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00155293044\Downloads\Emendas Apresentadas\"/>
    </mc:Choice>
  </mc:AlternateContent>
  <xr:revisionPtr revIDLastSave="0" documentId="13_ncr:1_{C8C3F472-BE4C-496E-9DF0-28362D8F1A40}" xr6:coauthVersionLast="47" xr6:coauthVersionMax="47" xr10:uidLastSave="{00000000-0000-0000-0000-000000000000}"/>
  <bookViews>
    <workbookView xWindow="-120" yWindow="-120" windowWidth="29040" windowHeight="16440" activeTab="7" xr2:uid="{00000000-000D-0000-FFFF-FFFF00000000}"/>
  </bookViews>
  <sheets>
    <sheet name="2026" sheetId="1" r:id="rId1"/>
    <sheet name="2025" sheetId="6" r:id="rId2"/>
    <sheet name="2024" sheetId="4" r:id="rId3"/>
    <sheet name="2023" sheetId="8" r:id="rId4"/>
    <sheet name="2022" sheetId="7" r:id="rId5"/>
    <sheet name="2021" sheetId="9" r:id="rId6"/>
    <sheet name="2020" sheetId="10" r:id="rId7"/>
    <sheet name="2019" sheetId="11" r:id="rId8"/>
    <sheet name="Fonte_OM_Objeto" sheetId="12" r:id="rId9"/>
  </sheets>
  <definedNames>
    <definedName name="_xlnm._FilterDatabase" localSheetId="7" hidden="1">'2019'!$A$1:$AF$1046</definedName>
    <definedName name="_xlnm._FilterDatabase" localSheetId="6" hidden="1">'2020'!$A$1:$AF$1228</definedName>
    <definedName name="_xlnm._FilterDatabase" localSheetId="5" hidden="1">'2021'!$A$1:$AF$1</definedName>
    <definedName name="_xlnm._FilterDatabase" localSheetId="4" hidden="1">'2022'!$A$1:$AD$1</definedName>
    <definedName name="_xlnm._FilterDatabase" localSheetId="3" hidden="1">'2023'!$A$1:$AF$1</definedName>
    <definedName name="_xlnm._FilterDatabase" localSheetId="2" hidden="1">'2024'!$A$1:$AF$1</definedName>
    <definedName name="_xlnm._FilterDatabase" localSheetId="1" hidden="1">'2025'!$A$1:$AF$1</definedName>
    <definedName name="_xlnm._FilterDatabase" localSheetId="0" hidden="1">'2026'!$A$1:$AF$1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0" l="1"/>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677" i="10"/>
  <c r="H678" i="10"/>
  <c r="H679" i="10"/>
  <c r="H680" i="10"/>
  <c r="H681" i="10"/>
  <c r="H682" i="10"/>
  <c r="H683" i="10"/>
  <c r="H684" i="10"/>
  <c r="H685" i="10"/>
  <c r="H686" i="10"/>
  <c r="H687" i="10"/>
  <c r="H688" i="10"/>
  <c r="H689" i="10"/>
  <c r="H690" i="10"/>
  <c r="H691" i="10"/>
  <c r="H692" i="10"/>
  <c r="H693" i="10"/>
  <c r="H694" i="10"/>
  <c r="H695" i="10"/>
  <c r="H696" i="10"/>
  <c r="H697" i="10"/>
  <c r="H698" i="10"/>
  <c r="H699" i="10"/>
  <c r="H700" i="10"/>
  <c r="H701" i="10"/>
  <c r="H702" i="10"/>
  <c r="H703" i="10"/>
  <c r="H704" i="10"/>
  <c r="H705" i="10"/>
  <c r="H706" i="10"/>
  <c r="H707" i="10"/>
  <c r="H708" i="10"/>
  <c r="H709" i="10"/>
  <c r="H710" i="10"/>
  <c r="H711" i="10"/>
  <c r="H712" i="10"/>
  <c r="H713" i="10"/>
  <c r="H714" i="10"/>
  <c r="H715" i="10"/>
  <c r="H716" i="10"/>
  <c r="H717" i="10"/>
  <c r="H718" i="10"/>
  <c r="H719" i="10"/>
  <c r="H720" i="10"/>
  <c r="H721" i="10"/>
  <c r="H722" i="10"/>
  <c r="H723" i="10"/>
  <c r="H724" i="10"/>
  <c r="H725" i="10"/>
  <c r="H726" i="10"/>
  <c r="H727" i="10"/>
  <c r="H728" i="10"/>
  <c r="H729" i="10"/>
  <c r="H730" i="10"/>
  <c r="H731" i="10"/>
  <c r="H732" i="10"/>
  <c r="H733" i="10"/>
  <c r="H734" i="10"/>
  <c r="H735" i="10"/>
  <c r="H736" i="10"/>
  <c r="H737" i="10"/>
  <c r="H738" i="10"/>
  <c r="H739" i="10"/>
  <c r="H740" i="10"/>
  <c r="H741" i="10"/>
  <c r="H742" i="10"/>
  <c r="H743" i="10"/>
  <c r="H744" i="10"/>
  <c r="H745" i="10"/>
  <c r="H746" i="10"/>
  <c r="H747" i="10"/>
  <c r="H748" i="10"/>
  <c r="H749" i="10"/>
  <c r="H750" i="10"/>
  <c r="H751" i="10"/>
  <c r="H752" i="10"/>
  <c r="H753" i="10"/>
  <c r="H754" i="10"/>
  <c r="H755" i="10"/>
  <c r="H756" i="10"/>
  <c r="H757" i="10"/>
  <c r="H758" i="10"/>
  <c r="H759" i="10"/>
  <c r="H760" i="10"/>
  <c r="H761" i="10"/>
  <c r="H762" i="10"/>
  <c r="H763" i="10"/>
  <c r="H764" i="10"/>
  <c r="H765" i="10"/>
  <c r="H766" i="10"/>
  <c r="H767" i="10"/>
  <c r="H768" i="10"/>
  <c r="H769" i="10"/>
  <c r="H770" i="10"/>
  <c r="H771" i="10"/>
  <c r="H772" i="10"/>
  <c r="H773" i="10"/>
  <c r="H774" i="10"/>
  <c r="H775" i="10"/>
  <c r="H776" i="10"/>
  <c r="H777" i="10"/>
  <c r="H778" i="10"/>
  <c r="H779" i="10"/>
  <c r="H780" i="10"/>
  <c r="H781" i="10"/>
  <c r="H782" i="10"/>
  <c r="H783" i="10"/>
  <c r="H784" i="10"/>
  <c r="H785" i="10"/>
  <c r="H786" i="10"/>
  <c r="H787" i="10"/>
  <c r="H788" i="10"/>
  <c r="H789" i="10"/>
  <c r="H790" i="10"/>
  <c r="H791" i="10"/>
  <c r="H792" i="10"/>
  <c r="H793" i="10"/>
  <c r="H794" i="10"/>
  <c r="H795" i="10"/>
  <c r="H796" i="10"/>
  <c r="H797" i="10"/>
  <c r="H798" i="10"/>
  <c r="H799" i="10"/>
  <c r="H800" i="10"/>
  <c r="H801" i="10"/>
  <c r="H802" i="10"/>
  <c r="H803" i="10"/>
  <c r="H804" i="10"/>
  <c r="H805" i="10"/>
  <c r="H806" i="10"/>
  <c r="H807" i="10"/>
  <c r="H808" i="10"/>
  <c r="H809" i="10"/>
  <c r="H810" i="10"/>
  <c r="H811" i="10"/>
  <c r="H812" i="10"/>
  <c r="H813" i="10"/>
  <c r="H814" i="10"/>
  <c r="H815" i="10"/>
  <c r="H816" i="10"/>
  <c r="H817" i="10"/>
  <c r="H818" i="10"/>
  <c r="H819" i="10"/>
  <c r="H820" i="10"/>
  <c r="H821" i="10"/>
  <c r="H822" i="10"/>
  <c r="H823" i="10"/>
  <c r="H824" i="10"/>
  <c r="H825" i="10"/>
  <c r="H826" i="10"/>
  <c r="H827" i="10"/>
  <c r="H828" i="10"/>
  <c r="H829" i="10"/>
  <c r="H830" i="10"/>
  <c r="H831" i="10"/>
  <c r="H832" i="10"/>
  <c r="H833" i="10"/>
  <c r="H834" i="10"/>
  <c r="H835" i="10"/>
  <c r="H836" i="10"/>
  <c r="H837" i="10"/>
  <c r="H838" i="10"/>
  <c r="H839" i="10"/>
  <c r="H840" i="10"/>
  <c r="H841" i="10"/>
  <c r="H842" i="10"/>
  <c r="H843" i="10"/>
  <c r="H844" i="10"/>
  <c r="H845" i="10"/>
  <c r="H846" i="10"/>
  <c r="H847" i="10"/>
  <c r="H848" i="10"/>
  <c r="H849" i="10"/>
  <c r="H850" i="10"/>
  <c r="H851" i="10"/>
  <c r="H852" i="10"/>
  <c r="H853" i="10"/>
  <c r="H854" i="10"/>
  <c r="H855" i="10"/>
  <c r="H856" i="10"/>
  <c r="H857" i="10"/>
  <c r="H858" i="10"/>
  <c r="H859" i="10"/>
  <c r="H860" i="10"/>
  <c r="H861" i="10"/>
  <c r="H862" i="10"/>
  <c r="H863" i="10"/>
  <c r="H864" i="10"/>
  <c r="H865" i="10"/>
  <c r="H866" i="10"/>
  <c r="H867" i="10"/>
  <c r="H868" i="10"/>
  <c r="H869" i="10"/>
  <c r="H870" i="10"/>
  <c r="H871" i="10"/>
  <c r="H872" i="10"/>
  <c r="H873" i="10"/>
  <c r="H874" i="10"/>
  <c r="H875" i="10"/>
  <c r="H876" i="10"/>
  <c r="H877" i="10"/>
  <c r="H878" i="10"/>
  <c r="H879" i="10"/>
  <c r="H880" i="10"/>
  <c r="H881" i="10"/>
  <c r="H882" i="10"/>
  <c r="H883" i="10"/>
  <c r="H884" i="10"/>
  <c r="H885" i="10"/>
  <c r="H886" i="10"/>
  <c r="H887" i="10"/>
  <c r="H888" i="10"/>
  <c r="H889" i="10"/>
  <c r="H890" i="10"/>
  <c r="H891" i="10"/>
  <c r="H892" i="10"/>
  <c r="H893" i="10"/>
  <c r="H894" i="10"/>
  <c r="H895" i="10"/>
  <c r="H896" i="10"/>
  <c r="H897" i="10"/>
  <c r="H898" i="10"/>
  <c r="H899" i="10"/>
  <c r="H900" i="10"/>
  <c r="H901" i="10"/>
  <c r="H902" i="10"/>
  <c r="H903" i="10"/>
  <c r="H904" i="10"/>
  <c r="H905" i="10"/>
  <c r="H906" i="10"/>
  <c r="H907" i="10"/>
  <c r="H908" i="10"/>
  <c r="H909" i="10"/>
  <c r="H910" i="10"/>
  <c r="H911" i="10"/>
  <c r="H912" i="10"/>
  <c r="H913" i="10"/>
  <c r="H914" i="10"/>
  <c r="H915" i="10"/>
  <c r="H916" i="10"/>
  <c r="H917" i="10"/>
  <c r="H918" i="10"/>
  <c r="H919" i="10"/>
  <c r="H920" i="10"/>
  <c r="H921" i="10"/>
  <c r="H922" i="10"/>
  <c r="H923" i="10"/>
  <c r="H924" i="10"/>
  <c r="H925" i="10"/>
  <c r="H926" i="10"/>
  <c r="H927" i="10"/>
  <c r="H928" i="10"/>
  <c r="H929" i="10"/>
  <c r="H930" i="10"/>
  <c r="H931" i="10"/>
  <c r="H932" i="10"/>
  <c r="H933" i="10"/>
  <c r="H934" i="10"/>
  <c r="H935" i="10"/>
  <c r="H936" i="10"/>
  <c r="H937" i="10"/>
  <c r="H938" i="10"/>
  <c r="H939" i="10"/>
  <c r="H940" i="10"/>
  <c r="H941" i="10"/>
  <c r="H942" i="10"/>
  <c r="H943" i="10"/>
  <c r="H944" i="10"/>
  <c r="H945" i="10"/>
  <c r="H946" i="10"/>
  <c r="H947" i="10"/>
  <c r="H948" i="10"/>
  <c r="H949" i="10"/>
  <c r="H950" i="10"/>
  <c r="H951" i="10"/>
  <c r="H952" i="10"/>
  <c r="H953" i="10"/>
  <c r="H954" i="10"/>
  <c r="H955" i="10"/>
  <c r="H956" i="10"/>
  <c r="H957" i="10"/>
  <c r="H958" i="10"/>
  <c r="H959" i="10"/>
  <c r="H960" i="10"/>
  <c r="H961" i="10"/>
  <c r="H962" i="10"/>
  <c r="H963" i="10"/>
  <c r="H964" i="10"/>
  <c r="H965" i="10"/>
  <c r="H966" i="10"/>
  <c r="H967" i="10"/>
  <c r="H968" i="10"/>
  <c r="H969" i="10"/>
  <c r="H970" i="10"/>
  <c r="H971" i="10"/>
  <c r="H972" i="10"/>
  <c r="H973" i="10"/>
  <c r="H974" i="10"/>
  <c r="H975" i="10"/>
  <c r="H976" i="10"/>
  <c r="H977" i="10"/>
  <c r="H978" i="10"/>
  <c r="H979" i="10"/>
  <c r="H980" i="10"/>
  <c r="H981" i="10"/>
  <c r="H982" i="10"/>
  <c r="H983" i="10"/>
  <c r="H984" i="10"/>
  <c r="H985" i="10"/>
  <c r="H986" i="10"/>
  <c r="H987" i="10"/>
  <c r="H988" i="10"/>
  <c r="H989" i="10"/>
  <c r="H990" i="10"/>
  <c r="H991" i="10"/>
  <c r="H992" i="10"/>
  <c r="H993" i="10"/>
  <c r="H994" i="10"/>
  <c r="H995" i="10"/>
  <c r="H996" i="10"/>
  <c r="H997" i="10"/>
  <c r="H998" i="10"/>
  <c r="H999" i="10"/>
  <c r="H1000" i="10"/>
  <c r="H1001" i="10"/>
  <c r="H1002" i="10"/>
  <c r="H1003" i="10"/>
  <c r="H1004" i="10"/>
  <c r="H1005" i="10"/>
  <c r="H1006" i="10"/>
  <c r="H1007" i="10"/>
  <c r="H1008" i="10"/>
  <c r="H1009" i="10"/>
  <c r="H1010" i="10"/>
  <c r="H1011" i="10"/>
  <c r="H1012" i="10"/>
  <c r="H1013" i="10"/>
  <c r="H1014" i="10"/>
  <c r="H1015" i="10"/>
  <c r="H1016" i="10"/>
  <c r="H1017" i="10"/>
  <c r="H1018" i="10"/>
  <c r="H1019" i="10"/>
  <c r="H1020" i="10"/>
  <c r="H1021" i="10"/>
  <c r="H1022" i="10"/>
  <c r="H1023" i="10"/>
  <c r="H1024" i="10"/>
  <c r="H1025" i="10"/>
  <c r="H1026" i="10"/>
  <c r="H1027" i="10"/>
  <c r="H1028" i="10"/>
  <c r="H1029" i="10"/>
  <c r="H1030" i="10"/>
  <c r="H1031" i="10"/>
  <c r="H1032" i="10"/>
  <c r="H1033" i="10"/>
  <c r="H1034" i="10"/>
  <c r="H1035" i="10"/>
  <c r="H1036" i="10"/>
  <c r="H1037" i="10"/>
  <c r="H1038" i="10"/>
  <c r="H1039" i="10"/>
  <c r="H1040" i="10"/>
  <c r="H1041" i="10"/>
  <c r="H1042" i="10"/>
  <c r="H1043" i="10"/>
  <c r="H1044" i="10"/>
  <c r="H1045" i="10"/>
  <c r="H1046" i="10"/>
  <c r="H1047" i="10"/>
  <c r="H1048" i="10"/>
  <c r="H1049" i="10"/>
  <c r="H1050" i="10"/>
  <c r="H1051" i="10"/>
  <c r="H1052" i="10"/>
  <c r="H1053" i="10"/>
  <c r="H1054" i="10"/>
  <c r="H1055" i="10"/>
  <c r="H1056" i="10"/>
  <c r="H1057" i="10"/>
  <c r="H1058" i="10"/>
  <c r="H1059" i="10"/>
  <c r="H1060" i="10"/>
  <c r="H1061" i="10"/>
  <c r="H1062" i="10"/>
  <c r="H1063" i="10"/>
  <c r="H1064" i="10"/>
  <c r="H1065" i="10"/>
  <c r="H1066" i="10"/>
  <c r="H1067" i="10"/>
  <c r="H1068" i="10"/>
  <c r="H1069" i="10"/>
  <c r="H1070" i="10"/>
  <c r="H1071" i="10"/>
  <c r="H1072" i="10"/>
  <c r="H1073" i="10"/>
  <c r="H1074" i="10"/>
  <c r="H1075" i="10"/>
  <c r="H1076" i="10"/>
  <c r="H1077" i="10"/>
  <c r="H1078" i="10"/>
  <c r="H1079" i="10"/>
  <c r="H1080" i="10"/>
  <c r="H1081" i="10"/>
  <c r="H1082" i="10"/>
  <c r="H1083" i="10"/>
  <c r="H1084" i="10"/>
  <c r="H1085" i="10"/>
  <c r="H1086" i="10"/>
  <c r="H1087" i="10"/>
  <c r="H1088" i="10"/>
  <c r="H1089" i="10"/>
  <c r="H1090" i="10"/>
  <c r="H1091" i="10"/>
  <c r="H1092" i="10"/>
  <c r="H1093" i="10"/>
  <c r="H1094" i="10"/>
  <c r="H1095" i="10"/>
  <c r="H1096" i="10"/>
  <c r="H1097" i="10"/>
  <c r="H1098" i="10"/>
  <c r="H1099" i="10"/>
  <c r="H1100" i="10"/>
  <c r="H1101" i="10"/>
  <c r="H1102" i="10"/>
  <c r="H1103" i="10"/>
  <c r="H1104" i="10"/>
  <c r="H1105" i="10"/>
  <c r="H1106" i="10"/>
  <c r="H1107" i="10"/>
  <c r="H1108" i="10"/>
  <c r="H1109" i="10"/>
  <c r="H1110" i="10"/>
  <c r="H1111" i="10"/>
  <c r="H1112" i="10"/>
  <c r="H1113" i="10"/>
  <c r="H1114" i="10"/>
  <c r="H1115" i="10"/>
  <c r="H1116" i="10"/>
  <c r="H1117" i="10"/>
  <c r="H1118" i="10"/>
  <c r="H1119" i="10"/>
  <c r="H1120" i="10"/>
  <c r="H1121" i="10"/>
  <c r="H1122" i="10"/>
  <c r="H1123" i="10"/>
  <c r="H1124" i="10"/>
  <c r="H1125" i="10"/>
  <c r="H1126" i="10"/>
  <c r="H1127" i="10"/>
  <c r="H1128" i="10"/>
  <c r="H1129" i="10"/>
  <c r="H1130" i="10"/>
  <c r="H1131" i="10"/>
  <c r="H1132" i="10"/>
  <c r="H1133" i="10"/>
  <c r="H1134" i="10"/>
  <c r="H1135" i="10"/>
  <c r="H1136" i="10"/>
  <c r="H1137" i="10"/>
  <c r="H1138" i="10"/>
  <c r="H1139" i="10"/>
  <c r="H1140" i="10"/>
  <c r="H1141" i="10"/>
  <c r="H1142" i="10"/>
  <c r="H1143" i="10"/>
  <c r="H1144" i="10"/>
  <c r="H1145" i="10"/>
  <c r="H1146" i="10"/>
  <c r="H1147" i="10"/>
  <c r="H1148" i="10"/>
  <c r="H1149" i="10"/>
  <c r="H1150" i="10"/>
  <c r="H1151" i="10"/>
  <c r="H1152" i="10"/>
  <c r="H1153" i="10"/>
  <c r="H1154" i="10"/>
  <c r="H1155" i="10"/>
  <c r="H1156" i="10"/>
  <c r="H1157" i="10"/>
  <c r="H1158" i="10"/>
  <c r="H1159" i="10"/>
  <c r="H1160" i="10"/>
  <c r="H1161" i="10"/>
  <c r="H1162" i="10"/>
  <c r="H1163" i="10"/>
  <c r="H1164" i="10"/>
  <c r="H1165" i="10"/>
  <c r="H1166" i="10"/>
  <c r="H1167" i="10"/>
  <c r="H1168" i="10"/>
  <c r="H1169" i="10"/>
  <c r="H1212" i="10"/>
  <c r="H1213" i="10"/>
  <c r="H1214" i="10"/>
  <c r="H1215" i="10"/>
  <c r="H1216" i="10"/>
  <c r="H1217" i="10"/>
  <c r="H1218" i="10"/>
  <c r="H1219" i="10"/>
  <c r="H1220" i="10"/>
  <c r="H1221" i="10"/>
  <c r="H1222" i="10"/>
  <c r="H1223" i="10"/>
  <c r="H1224" i="10"/>
  <c r="H1225" i="10"/>
  <c r="H1226" i="10"/>
  <c r="H1227" i="10"/>
  <c r="H1228" i="10"/>
  <c r="H2" i="10"/>
  <c r="AF310" i="1" a="1"/>
  <c r="AE310" i="1" a="1"/>
  <c r="AF309" i="1" a="1"/>
  <c r="AE309" i="1" a="1"/>
  <c r="AF308" i="1" a="1"/>
  <c r="AE308" i="1" a="1"/>
  <c r="AF307" i="1" a="1"/>
  <c r="AE307" i="1" a="1"/>
  <c r="AF306" i="1" a="1"/>
  <c r="AE306" i="1" a="1"/>
  <c r="AF305" i="1" a="1"/>
  <c r="AE305" i="1" a="1"/>
  <c r="AF304" i="1" a="1"/>
  <c r="AE304" i="1" a="1"/>
  <c r="AF302" i="1" a="1"/>
  <c r="AE302" i="1" a="1"/>
  <c r="AF299" i="1" a="1"/>
  <c r="AE299" i="1" a="1"/>
  <c r="AF298" i="1" a="1"/>
  <c r="AE298" i="1" a="1"/>
  <c r="AF296" i="1" a="1"/>
  <c r="AE296" i="1" a="1"/>
  <c r="AF295" i="1" a="1"/>
  <c r="AE295" i="1" a="1"/>
  <c r="AF293" i="1" a="1"/>
  <c r="AE293" i="1" a="1"/>
  <c r="AF292" i="1" a="1"/>
  <c r="AE292" i="1" a="1"/>
  <c r="AF290" i="1" a="1"/>
  <c r="AE290" i="1" a="1"/>
  <c r="AF288" i="1" a="1"/>
  <c r="AE288" i="1" a="1"/>
  <c r="AF287" i="1" a="1"/>
  <c r="AE287" i="1" a="1"/>
  <c r="AF286" i="1" a="1"/>
  <c r="AE286" i="1" a="1"/>
  <c r="AF284" i="1" a="1"/>
  <c r="AE284" i="1" a="1"/>
  <c r="AF283" i="1" a="1"/>
  <c r="AE283" i="1" a="1"/>
  <c r="AF282" i="1" a="1"/>
  <c r="AE282" i="1" a="1"/>
  <c r="AF281" i="1" a="1"/>
  <c r="AE281" i="1" a="1"/>
  <c r="AF279" i="1" a="1"/>
  <c r="AE279" i="1" a="1"/>
  <c r="AF278" i="1" a="1"/>
  <c r="AE278" i="1" a="1"/>
  <c r="AF277" i="1" a="1"/>
  <c r="AE277" i="1" a="1"/>
  <c r="AF276" i="1" a="1"/>
  <c r="AE276" i="1" a="1"/>
  <c r="AF275" i="1" a="1"/>
  <c r="AE275" i="1" a="1"/>
  <c r="AF273" i="1" a="1"/>
  <c r="AE273" i="1" a="1"/>
  <c r="AF272" i="1" a="1"/>
  <c r="AE272" i="1" a="1"/>
  <c r="AF271" i="1" a="1"/>
  <c r="AE271" i="1" a="1"/>
  <c r="AF269" i="1" a="1"/>
  <c r="AE269" i="1" a="1"/>
  <c r="AF268" i="1" a="1"/>
  <c r="AE268" i="1" a="1"/>
  <c r="AF265" i="1" a="1"/>
  <c r="AE265" i="1" a="1"/>
  <c r="AF264" i="1" a="1"/>
  <c r="AE264" i="1" a="1"/>
  <c r="AF260" i="1" a="1"/>
  <c r="AE260" i="1" a="1"/>
  <c r="AF259" i="1" a="1"/>
  <c r="AE259" i="1" a="1"/>
  <c r="AF258" i="1" a="1"/>
  <c r="AE258" i="1" a="1"/>
  <c r="AF256" i="1" a="1"/>
  <c r="AE256" i="1" a="1"/>
  <c r="AF255" i="1" a="1"/>
  <c r="AE255" i="1" a="1"/>
  <c r="AF254" i="1" a="1"/>
  <c r="AE254" i="1" a="1"/>
  <c r="AF253" i="1" a="1"/>
  <c r="AE253" i="1" a="1"/>
  <c r="AF252" i="1" a="1"/>
  <c r="AE252" i="1" a="1"/>
  <c r="AF251" i="1" a="1"/>
  <c r="AE251" i="1" a="1"/>
  <c r="AF249" i="1" a="1"/>
  <c r="AE249" i="1" a="1"/>
  <c r="AF248" i="1" a="1"/>
  <c r="AE248" i="1" a="1"/>
  <c r="AF246" i="1" a="1"/>
  <c r="AE246" i="1" a="1"/>
  <c r="AF245" i="1" a="1"/>
  <c r="AE245" i="1" a="1"/>
  <c r="AF244" i="1" a="1"/>
  <c r="AE244" i="1" a="1"/>
  <c r="AF243" i="1" a="1"/>
  <c r="AE243" i="1" a="1"/>
  <c r="AF241" i="1" a="1"/>
  <c r="AE241" i="1" a="1"/>
  <c r="AF240" i="1" a="1"/>
  <c r="AE240" i="1" a="1"/>
  <c r="AF239" i="1" a="1"/>
  <c r="AE239" i="1" a="1"/>
  <c r="AF238" i="1" a="1"/>
  <c r="AE238" i="1" a="1"/>
  <c r="AF237" i="1" a="1"/>
  <c r="AE237" i="1" a="1"/>
  <c r="AF236" i="1" a="1"/>
  <c r="AE236" i="1" a="1"/>
  <c r="AF235" i="1" a="1"/>
  <c r="AE235" i="1" a="1"/>
  <c r="AF233" i="1" a="1"/>
  <c r="AE233" i="1" a="1"/>
  <c r="AF231" i="1" a="1"/>
  <c r="AE231" i="1" a="1"/>
  <c r="AF230" i="1" a="1"/>
  <c r="AE230" i="1" a="1"/>
  <c r="AF229" i="1" a="1"/>
  <c r="AE229" i="1" a="1"/>
  <c r="AF226" i="1" a="1"/>
  <c r="AE226" i="1" a="1"/>
  <c r="AF224" i="1" a="1"/>
  <c r="AE224" i="1" a="1"/>
  <c r="AF223" i="1" a="1"/>
  <c r="AE223" i="1" a="1"/>
  <c r="AF222" i="1" a="1"/>
  <c r="AE222" i="1" a="1"/>
  <c r="AF218" i="1" a="1"/>
  <c r="AE218" i="1" a="1"/>
  <c r="AF217" i="1" a="1"/>
  <c r="AE217" i="1" a="1"/>
  <c r="AF216" i="1" a="1"/>
  <c r="AE216" i="1" a="1"/>
  <c r="AF215" i="1" a="1"/>
  <c r="AE215" i="1" a="1"/>
  <c r="AF214" i="1" a="1"/>
  <c r="AE214" i="1" a="1"/>
  <c r="AF213" i="1" a="1"/>
  <c r="AE213" i="1" a="1"/>
  <c r="AF212" i="1" a="1"/>
  <c r="AE212" i="1" a="1"/>
  <c r="AF211" i="1" a="1"/>
  <c r="AE211" i="1" a="1"/>
  <c r="AF210" i="1" a="1"/>
  <c r="AE210" i="1" a="1"/>
  <c r="AF209" i="1" a="1"/>
  <c r="AE209" i="1" a="1"/>
  <c r="AF208" i="1" a="1"/>
  <c r="AE208" i="1" a="1"/>
  <c r="AF207" i="1" a="1"/>
  <c r="AE207" i="1" a="1"/>
  <c r="AF204" i="1" a="1"/>
  <c r="AE204" i="1" a="1"/>
  <c r="AF203" i="1" a="1"/>
  <c r="AE203" i="1" a="1"/>
  <c r="AF202" i="1" a="1"/>
  <c r="AE202" i="1" a="1"/>
  <c r="AF201" i="1" a="1"/>
  <c r="AE201" i="1" a="1"/>
  <c r="AF199" i="1" a="1"/>
  <c r="AE199" i="1" a="1"/>
  <c r="AF198" i="1" a="1"/>
  <c r="AE198" i="1" a="1"/>
  <c r="AF197" i="1" a="1"/>
  <c r="AE197" i="1" a="1"/>
  <c r="AF196" i="1" a="1"/>
  <c r="AE196" i="1" a="1"/>
  <c r="AF195" i="1" a="1"/>
  <c r="AE195" i="1" a="1"/>
  <c r="AF193" i="1" a="1"/>
  <c r="AE193" i="1" a="1"/>
  <c r="AF192" i="1" a="1"/>
  <c r="AE192" i="1" a="1"/>
  <c r="AF190" i="1" a="1"/>
  <c r="AE190" i="1" a="1"/>
  <c r="AF189" i="1" a="1"/>
  <c r="AE189" i="1" a="1"/>
  <c r="AF188" i="1" a="1"/>
  <c r="AE188" i="1" a="1"/>
  <c r="AF186" i="1" a="1"/>
  <c r="AE186" i="1" a="1"/>
  <c r="AF185" i="1" a="1"/>
  <c r="AE185" i="1" a="1"/>
  <c r="AF184" i="1" a="1"/>
  <c r="AE184" i="1" a="1"/>
  <c r="AF183" i="1" a="1"/>
  <c r="AE183" i="1" a="1"/>
  <c r="AF182" i="1" a="1"/>
  <c r="AE182" i="1" a="1"/>
  <c r="AF181" i="1" a="1"/>
  <c r="AE181" i="1" a="1"/>
  <c r="AF179" i="1" a="1"/>
  <c r="AE179" i="1" a="1"/>
  <c r="AF177" i="1" a="1"/>
  <c r="AE177" i="1" a="1"/>
  <c r="AF176" i="1" a="1"/>
  <c r="AE176" i="1" a="1"/>
  <c r="AF173" i="1" a="1"/>
  <c r="AE173" i="1" a="1"/>
  <c r="AF171" i="1" a="1"/>
  <c r="AE171" i="1" a="1"/>
  <c r="AF170" i="1" a="1"/>
  <c r="AE170" i="1" a="1"/>
  <c r="AF169" i="1" a="1"/>
  <c r="AE169" i="1" a="1"/>
  <c r="AF168" i="1" a="1"/>
  <c r="AE168" i="1" a="1"/>
  <c r="AF167" i="1" a="1"/>
  <c r="AE167" i="1" a="1"/>
  <c r="AF166" i="1" a="1"/>
  <c r="AE166" i="1" a="1"/>
  <c r="AF165" i="1" a="1"/>
  <c r="AE165" i="1" a="1"/>
  <c r="AF164" i="1" a="1"/>
  <c r="AE164" i="1" a="1"/>
  <c r="AF163" i="1" a="1"/>
  <c r="AE163" i="1" a="1"/>
  <c r="AF162" i="1" a="1"/>
  <c r="AE162" i="1" a="1"/>
  <c r="AF160" i="1" a="1"/>
  <c r="AE160" i="1" a="1"/>
  <c r="AF159" i="1" a="1"/>
  <c r="AE159" i="1" a="1"/>
  <c r="AF158" i="1" a="1"/>
  <c r="AE158" i="1" a="1"/>
  <c r="AF157" i="1" a="1"/>
  <c r="AE157" i="1" a="1"/>
  <c r="AF156" i="1" a="1"/>
  <c r="AE156" i="1" a="1"/>
  <c r="AF155" i="1" a="1"/>
  <c r="AE155" i="1" a="1"/>
  <c r="AF154" i="1" a="1"/>
  <c r="AE154" i="1" a="1"/>
  <c r="AF153" i="1" a="1"/>
  <c r="AE153" i="1" a="1"/>
  <c r="AF152" i="1" a="1"/>
  <c r="AE152" i="1" a="1"/>
  <c r="AF151" i="1" a="1"/>
  <c r="AE151" i="1" a="1"/>
  <c r="AF148" i="1" a="1"/>
  <c r="AE148" i="1" a="1"/>
  <c r="AF147" i="1" a="1"/>
  <c r="AE147" i="1" a="1"/>
  <c r="AF146" i="1" a="1"/>
  <c r="AE146" i="1" a="1"/>
  <c r="AF139" i="1" a="1"/>
  <c r="AE139" i="1" a="1"/>
  <c r="AF138" i="1" a="1"/>
  <c r="AE138" i="1" a="1"/>
  <c r="AF137" i="1" a="1"/>
  <c r="AE137" i="1" a="1"/>
  <c r="AF136" i="1" a="1"/>
  <c r="AE136" i="1" a="1"/>
  <c r="AF133" i="1" a="1"/>
  <c r="AE133" i="1" a="1"/>
  <c r="AF132" i="1" a="1"/>
  <c r="AE132" i="1" a="1"/>
  <c r="AF131" i="1" a="1"/>
  <c r="AE131" i="1" a="1"/>
  <c r="AF130" i="1" a="1"/>
  <c r="AE130" i="1" a="1"/>
  <c r="AF129" i="1" a="1"/>
  <c r="AE129" i="1" a="1"/>
  <c r="AF126" i="1" a="1"/>
  <c r="AE126" i="1" a="1"/>
  <c r="AF124" i="1" a="1"/>
  <c r="AE124" i="1" a="1"/>
  <c r="AF123" i="1" a="1"/>
  <c r="AE123" i="1" a="1"/>
  <c r="AF122" i="1" a="1"/>
  <c r="AE122" i="1" a="1"/>
  <c r="AF121" i="1" a="1"/>
  <c r="AE121" i="1" a="1"/>
  <c r="AF120" i="1" a="1"/>
  <c r="AE120" i="1" a="1"/>
  <c r="AF119" i="1" a="1"/>
  <c r="AE119" i="1" a="1"/>
  <c r="AF118" i="1" a="1"/>
  <c r="AE118" i="1" a="1"/>
  <c r="AF115" i="1" a="1"/>
  <c r="AE115" i="1" a="1"/>
  <c r="AF114" i="1" a="1"/>
  <c r="AE114" i="1" a="1"/>
  <c r="AF113" i="1" a="1"/>
  <c r="AE113" i="1" a="1"/>
  <c r="AF112" i="1" a="1"/>
  <c r="AE112" i="1" a="1"/>
  <c r="AF110" i="1" a="1"/>
  <c r="AE110" i="1" a="1"/>
  <c r="AF109" i="1" a="1"/>
  <c r="AE109" i="1" a="1"/>
  <c r="AF108" i="1" a="1"/>
  <c r="AE108" i="1" a="1"/>
  <c r="AF107" i="1" a="1"/>
  <c r="AE107" i="1" a="1"/>
  <c r="AF106" i="1" a="1"/>
  <c r="AE106" i="1" a="1"/>
  <c r="AF105" i="1" a="1"/>
  <c r="AE105" i="1" a="1"/>
  <c r="AF103" i="1" a="1"/>
  <c r="AE103" i="1" a="1"/>
  <c r="AF102" i="1" a="1"/>
  <c r="AE102" i="1" a="1"/>
  <c r="AF101" i="1" a="1"/>
  <c r="AE101" i="1" a="1"/>
  <c r="AF100" i="1" a="1"/>
  <c r="AE100" i="1" a="1"/>
  <c r="AF98" i="1" a="1"/>
  <c r="AE98" i="1" a="1"/>
  <c r="AF97" i="1" a="1"/>
  <c r="AE97" i="1" a="1"/>
  <c r="AF96" i="1" a="1"/>
  <c r="AE96" i="1" a="1"/>
  <c r="AF95" i="1" a="1"/>
  <c r="AE95" i="1" a="1"/>
  <c r="AF91" i="1" a="1"/>
  <c r="AE91" i="1" a="1"/>
  <c r="AF90" i="1" a="1"/>
  <c r="AE90" i="1" a="1"/>
  <c r="AF89" i="1" a="1"/>
  <c r="AE89" i="1" a="1"/>
  <c r="AF87" i="1" a="1"/>
  <c r="AE87" i="1" a="1"/>
  <c r="AF86" i="1" a="1"/>
  <c r="AE86" i="1" a="1"/>
  <c r="AF85" i="1" a="1"/>
  <c r="AE85" i="1" a="1"/>
  <c r="AF84" i="1" a="1"/>
  <c r="AE84" i="1" a="1"/>
  <c r="AF83" i="1" a="1"/>
  <c r="AE83" i="1" a="1"/>
  <c r="AF82" i="1" a="1"/>
  <c r="AE82" i="1" a="1"/>
  <c r="AF81" i="1" a="1"/>
  <c r="AE81" i="1" a="1"/>
  <c r="AF79" i="1" a="1"/>
  <c r="AE79" i="1" a="1"/>
  <c r="AF78" i="1" a="1"/>
  <c r="AE78" i="1" a="1"/>
  <c r="AF76" i="1" a="1"/>
  <c r="AE76" i="1" a="1"/>
  <c r="AF75" i="1" a="1"/>
  <c r="AE75" i="1" a="1"/>
  <c r="AF74" i="1" a="1"/>
  <c r="AE74" i="1" a="1"/>
  <c r="AF73" i="1" a="1"/>
  <c r="AE73" i="1" a="1"/>
  <c r="AF71" i="1" a="1"/>
  <c r="AE71" i="1" a="1"/>
  <c r="AF69" i="1" a="1"/>
  <c r="AE69" i="1" a="1"/>
  <c r="AF68" i="1" a="1"/>
  <c r="AE68" i="1" a="1"/>
  <c r="AF67" i="1" a="1"/>
  <c r="AE67" i="1" a="1"/>
  <c r="AF65" i="1" a="1"/>
  <c r="AE65" i="1" a="1"/>
  <c r="AF63" i="1" a="1"/>
  <c r="AE63" i="1" a="1"/>
  <c r="AF62" i="1" a="1"/>
  <c r="AE62" i="1" a="1"/>
  <c r="AF61" i="1" a="1"/>
  <c r="AE61" i="1" a="1"/>
  <c r="AF60" i="1" a="1"/>
  <c r="AE60" i="1" a="1"/>
  <c r="AF59" i="1" a="1"/>
  <c r="AE59" i="1" a="1"/>
  <c r="AF58" i="1" a="1"/>
  <c r="AE58" i="1" a="1"/>
  <c r="AF57" i="1" a="1"/>
  <c r="AE57" i="1" a="1"/>
  <c r="AF56" i="1" a="1"/>
  <c r="AE56" i="1" a="1"/>
  <c r="AF55" i="1" a="1"/>
  <c r="AE55" i="1" a="1"/>
  <c r="AF48" i="1" a="1"/>
  <c r="AE48" i="1" a="1"/>
  <c r="AF47" i="1" a="1"/>
  <c r="AE47" i="1" a="1"/>
  <c r="AF45" i="1" a="1"/>
  <c r="AE45" i="1" a="1"/>
  <c r="AF44" i="1" a="1"/>
  <c r="AE44" i="1" a="1"/>
  <c r="AF43" i="1" a="1"/>
  <c r="AE43" i="1" a="1"/>
  <c r="AF37" i="1" a="1"/>
  <c r="AE37" i="1" a="1"/>
  <c r="AF36" i="1" a="1"/>
  <c r="AE36" i="1" a="1"/>
  <c r="AF34" i="1" a="1"/>
  <c r="AE34" i="1" a="1"/>
  <c r="AF32" i="1" a="1"/>
  <c r="AE32" i="1" a="1"/>
  <c r="AF30" i="1" a="1"/>
  <c r="AE30" i="1" a="1"/>
  <c r="AF29" i="1" a="1"/>
  <c r="AE29" i="1" a="1"/>
  <c r="AF28" i="1" a="1"/>
  <c r="AE28" i="1" a="1"/>
  <c r="AF27" i="1" a="1"/>
  <c r="AE27" i="1" a="1"/>
  <c r="AF25" i="1" a="1"/>
  <c r="AE25" i="1" a="1"/>
  <c r="AF23" i="1" a="1"/>
  <c r="AE23" i="1" a="1"/>
  <c r="AF22" i="1" a="1"/>
  <c r="AE22" i="1" a="1"/>
  <c r="AF20" i="1" a="1"/>
  <c r="AE20" i="1" a="1"/>
  <c r="AF18" i="1" a="1"/>
  <c r="AE18" i="1" a="1"/>
  <c r="AF17" i="1" a="1"/>
  <c r="AE17" i="1" a="1"/>
  <c r="AF16" i="1" a="1"/>
  <c r="AE16" i="1" a="1"/>
  <c r="AF15" i="1" a="1"/>
  <c r="AE15" i="1" a="1"/>
  <c r="AF14" i="1" a="1"/>
  <c r="AE14" i="1" a="1"/>
  <c r="AF13" i="1" a="1"/>
  <c r="AE13" i="1" a="1"/>
  <c r="AF10" i="1" a="1"/>
  <c r="AE10" i="1" a="1"/>
  <c r="AF8" i="1" a="1"/>
  <c r="AE8" i="1" a="1"/>
  <c r="AF7" i="1" a="1"/>
  <c r="AE7" i="1" a="1"/>
  <c r="AF6" i="1" a="1"/>
  <c r="AE6" i="1" a="1"/>
  <c r="AF4" i="1" a="1"/>
  <c r="AE4" i="1" a="1"/>
  <c r="AF3" i="1" a="1"/>
  <c r="AE3" i="1" a="1"/>
  <c r="AF392" i="6" a="1"/>
  <c r="AE392" i="6" a="1"/>
  <c r="AF390" i="6" a="1"/>
  <c r="AE390" i="6" a="1"/>
  <c r="AF389" i="6" a="1"/>
  <c r="AE389" i="6" a="1"/>
  <c r="AF388" i="6" a="1"/>
  <c r="AE388" i="6" a="1"/>
  <c r="AF387" i="6" a="1"/>
  <c r="AE387" i="6" a="1"/>
  <c r="AF386" i="6" a="1"/>
  <c r="AE386" i="6" a="1"/>
  <c r="AF385" i="6" a="1"/>
  <c r="AE385" i="6" a="1"/>
  <c r="AF384" i="6" a="1"/>
  <c r="AE384" i="6" a="1"/>
  <c r="AF382" i="6" a="1"/>
  <c r="AE382" i="6" a="1"/>
  <c r="AF381" i="6" a="1"/>
  <c r="AE381" i="6" a="1"/>
  <c r="AF380" i="6" a="1"/>
  <c r="AE380" i="6" a="1"/>
  <c r="AF379" i="6" a="1"/>
  <c r="AE379" i="6" a="1"/>
  <c r="AF378" i="6" a="1"/>
  <c r="AE378" i="6" a="1"/>
  <c r="AF377" i="6" a="1"/>
  <c r="AE377" i="6" a="1"/>
  <c r="AF376" i="6" a="1"/>
  <c r="AE376" i="6" a="1"/>
  <c r="AF375" i="6" a="1"/>
  <c r="AE375" i="6" a="1"/>
  <c r="AF374" i="6" a="1"/>
  <c r="AE374" i="6" a="1"/>
  <c r="AF373" i="6" a="1"/>
  <c r="AE373" i="6" a="1"/>
  <c r="AF372" i="6" a="1"/>
  <c r="AE372" i="6" a="1"/>
  <c r="AF371" i="6" a="1"/>
  <c r="AE371" i="6" a="1"/>
  <c r="AF370" i="6" a="1"/>
  <c r="AE370" i="6" a="1"/>
  <c r="AF369" i="6" a="1"/>
  <c r="AE369" i="6" a="1"/>
  <c r="AF368" i="6" a="1"/>
  <c r="AE368" i="6" a="1"/>
  <c r="AF361" i="6" a="1"/>
  <c r="AE361" i="6" a="1"/>
  <c r="AF360" i="6" a="1"/>
  <c r="AE360" i="6" a="1"/>
  <c r="AF359" i="6" a="1"/>
  <c r="AE359" i="6" a="1"/>
  <c r="AF358" i="6" a="1"/>
  <c r="AE358" i="6" a="1"/>
  <c r="AF357" i="6" a="1"/>
  <c r="AE357" i="6" a="1"/>
  <c r="AF356" i="6" a="1"/>
  <c r="AE356" i="6" a="1"/>
  <c r="AF355" i="6" a="1"/>
  <c r="AE355" i="6" a="1"/>
  <c r="AF354" i="6" a="1"/>
  <c r="AE354" i="6" a="1"/>
  <c r="AF353" i="6" a="1"/>
  <c r="AE353" i="6" a="1"/>
  <c r="AF352" i="6" a="1"/>
  <c r="AE352" i="6" a="1"/>
  <c r="AF351" i="6" a="1"/>
  <c r="AE351" i="6" a="1"/>
  <c r="AF350" i="6" a="1"/>
  <c r="AE350" i="6" a="1"/>
  <c r="AF349" i="6" a="1"/>
  <c r="AE349" i="6" a="1"/>
  <c r="AF348" i="6" a="1"/>
  <c r="AE348" i="6" a="1"/>
  <c r="AF347" i="6" a="1"/>
  <c r="AE347" i="6" a="1"/>
  <c r="AF346" i="6" a="1"/>
  <c r="AE346" i="6" a="1"/>
  <c r="AF345" i="6" a="1"/>
  <c r="AE345" i="6" a="1"/>
  <c r="AF344" i="6" a="1"/>
  <c r="AE344" i="6" a="1"/>
  <c r="AF343" i="6" a="1"/>
  <c r="AE343" i="6" a="1"/>
  <c r="AF342" i="6" a="1"/>
  <c r="AE342" i="6" a="1"/>
  <c r="AF341" i="6" a="1"/>
  <c r="AE341" i="6" a="1"/>
  <c r="AF340" i="6" a="1"/>
  <c r="AE340" i="6" a="1"/>
  <c r="AF339" i="6" a="1"/>
  <c r="AE339" i="6" a="1"/>
  <c r="AF338" i="6" a="1"/>
  <c r="AE338" i="6" a="1"/>
  <c r="AF337" i="6" a="1"/>
  <c r="AE337" i="6" a="1"/>
  <c r="AF336" i="6" a="1"/>
  <c r="AE336" i="6" a="1"/>
  <c r="AF333" i="6" a="1"/>
  <c r="AE333" i="6" a="1"/>
  <c r="AF332" i="6" a="1"/>
  <c r="AE332" i="6" a="1"/>
  <c r="AF330" i="6" a="1"/>
  <c r="AE330" i="6" a="1"/>
  <c r="AF329" i="6" a="1"/>
  <c r="AE329" i="6" a="1"/>
  <c r="AF328" i="6" a="1"/>
  <c r="AE328" i="6" a="1"/>
  <c r="AF327" i="6" a="1"/>
  <c r="AE327" i="6" a="1"/>
  <c r="AF326" i="6" a="1"/>
  <c r="AE326" i="6" a="1"/>
  <c r="AF325" i="6" a="1"/>
  <c r="AE325" i="6" a="1"/>
  <c r="AF324" i="6" a="1"/>
  <c r="AE324" i="6" a="1"/>
  <c r="AF322" i="6" a="1"/>
  <c r="AE322" i="6" a="1"/>
  <c r="AF321" i="6" a="1"/>
  <c r="AE321" i="6" a="1"/>
  <c r="AF319" i="6" a="1"/>
  <c r="AE319" i="6" a="1"/>
  <c r="AF318" i="6" a="1"/>
  <c r="AE318" i="6" a="1"/>
  <c r="AF317" i="6" a="1"/>
  <c r="AE317" i="6" a="1"/>
  <c r="AF316" i="6" a="1"/>
  <c r="AE316" i="6" a="1"/>
  <c r="AF311" i="6" a="1"/>
  <c r="AE311" i="6" a="1"/>
  <c r="AF310" i="6" a="1"/>
  <c r="AE310" i="6" a="1"/>
  <c r="AF309" i="6" a="1"/>
  <c r="AE309" i="6" a="1"/>
  <c r="AF305" i="6" a="1"/>
  <c r="AE305" i="6" a="1"/>
  <c r="AF304" i="6" a="1"/>
  <c r="AE304" i="6" a="1"/>
  <c r="AF302" i="6" a="1"/>
  <c r="AE302" i="6" a="1"/>
  <c r="AF301" i="6" a="1"/>
  <c r="AE301" i="6" a="1"/>
  <c r="AF300" i="6" a="1"/>
  <c r="AE300" i="6" a="1"/>
  <c r="AF299" i="6" a="1"/>
  <c r="AE299" i="6" a="1"/>
  <c r="AF296" i="6" a="1"/>
  <c r="AE296" i="6" a="1"/>
  <c r="AF295" i="6" a="1"/>
  <c r="AE295" i="6" a="1"/>
  <c r="AF293" i="6" a="1"/>
  <c r="AE293" i="6" a="1"/>
  <c r="AF292" i="6" a="1"/>
  <c r="AE292" i="6" a="1"/>
  <c r="AF290" i="6" a="1"/>
  <c r="AE290" i="6" a="1"/>
  <c r="AF289" i="6" a="1"/>
  <c r="AE289" i="6" a="1"/>
  <c r="AF288" i="6" a="1"/>
  <c r="AE288" i="6" a="1"/>
  <c r="AF287" i="6" a="1"/>
  <c r="AE287" i="6" a="1"/>
  <c r="AF286" i="6" a="1"/>
  <c r="AE286" i="6" a="1"/>
  <c r="AF284" i="6" a="1"/>
  <c r="AE284" i="6" a="1"/>
  <c r="AF283" i="6" a="1"/>
  <c r="AE283" i="6" a="1"/>
  <c r="AF282" i="6" a="1"/>
  <c r="AE282" i="6" a="1"/>
  <c r="AF281" i="6" a="1"/>
  <c r="AE281" i="6" a="1"/>
  <c r="AF280" i="6" a="1"/>
  <c r="AE280" i="6" a="1"/>
  <c r="AF279" i="6" a="1"/>
  <c r="AE279" i="6" a="1"/>
  <c r="AF278" i="6" a="1"/>
  <c r="AE278" i="6" a="1"/>
  <c r="AF277" i="6" a="1"/>
  <c r="AE277" i="6" a="1"/>
  <c r="AF275" i="6" a="1"/>
  <c r="AE275" i="6" a="1"/>
  <c r="AF274" i="6" a="1"/>
  <c r="AE274" i="6" a="1"/>
  <c r="AF272" i="6" a="1"/>
  <c r="AE272" i="6" a="1"/>
  <c r="AF271" i="6" a="1"/>
  <c r="AE271" i="6" a="1"/>
  <c r="AF270" i="6" a="1"/>
  <c r="AE270" i="6" a="1"/>
  <c r="AF269" i="6" a="1"/>
  <c r="AE269" i="6" a="1"/>
  <c r="AF267" i="6" a="1"/>
  <c r="AE267" i="6" a="1"/>
  <c r="AF266" i="6" a="1"/>
  <c r="AE266" i="6" a="1"/>
  <c r="AF264" i="6" a="1"/>
  <c r="AE264" i="6" a="1"/>
  <c r="AF262" i="6" a="1"/>
  <c r="AE262" i="6" a="1"/>
  <c r="AF261" i="6" a="1"/>
  <c r="AE261" i="6" a="1"/>
  <c r="AF260" i="6" a="1"/>
  <c r="AE260" i="6" a="1"/>
  <c r="AF258" i="6" a="1"/>
  <c r="AE258" i="6" a="1"/>
  <c r="AF256" i="6" a="1"/>
  <c r="AE256" i="6" a="1"/>
  <c r="AF255" i="6" a="1"/>
  <c r="AE255" i="6" a="1"/>
  <c r="AF253" i="6" a="1"/>
  <c r="AE253" i="6" a="1"/>
  <c r="AF252" i="6" a="1"/>
  <c r="AE252" i="6" a="1"/>
  <c r="AF251" i="6" a="1"/>
  <c r="AE251" i="6" a="1"/>
  <c r="AF249" i="6" a="1"/>
  <c r="AE249" i="6" a="1"/>
  <c r="AF248" i="6" a="1"/>
  <c r="AE248" i="6" a="1"/>
  <c r="AF247" i="6" a="1"/>
  <c r="AE247" i="6" a="1"/>
  <c r="AF246" i="6" a="1"/>
  <c r="AE246" i="6" a="1"/>
  <c r="AF245" i="6" a="1"/>
  <c r="AE245" i="6" a="1"/>
  <c r="AF243" i="6" a="1"/>
  <c r="AE243" i="6" a="1"/>
  <c r="AF241" i="6" a="1"/>
  <c r="AE241" i="6" a="1"/>
  <c r="AF240" i="6" a="1"/>
  <c r="AE240" i="6" a="1"/>
  <c r="AF237" i="6" a="1"/>
  <c r="AE237" i="6" a="1"/>
  <c r="AF236" i="6" a="1"/>
  <c r="AE236" i="6" a="1"/>
  <c r="AF234" i="6" a="1"/>
  <c r="AE234" i="6" a="1"/>
  <c r="AF233" i="6" a="1"/>
  <c r="AE233" i="6" a="1"/>
  <c r="AF232" i="6" a="1"/>
  <c r="AE232" i="6" a="1"/>
  <c r="AF231" i="6" a="1"/>
  <c r="AE231" i="6" a="1"/>
  <c r="AF230" i="6" a="1"/>
  <c r="AE230" i="6" a="1"/>
  <c r="AF229" i="6" a="1"/>
  <c r="AE229" i="6" a="1"/>
  <c r="AF228" i="6" a="1"/>
  <c r="AE228" i="6" a="1"/>
  <c r="AF227" i="6" a="1"/>
  <c r="AE227" i="6" a="1"/>
  <c r="AF225" i="6" a="1"/>
  <c r="AE225" i="6" a="1"/>
  <c r="AF223" i="6" a="1"/>
  <c r="AE223" i="6" a="1"/>
  <c r="AF222" i="6" a="1"/>
  <c r="AE222" i="6" a="1"/>
  <c r="AF219" i="6" a="1"/>
  <c r="AE219" i="6" a="1"/>
  <c r="AF218" i="6" a="1"/>
  <c r="AE218" i="6" a="1"/>
  <c r="AF217" i="6" a="1"/>
  <c r="AE217" i="6" a="1"/>
  <c r="AF215" i="6" a="1"/>
  <c r="AE215" i="6" a="1"/>
  <c r="AF214" i="6" a="1"/>
  <c r="AE214" i="6" a="1"/>
  <c r="AF212" i="6" a="1"/>
  <c r="AE212" i="6" a="1"/>
  <c r="AF211" i="6" a="1"/>
  <c r="AE211" i="6" a="1"/>
  <c r="AF210" i="6" a="1"/>
  <c r="AE210" i="6" a="1"/>
  <c r="AF209" i="6" a="1"/>
  <c r="AE209" i="6" a="1"/>
  <c r="AF208" i="6" a="1"/>
  <c r="AE208" i="6" a="1"/>
  <c r="AF205" i="6" a="1"/>
  <c r="AE205" i="6" a="1"/>
  <c r="AF203" i="6" a="1"/>
  <c r="AE203" i="6" a="1"/>
  <c r="AF202" i="6" a="1"/>
  <c r="AE202" i="6" a="1"/>
  <c r="AF201" i="6" a="1"/>
  <c r="AE201" i="6" a="1"/>
  <c r="AF200" i="6" a="1"/>
  <c r="AE200" i="6" a="1"/>
  <c r="AF199" i="6" a="1"/>
  <c r="AE199" i="6" a="1"/>
  <c r="AF197" i="6" a="1"/>
  <c r="AE197" i="6" a="1"/>
  <c r="AF196" i="6" a="1"/>
  <c r="AE196" i="6" a="1"/>
  <c r="AF194" i="6" a="1"/>
  <c r="AE194" i="6" a="1"/>
  <c r="AF190" i="6" a="1"/>
  <c r="AE190" i="6" a="1"/>
  <c r="AF189" i="6" a="1"/>
  <c r="AE189" i="6" a="1"/>
  <c r="AF187" i="6" a="1"/>
  <c r="AE187" i="6" a="1"/>
  <c r="AF186" i="6" a="1"/>
  <c r="AE186" i="6" a="1"/>
  <c r="AF185" i="6" a="1"/>
  <c r="AE185" i="6" a="1"/>
  <c r="AF181" i="6" a="1"/>
  <c r="AE181" i="6" a="1"/>
  <c r="AF180" i="6" a="1"/>
  <c r="AE180" i="6" a="1"/>
  <c r="AF178" i="6" a="1"/>
  <c r="AE178" i="6" a="1"/>
  <c r="AF177" i="6" a="1"/>
  <c r="AE177" i="6" a="1"/>
  <c r="AF176" i="6" a="1"/>
  <c r="AE176" i="6" a="1"/>
  <c r="AF175" i="6" a="1"/>
  <c r="AE175" i="6" a="1"/>
  <c r="AF174" i="6" a="1"/>
  <c r="AE174" i="6" a="1"/>
  <c r="AF172" i="6" a="1"/>
  <c r="AE172" i="6" a="1"/>
  <c r="AF171" i="6" a="1"/>
  <c r="AE171" i="6" a="1"/>
  <c r="AF170" i="6" a="1"/>
  <c r="AE170" i="6" a="1"/>
  <c r="AF169" i="6" a="1"/>
  <c r="AE169" i="6" a="1"/>
  <c r="AF168" i="6" a="1"/>
  <c r="AE168" i="6" a="1"/>
  <c r="AF167" i="6" a="1"/>
  <c r="AE167" i="6" a="1"/>
  <c r="AF166" i="6" a="1"/>
  <c r="AE166" i="6" a="1"/>
  <c r="AF164" i="6" a="1"/>
  <c r="AE164" i="6" a="1"/>
  <c r="AF163" i="6" a="1"/>
  <c r="AE163" i="6" a="1"/>
  <c r="AF162" i="6" a="1"/>
  <c r="AE162" i="6" a="1"/>
  <c r="AF161" i="6" a="1"/>
  <c r="AE161" i="6" a="1"/>
  <c r="AF160" i="6" a="1"/>
  <c r="AE160" i="6" a="1"/>
  <c r="AF158" i="6" a="1"/>
  <c r="AE158" i="6" a="1"/>
  <c r="AF156" i="6" a="1"/>
  <c r="AE156" i="6" a="1"/>
  <c r="AF155" i="6" a="1"/>
  <c r="AE155" i="6" a="1"/>
  <c r="AF154" i="6" a="1"/>
  <c r="AE154" i="6" a="1"/>
  <c r="AF153" i="6" a="1"/>
  <c r="AE153" i="6" a="1"/>
  <c r="AF152" i="6" a="1"/>
  <c r="AE152" i="6" a="1"/>
  <c r="AF147" i="6" a="1"/>
  <c r="AE147" i="6" a="1"/>
  <c r="AF146" i="6" a="1"/>
  <c r="AE146" i="6" a="1"/>
  <c r="AF145" i="6" a="1"/>
  <c r="AE145" i="6" a="1"/>
  <c r="AF144" i="6" a="1"/>
  <c r="AE144" i="6" a="1"/>
  <c r="AF143" i="6" a="1"/>
  <c r="AE143" i="6" a="1"/>
  <c r="AF142" i="6" a="1"/>
  <c r="AE142" i="6" a="1"/>
  <c r="AF139" i="6" a="1"/>
  <c r="AE139" i="6" a="1"/>
  <c r="AF138" i="6" a="1"/>
  <c r="AE138" i="6" a="1"/>
  <c r="AF137" i="6" a="1"/>
  <c r="AE137" i="6" a="1"/>
  <c r="AF136" i="6" a="1"/>
  <c r="AE136" i="6" a="1"/>
  <c r="AF131" i="6" a="1"/>
  <c r="AE131" i="6" a="1"/>
  <c r="AF130" i="6" a="1"/>
  <c r="AE130" i="6" a="1"/>
  <c r="AF129" i="6" a="1"/>
  <c r="AE129" i="6" a="1"/>
  <c r="AF128" i="6" a="1"/>
  <c r="AE128" i="6" a="1"/>
  <c r="AF126" i="6" a="1"/>
  <c r="AE126" i="6" a="1"/>
  <c r="AF125" i="6" a="1"/>
  <c r="AE125" i="6" a="1"/>
  <c r="AF124" i="6" a="1"/>
  <c r="AE124" i="6" a="1"/>
  <c r="AF122" i="6" a="1"/>
  <c r="AE122" i="6" a="1"/>
  <c r="AF121" i="6" a="1"/>
  <c r="AE121" i="6" a="1"/>
  <c r="AF120" i="6" a="1"/>
  <c r="AE120" i="6" a="1"/>
  <c r="AF117" i="6" a="1"/>
  <c r="AE117" i="6" a="1"/>
  <c r="AF116" i="6" a="1"/>
  <c r="AE116" i="6" a="1"/>
  <c r="AF115" i="6" a="1"/>
  <c r="AE115" i="6" a="1"/>
  <c r="AF114" i="6" a="1"/>
  <c r="AE114" i="6" a="1"/>
  <c r="AF113" i="6" a="1"/>
  <c r="AE113" i="6" a="1"/>
  <c r="AF112" i="6" a="1"/>
  <c r="AE112" i="6" a="1"/>
  <c r="AF111" i="6" a="1"/>
  <c r="AE111" i="6" a="1"/>
  <c r="AF109" i="6" a="1"/>
  <c r="AE109" i="6" a="1"/>
  <c r="AF107" i="6" a="1"/>
  <c r="AE107" i="6" a="1"/>
  <c r="AF106" i="6" a="1"/>
  <c r="AE106" i="6" a="1"/>
  <c r="AF105" i="6" a="1"/>
  <c r="AE105" i="6" a="1"/>
  <c r="AF104" i="6" a="1"/>
  <c r="AE104" i="6" a="1"/>
  <c r="AF102" i="6" a="1"/>
  <c r="AE102" i="6" a="1"/>
  <c r="AF100" i="6" a="1"/>
  <c r="AE100" i="6" a="1"/>
  <c r="AF99" i="6" a="1"/>
  <c r="AE99" i="6" a="1"/>
  <c r="AF98" i="6" a="1"/>
  <c r="AE98" i="6" a="1"/>
  <c r="AF97" i="6" a="1"/>
  <c r="AE97" i="6" a="1"/>
  <c r="AF96" i="6" a="1"/>
  <c r="AE96" i="6" a="1"/>
  <c r="AF95" i="6" a="1"/>
  <c r="AE95" i="6" a="1"/>
  <c r="AF94" i="6" a="1"/>
  <c r="AE94" i="6" a="1"/>
  <c r="AF93" i="6" a="1"/>
  <c r="AE93" i="6" a="1"/>
  <c r="AF92" i="6" a="1"/>
  <c r="AE92" i="6" a="1"/>
  <c r="AF91" i="6" a="1"/>
  <c r="AE91" i="6" a="1"/>
  <c r="AF90" i="6" a="1"/>
  <c r="AE90" i="6" a="1"/>
  <c r="AF89" i="6" a="1"/>
  <c r="AE89" i="6" a="1"/>
  <c r="AF88" i="6" a="1"/>
  <c r="AE88" i="6" a="1"/>
  <c r="AF86" i="6" a="1"/>
  <c r="AE86" i="6" a="1"/>
  <c r="AF85" i="6" a="1"/>
  <c r="AE85" i="6" a="1"/>
  <c r="AF84" i="6" a="1"/>
  <c r="AE84" i="6" a="1"/>
  <c r="AF82" i="6" a="1"/>
  <c r="AE82" i="6" a="1"/>
  <c r="AF81" i="6" a="1"/>
  <c r="AE81" i="6" a="1"/>
  <c r="AF80" i="6" a="1"/>
  <c r="AE80" i="6" a="1"/>
  <c r="AF76" i="6" a="1"/>
  <c r="AE76" i="6" a="1"/>
  <c r="AF75" i="6" a="1"/>
  <c r="AE75" i="6" a="1"/>
  <c r="AF74" i="6" a="1"/>
  <c r="AE74" i="6" a="1"/>
  <c r="AF73" i="6" a="1"/>
  <c r="AE73" i="6" a="1"/>
  <c r="AF70" i="6" a="1"/>
  <c r="AE70" i="6" a="1"/>
  <c r="AF69" i="6" a="1"/>
  <c r="AE69" i="6" a="1"/>
  <c r="AF68" i="6" a="1"/>
  <c r="AE68" i="6" a="1"/>
  <c r="AF67" i="6" a="1"/>
  <c r="AE67" i="6" a="1"/>
  <c r="AF66" i="6" a="1"/>
  <c r="AE66" i="6" a="1"/>
  <c r="AF64" i="6" a="1"/>
  <c r="AE64" i="6" a="1"/>
  <c r="AF63" i="6" a="1"/>
  <c r="AE63" i="6" a="1"/>
  <c r="AF59" i="6" a="1"/>
  <c r="AE59" i="6" a="1"/>
  <c r="AF58" i="6" a="1"/>
  <c r="AE58" i="6" a="1"/>
  <c r="AF57" i="6" a="1"/>
  <c r="AE57" i="6" a="1"/>
  <c r="AF56" i="6" a="1"/>
  <c r="AE56" i="6" a="1"/>
  <c r="AF55" i="6" a="1"/>
  <c r="AE55" i="6" a="1"/>
  <c r="AF52" i="6" a="1"/>
  <c r="AE52" i="6" a="1"/>
  <c r="AF50" i="6" a="1"/>
  <c r="AE50" i="6" a="1"/>
  <c r="AF49" i="6" a="1"/>
  <c r="AE49" i="6" a="1"/>
  <c r="AF48" i="6" a="1"/>
  <c r="AE48" i="6" a="1"/>
  <c r="AF45" i="6" a="1"/>
  <c r="AE45" i="6" a="1"/>
  <c r="AF44" i="6" a="1"/>
  <c r="AE44" i="6" a="1"/>
  <c r="AF43" i="6" a="1"/>
  <c r="AE43" i="6" a="1"/>
  <c r="AF42" i="6" a="1"/>
  <c r="AE42" i="6" a="1"/>
  <c r="AF39" i="6" a="1"/>
  <c r="AE39" i="6" a="1"/>
  <c r="AF38" i="6" a="1"/>
  <c r="AE38" i="6" a="1"/>
  <c r="AF36" i="6" a="1"/>
  <c r="AE36" i="6" a="1"/>
  <c r="AF33" i="6" a="1"/>
  <c r="AE33" i="6" a="1"/>
  <c r="AF32" i="6" a="1"/>
  <c r="AE32" i="6" a="1"/>
  <c r="AF31" i="6" a="1"/>
  <c r="AE31" i="6" a="1"/>
  <c r="AF30" i="6" a="1"/>
  <c r="AE30" i="6" a="1"/>
  <c r="AF29" i="6" a="1"/>
  <c r="AE29" i="6" a="1"/>
  <c r="AF26" i="6" a="1"/>
  <c r="AE26" i="6" a="1"/>
  <c r="AF25" i="6" a="1"/>
  <c r="AE25" i="6" a="1"/>
  <c r="AF24" i="6" a="1"/>
  <c r="AE24" i="6" a="1"/>
  <c r="AF23" i="6" a="1"/>
  <c r="AE23" i="6" a="1"/>
  <c r="AF22" i="6" a="1"/>
  <c r="AE22" i="6" a="1"/>
  <c r="AF19" i="6" a="1"/>
  <c r="AE19" i="6" a="1"/>
  <c r="AF18" i="6" a="1"/>
  <c r="AE18" i="6" a="1"/>
  <c r="AF17" i="6" a="1"/>
  <c r="AE17" i="6" a="1"/>
  <c r="AF16" i="6" a="1"/>
  <c r="AE16" i="6" a="1"/>
  <c r="AF14" i="6" a="1"/>
  <c r="AE14" i="6" a="1"/>
  <c r="AF13" i="6" a="1"/>
  <c r="AE13" i="6" a="1"/>
  <c r="AF12" i="6" a="1"/>
  <c r="AE12" i="6" a="1"/>
  <c r="AF11" i="6" a="1"/>
  <c r="AE11" i="6" a="1"/>
  <c r="AF10" i="6" a="1"/>
  <c r="AE10" i="6" a="1"/>
  <c r="AF9" i="6" a="1"/>
  <c r="AE9" i="6" a="1"/>
  <c r="AF8" i="6" a="1"/>
  <c r="AE8" i="6" a="1"/>
  <c r="AF6" i="6" a="1"/>
  <c r="AE6" i="6" a="1"/>
  <c r="AF5" i="6" a="1"/>
  <c r="AE5" i="6" a="1"/>
  <c r="AF4" i="6" a="1"/>
  <c r="AE4" i="6" a="1"/>
  <c r="AF3" i="6" a="1"/>
  <c r="AE3" i="6" a="1"/>
  <c r="AF2" i="6" a="1"/>
  <c r="AE2" i="6" a="1"/>
  <c r="AF462" i="4" a="1"/>
  <c r="AE462" i="4" a="1"/>
  <c r="AF460" i="4" a="1"/>
  <c r="AE460" i="4" a="1"/>
  <c r="AF459" i="4" a="1"/>
  <c r="AE459" i="4" a="1"/>
  <c r="AF458" i="4" a="1"/>
  <c r="AE458" i="4" a="1"/>
  <c r="AF457" i="4" a="1"/>
  <c r="AE457" i="4" a="1"/>
  <c r="AF456" i="4" a="1"/>
  <c r="AE456" i="4" a="1"/>
  <c r="AF455" i="4" a="1"/>
  <c r="AE455" i="4" a="1"/>
  <c r="AF454" i="4" a="1"/>
  <c r="AE454" i="4" a="1"/>
  <c r="AF453" i="4" a="1"/>
  <c r="AE453" i="4" a="1"/>
  <c r="AF451" i="4" a="1"/>
  <c r="AE451" i="4" a="1"/>
  <c r="AF450" i="4" a="1"/>
  <c r="AE450" i="4" a="1"/>
  <c r="AF449" i="4" a="1"/>
  <c r="AE449" i="4" a="1"/>
  <c r="AF448" i="4" a="1"/>
  <c r="AE448" i="4" a="1"/>
  <c r="AF447" i="4" a="1"/>
  <c r="AE447" i="4" a="1"/>
  <c r="AF446" i="4" a="1"/>
  <c r="AE446" i="4" a="1"/>
  <c r="AF445" i="4" a="1"/>
  <c r="AE445" i="4" a="1"/>
  <c r="AF444" i="4" a="1"/>
  <c r="AE444" i="4" a="1"/>
  <c r="AF443" i="4" a="1"/>
  <c r="AE443" i="4" a="1"/>
  <c r="AF442" i="4" a="1"/>
  <c r="AE442" i="4" a="1"/>
  <c r="AF441" i="4" a="1"/>
  <c r="AE441" i="4" a="1"/>
  <c r="AF440" i="4" a="1"/>
  <c r="AE440" i="4" a="1"/>
  <c r="AF439" i="4" a="1"/>
  <c r="AE439" i="4" a="1"/>
  <c r="AF438" i="4" a="1"/>
  <c r="AE438" i="4" a="1"/>
  <c r="AF437" i="4" a="1"/>
  <c r="AE437" i="4" a="1"/>
  <c r="AF436" i="4" a="1"/>
  <c r="AE436" i="4" a="1"/>
  <c r="AF435" i="4" a="1"/>
  <c r="AE435" i="4" a="1"/>
  <c r="AF434" i="4" a="1"/>
  <c r="AE434" i="4" a="1"/>
  <c r="AF433" i="4" a="1"/>
  <c r="AE433" i="4" a="1"/>
  <c r="AF432" i="4" a="1"/>
  <c r="AE432" i="4" a="1"/>
  <c r="AF431" i="4" a="1"/>
  <c r="AE431" i="4" a="1"/>
  <c r="AF430" i="4" a="1"/>
  <c r="AE430" i="4" a="1"/>
  <c r="AF429" i="4" a="1"/>
  <c r="AE429" i="4" a="1"/>
  <c r="AF428" i="4" a="1"/>
  <c r="AE428" i="4" a="1"/>
  <c r="AF427" i="4" a="1"/>
  <c r="AE427" i="4" a="1"/>
  <c r="AF426" i="4" a="1"/>
  <c r="AE426" i="4" a="1"/>
  <c r="AF425" i="4" a="1"/>
  <c r="AE425" i="4" a="1"/>
  <c r="AF424" i="4" a="1"/>
  <c r="AE424" i="4" a="1"/>
  <c r="AF423" i="4" a="1"/>
  <c r="AE423" i="4" a="1"/>
  <c r="AF422" i="4" a="1"/>
  <c r="AE422" i="4" a="1"/>
  <c r="AF421" i="4" a="1"/>
  <c r="AE421" i="4" a="1"/>
  <c r="AF420" i="4" a="1"/>
  <c r="AE420" i="4" a="1"/>
  <c r="AF419" i="4" a="1"/>
  <c r="AE419" i="4" a="1"/>
  <c r="AF418" i="4" a="1"/>
  <c r="AE418" i="4" a="1"/>
  <c r="AF417" i="4" a="1"/>
  <c r="AE417" i="4" a="1"/>
  <c r="AF416" i="4" a="1"/>
  <c r="AE416" i="4" a="1"/>
  <c r="AF415" i="4" a="1"/>
  <c r="AE415" i="4" a="1"/>
  <c r="AF414" i="4" a="1"/>
  <c r="AE414" i="4" a="1"/>
  <c r="AF413" i="4" a="1"/>
  <c r="AE413" i="4" a="1"/>
  <c r="AF412" i="4" a="1"/>
  <c r="AE412" i="4" a="1"/>
  <c r="AF411" i="4" a="1"/>
  <c r="AE411" i="4" a="1"/>
  <c r="AF410" i="4" a="1"/>
  <c r="AE410" i="4" a="1"/>
  <c r="AF409" i="4" a="1"/>
  <c r="AE409" i="4" a="1"/>
  <c r="AF408" i="4" a="1"/>
  <c r="AE408" i="4" a="1"/>
  <c r="AF407" i="4" a="1"/>
  <c r="AE407" i="4" a="1"/>
  <c r="AF406" i="4" a="1"/>
  <c r="AE406" i="4" a="1"/>
  <c r="AF405" i="4" a="1"/>
  <c r="AE405" i="4" a="1"/>
  <c r="AF404" i="4" a="1"/>
  <c r="AE404" i="4" a="1"/>
  <c r="AF403" i="4" a="1"/>
  <c r="AE403" i="4" a="1"/>
  <c r="AF402" i="4" a="1"/>
  <c r="AE402" i="4" a="1"/>
  <c r="AF401" i="4" a="1"/>
  <c r="AE401" i="4" a="1"/>
  <c r="AF400" i="4" a="1"/>
  <c r="AE400" i="4" a="1"/>
  <c r="AF399" i="4" a="1"/>
  <c r="AF277" i="4" a="1"/>
  <c r="AE277" i="4" a="1"/>
  <c r="AF276" i="4" a="1"/>
  <c r="AE276" i="4" a="1"/>
  <c r="AF275" i="4" a="1"/>
  <c r="AE275" i="4" a="1"/>
  <c r="AF274" i="4" a="1"/>
  <c r="AE274" i="4" a="1"/>
  <c r="AF273" i="4" a="1"/>
  <c r="AE273" i="4" a="1"/>
  <c r="AF272" i="4" a="1"/>
  <c r="AE272" i="4" a="1"/>
  <c r="AF270" i="4" a="1"/>
  <c r="AE270" i="4" a="1"/>
  <c r="AF269" i="4" a="1"/>
  <c r="AE269" i="4" a="1"/>
  <c r="AF268" i="4" a="1"/>
  <c r="AE268" i="4" a="1"/>
  <c r="AF267" i="4" a="1"/>
  <c r="AE267" i="4" a="1"/>
  <c r="AF266" i="4" a="1"/>
  <c r="AE266" i="4" a="1"/>
  <c r="AF264" i="4" a="1"/>
  <c r="AE264" i="4" a="1"/>
  <c r="AF263" i="4" a="1"/>
  <c r="AE263" i="4" a="1"/>
  <c r="AF262" i="4" a="1"/>
  <c r="AE262" i="4" a="1"/>
  <c r="AF259" i="4" a="1"/>
  <c r="AE259" i="4" a="1"/>
  <c r="AF258" i="4" a="1"/>
  <c r="AE258" i="4" a="1"/>
  <c r="AF257" i="4" a="1"/>
  <c r="AE257" i="4" a="1"/>
  <c r="AF255" i="4" a="1"/>
  <c r="AE255" i="4" a="1"/>
  <c r="AF254" i="4" a="1"/>
  <c r="AE254" i="4" a="1"/>
  <c r="AF253" i="4" a="1"/>
  <c r="AE253" i="4" a="1"/>
  <c r="AF251" i="4" a="1"/>
  <c r="AE251" i="4" a="1"/>
  <c r="AF250" i="4" a="1"/>
  <c r="AE250" i="4" a="1"/>
  <c r="AF249" i="4" a="1"/>
  <c r="AE249" i="4" a="1"/>
  <c r="AF247" i="4" a="1"/>
  <c r="AE247" i="4" a="1"/>
  <c r="AF246" i="4" a="1"/>
  <c r="AE246" i="4" a="1"/>
  <c r="AF245" i="4" a="1"/>
  <c r="AE245" i="4" a="1"/>
  <c r="AF244" i="4" a="1"/>
  <c r="AE244" i="4" a="1"/>
  <c r="AF240" i="4" a="1"/>
  <c r="AE240" i="4" a="1"/>
  <c r="AF238" i="4" a="1"/>
  <c r="AE238" i="4" a="1"/>
  <c r="AF237" i="4" a="1"/>
  <c r="AE237" i="4" a="1"/>
  <c r="AF236" i="4" a="1"/>
  <c r="AE236" i="4" a="1"/>
  <c r="AF235" i="4" a="1"/>
  <c r="AE235" i="4" a="1"/>
  <c r="AF232" i="4" a="1"/>
  <c r="AE232" i="4" a="1"/>
  <c r="AF231" i="4" a="1"/>
  <c r="AE231" i="4" a="1"/>
  <c r="AF230" i="4" a="1"/>
  <c r="AE230" i="4" a="1"/>
  <c r="AF229" i="4" a="1"/>
  <c r="AE229" i="4" a="1"/>
  <c r="AF228" i="4" a="1"/>
  <c r="AE228" i="4" a="1"/>
  <c r="AF227" i="4" a="1"/>
  <c r="AE227" i="4" a="1"/>
  <c r="AF226" i="4" a="1"/>
  <c r="AE226" i="4" a="1"/>
  <c r="AF225" i="4" a="1"/>
  <c r="AE225" i="4" a="1"/>
  <c r="AF224" i="4" a="1"/>
  <c r="AE224" i="4" a="1"/>
  <c r="AF222" i="4" a="1"/>
  <c r="AE222" i="4" a="1"/>
  <c r="AF220" i="4" a="1"/>
  <c r="AE220" i="4" a="1"/>
  <c r="AF219" i="4" a="1"/>
  <c r="AE219" i="4" a="1"/>
  <c r="AF217" i="4" a="1"/>
  <c r="AE217" i="4" a="1"/>
  <c r="AF216" i="4" a="1"/>
  <c r="AE216" i="4" a="1"/>
  <c r="AF214" i="4" a="1"/>
  <c r="AE214" i="4" a="1"/>
  <c r="AF213" i="4" a="1"/>
  <c r="AE213" i="4" a="1"/>
  <c r="AF212" i="4" a="1"/>
  <c r="AE212" i="4" a="1"/>
  <c r="AF211" i="4" a="1"/>
  <c r="AE211" i="4" a="1"/>
  <c r="AF210" i="4" a="1"/>
  <c r="AE210" i="4" a="1"/>
  <c r="AF209" i="4" a="1"/>
  <c r="AE209" i="4" a="1"/>
  <c r="AF207" i="4" a="1"/>
  <c r="AE207" i="4" a="1"/>
  <c r="AF206" i="4" a="1"/>
  <c r="AE206" i="4" a="1"/>
  <c r="AF205" i="4" a="1"/>
  <c r="AE205" i="4" a="1"/>
  <c r="AF204" i="4" a="1"/>
  <c r="AE204" i="4" a="1"/>
  <c r="AF203" i="4" a="1"/>
  <c r="AE203" i="4" a="1"/>
  <c r="AF202" i="4" a="1"/>
  <c r="AE202" i="4" a="1"/>
  <c r="AF200" i="4" a="1"/>
  <c r="AE200" i="4" a="1"/>
  <c r="AF199" i="4" a="1"/>
  <c r="AE199" i="4" a="1"/>
  <c r="AF198" i="4" a="1"/>
  <c r="AE198" i="4" a="1"/>
  <c r="AF197" i="4" a="1"/>
  <c r="AE197" i="4" a="1"/>
  <c r="AF196" i="4" a="1"/>
  <c r="AE196" i="4" a="1"/>
  <c r="AF195" i="4" a="1"/>
  <c r="AE195" i="4" a="1"/>
  <c r="AF193" i="4" a="1"/>
  <c r="AE193" i="4" a="1"/>
  <c r="AF190" i="4" a="1"/>
  <c r="AE190" i="4" a="1"/>
  <c r="AF189" i="4" a="1"/>
  <c r="AE189" i="4" a="1"/>
  <c r="AF188" i="4" a="1"/>
  <c r="AE188" i="4" a="1"/>
  <c r="AF187" i="4" a="1"/>
  <c r="AE187" i="4" a="1"/>
  <c r="AF186" i="4" a="1"/>
  <c r="AE186" i="4" a="1"/>
  <c r="AF183" i="4" a="1"/>
  <c r="AE183" i="4" a="1"/>
  <c r="AF182" i="4" a="1"/>
  <c r="AE182" i="4" a="1"/>
  <c r="AF181" i="4" a="1"/>
  <c r="AE181" i="4" a="1"/>
  <c r="AF180" i="4" a="1"/>
  <c r="AE180" i="4" a="1"/>
  <c r="AF179" i="4" a="1"/>
  <c r="AE179" i="4" a="1"/>
  <c r="AF173" i="4" a="1"/>
  <c r="AE173" i="4" a="1"/>
  <c r="AF172" i="4" a="1"/>
  <c r="AE172" i="4" a="1"/>
  <c r="AF171" i="4" a="1"/>
  <c r="AE171" i="4" a="1"/>
  <c r="AF170" i="4" a="1"/>
  <c r="AE170" i="4" a="1"/>
  <c r="AF169" i="4" a="1"/>
  <c r="AE169" i="4" a="1"/>
  <c r="AF168" i="4" a="1"/>
  <c r="AE168" i="4" a="1"/>
  <c r="AF161" i="4" a="1"/>
  <c r="AE161" i="4" a="1"/>
  <c r="AF160" i="4" a="1"/>
  <c r="AE160" i="4" a="1"/>
  <c r="AF159" i="4" a="1"/>
  <c r="AE159" i="4" a="1"/>
  <c r="AF157" i="4" a="1"/>
  <c r="AE157" i="4" a="1"/>
  <c r="AF156" i="4" a="1"/>
  <c r="AE156" i="4" a="1"/>
  <c r="AF155" i="4" a="1"/>
  <c r="AE155" i="4" a="1"/>
  <c r="AF154" i="4" a="1"/>
  <c r="AE154" i="4" a="1"/>
  <c r="AF153" i="4" a="1"/>
  <c r="AE153" i="4" a="1"/>
  <c r="AF152" i="4" a="1"/>
  <c r="AE152" i="4" a="1"/>
  <c r="AF151" i="4" a="1"/>
  <c r="AE151" i="4" a="1"/>
  <c r="AF150" i="4" a="1"/>
  <c r="AE150" i="4" a="1"/>
  <c r="AF149" i="4" a="1"/>
  <c r="AE149" i="4" a="1"/>
  <c r="AF147" i="4" a="1"/>
  <c r="AE147" i="4" a="1"/>
  <c r="AF146" i="4" a="1"/>
  <c r="AE146" i="4" a="1"/>
  <c r="AF145" i="4" a="1"/>
  <c r="AE145" i="4" a="1"/>
  <c r="AF141" i="4" a="1"/>
  <c r="AE141" i="4" a="1"/>
  <c r="AF138" i="4" a="1"/>
  <c r="AE138" i="4" a="1"/>
  <c r="AF137" i="4" a="1"/>
  <c r="AE137" i="4" a="1"/>
  <c r="AF136" i="4" a="1"/>
  <c r="AE136" i="4" a="1"/>
  <c r="AF135" i="4" a="1"/>
  <c r="AE135" i="4" a="1"/>
  <c r="AF134" i="4" a="1"/>
  <c r="AE134" i="4" a="1"/>
  <c r="AF132" i="4" a="1"/>
  <c r="AE132" i="4" a="1"/>
  <c r="AF131" i="4" a="1"/>
  <c r="AE131" i="4" a="1"/>
  <c r="AF128" i="4" a="1"/>
  <c r="AE128" i="4" a="1"/>
  <c r="AF125" i="4" a="1"/>
  <c r="AE125" i="4" a="1"/>
  <c r="AF122" i="4" a="1"/>
  <c r="AE122" i="4" a="1"/>
  <c r="AF121" i="4" a="1"/>
  <c r="AE121" i="4" a="1"/>
  <c r="AF120" i="4" a="1"/>
  <c r="AE120" i="4" a="1"/>
  <c r="AF119" i="4" a="1"/>
  <c r="AE119" i="4" a="1"/>
  <c r="AF118" i="4" a="1"/>
  <c r="AE118" i="4" a="1"/>
  <c r="AF115" i="4" a="1"/>
  <c r="AE115" i="4" a="1"/>
  <c r="AF114" i="4" a="1"/>
  <c r="AE114" i="4" a="1"/>
  <c r="AF113" i="4" a="1"/>
  <c r="AE113" i="4" a="1"/>
  <c r="AF112" i="4" a="1"/>
  <c r="AE112" i="4" a="1"/>
  <c r="AF110" i="4" a="1"/>
  <c r="AE110" i="4" a="1"/>
  <c r="AF109" i="4" a="1"/>
  <c r="AE109" i="4" a="1"/>
  <c r="AF108" i="4" a="1"/>
  <c r="AE108" i="4" a="1"/>
  <c r="AF107" i="4" a="1"/>
  <c r="AE107" i="4" a="1"/>
  <c r="AF105" i="4" a="1"/>
  <c r="AE105" i="4" a="1"/>
  <c r="AF104" i="4" a="1"/>
  <c r="AE104" i="4" a="1"/>
  <c r="AF103" i="4" a="1"/>
  <c r="AE103" i="4" a="1"/>
  <c r="AF102" i="4" a="1"/>
  <c r="AE102" i="4" a="1"/>
  <c r="AF101" i="4" a="1"/>
  <c r="AE101" i="4" a="1"/>
  <c r="AF100" i="4" a="1"/>
  <c r="AE100" i="4" a="1"/>
  <c r="AF99" i="4" a="1"/>
  <c r="AE99" i="4" a="1"/>
  <c r="AF98" i="4" a="1"/>
  <c r="AE98" i="4" a="1"/>
  <c r="AF96" i="4" a="1"/>
  <c r="AE96" i="4" a="1"/>
  <c r="AF95" i="4" a="1"/>
  <c r="AE95" i="4" a="1"/>
  <c r="AF93" i="4" a="1"/>
  <c r="AE93" i="4" a="1"/>
  <c r="AF91" i="4" a="1"/>
  <c r="AE91" i="4" a="1"/>
  <c r="AF89" i="4" a="1"/>
  <c r="AE89" i="4" a="1"/>
  <c r="AF87" i="4" a="1"/>
  <c r="AE87" i="4" a="1"/>
  <c r="AF86" i="4" a="1"/>
  <c r="AE86" i="4" a="1"/>
  <c r="AF85" i="4" a="1"/>
  <c r="AE85" i="4" a="1"/>
  <c r="AF83" i="4" a="1"/>
  <c r="AE83" i="4" a="1"/>
  <c r="AF82" i="4" a="1"/>
  <c r="AE82" i="4" a="1"/>
  <c r="AF81" i="4" a="1"/>
  <c r="AE81" i="4" a="1"/>
  <c r="AF80" i="4" a="1"/>
  <c r="AE80" i="4" a="1"/>
  <c r="AF77" i="4" a="1"/>
  <c r="AE77" i="4" a="1"/>
  <c r="AF76" i="4" a="1"/>
  <c r="AE76" i="4" a="1"/>
  <c r="AF75" i="4" a="1"/>
  <c r="AE75" i="4" a="1"/>
  <c r="AF74" i="4" a="1"/>
  <c r="AE74" i="4" a="1"/>
  <c r="AF73" i="4" a="1"/>
  <c r="AE73" i="4" a="1"/>
  <c r="AF71" i="4" a="1"/>
  <c r="AE71" i="4" a="1"/>
  <c r="AF70" i="4" a="1"/>
  <c r="AE70" i="4" a="1"/>
  <c r="AF69" i="4" a="1"/>
  <c r="AE69" i="4" a="1"/>
  <c r="AF65" i="4" a="1"/>
  <c r="AE65" i="4" a="1"/>
  <c r="AF63" i="4" a="1"/>
  <c r="AE63" i="4" a="1"/>
  <c r="AF62" i="4" a="1"/>
  <c r="AE62" i="4" a="1"/>
  <c r="AF61" i="4" a="1"/>
  <c r="AE61" i="4" a="1"/>
  <c r="AF60" i="4" a="1"/>
  <c r="AE60" i="4" a="1"/>
  <c r="AF59" i="4" a="1"/>
  <c r="AE59" i="4" a="1"/>
  <c r="AF57" i="4" a="1"/>
  <c r="AE57" i="4" a="1"/>
  <c r="AF56" i="4" a="1"/>
  <c r="AE56" i="4" a="1"/>
  <c r="AF54" i="4" a="1"/>
  <c r="AE54" i="4" a="1"/>
  <c r="AF48" i="4" a="1"/>
  <c r="AE48" i="4" a="1"/>
  <c r="AF47" i="4" a="1"/>
  <c r="AE47" i="4" a="1"/>
  <c r="AF46" i="4" a="1"/>
  <c r="AE46" i="4" a="1"/>
  <c r="AF44" i="4" a="1"/>
  <c r="AE44" i="4" a="1"/>
  <c r="AF42" i="4" a="1"/>
  <c r="AE42" i="4" a="1"/>
  <c r="AF41" i="4" a="1"/>
  <c r="AE41" i="4" a="1"/>
  <c r="AF40" i="4" a="1"/>
  <c r="AE40" i="4" a="1"/>
  <c r="AF38" i="4" a="1"/>
  <c r="AE38" i="4" a="1"/>
  <c r="AF37" i="4" a="1"/>
  <c r="AE37" i="4" a="1"/>
  <c r="AF36" i="4" a="1"/>
  <c r="AE36" i="4" a="1"/>
  <c r="AF30" i="4" a="1"/>
  <c r="AE30" i="4" a="1"/>
  <c r="AF29" i="4" a="1"/>
  <c r="AE29" i="4" a="1"/>
  <c r="AF27" i="4" a="1"/>
  <c r="AE27" i="4" a="1"/>
  <c r="AF26" i="4" a="1"/>
  <c r="AE26" i="4" a="1"/>
  <c r="AF25" i="4" a="1"/>
  <c r="AE25" i="4" a="1"/>
  <c r="AF24" i="4" a="1"/>
  <c r="AE24" i="4" a="1"/>
  <c r="AF22" i="4" a="1"/>
  <c r="AE22" i="4" a="1"/>
  <c r="AF19" i="4" a="1"/>
  <c r="AE19" i="4" a="1"/>
  <c r="AF17" i="4" a="1"/>
  <c r="AE17" i="4" a="1"/>
  <c r="AF16" i="4" a="1"/>
  <c r="AE16" i="4" a="1"/>
  <c r="AF15" i="4" a="1"/>
  <c r="AE15" i="4" a="1"/>
  <c r="AF12" i="4" a="1"/>
  <c r="AE12" i="4" a="1"/>
  <c r="AF11" i="4" a="1"/>
  <c r="AE11" i="4" a="1"/>
  <c r="AF10" i="4" a="1"/>
  <c r="AE10" i="4" a="1"/>
  <c r="AF8" i="4" a="1"/>
  <c r="AE8" i="4" a="1"/>
  <c r="AF6" i="4" a="1"/>
  <c r="AE6" i="4" a="1"/>
  <c r="AF5" i="4" a="1"/>
  <c r="AE5" i="4" a="1"/>
  <c r="AF4" i="4" a="1"/>
  <c r="AE4" i="4" a="1"/>
  <c r="AF3" i="4" a="1"/>
  <c r="AE3" i="4" a="1"/>
  <c r="AF377" i="8" a="1"/>
  <c r="AE377" i="8" a="1"/>
  <c r="AF376" i="8" a="1"/>
  <c r="AE376" i="8" a="1"/>
  <c r="AF375" i="8" a="1"/>
  <c r="AE375" i="8" a="1"/>
  <c r="AF374" i="8" a="1"/>
  <c r="AE374" i="8" a="1"/>
  <c r="AF373" i="8" a="1"/>
  <c r="AE373" i="8" a="1"/>
  <c r="AF372" i="8" a="1"/>
  <c r="AE372" i="8" a="1"/>
  <c r="AF371" i="8" a="1"/>
  <c r="AE371" i="8" a="1"/>
  <c r="AF370" i="8" a="1"/>
  <c r="AE370" i="8" a="1"/>
  <c r="AF369" i="8" a="1"/>
  <c r="AE369" i="8" a="1"/>
  <c r="AF368" i="8" a="1"/>
  <c r="AE368" i="8" a="1"/>
  <c r="AF367" i="8" a="1"/>
  <c r="AE367" i="8" a="1"/>
  <c r="AF362" i="8" a="1"/>
  <c r="AE362" i="8" a="1"/>
  <c r="AF361" i="8" a="1"/>
  <c r="AE361" i="8" a="1"/>
  <c r="AF360" i="8" a="1"/>
  <c r="AE360" i="8" a="1"/>
  <c r="AF359" i="8" a="1"/>
  <c r="AE359" i="8" a="1"/>
  <c r="AF358" i="8" a="1"/>
  <c r="AE358" i="8" a="1"/>
  <c r="AF357" i="8" a="1"/>
  <c r="AE357" i="8" a="1"/>
  <c r="AF356" i="8" a="1"/>
  <c r="AE356" i="8" a="1"/>
  <c r="AF353" i="8" a="1"/>
  <c r="AE353" i="8" a="1"/>
  <c r="AF352" i="8" a="1"/>
  <c r="AE352" i="8" a="1"/>
  <c r="AF351" i="8" a="1"/>
  <c r="AE351" i="8" a="1"/>
  <c r="AF350" i="8" a="1"/>
  <c r="AE350" i="8" a="1"/>
  <c r="AF349" i="8" a="1"/>
  <c r="AE349" i="8" a="1"/>
  <c r="AF346" i="8" a="1"/>
  <c r="AE346" i="8" a="1"/>
  <c r="AF345" i="8" a="1"/>
  <c r="AE345" i="8" a="1"/>
  <c r="AF344" i="8" a="1"/>
  <c r="AE344" i="8" a="1"/>
  <c r="AF343" i="8" a="1"/>
  <c r="AE343" i="8" a="1"/>
  <c r="AF342" i="8" a="1"/>
  <c r="AE342" i="8" a="1"/>
  <c r="AF341" i="8" a="1"/>
  <c r="AE341" i="8" a="1"/>
  <c r="AF337" i="8" a="1"/>
  <c r="AE337" i="8" a="1"/>
  <c r="AF336" i="8" a="1"/>
  <c r="AE336" i="8" a="1"/>
  <c r="AF333" i="8" a="1"/>
  <c r="AE333" i="8" a="1"/>
  <c r="AF332" i="8" a="1"/>
  <c r="AE332" i="8" a="1"/>
  <c r="AF331" i="8" a="1"/>
  <c r="AE331" i="8" a="1"/>
  <c r="AF330" i="8" a="1"/>
  <c r="AE330" i="8" a="1"/>
  <c r="AF329" i="8" a="1"/>
  <c r="AE329" i="8" a="1"/>
  <c r="AF328" i="8" a="1"/>
  <c r="AE328" i="8" a="1"/>
  <c r="AF327" i="8" a="1"/>
  <c r="AE327" i="8" a="1"/>
  <c r="AF326" i="8" a="1"/>
  <c r="AE326" i="8" a="1"/>
  <c r="AF325" i="8" a="1"/>
  <c r="AE325" i="8" a="1"/>
  <c r="AF324" i="8" a="1"/>
  <c r="AE324" i="8" a="1"/>
  <c r="AF323" i="8" a="1"/>
  <c r="AE323" i="8" a="1"/>
  <c r="AF322" i="8" a="1"/>
  <c r="AE322" i="8" a="1"/>
  <c r="AF321" i="8" a="1"/>
  <c r="AE321" i="8" a="1"/>
  <c r="AF319" i="8" a="1"/>
  <c r="AE319" i="8" a="1"/>
  <c r="AF318" i="8" a="1"/>
  <c r="AE318" i="8" a="1"/>
  <c r="AF317" i="8" a="1"/>
  <c r="AE317" i="8" a="1"/>
  <c r="AF316" i="8" a="1"/>
  <c r="AE316" i="8" a="1"/>
  <c r="AF315" i="8" a="1"/>
  <c r="AE315" i="8" a="1"/>
  <c r="AF314" i="8" a="1"/>
  <c r="AE314" i="8" a="1"/>
  <c r="AF313" i="8" a="1"/>
  <c r="AE313" i="8" a="1"/>
  <c r="AF310" i="8" a="1"/>
  <c r="AE310" i="8" a="1"/>
  <c r="AF309" i="8" a="1"/>
  <c r="AE309" i="8" a="1"/>
  <c r="AF308" i="8" a="1"/>
  <c r="AE308" i="8" a="1"/>
  <c r="AF307" i="8" a="1"/>
  <c r="AE307" i="8" a="1"/>
  <c r="AF306" i="8" a="1"/>
  <c r="AE306" i="8" a="1"/>
  <c r="AF305" i="8" a="1"/>
  <c r="AE305" i="8" a="1"/>
  <c r="AF304" i="8" a="1"/>
  <c r="AE304" i="8" a="1"/>
  <c r="AF303" i="8" a="1"/>
  <c r="AE303" i="8" a="1"/>
  <c r="AF302" i="8" a="1"/>
  <c r="AE302" i="8" a="1"/>
  <c r="AF301" i="8" a="1"/>
  <c r="AE301" i="8" a="1"/>
  <c r="AF300" i="8" a="1"/>
  <c r="AE300" i="8" a="1"/>
  <c r="AF299" i="8" a="1"/>
  <c r="AE299" i="8" a="1"/>
  <c r="AF298" i="8" a="1"/>
  <c r="AE298" i="8" a="1"/>
  <c r="AF297" i="8" a="1"/>
  <c r="AE297" i="8" a="1"/>
  <c r="AF296" i="8" a="1"/>
  <c r="AE296" i="8" a="1"/>
  <c r="AF295" i="8" a="1"/>
  <c r="AE295" i="8" a="1"/>
  <c r="AF294" i="8" a="1"/>
  <c r="AE294" i="8" a="1"/>
  <c r="AF293" i="8" a="1"/>
  <c r="AE293" i="8" a="1"/>
  <c r="AF292" i="8" a="1"/>
  <c r="AE292" i="8" a="1"/>
  <c r="AF291" i="8" a="1"/>
  <c r="AE291" i="8" a="1"/>
  <c r="AF290" i="8" a="1"/>
  <c r="AE290" i="8" a="1"/>
  <c r="AF289" i="8" a="1"/>
  <c r="AE289" i="8" a="1"/>
  <c r="AF288" i="8" a="1"/>
  <c r="AE288" i="8" a="1"/>
  <c r="AF287" i="8" a="1"/>
  <c r="AE287" i="8" a="1"/>
  <c r="AF286" i="8" a="1"/>
  <c r="AE286" i="8" a="1"/>
  <c r="AF285" i="8" a="1"/>
  <c r="AE285" i="8" a="1"/>
  <c r="AF284" i="8" a="1"/>
  <c r="AE284" i="8" a="1"/>
  <c r="AF283" i="8" a="1"/>
  <c r="AE283" i="8" a="1"/>
  <c r="AF282" i="8" a="1"/>
  <c r="AE282" i="8" a="1"/>
  <c r="AF281" i="8" a="1"/>
  <c r="AE281" i="8" a="1"/>
  <c r="AF280" i="8" a="1"/>
  <c r="AE280" i="8" a="1"/>
  <c r="AF279" i="8" a="1"/>
  <c r="AE279" i="8" a="1"/>
  <c r="AF278" i="8" a="1"/>
  <c r="AE278" i="8" a="1"/>
  <c r="AF277" i="8" a="1"/>
  <c r="AE277" i="8" a="1"/>
  <c r="AF276" i="8" a="1"/>
  <c r="AE276" i="8" a="1"/>
  <c r="AF275" i="8" a="1"/>
  <c r="AE275" i="8" a="1"/>
  <c r="AF274" i="8" a="1"/>
  <c r="AE274" i="8" a="1"/>
  <c r="AF273" i="8" a="1"/>
  <c r="AE273" i="8" a="1"/>
  <c r="AF272" i="8" a="1"/>
  <c r="AE272" i="8" a="1"/>
  <c r="AF271" i="8" a="1"/>
  <c r="AE271" i="8" a="1"/>
  <c r="AF270" i="8" a="1"/>
  <c r="AE270" i="8" a="1"/>
  <c r="AF269" i="8" a="1"/>
  <c r="AE269" i="8" a="1"/>
  <c r="AF268" i="8" a="1"/>
  <c r="AE268" i="8" a="1"/>
  <c r="AF267" i="8" a="1"/>
  <c r="AE267" i="8" a="1"/>
  <c r="AF266" i="8" a="1"/>
  <c r="AE266" i="8" a="1"/>
  <c r="AF265" i="8" a="1"/>
  <c r="AE265" i="8" a="1"/>
  <c r="AF264" i="8" a="1"/>
  <c r="AE264" i="8" a="1"/>
  <c r="AF263" i="8" a="1"/>
  <c r="AE263" i="8" a="1"/>
  <c r="AF262" i="8" a="1"/>
  <c r="AE262" i="8" a="1"/>
  <c r="AF261" i="8" a="1"/>
  <c r="AE261" i="8" a="1"/>
  <c r="AF260" i="8" a="1"/>
  <c r="AE260" i="8" a="1"/>
  <c r="AF259" i="8" a="1"/>
  <c r="AE259" i="8" a="1"/>
  <c r="AF258" i="8" a="1"/>
  <c r="AE258" i="8" a="1"/>
  <c r="AF257" i="8" a="1"/>
  <c r="AE257" i="8" a="1"/>
  <c r="AF256" i="8" a="1"/>
  <c r="AE256" i="8" a="1"/>
  <c r="AF255" i="8" a="1"/>
  <c r="AE255" i="8" a="1"/>
  <c r="AF254" i="8" a="1"/>
  <c r="AE254" i="8" a="1"/>
  <c r="AF253" i="8" a="1"/>
  <c r="AE253" i="8" a="1"/>
  <c r="AF252" i="8" a="1"/>
  <c r="AE252" i="8" a="1"/>
  <c r="AF251" i="8" a="1"/>
  <c r="AE251" i="8" a="1"/>
  <c r="AF250" i="8" a="1"/>
  <c r="AE250" i="8" a="1"/>
  <c r="AF249" i="8" a="1"/>
  <c r="AE249" i="8" a="1"/>
  <c r="AF248" i="8" a="1"/>
  <c r="AE248" i="8" a="1"/>
  <c r="AF247" i="8" a="1"/>
  <c r="AE247" i="8" a="1"/>
  <c r="AF246" i="8" a="1"/>
  <c r="AE246" i="8" a="1"/>
  <c r="AF245" i="8" a="1"/>
  <c r="AE245" i="8" a="1"/>
  <c r="AF244" i="8" a="1"/>
  <c r="AE244" i="8" a="1"/>
  <c r="AF243" i="8" a="1"/>
  <c r="AE243" i="8" a="1"/>
  <c r="AF242" i="8" a="1"/>
  <c r="AE242" i="8" a="1"/>
  <c r="AF241" i="8" a="1"/>
  <c r="AE241" i="8" a="1"/>
  <c r="AF240" i="8" a="1"/>
  <c r="AE240" i="8" a="1"/>
  <c r="AF239" i="8" a="1"/>
  <c r="AE239" i="8" a="1"/>
  <c r="AF238" i="8" a="1"/>
  <c r="AE238" i="8" a="1"/>
  <c r="AF237" i="8" a="1"/>
  <c r="AE237" i="8" a="1"/>
  <c r="AF236" i="8" a="1"/>
  <c r="AE236" i="8" a="1"/>
  <c r="AF235" i="8" a="1"/>
  <c r="AE235" i="8" a="1"/>
  <c r="AF234" i="8" a="1"/>
  <c r="AE234" i="8" a="1"/>
  <c r="AF233" i="8" a="1"/>
  <c r="AE233" i="8" a="1"/>
  <c r="AF232" i="8" a="1"/>
  <c r="AE232" i="8" a="1"/>
  <c r="AF231" i="8" a="1"/>
  <c r="AE231" i="8" a="1"/>
  <c r="AF230" i="8" a="1"/>
  <c r="AE230" i="8" a="1"/>
  <c r="AF229" i="8" a="1"/>
  <c r="AE229" i="8" a="1"/>
  <c r="AF228" i="8" a="1"/>
  <c r="AE228" i="8" a="1"/>
  <c r="AF227" i="8" a="1"/>
  <c r="AE227" i="8" a="1"/>
  <c r="AF226" i="8" a="1"/>
  <c r="AE226" i="8" a="1"/>
  <c r="AF225" i="8" a="1"/>
  <c r="AE225" i="8" a="1"/>
  <c r="AF224" i="8" a="1"/>
  <c r="AE224" i="8" a="1"/>
  <c r="AF223" i="8" a="1"/>
  <c r="AE223" i="8" a="1"/>
  <c r="AF222" i="8" a="1"/>
  <c r="AE222" i="8" a="1"/>
  <c r="AF221" i="8" a="1"/>
  <c r="AE221" i="8" a="1"/>
  <c r="AF220" i="8" a="1"/>
  <c r="AE220" i="8" a="1"/>
  <c r="AF219" i="8" a="1"/>
  <c r="AE219" i="8" a="1"/>
  <c r="AF218" i="8" a="1"/>
  <c r="AE218" i="8" a="1"/>
  <c r="AF217" i="8" a="1"/>
  <c r="AE217" i="8" a="1"/>
  <c r="AF216" i="8" a="1"/>
  <c r="AE216" i="8" a="1"/>
  <c r="AF214" i="8" a="1"/>
  <c r="AE214" i="8" a="1"/>
  <c r="AF213" i="8" a="1"/>
  <c r="AE213" i="8" a="1"/>
  <c r="AF212" i="8" a="1"/>
  <c r="AE212" i="8" a="1"/>
  <c r="AF211" i="8" a="1"/>
  <c r="AE211" i="8" a="1"/>
  <c r="AF210" i="8" a="1"/>
  <c r="AE210" i="8" a="1"/>
  <c r="AF208" i="8" a="1"/>
  <c r="AE208" i="8" a="1"/>
  <c r="AF207" i="8" a="1"/>
  <c r="AE207" i="8" a="1"/>
  <c r="AF206" i="8" a="1"/>
  <c r="AE206" i="8" a="1"/>
  <c r="AF205" i="8" a="1"/>
  <c r="AE205" i="8" a="1"/>
  <c r="AF201" i="8" a="1"/>
  <c r="AE201" i="8" a="1"/>
  <c r="AF200" i="8" a="1"/>
  <c r="AE200" i="8" a="1"/>
  <c r="AF199" i="8" a="1"/>
  <c r="AE199" i="8" a="1"/>
  <c r="AF198" i="8" a="1"/>
  <c r="AE198" i="8" a="1"/>
  <c r="AF194" i="8" a="1"/>
  <c r="AE194" i="8" a="1"/>
  <c r="AF193" i="8" a="1"/>
  <c r="AE193" i="8" a="1"/>
  <c r="AF192" i="8" a="1"/>
  <c r="AE192" i="8" a="1"/>
  <c r="AF191" i="8" a="1"/>
  <c r="AE191" i="8" a="1"/>
  <c r="AF188" i="8" a="1"/>
  <c r="AE188" i="8" a="1"/>
  <c r="AF187" i="8" a="1"/>
  <c r="AE187" i="8" a="1"/>
  <c r="AF183" i="8" a="1"/>
  <c r="AE183" i="8" a="1"/>
  <c r="AF179" i="8" a="1"/>
  <c r="AE179" i="8" a="1"/>
  <c r="AF178" i="8" a="1"/>
  <c r="AE178" i="8" a="1"/>
  <c r="AF177" i="8" a="1"/>
  <c r="AE177" i="8" a="1"/>
  <c r="AF176" i="8" a="1"/>
  <c r="AE176" i="8" a="1"/>
  <c r="AF175" i="8" a="1"/>
  <c r="AE175" i="8" a="1"/>
  <c r="AF174" i="8" a="1"/>
  <c r="AE174" i="8" a="1"/>
  <c r="AF173" i="8" a="1"/>
  <c r="AE173" i="8" a="1"/>
  <c r="AF172" i="8" a="1"/>
  <c r="AE172" i="8" a="1"/>
  <c r="AF171" i="8" a="1"/>
  <c r="AE171" i="8" a="1"/>
  <c r="AF170" i="8" a="1"/>
  <c r="AE170" i="8" a="1"/>
  <c r="AF167" i="8" a="1"/>
  <c r="AE167" i="8" a="1"/>
  <c r="AF166" i="8" a="1"/>
  <c r="AE166" i="8" a="1"/>
  <c r="AF164" i="8" a="1"/>
  <c r="AE164" i="8" a="1"/>
  <c r="AF163" i="8" a="1"/>
  <c r="AE163" i="8" a="1"/>
  <c r="AF160" i="8" a="1"/>
  <c r="AE160" i="8" a="1"/>
  <c r="AF159" i="8" a="1"/>
  <c r="AE159" i="8" a="1"/>
  <c r="AF158" i="8" a="1"/>
  <c r="AE158" i="8" a="1"/>
  <c r="AF157" i="8" a="1"/>
  <c r="AE157" i="8" a="1"/>
  <c r="AF156" i="8" a="1"/>
  <c r="AE156" i="8" a="1"/>
  <c r="AF155" i="8" a="1"/>
  <c r="AE155" i="8" a="1"/>
  <c r="AF154" i="8" a="1"/>
  <c r="AE154" i="8" a="1"/>
  <c r="AF153" i="8" a="1"/>
  <c r="AE153" i="8" a="1"/>
  <c r="AF152" i="8" a="1"/>
  <c r="AE152" i="8" a="1"/>
  <c r="AF151" i="8" a="1"/>
  <c r="AE151" i="8" a="1"/>
  <c r="AF150" i="8" a="1"/>
  <c r="AE150" i="8" a="1"/>
  <c r="AF149" i="8" a="1"/>
  <c r="AE149" i="8" a="1"/>
  <c r="AF148" i="8" a="1"/>
  <c r="AE148" i="8" a="1"/>
  <c r="AF147" i="8" a="1"/>
  <c r="AE147" i="8" a="1"/>
  <c r="AF146" i="8" a="1"/>
  <c r="AE146" i="8" a="1"/>
  <c r="AF145" i="8" a="1"/>
  <c r="AE145" i="8" a="1"/>
  <c r="AF144" i="8" a="1"/>
  <c r="AE144" i="8" a="1"/>
  <c r="AF143" i="8" a="1"/>
  <c r="AE143" i="8" a="1"/>
  <c r="AF141" i="8" a="1"/>
  <c r="AE141" i="8" a="1"/>
  <c r="AF140" i="8" a="1"/>
  <c r="AE140" i="8" a="1"/>
  <c r="AF138" i="8" a="1"/>
  <c r="AE138" i="8" a="1"/>
  <c r="AF136" i="8" a="1"/>
  <c r="AE136" i="8" a="1"/>
  <c r="AF135" i="8" a="1"/>
  <c r="AE135" i="8" a="1"/>
  <c r="AF131" i="8" a="1"/>
  <c r="AE131" i="8" a="1"/>
  <c r="AF130" i="8" a="1"/>
  <c r="AE130" i="8" a="1"/>
  <c r="AF129" i="8" a="1"/>
  <c r="AE129" i="8" a="1"/>
  <c r="AF128" i="8" a="1"/>
  <c r="AE128" i="8" a="1"/>
  <c r="AF123" i="8" a="1"/>
  <c r="AE123" i="8" a="1"/>
  <c r="AF120" i="8" a="1"/>
  <c r="AE120" i="8" a="1"/>
  <c r="AF119" i="8" a="1"/>
  <c r="AE119" i="8" a="1"/>
  <c r="AF118" i="8" a="1"/>
  <c r="AE118" i="8" a="1"/>
  <c r="AF117" i="8" a="1"/>
  <c r="AE117" i="8" a="1"/>
  <c r="AF116" i="8" a="1"/>
  <c r="AE116" i="8" a="1"/>
  <c r="AF114" i="8" a="1"/>
  <c r="AE114" i="8" a="1"/>
  <c r="AF112" i="8" a="1"/>
  <c r="AE112" i="8" a="1"/>
  <c r="AF109" i="8" a="1"/>
  <c r="AE109" i="8" a="1"/>
  <c r="AF108" i="8" a="1"/>
  <c r="AE108" i="8" a="1"/>
  <c r="AF107" i="8" a="1"/>
  <c r="AE107" i="8" a="1"/>
  <c r="AF106" i="8" a="1"/>
  <c r="AE106" i="8" a="1"/>
  <c r="AF99" i="8" a="1"/>
  <c r="AE99" i="8" a="1"/>
  <c r="AF98" i="8" a="1"/>
  <c r="AE98" i="8" a="1"/>
  <c r="AF97" i="8" a="1"/>
  <c r="AE97" i="8" a="1"/>
  <c r="AF96" i="8" a="1"/>
  <c r="AE96" i="8" a="1"/>
  <c r="AF95" i="8" a="1"/>
  <c r="AE95" i="8" a="1"/>
  <c r="AF93" i="8" a="1"/>
  <c r="AE93" i="8" a="1"/>
  <c r="AF90" i="8" a="1"/>
  <c r="AE90" i="8" a="1"/>
  <c r="AF89" i="8" a="1"/>
  <c r="AE89" i="8" a="1"/>
  <c r="AF87" i="8" a="1"/>
  <c r="AE87" i="8" a="1"/>
  <c r="AF84" i="8" a="1"/>
  <c r="AE84" i="8" a="1"/>
  <c r="AF83" i="8" a="1"/>
  <c r="AE83" i="8" a="1"/>
  <c r="AF82" i="8" a="1"/>
  <c r="AE82" i="8" a="1"/>
  <c r="AF81" i="8" a="1"/>
  <c r="AE81" i="8" a="1"/>
  <c r="AF79" i="8" a="1"/>
  <c r="AE79" i="8" a="1"/>
  <c r="AF78" i="8" a="1"/>
  <c r="AE78" i="8" a="1"/>
  <c r="AF77" i="8" a="1"/>
  <c r="AE77" i="8" a="1"/>
  <c r="AF75" i="8" a="1"/>
  <c r="AE75" i="8" a="1"/>
  <c r="AF74" i="8" a="1"/>
  <c r="AE74" i="8" a="1"/>
  <c r="AF73" i="8" a="1"/>
  <c r="AE73" i="8" a="1"/>
  <c r="AF72" i="8" a="1"/>
  <c r="AE72" i="8" a="1"/>
  <c r="AF66" i="8" a="1"/>
  <c r="AE66" i="8" a="1"/>
  <c r="AF64" i="8" a="1"/>
  <c r="AE64" i="8" a="1"/>
  <c r="AF63" i="8" a="1"/>
  <c r="AE63" i="8" a="1"/>
  <c r="AF62" i="8" a="1"/>
  <c r="AE62" i="8" a="1"/>
  <c r="AF61" i="8" a="1"/>
  <c r="AE61" i="8" a="1"/>
  <c r="AF60" i="8" a="1"/>
  <c r="AE60" i="8" a="1"/>
  <c r="AF59" i="8" a="1"/>
  <c r="AE59" i="8" a="1"/>
  <c r="AF58" i="8" a="1"/>
  <c r="AE58" i="8" a="1"/>
  <c r="AF57" i="8" a="1"/>
  <c r="AE57" i="8" a="1"/>
  <c r="AF54" i="8" a="1"/>
  <c r="AE54" i="8" a="1"/>
  <c r="AF53" i="8" a="1"/>
  <c r="AE53" i="8" a="1"/>
  <c r="AF52" i="8" a="1"/>
  <c r="AE52" i="8" a="1"/>
  <c r="AF49" i="8" a="1"/>
  <c r="AE49" i="8" a="1"/>
  <c r="AF48" i="8" a="1"/>
  <c r="AE48" i="8" a="1"/>
  <c r="AF46" i="8" a="1"/>
  <c r="AE46" i="8" a="1"/>
  <c r="AF45" i="8" a="1"/>
  <c r="AE45" i="8" a="1"/>
  <c r="AF44" i="8" a="1"/>
  <c r="AE44" i="8" a="1"/>
  <c r="AF43" i="8" a="1"/>
  <c r="AE43" i="8" a="1"/>
  <c r="AF39" i="8" a="1"/>
  <c r="AE39" i="8" a="1"/>
  <c r="AF38" i="8" a="1"/>
  <c r="AE38" i="8" a="1"/>
  <c r="AF36" i="8" a="1"/>
  <c r="AE36" i="8" a="1"/>
  <c r="AF34" i="8" a="1"/>
  <c r="AE34" i="8" a="1"/>
  <c r="AF33" i="8" a="1"/>
  <c r="AE33" i="8" a="1"/>
  <c r="AF32" i="8" a="1"/>
  <c r="AE32" i="8" a="1"/>
  <c r="AF28" i="8" a="1"/>
  <c r="AE28" i="8" a="1"/>
  <c r="AF27" i="8" a="1"/>
  <c r="AE27" i="8" a="1"/>
  <c r="AF26" i="8" a="1"/>
  <c r="AE26" i="8" a="1"/>
  <c r="AF25" i="8" a="1"/>
  <c r="AE25" i="8" a="1"/>
  <c r="AF24" i="8" a="1"/>
  <c r="AE24" i="8" a="1"/>
  <c r="AF23" i="8" a="1"/>
  <c r="AE23" i="8" a="1"/>
  <c r="AF22" i="8" a="1"/>
  <c r="AE22" i="8" a="1"/>
  <c r="AF20" i="8" a="1"/>
  <c r="AE20" i="8" a="1"/>
  <c r="AF19" i="8" a="1"/>
  <c r="AE19" i="8" a="1"/>
  <c r="AF18" i="8" a="1"/>
  <c r="AE18" i="8" a="1"/>
  <c r="AF17" i="8" a="1"/>
  <c r="AE17" i="8" a="1"/>
  <c r="AF15" i="8" a="1"/>
  <c r="AE15" i="8" a="1"/>
  <c r="AF13" i="8" a="1"/>
  <c r="AE13" i="8" a="1"/>
  <c r="AF12" i="8" a="1"/>
  <c r="AE12" i="8" a="1"/>
  <c r="AF11" i="8" a="1"/>
  <c r="AE11" i="8" a="1"/>
  <c r="AF10" i="8" a="1"/>
  <c r="AE10" i="8" a="1"/>
  <c r="AF9" i="8" a="1"/>
  <c r="AE9" i="8" a="1"/>
  <c r="AF7" i="8" a="1"/>
  <c r="AE7" i="8" a="1"/>
  <c r="AF3" i="8" a="1"/>
  <c r="AE3" i="8" a="1"/>
  <c r="AF351" i="7" a="1"/>
  <c r="AE351" i="7" a="1"/>
  <c r="AF350" i="7" a="1"/>
  <c r="AE350" i="7" a="1"/>
  <c r="AF349" i="7" a="1"/>
  <c r="AE349" i="7" a="1"/>
  <c r="AF348" i="7" a="1"/>
  <c r="AE348" i="7" a="1"/>
  <c r="AF347" i="7" a="1"/>
  <c r="AE347" i="7" a="1"/>
  <c r="AF345" i="7" a="1"/>
  <c r="AE345" i="7" a="1"/>
  <c r="AF344" i="7" a="1"/>
  <c r="AE344" i="7" a="1"/>
  <c r="AF343" i="7" a="1"/>
  <c r="AE343" i="7" a="1"/>
  <c r="AF342" i="7" a="1"/>
  <c r="AE342" i="7" a="1"/>
  <c r="AF341" i="7" a="1"/>
  <c r="AE341" i="7" a="1"/>
  <c r="AF340" i="7" a="1"/>
  <c r="AE340" i="7" a="1"/>
  <c r="AF339" i="7" a="1"/>
  <c r="AE339" i="7" a="1"/>
  <c r="AF338" i="7" a="1"/>
  <c r="AE338" i="7" a="1"/>
  <c r="AF337" i="7" a="1"/>
  <c r="AE337" i="7" a="1"/>
  <c r="AF336" i="7" a="1"/>
  <c r="AE336" i="7" a="1"/>
  <c r="AF335" i="7" a="1"/>
  <c r="AE335" i="7" a="1"/>
  <c r="AF334" i="7" a="1"/>
  <c r="AE334" i="7" a="1"/>
  <c r="AF333" i="7" a="1"/>
  <c r="AE333" i="7" a="1"/>
  <c r="AF332" i="7" a="1"/>
  <c r="AE332" i="7" a="1"/>
  <c r="AF331" i="7" a="1"/>
  <c r="AE331" i="7" a="1"/>
  <c r="AF330" i="7" a="1"/>
  <c r="AE330" i="7" a="1"/>
  <c r="AF329" i="7" a="1"/>
  <c r="AE329" i="7" a="1"/>
  <c r="AF328" i="7" a="1"/>
  <c r="AE328" i="7" a="1"/>
  <c r="AF327" i="7" a="1"/>
  <c r="AE327" i="7" a="1"/>
  <c r="AF326" i="7" a="1"/>
  <c r="AE326" i="7" a="1"/>
  <c r="AF325" i="7" a="1"/>
  <c r="AE325" i="7" a="1"/>
  <c r="AF324" i="7" a="1"/>
  <c r="AE324" i="7" a="1"/>
  <c r="AF323" i="7" a="1"/>
  <c r="AE323" i="7" a="1"/>
  <c r="AF322" i="7" a="1"/>
  <c r="AE322" i="7" a="1"/>
  <c r="AF321" i="7" a="1"/>
  <c r="AE321" i="7" a="1"/>
  <c r="AF320" i="7" a="1"/>
  <c r="AE320" i="7" a="1"/>
  <c r="AF319" i="7" a="1"/>
  <c r="AE319" i="7" a="1"/>
  <c r="AF318" i="7" a="1"/>
  <c r="AE318" i="7" a="1"/>
  <c r="AF317" i="7" a="1"/>
  <c r="AE317" i="7" a="1"/>
  <c r="AF316" i="7" a="1"/>
  <c r="AE316" i="7" a="1"/>
  <c r="AF315" i="7" a="1"/>
  <c r="AE315" i="7" a="1"/>
  <c r="AF314" i="7" a="1"/>
  <c r="AE314" i="7" a="1"/>
  <c r="AF313" i="7" a="1"/>
  <c r="AE313" i="7" a="1"/>
  <c r="AF312" i="7" a="1"/>
  <c r="AE312" i="7" a="1"/>
  <c r="AF311" i="7" a="1"/>
  <c r="AE311" i="7" a="1"/>
  <c r="AF310" i="7" a="1"/>
  <c r="AE310" i="7" a="1"/>
  <c r="AF309" i="7" a="1"/>
  <c r="AE309" i="7" a="1"/>
  <c r="AF308" i="7" a="1"/>
  <c r="AE308" i="7" a="1"/>
  <c r="AF307" i="7" a="1"/>
  <c r="AE307" i="7" a="1"/>
  <c r="AF306" i="7" a="1"/>
  <c r="AE306" i="7" a="1"/>
  <c r="AF305" i="7" a="1"/>
  <c r="AE305" i="7" a="1"/>
  <c r="AF304" i="7" a="1"/>
  <c r="AE304" i="7" a="1"/>
  <c r="AF303" i="7" a="1"/>
  <c r="AE303" i="7" a="1"/>
  <c r="AF302" i="7" a="1"/>
  <c r="AE302" i="7" a="1"/>
  <c r="AF301" i="7" a="1"/>
  <c r="AE301" i="7" a="1"/>
  <c r="AF300" i="7" a="1"/>
  <c r="AE300" i="7" a="1"/>
  <c r="AF299" i="7" a="1"/>
  <c r="AE299" i="7" a="1"/>
  <c r="AF298" i="7" a="1"/>
  <c r="AE298" i="7" a="1"/>
  <c r="AF297" i="7" a="1"/>
  <c r="AE297" i="7" a="1"/>
  <c r="AF296" i="7" a="1"/>
  <c r="AE296" i="7" a="1"/>
  <c r="AF295" i="7" a="1"/>
  <c r="AE295" i="7" a="1"/>
  <c r="AF294" i="7" a="1"/>
  <c r="AE294" i="7" a="1"/>
  <c r="AF293" i="7" a="1"/>
  <c r="AE293" i="7" a="1"/>
  <c r="AF292" i="7" a="1"/>
  <c r="AE292" i="7" a="1"/>
  <c r="AF291" i="7" a="1"/>
  <c r="AE291" i="7" a="1"/>
  <c r="AF290" i="7" a="1"/>
  <c r="AE290" i="7" a="1"/>
  <c r="AF289" i="7" a="1"/>
  <c r="AE289" i="7" a="1"/>
  <c r="AF288" i="7" a="1"/>
  <c r="AE288" i="7" a="1"/>
  <c r="AF287" i="7" a="1"/>
  <c r="AE287" i="7" a="1"/>
  <c r="AF286" i="7" a="1"/>
  <c r="AE286" i="7" a="1"/>
  <c r="AF285" i="7" a="1"/>
  <c r="AE285" i="7" a="1"/>
  <c r="AF284" i="7" a="1"/>
  <c r="AE284" i="7" a="1"/>
  <c r="AF283" i="7" a="1"/>
  <c r="AE283" i="7" a="1"/>
  <c r="AF282" i="7" a="1"/>
  <c r="AE282" i="7" a="1"/>
  <c r="AF281" i="7" a="1"/>
  <c r="AE281" i="7" a="1"/>
  <c r="AF280" i="7" a="1"/>
  <c r="AE280" i="7" a="1"/>
  <c r="AF279" i="7" a="1"/>
  <c r="AE279" i="7" a="1"/>
  <c r="AF278" i="7" a="1"/>
  <c r="AE278" i="7" a="1"/>
  <c r="AF277" i="7" a="1"/>
  <c r="AE277" i="7" a="1"/>
  <c r="AF276" i="7" a="1"/>
  <c r="AE276" i="7" a="1"/>
  <c r="AF275" i="7" a="1"/>
  <c r="AE275" i="7" a="1"/>
  <c r="AF274" i="7" a="1"/>
  <c r="AE274" i="7" a="1"/>
  <c r="AF273" i="7" a="1"/>
  <c r="AE273" i="7" a="1"/>
  <c r="AF272" i="7" a="1"/>
  <c r="AE272" i="7" a="1"/>
  <c r="AF271" i="7" a="1"/>
  <c r="AE271" i="7" a="1"/>
  <c r="AF270" i="7" a="1"/>
  <c r="AE270" i="7" a="1"/>
  <c r="AF269" i="7" a="1"/>
  <c r="AE269" i="7" a="1"/>
  <c r="AF268" i="7" a="1"/>
  <c r="AE268" i="7" a="1"/>
  <c r="AF267" i="7" a="1"/>
  <c r="AE267" i="7" a="1"/>
  <c r="AF266" i="7" a="1"/>
  <c r="AE266" i="7" a="1"/>
  <c r="AF265" i="7" a="1"/>
  <c r="AE265" i="7" a="1"/>
  <c r="AF264" i="7" a="1"/>
  <c r="AE264" i="7" a="1"/>
  <c r="AF263" i="7" a="1"/>
  <c r="AE263" i="7" a="1"/>
  <c r="AF262" i="7" a="1"/>
  <c r="AE262" i="7" a="1"/>
  <c r="AF261" i="7" a="1"/>
  <c r="AE261" i="7" a="1"/>
  <c r="AF260" i="7" a="1"/>
  <c r="AE260" i="7" a="1"/>
  <c r="AF259" i="7" a="1"/>
  <c r="AE259" i="7" a="1"/>
  <c r="AF258" i="7" a="1"/>
  <c r="AE258" i="7" a="1"/>
  <c r="AF257" i="7" a="1"/>
  <c r="AE257" i="7" a="1"/>
  <c r="AF256" i="7" a="1"/>
  <c r="AE256" i="7" a="1"/>
  <c r="AF255" i="7" a="1"/>
  <c r="AE255" i="7" a="1"/>
  <c r="AF254" i="7" a="1"/>
  <c r="AE254" i="7" a="1"/>
  <c r="AF253" i="7" a="1"/>
  <c r="AE253" i="7" a="1"/>
  <c r="AF252" i="7" a="1"/>
  <c r="AE252" i="7" a="1"/>
  <c r="AF251" i="7" a="1"/>
  <c r="AE251" i="7" a="1"/>
  <c r="AF250" i="7" a="1"/>
  <c r="AE250" i="7" a="1"/>
  <c r="AF249" i="7" a="1"/>
  <c r="AE249" i="7" a="1"/>
  <c r="AF248" i="7" a="1"/>
  <c r="AE248" i="7" a="1"/>
  <c r="AF247" i="7" a="1"/>
  <c r="AE247" i="7" a="1"/>
  <c r="AF246" i="7" a="1"/>
  <c r="AE246" i="7" a="1"/>
  <c r="AF245" i="7" a="1"/>
  <c r="AE245" i="7" a="1"/>
  <c r="AF112" i="7" a="1"/>
  <c r="AE112" i="7" a="1"/>
  <c r="AF111" i="7" a="1"/>
  <c r="AE111" i="7" a="1"/>
  <c r="AF110" i="7" a="1"/>
  <c r="AE110" i="7" a="1"/>
  <c r="AF109" i="7" a="1"/>
  <c r="AE109" i="7" a="1"/>
  <c r="AF108" i="7" a="1"/>
  <c r="AE108" i="7" a="1"/>
  <c r="AF107" i="7" a="1"/>
  <c r="AE107" i="7" a="1"/>
  <c r="AF106" i="7" a="1"/>
  <c r="AE106" i="7" a="1"/>
  <c r="AF105" i="7" a="1"/>
  <c r="AE105" i="7" a="1"/>
  <c r="AF101" i="7" a="1"/>
  <c r="AE101" i="7" a="1"/>
  <c r="AF99" i="7" a="1"/>
  <c r="AE99" i="7" a="1"/>
  <c r="AF98" i="7" a="1"/>
  <c r="AE98" i="7" a="1"/>
  <c r="AF97" i="7" a="1"/>
  <c r="AE97" i="7" a="1"/>
  <c r="AF95" i="7" a="1"/>
  <c r="AE95" i="7" a="1"/>
  <c r="AF94" i="7" a="1"/>
  <c r="AE94" i="7" a="1"/>
  <c r="AF91" i="7" a="1"/>
  <c r="AE91" i="7" a="1"/>
  <c r="AF90" i="7" a="1"/>
  <c r="AE90" i="7" a="1"/>
  <c r="AF89" i="7" a="1"/>
  <c r="AE89" i="7" a="1"/>
  <c r="AF88" i="7" a="1"/>
  <c r="AE88" i="7" a="1"/>
  <c r="AF87" i="7" a="1"/>
  <c r="AE87" i="7" a="1"/>
  <c r="AF86" i="7" a="1"/>
  <c r="AE86" i="7" a="1"/>
  <c r="AF84" i="7" a="1"/>
  <c r="AE84" i="7" a="1"/>
  <c r="AF83" i="7" a="1"/>
  <c r="AE83" i="7" a="1"/>
  <c r="AF82" i="7" a="1"/>
  <c r="AE82" i="7" a="1"/>
  <c r="AF81" i="7" a="1"/>
  <c r="AE81" i="7" a="1"/>
  <c r="AF79" i="7" a="1"/>
  <c r="AE79" i="7" a="1"/>
  <c r="AF78" i="7" a="1"/>
  <c r="AE78" i="7" a="1"/>
  <c r="AF77" i="7" a="1"/>
  <c r="AE77" i="7" a="1"/>
  <c r="AF76" i="7" a="1"/>
  <c r="AE76" i="7" a="1"/>
  <c r="AF75" i="7" a="1"/>
  <c r="AE75" i="7" a="1"/>
  <c r="AF74" i="7" a="1"/>
  <c r="AE74" i="7" a="1"/>
  <c r="AF73" i="7" a="1"/>
  <c r="AE73" i="7" a="1"/>
  <c r="AF70" i="7" a="1"/>
  <c r="AE70" i="7" a="1"/>
  <c r="AF69" i="7" a="1"/>
  <c r="AE69" i="7" a="1"/>
  <c r="AF68" i="7" a="1"/>
  <c r="AE68" i="7" a="1"/>
  <c r="AF66" i="7" a="1"/>
  <c r="AE66" i="7" a="1"/>
  <c r="AF65" i="7" a="1"/>
  <c r="AE65" i="7" a="1"/>
  <c r="AF64" i="7" a="1"/>
  <c r="AE64" i="7" a="1"/>
  <c r="AF61" i="7" a="1"/>
  <c r="AE61" i="7" a="1"/>
  <c r="AF60" i="7" a="1"/>
  <c r="AE60" i="7" a="1"/>
  <c r="AF59" i="7" a="1"/>
  <c r="AE59" i="7" a="1"/>
  <c r="AF58" i="7" a="1"/>
  <c r="AE58" i="7" a="1"/>
  <c r="AF57" i="7" a="1"/>
  <c r="AE57" i="7" a="1"/>
  <c r="AF56" i="7" a="1"/>
  <c r="AE56" i="7" a="1"/>
  <c r="AF55" i="7" a="1"/>
  <c r="AE55" i="7" a="1"/>
  <c r="AF54" i="7" a="1"/>
  <c r="AE54" i="7" a="1"/>
  <c r="AF52" i="7" a="1"/>
  <c r="AE52" i="7" a="1"/>
  <c r="AF51" i="7" a="1"/>
  <c r="AE51" i="7" a="1"/>
  <c r="AF50" i="7" a="1"/>
  <c r="AE50" i="7" a="1"/>
  <c r="AF49" i="7" a="1"/>
  <c r="AE49" i="7" a="1"/>
  <c r="AF48" i="7" a="1"/>
  <c r="AE48" i="7" a="1"/>
  <c r="AF46" i="7" a="1"/>
  <c r="AE46" i="7" a="1"/>
  <c r="AF45" i="7" a="1"/>
  <c r="AE45" i="7" a="1"/>
  <c r="AF42" i="7" a="1"/>
  <c r="AE42" i="7" a="1"/>
  <c r="AF41" i="7" a="1"/>
  <c r="AE41" i="7" a="1"/>
  <c r="AF40" i="7" a="1"/>
  <c r="AE40" i="7" a="1"/>
  <c r="AF39" i="7" a="1"/>
  <c r="AE39" i="7" a="1"/>
  <c r="AF37" i="7" a="1"/>
  <c r="AE37" i="7" a="1"/>
  <c r="AF36" i="7" a="1"/>
  <c r="AE36" i="7" a="1"/>
  <c r="AF35" i="7" a="1"/>
  <c r="AE35" i="7" a="1"/>
  <c r="AF34" i="7" a="1"/>
  <c r="AE34" i="7" a="1"/>
  <c r="AF33" i="7" a="1"/>
  <c r="AE33" i="7" a="1"/>
  <c r="AF32" i="7" a="1"/>
  <c r="AE32" i="7" a="1"/>
  <c r="AF31" i="7" a="1"/>
  <c r="AE31" i="7" a="1"/>
  <c r="AF30" i="7" a="1"/>
  <c r="AE30" i="7" a="1"/>
  <c r="AF29" i="7" a="1"/>
  <c r="AE29" i="7" a="1"/>
  <c r="AF28" i="7" a="1"/>
  <c r="AE28" i="7" a="1"/>
  <c r="AF26" i="7" a="1"/>
  <c r="AE26" i="7" a="1"/>
  <c r="AF25" i="7" a="1"/>
  <c r="AE25" i="7" a="1"/>
  <c r="AF24" i="7" a="1"/>
  <c r="AE24" i="7" a="1"/>
  <c r="AF23" i="7" a="1"/>
  <c r="AE23" i="7" a="1"/>
  <c r="AF21" i="7" a="1"/>
  <c r="AE21" i="7" a="1"/>
  <c r="AF20" i="7" a="1"/>
  <c r="AE20" i="7" a="1"/>
  <c r="AF17" i="7" a="1"/>
  <c r="AE17" i="7" a="1"/>
  <c r="AF16" i="7" a="1"/>
  <c r="AE16" i="7" a="1"/>
  <c r="AF15" i="7" a="1"/>
  <c r="AE15" i="7" a="1"/>
  <c r="AF14" i="7" a="1"/>
  <c r="AE14" i="7" a="1"/>
  <c r="AF13" i="7" a="1"/>
  <c r="AE13" i="7" a="1"/>
  <c r="AF12" i="7" a="1"/>
  <c r="AE12" i="7" a="1"/>
  <c r="AF11" i="7" a="1"/>
  <c r="AE11" i="7" a="1"/>
  <c r="AF9" i="7" a="1"/>
  <c r="AE9" i="7" a="1"/>
  <c r="AF8" i="7" a="1"/>
  <c r="AE8" i="7" a="1"/>
  <c r="AF7" i="7" a="1"/>
  <c r="AE7" i="7" a="1"/>
  <c r="AF6" i="7" a="1"/>
  <c r="AE6" i="7" a="1"/>
  <c r="AF3" i="7" a="1"/>
  <c r="AE3" i="7" a="1"/>
  <c r="AF335" i="9" a="1"/>
  <c r="AE335" i="9" a="1"/>
  <c r="AF334" i="9" a="1"/>
  <c r="AE334" i="9" a="1"/>
  <c r="AF333" i="9" a="1"/>
  <c r="AE333" i="9" a="1"/>
  <c r="AF332" i="9" a="1"/>
  <c r="AE332" i="9" a="1"/>
  <c r="AF331" i="9" a="1"/>
  <c r="AE331" i="9" a="1"/>
  <c r="AF330" i="9" a="1"/>
  <c r="AE330" i="9" a="1"/>
  <c r="AF329" i="9" a="1"/>
  <c r="AE329" i="9" a="1"/>
  <c r="AF328" i="9" a="1"/>
  <c r="AE328" i="9" a="1"/>
  <c r="AF327" i="9" a="1"/>
  <c r="AE327" i="9" a="1"/>
  <c r="AF326" i="9" a="1"/>
  <c r="AE326" i="9" a="1"/>
  <c r="AF324" i="9" a="1"/>
  <c r="AE324" i="9" a="1"/>
  <c r="AF322" i="9" a="1"/>
  <c r="AE322" i="9" a="1"/>
  <c r="AF321" i="9" a="1"/>
  <c r="AE321" i="9" a="1"/>
  <c r="AF320" i="9" a="1"/>
  <c r="AE320" i="9" a="1"/>
  <c r="AF319" i="9" a="1"/>
  <c r="AE319" i="9" a="1"/>
  <c r="AF318" i="9" a="1"/>
  <c r="AE318" i="9" a="1"/>
  <c r="AF317" i="9" a="1"/>
  <c r="AE317" i="9" a="1"/>
  <c r="AF316" i="9" a="1"/>
  <c r="AE316" i="9" a="1"/>
  <c r="AF315" i="9" a="1"/>
  <c r="AE315" i="9" a="1"/>
  <c r="AF314" i="9" a="1"/>
  <c r="AE314" i="9" a="1"/>
  <c r="AF313" i="9" a="1"/>
  <c r="AE313" i="9" a="1"/>
  <c r="AF312" i="9" a="1"/>
  <c r="AE312" i="9" a="1"/>
  <c r="AF311" i="9" a="1"/>
  <c r="AE311" i="9" a="1"/>
  <c r="AF310" i="9" a="1"/>
  <c r="AE310" i="9" a="1"/>
  <c r="AF309" i="9" a="1"/>
  <c r="AE309" i="9" a="1"/>
  <c r="AF308" i="9" a="1"/>
  <c r="AE308" i="9" a="1"/>
  <c r="AF307" i="9" a="1"/>
  <c r="AE307" i="9" a="1"/>
  <c r="AF306" i="9" a="1"/>
  <c r="AE306" i="9" a="1"/>
  <c r="AF305" i="9" a="1"/>
  <c r="AE305" i="9" a="1"/>
  <c r="AF304" i="9" a="1"/>
  <c r="AE304" i="9" a="1"/>
  <c r="AF303" i="9" a="1"/>
  <c r="AE303" i="9" a="1"/>
  <c r="AF302" i="9" a="1"/>
  <c r="AE302" i="9" a="1"/>
  <c r="AF301" i="9" a="1"/>
  <c r="AE301" i="9" a="1"/>
  <c r="AF300" i="9" a="1"/>
  <c r="AE300" i="9" a="1"/>
  <c r="AF299" i="9" a="1"/>
  <c r="AE299" i="9" a="1"/>
  <c r="AF298" i="9" a="1"/>
  <c r="AE298" i="9" a="1"/>
  <c r="AF297" i="9" a="1"/>
  <c r="AE297" i="9" a="1"/>
  <c r="AF296" i="9" a="1"/>
  <c r="AE296" i="9" a="1"/>
  <c r="AF295" i="9" a="1"/>
  <c r="AE295" i="9" a="1"/>
  <c r="AF294" i="9" a="1"/>
  <c r="AE294" i="9" a="1"/>
  <c r="AF293" i="9" a="1"/>
  <c r="AE293" i="9" a="1"/>
  <c r="AF292" i="9" a="1"/>
  <c r="AE292" i="9" a="1"/>
  <c r="AF291" i="9" a="1"/>
  <c r="AE291" i="9" a="1"/>
  <c r="AF290" i="9" a="1"/>
  <c r="AE290" i="9" a="1"/>
  <c r="AF289" i="9" a="1"/>
  <c r="AE289" i="9" a="1"/>
  <c r="AF288" i="9" a="1"/>
  <c r="AE288" i="9" a="1"/>
  <c r="AF287" i="9" a="1"/>
  <c r="AE287" i="9" a="1"/>
  <c r="AF286" i="9" a="1"/>
  <c r="AE286" i="9" a="1"/>
  <c r="AF285" i="9" a="1"/>
  <c r="AE285" i="9" a="1"/>
  <c r="AF284" i="9" a="1"/>
  <c r="AE284" i="9" a="1"/>
  <c r="AF283" i="9" a="1"/>
  <c r="AE283" i="9" a="1"/>
  <c r="AF282" i="9" a="1"/>
  <c r="AE282" i="9" a="1"/>
  <c r="AF281" i="9" a="1"/>
  <c r="AE281" i="9" a="1"/>
  <c r="AF280" i="9" a="1"/>
  <c r="AE280" i="9" a="1"/>
  <c r="AF279" i="9" a="1"/>
  <c r="AE279" i="9" a="1"/>
  <c r="AF278" i="9" a="1"/>
  <c r="AE278" i="9" a="1"/>
  <c r="AF277" i="9" a="1"/>
  <c r="AE277" i="9" a="1"/>
  <c r="AF276" i="9" a="1"/>
  <c r="AE276" i="9" a="1"/>
  <c r="AF275" i="9" a="1"/>
  <c r="AE275" i="9" a="1"/>
  <c r="AF274" i="9" a="1"/>
  <c r="AE274" i="9" a="1"/>
  <c r="AF273" i="9" a="1"/>
  <c r="AE273" i="9" a="1"/>
  <c r="AF272" i="9" a="1"/>
  <c r="AE272" i="9" a="1"/>
  <c r="AF271" i="9" a="1"/>
  <c r="AE271" i="9" a="1"/>
  <c r="AF270" i="9" a="1"/>
  <c r="AE270" i="9" a="1"/>
  <c r="AF269" i="9" a="1"/>
  <c r="AE269" i="9" a="1"/>
  <c r="AF268" i="9" a="1"/>
  <c r="AE268" i="9" a="1"/>
  <c r="AF267" i="9" a="1"/>
  <c r="AE267" i="9" a="1"/>
  <c r="AF266" i="9" a="1"/>
  <c r="AE266" i="9" a="1"/>
  <c r="AF265" i="9" a="1"/>
  <c r="AE265" i="9" a="1"/>
  <c r="AF264" i="9" a="1"/>
  <c r="AE264" i="9" a="1"/>
  <c r="AF263" i="9" a="1"/>
  <c r="AE263" i="9" a="1"/>
  <c r="AF262" i="9" a="1"/>
  <c r="AE262" i="9" a="1"/>
  <c r="AF261" i="9" a="1"/>
  <c r="AE261" i="9" a="1"/>
  <c r="AF260" i="9" a="1"/>
  <c r="AE260" i="9" a="1"/>
  <c r="AF259" i="9" a="1"/>
  <c r="AE259" i="9" a="1"/>
  <c r="AF258" i="9" a="1"/>
  <c r="AE258" i="9" a="1"/>
  <c r="AF257" i="9" a="1"/>
  <c r="AE257" i="9" a="1"/>
  <c r="AF256" i="9" a="1"/>
  <c r="AE256" i="9" a="1"/>
  <c r="AF255" i="9" a="1"/>
  <c r="AE255" i="9" a="1"/>
  <c r="AF254" i="9" a="1"/>
  <c r="AE254" i="9" a="1"/>
  <c r="AF251" i="9" a="1"/>
  <c r="AE251" i="9" a="1"/>
  <c r="AF250" i="9" a="1"/>
  <c r="AE250" i="9" a="1"/>
  <c r="AF249" i="9" a="1"/>
  <c r="AE249" i="9" a="1"/>
  <c r="AF248" i="9" a="1"/>
  <c r="AE248" i="9" a="1"/>
  <c r="AF247" i="9" a="1"/>
  <c r="AE247" i="9" a="1"/>
  <c r="AF246" i="9" a="1"/>
  <c r="AE246" i="9" a="1"/>
  <c r="AF245" i="9" a="1"/>
  <c r="AE245" i="9" a="1"/>
  <c r="AF244" i="9" a="1"/>
  <c r="AE244" i="9" a="1"/>
  <c r="AF243" i="9" a="1"/>
  <c r="AE243" i="9" a="1"/>
  <c r="AF242" i="9" a="1"/>
  <c r="AE242" i="9" a="1"/>
  <c r="AF241" i="9" a="1"/>
  <c r="AE241" i="9" a="1"/>
  <c r="AF240" i="9" a="1"/>
  <c r="AE240" i="9" a="1"/>
  <c r="AF239" i="9" a="1"/>
  <c r="AE239" i="9" a="1"/>
  <c r="AF238" i="9" a="1"/>
  <c r="AE238" i="9" a="1"/>
  <c r="AF236" i="9" a="1"/>
  <c r="AE236" i="9" a="1"/>
  <c r="AF235" i="9" a="1"/>
  <c r="AE235" i="9" a="1"/>
  <c r="AF233" i="9" a="1"/>
  <c r="AE233" i="9" a="1"/>
  <c r="AF232" i="9" a="1"/>
  <c r="AE232" i="9" a="1"/>
  <c r="AF231" i="9" a="1"/>
  <c r="AE231" i="9" a="1"/>
  <c r="AF230" i="9" a="1"/>
  <c r="AE230" i="9" a="1"/>
  <c r="AF229" i="9" a="1"/>
  <c r="AE229" i="9" a="1"/>
  <c r="AF224" i="9" a="1"/>
  <c r="AE224" i="9" a="1"/>
  <c r="AF223" i="9" a="1"/>
  <c r="AE223" i="9" a="1"/>
  <c r="AF222" i="9" a="1"/>
  <c r="AE222" i="9" a="1"/>
  <c r="AF220" i="9" a="1"/>
  <c r="AE220" i="9" a="1"/>
  <c r="AF219" i="9" a="1"/>
  <c r="AE219" i="9" a="1"/>
  <c r="AF218" i="9" a="1"/>
  <c r="AE218" i="9" a="1"/>
  <c r="AF217" i="9" a="1"/>
  <c r="AE217" i="9" a="1"/>
  <c r="AF216" i="9" a="1"/>
  <c r="AE216" i="9" a="1"/>
  <c r="AF215" i="9" a="1"/>
  <c r="AE215" i="9" a="1"/>
  <c r="AF214" i="9" a="1"/>
  <c r="AE214" i="9" a="1"/>
  <c r="AF213" i="9" a="1"/>
  <c r="AE213" i="9" a="1"/>
  <c r="AF212" i="9" a="1"/>
  <c r="AE212" i="9" a="1"/>
  <c r="AF211" i="9" a="1"/>
  <c r="AE211" i="9" a="1"/>
  <c r="AF210" i="9" a="1"/>
  <c r="AE210" i="9" a="1"/>
  <c r="AF209" i="9" a="1"/>
  <c r="AE209" i="9" a="1"/>
  <c r="AF205" i="9" a="1"/>
  <c r="AE205" i="9" a="1"/>
  <c r="AF203" i="9" a="1"/>
  <c r="AE203" i="9" a="1"/>
  <c r="AF202" i="9" a="1"/>
  <c r="AE202" i="9" a="1"/>
  <c r="AF201" i="9" a="1"/>
  <c r="AE201" i="9" a="1"/>
  <c r="AF200" i="9" a="1"/>
  <c r="AE200" i="9" a="1"/>
  <c r="AF199" i="9" a="1"/>
  <c r="AE199" i="9" a="1"/>
  <c r="AF198" i="9" a="1"/>
  <c r="AE198" i="9" a="1"/>
  <c r="AF197" i="9" a="1"/>
  <c r="AE197" i="9" a="1"/>
  <c r="AF196" i="9" a="1"/>
  <c r="AE196" i="9" a="1"/>
  <c r="AF192" i="9" a="1"/>
  <c r="AE192" i="9" a="1"/>
  <c r="AF191" i="9" a="1"/>
  <c r="AE191" i="9" a="1"/>
  <c r="AF190" i="9" a="1"/>
  <c r="AE190" i="9" a="1"/>
  <c r="AF189" i="9" a="1"/>
  <c r="AE189" i="9" a="1"/>
  <c r="AF188" i="9" a="1"/>
  <c r="AE188" i="9" a="1"/>
  <c r="AF187" i="9" a="1"/>
  <c r="AE187" i="9" a="1"/>
  <c r="AF186" i="9" a="1"/>
  <c r="AE186" i="9" a="1"/>
  <c r="AF185" i="9" a="1"/>
  <c r="AE185" i="9" a="1"/>
  <c r="AF182" i="9" a="1"/>
  <c r="AE182" i="9" a="1"/>
  <c r="AF181" i="9" a="1"/>
  <c r="AE181" i="9" a="1"/>
  <c r="AF180" i="9" a="1"/>
  <c r="AE180" i="9" a="1"/>
  <c r="AF179" i="9" a="1"/>
  <c r="AE179" i="9" a="1"/>
  <c r="AF178" i="9" a="1"/>
  <c r="AE178" i="9" a="1"/>
  <c r="AF177" i="9" a="1"/>
  <c r="AE177" i="9" a="1"/>
  <c r="AF175" i="9" a="1"/>
  <c r="AE175" i="9" a="1"/>
  <c r="AF174" i="9" a="1"/>
  <c r="AE174" i="9" a="1"/>
  <c r="AF173" i="9" a="1"/>
  <c r="AE173" i="9" a="1"/>
  <c r="AF172" i="9" a="1"/>
  <c r="AE172" i="9" a="1"/>
  <c r="AF171" i="9" a="1"/>
  <c r="AE171" i="9" a="1"/>
  <c r="AF170" i="9" a="1"/>
  <c r="AE170" i="9" a="1"/>
  <c r="AF168" i="9" a="1"/>
  <c r="AE168" i="9" a="1"/>
  <c r="AF167" i="9" a="1"/>
  <c r="AE167" i="9" a="1"/>
  <c r="AF166" i="9" a="1"/>
  <c r="AE166" i="9" a="1"/>
  <c r="AF165" i="9" a="1"/>
  <c r="AE165" i="9" a="1"/>
  <c r="AF164" i="9" a="1"/>
  <c r="AE164" i="9" a="1"/>
  <c r="AF159" i="9" a="1"/>
  <c r="AE159" i="9" a="1"/>
  <c r="AF158" i="9" a="1"/>
  <c r="AE158" i="9" a="1"/>
  <c r="AF157" i="9" a="1"/>
  <c r="AE157" i="9" a="1"/>
  <c r="AF155" i="9" a="1"/>
  <c r="AE155" i="9" a="1"/>
  <c r="AF154" i="9" a="1"/>
  <c r="AE154" i="9" a="1"/>
  <c r="AF153" i="9" a="1"/>
  <c r="AE153" i="9" a="1"/>
  <c r="AF152" i="9" a="1"/>
  <c r="AE152" i="9" a="1"/>
  <c r="AF151" i="9" a="1"/>
  <c r="AE151" i="9" a="1"/>
  <c r="AF149" i="9" a="1"/>
  <c r="AE149" i="9" a="1"/>
  <c r="AF146" i="9" a="1"/>
  <c r="AE146" i="9" a="1"/>
  <c r="AF144" i="9" a="1"/>
  <c r="AE144" i="9" a="1"/>
  <c r="AF143" i="9" a="1"/>
  <c r="AE143" i="9" a="1"/>
  <c r="AF139" i="9" a="1"/>
  <c r="AE139" i="9" a="1"/>
  <c r="AF138" i="9" a="1"/>
  <c r="AE138" i="9" a="1"/>
  <c r="AF135" i="9" a="1"/>
  <c r="AE135" i="9" a="1"/>
  <c r="AF134" i="9" a="1"/>
  <c r="AE134" i="9" a="1"/>
  <c r="AF132" i="9" a="1"/>
  <c r="AE132" i="9" a="1"/>
  <c r="AF131" i="9" a="1"/>
  <c r="AE131" i="9" a="1"/>
  <c r="AF130" i="9" a="1"/>
  <c r="AE130" i="9" a="1"/>
  <c r="AF129" i="9" a="1"/>
  <c r="AE129" i="9" a="1"/>
  <c r="AF127" i="9" a="1"/>
  <c r="AE127" i="9" a="1"/>
  <c r="AF126" i="9" a="1"/>
  <c r="AE126" i="9" a="1"/>
  <c r="AF125" i="9" a="1"/>
  <c r="AE125" i="9" a="1"/>
  <c r="AF124" i="9" a="1"/>
  <c r="AE124" i="9" a="1"/>
  <c r="AF123" i="9" a="1"/>
  <c r="AE123" i="9" a="1"/>
  <c r="AF122" i="9" a="1"/>
  <c r="AE122" i="9" a="1"/>
  <c r="AF121" i="9" a="1"/>
  <c r="AE121" i="9" a="1"/>
  <c r="AF120" i="9" a="1"/>
  <c r="AE120" i="9" a="1"/>
  <c r="AF119" i="9" a="1"/>
  <c r="AE119" i="9" a="1"/>
  <c r="AF118" i="9" a="1"/>
  <c r="AE118" i="9" a="1"/>
  <c r="AF117" i="9" a="1"/>
  <c r="AE117" i="9" a="1"/>
  <c r="AF116" i="9" a="1"/>
  <c r="AE116" i="9" a="1"/>
  <c r="AF115" i="9" a="1"/>
  <c r="AE115" i="9" a="1"/>
  <c r="AF114" i="9" a="1"/>
  <c r="AE114" i="9" a="1"/>
  <c r="AF113" i="9" a="1"/>
  <c r="AE113" i="9" a="1"/>
  <c r="AF112" i="9" a="1"/>
  <c r="AE112" i="9" a="1"/>
  <c r="AF111" i="9" a="1"/>
  <c r="AE111" i="9" a="1"/>
  <c r="AF110" i="9" a="1"/>
  <c r="AE110" i="9" a="1"/>
  <c r="AF109" i="9" a="1"/>
  <c r="AE109" i="9" a="1"/>
  <c r="AF108" i="9" a="1"/>
  <c r="AE108" i="9" a="1"/>
  <c r="AF107" i="9" a="1"/>
  <c r="AE107" i="9" a="1"/>
  <c r="AF106" i="9" a="1"/>
  <c r="AE106" i="9" a="1"/>
  <c r="AF105" i="9" a="1"/>
  <c r="AE105" i="9" a="1"/>
  <c r="AF104" i="9" a="1"/>
  <c r="AE104" i="9" a="1"/>
  <c r="AF102" i="9" a="1"/>
  <c r="AE102" i="9" a="1"/>
  <c r="AF100" i="9" a="1"/>
  <c r="AE100" i="9" a="1"/>
  <c r="AF99" i="9" a="1"/>
  <c r="AE99" i="9" a="1"/>
  <c r="AF98" i="9" a="1"/>
  <c r="AE98" i="9" a="1"/>
  <c r="AF92" i="9" a="1"/>
  <c r="AE92" i="9" a="1"/>
  <c r="AF91" i="9" a="1"/>
  <c r="AE91" i="9" a="1"/>
  <c r="AF90" i="9" a="1"/>
  <c r="AE90" i="9" a="1"/>
  <c r="AF89" i="9" a="1"/>
  <c r="AE89" i="9" a="1"/>
  <c r="AF88" i="9" a="1"/>
  <c r="AE88" i="9" a="1"/>
  <c r="AF87" i="9" a="1"/>
  <c r="AE87" i="9" a="1"/>
  <c r="AF86" i="9" a="1"/>
  <c r="AE86" i="9" a="1"/>
  <c r="AF84" i="9" a="1"/>
  <c r="AE84" i="9" a="1"/>
  <c r="AF83" i="9" a="1"/>
  <c r="AE83" i="9" a="1"/>
  <c r="AF82" i="9" a="1"/>
  <c r="AE82" i="9" a="1"/>
  <c r="AF81" i="9" a="1"/>
  <c r="AE81" i="9" a="1"/>
  <c r="AF80" i="9" a="1"/>
  <c r="AE80" i="9" a="1"/>
  <c r="AF79" i="9" a="1"/>
  <c r="AE79" i="9" a="1"/>
  <c r="AF76" i="9" a="1"/>
  <c r="AE76" i="9" a="1"/>
  <c r="AF75" i="9" a="1"/>
  <c r="AE75" i="9" a="1"/>
  <c r="AF74" i="9" a="1"/>
  <c r="AE74" i="9" a="1"/>
  <c r="AF73" i="9" a="1"/>
  <c r="AE73" i="9" a="1"/>
  <c r="AF72" i="9" a="1"/>
  <c r="AE72" i="9" a="1"/>
  <c r="AF71" i="9" a="1"/>
  <c r="AE71" i="9" a="1"/>
  <c r="AF69" i="9" a="1"/>
  <c r="AE69" i="9" a="1"/>
  <c r="AF68" i="9" a="1"/>
  <c r="AE68" i="9" a="1"/>
  <c r="AF66" i="9" a="1"/>
  <c r="AE66" i="9" a="1"/>
  <c r="AF65" i="9" a="1"/>
  <c r="AE65" i="9" a="1"/>
  <c r="AF64" i="9" a="1"/>
  <c r="AE64" i="9" a="1"/>
  <c r="AF63" i="9" a="1"/>
  <c r="AE63" i="9" a="1"/>
  <c r="AF62" i="9" a="1"/>
  <c r="AE62" i="9" a="1"/>
  <c r="AF57" i="9" a="1"/>
  <c r="AE57" i="9" a="1"/>
  <c r="AF56" i="9" a="1"/>
  <c r="AE56" i="9" a="1"/>
  <c r="AF55" i="9" a="1"/>
  <c r="AE55" i="9" a="1"/>
  <c r="AF54" i="9" a="1"/>
  <c r="AE54" i="9" a="1"/>
  <c r="AF53" i="9" a="1"/>
  <c r="AE53" i="9" a="1"/>
  <c r="AF52" i="9" a="1"/>
  <c r="AE52" i="9" a="1"/>
  <c r="AF51" i="9" a="1"/>
  <c r="AE51" i="9" a="1"/>
  <c r="AF50" i="9" a="1"/>
  <c r="AE50" i="9" a="1"/>
  <c r="AF49" i="9" a="1"/>
  <c r="AE49" i="9" a="1"/>
  <c r="AF48" i="9" a="1"/>
  <c r="AE48" i="9" a="1"/>
  <c r="AF47" i="9" a="1"/>
  <c r="AE47" i="9" a="1"/>
  <c r="AF45" i="9" a="1"/>
  <c r="AE45" i="9" a="1"/>
  <c r="AF44" i="9" a="1"/>
  <c r="AE44" i="9" a="1"/>
  <c r="AF43" i="9" a="1"/>
  <c r="AE43" i="9" a="1"/>
  <c r="AF42" i="9" a="1"/>
  <c r="AE42" i="9" a="1"/>
  <c r="AF40" i="9" a="1"/>
  <c r="AE40" i="9" a="1"/>
  <c r="AF39" i="9" a="1"/>
  <c r="AE39" i="9" a="1"/>
  <c r="AF38" i="9" a="1"/>
  <c r="AE38" i="9" a="1"/>
  <c r="AF37" i="9" a="1"/>
  <c r="AE37" i="9" a="1"/>
  <c r="AF36" i="9" a="1"/>
  <c r="AE36" i="9" a="1"/>
  <c r="AF34" i="9" a="1"/>
  <c r="AE34" i="9" a="1"/>
  <c r="AF33" i="9" a="1"/>
  <c r="AE33" i="9" a="1"/>
  <c r="AF32" i="9" a="1"/>
  <c r="AE32" i="9" a="1"/>
  <c r="AF31" i="9" a="1"/>
  <c r="AE31" i="9" a="1"/>
  <c r="AF30" i="9" a="1"/>
  <c r="AE30" i="9" a="1"/>
  <c r="AF29" i="9" a="1"/>
  <c r="AE29" i="9" a="1"/>
  <c r="AF28" i="9" a="1"/>
  <c r="AE28" i="9" a="1"/>
  <c r="AF27" i="9" a="1"/>
  <c r="AE27" i="9" a="1"/>
  <c r="AF26" i="9" a="1"/>
  <c r="AE26" i="9" a="1"/>
  <c r="AF23" i="9" a="1"/>
  <c r="AE23" i="9" a="1"/>
  <c r="AF22" i="9" a="1"/>
  <c r="AE22" i="9" a="1"/>
  <c r="AF21" i="9" a="1"/>
  <c r="AE21" i="9" a="1"/>
  <c r="AF20" i="9" a="1"/>
  <c r="AE20" i="9" a="1"/>
  <c r="AF19" i="9" a="1"/>
  <c r="AE19" i="9" a="1"/>
  <c r="AF18" i="9" a="1"/>
  <c r="AE18" i="9" a="1"/>
  <c r="AF17" i="9" a="1"/>
  <c r="AE17" i="9" a="1"/>
  <c r="AF16" i="9" a="1"/>
  <c r="AE16" i="9" a="1"/>
  <c r="AF15" i="9" a="1"/>
  <c r="AE15" i="9" a="1"/>
  <c r="AF14" i="9" a="1"/>
  <c r="AE14" i="9" a="1"/>
  <c r="AF13" i="9" a="1"/>
  <c r="AE13" i="9" a="1"/>
  <c r="AF10" i="9" a="1"/>
  <c r="AE10" i="9" a="1"/>
  <c r="AF8" i="9" a="1"/>
  <c r="AE8" i="9" a="1"/>
  <c r="AF7" i="9" a="1"/>
  <c r="AE7" i="9" a="1"/>
  <c r="AF6" i="9" a="1"/>
  <c r="AE6" i="9" a="1"/>
  <c r="AF5" i="9" a="1"/>
  <c r="AE5" i="9" a="1"/>
  <c r="AF4" i="9" a="1"/>
  <c r="AE4" i="9" a="1"/>
  <c r="AF3" i="9" a="1"/>
  <c r="AE3" i="9" a="1"/>
  <c r="AF2" i="9" a="1"/>
  <c r="AE2" i="9" a="1"/>
  <c r="AF1228" i="10" a="1"/>
  <c r="AE1228" i="10" a="1"/>
  <c r="AF1227" i="10" a="1"/>
  <c r="AE1227" i="10" a="1"/>
  <c r="AF1226" i="10" a="1"/>
  <c r="AE1226" i="10" a="1"/>
  <c r="AF1225" i="10" a="1"/>
  <c r="AE1225" i="10" a="1"/>
  <c r="AF1223" i="10" a="1"/>
  <c r="AE1223" i="10" a="1"/>
  <c r="AF1222" i="10" a="1"/>
  <c r="AE1222" i="10" a="1"/>
  <c r="AF1221" i="10" a="1"/>
  <c r="AE1221" i="10" a="1"/>
  <c r="AF1220" i="10" a="1"/>
  <c r="AE1220" i="10" a="1"/>
  <c r="AF1219" i="10" a="1"/>
  <c r="AE1219" i="10" a="1"/>
  <c r="AF1215" i="10" a="1"/>
  <c r="AE1215" i="10" a="1"/>
  <c r="AF1213" i="10" a="1"/>
  <c r="AE1213" i="10" a="1"/>
  <c r="AF1212" i="10" a="1"/>
  <c r="AE1212" i="10" a="1"/>
  <c r="AF1211" i="10" a="1"/>
  <c r="AE1211" i="10" a="1"/>
  <c r="AF1210" i="10" a="1"/>
  <c r="AE1210" i="10" a="1"/>
  <c r="AF1209" i="10" a="1"/>
  <c r="AE1209" i="10" a="1"/>
  <c r="AF1208" i="10" a="1"/>
  <c r="AE1208" i="10" a="1"/>
  <c r="AF1207" i="10" a="1"/>
  <c r="AE1207" i="10" a="1"/>
  <c r="AF1206" i="10" a="1"/>
  <c r="AE1206" i="10" a="1"/>
  <c r="AF1205" i="10" a="1"/>
  <c r="AE1205" i="10" a="1"/>
  <c r="AF1204" i="10" a="1"/>
  <c r="AE1204" i="10" a="1"/>
  <c r="AF1203" i="10" a="1"/>
  <c r="AE1203" i="10" a="1"/>
  <c r="AF1202" i="10" a="1"/>
  <c r="AE1202" i="10" a="1"/>
  <c r="AF1201" i="10" a="1"/>
  <c r="AE1201" i="10" a="1"/>
  <c r="AF1200" i="10" a="1"/>
  <c r="AE1200" i="10" a="1"/>
  <c r="AF1199" i="10" a="1"/>
  <c r="AE1199" i="10" a="1"/>
  <c r="AF1198" i="10" a="1"/>
  <c r="AE1198" i="10" a="1"/>
  <c r="AF1197" i="10" a="1"/>
  <c r="AE1197" i="10" a="1"/>
  <c r="AF1196" i="10" a="1"/>
  <c r="AE1196" i="10" a="1"/>
  <c r="AF1195" i="10" a="1"/>
  <c r="AE1195" i="10" a="1"/>
  <c r="AF1194" i="10" a="1"/>
  <c r="AE1194" i="10" a="1"/>
  <c r="AF1193" i="10" a="1"/>
  <c r="AE1193" i="10" a="1"/>
  <c r="AF1192" i="10" a="1"/>
  <c r="AE1192" i="10" a="1"/>
  <c r="AF1191" i="10" a="1"/>
  <c r="AE1191" i="10" a="1"/>
  <c r="AF1190" i="10" a="1"/>
  <c r="AE1190" i="10" a="1"/>
  <c r="AF1189" i="10" a="1"/>
  <c r="AE1189" i="10" a="1"/>
  <c r="AF1188" i="10" a="1"/>
  <c r="AE1188" i="10" a="1"/>
  <c r="AF1187" i="10" a="1"/>
  <c r="AE1187" i="10" a="1"/>
  <c r="AF1186" i="10" a="1"/>
  <c r="AE1186" i="10" a="1"/>
  <c r="AF1185" i="10" a="1"/>
  <c r="AE1185" i="10" a="1"/>
  <c r="AF1184" i="10" a="1"/>
  <c r="AE1184" i="10" a="1"/>
  <c r="AF1183" i="10" a="1"/>
  <c r="AE1183" i="10" a="1"/>
  <c r="AF1182" i="10" a="1"/>
  <c r="AE1182" i="10" a="1"/>
  <c r="AF1181" i="10" a="1"/>
  <c r="AE1181" i="10" a="1"/>
  <c r="AF1180" i="10" a="1"/>
  <c r="AE1180" i="10" a="1"/>
  <c r="AF1179" i="10" a="1"/>
  <c r="AE1179" i="10" a="1"/>
  <c r="AF1178" i="10" a="1"/>
  <c r="AE1178" i="10" a="1"/>
  <c r="AF1177" i="10" a="1"/>
  <c r="AE1177" i="10" a="1"/>
  <c r="AF1176" i="10" a="1"/>
  <c r="AE1176" i="10" a="1"/>
  <c r="AF1175" i="10" a="1"/>
  <c r="AE1175" i="10" a="1"/>
  <c r="AF1174" i="10" a="1"/>
  <c r="AE1174" i="10" a="1"/>
  <c r="AF1173" i="10" a="1"/>
  <c r="AE1173" i="10" a="1"/>
  <c r="AF1172" i="10" a="1"/>
  <c r="AE1172" i="10" a="1"/>
  <c r="AF1171" i="10" a="1"/>
  <c r="AE1171" i="10" a="1"/>
  <c r="AF1170" i="10" a="1"/>
  <c r="AE1170" i="10" a="1"/>
  <c r="AF1169" i="10" a="1"/>
  <c r="AE1169" i="10" a="1"/>
  <c r="AF1168" i="10" a="1"/>
  <c r="AE1168" i="10" a="1"/>
  <c r="AF1167" i="10" a="1"/>
  <c r="AE1167" i="10" a="1"/>
  <c r="AF1166" i="10" a="1"/>
  <c r="AE1166" i="10" a="1"/>
  <c r="AF1165" i="10" a="1"/>
  <c r="AE1165" i="10" a="1"/>
  <c r="AF1164" i="10" a="1"/>
  <c r="AE1164" i="10" a="1"/>
  <c r="AF1163" i="10" a="1"/>
  <c r="AE1163" i="10" a="1"/>
  <c r="AF1162" i="10" a="1"/>
  <c r="AE1162" i="10" a="1"/>
  <c r="AF1161" i="10" a="1"/>
  <c r="AE1161" i="10" a="1"/>
  <c r="AF1160" i="10" a="1"/>
  <c r="AE1160" i="10" a="1"/>
  <c r="AF1159" i="10" a="1"/>
  <c r="AE1159" i="10" a="1"/>
  <c r="AF1158" i="10" a="1"/>
  <c r="AE1158" i="10" a="1"/>
  <c r="AF1157" i="10" a="1"/>
  <c r="AE1157" i="10" a="1"/>
  <c r="AF1156" i="10" a="1"/>
  <c r="AE1156" i="10" a="1"/>
  <c r="AF1155" i="10" a="1"/>
  <c r="AE1155" i="10" a="1"/>
  <c r="AF1154" i="10" a="1"/>
  <c r="AE1154" i="10" a="1"/>
  <c r="AF1153" i="10" a="1"/>
  <c r="AE1153" i="10" a="1"/>
  <c r="AF1152" i="10" a="1"/>
  <c r="AE1152" i="10" a="1"/>
  <c r="AF1151" i="10" a="1"/>
  <c r="AE1151" i="10" a="1"/>
  <c r="AF1150" i="10" a="1"/>
  <c r="AE1150" i="10" a="1"/>
  <c r="AF1149" i="10" a="1"/>
  <c r="AE1149" i="10" a="1"/>
  <c r="AF1148" i="10" a="1"/>
  <c r="AE1148" i="10" a="1"/>
  <c r="AF1147" i="10" a="1"/>
  <c r="AE1147" i="10" a="1"/>
  <c r="AF1146" i="10" a="1"/>
  <c r="AE1146" i="10" a="1"/>
  <c r="AF1145" i="10" a="1"/>
  <c r="AE1145" i="10" a="1"/>
  <c r="AF1144" i="10" a="1"/>
  <c r="AE1144" i="10" a="1"/>
  <c r="AF1143" i="10" a="1"/>
  <c r="AE1143" i="10" a="1"/>
  <c r="AF1142" i="10" a="1"/>
  <c r="AE1142" i="10" a="1"/>
  <c r="AF1141" i="10" a="1"/>
  <c r="AE1141" i="10" a="1"/>
  <c r="AF1140" i="10" a="1"/>
  <c r="AE1140" i="10" a="1"/>
  <c r="AF1139" i="10" a="1"/>
  <c r="AE1139" i="10" a="1"/>
  <c r="AF1138" i="10" a="1"/>
  <c r="AE1138" i="10" a="1"/>
  <c r="AF1137" i="10" a="1"/>
  <c r="AE1137" i="10" a="1"/>
  <c r="AF1136" i="10" a="1"/>
  <c r="AE1136" i="10" a="1"/>
  <c r="AF1135" i="10" a="1"/>
  <c r="AE1135" i="10" a="1"/>
  <c r="AF1134" i="10" a="1"/>
  <c r="AE1134" i="10" a="1"/>
  <c r="AF1133" i="10" a="1"/>
  <c r="AE1133" i="10" a="1"/>
  <c r="AF1132" i="10" a="1"/>
  <c r="AE1132" i="10" a="1"/>
  <c r="AF1131" i="10" a="1"/>
  <c r="AE1131" i="10" a="1"/>
  <c r="AF1130" i="10" a="1"/>
  <c r="AE1130" i="10" a="1"/>
  <c r="AF1129" i="10" a="1"/>
  <c r="AE1129" i="10" a="1"/>
  <c r="AF1128" i="10" a="1"/>
  <c r="AE1128" i="10" a="1"/>
  <c r="AF1127" i="10" a="1"/>
  <c r="AE1127" i="10" a="1"/>
  <c r="AF1126" i="10" a="1"/>
  <c r="AE1126" i="10" a="1"/>
  <c r="AF1125" i="10" a="1"/>
  <c r="AE1125" i="10" a="1"/>
  <c r="AF1124" i="10" a="1"/>
  <c r="AE1124" i="10" a="1"/>
  <c r="AF1123" i="10" a="1"/>
  <c r="AE1123" i="10" a="1"/>
  <c r="AF1122" i="10" a="1"/>
  <c r="AE1122" i="10" a="1"/>
  <c r="AF1121" i="10" a="1"/>
  <c r="AE1121" i="10" a="1"/>
  <c r="AF1120" i="10" a="1"/>
  <c r="AE1120" i="10" a="1"/>
  <c r="AF1119" i="10" a="1"/>
  <c r="AE1119" i="10" a="1"/>
  <c r="AF1118" i="10" a="1"/>
  <c r="AE1118" i="10" a="1"/>
  <c r="AF1115" i="10" a="1"/>
  <c r="AE1115" i="10" a="1"/>
  <c r="AF1114" i="10" a="1"/>
  <c r="AE1114" i="10" a="1"/>
  <c r="AF1113" i="10" a="1"/>
  <c r="AE1113" i="10" a="1"/>
  <c r="AF1112" i="10" a="1"/>
  <c r="AE1112" i="10" a="1"/>
  <c r="AF1111" i="10" a="1"/>
  <c r="AE1111" i="10" a="1"/>
  <c r="AF1109" i="10" a="1"/>
  <c r="AE1109" i="10" a="1"/>
  <c r="AF1108" i="10" a="1"/>
  <c r="AE1108" i="10" a="1"/>
  <c r="AF1107" i="10" a="1"/>
  <c r="AE1107" i="10" a="1"/>
  <c r="AF1106" i="10" a="1"/>
  <c r="AE1106" i="10" a="1"/>
  <c r="AF1105" i="10" a="1"/>
  <c r="AE1105" i="10" a="1"/>
  <c r="AF1104" i="10" a="1"/>
  <c r="AE1104" i="10" a="1"/>
  <c r="AF1102" i="10" a="1"/>
  <c r="AE1102" i="10" a="1"/>
  <c r="AF1101" i="10" a="1"/>
  <c r="AE1101" i="10" a="1"/>
  <c r="AF1100" i="10" a="1"/>
  <c r="AE1100" i="10" a="1"/>
  <c r="AF1099" i="10" a="1"/>
  <c r="AE1099" i="10" a="1"/>
  <c r="AF1098" i="10" a="1"/>
  <c r="AE1098" i="10" a="1"/>
  <c r="AF1097" i="10" a="1"/>
  <c r="AE1097" i="10" a="1"/>
  <c r="AF1096" i="10" a="1"/>
  <c r="AE1096" i="10" a="1"/>
  <c r="AF1095" i="10" a="1"/>
  <c r="AE1095" i="10" a="1"/>
  <c r="AF1094" i="10" a="1"/>
  <c r="AE1094" i="10" a="1"/>
  <c r="AF1092" i="10" a="1"/>
  <c r="AE1092" i="10" a="1"/>
  <c r="AF1091" i="10" a="1"/>
  <c r="AE1091" i="10" a="1"/>
  <c r="AF1090" i="10" a="1"/>
  <c r="AE1090" i="10" a="1"/>
  <c r="AF1089" i="10" a="1"/>
  <c r="AE1089" i="10" a="1"/>
  <c r="AF1088" i="10" a="1"/>
  <c r="AE1088" i="10" a="1"/>
  <c r="AF1087" i="10" a="1"/>
  <c r="AE1087" i="10" a="1"/>
  <c r="AF1086" i="10" a="1"/>
  <c r="AE1086" i="10" a="1"/>
  <c r="AF1085" i="10" a="1"/>
  <c r="AE1085" i="10" a="1"/>
  <c r="AF1084" i="10" a="1"/>
  <c r="AE1084" i="10" a="1"/>
  <c r="AF1083" i="10" a="1"/>
  <c r="AE1083" i="10" a="1"/>
  <c r="AF1082" i="10" a="1"/>
  <c r="AE1082" i="10" a="1"/>
  <c r="AF1081" i="10" a="1"/>
  <c r="AE1081" i="10" a="1"/>
  <c r="AF1080" i="10" a="1"/>
  <c r="AE1080" i="10" a="1"/>
  <c r="AF1079" i="10" a="1"/>
  <c r="AE1079" i="10" a="1"/>
  <c r="AF1078" i="10" a="1"/>
  <c r="AE1078" i="10" a="1"/>
  <c r="AF1077" i="10" a="1"/>
  <c r="AE1077" i="10" a="1"/>
  <c r="AF1076" i="10" a="1"/>
  <c r="AE1076" i="10" a="1"/>
  <c r="AF1075" i="10" a="1"/>
  <c r="AE1075" i="10" a="1"/>
  <c r="AF1074" i="10" a="1"/>
  <c r="AE1074" i="10" a="1"/>
  <c r="AF1073" i="10" a="1"/>
  <c r="AE1073" i="10" a="1"/>
  <c r="AF1072" i="10" a="1"/>
  <c r="AE1072" i="10" a="1"/>
  <c r="AF1071" i="10" a="1"/>
  <c r="AE1071" i="10" a="1"/>
  <c r="AF1070" i="10" a="1"/>
  <c r="AE1070" i="10" a="1"/>
  <c r="AF1069" i="10" a="1"/>
  <c r="AE1069" i="10" a="1"/>
  <c r="AF1068" i="10" a="1"/>
  <c r="AE1068" i="10" a="1"/>
  <c r="AF1067" i="10" a="1"/>
  <c r="AE1067" i="10" a="1"/>
  <c r="AF1066" i="10" a="1"/>
  <c r="AE1066" i="10" a="1"/>
  <c r="AF1065" i="10" a="1"/>
  <c r="AE1065" i="10" a="1"/>
  <c r="AF1064" i="10" a="1"/>
  <c r="AE1064" i="10" a="1"/>
  <c r="AF1063" i="10" a="1"/>
  <c r="AE1063" i="10" a="1"/>
  <c r="AF1062" i="10" a="1"/>
  <c r="AE1062" i="10" a="1"/>
  <c r="AF1061" i="10" a="1"/>
  <c r="AE1061" i="10" a="1"/>
  <c r="AF1060" i="10" a="1"/>
  <c r="AE1060" i="10" a="1"/>
  <c r="AF1059" i="10" a="1"/>
  <c r="AE1059" i="10" a="1"/>
  <c r="AF1058" i="10" a="1"/>
  <c r="AE1058" i="10" a="1"/>
  <c r="AF1057" i="10" a="1"/>
  <c r="AE1057" i="10" a="1"/>
  <c r="AF1056" i="10" a="1"/>
  <c r="AE1056" i="10" a="1"/>
  <c r="AF1055" i="10" a="1"/>
  <c r="AE1055" i="10" a="1"/>
  <c r="AF1046" i="10" a="1"/>
  <c r="AE1046" i="10" a="1"/>
  <c r="AF1045" i="10" a="1"/>
  <c r="AE1045" i="10" a="1"/>
  <c r="AF1044" i="10" a="1"/>
  <c r="AE1044" i="10" a="1"/>
  <c r="AF1042" i="10" a="1"/>
  <c r="AE1042" i="10" a="1"/>
  <c r="AF1041" i="10" a="1"/>
  <c r="AE1041" i="10" a="1"/>
  <c r="AF1040" i="10" a="1"/>
  <c r="AE1040" i="10" a="1"/>
  <c r="AF1039" i="10" a="1"/>
  <c r="AE1039" i="10" a="1"/>
  <c r="AF1037" i="10" a="1"/>
  <c r="AE1037" i="10" a="1"/>
  <c r="AF1036" i="10" a="1"/>
  <c r="AE1036" i="10" a="1"/>
  <c r="AF1035" i="10" a="1"/>
  <c r="AE1035" i="10" a="1"/>
  <c r="AF1033" i="10" a="1"/>
  <c r="AE1033" i="10" a="1"/>
  <c r="AF1032" i="10" a="1"/>
  <c r="AE1032" i="10" a="1"/>
  <c r="AF1031" i="10" a="1"/>
  <c r="AE1031" i="10" a="1"/>
  <c r="AF1030" i="10" a="1"/>
  <c r="AE1030" i="10" a="1"/>
  <c r="AF1029" i="10" a="1"/>
  <c r="AE1029" i="10" a="1"/>
  <c r="AF1028" i="10" a="1"/>
  <c r="AE1028" i="10" a="1"/>
  <c r="AF1027" i="10" a="1"/>
  <c r="AE1027" i="10" a="1"/>
  <c r="AF1026" i="10" a="1"/>
  <c r="AE1026" i="10" a="1"/>
  <c r="AF1025" i="10" a="1"/>
  <c r="AE1025" i="10" a="1"/>
  <c r="AF1024" i="10" a="1"/>
  <c r="AE1024" i="10" a="1"/>
  <c r="AF1023" i="10" a="1"/>
  <c r="AE1023" i="10" a="1"/>
  <c r="AF1022" i="10" a="1"/>
  <c r="AE1022" i="10" a="1"/>
  <c r="AF1021" i="10" a="1"/>
  <c r="AE1021" i="10" a="1"/>
  <c r="AF1020" i="10" a="1"/>
  <c r="AE1020" i="10" a="1"/>
  <c r="AF1019" i="10" a="1"/>
  <c r="AE1019" i="10" a="1"/>
  <c r="AF1018" i="10" a="1"/>
  <c r="AE1018" i="10" a="1"/>
  <c r="AF1017" i="10" a="1"/>
  <c r="AE1017" i="10" a="1"/>
  <c r="AF1016" i="10" a="1"/>
  <c r="AE1016" i="10" a="1"/>
  <c r="AF1013" i="10" a="1"/>
  <c r="AE1013" i="10" a="1"/>
  <c r="AF1008" i="10" a="1"/>
  <c r="AE1008" i="10" a="1"/>
  <c r="AF1005" i="10" a="1"/>
  <c r="AE1005" i="10" a="1"/>
  <c r="AF1004" i="10" a="1"/>
  <c r="AE1004" i="10" a="1"/>
  <c r="AF1003" i="10" a="1"/>
  <c r="AE1003" i="10" a="1"/>
  <c r="AF1002" i="10" a="1"/>
  <c r="AE1002" i="10" a="1"/>
  <c r="AF999" i="10" a="1"/>
  <c r="AE999" i="10" a="1"/>
  <c r="AF998" i="10" a="1"/>
  <c r="AE998" i="10" a="1"/>
  <c r="AF997" i="10" a="1"/>
  <c r="AE997" i="10" a="1"/>
  <c r="AF996" i="10" a="1"/>
  <c r="AE996" i="10" a="1"/>
  <c r="AF995" i="10" a="1"/>
  <c r="AE995" i="10" a="1"/>
  <c r="AF994" i="10" a="1"/>
  <c r="AE994" i="10" a="1"/>
  <c r="AF992" i="10" a="1"/>
  <c r="AE992" i="10" a="1"/>
  <c r="AF991" i="10" a="1"/>
  <c r="AE991" i="10" a="1"/>
  <c r="AF990" i="10" a="1"/>
  <c r="AE990" i="10" a="1"/>
  <c r="AF989" i="10" a="1"/>
  <c r="AE989" i="10" a="1"/>
  <c r="AF987" i="10" a="1"/>
  <c r="AE987" i="10" a="1"/>
  <c r="AF986" i="10" a="1"/>
  <c r="AE986" i="10" a="1"/>
  <c r="AF985" i="10" a="1"/>
  <c r="AE985" i="10" a="1"/>
  <c r="AF984" i="10" a="1"/>
  <c r="AE984" i="10" a="1"/>
  <c r="AF982" i="10" a="1"/>
  <c r="AE982" i="10" a="1"/>
  <c r="AF980" i="10" a="1"/>
  <c r="AE980" i="10" a="1"/>
  <c r="AF979" i="10" a="1"/>
  <c r="AE979" i="10" a="1"/>
  <c r="AF978" i="10" a="1"/>
  <c r="AE978" i="10" a="1"/>
  <c r="AF977" i="10" a="1"/>
  <c r="AE977" i="10" a="1"/>
  <c r="AF976" i="10" a="1"/>
  <c r="AE976" i="10" a="1"/>
  <c r="AF975" i="10" a="1"/>
  <c r="AE975" i="10" a="1"/>
  <c r="AF974" i="10" a="1"/>
  <c r="AE974" i="10" a="1"/>
  <c r="AF973" i="10" a="1"/>
  <c r="AE973" i="10" a="1"/>
  <c r="AF972" i="10" a="1"/>
  <c r="AE972" i="10" a="1"/>
  <c r="AF971" i="10" a="1"/>
  <c r="AE971" i="10" a="1"/>
  <c r="AF970" i="10" a="1"/>
  <c r="AE970" i="10" a="1"/>
  <c r="AF969" i="10" a="1"/>
  <c r="AE969" i="10" a="1"/>
  <c r="AF968" i="10" a="1"/>
  <c r="AE968" i="10" a="1"/>
  <c r="AF967" i="10" a="1"/>
  <c r="AE967" i="10" a="1"/>
  <c r="AF966" i="10" a="1"/>
  <c r="AE966" i="10" a="1"/>
  <c r="AF964" i="10" a="1"/>
  <c r="AE964" i="10" a="1"/>
  <c r="AF963" i="10" a="1"/>
  <c r="AE963" i="10" a="1"/>
  <c r="AF962" i="10" a="1"/>
  <c r="AE962" i="10" a="1"/>
  <c r="AF961" i="10" a="1"/>
  <c r="AE961" i="10" a="1"/>
  <c r="AF960" i="10" a="1"/>
  <c r="AE960" i="10" a="1"/>
  <c r="AF955" i="10" a="1"/>
  <c r="AE955" i="10" a="1"/>
  <c r="AF954" i="10" a="1"/>
  <c r="AE954" i="10" a="1"/>
  <c r="AF953" i="10" a="1"/>
  <c r="AE953" i="10" a="1"/>
  <c r="AF952" i="10" a="1"/>
  <c r="AE952" i="10" a="1"/>
  <c r="AF951" i="10" a="1"/>
  <c r="AE951" i="10" a="1"/>
  <c r="AF950" i="10" a="1"/>
  <c r="AE950" i="10" a="1"/>
  <c r="AF949" i="10" a="1"/>
  <c r="AE949" i="10" a="1"/>
  <c r="AF948" i="10" a="1"/>
  <c r="AE948" i="10" a="1"/>
  <c r="AF946" i="10" a="1"/>
  <c r="AE946" i="10" a="1"/>
  <c r="AF945" i="10" a="1"/>
  <c r="AE945" i="10" a="1"/>
  <c r="AF943" i="10" a="1"/>
  <c r="AE943" i="10" a="1"/>
  <c r="AF942" i="10" a="1"/>
  <c r="AE942" i="10" a="1"/>
  <c r="AF940" i="10" a="1"/>
  <c r="AE940" i="10" a="1"/>
  <c r="AF939" i="10" a="1"/>
  <c r="AE939" i="10" a="1"/>
  <c r="AF938" i="10" a="1"/>
  <c r="AE938" i="10" a="1"/>
  <c r="AF937" i="10" a="1"/>
  <c r="AE937" i="10" a="1"/>
  <c r="AF935" i="10" a="1"/>
  <c r="AE935" i="10" a="1"/>
  <c r="AF934" i="10" a="1"/>
  <c r="AE934" i="10" a="1"/>
  <c r="AF933" i="10" a="1"/>
  <c r="AE933" i="10" a="1"/>
  <c r="AF932" i="10" a="1"/>
  <c r="AE932" i="10" a="1"/>
  <c r="AF930" i="10" a="1"/>
  <c r="AE930" i="10" a="1"/>
  <c r="AF929" i="10" a="1"/>
  <c r="AE929" i="10" a="1"/>
  <c r="AF928" i="10" a="1"/>
  <c r="AE928" i="10" a="1"/>
  <c r="AF927" i="10" a="1"/>
  <c r="AE927" i="10" a="1"/>
  <c r="AF926" i="10" a="1"/>
  <c r="AE926" i="10" a="1"/>
  <c r="AF925" i="10" a="1"/>
  <c r="AF810" i="10" a="1"/>
  <c r="AE810" i="10" a="1"/>
  <c r="AF809" i="10" a="1"/>
  <c r="AE809" i="10" a="1"/>
  <c r="AF808" i="10" a="1"/>
  <c r="AE808" i="10" a="1"/>
  <c r="AF807" i="10" a="1"/>
  <c r="AE807" i="10" a="1"/>
  <c r="AF806" i="10" a="1"/>
  <c r="AE806" i="10" a="1"/>
  <c r="AF805" i="10" a="1"/>
  <c r="AE805" i="10" a="1"/>
  <c r="AF804" i="10" a="1"/>
  <c r="AE804" i="10" a="1"/>
  <c r="AF803" i="10" a="1"/>
  <c r="AE803" i="10" a="1"/>
  <c r="AF802" i="10" a="1"/>
  <c r="AE802" i="10" a="1"/>
  <c r="AF801" i="10" a="1"/>
  <c r="AE801" i="10" a="1"/>
  <c r="AF800" i="10" a="1"/>
  <c r="AE800" i="10" a="1"/>
  <c r="AF799" i="10" a="1"/>
  <c r="AE799" i="10" a="1"/>
  <c r="AF798" i="10" a="1"/>
  <c r="AE798" i="10" a="1"/>
  <c r="AF797" i="10" a="1"/>
  <c r="AE797" i="10" a="1"/>
  <c r="AF795" i="10" a="1"/>
  <c r="AE795" i="10" a="1"/>
  <c r="AF794" i="10" a="1"/>
  <c r="AE794" i="10" a="1"/>
  <c r="AF793" i="10" a="1"/>
  <c r="AE793" i="10" a="1"/>
  <c r="AF792" i="10" a="1"/>
  <c r="AE792" i="10" a="1"/>
  <c r="AF791" i="10" a="1"/>
  <c r="AE791" i="10" a="1"/>
  <c r="AF790" i="10" a="1"/>
  <c r="AE790" i="10" a="1"/>
  <c r="AF789" i="10" a="1"/>
  <c r="AE789" i="10" a="1"/>
  <c r="AF788" i="10" a="1"/>
  <c r="AE788" i="10" a="1"/>
  <c r="AF787" i="10" a="1"/>
  <c r="AE787" i="10" a="1"/>
  <c r="AF786" i="10" a="1"/>
  <c r="AE786" i="10" a="1"/>
  <c r="AF785" i="10" a="1"/>
  <c r="AE785" i="10" a="1"/>
  <c r="AF784" i="10" a="1"/>
  <c r="AE784" i="10" a="1"/>
  <c r="AF783" i="10" a="1"/>
  <c r="AE783" i="10" a="1"/>
  <c r="AF782" i="10" a="1"/>
  <c r="AE782" i="10" a="1"/>
  <c r="AF781" i="10" a="1"/>
  <c r="AE781" i="10" a="1"/>
  <c r="AF780" i="10" a="1"/>
  <c r="AE780" i="10" a="1"/>
  <c r="AF779" i="10" a="1"/>
  <c r="AE779" i="10" a="1"/>
  <c r="AF778" i="10" a="1"/>
  <c r="AE778" i="10" a="1"/>
  <c r="AF777" i="10" a="1"/>
  <c r="AE777" i="10" a="1"/>
  <c r="AF776" i="10" a="1"/>
  <c r="AE776" i="10" a="1"/>
  <c r="AF775" i="10" a="1"/>
  <c r="AE775" i="10" a="1"/>
  <c r="AF774" i="10" a="1"/>
  <c r="AE774" i="10" a="1"/>
  <c r="AF773" i="10" a="1"/>
  <c r="AE773" i="10" a="1"/>
  <c r="AF772" i="10" a="1"/>
  <c r="AE772" i="10" a="1"/>
  <c r="AF771" i="10" a="1"/>
  <c r="AE771" i="10" a="1"/>
  <c r="AF770" i="10" a="1"/>
  <c r="AE770" i="10" a="1"/>
  <c r="AF769" i="10" a="1"/>
  <c r="AE769" i="10" a="1"/>
  <c r="AF768" i="10" a="1"/>
  <c r="AE768" i="10" a="1"/>
  <c r="AF767" i="10" a="1"/>
  <c r="AE767" i="10" a="1"/>
  <c r="AF766" i="10" a="1"/>
  <c r="AE766" i="10" a="1"/>
  <c r="AF765" i="10" a="1"/>
  <c r="AE765" i="10" a="1"/>
  <c r="AF764" i="10" a="1"/>
  <c r="AE764" i="10" a="1"/>
  <c r="AF763" i="10" a="1"/>
  <c r="AE763" i="10" a="1"/>
  <c r="AF762" i="10" a="1"/>
  <c r="AE762" i="10" a="1"/>
  <c r="AF761" i="10" a="1"/>
  <c r="AE761" i="10" a="1"/>
  <c r="AF760" i="10" a="1"/>
  <c r="AE760" i="10" a="1"/>
  <c r="AF759" i="10" a="1"/>
  <c r="AE759" i="10" a="1"/>
  <c r="AF758" i="10" a="1"/>
  <c r="AE758" i="10" a="1"/>
  <c r="AF757" i="10" a="1"/>
  <c r="AE757" i="10" a="1"/>
  <c r="AF756" i="10" a="1"/>
  <c r="AE756" i="10" a="1"/>
  <c r="AF755" i="10" a="1"/>
  <c r="AE755" i="10" a="1"/>
  <c r="AF754" i="10" a="1"/>
  <c r="AE754" i="10" a="1"/>
  <c r="AF753" i="10" a="1"/>
  <c r="AE753" i="10" a="1"/>
  <c r="AF752" i="10" a="1"/>
  <c r="AE752" i="10" a="1"/>
  <c r="AF751" i="10" a="1"/>
  <c r="AE751" i="10" a="1"/>
  <c r="AF750" i="10" a="1"/>
  <c r="AE750" i="10" a="1"/>
  <c r="AF749" i="10" a="1"/>
  <c r="AE749" i="10" a="1"/>
  <c r="AF748" i="10" a="1"/>
  <c r="AE748" i="10" a="1"/>
  <c r="AF747" i="10" a="1"/>
  <c r="AE747" i="10" a="1"/>
  <c r="AF746" i="10" a="1"/>
  <c r="AE746" i="10" a="1"/>
  <c r="AF745" i="10" a="1"/>
  <c r="AE745" i="10" a="1"/>
  <c r="AF744" i="10" a="1"/>
  <c r="AE744" i="10" a="1"/>
  <c r="AF742" i="10" a="1"/>
  <c r="AE742" i="10" a="1"/>
  <c r="AF741" i="10" a="1"/>
  <c r="AE741" i="10" a="1"/>
  <c r="AF740" i="10" a="1"/>
  <c r="AE740" i="10" a="1"/>
  <c r="AF739" i="10" a="1"/>
  <c r="AE739" i="10" a="1"/>
  <c r="AF738" i="10" a="1"/>
  <c r="AE738" i="10" a="1"/>
  <c r="AF737" i="10" a="1"/>
  <c r="AE737" i="10" a="1"/>
  <c r="AF736" i="10" a="1"/>
  <c r="AE736" i="10" a="1"/>
  <c r="AF735" i="10" a="1"/>
  <c r="AE735" i="10" a="1"/>
  <c r="AF734" i="10" a="1"/>
  <c r="AE734" i="10" a="1"/>
  <c r="AF733" i="10" a="1"/>
  <c r="AE733" i="10" a="1"/>
  <c r="AF732" i="10" a="1"/>
  <c r="AE732" i="10" a="1"/>
  <c r="AF731" i="10" a="1"/>
  <c r="AE731" i="10" a="1"/>
  <c r="AF730" i="10" a="1"/>
  <c r="AE730" i="10" a="1"/>
  <c r="AF729" i="10" a="1"/>
  <c r="AE729" i="10" a="1"/>
  <c r="AF728" i="10" a="1"/>
  <c r="AE728" i="10" a="1"/>
  <c r="AF727" i="10" a="1"/>
  <c r="AE727" i="10" a="1"/>
  <c r="AF726" i="10" a="1"/>
  <c r="AE726" i="10" a="1"/>
  <c r="AF725" i="10" a="1"/>
  <c r="AE725" i="10" a="1"/>
  <c r="AF724" i="10" a="1"/>
  <c r="AE724" i="10" a="1"/>
  <c r="AF723" i="10" a="1"/>
  <c r="AE723" i="10" a="1"/>
  <c r="AF722" i="10" a="1"/>
  <c r="AE722" i="10" a="1"/>
  <c r="AF721" i="10" a="1"/>
  <c r="AE721" i="10" a="1"/>
  <c r="AF720" i="10" a="1"/>
  <c r="AE720" i="10" a="1"/>
  <c r="AF719" i="10" a="1"/>
  <c r="AE719" i="10" a="1"/>
  <c r="AF718" i="10" a="1"/>
  <c r="AE718" i="10" a="1"/>
  <c r="AF717" i="10" a="1"/>
  <c r="AE717" i="10" a="1"/>
  <c r="AF716" i="10" a="1"/>
  <c r="AE716" i="10" a="1"/>
  <c r="AF715" i="10" a="1"/>
  <c r="AE715" i="10" a="1"/>
  <c r="AF714" i="10" a="1"/>
  <c r="AE714" i="10" a="1"/>
  <c r="AF713" i="10" a="1"/>
  <c r="AE713" i="10" a="1"/>
  <c r="AF712" i="10" a="1"/>
  <c r="AE712" i="10" a="1"/>
  <c r="AF711" i="10" a="1"/>
  <c r="AE711" i="10" a="1"/>
  <c r="AF710" i="10" a="1"/>
  <c r="AE710" i="10" a="1"/>
  <c r="AF709" i="10" a="1"/>
  <c r="AE709" i="10" a="1"/>
  <c r="AF708" i="10" a="1"/>
  <c r="AE708" i="10" a="1"/>
  <c r="AF707" i="10" a="1"/>
  <c r="AE707" i="10" a="1"/>
  <c r="AF706" i="10" a="1"/>
  <c r="AE706" i="10" a="1"/>
  <c r="AF705" i="10" a="1"/>
  <c r="AE705" i="10" a="1"/>
  <c r="AF704" i="10" a="1"/>
  <c r="AE704" i="10" a="1"/>
  <c r="AF703" i="10" a="1"/>
  <c r="AE703" i="10" a="1"/>
  <c r="AF702" i="10" a="1"/>
  <c r="AE702" i="10" a="1"/>
  <c r="AF701" i="10" a="1"/>
  <c r="AE701" i="10" a="1"/>
  <c r="AF700" i="10" a="1"/>
  <c r="AE700" i="10" a="1"/>
  <c r="AF699" i="10" a="1"/>
  <c r="AE699" i="10" a="1"/>
  <c r="AF698" i="10" a="1"/>
  <c r="AE698" i="10" a="1"/>
  <c r="AF697" i="10" a="1"/>
  <c r="AE697" i="10" a="1"/>
  <c r="AF696" i="10" a="1"/>
  <c r="AE696" i="10" a="1"/>
  <c r="AF695" i="10" a="1"/>
  <c r="AE695" i="10" a="1"/>
  <c r="AF694" i="10" a="1"/>
  <c r="AE694" i="10" a="1"/>
  <c r="AF693" i="10" a="1"/>
  <c r="AE693" i="10" a="1"/>
  <c r="AF692" i="10" a="1"/>
  <c r="AE692" i="10" a="1"/>
  <c r="AF691" i="10" a="1"/>
  <c r="AE691" i="10" a="1"/>
  <c r="AF690" i="10" a="1"/>
  <c r="AE690" i="10" a="1"/>
  <c r="AF689" i="10" a="1"/>
  <c r="AE689" i="10" a="1"/>
  <c r="AF688" i="10" a="1"/>
  <c r="AE688" i="10" a="1"/>
  <c r="AF687" i="10" a="1"/>
  <c r="AE687" i="10" a="1"/>
  <c r="AF686" i="10" a="1"/>
  <c r="AE686" i="10" a="1"/>
  <c r="AF685" i="10" a="1"/>
  <c r="AE685" i="10" a="1"/>
  <c r="AF684" i="10" a="1"/>
  <c r="AE684" i="10" a="1"/>
  <c r="AF683" i="10" a="1"/>
  <c r="AE683" i="10" a="1"/>
  <c r="AF682" i="10" a="1"/>
  <c r="AE682" i="10" a="1"/>
  <c r="AF681" i="10" a="1"/>
  <c r="AE681" i="10" a="1"/>
  <c r="AF680" i="10" a="1"/>
  <c r="AE680" i="10" a="1"/>
  <c r="AF679" i="10" a="1"/>
  <c r="AE679" i="10" a="1"/>
  <c r="AF678" i="10" a="1"/>
  <c r="AE678" i="10" a="1"/>
  <c r="AF677" i="10" a="1"/>
  <c r="AE677" i="10" a="1"/>
  <c r="AF676" i="10" a="1"/>
  <c r="AE676" i="10" a="1"/>
  <c r="AF675" i="10" a="1"/>
  <c r="AE675" i="10" a="1"/>
  <c r="AF674" i="10" a="1"/>
  <c r="AE674" i="10" a="1"/>
  <c r="AF673" i="10" a="1"/>
  <c r="AE673" i="10" a="1"/>
  <c r="AF672" i="10" a="1"/>
  <c r="AE672" i="10" a="1"/>
  <c r="AF671" i="10" a="1"/>
  <c r="AE671" i="10" a="1"/>
  <c r="AF670" i="10" a="1"/>
  <c r="AE670" i="10" a="1"/>
  <c r="AF669" i="10" a="1"/>
  <c r="AE669" i="10" a="1"/>
  <c r="AF668" i="10" a="1"/>
  <c r="AE668" i="10" a="1"/>
  <c r="AF667" i="10" a="1"/>
  <c r="AE667" i="10" a="1"/>
  <c r="AF666" i="10" a="1"/>
  <c r="AE666" i="10" a="1"/>
  <c r="AF663" i="10" a="1"/>
  <c r="AE663" i="10" a="1"/>
  <c r="AF662" i="10" a="1"/>
  <c r="AE662" i="10" a="1"/>
  <c r="AF661" i="10" a="1"/>
  <c r="AE661" i="10" a="1"/>
  <c r="AF660" i="10" a="1"/>
  <c r="AE660" i="10" a="1"/>
  <c r="AF659" i="10" a="1"/>
  <c r="AE659" i="10" a="1"/>
  <c r="AF658" i="10" a="1"/>
  <c r="AE658" i="10" a="1"/>
  <c r="AF657" i="10" a="1"/>
  <c r="AE657" i="10" a="1"/>
  <c r="AF656" i="10" a="1"/>
  <c r="AE656" i="10" a="1"/>
  <c r="AF655" i="10" a="1"/>
  <c r="AE655" i="10" a="1"/>
  <c r="AF654" i="10" a="1"/>
  <c r="AE654" i="10" a="1"/>
  <c r="AF653" i="10" a="1"/>
  <c r="AE653" i="10" a="1"/>
  <c r="AF652" i="10" a="1"/>
  <c r="AE652" i="10" a="1"/>
  <c r="AF651" i="10" a="1"/>
  <c r="AE651" i="10" a="1"/>
  <c r="AF650" i="10" a="1"/>
  <c r="AE650" i="10" a="1"/>
  <c r="AF649" i="10" a="1"/>
  <c r="AE649" i="10" a="1"/>
  <c r="AF648" i="10" a="1"/>
  <c r="AE648" i="10" a="1"/>
  <c r="AF647" i="10" a="1"/>
  <c r="AE647" i="10" a="1"/>
  <c r="AF646" i="10" a="1"/>
  <c r="AE646" i="10" a="1"/>
  <c r="AF645" i="10" a="1"/>
  <c r="AE645" i="10" a="1"/>
  <c r="AF644" i="10" a="1"/>
  <c r="AE644" i="10" a="1"/>
  <c r="AF643" i="10" a="1"/>
  <c r="AE643" i="10" a="1"/>
  <c r="AF642" i="10" a="1"/>
  <c r="AE642" i="10" a="1"/>
  <c r="AF641" i="10" a="1"/>
  <c r="AE641" i="10" a="1"/>
  <c r="AF640" i="10" a="1"/>
  <c r="AE640" i="10" a="1"/>
  <c r="AF639" i="10" a="1"/>
  <c r="AE639" i="10" a="1"/>
  <c r="AF638" i="10" a="1"/>
  <c r="AE638" i="10" a="1"/>
  <c r="AF637" i="10" a="1"/>
  <c r="AE637" i="10" a="1"/>
  <c r="AF636" i="10" a="1"/>
  <c r="AE636" i="10" a="1"/>
  <c r="AF635" i="10" a="1"/>
  <c r="AE635" i="10" a="1"/>
  <c r="AF634" i="10" a="1"/>
  <c r="AE634" i="10" a="1"/>
  <c r="AF633" i="10" a="1"/>
  <c r="AE633" i="10" a="1"/>
  <c r="AF632" i="10" a="1"/>
  <c r="AE632" i="10" a="1"/>
  <c r="AF631" i="10" a="1"/>
  <c r="AE631" i="10" a="1"/>
  <c r="AF630" i="10" a="1"/>
  <c r="AE630" i="10" a="1"/>
  <c r="AF629" i="10" a="1"/>
  <c r="AE629" i="10" a="1"/>
  <c r="AF628" i="10" a="1"/>
  <c r="AE628" i="10" a="1"/>
  <c r="AF627" i="10" a="1"/>
  <c r="AE627" i="10" a="1"/>
  <c r="AF626" i="10" a="1"/>
  <c r="AE626" i="10" a="1"/>
  <c r="AF625" i="10" a="1"/>
  <c r="AE625" i="10" a="1"/>
  <c r="AF624" i="10" a="1"/>
  <c r="AE624" i="10" a="1"/>
  <c r="AF623" i="10" a="1"/>
  <c r="AE623" i="10" a="1"/>
  <c r="AF622" i="10" a="1"/>
  <c r="AE622" i="10" a="1"/>
  <c r="AF621" i="10" a="1"/>
  <c r="AE621" i="10" a="1"/>
  <c r="AF620" i="10" a="1"/>
  <c r="AE620" i="10" a="1"/>
  <c r="AF619" i="10" a="1"/>
  <c r="AE619" i="10" a="1"/>
  <c r="AF618" i="10" a="1"/>
  <c r="AE618" i="10" a="1"/>
  <c r="AF617" i="10" a="1"/>
  <c r="AE617" i="10" a="1"/>
  <c r="AF616" i="10" a="1"/>
  <c r="AE616" i="10" a="1"/>
  <c r="AF615" i="10" a="1"/>
  <c r="AE615" i="10" a="1"/>
  <c r="AF614" i="10" a="1"/>
  <c r="AE614" i="10" a="1"/>
  <c r="AF613" i="10" a="1"/>
  <c r="AE613" i="10" a="1"/>
  <c r="AF612" i="10" a="1"/>
  <c r="AE612" i="10" a="1"/>
  <c r="AF611" i="10" a="1"/>
  <c r="AE611" i="10" a="1"/>
  <c r="AF610" i="10" a="1"/>
  <c r="AE610" i="10" a="1"/>
  <c r="AF609" i="10" a="1"/>
  <c r="AE609" i="10" a="1"/>
  <c r="AF608" i="10" a="1"/>
  <c r="AE608" i="10" a="1"/>
  <c r="AF607" i="10" a="1"/>
  <c r="AE607" i="10" a="1"/>
  <c r="AF606" i="10" a="1"/>
  <c r="AE606" i="10" a="1"/>
  <c r="AF603" i="10" a="1"/>
  <c r="AE603" i="10" a="1"/>
  <c r="AF602" i="10" a="1"/>
  <c r="AE602" i="10" a="1"/>
  <c r="AF601" i="10" a="1"/>
  <c r="AE601" i="10" a="1"/>
  <c r="AF600" i="10" a="1"/>
  <c r="AE600" i="10" a="1"/>
  <c r="AF599" i="10" a="1"/>
  <c r="AE599" i="10" a="1"/>
  <c r="AF598" i="10" a="1"/>
  <c r="AE598" i="10" a="1"/>
  <c r="AF597" i="10" a="1"/>
  <c r="AE597" i="10" a="1"/>
  <c r="AF596" i="10" a="1"/>
  <c r="AE596" i="10" a="1"/>
  <c r="AF595" i="10" a="1"/>
  <c r="AE595" i="10" a="1"/>
  <c r="AF594" i="10" a="1"/>
  <c r="AE594" i="10" a="1"/>
  <c r="AF593" i="10" a="1"/>
  <c r="AE593" i="10" a="1"/>
  <c r="AF590" i="10" a="1"/>
  <c r="AE590" i="10" a="1"/>
  <c r="AF587" i="10" a="1"/>
  <c r="AE587" i="10" a="1"/>
  <c r="AF586" i="10" a="1"/>
  <c r="AE586" i="10" a="1"/>
  <c r="AF585" i="10" a="1"/>
  <c r="AE585" i="10" a="1"/>
  <c r="AF584" i="10" a="1"/>
  <c r="AE584" i="10" a="1"/>
  <c r="AF579" i="10" a="1"/>
  <c r="AE579" i="10" a="1"/>
  <c r="AF578" i="10" a="1"/>
  <c r="AE578" i="10" a="1"/>
  <c r="AF577" i="10" a="1"/>
  <c r="AE577" i="10" a="1"/>
  <c r="AF576" i="10" a="1"/>
  <c r="AE576" i="10" a="1"/>
  <c r="AF575" i="10" a="1"/>
  <c r="AE575" i="10" a="1"/>
  <c r="AF574" i="10" a="1"/>
  <c r="AE574" i="10" a="1"/>
  <c r="AF573" i="10" a="1"/>
  <c r="AE573" i="10" a="1"/>
  <c r="AF572" i="10" a="1"/>
  <c r="AE572" i="10" a="1"/>
  <c r="AF571" i="10" a="1"/>
  <c r="AE571" i="10" a="1"/>
  <c r="AF570" i="10" a="1"/>
  <c r="AE570" i="10" a="1"/>
  <c r="AF569" i="10" a="1"/>
  <c r="AE569" i="10" a="1"/>
  <c r="AF568" i="10" a="1"/>
  <c r="AE568" i="10" a="1"/>
  <c r="AF567" i="10" a="1"/>
  <c r="AE567" i="10" a="1"/>
  <c r="AF566" i="10" a="1"/>
  <c r="AE566" i="10" a="1"/>
  <c r="AF565" i="10" a="1"/>
  <c r="AE565" i="10" a="1"/>
  <c r="AF564" i="10" a="1"/>
  <c r="AE564" i="10" a="1"/>
  <c r="AF563" i="10" a="1"/>
  <c r="AE563" i="10" a="1"/>
  <c r="AF562" i="10" a="1"/>
  <c r="AE562" i="10" a="1"/>
  <c r="AF561" i="10" a="1"/>
  <c r="AE561" i="10" a="1"/>
  <c r="AF560" i="10" a="1"/>
  <c r="AE560" i="10" a="1"/>
  <c r="AF559" i="10" a="1"/>
  <c r="AE559" i="10" a="1"/>
  <c r="AF558" i="10" a="1"/>
  <c r="AE558" i="10" a="1"/>
  <c r="AF557" i="10" a="1"/>
  <c r="AE557" i="10" a="1"/>
  <c r="AF556" i="10" a="1"/>
  <c r="AE556" i="10" a="1"/>
  <c r="AF555" i="10" a="1"/>
  <c r="AE555" i="10" a="1"/>
  <c r="AF554" i="10" a="1"/>
  <c r="AE554" i="10" a="1"/>
  <c r="AF553" i="10" a="1"/>
  <c r="AE553" i="10" a="1"/>
  <c r="AF552" i="10" a="1"/>
  <c r="AE552" i="10" a="1"/>
  <c r="AF551" i="10" a="1"/>
  <c r="AE551" i="10" a="1"/>
  <c r="AF550" i="10" a="1"/>
  <c r="AE550" i="10" a="1"/>
  <c r="AF549" i="10" a="1"/>
  <c r="AE549" i="10" a="1"/>
  <c r="AF548" i="10" a="1"/>
  <c r="AE548" i="10" a="1"/>
  <c r="AF547" i="10" a="1"/>
  <c r="AE547" i="10" a="1"/>
  <c r="AF546" i="10" a="1"/>
  <c r="AE546" i="10" a="1"/>
  <c r="AF545" i="10" a="1"/>
  <c r="AE545" i="10" a="1"/>
  <c r="AF544" i="10" a="1"/>
  <c r="AE544" i="10" a="1"/>
  <c r="AF542" i="10" a="1"/>
  <c r="AE542" i="10" a="1"/>
  <c r="AF541" i="10" a="1"/>
  <c r="AE541" i="10" a="1"/>
  <c r="AF540" i="10" a="1"/>
  <c r="AE540" i="10" a="1"/>
  <c r="AF539" i="10" a="1"/>
  <c r="AE539" i="10" a="1"/>
  <c r="AF538" i="10" a="1"/>
  <c r="AE538" i="10" a="1"/>
  <c r="AF537" i="10" a="1"/>
  <c r="AE537" i="10" a="1"/>
  <c r="AF536" i="10" a="1"/>
  <c r="AE536" i="10" a="1"/>
  <c r="AF535" i="10" a="1"/>
  <c r="AE535" i="10" a="1"/>
  <c r="AF534" i="10" a="1"/>
  <c r="AE534" i="10" a="1"/>
  <c r="AF530" i="10" a="1"/>
  <c r="AE530" i="10" a="1"/>
  <c r="AF529" i="10" a="1"/>
  <c r="AE529" i="10" a="1"/>
  <c r="AF528" i="10" a="1"/>
  <c r="AE528" i="10" a="1"/>
  <c r="AF527" i="10" a="1"/>
  <c r="AE527" i="10" a="1"/>
  <c r="AF526" i="10" a="1"/>
  <c r="AE526" i="10" a="1"/>
  <c r="AF525" i="10" a="1"/>
  <c r="AE525" i="10" a="1"/>
  <c r="AF524" i="10" a="1"/>
  <c r="AE524" i="10" a="1"/>
  <c r="AF523" i="10" a="1"/>
  <c r="AE523" i="10" a="1"/>
  <c r="AF522" i="10" a="1"/>
  <c r="AE522" i="10" a="1"/>
  <c r="AF521" i="10" a="1"/>
  <c r="AE521" i="10" a="1"/>
  <c r="AF520" i="10" a="1"/>
  <c r="AE520" i="10" a="1"/>
  <c r="AF519" i="10" a="1"/>
  <c r="AE519" i="10" a="1"/>
  <c r="AF518" i="10" a="1"/>
  <c r="AE518" i="10" a="1"/>
  <c r="AF517" i="10" a="1"/>
  <c r="AE517" i="10" a="1"/>
  <c r="AF516" i="10" a="1"/>
  <c r="AE516" i="10" a="1"/>
  <c r="AF515" i="10" a="1"/>
  <c r="AE515" i="10" a="1"/>
  <c r="AF514" i="10" a="1"/>
  <c r="AE514" i="10" a="1"/>
  <c r="AF513" i="10" a="1"/>
  <c r="AE513" i="10" a="1"/>
  <c r="AF512" i="10" a="1"/>
  <c r="AE512" i="10" a="1"/>
  <c r="AF511" i="10" a="1"/>
  <c r="AE511" i="10" a="1"/>
  <c r="AF510" i="10" a="1"/>
  <c r="AE510" i="10" a="1"/>
  <c r="AF509" i="10" a="1"/>
  <c r="AE509" i="10" a="1"/>
  <c r="AF508" i="10" a="1"/>
  <c r="AE508" i="10" a="1"/>
  <c r="AF507" i="10" a="1"/>
  <c r="AE507" i="10" a="1"/>
  <c r="AF506" i="10" a="1"/>
  <c r="AE506" i="10" a="1"/>
  <c r="AF505" i="10" a="1"/>
  <c r="AE505" i="10" a="1"/>
  <c r="AF504" i="10" a="1"/>
  <c r="AE504" i="10" a="1"/>
  <c r="AF503" i="10" a="1"/>
  <c r="AE503" i="10" a="1"/>
  <c r="AF502" i="10" a="1"/>
  <c r="AE502" i="10" a="1"/>
  <c r="AF501" i="10" a="1"/>
  <c r="AE501" i="10" a="1"/>
  <c r="AF500" i="10" a="1"/>
  <c r="AE500" i="10" a="1"/>
  <c r="AF499" i="10" a="1"/>
  <c r="AE499" i="10" a="1"/>
  <c r="AF498" i="10" a="1"/>
  <c r="AE498" i="10" a="1"/>
  <c r="AF497" i="10" a="1"/>
  <c r="AE497" i="10" a="1"/>
  <c r="AF496" i="10" a="1"/>
  <c r="AE496" i="10" a="1"/>
  <c r="AF495" i="10" a="1"/>
  <c r="AE495" i="10" a="1"/>
  <c r="AF494" i="10" a="1"/>
  <c r="AE494" i="10" a="1"/>
  <c r="AF493" i="10" a="1"/>
  <c r="AE493" i="10" a="1"/>
  <c r="AF492" i="10" a="1"/>
  <c r="AE492" i="10" a="1"/>
  <c r="AF491" i="10" a="1"/>
  <c r="AE491" i="10" a="1"/>
  <c r="AF490" i="10" a="1"/>
  <c r="AE490" i="10" a="1"/>
  <c r="AF489" i="10" a="1"/>
  <c r="AE489" i="10" a="1"/>
  <c r="AF488" i="10" a="1"/>
  <c r="AE488" i="10" a="1"/>
  <c r="AF487" i="10" a="1"/>
  <c r="AE487" i="10" a="1"/>
  <c r="AF486" i="10" a="1"/>
  <c r="AE486" i="10" a="1"/>
  <c r="AF485" i="10" a="1"/>
  <c r="AE485" i="10" a="1"/>
  <c r="AF484" i="10" a="1"/>
  <c r="AE484" i="10" a="1"/>
  <c r="AF483" i="10" a="1"/>
  <c r="AE483" i="10" a="1"/>
  <c r="AF482" i="10" a="1"/>
  <c r="AE482" i="10" a="1"/>
  <c r="AF481" i="10" a="1"/>
  <c r="AE481" i="10" a="1"/>
  <c r="AF480" i="10" a="1"/>
  <c r="AE480" i="10" a="1"/>
  <c r="AF479" i="10" a="1"/>
  <c r="AE479" i="10" a="1"/>
  <c r="AF478" i="10" a="1"/>
  <c r="AE478" i="10" a="1"/>
  <c r="AF477" i="10" a="1"/>
  <c r="AE477" i="10" a="1"/>
  <c r="AF476" i="10" a="1"/>
  <c r="AE476" i="10" a="1"/>
  <c r="AF475" i="10" a="1"/>
  <c r="AE475" i="10" a="1"/>
  <c r="AF474" i="10" a="1"/>
  <c r="AE474" i="10" a="1"/>
  <c r="AF473" i="10" a="1"/>
  <c r="AE473" i="10" a="1"/>
  <c r="AF472" i="10" a="1"/>
  <c r="AE472" i="10" a="1"/>
  <c r="AF471" i="10" a="1"/>
  <c r="AE471" i="10" a="1"/>
  <c r="AF470" i="10" a="1"/>
  <c r="AE470" i="10" a="1"/>
  <c r="AF469" i="10" a="1"/>
  <c r="AE469" i="10" a="1"/>
  <c r="AF468" i="10" a="1"/>
  <c r="AE468" i="10" a="1"/>
  <c r="AF467" i="10" a="1"/>
  <c r="AE467" i="10" a="1"/>
  <c r="AF466" i="10" a="1"/>
  <c r="AE466" i="10" a="1"/>
  <c r="AF465" i="10" a="1"/>
  <c r="AE465" i="10" a="1"/>
  <c r="AF464" i="10" a="1"/>
  <c r="AE464" i="10" a="1"/>
  <c r="AF463" i="10" a="1"/>
  <c r="AE463" i="10" a="1"/>
  <c r="AF462" i="10" a="1"/>
  <c r="AE462" i="10" a="1"/>
  <c r="AF461" i="10" a="1"/>
  <c r="AE461" i="10" a="1"/>
  <c r="AF460" i="10" a="1"/>
  <c r="AE460" i="10" a="1"/>
  <c r="AF459" i="10" a="1"/>
  <c r="AE459" i="10" a="1"/>
  <c r="AF458" i="10" a="1"/>
  <c r="AE458" i="10" a="1"/>
  <c r="AF457" i="10" a="1"/>
  <c r="AE457" i="10" a="1"/>
  <c r="AF456" i="10" a="1"/>
  <c r="AE456" i="10" a="1"/>
  <c r="AF455" i="10" a="1"/>
  <c r="AE455" i="10" a="1"/>
  <c r="AF454" i="10" a="1"/>
  <c r="AE454" i="10" a="1"/>
  <c r="AF453" i="10" a="1"/>
  <c r="AE453" i="10" a="1"/>
  <c r="AF452" i="10" a="1"/>
  <c r="AE452" i="10" a="1"/>
  <c r="AF451" i="10" a="1"/>
  <c r="AE451" i="10" a="1"/>
  <c r="AF450" i="10" a="1"/>
  <c r="AE450" i="10" a="1"/>
  <c r="AF449" i="10" a="1"/>
  <c r="AE449" i="10" a="1"/>
  <c r="AF448" i="10" a="1"/>
  <c r="AE448" i="10" a="1"/>
  <c r="AF447" i="10" a="1"/>
  <c r="AE447" i="10" a="1"/>
  <c r="AF446" i="10" a="1"/>
  <c r="AE446" i="10" a="1"/>
  <c r="AF445" i="10" a="1"/>
  <c r="AE445" i="10" a="1"/>
  <c r="AF444" i="10" a="1"/>
  <c r="AE444" i="10" a="1"/>
  <c r="AF443" i="10" a="1"/>
  <c r="AE443" i="10" a="1"/>
  <c r="AF442" i="10" a="1"/>
  <c r="AE442" i="10" a="1"/>
  <c r="AF441" i="10" a="1"/>
  <c r="AE441" i="10" a="1"/>
  <c r="AF440" i="10" a="1"/>
  <c r="AE440" i="10" a="1"/>
  <c r="AF439" i="10" a="1"/>
  <c r="AE439" i="10" a="1"/>
  <c r="AF438" i="10" a="1"/>
  <c r="AE438" i="10" a="1"/>
  <c r="AF437" i="10" a="1"/>
  <c r="AE437" i="10" a="1"/>
  <c r="AF436" i="10" a="1"/>
  <c r="AE436" i="10" a="1"/>
  <c r="AF435" i="10" a="1"/>
  <c r="AE435" i="10" a="1"/>
  <c r="AF434" i="10" a="1"/>
  <c r="AE434" i="10" a="1"/>
  <c r="AF433" i="10" a="1"/>
  <c r="AE433" i="10" a="1"/>
  <c r="AF432" i="10" a="1"/>
  <c r="AE432" i="10" a="1"/>
  <c r="AF431" i="10" a="1"/>
  <c r="AE431" i="10" a="1"/>
  <c r="AF430" i="10" a="1"/>
  <c r="AE430" i="10" a="1"/>
  <c r="AF429" i="10" a="1"/>
  <c r="AE429" i="10" a="1"/>
  <c r="AF428" i="10" a="1"/>
  <c r="AE428" i="10" a="1"/>
  <c r="AF427" i="10" a="1"/>
  <c r="AE427" i="10" a="1"/>
  <c r="AF426" i="10" a="1"/>
  <c r="AE426" i="10" a="1"/>
  <c r="AF425" i="10" a="1"/>
  <c r="AE425" i="10" a="1"/>
  <c r="AF424" i="10" a="1"/>
  <c r="AE424" i="10" a="1"/>
  <c r="AF423" i="10" a="1"/>
  <c r="AE423" i="10" a="1"/>
  <c r="AF422" i="10" a="1"/>
  <c r="AE422" i="10" a="1"/>
  <c r="AF421" i="10" a="1"/>
  <c r="AE421" i="10" a="1"/>
  <c r="AF420" i="10" a="1"/>
  <c r="AE420" i="10" a="1"/>
  <c r="AF419" i="10" a="1"/>
  <c r="AE419" i="10" a="1"/>
  <c r="AF418" i="10" a="1"/>
  <c r="AE418" i="10" a="1"/>
  <c r="AF414" i="10" a="1"/>
  <c r="AE414" i="10" a="1"/>
  <c r="AF413" i="10" a="1"/>
  <c r="AE413" i="10" a="1"/>
  <c r="AF412" i="10" a="1"/>
  <c r="AE412" i="10" a="1"/>
  <c r="AF411" i="10" a="1"/>
  <c r="AE411" i="10" a="1"/>
  <c r="AF410" i="10" a="1"/>
  <c r="AE410" i="10" a="1"/>
  <c r="AF409" i="10" a="1"/>
  <c r="AE409" i="10" a="1"/>
  <c r="AF408" i="10" a="1"/>
  <c r="AE408" i="10" a="1"/>
  <c r="AF407" i="10" a="1"/>
  <c r="AE407" i="10" a="1"/>
  <c r="AF406" i="10" a="1"/>
  <c r="AE406" i="10" a="1"/>
  <c r="AF405" i="10" a="1"/>
  <c r="AE405" i="10" a="1"/>
  <c r="AF404" i="10" a="1"/>
  <c r="AE404" i="10" a="1"/>
  <c r="AF403" i="10" a="1"/>
  <c r="AE403" i="10" a="1"/>
  <c r="AF402" i="10" a="1"/>
  <c r="AE402" i="10" a="1"/>
  <c r="AF401" i="10" a="1"/>
  <c r="AE401" i="10" a="1"/>
  <c r="AF400" i="10" a="1"/>
  <c r="AE400" i="10" a="1"/>
  <c r="AF399" i="10" a="1"/>
  <c r="AE399" i="10" a="1"/>
  <c r="AF398" i="10" a="1"/>
  <c r="AE398" i="10" a="1"/>
  <c r="AF397" i="10" a="1"/>
  <c r="AE397" i="10" a="1"/>
  <c r="AF396" i="10" a="1"/>
  <c r="AE396" i="10" a="1"/>
  <c r="AF395" i="10" a="1"/>
  <c r="AE395" i="10" a="1"/>
  <c r="AF394" i="10" a="1"/>
  <c r="AE394" i="10" a="1"/>
  <c r="AF393" i="10" a="1"/>
  <c r="AE393" i="10" a="1"/>
  <c r="AF392" i="10" a="1"/>
  <c r="AE392" i="10" a="1"/>
  <c r="AF391" i="10" a="1"/>
  <c r="AE391" i="10" a="1"/>
  <c r="AF390" i="10" a="1"/>
  <c r="AE390" i="10" a="1"/>
  <c r="AF389" i="10" a="1"/>
  <c r="AE389" i="10" a="1"/>
  <c r="AF388" i="10" a="1"/>
  <c r="AE388" i="10" a="1"/>
  <c r="AF387" i="10" a="1"/>
  <c r="AE387" i="10" a="1"/>
  <c r="AF386" i="10" a="1"/>
  <c r="AE386" i="10" a="1"/>
  <c r="AF385" i="10" a="1"/>
  <c r="AE385" i="10" a="1"/>
  <c r="AF384" i="10" a="1"/>
  <c r="AE384" i="10" a="1"/>
  <c r="AF383" i="10" a="1"/>
  <c r="AE383" i="10" a="1"/>
  <c r="AF382" i="10" a="1"/>
  <c r="AE382" i="10" a="1"/>
  <c r="AF381" i="10" a="1"/>
  <c r="AE381" i="10" a="1"/>
  <c r="AF380" i="10" a="1"/>
  <c r="AE380" i="10" a="1"/>
  <c r="AF379" i="10" a="1"/>
  <c r="AE379" i="10" a="1"/>
  <c r="AF378" i="10" a="1"/>
  <c r="AE378" i="10" a="1"/>
  <c r="AF377" i="10" a="1"/>
  <c r="AE377" i="10" a="1"/>
  <c r="AF376" i="10" a="1"/>
  <c r="AE376" i="10" a="1"/>
  <c r="AF375" i="10" a="1"/>
  <c r="AE375" i="10" a="1"/>
  <c r="AF374" i="10" a="1"/>
  <c r="AE374" i="10" a="1"/>
  <c r="AF373" i="10" a="1"/>
  <c r="AE373" i="10" a="1"/>
  <c r="AF372" i="10" a="1"/>
  <c r="AE372" i="10" a="1"/>
  <c r="AF371" i="10" a="1"/>
  <c r="AE371" i="10" a="1"/>
  <c r="AF370" i="10" a="1"/>
  <c r="AE370" i="10" a="1"/>
  <c r="AF369" i="10" a="1"/>
  <c r="AE369" i="10" a="1"/>
  <c r="AF368" i="10" a="1"/>
  <c r="AE368" i="10" a="1"/>
  <c r="AF367" i="10" a="1"/>
  <c r="AE367" i="10" a="1"/>
  <c r="AF366" i="10" a="1"/>
  <c r="AE366" i="10" a="1"/>
  <c r="AF365" i="10" a="1"/>
  <c r="AE365" i="10" a="1"/>
  <c r="AF364" i="10" a="1"/>
  <c r="AE364" i="10" a="1"/>
  <c r="AF363" i="10" a="1"/>
  <c r="AE363" i="10" a="1"/>
  <c r="AF362" i="10" a="1"/>
  <c r="AE362" i="10" a="1"/>
  <c r="AF361" i="10" a="1"/>
  <c r="AE361" i="10" a="1"/>
  <c r="AF360" i="10" a="1"/>
  <c r="AE360" i="10" a="1"/>
  <c r="AF359" i="10" a="1"/>
  <c r="AE359" i="10" a="1"/>
  <c r="AF358" i="10" a="1"/>
  <c r="AE358" i="10" a="1"/>
  <c r="AF357" i="10" a="1"/>
  <c r="AE357" i="10" a="1"/>
  <c r="AF356" i="10" a="1"/>
  <c r="AE356" i="10" a="1"/>
  <c r="AF355" i="10" a="1"/>
  <c r="AE355" i="10" a="1"/>
  <c r="AF354" i="10" a="1"/>
  <c r="AE354" i="10" a="1"/>
  <c r="AF353" i="10" a="1"/>
  <c r="AE353" i="10" a="1"/>
  <c r="AF352" i="10" a="1"/>
  <c r="AE352" i="10" a="1"/>
  <c r="AF351" i="10" a="1"/>
  <c r="AE351" i="10" a="1"/>
  <c r="AF350" i="10" a="1"/>
  <c r="AE350" i="10" a="1"/>
  <c r="AF349" i="10" a="1"/>
  <c r="AE349" i="10" a="1"/>
  <c r="AF348" i="10" a="1"/>
  <c r="AE348" i="10" a="1"/>
  <c r="AF347" i="10" a="1"/>
  <c r="AE347" i="10" a="1"/>
  <c r="AF346" i="10" a="1"/>
  <c r="AE346" i="10" a="1"/>
  <c r="AF345" i="10" a="1"/>
  <c r="AE345" i="10" a="1"/>
  <c r="AF344" i="10" a="1"/>
  <c r="AE344" i="10" a="1"/>
  <c r="AF343" i="10" a="1"/>
  <c r="AE343" i="10" a="1"/>
  <c r="AF342" i="10" a="1"/>
  <c r="AE342" i="10" a="1"/>
  <c r="AF341" i="10" a="1"/>
  <c r="AE341" i="10" a="1"/>
  <c r="AF340" i="10" a="1"/>
  <c r="AE340" i="10" a="1"/>
  <c r="AF339" i="10" a="1"/>
  <c r="AE339" i="10" a="1"/>
  <c r="AF338" i="10" a="1"/>
  <c r="AE338" i="10" a="1"/>
  <c r="AF337" i="10" a="1"/>
  <c r="AE337" i="10" a="1"/>
  <c r="AF336" i="10" a="1"/>
  <c r="AE336" i="10" a="1"/>
  <c r="AF335" i="10" a="1"/>
  <c r="AE335" i="10" a="1"/>
  <c r="AF334" i="10" a="1"/>
  <c r="AE334" i="10" a="1"/>
  <c r="AF333" i="10" a="1"/>
  <c r="AE333" i="10" a="1"/>
  <c r="AF332" i="10" a="1"/>
  <c r="AE332" i="10" a="1"/>
  <c r="AF331" i="10" a="1"/>
  <c r="AE331" i="10" a="1"/>
  <c r="AF330" i="10" a="1"/>
  <c r="AE330" i="10" a="1"/>
  <c r="AF329" i="10" a="1"/>
  <c r="AE329" i="10" a="1"/>
  <c r="AF328" i="10" a="1"/>
  <c r="AE328" i="10" a="1"/>
  <c r="AF327" i="10" a="1"/>
  <c r="AE327" i="10" a="1"/>
  <c r="AF326" i="10" a="1"/>
  <c r="AE326" i="10" a="1"/>
  <c r="AF325" i="10" a="1"/>
  <c r="AE325" i="10" a="1"/>
  <c r="AF324" i="10" a="1"/>
  <c r="AE324" i="10" a="1"/>
  <c r="AF323" i="10" a="1"/>
  <c r="AE323" i="10" a="1"/>
  <c r="AF322" i="10" a="1"/>
  <c r="AE322" i="10" a="1"/>
  <c r="AF321" i="10" a="1"/>
  <c r="AE321" i="10" a="1"/>
  <c r="AF320" i="10" a="1"/>
  <c r="AE320" i="10" a="1"/>
  <c r="AF319" i="10" a="1"/>
  <c r="AE319" i="10" a="1"/>
  <c r="AF318" i="10" a="1"/>
  <c r="AE318" i="10" a="1"/>
  <c r="AF317" i="10" a="1"/>
  <c r="AE317" i="10" a="1"/>
  <c r="AF316" i="10" a="1"/>
  <c r="AE316" i="10" a="1"/>
  <c r="AF315" i="10" a="1"/>
  <c r="AE315" i="10" a="1"/>
  <c r="AF314" i="10" a="1"/>
  <c r="AE314" i="10" a="1"/>
  <c r="AF313" i="10" a="1"/>
  <c r="AE313" i="10" a="1"/>
  <c r="AF312" i="10" a="1"/>
  <c r="AE312" i="10" a="1"/>
  <c r="AF311" i="10" a="1"/>
  <c r="AE311" i="10" a="1"/>
  <c r="AF310" i="10" a="1"/>
  <c r="AE310" i="10" a="1"/>
  <c r="AF309" i="10" a="1"/>
  <c r="AE309" i="10" a="1"/>
  <c r="AF308" i="10" a="1"/>
  <c r="AE308" i="10" a="1"/>
  <c r="AF305" i="10" a="1"/>
  <c r="AE305" i="10" a="1"/>
  <c r="AF304" i="10" a="1"/>
  <c r="AE304" i="10" a="1"/>
  <c r="AF303" i="10" a="1"/>
  <c r="AE303" i="10" a="1"/>
  <c r="AF299" i="10" a="1"/>
  <c r="AE299" i="10" a="1"/>
  <c r="AF298" i="10" a="1"/>
  <c r="AE298" i="10" a="1"/>
  <c r="AF297" i="10" a="1"/>
  <c r="AE297" i="10" a="1"/>
  <c r="AF296" i="10" a="1"/>
  <c r="AE296" i="10" a="1"/>
  <c r="AF295" i="10" a="1"/>
  <c r="AE295" i="10" a="1"/>
  <c r="AF294" i="10" a="1"/>
  <c r="AE294" i="10" a="1"/>
  <c r="AF293" i="10" a="1"/>
  <c r="AE293" i="10" a="1"/>
  <c r="AF292" i="10" a="1"/>
  <c r="AE292" i="10" a="1"/>
  <c r="AF291" i="10" a="1"/>
  <c r="AE291" i="10" a="1"/>
  <c r="AF290" i="10" a="1"/>
  <c r="AE290" i="10" a="1"/>
  <c r="AF289" i="10" a="1"/>
  <c r="AE289" i="10" a="1"/>
  <c r="AF288" i="10" a="1"/>
  <c r="AE288" i="10" a="1"/>
  <c r="AF287" i="10" a="1"/>
  <c r="AE287" i="10" a="1"/>
  <c r="AF286" i="10" a="1"/>
  <c r="AE286" i="10" a="1"/>
  <c r="AF285" i="10" a="1"/>
  <c r="AE285" i="10" a="1"/>
  <c r="AF284" i="10" a="1"/>
  <c r="AE284" i="10" a="1"/>
  <c r="AF283" i="10" a="1"/>
  <c r="AE283" i="10" a="1"/>
  <c r="AF282" i="10" a="1"/>
  <c r="AE282" i="10" a="1"/>
  <c r="AF281" i="10" a="1"/>
  <c r="AE281" i="10" a="1"/>
  <c r="AF280" i="10" a="1"/>
  <c r="AE280" i="10" a="1"/>
  <c r="AF279" i="10" a="1"/>
  <c r="AE279" i="10" a="1"/>
  <c r="AF278" i="10" a="1"/>
  <c r="AE278" i="10" a="1"/>
  <c r="AF277" i="10" a="1"/>
  <c r="AE277" i="10" a="1"/>
  <c r="AF276" i="10" a="1"/>
  <c r="AE276" i="10" a="1"/>
  <c r="AF275" i="10" a="1"/>
  <c r="AE275" i="10" a="1"/>
  <c r="AF274" i="10" a="1"/>
  <c r="AE274" i="10" a="1"/>
  <c r="AF273" i="10" a="1"/>
  <c r="AE273" i="10" a="1"/>
  <c r="AF272" i="10" a="1"/>
  <c r="AE272" i="10" a="1"/>
  <c r="AF271" i="10" a="1"/>
  <c r="AE271" i="10" a="1"/>
  <c r="AF270" i="10" a="1"/>
  <c r="AE270" i="10" a="1"/>
  <c r="AF269" i="10" a="1"/>
  <c r="AE269" i="10" a="1"/>
  <c r="AF268" i="10" a="1"/>
  <c r="AE268" i="10" a="1"/>
  <c r="AF267" i="10" a="1"/>
  <c r="AE267" i="10" a="1"/>
  <c r="AF266" i="10" a="1"/>
  <c r="AE266" i="10" a="1"/>
  <c r="AF265" i="10" a="1"/>
  <c r="AE265" i="10" a="1"/>
  <c r="AF264" i="10" a="1"/>
  <c r="AE264" i="10" a="1"/>
  <c r="AF263" i="10" a="1"/>
  <c r="AE263" i="10" a="1"/>
  <c r="AF262" i="10" a="1"/>
  <c r="AE262" i="10" a="1"/>
  <c r="AF261" i="10" a="1"/>
  <c r="AE261" i="10" a="1"/>
  <c r="AF260" i="10" a="1"/>
  <c r="AE260" i="10" a="1"/>
  <c r="AF259" i="10" a="1"/>
  <c r="AE259" i="10" a="1"/>
  <c r="AF258" i="10" a="1"/>
  <c r="AE258" i="10" a="1"/>
  <c r="AF257" i="10" a="1"/>
  <c r="AE257" i="10" a="1"/>
  <c r="AF256" i="10" a="1"/>
  <c r="AE256" i="10" a="1"/>
  <c r="AF255" i="10" a="1"/>
  <c r="AE255" i="10" a="1"/>
  <c r="AF254" i="10" a="1"/>
  <c r="AE254" i="10" a="1"/>
  <c r="AF253" i="10" a="1"/>
  <c r="AE253" i="10" a="1"/>
  <c r="AF252" i="10" a="1"/>
  <c r="AE252" i="10" a="1"/>
  <c r="AF251" i="10" a="1"/>
  <c r="AE251" i="10" a="1"/>
  <c r="AF250" i="10" a="1"/>
  <c r="AE250" i="10" a="1"/>
  <c r="AF249" i="10" a="1"/>
  <c r="AE249" i="10" a="1"/>
  <c r="AF248" i="10" a="1"/>
  <c r="AE248" i="10" a="1"/>
  <c r="AF247" i="10" a="1"/>
  <c r="AE247" i="10" a="1"/>
  <c r="AF246" i="10" a="1"/>
  <c r="AE246" i="10" a="1"/>
  <c r="AF245" i="10" a="1"/>
  <c r="AE245" i="10" a="1"/>
  <c r="AF244" i="10" a="1"/>
  <c r="AE244" i="10" a="1"/>
  <c r="AF243" i="10" a="1"/>
  <c r="AE243" i="10" a="1"/>
  <c r="AF242" i="10" a="1"/>
  <c r="AE242" i="10" a="1"/>
  <c r="AF241" i="10" a="1"/>
  <c r="AE241" i="10" a="1"/>
  <c r="AF240" i="10" a="1"/>
  <c r="AE240" i="10" a="1"/>
  <c r="AF239" i="10" a="1"/>
  <c r="AE239" i="10" a="1"/>
  <c r="AF237" i="10" a="1"/>
  <c r="AE237" i="10" a="1"/>
  <c r="AF236" i="10" a="1"/>
  <c r="AE236" i="10" a="1"/>
  <c r="AF235" i="10" a="1"/>
  <c r="AE235" i="10" a="1"/>
  <c r="AF234" i="10" a="1"/>
  <c r="AE234" i="10" a="1"/>
  <c r="AF233" i="10" a="1"/>
  <c r="AE233" i="10" a="1"/>
  <c r="AF232" i="10" a="1"/>
  <c r="AE232" i="10" a="1"/>
  <c r="AF231" i="10" a="1"/>
  <c r="AE231" i="10" a="1"/>
  <c r="AF230" i="10" a="1"/>
  <c r="AE230" i="10" a="1"/>
  <c r="AF228" i="10" a="1"/>
  <c r="AE228" i="10" a="1"/>
  <c r="AF227" i="10" a="1"/>
  <c r="AE227" i="10" a="1"/>
  <c r="AF226" i="10" a="1"/>
  <c r="AE226" i="10" a="1"/>
  <c r="AF225" i="10" a="1"/>
  <c r="AE225" i="10" a="1"/>
  <c r="AF224" i="10" a="1"/>
  <c r="AE224" i="10" a="1"/>
  <c r="AF222" i="10" a="1"/>
  <c r="AE222" i="10" a="1"/>
  <c r="AF221" i="10" a="1"/>
  <c r="AE221" i="10" a="1"/>
  <c r="AF220" i="10" a="1"/>
  <c r="AE220" i="10" a="1"/>
  <c r="AF219" i="10" a="1"/>
  <c r="AE219" i="10" a="1"/>
  <c r="AF218" i="10" a="1"/>
  <c r="AE218" i="10" a="1"/>
  <c r="AF217" i="10" a="1"/>
  <c r="AE217" i="10" a="1"/>
  <c r="AF215" i="10" a="1"/>
  <c r="AE215" i="10" a="1"/>
  <c r="AF214" i="10" a="1"/>
  <c r="AE214" i="10" a="1"/>
  <c r="AF213" i="10" a="1"/>
  <c r="AE213" i="10" a="1"/>
  <c r="AF212" i="10" a="1"/>
  <c r="AE212" i="10" a="1"/>
  <c r="AF211" i="10" a="1"/>
  <c r="AE211" i="10" a="1"/>
  <c r="AF210" i="10" a="1"/>
  <c r="AE210" i="10" a="1"/>
  <c r="AF209" i="10" a="1"/>
  <c r="AE209" i="10" a="1"/>
  <c r="AF208" i="10" a="1"/>
  <c r="AE208" i="10" a="1"/>
  <c r="AF207" i="10" a="1"/>
  <c r="AE207" i="10" a="1"/>
  <c r="AF206" i="10" a="1"/>
  <c r="AE206" i="10" a="1"/>
  <c r="AF205" i="10" a="1"/>
  <c r="AE205" i="10" a="1"/>
  <c r="AF204" i="10" a="1"/>
  <c r="AE204" i="10" a="1"/>
  <c r="AF203" i="10" a="1"/>
  <c r="AE203" i="10" a="1"/>
  <c r="AF202" i="10" a="1"/>
  <c r="AE202" i="10" a="1"/>
  <c r="AF201" i="10" a="1"/>
  <c r="AE201" i="10" a="1"/>
  <c r="AF200" i="10" a="1"/>
  <c r="AE200" i="10" a="1"/>
  <c r="AF199" i="10" a="1"/>
  <c r="AE199" i="10" a="1"/>
  <c r="AF198" i="10" a="1"/>
  <c r="AE198" i="10" a="1"/>
  <c r="AF197" i="10" a="1"/>
  <c r="AE197" i="10" a="1"/>
  <c r="AF196" i="10" a="1"/>
  <c r="AE196" i="10" a="1"/>
  <c r="AF195" i="10" a="1"/>
  <c r="AE195" i="10" a="1"/>
  <c r="AF194" i="10" a="1"/>
  <c r="AE194" i="10" a="1"/>
  <c r="AF193" i="10" a="1"/>
  <c r="AE193" i="10" a="1"/>
  <c r="AF192" i="10" a="1"/>
  <c r="AE192" i="10" a="1"/>
  <c r="AF191" i="10" a="1"/>
  <c r="AE191" i="10" a="1"/>
  <c r="AF190" i="10" a="1"/>
  <c r="AE190" i="10" a="1"/>
  <c r="AF189" i="10" a="1"/>
  <c r="AE189" i="10" a="1"/>
  <c r="AF188" i="10" a="1"/>
  <c r="AE188" i="10" a="1"/>
  <c r="AF187" i="10" a="1"/>
  <c r="AE187" i="10" a="1"/>
  <c r="AF186" i="10" a="1"/>
  <c r="AE186" i="10" a="1"/>
  <c r="AF185" i="10" a="1"/>
  <c r="AE185" i="10" a="1"/>
  <c r="AF184" i="10" a="1"/>
  <c r="AE184" i="10" a="1"/>
  <c r="AF183" i="10" a="1"/>
  <c r="AE183" i="10" a="1"/>
  <c r="AF182" i="10" a="1"/>
  <c r="AE182" i="10" a="1"/>
  <c r="AF180" i="10" a="1"/>
  <c r="AE180" i="10" a="1"/>
  <c r="AF179" i="10" a="1"/>
  <c r="AE179" i="10" a="1"/>
  <c r="AF178" i="10" a="1"/>
  <c r="AE178" i="10" a="1"/>
  <c r="AF175" i="10" a="1"/>
  <c r="AE175" i="10" a="1"/>
  <c r="AF174" i="10" a="1"/>
  <c r="AE174" i="10" a="1"/>
  <c r="AF173" i="10" a="1"/>
  <c r="AE173" i="10" a="1"/>
  <c r="AF172" i="10" a="1"/>
  <c r="AE172" i="10" a="1"/>
  <c r="AF171" i="10" a="1"/>
  <c r="AE171" i="10" a="1"/>
  <c r="AF170" i="10" a="1"/>
  <c r="AE170" i="10" a="1"/>
  <c r="AF169" i="10" a="1"/>
  <c r="AE169" i="10" a="1"/>
  <c r="AF164" i="10" a="1"/>
  <c r="AE164" i="10" a="1"/>
  <c r="AF163" i="10" a="1"/>
  <c r="AE163" i="10" a="1"/>
  <c r="AF161" i="10" a="1"/>
  <c r="AE161" i="10" a="1"/>
  <c r="AF160" i="10" a="1"/>
  <c r="AE160" i="10" a="1"/>
  <c r="AF159" i="10" a="1"/>
  <c r="AE159" i="10" a="1"/>
  <c r="AF158" i="10" a="1"/>
  <c r="AE158" i="10" a="1"/>
  <c r="AF157" i="10" a="1"/>
  <c r="AE157" i="10" a="1"/>
  <c r="AF156" i="10" a="1"/>
  <c r="AE156" i="10" a="1"/>
  <c r="AF155" i="10" a="1"/>
  <c r="AE155" i="10" a="1"/>
  <c r="AF154" i="10" a="1"/>
  <c r="AE154" i="10" a="1"/>
  <c r="AF153" i="10" a="1"/>
  <c r="AE153" i="10" a="1"/>
  <c r="AF152" i="10" a="1"/>
  <c r="AE152" i="10" a="1"/>
  <c r="AF151" i="10" a="1"/>
  <c r="AE151" i="10" a="1"/>
  <c r="AF150" i="10" a="1"/>
  <c r="AE150" i="10" a="1"/>
  <c r="AF148" i="10" a="1"/>
  <c r="AE148" i="10" a="1"/>
  <c r="AF147" i="10" a="1"/>
  <c r="AE147" i="10" a="1"/>
  <c r="AF146" i="10" a="1"/>
  <c r="AE146" i="10" a="1"/>
  <c r="AF145" i="10" a="1"/>
  <c r="AE145" i="10" a="1"/>
  <c r="AF144" i="10" a="1"/>
  <c r="AE144" i="10" a="1"/>
  <c r="AF143" i="10" a="1"/>
  <c r="AE143" i="10" a="1"/>
  <c r="AF142" i="10" a="1"/>
  <c r="AE142" i="10" a="1"/>
  <c r="AF141" i="10" a="1"/>
  <c r="AE141" i="10" a="1"/>
  <c r="AF140" i="10" a="1"/>
  <c r="AE140" i="10" a="1"/>
  <c r="AF139" i="10" a="1"/>
  <c r="AE139" i="10" a="1"/>
  <c r="AF138" i="10" a="1"/>
  <c r="AE138" i="10" a="1"/>
  <c r="AF137" i="10" a="1"/>
  <c r="AE137" i="10" a="1"/>
  <c r="AF136" i="10" a="1"/>
  <c r="AE136" i="10" a="1"/>
  <c r="AF135" i="10" a="1"/>
  <c r="AE135" i="10" a="1"/>
  <c r="AF134" i="10" a="1"/>
  <c r="AE134" i="10" a="1"/>
  <c r="AF133" i="10" a="1"/>
  <c r="AE133" i="10" a="1"/>
  <c r="AF132" i="10" a="1"/>
  <c r="AE132" i="10" a="1"/>
  <c r="AF131" i="10" a="1"/>
  <c r="AE131" i="10" a="1"/>
  <c r="AF130" i="10" a="1"/>
  <c r="AE130" i="10" a="1"/>
  <c r="AF129" i="10" a="1"/>
  <c r="AE129" i="10" a="1"/>
  <c r="AF128" i="10" a="1"/>
  <c r="AE128" i="10" a="1"/>
  <c r="AF127" i="10" a="1"/>
  <c r="AE127" i="10" a="1"/>
  <c r="AF126" i="10" a="1"/>
  <c r="AE126" i="10" a="1"/>
  <c r="AF125" i="10" a="1"/>
  <c r="AE125" i="10" a="1"/>
  <c r="AF124" i="10" a="1"/>
  <c r="AE124" i="10" a="1"/>
  <c r="AF123" i="10" a="1"/>
  <c r="AE123" i="10" a="1"/>
  <c r="AF122" i="10" a="1"/>
  <c r="AE122" i="10" a="1"/>
  <c r="AF121" i="10" a="1"/>
  <c r="AE121" i="10" a="1"/>
  <c r="AF120" i="10" a="1"/>
  <c r="AE120" i="10" a="1"/>
  <c r="AF119" i="10" a="1"/>
  <c r="AE119" i="10" a="1"/>
  <c r="AF118" i="10" a="1"/>
  <c r="AE118" i="10" a="1"/>
  <c r="AF117" i="10" a="1"/>
  <c r="AE117" i="10" a="1"/>
  <c r="AF116" i="10" a="1"/>
  <c r="AE116" i="10" a="1"/>
  <c r="AF115" i="10" a="1"/>
  <c r="AE115" i="10" a="1"/>
  <c r="AF114" i="10" a="1"/>
  <c r="AE114" i="10" a="1"/>
  <c r="AF113" i="10" a="1"/>
  <c r="AE113" i="10" a="1"/>
  <c r="AF111" i="10" a="1"/>
  <c r="AE111" i="10" a="1"/>
  <c r="AF106" i="10" a="1"/>
  <c r="AE106" i="10" a="1"/>
  <c r="AF105" i="10" a="1"/>
  <c r="AE105" i="10" a="1"/>
  <c r="AF104" i="10" a="1"/>
  <c r="AE104" i="10" a="1"/>
  <c r="AF103" i="10" a="1"/>
  <c r="AE103" i="10" a="1"/>
  <c r="AF102" i="10" a="1"/>
  <c r="AE102" i="10" a="1"/>
  <c r="AF101" i="10" a="1"/>
  <c r="AE101" i="10" a="1"/>
  <c r="AF100" i="10" a="1"/>
  <c r="AE100" i="10" a="1"/>
  <c r="AF99" i="10" a="1"/>
  <c r="AE99" i="10" a="1"/>
  <c r="AF98" i="10" a="1"/>
  <c r="AE98" i="10" a="1"/>
  <c r="AF97" i="10" a="1"/>
  <c r="AE97" i="10" a="1"/>
  <c r="AF96" i="10" a="1"/>
  <c r="AE96" i="10" a="1"/>
  <c r="AF95" i="10" a="1"/>
  <c r="AE95" i="10" a="1"/>
  <c r="AF94" i="10" a="1"/>
  <c r="AE94" i="10" a="1"/>
  <c r="AF93" i="10" a="1"/>
  <c r="AE93" i="10" a="1"/>
  <c r="AF92" i="10" a="1"/>
  <c r="AE92" i="10" a="1"/>
  <c r="AF91" i="10" a="1"/>
  <c r="AE91" i="10" a="1"/>
  <c r="AF90" i="10" a="1"/>
  <c r="AE90" i="10" a="1"/>
  <c r="AF89" i="10" a="1"/>
  <c r="AE89" i="10" a="1"/>
  <c r="AF88" i="10" a="1"/>
  <c r="AE88" i="10" a="1"/>
  <c r="AF87" i="10" a="1"/>
  <c r="AE87" i="10" a="1"/>
  <c r="AF86" i="10" a="1"/>
  <c r="AE86" i="10" a="1"/>
  <c r="AF85" i="10" a="1"/>
  <c r="AE85" i="10" a="1"/>
  <c r="AF84" i="10" a="1"/>
  <c r="AE84" i="10" a="1"/>
  <c r="AF83" i="10" a="1"/>
  <c r="AE83" i="10" a="1"/>
  <c r="AF82" i="10" a="1"/>
  <c r="AE82" i="10" a="1"/>
  <c r="AF81" i="10" a="1"/>
  <c r="AE81" i="10" a="1"/>
  <c r="AF80" i="10" a="1"/>
  <c r="AE80" i="10" a="1"/>
  <c r="AF79" i="10" a="1"/>
  <c r="AE79" i="10" a="1"/>
  <c r="AF78" i="10" a="1"/>
  <c r="AE78" i="10" a="1"/>
  <c r="AF77" i="10" a="1"/>
  <c r="AE77" i="10" a="1"/>
  <c r="AF76" i="10" a="1"/>
  <c r="AE76" i="10" a="1"/>
  <c r="AF75" i="10" a="1"/>
  <c r="AE75" i="10" a="1"/>
  <c r="AF74" i="10" a="1"/>
  <c r="AE74" i="10" a="1"/>
  <c r="AF73" i="10" a="1"/>
  <c r="AE73" i="10" a="1"/>
  <c r="AF72" i="10" a="1"/>
  <c r="AE72" i="10" a="1"/>
  <c r="AF71" i="10" a="1"/>
  <c r="AE71" i="10" a="1"/>
  <c r="AF70" i="10" a="1"/>
  <c r="AE70" i="10" a="1"/>
  <c r="AF69" i="10" a="1"/>
  <c r="AE69" i="10" a="1"/>
  <c r="AF68" i="10" a="1"/>
  <c r="AE68" i="10" a="1"/>
  <c r="AF67" i="10" a="1"/>
  <c r="AE67" i="10" a="1"/>
  <c r="AF66" i="10" a="1"/>
  <c r="AE66" i="10" a="1"/>
  <c r="AF65" i="10" a="1"/>
  <c r="AE65" i="10" a="1"/>
  <c r="AF64" i="10" a="1"/>
  <c r="AE64" i="10" a="1"/>
  <c r="AF63" i="10" a="1"/>
  <c r="AE63" i="10" a="1"/>
  <c r="AF62" i="10" a="1"/>
  <c r="AE62" i="10" a="1"/>
  <c r="AF61" i="10" a="1"/>
  <c r="AE61" i="10" a="1"/>
  <c r="AF60" i="10" a="1"/>
  <c r="AE60" i="10" a="1"/>
  <c r="AF59" i="10" a="1"/>
  <c r="AE59" i="10" a="1"/>
  <c r="AF58" i="10" a="1"/>
  <c r="AE58" i="10" a="1"/>
  <c r="AF57" i="10" a="1"/>
  <c r="AE57" i="10" a="1"/>
  <c r="AF56" i="10" a="1"/>
  <c r="AE56" i="10" a="1"/>
  <c r="AF55" i="10" a="1"/>
  <c r="AE55" i="10" a="1"/>
  <c r="AF54" i="10" a="1"/>
  <c r="AE54" i="10" a="1"/>
  <c r="AF53" i="10" a="1"/>
  <c r="AE53" i="10" a="1"/>
  <c r="AF52" i="10" a="1"/>
  <c r="AE52" i="10" a="1"/>
  <c r="AF51" i="10" a="1"/>
  <c r="AE51" i="10" a="1"/>
  <c r="AF50" i="10" a="1"/>
  <c r="AE50" i="10" a="1"/>
  <c r="AF49" i="10" a="1"/>
  <c r="AE49" i="10" a="1"/>
  <c r="AF48" i="10" a="1"/>
  <c r="AE48" i="10" a="1"/>
  <c r="AF47" i="10" a="1"/>
  <c r="AE47" i="10" a="1"/>
  <c r="AF46" i="10" a="1"/>
  <c r="AE46" i="10" a="1"/>
  <c r="AF45" i="10" a="1"/>
  <c r="AE45" i="10" a="1"/>
  <c r="AF1046" i="11" a="1"/>
  <c r="AE1046" i="11" a="1"/>
  <c r="AF1045" i="11" a="1"/>
  <c r="AE1045" i="11" a="1"/>
  <c r="AF1044" i="11" a="1"/>
  <c r="AE1044" i="11" a="1"/>
  <c r="AF1043" i="11" a="1"/>
  <c r="AE1043" i="11" a="1"/>
  <c r="AF1042" i="11" a="1"/>
  <c r="AE1042" i="11" a="1"/>
  <c r="AF1041" i="11" a="1"/>
  <c r="AE1041" i="11" a="1"/>
  <c r="AF1040" i="11" a="1"/>
  <c r="AE1040" i="11" a="1"/>
  <c r="AF1039" i="11" a="1"/>
  <c r="AE1039" i="11" a="1"/>
  <c r="AF1038" i="11" a="1"/>
  <c r="AE1038" i="11" a="1"/>
  <c r="AF1037" i="11" a="1"/>
  <c r="AE1037" i="11" a="1"/>
  <c r="AF1036" i="11" a="1"/>
  <c r="AE1036" i="11" a="1"/>
  <c r="AF1034" i="11" a="1"/>
  <c r="AE1034" i="11" a="1"/>
  <c r="AF1033" i="11" a="1"/>
  <c r="AE1033" i="11" a="1"/>
  <c r="AF1032" i="11" a="1"/>
  <c r="AE1032" i="11" a="1"/>
  <c r="AF1031" i="11" a="1"/>
  <c r="AE1031" i="11" a="1"/>
  <c r="AF1030" i="11" a="1"/>
  <c r="AE1030" i="11" a="1"/>
  <c r="AF1029" i="11" a="1"/>
  <c r="AE1029" i="11" a="1"/>
  <c r="AF1028" i="11" a="1"/>
  <c r="AE1028" i="11" a="1"/>
  <c r="AF1027" i="11" a="1"/>
  <c r="AE1027" i="11" a="1"/>
  <c r="AF1025" i="11" a="1"/>
  <c r="AE1025" i="11" a="1"/>
  <c r="AF1024" i="11" a="1"/>
  <c r="AE1024" i="11" a="1"/>
  <c r="AF1023" i="11" a="1"/>
  <c r="AE1023" i="11" a="1"/>
  <c r="AF1022" i="11" a="1"/>
  <c r="AE1022" i="11" a="1"/>
  <c r="AF1021" i="11" a="1"/>
  <c r="AE1021" i="11" a="1"/>
  <c r="AF1020" i="11" a="1"/>
  <c r="AE1020" i="11" a="1"/>
  <c r="AF1019" i="11" a="1"/>
  <c r="AE1019" i="11" a="1"/>
  <c r="AF1018" i="11" a="1"/>
  <c r="AE1018" i="11" a="1"/>
  <c r="AF1017" i="11" a="1"/>
  <c r="AE1017" i="11" a="1"/>
  <c r="AF1016" i="11" a="1"/>
  <c r="AE1016" i="11" a="1"/>
  <c r="AF1015" i="11" a="1"/>
  <c r="AE1015" i="11" a="1"/>
  <c r="AF1014" i="11" a="1"/>
  <c r="AE1014" i="11" a="1"/>
  <c r="AF1013" i="11" a="1"/>
  <c r="AE1013" i="11" a="1"/>
  <c r="AF1012" i="11" a="1"/>
  <c r="AE1012" i="11" a="1"/>
  <c r="AF1011" i="11" a="1"/>
  <c r="AE1011" i="11" a="1"/>
  <c r="AF1010" i="11" a="1"/>
  <c r="AE1010" i="11" a="1"/>
  <c r="AF1009" i="11" a="1"/>
  <c r="AE1009" i="11" a="1"/>
  <c r="AF1008" i="11" a="1"/>
  <c r="AE1008" i="11" a="1"/>
  <c r="AF1007" i="11" a="1"/>
  <c r="AE1007" i="11" a="1"/>
  <c r="AF1006" i="11" a="1"/>
  <c r="AE1006" i="11" a="1"/>
  <c r="AF1005" i="11" a="1"/>
  <c r="AE1005" i="11" a="1"/>
  <c r="AF1004" i="11" a="1"/>
  <c r="AE1004" i="11" a="1"/>
  <c r="AF1003" i="11" a="1"/>
  <c r="AE1003" i="11" a="1"/>
  <c r="AF1002" i="11" a="1"/>
  <c r="AE1002" i="11" a="1"/>
  <c r="AF1001" i="11" a="1"/>
  <c r="AE1001" i="11" a="1"/>
  <c r="AF1000" i="11" a="1"/>
  <c r="AE1000" i="11" a="1"/>
  <c r="AF999" i="11" a="1"/>
  <c r="AE999" i="11" a="1"/>
  <c r="AF998" i="11" a="1"/>
  <c r="AE998" i="11" a="1"/>
  <c r="AF997" i="11" a="1"/>
  <c r="AE997" i="11" a="1"/>
  <c r="AF996" i="11" a="1"/>
  <c r="AE996" i="11" a="1"/>
  <c r="AF995" i="11" a="1"/>
  <c r="AE995" i="11" a="1"/>
  <c r="AF994" i="11" a="1"/>
  <c r="AE994" i="11" a="1"/>
  <c r="AF993" i="11" a="1"/>
  <c r="AE993" i="11" a="1"/>
  <c r="AF992" i="11" a="1"/>
  <c r="AE992" i="11" a="1"/>
  <c r="AF991" i="11" a="1"/>
  <c r="AE991" i="11" a="1"/>
  <c r="AF990" i="11" a="1"/>
  <c r="AE990" i="11" a="1"/>
  <c r="AF989" i="11" a="1"/>
  <c r="AE989" i="11" a="1"/>
  <c r="AF988" i="11" a="1"/>
  <c r="AE988" i="11" a="1"/>
  <c r="AF987" i="11" a="1"/>
  <c r="AE987" i="11" a="1"/>
  <c r="AF986" i="11" a="1"/>
  <c r="AE986" i="11" a="1"/>
  <c r="AF985" i="11" a="1"/>
  <c r="AE985" i="11" a="1"/>
  <c r="AF984" i="11" a="1"/>
  <c r="AE984" i="11" a="1"/>
  <c r="AF983" i="11" a="1"/>
  <c r="AE983" i="11" a="1"/>
  <c r="AF982" i="11" a="1"/>
  <c r="AE982" i="11" a="1"/>
  <c r="AF981" i="11" a="1"/>
  <c r="AE981" i="11" a="1"/>
  <c r="AF980" i="11" a="1"/>
  <c r="AE980" i="11" a="1"/>
  <c r="AF979" i="11" a="1"/>
  <c r="AE979" i="11" a="1"/>
  <c r="AF978" i="11" a="1"/>
  <c r="AE978" i="11" a="1"/>
  <c r="AF976" i="11" a="1"/>
  <c r="AE976" i="11" a="1"/>
  <c r="AF975" i="11" a="1"/>
  <c r="AE975" i="11" a="1"/>
  <c r="AF974" i="11" a="1"/>
  <c r="AE974" i="11" a="1"/>
  <c r="AF973" i="11" a="1"/>
  <c r="AE973" i="11" a="1"/>
  <c r="AF972" i="11" a="1"/>
  <c r="AE972" i="11" a="1"/>
  <c r="AF971" i="11" a="1"/>
  <c r="AE971" i="11" a="1"/>
  <c r="AF970" i="11" a="1"/>
  <c r="AE970" i="11" a="1"/>
  <c r="AF969" i="11" a="1"/>
  <c r="AE969" i="11" a="1"/>
  <c r="AF968" i="11" a="1"/>
  <c r="AE968" i="11" a="1"/>
  <c r="AF967" i="11" a="1"/>
  <c r="AE967" i="11" a="1"/>
  <c r="AF966" i="11" a="1"/>
  <c r="AE966" i="11" a="1"/>
  <c r="AF965" i="11" a="1"/>
  <c r="AE965" i="11" a="1"/>
  <c r="AF964" i="11" a="1"/>
  <c r="AE964" i="11" a="1"/>
  <c r="AF962" i="11" a="1"/>
  <c r="AE962" i="11" a="1"/>
  <c r="AF961" i="11" a="1"/>
  <c r="AE961" i="11" a="1"/>
  <c r="AF960" i="11" a="1"/>
  <c r="AE960" i="11" a="1"/>
  <c r="AF959" i="11" a="1"/>
  <c r="AE959" i="11" a="1"/>
  <c r="AF958" i="11" a="1"/>
  <c r="AE958" i="11" a="1"/>
  <c r="AF957" i="11" a="1"/>
  <c r="AE957" i="11" a="1"/>
  <c r="AF956" i="11" a="1"/>
  <c r="AE956" i="11" a="1"/>
  <c r="AF955" i="11" a="1"/>
  <c r="AE955" i="11" a="1"/>
  <c r="AF954" i="11" a="1"/>
  <c r="AE954" i="11" a="1"/>
  <c r="AF953" i="11" a="1"/>
  <c r="AE953" i="11" a="1"/>
  <c r="AF952" i="11" a="1"/>
  <c r="AE952" i="11" a="1"/>
  <c r="AF951" i="11" a="1"/>
  <c r="AE951" i="11" a="1"/>
  <c r="AF950" i="11" a="1"/>
  <c r="AE950" i="11" a="1"/>
  <c r="AF949" i="11" a="1"/>
  <c r="AE949" i="11" a="1"/>
  <c r="AF948" i="11" a="1"/>
  <c r="AE948" i="11" a="1"/>
  <c r="AF947" i="11" a="1"/>
  <c r="AE947" i="11" a="1"/>
  <c r="AF946" i="11" a="1"/>
  <c r="AE946" i="11" a="1"/>
  <c r="AF945" i="11" a="1"/>
  <c r="AE945" i="11" a="1"/>
  <c r="AF944" i="11" a="1"/>
  <c r="AE944" i="11" a="1"/>
  <c r="AF943" i="11" a="1"/>
  <c r="AE943" i="11" a="1"/>
  <c r="AF942" i="11" a="1"/>
  <c r="AE942" i="11" a="1"/>
  <c r="AF941" i="11" a="1"/>
  <c r="AE941" i="11" a="1"/>
  <c r="AF940" i="11" a="1"/>
  <c r="AE940" i="11" a="1"/>
  <c r="AF939" i="11" a="1"/>
  <c r="AE939" i="11" a="1"/>
  <c r="AF938" i="11" a="1"/>
  <c r="AE938" i="11" a="1"/>
  <c r="AF937" i="11" a="1"/>
  <c r="AE937" i="11" a="1"/>
  <c r="AF936" i="11" a="1"/>
  <c r="AE936" i="11" a="1"/>
  <c r="AF935" i="11" a="1"/>
  <c r="AE935" i="11" a="1"/>
  <c r="AF934" i="11" a="1"/>
  <c r="AE934" i="11" a="1"/>
  <c r="AF933" i="11" a="1"/>
  <c r="AE933" i="11" a="1"/>
  <c r="AF932" i="11" a="1"/>
  <c r="AE932" i="11" a="1"/>
  <c r="AF931" i="11" a="1"/>
  <c r="AE931" i="11" a="1"/>
  <c r="AF930" i="11" a="1"/>
  <c r="AE930" i="11" a="1"/>
  <c r="AF929" i="11" a="1"/>
  <c r="AE929" i="11" a="1"/>
  <c r="AF928" i="11" a="1"/>
  <c r="AE928" i="11" a="1"/>
  <c r="AF927" i="11" a="1"/>
  <c r="AE927" i="11" a="1"/>
  <c r="AF926" i="11" a="1"/>
  <c r="AE926" i="11" a="1"/>
  <c r="AF925" i="11" a="1"/>
  <c r="AE925" i="11" a="1"/>
  <c r="AF924" i="11" a="1"/>
  <c r="AE924" i="11" a="1"/>
  <c r="AF923" i="11" a="1"/>
  <c r="AE923" i="11" a="1"/>
  <c r="AF922" i="11" a="1"/>
  <c r="AE922" i="11" a="1"/>
  <c r="AF921" i="11" a="1"/>
  <c r="AE921" i="11" a="1"/>
  <c r="AF920" i="11" a="1"/>
  <c r="AE920" i="11" a="1"/>
  <c r="AF919" i="11" a="1"/>
  <c r="AE919" i="11" a="1"/>
  <c r="AF918" i="11" a="1"/>
  <c r="AE918" i="11" a="1"/>
  <c r="AF917" i="11" a="1"/>
  <c r="AE917" i="11" a="1"/>
  <c r="AF916" i="11" a="1"/>
  <c r="AE916" i="11" a="1"/>
  <c r="AF915" i="11" a="1"/>
  <c r="AE915" i="11" a="1"/>
  <c r="AF914" i="11" a="1"/>
  <c r="AE914" i="11" a="1"/>
  <c r="AF913" i="11" a="1"/>
  <c r="AE913" i="11" a="1"/>
  <c r="AF912" i="11" a="1"/>
  <c r="AE912" i="11" a="1"/>
  <c r="AF911" i="11" a="1"/>
  <c r="AE911" i="11" a="1"/>
  <c r="AF910" i="11" a="1"/>
  <c r="AE910" i="11" a="1"/>
  <c r="AF909" i="11" a="1"/>
  <c r="AE909" i="11" a="1"/>
  <c r="AF908" i="11" a="1"/>
  <c r="AE908" i="11" a="1"/>
  <c r="AF907" i="11" a="1"/>
  <c r="AE907" i="11" a="1"/>
  <c r="AF906" i="11" a="1"/>
  <c r="AE906" i="11" a="1"/>
  <c r="AF905" i="11" a="1"/>
  <c r="AE905" i="11" a="1"/>
  <c r="AF904" i="11" a="1"/>
  <c r="AE904" i="11" a="1"/>
  <c r="AF903" i="11" a="1"/>
  <c r="AE903" i="11" a="1"/>
  <c r="AF902" i="11" a="1"/>
  <c r="AE902" i="11" a="1"/>
  <c r="AF901" i="11" a="1"/>
  <c r="AE901" i="11" a="1"/>
  <c r="AF900" i="11" a="1"/>
  <c r="AE900" i="11" a="1"/>
  <c r="AF899" i="11" a="1"/>
  <c r="AE899" i="11" a="1"/>
  <c r="AF898" i="11" a="1"/>
  <c r="AE898" i="11" a="1"/>
  <c r="AF897" i="11" a="1"/>
  <c r="AE897" i="11" a="1"/>
  <c r="AF896" i="11" a="1"/>
  <c r="AE896" i="11" a="1"/>
  <c r="AF895" i="11" a="1"/>
  <c r="AE895" i="11" a="1"/>
  <c r="AF894" i="11" a="1"/>
  <c r="AE894" i="11" a="1"/>
  <c r="AF893" i="11" a="1"/>
  <c r="AE893" i="11" a="1"/>
  <c r="AF892" i="11" a="1"/>
  <c r="AE892" i="11" a="1"/>
  <c r="AF891" i="11" a="1"/>
  <c r="AE891" i="11" a="1"/>
  <c r="AF890" i="11" a="1"/>
  <c r="AE890" i="11" a="1"/>
  <c r="AF889" i="11" a="1"/>
  <c r="AE889" i="11" a="1"/>
  <c r="AF888" i="11" a="1"/>
  <c r="AE888" i="11" a="1"/>
  <c r="AF887" i="11" a="1"/>
  <c r="AE887" i="11" a="1"/>
  <c r="AF886" i="11" a="1"/>
  <c r="AE886" i="11" a="1"/>
  <c r="AF885" i="11" a="1"/>
  <c r="AE885" i="11" a="1"/>
  <c r="AF884" i="11" a="1"/>
  <c r="AE884" i="11" a="1"/>
  <c r="AF883" i="11" a="1"/>
  <c r="AE883" i="11" a="1"/>
  <c r="AF882" i="11" a="1"/>
  <c r="AE882" i="11" a="1"/>
  <c r="AF881" i="11" a="1"/>
  <c r="AE881" i="11" a="1"/>
  <c r="AF880" i="11" a="1"/>
  <c r="AE880" i="11" a="1"/>
  <c r="AF879" i="11" a="1"/>
  <c r="AE879" i="11" a="1"/>
  <c r="AF878" i="11" a="1"/>
  <c r="AE878" i="11" a="1"/>
  <c r="AF877" i="11" a="1"/>
  <c r="AE877" i="11" a="1"/>
  <c r="AF876" i="11" a="1"/>
  <c r="AE876" i="11" a="1"/>
  <c r="AF875" i="11" a="1"/>
  <c r="AE875" i="11" a="1"/>
  <c r="AF874" i="11" a="1"/>
  <c r="AE874" i="11" a="1"/>
  <c r="AF873" i="11" a="1"/>
  <c r="AE873" i="11" a="1"/>
  <c r="AF872" i="11" a="1"/>
  <c r="AE872" i="11" a="1"/>
  <c r="AF871" i="11" a="1"/>
  <c r="AE871" i="11" a="1"/>
  <c r="AF870" i="11" a="1"/>
  <c r="AE870" i="11" a="1"/>
  <c r="AF869" i="11" a="1"/>
  <c r="AE869" i="11" a="1"/>
  <c r="AF868" i="11" a="1"/>
  <c r="AE868" i="11" a="1"/>
  <c r="AF867" i="11" a="1"/>
  <c r="AE867" i="11" a="1"/>
  <c r="AF866" i="11" a="1"/>
  <c r="AE866" i="11" a="1"/>
  <c r="AF865" i="11" a="1"/>
  <c r="AE865" i="11" a="1"/>
  <c r="AF864" i="11" a="1"/>
  <c r="AE864" i="11" a="1"/>
  <c r="AF863" i="11" a="1"/>
  <c r="AE863" i="11" a="1"/>
  <c r="AF862" i="11" a="1"/>
  <c r="AE862" i="11" a="1"/>
  <c r="AF861" i="11" a="1"/>
  <c r="AE861" i="11" a="1"/>
  <c r="AF860" i="11" a="1"/>
  <c r="AE860" i="11" a="1"/>
  <c r="AF859" i="11" a="1"/>
  <c r="AE859" i="11" a="1"/>
  <c r="AF858" i="11" a="1"/>
  <c r="AE858" i="11" a="1"/>
  <c r="AF857" i="11" a="1"/>
  <c r="AE857" i="11" a="1"/>
  <c r="AF856" i="11" a="1"/>
  <c r="AE856" i="11" a="1"/>
  <c r="AF855" i="11" a="1"/>
  <c r="AE855" i="11" a="1"/>
  <c r="AF854" i="11" a="1"/>
  <c r="AE854" i="11" a="1"/>
  <c r="AF853" i="11" a="1"/>
  <c r="AE853" i="11" a="1"/>
  <c r="AF852" i="11" a="1"/>
  <c r="AE852" i="11" a="1"/>
  <c r="AF851" i="11" a="1"/>
  <c r="AE851" i="11" a="1"/>
  <c r="AF850" i="11" a="1"/>
  <c r="AE850" i="11" a="1"/>
  <c r="AF849" i="11" a="1"/>
  <c r="AE849" i="11" a="1"/>
  <c r="AF848" i="11" a="1"/>
  <c r="AE848" i="11" a="1"/>
  <c r="AF847" i="11" a="1"/>
  <c r="AE847" i="11" a="1"/>
  <c r="AF846" i="11" a="1"/>
  <c r="AE846" i="11" a="1"/>
  <c r="AF845" i="11" a="1"/>
  <c r="AE845" i="11" a="1"/>
  <c r="AF844" i="11" a="1"/>
  <c r="AE844" i="11" a="1"/>
  <c r="AF843" i="11" a="1"/>
  <c r="AE843" i="11" a="1"/>
  <c r="AF842" i="11" a="1"/>
  <c r="AE842" i="11" a="1"/>
  <c r="AF841" i="11" a="1"/>
  <c r="AE841" i="11" a="1"/>
  <c r="AF840" i="11" a="1"/>
  <c r="AE840" i="11" a="1"/>
  <c r="AF839" i="11" a="1"/>
  <c r="AE839" i="11" a="1"/>
  <c r="AF838" i="11" a="1"/>
  <c r="AE838" i="11" a="1"/>
  <c r="AF837" i="11" a="1"/>
  <c r="AE837" i="11" a="1"/>
  <c r="AF836" i="11" a="1"/>
  <c r="AE836" i="11" a="1"/>
  <c r="AF835" i="11" a="1"/>
  <c r="AE835" i="11" a="1"/>
  <c r="AF834" i="11" a="1"/>
  <c r="AE834" i="11" a="1"/>
  <c r="AF833" i="11" a="1"/>
  <c r="AE833" i="11" a="1"/>
  <c r="AF832" i="11" a="1"/>
  <c r="AE832" i="11" a="1"/>
  <c r="AF831" i="11" a="1"/>
  <c r="AE831" i="11" a="1"/>
  <c r="AF829" i="11" a="1"/>
  <c r="AE829" i="11" a="1"/>
  <c r="AF828" i="11" a="1"/>
  <c r="AE828" i="11" a="1"/>
  <c r="AF826" i="11" a="1"/>
  <c r="AE826" i="11" a="1"/>
  <c r="AF825" i="11" a="1"/>
  <c r="AE825" i="11" a="1"/>
  <c r="AF824" i="11" a="1"/>
  <c r="AE824" i="11" a="1"/>
  <c r="AF823" i="11" a="1"/>
  <c r="AE823" i="11" a="1"/>
  <c r="AF822" i="11" a="1"/>
  <c r="AE822" i="11" a="1"/>
  <c r="AF821" i="11" a="1"/>
  <c r="AE821" i="11" a="1"/>
  <c r="AF820" i="11" a="1"/>
  <c r="AE820" i="11" a="1"/>
  <c r="AF819" i="11" a="1"/>
  <c r="AE819" i="11" a="1"/>
  <c r="AF818" i="11" a="1"/>
  <c r="AE818" i="11" a="1"/>
  <c r="AF817" i="11" a="1"/>
  <c r="AE817" i="11" a="1"/>
  <c r="AF816" i="11" a="1"/>
  <c r="AE816" i="11" a="1"/>
  <c r="AF815" i="11" a="1"/>
  <c r="AE815" i="11" a="1"/>
  <c r="AF814" i="11" a="1"/>
  <c r="AE814" i="11" a="1"/>
  <c r="AF813" i="11" a="1"/>
  <c r="AE813" i="11" a="1"/>
  <c r="AF812" i="11" a="1"/>
  <c r="AE812" i="11" a="1"/>
  <c r="AF811" i="11" a="1"/>
  <c r="AE811" i="11" a="1"/>
  <c r="AF810" i="11" a="1"/>
  <c r="AE810" i="11" a="1"/>
  <c r="AF809" i="11" a="1"/>
  <c r="AE809" i="11" a="1"/>
  <c r="AF808" i="11" a="1"/>
  <c r="AE808" i="11" a="1"/>
  <c r="AF806" i="11" a="1"/>
  <c r="AE806" i="11" a="1"/>
  <c r="AF805" i="11" a="1"/>
  <c r="AE805" i="11" a="1"/>
  <c r="AF804" i="11" a="1"/>
  <c r="AE804" i="11" a="1"/>
  <c r="AF803" i="11" a="1"/>
  <c r="AE803" i="11" a="1"/>
  <c r="AF802" i="11" a="1"/>
  <c r="AE802" i="11" a="1"/>
  <c r="AF801" i="11" a="1"/>
  <c r="AE801" i="11" a="1"/>
  <c r="AF800" i="11" a="1"/>
  <c r="AE800" i="11" a="1"/>
  <c r="AF799" i="11" a="1"/>
  <c r="AE799" i="11" a="1"/>
  <c r="AF798" i="11" a="1"/>
  <c r="AE798" i="11" a="1"/>
  <c r="AF797" i="11" a="1"/>
  <c r="AE797" i="11" a="1"/>
  <c r="AF796" i="11" a="1"/>
  <c r="AE796" i="11" a="1"/>
  <c r="AF795" i="11" a="1"/>
  <c r="AE795" i="11" a="1"/>
  <c r="AF794" i="11" a="1"/>
  <c r="AE794" i="11" a="1"/>
  <c r="AF793" i="11" a="1"/>
  <c r="AE793" i="11" a="1"/>
  <c r="AF792" i="11" a="1"/>
  <c r="AE792" i="11" a="1"/>
  <c r="AF791" i="11" a="1"/>
  <c r="AE791" i="11" a="1"/>
  <c r="AF790" i="11" a="1"/>
  <c r="AE790" i="11" a="1"/>
  <c r="AF789" i="11" a="1"/>
  <c r="AE789" i="11" a="1"/>
  <c r="AF788" i="11" a="1"/>
  <c r="AE788" i="11" a="1"/>
  <c r="AF787" i="11" a="1"/>
  <c r="AE787" i="11" a="1"/>
  <c r="AF786" i="11" a="1"/>
  <c r="AE786" i="11" a="1"/>
  <c r="AF785" i="11" a="1"/>
  <c r="AE785" i="11" a="1"/>
  <c r="AF784" i="11" a="1"/>
  <c r="AE784" i="11" a="1"/>
  <c r="AF783" i="11" a="1"/>
  <c r="AE783" i="11" a="1"/>
  <c r="AF782" i="11" a="1"/>
  <c r="AE782" i="11" a="1"/>
  <c r="AF781" i="11" a="1"/>
  <c r="AE781" i="11" a="1"/>
  <c r="AF780" i="11" a="1"/>
  <c r="AE780" i="11" a="1"/>
  <c r="AF779" i="11" a="1"/>
  <c r="AE779" i="11" a="1"/>
  <c r="AF778" i="11" a="1"/>
  <c r="AE778" i="11" a="1"/>
  <c r="AF777" i="11" a="1"/>
  <c r="AE777" i="11" a="1"/>
  <c r="AF776" i="11" a="1"/>
  <c r="AE776" i="11" a="1"/>
  <c r="AF775" i="11" a="1"/>
  <c r="AE775" i="11" a="1"/>
  <c r="AF774" i="11" a="1"/>
  <c r="AE774" i="11" a="1"/>
  <c r="AF773" i="11" a="1"/>
  <c r="AE773" i="11" a="1"/>
  <c r="AF772" i="11" a="1"/>
  <c r="AE772" i="11" a="1"/>
  <c r="AF771" i="11" a="1"/>
  <c r="AE771" i="11" a="1"/>
  <c r="AF770" i="11" a="1"/>
  <c r="AE770" i="11" a="1"/>
  <c r="AF769" i="11" a="1"/>
  <c r="AE769" i="11" a="1"/>
  <c r="AF768" i="11" a="1"/>
  <c r="AE768" i="11" a="1"/>
  <c r="AF767" i="11" a="1"/>
  <c r="AE767" i="11" a="1"/>
  <c r="AF766" i="11" a="1"/>
  <c r="AE766" i="11" a="1"/>
  <c r="AF765" i="11" a="1"/>
  <c r="AE765" i="11" a="1"/>
  <c r="AF764" i="11" a="1"/>
  <c r="AE764" i="11" a="1"/>
  <c r="AF763" i="11" a="1"/>
  <c r="AE763" i="11" a="1"/>
  <c r="AF762" i="11" a="1"/>
  <c r="AE762" i="11" a="1"/>
  <c r="AF761" i="11" a="1"/>
  <c r="AE761" i="11" a="1"/>
  <c r="AF760" i="11" a="1"/>
  <c r="AE760" i="11" a="1"/>
  <c r="AF758" i="11" a="1"/>
  <c r="AE758" i="11" a="1"/>
  <c r="AF757" i="11" a="1"/>
  <c r="AE757" i="11" a="1"/>
  <c r="AF756" i="11" a="1"/>
  <c r="AE756" i="11" a="1"/>
  <c r="AF755" i="11" a="1"/>
  <c r="AE755" i="11" a="1"/>
  <c r="AF754" i="11" a="1"/>
  <c r="AE754" i="11" a="1"/>
  <c r="AF753" i="11" a="1"/>
  <c r="AE753" i="11" a="1"/>
  <c r="AF752" i="11" a="1"/>
  <c r="AE752" i="11" a="1"/>
  <c r="AF751" i="11" a="1"/>
  <c r="AE751" i="11" a="1"/>
  <c r="AF750" i="11" a="1"/>
  <c r="AE750" i="11" a="1"/>
  <c r="AF749" i="11" a="1"/>
  <c r="AE749" i="11" a="1"/>
  <c r="AF748" i="11" a="1"/>
  <c r="AE748" i="11" a="1"/>
  <c r="AF747" i="11" a="1"/>
  <c r="AE747" i="11" a="1"/>
  <c r="AF746" i="11" a="1"/>
  <c r="AE746" i="11" a="1"/>
  <c r="AF745" i="11" a="1"/>
  <c r="AE745" i="11" a="1"/>
  <c r="AF744" i="11" a="1"/>
  <c r="AE744" i="11" a="1"/>
  <c r="AF743" i="11" a="1"/>
  <c r="AE743" i="11" a="1"/>
  <c r="AF742" i="11" a="1"/>
  <c r="AE742" i="11" a="1"/>
  <c r="AF741" i="11" a="1"/>
  <c r="AE741" i="11" a="1"/>
  <c r="AF740" i="11" a="1"/>
  <c r="AE740" i="11" a="1"/>
  <c r="AF739" i="11" a="1"/>
  <c r="AE739" i="11" a="1"/>
  <c r="AF738" i="11" a="1"/>
  <c r="AE738" i="11" a="1"/>
  <c r="AF737" i="11" a="1"/>
  <c r="AE737" i="11" a="1"/>
  <c r="AF736" i="11" a="1"/>
  <c r="AE736" i="11" a="1"/>
  <c r="AF735" i="11" a="1"/>
  <c r="AE735" i="11" a="1"/>
  <c r="AF734" i="11" a="1"/>
  <c r="AE734" i="11" a="1"/>
  <c r="AF733" i="11" a="1"/>
  <c r="AE733" i="11" a="1"/>
  <c r="AF732" i="11" a="1"/>
  <c r="AE732" i="11" a="1"/>
  <c r="AF731" i="11" a="1"/>
  <c r="AE731" i="11" a="1"/>
  <c r="AF730" i="11" a="1"/>
  <c r="AE730" i="11" a="1"/>
  <c r="AF729" i="11" a="1"/>
  <c r="AE729" i="11" a="1"/>
  <c r="AF728" i="11" a="1"/>
  <c r="AE728" i="11" a="1"/>
  <c r="AF727" i="11" a="1"/>
  <c r="AE727" i="11" a="1"/>
  <c r="AF726" i="11" a="1"/>
  <c r="AE726" i="11" a="1"/>
  <c r="AF725" i="11" a="1"/>
  <c r="AE725" i="11" a="1"/>
  <c r="AF724" i="11" a="1"/>
  <c r="AE724" i="11" a="1"/>
  <c r="AF723" i="11" a="1"/>
  <c r="AE723" i="11" a="1"/>
  <c r="AF722" i="11" a="1"/>
  <c r="AE722" i="11" a="1"/>
  <c r="AF721" i="11" a="1"/>
  <c r="AE721" i="11" a="1"/>
  <c r="AF720" i="11" a="1"/>
  <c r="AE720" i="11" a="1"/>
  <c r="AF719" i="11" a="1"/>
  <c r="AE719" i="11" a="1"/>
  <c r="AF718" i="11" a="1"/>
  <c r="AE718" i="11" a="1"/>
  <c r="AF717" i="11" a="1"/>
  <c r="AE717" i="11" a="1"/>
  <c r="AF716" i="11" a="1"/>
  <c r="AE716" i="11" a="1"/>
  <c r="AF715" i="11" a="1"/>
  <c r="AE715" i="11" a="1"/>
  <c r="AF714" i="11" a="1"/>
  <c r="AE714" i="11" a="1"/>
  <c r="AF713" i="11" a="1"/>
  <c r="AE713" i="11" a="1"/>
  <c r="AF712" i="11" a="1"/>
  <c r="AE712" i="11" a="1"/>
  <c r="AF711" i="11" a="1"/>
  <c r="AE711" i="11" a="1"/>
  <c r="AF708" i="11" a="1"/>
  <c r="AE708" i="11" a="1"/>
  <c r="AF707" i="11" a="1"/>
  <c r="AE707" i="11" a="1"/>
  <c r="AF706" i="11" a="1"/>
  <c r="AE706" i="11" a="1"/>
  <c r="AF705" i="11" a="1"/>
  <c r="AE705" i="11" a="1"/>
  <c r="AF704" i="11" a="1"/>
  <c r="AE704" i="11" a="1"/>
  <c r="AF703" i="11" a="1"/>
  <c r="AE703" i="11" a="1"/>
  <c r="AF702" i="11" a="1"/>
  <c r="AE702" i="11" a="1"/>
  <c r="AF701" i="11" a="1"/>
  <c r="AE701" i="11" a="1"/>
  <c r="AF700" i="11" a="1"/>
  <c r="AE700" i="11" a="1"/>
  <c r="AF699" i="11" a="1"/>
  <c r="AE699" i="11" a="1"/>
  <c r="AF696" i="11" a="1"/>
  <c r="AE696" i="11" a="1"/>
  <c r="AF695" i="11" a="1"/>
  <c r="AE695" i="11" a="1"/>
  <c r="AF694" i="11" a="1"/>
  <c r="AE694" i="11" a="1"/>
  <c r="AF693" i="11" a="1"/>
  <c r="AE693" i="11" a="1"/>
  <c r="AF692" i="11" a="1"/>
  <c r="AE692" i="11" a="1"/>
  <c r="AF691" i="11" a="1"/>
  <c r="AE691" i="11" a="1"/>
  <c r="AF690" i="11" a="1"/>
  <c r="AE690" i="11" a="1"/>
  <c r="AF688" i="11" a="1"/>
  <c r="AE688" i="11" a="1"/>
  <c r="AF687" i="11" a="1"/>
  <c r="AE687" i="11" a="1"/>
  <c r="AF686" i="11" a="1"/>
  <c r="AE686" i="11" a="1"/>
  <c r="AF685" i="11" a="1"/>
  <c r="AE685" i="11" a="1"/>
  <c r="AF684" i="11" a="1"/>
  <c r="AE684" i="11" a="1"/>
  <c r="AF683" i="11" a="1"/>
  <c r="AE683" i="11" a="1"/>
  <c r="AF682" i="11" a="1"/>
  <c r="AE682" i="11" a="1"/>
  <c r="AF681" i="11" a="1"/>
  <c r="AE681" i="11" a="1"/>
  <c r="AF680" i="11" a="1"/>
  <c r="AE680" i="11" a="1"/>
  <c r="AF679" i="11" a="1"/>
  <c r="AE679" i="11" a="1"/>
  <c r="AF678" i="11" a="1"/>
  <c r="AE678" i="11" a="1"/>
  <c r="AF677" i="11" a="1"/>
  <c r="AE677" i="11" a="1"/>
  <c r="AF676" i="11" a="1"/>
  <c r="AE676" i="11" a="1"/>
  <c r="AF675" i="11" a="1"/>
  <c r="AE675" i="11" a="1"/>
  <c r="AF674" i="11" a="1"/>
  <c r="AE674" i="11" a="1"/>
  <c r="AF673" i="11" a="1"/>
  <c r="AE673" i="11" a="1"/>
  <c r="AF672" i="11" a="1"/>
  <c r="AE672" i="11" a="1"/>
  <c r="AF671" i="11" a="1"/>
  <c r="AE671" i="11" a="1"/>
  <c r="AF665" i="11" a="1"/>
  <c r="AE665" i="11" a="1"/>
  <c r="AF664" i="11" a="1"/>
  <c r="AE664" i="11" a="1"/>
  <c r="AF663" i="11" a="1"/>
  <c r="AE663" i="11" a="1"/>
  <c r="AF662" i="11" a="1"/>
  <c r="AE662" i="11" a="1"/>
  <c r="AF661" i="11" a="1"/>
  <c r="AE661" i="11" a="1"/>
  <c r="AF660" i="11" a="1"/>
  <c r="AE660" i="11" a="1"/>
  <c r="AF659" i="11" a="1"/>
  <c r="AE659" i="11" a="1"/>
  <c r="AF658" i="11" a="1"/>
  <c r="AE658" i="11" a="1"/>
  <c r="AF656" i="11" a="1"/>
  <c r="AE656" i="11" a="1"/>
  <c r="AF655" i="11" a="1"/>
  <c r="AE655" i="11" a="1"/>
  <c r="AF654" i="11" a="1"/>
  <c r="AE654" i="11" a="1"/>
  <c r="AF653" i="11" a="1"/>
  <c r="AE653" i="11" a="1"/>
  <c r="AF652" i="11" a="1"/>
  <c r="AE652" i="11" a="1"/>
  <c r="AF651" i="11" a="1"/>
  <c r="AE651" i="11" a="1"/>
  <c r="AF649" i="11" a="1"/>
  <c r="AE649" i="11" a="1"/>
  <c r="AF647" i="11" a="1"/>
  <c r="AE647" i="11" a="1"/>
  <c r="AF646" i="11" a="1"/>
  <c r="AE646" i="11" a="1"/>
  <c r="AF645" i="11" a="1"/>
  <c r="AE645" i="11" a="1"/>
  <c r="AF644" i="11" a="1"/>
  <c r="AE644" i="11" a="1"/>
  <c r="AF643" i="11" a="1"/>
  <c r="AE643" i="11" a="1"/>
  <c r="AF642" i="11" a="1"/>
  <c r="AE642" i="11" a="1"/>
  <c r="AF641" i="11" a="1"/>
  <c r="AE641" i="11" a="1"/>
  <c r="AF640" i="11" a="1"/>
  <c r="AE640" i="11" a="1"/>
  <c r="AF639" i="11" a="1"/>
  <c r="AE639" i="11" a="1"/>
  <c r="AF638" i="11" a="1"/>
  <c r="AE638" i="11" a="1"/>
  <c r="AF637" i="11" a="1"/>
  <c r="AE637" i="11" a="1"/>
  <c r="AF636" i="11" a="1"/>
  <c r="AE636" i="11" a="1"/>
  <c r="AF635" i="11" a="1"/>
  <c r="AE635" i="11" a="1"/>
  <c r="AF634" i="11" a="1"/>
  <c r="AE634" i="11" a="1"/>
  <c r="AF633" i="11" a="1"/>
  <c r="AE633" i="11" a="1"/>
  <c r="AF632" i="11" a="1"/>
  <c r="AE632" i="11" a="1"/>
  <c r="AF631" i="11" a="1"/>
  <c r="AE631" i="11" a="1"/>
  <c r="AF630" i="11" a="1"/>
  <c r="AE630" i="11" a="1"/>
  <c r="AF629" i="11" a="1"/>
  <c r="AE629" i="11" a="1"/>
  <c r="AF628" i="11" a="1"/>
  <c r="AE628" i="11" a="1"/>
  <c r="AF627" i="11" a="1"/>
  <c r="AE627" i="11" a="1"/>
  <c r="AF626" i="11" a="1"/>
  <c r="AE626" i="11" a="1"/>
  <c r="AF625" i="11" a="1"/>
  <c r="AE625" i="11" a="1"/>
  <c r="AF624" i="11" a="1"/>
  <c r="AE624" i="11" a="1"/>
  <c r="AF623" i="11" a="1"/>
  <c r="AE623" i="11" a="1"/>
  <c r="AF622" i="11" a="1"/>
  <c r="AE622" i="11" a="1"/>
  <c r="AF621" i="11" a="1"/>
  <c r="AE621" i="11" a="1"/>
  <c r="AF620" i="11" a="1"/>
  <c r="AE620" i="11" a="1"/>
  <c r="AF619" i="11" a="1"/>
  <c r="AE619" i="11" a="1"/>
  <c r="AF618" i="11" a="1"/>
  <c r="AE618" i="11" a="1"/>
  <c r="AF617" i="11" a="1"/>
  <c r="AE617" i="11" a="1"/>
  <c r="AF616" i="11" a="1"/>
  <c r="AE616" i="11" a="1"/>
  <c r="AF615" i="11" a="1"/>
  <c r="AE615" i="11" a="1"/>
  <c r="AF614" i="11" a="1"/>
  <c r="AE614" i="11" a="1"/>
  <c r="AF613" i="11" a="1"/>
  <c r="AE613" i="11" a="1"/>
  <c r="AF612" i="11" a="1"/>
  <c r="AE612" i="11" a="1"/>
  <c r="AF611" i="11" a="1"/>
  <c r="AE611" i="11" a="1"/>
  <c r="AF610" i="11" a="1"/>
  <c r="AE610" i="11" a="1"/>
  <c r="AF609" i="11" a="1"/>
  <c r="AE609" i="11" a="1"/>
  <c r="AF608" i="11" a="1"/>
  <c r="AE608" i="11" a="1"/>
  <c r="AF607" i="11" a="1"/>
  <c r="AE607" i="11" a="1"/>
  <c r="AF606" i="11" a="1"/>
  <c r="AE606" i="11" a="1"/>
  <c r="AF605" i="11" a="1"/>
  <c r="AE605" i="11" a="1"/>
  <c r="AF604" i="11" a="1"/>
  <c r="AE604" i="11" a="1"/>
  <c r="AF603" i="11" a="1"/>
  <c r="AE603" i="11" a="1"/>
  <c r="AF602" i="11" a="1"/>
  <c r="AE602" i="11" a="1"/>
  <c r="AF601" i="11" a="1"/>
  <c r="AE601" i="11" a="1"/>
  <c r="AF600" i="11" a="1"/>
  <c r="AE600" i="11" a="1"/>
  <c r="AF599" i="11" a="1"/>
  <c r="AE599" i="11" a="1"/>
  <c r="AF598" i="11" a="1"/>
  <c r="AE598" i="11" a="1"/>
  <c r="AF597" i="11" a="1"/>
  <c r="AE597" i="11" a="1"/>
  <c r="AF596" i="11" a="1"/>
  <c r="AE596" i="11" a="1"/>
  <c r="AF595" i="11" a="1"/>
  <c r="AE595" i="11" a="1"/>
  <c r="AF594" i="11" a="1"/>
  <c r="AE594" i="11" a="1"/>
  <c r="AF593" i="11" a="1"/>
  <c r="AE593" i="11" a="1"/>
  <c r="AF592" i="11" a="1"/>
  <c r="AE592" i="11" a="1"/>
  <c r="AF591" i="11" a="1"/>
  <c r="AE591" i="11" a="1"/>
  <c r="AF590" i="11" a="1"/>
  <c r="AE590" i="11" a="1"/>
  <c r="AF589" i="11" a="1"/>
  <c r="AE589" i="11" a="1"/>
  <c r="AF588" i="11" a="1"/>
  <c r="AE588" i="11" a="1"/>
  <c r="AF587" i="11" a="1"/>
  <c r="AE587" i="11" a="1"/>
  <c r="AF586" i="11" a="1"/>
  <c r="AE586" i="11" a="1"/>
  <c r="AF585" i="11" a="1"/>
  <c r="AE585" i="11" a="1"/>
  <c r="AF584" i="11" a="1"/>
  <c r="AE584" i="11" a="1"/>
  <c r="AF583" i="11" a="1"/>
  <c r="AE583" i="11" a="1"/>
  <c r="AF582" i="11" a="1"/>
  <c r="AE582" i="11" a="1"/>
  <c r="AF581" i="11" a="1"/>
  <c r="AE581" i="11" a="1"/>
  <c r="AF580" i="11" a="1"/>
  <c r="AE580" i="11" a="1"/>
  <c r="AF579" i="11" a="1"/>
  <c r="AE579" i="11" a="1"/>
  <c r="AF578" i="11" a="1"/>
  <c r="AE578" i="11" a="1"/>
  <c r="AF577" i="11" a="1"/>
  <c r="AE577" i="11" a="1"/>
  <c r="AF576" i="11" a="1"/>
  <c r="AE576" i="11" a="1"/>
  <c r="AF575" i="11" a="1"/>
  <c r="AE575" i="11" a="1"/>
  <c r="AF574" i="11" a="1"/>
  <c r="AE574" i="11" a="1"/>
  <c r="AF573" i="11" a="1"/>
  <c r="AE573" i="11" a="1"/>
  <c r="AF572" i="11" a="1"/>
  <c r="AE572" i="11" a="1"/>
  <c r="AF571" i="11" a="1"/>
  <c r="AE571" i="11" a="1"/>
  <c r="AF570" i="11" a="1"/>
  <c r="AE570" i="11" a="1"/>
  <c r="AF569" i="11" a="1"/>
  <c r="AE569" i="11" a="1"/>
  <c r="AF568" i="11" a="1"/>
  <c r="AE568" i="11" a="1"/>
  <c r="AF567" i="11" a="1"/>
  <c r="AE567" i="11" a="1"/>
  <c r="AF566" i="11" a="1"/>
  <c r="AE566" i="11" a="1"/>
  <c r="AF565" i="11" a="1"/>
  <c r="AE565" i="11" a="1"/>
  <c r="AF564" i="11" a="1"/>
  <c r="AE564" i="11" a="1"/>
  <c r="AF563" i="11" a="1"/>
  <c r="AE563" i="11" a="1"/>
  <c r="AF562" i="11" a="1"/>
  <c r="AE562" i="11" a="1"/>
  <c r="AF561" i="11" a="1"/>
  <c r="AE561" i="11" a="1"/>
  <c r="AF560" i="11" a="1"/>
  <c r="AE560" i="11" a="1"/>
  <c r="AF559" i="11" a="1"/>
  <c r="AE559" i="11" a="1"/>
  <c r="AF558" i="11" a="1"/>
  <c r="AE558" i="11" a="1"/>
  <c r="AF557" i="11" a="1"/>
  <c r="AE557" i="11" a="1"/>
  <c r="AF556" i="11" a="1"/>
  <c r="AE556" i="11" a="1"/>
  <c r="AF555" i="11" a="1"/>
  <c r="AE555" i="11" a="1"/>
  <c r="AF554" i="11" a="1"/>
  <c r="AE554" i="11" a="1"/>
  <c r="AF553" i="11" a="1"/>
  <c r="AE553" i="11" a="1"/>
  <c r="AF552" i="11" a="1"/>
  <c r="AE552" i="11" a="1"/>
  <c r="AF551" i="11" a="1"/>
  <c r="AE551" i="11" a="1"/>
  <c r="AF550" i="11" a="1"/>
  <c r="AE550" i="11" a="1"/>
  <c r="AF549" i="11" a="1"/>
  <c r="AE549" i="11" a="1"/>
  <c r="AF548" i="11" a="1"/>
  <c r="AE548" i="11" a="1"/>
  <c r="AF547" i="11" a="1"/>
  <c r="AE547" i="11" a="1"/>
  <c r="AF546" i="11" a="1"/>
  <c r="AE546" i="11" a="1"/>
  <c r="AF545" i="11" a="1"/>
  <c r="AE545" i="11" a="1"/>
  <c r="AF544" i="11" a="1"/>
  <c r="AE544" i="11" a="1"/>
  <c r="AF543" i="11" a="1"/>
  <c r="AE543" i="11" a="1"/>
  <c r="AF542" i="11" a="1"/>
  <c r="AE542" i="11" a="1"/>
  <c r="AF541" i="11" a="1"/>
  <c r="AE541" i="11" a="1"/>
  <c r="AF540" i="11" a="1"/>
  <c r="AE540" i="11" a="1"/>
  <c r="AF539" i="11" a="1"/>
  <c r="AE539" i="11" a="1"/>
  <c r="AF538" i="11" a="1"/>
  <c r="AE538" i="11" a="1"/>
  <c r="AF537" i="11" a="1"/>
  <c r="AE537" i="11" a="1"/>
  <c r="AF536" i="11" a="1"/>
  <c r="AE536" i="11" a="1"/>
  <c r="AF535" i="11" a="1"/>
  <c r="AE535" i="11" a="1"/>
  <c r="AF534" i="11" a="1"/>
  <c r="AE534" i="11" a="1"/>
  <c r="AF533" i="11" a="1"/>
  <c r="AE533" i="11" a="1"/>
  <c r="AF532" i="11" a="1"/>
  <c r="AE532" i="11" a="1"/>
  <c r="AF531" i="11" a="1"/>
  <c r="AE531" i="11" a="1"/>
  <c r="AF530" i="11" a="1"/>
  <c r="AE530" i="11" a="1"/>
  <c r="AF529" i="11" a="1"/>
  <c r="AE529" i="11" a="1"/>
  <c r="AF528" i="11" a="1"/>
  <c r="AE528" i="11" a="1"/>
  <c r="AF527" i="11" a="1"/>
  <c r="AE527" i="11" a="1"/>
  <c r="AF526" i="11" a="1"/>
  <c r="AE526" i="11" a="1"/>
  <c r="AF525" i="11" a="1"/>
  <c r="AE525" i="11" a="1"/>
  <c r="AF524" i="11" a="1"/>
  <c r="AE524" i="11" a="1"/>
  <c r="AF523" i="11" a="1"/>
  <c r="AE523" i="11" a="1"/>
  <c r="AF522" i="11" a="1"/>
  <c r="AE522" i="11" a="1"/>
  <c r="AF521" i="11" a="1"/>
  <c r="AE521" i="11" a="1"/>
  <c r="AF520" i="11" a="1"/>
  <c r="AE520" i="11" a="1"/>
  <c r="AF519" i="11" a="1"/>
  <c r="AE519" i="11" a="1"/>
  <c r="AF518" i="11" a="1"/>
  <c r="AE518" i="11" a="1"/>
  <c r="AF517" i="11" a="1"/>
  <c r="AE517" i="11" a="1"/>
  <c r="AF516" i="11" a="1"/>
  <c r="AE516" i="11" a="1"/>
  <c r="AF515" i="11" a="1"/>
  <c r="AE515" i="11" a="1"/>
  <c r="AF514" i="11" a="1"/>
  <c r="AE514" i="11" a="1"/>
  <c r="AF513" i="11" a="1"/>
  <c r="AE513" i="11" a="1"/>
  <c r="AF512" i="11" a="1"/>
  <c r="AE512" i="11" a="1"/>
  <c r="AF511" i="11" a="1"/>
  <c r="AE511" i="11" a="1"/>
  <c r="AF510" i="11" a="1"/>
  <c r="AE510" i="11" a="1"/>
  <c r="AF509" i="11" a="1"/>
  <c r="AE509" i="11" a="1"/>
  <c r="AF508" i="11" a="1"/>
  <c r="AE508" i="11" a="1"/>
  <c r="AF507" i="11" a="1"/>
  <c r="AE507" i="11" a="1"/>
  <c r="AF506" i="11" a="1"/>
  <c r="AE506" i="11" a="1"/>
  <c r="AF505" i="11" a="1"/>
  <c r="AE505" i="11" a="1"/>
  <c r="AF504" i="11" a="1"/>
  <c r="AE504" i="11" a="1"/>
  <c r="AF503" i="11" a="1"/>
  <c r="AE503" i="11" a="1"/>
  <c r="AF502" i="11" a="1"/>
  <c r="AE502" i="11" a="1"/>
  <c r="AF501" i="11" a="1"/>
  <c r="AE501" i="11" a="1"/>
  <c r="AF500" i="11" a="1"/>
  <c r="AE500" i="11" a="1"/>
  <c r="AF499" i="11" a="1"/>
  <c r="AE499" i="11" a="1"/>
  <c r="AF498" i="11" a="1"/>
  <c r="AE498" i="11" a="1"/>
  <c r="AF497" i="11" a="1"/>
  <c r="AE497" i="11" a="1"/>
  <c r="AF496" i="11" a="1"/>
  <c r="AE496" i="11" a="1"/>
  <c r="AF495" i="11" a="1"/>
  <c r="AE495" i="11" a="1"/>
  <c r="AF494" i="11" a="1"/>
  <c r="AE494" i="11" a="1"/>
  <c r="AF493" i="11" a="1"/>
  <c r="AE493" i="11" a="1"/>
  <c r="AF492" i="11" a="1"/>
  <c r="AE492" i="11" a="1"/>
  <c r="AF491" i="11" a="1"/>
  <c r="AE491" i="11" a="1"/>
  <c r="AF490" i="11" a="1"/>
  <c r="AE490" i="11" a="1"/>
  <c r="AF489" i="11" a="1"/>
  <c r="AE489" i="11" a="1"/>
  <c r="AF488" i="11" a="1"/>
  <c r="AE488" i="11" a="1"/>
  <c r="AF487" i="11" a="1"/>
  <c r="AE487" i="11" a="1"/>
  <c r="AF486" i="11" a="1"/>
  <c r="AE486" i="11" a="1"/>
  <c r="AF485" i="11" a="1"/>
  <c r="AE485" i="11" a="1"/>
  <c r="AF484" i="11" a="1"/>
  <c r="AE484" i="11" a="1"/>
  <c r="AF483" i="11" a="1"/>
  <c r="AE483" i="11" a="1"/>
  <c r="AF482" i="11" a="1"/>
  <c r="AE482" i="11" a="1"/>
  <c r="AF481" i="11" a="1"/>
  <c r="AE481" i="11" a="1"/>
  <c r="AF480" i="11" a="1"/>
  <c r="AE480" i="11" a="1"/>
  <c r="AF479" i="11" a="1"/>
  <c r="AE479" i="11" a="1"/>
  <c r="AF478" i="11" a="1"/>
  <c r="AE478" i="11" a="1"/>
  <c r="AF477" i="11" a="1"/>
  <c r="AE477" i="11" a="1"/>
  <c r="AF476" i="11" a="1"/>
  <c r="AE476" i="11" a="1"/>
  <c r="AF475" i="11" a="1"/>
  <c r="AE475" i="11" a="1"/>
  <c r="AF474" i="11" a="1"/>
  <c r="AE474" i="11" a="1"/>
  <c r="AF473" i="11" a="1"/>
  <c r="AE473" i="11" a="1"/>
  <c r="AF472" i="11" a="1"/>
  <c r="AE472" i="11" a="1"/>
  <c r="AF471" i="11" a="1"/>
  <c r="AE471" i="11" a="1"/>
  <c r="AF470" i="11" a="1"/>
  <c r="AE470" i="11" a="1"/>
  <c r="AF469" i="11" a="1"/>
  <c r="AE469" i="11" a="1"/>
  <c r="AE355" i="11" a="1"/>
  <c r="AF354" i="11" a="1"/>
  <c r="AE354" i="11" a="1"/>
  <c r="AF353" i="11" a="1"/>
  <c r="AE353" i="11" a="1"/>
  <c r="AF352" i="11" a="1"/>
  <c r="AE352" i="11" a="1"/>
  <c r="AF351" i="11" a="1"/>
  <c r="AE351" i="11" a="1"/>
  <c r="AF346" i="11" a="1"/>
  <c r="AE346" i="11" a="1"/>
  <c r="AF345" i="11" a="1"/>
  <c r="AE345" i="11" a="1"/>
  <c r="AF344" i="11" a="1"/>
  <c r="AE344" i="11" a="1"/>
  <c r="AF343" i="11" a="1"/>
  <c r="AE343" i="11" a="1"/>
  <c r="AF342" i="11" a="1"/>
  <c r="AE342" i="11" a="1"/>
  <c r="AF339" i="11" a="1"/>
  <c r="AE339" i="11" a="1"/>
  <c r="AF338" i="11" a="1"/>
  <c r="AE338" i="11" a="1"/>
  <c r="AF337" i="11" a="1"/>
  <c r="AE337" i="11" a="1"/>
  <c r="AF336" i="11" a="1"/>
  <c r="AE336" i="11" a="1"/>
  <c r="AF335" i="11" a="1"/>
  <c r="AE335" i="11" a="1"/>
  <c r="AF334" i="11" a="1"/>
  <c r="AE334" i="11" a="1"/>
  <c r="AF333" i="11" a="1"/>
  <c r="AE333" i="11" a="1"/>
  <c r="AF332" i="11" a="1"/>
  <c r="AE332" i="11" a="1"/>
  <c r="AF331" i="11" a="1"/>
  <c r="AE331" i="11" a="1"/>
  <c r="AF330" i="11" a="1"/>
  <c r="AE330" i="11" a="1"/>
  <c r="AF329" i="11" a="1"/>
  <c r="AE329" i="11" a="1"/>
  <c r="AF328" i="11" a="1"/>
  <c r="AE328" i="11" a="1"/>
  <c r="AF327" i="11" a="1"/>
  <c r="AE327" i="11" a="1"/>
  <c r="AF326" i="11" a="1"/>
  <c r="AE326" i="11" a="1"/>
  <c r="AF325" i="11" a="1"/>
  <c r="AE325" i="11" a="1"/>
  <c r="AF324" i="11" a="1"/>
  <c r="AE324" i="11" a="1"/>
  <c r="AF323" i="11" a="1"/>
  <c r="AE323" i="11" a="1"/>
  <c r="AF322" i="11" a="1"/>
  <c r="AE322" i="11" a="1"/>
  <c r="AF320" i="11" a="1"/>
  <c r="AE320" i="11" a="1"/>
  <c r="AF319" i="11" a="1"/>
  <c r="AE319" i="11" a="1"/>
  <c r="AF318" i="11" a="1"/>
  <c r="AE318" i="11" a="1"/>
  <c r="AF317" i="11" a="1"/>
  <c r="AE317" i="11" a="1"/>
  <c r="AF316" i="11" a="1"/>
  <c r="AE316" i="11" a="1"/>
  <c r="AF314" i="11" a="1"/>
  <c r="AE314" i="11" a="1"/>
  <c r="AF313" i="11" a="1"/>
  <c r="AE313" i="11" a="1"/>
  <c r="AF311" i="11" a="1"/>
  <c r="AE311" i="11" a="1"/>
  <c r="AF310" i="11" a="1"/>
  <c r="AE310" i="11" a="1"/>
  <c r="AF309" i="11" a="1"/>
  <c r="AE309" i="11" a="1"/>
  <c r="AF308" i="11" a="1"/>
  <c r="AE308" i="11" a="1"/>
  <c r="AF307" i="11" a="1"/>
  <c r="AE307" i="11" a="1"/>
  <c r="AF306" i="11" a="1"/>
  <c r="AE306" i="11" a="1"/>
  <c r="AF305" i="11" a="1"/>
  <c r="AE305" i="11" a="1"/>
  <c r="AF304" i="11" a="1"/>
  <c r="AE304" i="11" a="1"/>
  <c r="AF303" i="11" a="1"/>
  <c r="AE303" i="11" a="1"/>
  <c r="AF302" i="11" a="1"/>
  <c r="AE302" i="11" a="1"/>
  <c r="AF301" i="11" a="1"/>
  <c r="AE301" i="11" a="1"/>
  <c r="AF300" i="11" a="1"/>
  <c r="AE300" i="11" a="1"/>
  <c r="AF299" i="11" a="1"/>
  <c r="AE299" i="11" a="1"/>
  <c r="AF298" i="11" a="1"/>
  <c r="AE298" i="11" a="1"/>
  <c r="AF297" i="11" a="1"/>
  <c r="AE297" i="11" a="1"/>
  <c r="AF296" i="11" a="1"/>
  <c r="AE296" i="11" a="1"/>
  <c r="AF295" i="11" a="1"/>
  <c r="AE295" i="11" a="1"/>
  <c r="AF294" i="11" a="1"/>
  <c r="AE294" i="11" a="1"/>
  <c r="AF293" i="11" a="1"/>
  <c r="AE293" i="11" a="1"/>
  <c r="AF292" i="11" a="1"/>
  <c r="AE292" i="11" a="1"/>
  <c r="AF291" i="11" a="1"/>
  <c r="AE291" i="11" a="1"/>
  <c r="AF290" i="11" a="1"/>
  <c r="AE290" i="11" a="1"/>
  <c r="AF289" i="11" a="1"/>
  <c r="AE289" i="11" a="1"/>
  <c r="AF288" i="11" a="1"/>
  <c r="AE288" i="11" a="1"/>
  <c r="AF287" i="11" a="1"/>
  <c r="AE287" i="11" a="1"/>
  <c r="AF286" i="11" a="1"/>
  <c r="AE286" i="11" a="1"/>
  <c r="AF285" i="11" a="1"/>
  <c r="AE285" i="11" a="1"/>
  <c r="AF284" i="11" a="1"/>
  <c r="AE284" i="11" a="1"/>
  <c r="AF283" i="11" a="1"/>
  <c r="AE283" i="11" a="1"/>
  <c r="AF282" i="11" a="1"/>
  <c r="AE282" i="11" a="1"/>
  <c r="AF281" i="11" a="1"/>
  <c r="AE281" i="11" a="1"/>
  <c r="AF280" i="11" a="1"/>
  <c r="AE280" i="11" a="1"/>
  <c r="AF279" i="11" a="1"/>
  <c r="AE279" i="11" a="1"/>
  <c r="AF278" i="11" a="1"/>
  <c r="AE278" i="11" a="1"/>
  <c r="AF277" i="11" a="1"/>
  <c r="AE277" i="11" a="1"/>
  <c r="AF276" i="11" a="1"/>
  <c r="AE276" i="11" a="1"/>
  <c r="AF275" i="11" a="1"/>
  <c r="AE275" i="11" a="1"/>
  <c r="AF274" i="11" a="1"/>
  <c r="AE274" i="11" a="1"/>
  <c r="AF273" i="11" a="1"/>
  <c r="AE273" i="11" a="1"/>
  <c r="AF272" i="11" a="1"/>
  <c r="AE272" i="11" a="1"/>
  <c r="AF271" i="11" a="1"/>
  <c r="AE271" i="11" a="1"/>
  <c r="AF270" i="11" a="1"/>
  <c r="AE270" i="11" a="1"/>
  <c r="AF269" i="11" a="1"/>
  <c r="AE269" i="11" a="1"/>
  <c r="AF268" i="11" a="1"/>
  <c r="AE268" i="11" a="1"/>
  <c r="AF267" i="11" a="1"/>
  <c r="AE267" i="11" a="1"/>
  <c r="AF266" i="11" a="1"/>
  <c r="AE266" i="11" a="1"/>
  <c r="AF265" i="11" a="1"/>
  <c r="AE265" i="11" a="1"/>
  <c r="AF264" i="11" a="1"/>
  <c r="AE264" i="11" a="1"/>
  <c r="AF263" i="11" a="1"/>
  <c r="AE263" i="11" a="1"/>
  <c r="AF262" i="11" a="1"/>
  <c r="AE262" i="11" a="1"/>
  <c r="AF261" i="11" a="1"/>
  <c r="AE261" i="11" a="1"/>
  <c r="AF260" i="11" a="1"/>
  <c r="AE260" i="11" a="1"/>
  <c r="AF259" i="11" a="1"/>
  <c r="AE259" i="11" a="1"/>
  <c r="AF258" i="11" a="1"/>
  <c r="AE258" i="11" a="1"/>
  <c r="AF257" i="11" a="1"/>
  <c r="AE257" i="11" a="1"/>
  <c r="AF256" i="11" a="1"/>
  <c r="AE256" i="11" a="1"/>
  <c r="AF255" i="11" a="1"/>
  <c r="AE255" i="11" a="1"/>
  <c r="AF254" i="11" a="1"/>
  <c r="AE254" i="11" a="1"/>
  <c r="AF253" i="11" a="1"/>
  <c r="AE253" i="11" a="1"/>
  <c r="AF252" i="11" a="1"/>
  <c r="AE252" i="11" a="1"/>
  <c r="AF251" i="11" a="1"/>
  <c r="AE251" i="11" a="1"/>
  <c r="AF250" i="11" a="1"/>
  <c r="AE250" i="11" a="1"/>
  <c r="AF249" i="11" a="1"/>
  <c r="AE249" i="11" a="1"/>
  <c r="AF248" i="11" a="1"/>
  <c r="AE248" i="11" a="1"/>
  <c r="AF247" i="11" a="1"/>
  <c r="AE247" i="11" a="1"/>
  <c r="AF246" i="11" a="1"/>
  <c r="AE246" i="11" a="1"/>
  <c r="AF245" i="11" a="1"/>
  <c r="AE245" i="11" a="1"/>
  <c r="AF244" i="11" a="1"/>
  <c r="AE244" i="11" a="1"/>
  <c r="AF243" i="11" a="1"/>
  <c r="AE243" i="11" a="1"/>
  <c r="AF242" i="11" a="1"/>
  <c r="AE242" i="11" a="1"/>
  <c r="AF241" i="11" a="1"/>
  <c r="AE241" i="11" a="1"/>
  <c r="AF240" i="11" a="1"/>
  <c r="AE240" i="11" a="1"/>
  <c r="AF239" i="11" a="1"/>
  <c r="AE239" i="11" a="1"/>
  <c r="AF238" i="11" a="1"/>
  <c r="AE238" i="11" a="1"/>
  <c r="AF237" i="11" a="1"/>
  <c r="AE237" i="11" a="1"/>
  <c r="AF236" i="11" a="1"/>
  <c r="AE236" i="11" a="1"/>
  <c r="AF235" i="11" a="1"/>
  <c r="AE235" i="11" a="1"/>
  <c r="AF234" i="11" a="1"/>
  <c r="AE234" i="11" a="1"/>
  <c r="AF233" i="11" a="1"/>
  <c r="AE233" i="11" a="1"/>
  <c r="AF231" i="11" a="1"/>
  <c r="AE231" i="11" a="1"/>
  <c r="AF230" i="11" a="1"/>
  <c r="AE230" i="11" a="1"/>
  <c r="AF229" i="11" a="1"/>
  <c r="AE229" i="11" a="1"/>
  <c r="AF228" i="11" a="1"/>
  <c r="AE228" i="11" a="1"/>
  <c r="AF227" i="11" a="1"/>
  <c r="AE227" i="11" a="1"/>
  <c r="AF226" i="11" a="1"/>
  <c r="AE226" i="11" a="1"/>
  <c r="AF225" i="11" a="1"/>
  <c r="AE225" i="11" a="1"/>
  <c r="AF224" i="11" a="1"/>
  <c r="AE224" i="11" a="1"/>
  <c r="AF223" i="11" a="1"/>
  <c r="AE223" i="11" a="1"/>
  <c r="AF222" i="11" a="1"/>
  <c r="AE222" i="11" a="1"/>
  <c r="AF221" i="11" a="1"/>
  <c r="AE221" i="11" a="1"/>
  <c r="AF220" i="11" a="1"/>
  <c r="AE220" i="11" a="1"/>
  <c r="AF219" i="11" a="1"/>
  <c r="AE219" i="11" a="1"/>
  <c r="AF218" i="11" a="1"/>
  <c r="AE218" i="11" a="1"/>
  <c r="AF217" i="11" a="1"/>
  <c r="AE217" i="11" a="1"/>
  <c r="AF216" i="11" a="1"/>
  <c r="AE216" i="11" a="1"/>
  <c r="AF215" i="11" a="1"/>
  <c r="AE215" i="11" a="1"/>
  <c r="AF214" i="11" a="1"/>
  <c r="AE214" i="11" a="1"/>
  <c r="AF213" i="11" a="1"/>
  <c r="AE213" i="11" a="1"/>
  <c r="AF212" i="11" a="1"/>
  <c r="AE212" i="11" a="1"/>
  <c r="AF211" i="11" a="1"/>
  <c r="AE211" i="11" a="1"/>
  <c r="AF210" i="11" a="1"/>
  <c r="AE210" i="11" a="1"/>
  <c r="AF209" i="11" a="1"/>
  <c r="AE209" i="11" a="1"/>
  <c r="AF208" i="11" a="1"/>
  <c r="AE208" i="11" a="1"/>
  <c r="AF207" i="11" a="1"/>
  <c r="AE207" i="11" a="1"/>
  <c r="AF206" i="11" a="1"/>
  <c r="AE206" i="11" a="1"/>
  <c r="AF205" i="11" a="1"/>
  <c r="AE205" i="11" a="1"/>
  <c r="AF204" i="11" a="1"/>
  <c r="AE204" i="11" a="1"/>
  <c r="AF203" i="11" a="1"/>
  <c r="AE203" i="11" a="1"/>
  <c r="AF202" i="11" a="1"/>
  <c r="AE202" i="11" a="1"/>
  <c r="AF201" i="11" a="1"/>
  <c r="AE201" i="11" a="1"/>
  <c r="AF200" i="11" a="1"/>
  <c r="AE200" i="11" a="1"/>
  <c r="AF199" i="11" a="1"/>
  <c r="AE199" i="11" a="1"/>
  <c r="AF198" i="11" a="1"/>
  <c r="AE198" i="11" a="1"/>
  <c r="AF197" i="11" a="1"/>
  <c r="AE197" i="11" a="1"/>
  <c r="AF196" i="11" a="1"/>
  <c r="AE196" i="11" a="1"/>
  <c r="AF195" i="11" a="1"/>
  <c r="AE195" i="11" a="1"/>
  <c r="AF194" i="11" a="1"/>
  <c r="AE194" i="11" a="1"/>
  <c r="AF193" i="11" a="1"/>
  <c r="AE193" i="11" a="1"/>
  <c r="AF191" i="11" a="1"/>
  <c r="AE191" i="11" a="1"/>
  <c r="AF190" i="11" a="1"/>
  <c r="AE190" i="11" a="1"/>
  <c r="AF189" i="11" a="1"/>
  <c r="AE189" i="11" a="1"/>
  <c r="AF188" i="11" a="1"/>
  <c r="AE188" i="11" a="1"/>
  <c r="AF187" i="11" a="1"/>
  <c r="AE187" i="11" a="1"/>
  <c r="AF186" i="11" a="1"/>
  <c r="AE186" i="11" a="1"/>
  <c r="AF185" i="11" a="1"/>
  <c r="AE185" i="11" a="1"/>
  <c r="AF184" i="11" a="1"/>
  <c r="AE184" i="11" a="1"/>
  <c r="AF183" i="11" a="1"/>
  <c r="AE183" i="11" a="1"/>
  <c r="AF182" i="11" a="1"/>
  <c r="AE182" i="11" a="1"/>
  <c r="AF181" i="11" a="1"/>
  <c r="AE181" i="11" a="1"/>
  <c r="AF179" i="11" a="1"/>
  <c r="AE179" i="11" a="1"/>
  <c r="AF178" i="11" a="1"/>
  <c r="AE178" i="11" a="1"/>
  <c r="AF177" i="11" a="1"/>
  <c r="AE177" i="11" a="1"/>
  <c r="AF176" i="11" a="1"/>
  <c r="AE176" i="11" a="1"/>
  <c r="AF175" i="11" a="1"/>
  <c r="AE175" i="11" a="1"/>
  <c r="AF173" i="11" a="1"/>
  <c r="AE173" i="11" a="1"/>
  <c r="AF172" i="11" a="1"/>
  <c r="AE172" i="11" a="1"/>
  <c r="AF171" i="11" a="1"/>
  <c r="AE171" i="11" a="1"/>
  <c r="AF170" i="11" a="1"/>
  <c r="AE170" i="11" a="1"/>
  <c r="AF169" i="11" a="1"/>
  <c r="AE169" i="11" a="1"/>
  <c r="AF168" i="11" a="1"/>
  <c r="AE168" i="11" a="1"/>
  <c r="AF167" i="11" a="1"/>
  <c r="AE167" i="11" a="1"/>
  <c r="AF166" i="11" a="1"/>
  <c r="AE166" i="11" a="1"/>
  <c r="AF165" i="11" a="1"/>
  <c r="AE165" i="11" a="1"/>
  <c r="AF164" i="11" a="1"/>
  <c r="AE164" i="11" a="1"/>
  <c r="AF163" i="11" a="1"/>
  <c r="AE163" i="11" a="1"/>
  <c r="AF162" i="11" a="1"/>
  <c r="AE162" i="11" a="1"/>
  <c r="AF160" i="11" a="1"/>
  <c r="AE160" i="11" a="1"/>
  <c r="AF159" i="11" a="1"/>
  <c r="AE159" i="11" a="1"/>
  <c r="AF158" i="11" a="1"/>
  <c r="AE158" i="11" a="1"/>
  <c r="AF157" i="11" a="1"/>
  <c r="AE157" i="11" a="1"/>
  <c r="AF156" i="11" a="1"/>
  <c r="AE156" i="11" a="1"/>
  <c r="AF155" i="11" a="1"/>
  <c r="AE155" i="11" a="1"/>
  <c r="AF154" i="11" a="1"/>
  <c r="AE154" i="11" a="1"/>
  <c r="AF153" i="11" a="1"/>
  <c r="AE153" i="11" a="1"/>
  <c r="AF152" i="11" a="1"/>
  <c r="AE152" i="11" a="1"/>
  <c r="AF151" i="11" a="1"/>
  <c r="AE151" i="11" a="1"/>
  <c r="AF150" i="11" a="1"/>
  <c r="AE150" i="11" a="1"/>
  <c r="AF149" i="11" a="1"/>
  <c r="AE149" i="11" a="1"/>
  <c r="AF148" i="11" a="1"/>
  <c r="AE148" i="11" a="1"/>
  <c r="AF147" i="11" a="1"/>
  <c r="AE147" i="11" a="1"/>
  <c r="AF146" i="11" a="1"/>
  <c r="AE146" i="11" a="1"/>
  <c r="AF145" i="11" a="1"/>
  <c r="AE145" i="11" a="1"/>
  <c r="AF144" i="11" a="1"/>
  <c r="AE144" i="11" a="1"/>
  <c r="AF143" i="11" a="1"/>
  <c r="AE143" i="11" a="1"/>
  <c r="AF142" i="11" a="1"/>
  <c r="AE142" i="11" a="1"/>
  <c r="AF141" i="11" a="1"/>
  <c r="AE141" i="11" a="1"/>
  <c r="AF140" i="11" a="1"/>
  <c r="AE140" i="11" a="1"/>
  <c r="AF139" i="11" a="1"/>
  <c r="AE139" i="11" a="1"/>
  <c r="AF138" i="11" a="1"/>
  <c r="AE138" i="11" a="1"/>
  <c r="AF137" i="11" a="1"/>
  <c r="AE137" i="11" a="1"/>
  <c r="AF136" i="11" a="1"/>
  <c r="AE136" i="11" a="1"/>
  <c r="AF135" i="11" a="1"/>
  <c r="AE135" i="11" a="1"/>
  <c r="AF134" i="11" a="1"/>
  <c r="AE134" i="11" a="1"/>
  <c r="AF133" i="11" a="1"/>
  <c r="AE133" i="11" a="1"/>
  <c r="AF132" i="11" a="1"/>
  <c r="AE132" i="11" a="1"/>
  <c r="AF131" i="11" a="1"/>
  <c r="AE131" i="11" a="1"/>
  <c r="AF130" i="11" a="1"/>
  <c r="AE130" i="11" a="1"/>
  <c r="AF129" i="11" a="1"/>
  <c r="AE129" i="11" a="1"/>
  <c r="AF128" i="11" a="1"/>
  <c r="AE128" i="11" a="1"/>
  <c r="AF127" i="11" a="1"/>
  <c r="AE127" i="11" a="1"/>
  <c r="AF126" i="11" a="1"/>
  <c r="AE126" i="11" a="1"/>
  <c r="AF125" i="11" a="1"/>
  <c r="AE125" i="11" a="1"/>
  <c r="AF124" i="11" a="1"/>
  <c r="AE124" i="11" a="1"/>
  <c r="AF123" i="11" a="1"/>
  <c r="AE123" i="11" a="1"/>
  <c r="AF122" i="11" a="1"/>
  <c r="AE122" i="11" a="1"/>
  <c r="AF121" i="11" a="1"/>
  <c r="AE121" i="11" a="1"/>
  <c r="AF120" i="11" a="1"/>
  <c r="AE120" i="11" a="1"/>
  <c r="AF119" i="11" a="1"/>
  <c r="AE119" i="11" a="1"/>
  <c r="AF118" i="11" a="1"/>
  <c r="AE118" i="11" a="1"/>
  <c r="AF117" i="11" a="1"/>
  <c r="AE117" i="11" a="1"/>
  <c r="AF116" i="11" a="1"/>
  <c r="AE116" i="11" a="1"/>
  <c r="AF115" i="11" a="1"/>
  <c r="AE115" i="11" a="1"/>
  <c r="AF114" i="11" a="1"/>
  <c r="AE114" i="11" a="1"/>
  <c r="AF113" i="11" a="1"/>
  <c r="AE113" i="11" a="1"/>
  <c r="AF112" i="11" a="1"/>
  <c r="AE112" i="11" a="1"/>
  <c r="AF111" i="11" a="1"/>
  <c r="AE111" i="11" a="1"/>
  <c r="AF110" i="11" a="1"/>
  <c r="AE110" i="11" a="1"/>
  <c r="AF109" i="11" a="1"/>
  <c r="AE109" i="11" a="1"/>
  <c r="AF108" i="11" a="1"/>
  <c r="AE108" i="11" a="1"/>
  <c r="AF107" i="11" a="1"/>
  <c r="AE107" i="11" a="1"/>
  <c r="AF106" i="11" a="1"/>
  <c r="AE106" i="11" a="1"/>
  <c r="AF105" i="11" a="1"/>
  <c r="AE105" i="11" a="1"/>
  <c r="AF104" i="11" a="1"/>
  <c r="AE104" i="11" a="1"/>
  <c r="AF103" i="11" a="1"/>
  <c r="AE103" i="11" a="1"/>
  <c r="AF102" i="11" a="1"/>
  <c r="AE102" i="11" a="1"/>
  <c r="AF101" i="11" a="1"/>
  <c r="AE101" i="11" a="1"/>
  <c r="AF100" i="11" a="1"/>
  <c r="AE100" i="11" a="1"/>
  <c r="AF99" i="11" a="1"/>
  <c r="AE99" i="11" a="1"/>
  <c r="AF98" i="11" a="1"/>
  <c r="AE98" i="11" a="1"/>
  <c r="AF97" i="11" a="1"/>
  <c r="AE97" i="11" a="1"/>
  <c r="AF96" i="11" a="1"/>
  <c r="AE96" i="11" a="1"/>
  <c r="AF95" i="11" a="1"/>
  <c r="AE95" i="11" a="1"/>
  <c r="AF94" i="11" a="1"/>
  <c r="AE94" i="11" a="1"/>
  <c r="AF93" i="11" a="1"/>
  <c r="AE93" i="11" a="1"/>
  <c r="AF92" i="11" a="1"/>
  <c r="AE92" i="11" a="1"/>
  <c r="AF91" i="11" a="1"/>
  <c r="AE91" i="11" a="1"/>
  <c r="AF90" i="11" a="1"/>
  <c r="AE90" i="11" a="1"/>
  <c r="AF89" i="11" a="1"/>
  <c r="AE89" i="11" a="1"/>
  <c r="AF81" i="11" a="1"/>
  <c r="AE81" i="11" a="1"/>
  <c r="AF80" i="11" a="1"/>
  <c r="AE80" i="11" a="1"/>
  <c r="AF79" i="11" a="1"/>
  <c r="AE79" i="11" a="1"/>
  <c r="AF78" i="11" a="1"/>
  <c r="AE78" i="11" a="1"/>
  <c r="AF77" i="11" a="1"/>
  <c r="AE77" i="11" a="1"/>
  <c r="AF76" i="11" a="1"/>
  <c r="AE76" i="11" a="1"/>
  <c r="AF75" i="11" a="1"/>
  <c r="AE75" i="11" a="1"/>
  <c r="AF74" i="11" a="1"/>
  <c r="AE74" i="11" a="1"/>
  <c r="AF73" i="11" a="1"/>
  <c r="AE73" i="11" a="1"/>
  <c r="AF72" i="11" a="1"/>
  <c r="AE72" i="11" a="1"/>
  <c r="AF71" i="11" a="1"/>
  <c r="AE71" i="11" a="1"/>
  <c r="AF70" i="11" a="1"/>
  <c r="AE70" i="11" a="1"/>
  <c r="AF69" i="11" a="1"/>
  <c r="AE69" i="11" a="1"/>
  <c r="AF68" i="11" a="1"/>
  <c r="AE68" i="11" a="1"/>
  <c r="AF67" i="11" a="1"/>
  <c r="AE67" i="11" a="1"/>
  <c r="AF66" i="11" a="1"/>
  <c r="AE66" i="11" a="1"/>
  <c r="AF65" i="11" a="1"/>
  <c r="AE65" i="11" a="1"/>
  <c r="AF64" i="11" a="1"/>
  <c r="AE64" i="11" a="1"/>
  <c r="AF63" i="11" a="1"/>
  <c r="AE63" i="11" a="1"/>
  <c r="AF62" i="11" a="1"/>
  <c r="AE62" i="11" a="1"/>
  <c r="AF61" i="11" a="1"/>
  <c r="AE61" i="11" a="1"/>
  <c r="AF60" i="11" a="1"/>
  <c r="AE60" i="11" a="1"/>
  <c r="AF59" i="11" a="1"/>
  <c r="AE59" i="11" a="1"/>
  <c r="AF58" i="11" a="1"/>
  <c r="AE58" i="11" a="1"/>
  <c r="AF57" i="11" a="1"/>
  <c r="AE57" i="11" a="1"/>
  <c r="AF56" i="11" a="1"/>
  <c r="AE56" i="11" a="1"/>
  <c r="AF55" i="11" a="1"/>
  <c r="AE55" i="11" a="1"/>
  <c r="AF54" i="11" a="1"/>
  <c r="AE54" i="11" a="1"/>
  <c r="AF53" i="11" a="1"/>
  <c r="AE53" i="11" a="1"/>
  <c r="AF52" i="11" a="1"/>
  <c r="AE52" i="11" a="1"/>
  <c r="AF51" i="11" a="1"/>
  <c r="AE51" i="11" a="1"/>
  <c r="AF50" i="11" a="1"/>
  <c r="AE50" i="11" a="1"/>
  <c r="AF49" i="11" a="1"/>
  <c r="AE49" i="11" a="1"/>
  <c r="AF48" i="11" a="1"/>
  <c r="AE48" i="11" a="1"/>
  <c r="AF47" i="11" a="1"/>
  <c r="AE47" i="11" a="1"/>
  <c r="AF46" i="11" a="1"/>
  <c r="AE46" i="11" a="1"/>
  <c r="AF45" i="11" a="1"/>
  <c r="AE45" i="11" a="1"/>
  <c r="AF44" i="11" a="1"/>
  <c r="AE44" i="11" a="1"/>
  <c r="AF43" i="11" a="1"/>
  <c r="AE43" i="11" a="1"/>
  <c r="AF42" i="11" a="1"/>
  <c r="AE42" i="11" a="1"/>
  <c r="AF41" i="11" a="1"/>
  <c r="AE41" i="11" a="1"/>
  <c r="AF40" i="11" a="1"/>
  <c r="AE40" i="11" a="1"/>
  <c r="AF39" i="11" a="1"/>
  <c r="AE39" i="11" a="1"/>
  <c r="AF38" i="11" a="1"/>
  <c r="AE38" i="11" a="1"/>
  <c r="AF37" i="11" a="1"/>
  <c r="AE37" i="11" a="1"/>
  <c r="AF36" i="11" a="1"/>
  <c r="AE36" i="11" a="1"/>
  <c r="AF33" i="11" a="1"/>
  <c r="AE33" i="11" a="1"/>
  <c r="AF32" i="11" a="1"/>
  <c r="AE32" i="11" a="1"/>
  <c r="AF31" i="11" a="1"/>
  <c r="AE31" i="11" a="1"/>
  <c r="AF30" i="11" a="1"/>
  <c r="AE30" i="11" a="1"/>
  <c r="AF29" i="11" a="1"/>
  <c r="AE29" i="11" a="1"/>
  <c r="AF28" i="11" a="1"/>
  <c r="AE28" i="11" a="1"/>
  <c r="AF27" i="11" a="1"/>
  <c r="AE27" i="11" a="1"/>
  <c r="AF26" i="11" a="1"/>
  <c r="AE26" i="11" a="1"/>
  <c r="AF25" i="11" a="1"/>
  <c r="AE25" i="11" a="1"/>
  <c r="AF24" i="11" a="1"/>
  <c r="AE24" i="11" a="1"/>
  <c r="AF23" i="11" a="1"/>
  <c r="AE23" i="11" a="1"/>
  <c r="AF22" i="11" a="1"/>
  <c r="AE22" i="11" a="1"/>
  <c r="AF21" i="11" a="1"/>
  <c r="AE21" i="11" a="1"/>
  <c r="AF20" i="11" a="1"/>
  <c r="AE20" i="11" a="1"/>
  <c r="AF19" i="11" a="1"/>
  <c r="AE19" i="11" a="1"/>
  <c r="AF18" i="11" a="1"/>
  <c r="AE18" i="11" a="1"/>
  <c r="AF17" i="11" a="1"/>
  <c r="AE17" i="11" a="1"/>
  <c r="AF16" i="11" a="1"/>
  <c r="AE16" i="11" a="1"/>
  <c r="AF15" i="11" a="1"/>
  <c r="AE15" i="11" a="1"/>
  <c r="AF14" i="11" a="1"/>
  <c r="AE14" i="11" a="1"/>
  <c r="AF13" i="11" a="1"/>
  <c r="AE13" i="11" a="1"/>
  <c r="AF12" i="11" a="1"/>
  <c r="AE12" i="11" a="1"/>
  <c r="AF11" i="11" a="1"/>
  <c r="AE11" i="11" a="1"/>
  <c r="AF10" i="11" a="1"/>
  <c r="AE10" i="11" a="1"/>
  <c r="AF9" i="11" a="1"/>
  <c r="AE9" i="11" a="1"/>
  <c r="AF8" i="11" a="1"/>
  <c r="AE8" i="11" a="1"/>
  <c r="AF7" i="11" a="1"/>
  <c r="AE7" i="11" a="1"/>
  <c r="AF6" i="11" a="1"/>
  <c r="AE6" i="11" a="1"/>
  <c r="AF5" i="11" a="1"/>
  <c r="AE5" i="11" a="1"/>
  <c r="AF4" i="11" a="1"/>
  <c r="AE4" i="11" a="1"/>
  <c r="AF3" i="11" a="1"/>
  <c r="AE3" i="11" a="1"/>
  <c r="AF2" i="11" a="1"/>
  <c r="AE2" i="11" a="1"/>
  <c r="K648" i="12" a="1"/>
  <c r="AF963" i="11" s="1" a="1"/>
  <c r="J648" i="12" a="1"/>
  <c r="AE963" i="11" s="1" a="1"/>
  <c r="I648" i="12"/>
  <c r="H648" i="12"/>
  <c r="K647" i="12" a="1"/>
  <c r="AF759" i="11" s="1" a="1"/>
  <c r="J647" i="12" a="1"/>
  <c r="AE759" i="11" s="1" a="1"/>
  <c r="I647" i="12"/>
  <c r="H647" i="12"/>
  <c r="K646" i="12" a="1"/>
  <c r="AF1035" i="11" s="1" a="1"/>
  <c r="J646" i="12" a="1"/>
  <c r="AE1035" i="11" s="1" a="1"/>
  <c r="I646" i="12"/>
  <c r="H646" i="12"/>
  <c r="K645" i="12" a="1"/>
  <c r="AF321" i="11" s="1" a="1"/>
  <c r="J645" i="12" a="1"/>
  <c r="AE321" i="11" s="1" a="1"/>
  <c r="I645" i="12"/>
  <c r="H645" i="12"/>
  <c r="K644" i="12" a="1"/>
  <c r="AF807" i="11" s="1" a="1"/>
  <c r="J644" i="12" a="1"/>
  <c r="AE807" i="11" s="1" a="1"/>
  <c r="I644" i="12"/>
  <c r="H644" i="12"/>
  <c r="K643" i="12" a="1"/>
  <c r="AF347" i="11" s="1" a="1"/>
  <c r="J643" i="12" a="1"/>
  <c r="AE347" i="11" s="1" a="1"/>
  <c r="I643" i="12"/>
  <c r="H643" i="12"/>
  <c r="K642" i="12" a="1"/>
  <c r="J642" i="12" a="1"/>
  <c r="I642" i="12"/>
  <c r="H642" i="12"/>
  <c r="K641" i="12" a="1"/>
  <c r="AF315" i="11" s="1" a="1"/>
  <c r="J641" i="12" a="1"/>
  <c r="AE315" i="11" s="1" a="1"/>
  <c r="I641" i="12"/>
  <c r="H641" i="12"/>
  <c r="K640" i="12" a="1"/>
  <c r="AF830" i="11" s="1" a="1"/>
  <c r="J640" i="12" a="1"/>
  <c r="AE830" i="11" s="1" a="1"/>
  <c r="I640" i="12"/>
  <c r="H640" i="12"/>
  <c r="K639" i="12" a="1"/>
  <c r="AF232" i="11" s="1" a="1"/>
  <c r="J639" i="12" a="1"/>
  <c r="AE232" i="11" s="1" a="1"/>
  <c r="I639" i="12"/>
  <c r="H639" i="12"/>
  <c r="K638" i="12" a="1"/>
  <c r="AF827" i="11" s="1" a="1"/>
  <c r="J638" i="12" a="1"/>
  <c r="AE827" i="11" s="1" a="1"/>
  <c r="I638" i="12"/>
  <c r="H638" i="12"/>
  <c r="K637" i="12" a="1"/>
  <c r="AF88" i="11" s="1" a="1"/>
  <c r="J637" i="12" a="1"/>
  <c r="AE88" i="11" s="1" a="1"/>
  <c r="I637" i="12"/>
  <c r="H637" i="12"/>
  <c r="K636" i="12" a="1"/>
  <c r="J636" i="12" a="1"/>
  <c r="I636" i="12"/>
  <c r="H636" i="12"/>
  <c r="K635" i="12" a="1"/>
  <c r="J635" i="12" a="1"/>
  <c r="I635" i="12"/>
  <c r="H635" i="12"/>
  <c r="K634" i="12" a="1"/>
  <c r="J634" i="12" a="1"/>
  <c r="I634" i="12"/>
  <c r="H634" i="12"/>
  <c r="K633" i="12" a="1"/>
  <c r="AF180" i="11" s="1" a="1"/>
  <c r="J633" i="12" a="1"/>
  <c r="AE180" i="11" s="1" a="1"/>
  <c r="I633" i="12"/>
  <c r="H633" i="12"/>
  <c r="K632" i="12" a="1"/>
  <c r="AF174" i="11" s="1" a="1"/>
  <c r="J632" i="12" a="1"/>
  <c r="AE174" i="11" s="1" a="1"/>
  <c r="I632" i="12"/>
  <c r="H632" i="12"/>
  <c r="K631" i="12" a="1"/>
  <c r="AF977" i="11" s="1" a="1"/>
  <c r="J631" i="12" a="1"/>
  <c r="AE977" i="11" s="1" a="1"/>
  <c r="I631" i="12"/>
  <c r="H631" i="12"/>
  <c r="K630" i="12" a="1"/>
  <c r="J630" i="12" a="1"/>
  <c r="I630" i="12"/>
  <c r="H630" i="12"/>
  <c r="K629" i="12" a="1"/>
  <c r="J629" i="12" a="1"/>
  <c r="I629" i="12"/>
  <c r="H629" i="12"/>
  <c r="K628" i="12" a="1"/>
  <c r="AF192" i="11" s="1" a="1"/>
  <c r="J628" i="12" a="1"/>
  <c r="AE192" i="11" s="1" a="1"/>
  <c r="I628" i="12"/>
  <c r="H628" i="12"/>
  <c r="K627" i="12" a="1"/>
  <c r="AF350" i="11" s="1" a="1"/>
  <c r="J627" i="12" a="1"/>
  <c r="AE350" i="11" s="1" a="1"/>
  <c r="I627" i="12"/>
  <c r="H627" i="12"/>
  <c r="K626" i="12" a="1"/>
  <c r="J626" i="12" a="1"/>
  <c r="I626" i="12"/>
  <c r="H626" i="12"/>
  <c r="K625" i="12" a="1"/>
  <c r="AF657" i="11" s="1" a="1"/>
  <c r="J625" i="12" a="1"/>
  <c r="AE657" i="11" s="1" a="1"/>
  <c r="I625" i="12"/>
  <c r="H625" i="12"/>
  <c r="K624" i="12" a="1"/>
  <c r="AF650" i="11" s="1" a="1"/>
  <c r="J624" i="12" a="1"/>
  <c r="AE650" i="11" s="1" a="1"/>
  <c r="I624" i="12"/>
  <c r="H624" i="12"/>
  <c r="K623" i="12" a="1"/>
  <c r="AF648" i="11" s="1" a="1"/>
  <c r="J623" i="12" a="1"/>
  <c r="AE648" i="11" s="1" a="1"/>
  <c r="I623" i="12"/>
  <c r="H623" i="12"/>
  <c r="K622" i="12" a="1"/>
  <c r="J622" i="12" a="1"/>
  <c r="I622" i="12"/>
  <c r="H622" i="12"/>
  <c r="K621" i="12" a="1"/>
  <c r="J621" i="12" a="1"/>
  <c r="I621" i="12"/>
  <c r="H621" i="12"/>
  <c r="K620" i="12" a="1"/>
  <c r="AF312" i="11" s="1" a="1"/>
  <c r="J620" i="12" a="1"/>
  <c r="AE312" i="11" s="1" a="1"/>
  <c r="I620" i="12"/>
  <c r="H620" i="12"/>
  <c r="K619" i="12" a="1"/>
  <c r="J619" i="12" a="1"/>
  <c r="I619" i="12"/>
  <c r="H619" i="12"/>
  <c r="K618" i="12" a="1"/>
  <c r="AF1026" i="11" s="1" a="1"/>
  <c r="J618" i="12" a="1"/>
  <c r="AE1026" i="11" s="1" a="1"/>
  <c r="I618" i="12"/>
  <c r="H618" i="12"/>
  <c r="K617" i="12" a="1"/>
  <c r="AF689" i="11" s="1" a="1"/>
  <c r="J617" i="12" a="1"/>
  <c r="AE689" i="11" s="1" a="1"/>
  <c r="I617" i="12"/>
  <c r="H617" i="12"/>
  <c r="K616" i="12" a="1"/>
  <c r="AF161" i="11" s="1" a="1"/>
  <c r="J616" i="12" a="1"/>
  <c r="AE161" i="11" s="1" a="1"/>
  <c r="I616" i="12"/>
  <c r="H616" i="12"/>
  <c r="K615" i="12" a="1"/>
  <c r="AF1038" i="10" s="1" a="1"/>
  <c r="J615" i="12" a="1"/>
  <c r="AE1038" i="10" s="1" a="1"/>
  <c r="I615" i="12"/>
  <c r="H615" i="12"/>
  <c r="K614" i="12" a="1"/>
  <c r="J614" i="12" a="1"/>
  <c r="I614" i="12"/>
  <c r="H614" i="12"/>
  <c r="K613" i="12" a="1"/>
  <c r="AF1012" i="10" s="1" a="1"/>
  <c r="J613" i="12" a="1"/>
  <c r="AE1012" i="10" s="1" a="1"/>
  <c r="I613" i="12"/>
  <c r="H613" i="12"/>
  <c r="K612" i="12" a="1"/>
  <c r="AF1011" i="10" s="1" a="1"/>
  <c r="J612" i="12" a="1"/>
  <c r="AE1011" i="10" s="1" a="1"/>
  <c r="I612" i="12"/>
  <c r="H612" i="12"/>
  <c r="K611" i="12" a="1"/>
  <c r="AF1010" i="10" s="1" a="1"/>
  <c r="J611" i="12" a="1"/>
  <c r="AE1010" i="10" s="1" a="1"/>
  <c r="I611" i="12"/>
  <c r="H611" i="12"/>
  <c r="K610" i="12" a="1"/>
  <c r="AF1110" i="10" s="1" a="1"/>
  <c r="J610" i="12" a="1"/>
  <c r="AE1110" i="10" s="1" a="1"/>
  <c r="I610" i="12"/>
  <c r="H610" i="12"/>
  <c r="K609" i="12" a="1"/>
  <c r="AF1009" i="10" s="1" a="1"/>
  <c r="J609" i="12" a="1"/>
  <c r="AE1009" i="10" s="1" a="1"/>
  <c r="I609" i="12"/>
  <c r="H609" i="12"/>
  <c r="K608" i="12" a="1"/>
  <c r="AF1007" i="10" s="1" a="1"/>
  <c r="J608" i="12" a="1"/>
  <c r="AE1007" i="10" s="1" a="1"/>
  <c r="I608" i="12"/>
  <c r="H608" i="12"/>
  <c r="K607" i="12" a="1"/>
  <c r="AF229" i="10" s="1" a="1"/>
  <c r="J607" i="12" a="1"/>
  <c r="AE229" i="10" s="1" a="1"/>
  <c r="I607" i="12"/>
  <c r="H607" i="12"/>
  <c r="K606" i="12" a="1"/>
  <c r="AF1015" i="10" s="1" a="1"/>
  <c r="J606" i="12" a="1"/>
  <c r="AE1015" i="10" s="1" a="1"/>
  <c r="I606" i="12"/>
  <c r="H606" i="12"/>
  <c r="K605" i="12" a="1"/>
  <c r="AF1014" i="10" s="1" a="1"/>
  <c r="J605" i="12" a="1"/>
  <c r="AE1014" i="10" s="1" a="1"/>
  <c r="I605" i="12"/>
  <c r="H605" i="12"/>
  <c r="K604" i="12" a="1"/>
  <c r="J604" i="12" a="1"/>
  <c r="I604" i="12"/>
  <c r="H604" i="12"/>
  <c r="K603" i="12" a="1"/>
  <c r="AF1043" i="10" s="1" a="1"/>
  <c r="J603" i="12" a="1"/>
  <c r="AE1043" i="10" s="1" a="1"/>
  <c r="I603" i="12"/>
  <c r="H603" i="12"/>
  <c r="K602" i="12" a="1"/>
  <c r="J602" i="12" a="1"/>
  <c r="I602" i="12"/>
  <c r="H602" i="12"/>
  <c r="K601" i="12" a="1"/>
  <c r="AF223" i="10" s="1" a="1"/>
  <c r="J601" i="12" a="1"/>
  <c r="AE223" i="10" s="1" a="1"/>
  <c r="I601" i="12"/>
  <c r="H601" i="12"/>
  <c r="K600" i="12" a="1"/>
  <c r="J600" i="12" a="1"/>
  <c r="I600" i="12"/>
  <c r="H600" i="12"/>
  <c r="K599" i="12" a="1"/>
  <c r="AF1103" i="10" s="1" a="1"/>
  <c r="J599" i="12" a="1"/>
  <c r="AE1103" i="10" s="1" a="1"/>
  <c r="I599" i="12"/>
  <c r="H599" i="12"/>
  <c r="K598" i="12" a="1"/>
  <c r="AF1093" i="10" s="1" a="1"/>
  <c r="J598" i="12" a="1"/>
  <c r="AE1093" i="10" s="1" a="1"/>
  <c r="I598" i="12"/>
  <c r="H598" i="12"/>
  <c r="K597" i="12" a="1"/>
  <c r="AF743" i="10" s="1" a="1"/>
  <c r="J597" i="12" a="1"/>
  <c r="AE743" i="10" s="1" a="1"/>
  <c r="I597" i="12"/>
  <c r="H597" i="12"/>
  <c r="K596" i="12" a="1"/>
  <c r="J596" i="12" a="1"/>
  <c r="I596" i="12"/>
  <c r="H596" i="12"/>
  <c r="K595" i="12" a="1"/>
  <c r="AF181" i="10" s="1" a="1"/>
  <c r="J595" i="12" a="1"/>
  <c r="AE181" i="10" s="1" a="1"/>
  <c r="I595" i="12"/>
  <c r="H595" i="12"/>
  <c r="K594" i="12" a="1"/>
  <c r="AF993" i="10" s="1" a="1"/>
  <c r="J594" i="12" a="1"/>
  <c r="AE993" i="10" s="1" a="1"/>
  <c r="I594" i="12"/>
  <c r="H594" i="12"/>
  <c r="K593" i="12" a="1"/>
  <c r="AF1006" i="10" s="1" a="1"/>
  <c r="J593" i="12" a="1"/>
  <c r="AE1006" i="10" s="1" a="1"/>
  <c r="I593" i="12"/>
  <c r="H593" i="12"/>
  <c r="K592" i="12" a="1"/>
  <c r="AF988" i="10" s="1" a="1"/>
  <c r="J592" i="12" a="1"/>
  <c r="AE988" i="10" s="1" a="1"/>
  <c r="I592" i="12"/>
  <c r="H592" i="12"/>
  <c r="K591" i="12" a="1"/>
  <c r="AF665" i="10" s="1" a="1"/>
  <c r="J591" i="12" a="1"/>
  <c r="AE665" i="10" s="1" a="1"/>
  <c r="I591" i="12"/>
  <c r="H591" i="12"/>
  <c r="K590" i="12" a="1"/>
  <c r="AF664" i="10" s="1" a="1"/>
  <c r="J590" i="12" a="1"/>
  <c r="AE664" i="10" s="1" a="1"/>
  <c r="I590" i="12"/>
  <c r="H590" i="12"/>
  <c r="K589" i="12" a="1"/>
  <c r="AF983" i="10" s="1" a="1"/>
  <c r="J589" i="12" a="1"/>
  <c r="AE983" i="10" s="1" a="1"/>
  <c r="I589" i="12"/>
  <c r="H589" i="12"/>
  <c r="K588" i="12" a="1"/>
  <c r="AF981" i="10" s="1" a="1"/>
  <c r="J588" i="12" a="1"/>
  <c r="AE981" i="10" s="1" a="1"/>
  <c r="I588" i="12"/>
  <c r="H588" i="12"/>
  <c r="K587" i="12" a="1"/>
  <c r="J587" i="12" a="1"/>
  <c r="I587" i="12"/>
  <c r="H587" i="12"/>
  <c r="K586" i="12" a="1"/>
  <c r="AF216" i="10" s="1" a="1"/>
  <c r="J586" i="12" a="1"/>
  <c r="AE216" i="10" s="1" a="1"/>
  <c r="I586" i="12"/>
  <c r="H586" i="12"/>
  <c r="K585" i="12" a="1"/>
  <c r="J585" i="12" a="1"/>
  <c r="I585" i="12"/>
  <c r="H585" i="12"/>
  <c r="K584" i="12" a="1"/>
  <c r="J584" i="12" a="1"/>
  <c r="I584" i="12"/>
  <c r="H584" i="12"/>
  <c r="K583" i="12" a="1"/>
  <c r="AF965" i="10" s="1" a="1"/>
  <c r="J583" i="12" a="1"/>
  <c r="AE965" i="10" s="1" a="1"/>
  <c r="I583" i="12"/>
  <c r="H583" i="12"/>
  <c r="K582" i="12" a="1"/>
  <c r="AF1054" i="10" s="1" a="1"/>
  <c r="J582" i="12" a="1"/>
  <c r="AE1054" i="10" s="1" a="1"/>
  <c r="I582" i="12"/>
  <c r="H582" i="12"/>
  <c r="K581" i="12" a="1"/>
  <c r="AF1053" i="10" s="1" a="1"/>
  <c r="J581" i="12" a="1"/>
  <c r="AE1053" i="10" s="1" a="1"/>
  <c r="I581" i="12"/>
  <c r="H581" i="12"/>
  <c r="K580" i="12" a="1"/>
  <c r="AF1052" i="10" s="1" a="1"/>
  <c r="J580" i="12" a="1"/>
  <c r="AE1052" i="10" s="1" a="1"/>
  <c r="I580" i="12"/>
  <c r="H580" i="12"/>
  <c r="K579" i="12" a="1"/>
  <c r="AF1051" i="10" s="1" a="1"/>
  <c r="J579" i="12" a="1"/>
  <c r="AE1051" i="10" s="1" a="1"/>
  <c r="I579" i="12"/>
  <c r="H579" i="12"/>
  <c r="K578" i="12" a="1"/>
  <c r="AF1050" i="10" s="1" a="1"/>
  <c r="J578" i="12" a="1"/>
  <c r="AE1050" i="10" s="1" a="1"/>
  <c r="I578" i="12"/>
  <c r="H578" i="12"/>
  <c r="K577" i="12" a="1"/>
  <c r="AF1049" i="10" s="1" a="1"/>
  <c r="J577" i="12" a="1"/>
  <c r="AE1049" i="10" s="1" a="1"/>
  <c r="I577" i="12"/>
  <c r="H577" i="12"/>
  <c r="K576" i="12" a="1"/>
  <c r="AF1048" i="10" s="1" a="1"/>
  <c r="J576" i="12" a="1"/>
  <c r="AE1048" i="10" s="1" a="1"/>
  <c r="I576" i="12"/>
  <c r="H576" i="12"/>
  <c r="K575" i="12" a="1"/>
  <c r="AF1047" i="10" s="1" a="1"/>
  <c r="J575" i="12" a="1"/>
  <c r="AE1047" i="10" s="1" a="1"/>
  <c r="I575" i="12"/>
  <c r="H575" i="12"/>
  <c r="K574" i="12" a="1"/>
  <c r="AF1214" i="10" s="1" a="1"/>
  <c r="J574" i="12" a="1"/>
  <c r="AE1214" i="10" s="1" a="1"/>
  <c r="I574" i="12"/>
  <c r="H574" i="12"/>
  <c r="K573" i="12" a="1"/>
  <c r="J573" i="12" a="1"/>
  <c r="I573" i="12"/>
  <c r="H573" i="12"/>
  <c r="K572" i="12" a="1"/>
  <c r="J572" i="12" a="1"/>
  <c r="I572" i="12"/>
  <c r="H572" i="12"/>
  <c r="K571" i="12" a="1"/>
  <c r="AF947" i="10" s="1" a="1"/>
  <c r="J571" i="12" a="1"/>
  <c r="AE947" i="10" s="1" a="1"/>
  <c r="I571" i="12"/>
  <c r="H571" i="12"/>
  <c r="K570" i="12" a="1"/>
  <c r="AF944" i="10" s="1" a="1"/>
  <c r="J570" i="12" a="1"/>
  <c r="AE944" i="10" s="1" a="1"/>
  <c r="I570" i="12"/>
  <c r="H570" i="12"/>
  <c r="K569" i="12" a="1"/>
  <c r="AF1224" i="10" s="1" a="1"/>
  <c r="J569" i="12" a="1"/>
  <c r="AE1224" i="10" s="1" a="1"/>
  <c r="I569" i="12"/>
  <c r="H569" i="12"/>
  <c r="K568" i="12" a="1"/>
  <c r="J568" i="12" a="1"/>
  <c r="I568" i="12"/>
  <c r="H568" i="12"/>
  <c r="K567" i="12" a="1"/>
  <c r="AF238" i="10" s="1" a="1"/>
  <c r="J567" i="12" a="1"/>
  <c r="AE238" i="10" s="1" a="1"/>
  <c r="I567" i="12"/>
  <c r="H567" i="12"/>
  <c r="K566" i="12" a="1"/>
  <c r="J566" i="12" a="1"/>
  <c r="I566" i="12"/>
  <c r="H566" i="12"/>
  <c r="K565" i="12" a="1"/>
  <c r="AF941" i="10" s="1" a="1"/>
  <c r="J565" i="12" a="1"/>
  <c r="AE941" i="10" s="1" a="1"/>
  <c r="I565" i="12"/>
  <c r="H565" i="12"/>
  <c r="K564" i="12" a="1"/>
  <c r="J564" i="12" a="1"/>
  <c r="I564" i="12"/>
  <c r="H564" i="12"/>
  <c r="K563" i="12" a="1"/>
  <c r="AF166" i="10" s="1" a="1"/>
  <c r="J563" i="12" a="1"/>
  <c r="AE166" i="10" s="1" a="1"/>
  <c r="I563" i="12"/>
  <c r="H563" i="12"/>
  <c r="K562" i="12" a="1"/>
  <c r="AF165" i="10" s="1" a="1"/>
  <c r="J562" i="12" a="1"/>
  <c r="AE165" i="10" s="1" a="1"/>
  <c r="I562" i="12"/>
  <c r="H562" i="12"/>
  <c r="K561" i="12" a="1"/>
  <c r="AF796" i="10" s="1" a="1"/>
  <c r="J561" i="12" a="1"/>
  <c r="AE796" i="10" s="1" a="1"/>
  <c r="I561" i="12"/>
  <c r="H561" i="12"/>
  <c r="K560" i="12" a="1"/>
  <c r="J560" i="12" a="1"/>
  <c r="I560" i="12"/>
  <c r="H560" i="12"/>
  <c r="K559" i="12" a="1"/>
  <c r="AF936" i="10" s="1" a="1"/>
  <c r="J559" i="12" a="1"/>
  <c r="AE936" i="10" s="1" a="1"/>
  <c r="I559" i="12"/>
  <c r="H559" i="12"/>
  <c r="K558" i="12" a="1"/>
  <c r="AF931" i="10" s="1" a="1"/>
  <c r="J558" i="12" a="1"/>
  <c r="AE931" i="10" s="1" a="1"/>
  <c r="I558" i="12"/>
  <c r="H558" i="12"/>
  <c r="K557" i="12" a="1"/>
  <c r="AF300" i="10" s="1" a="1"/>
  <c r="J557" i="12" a="1"/>
  <c r="AE300" i="10" s="1" a="1"/>
  <c r="I557" i="12"/>
  <c r="H557" i="12"/>
  <c r="K556" i="12" a="1"/>
  <c r="AF543" i="10" s="1" a="1"/>
  <c r="J556" i="12" a="1"/>
  <c r="AE543" i="10" s="1" a="1"/>
  <c r="I556" i="12"/>
  <c r="H556" i="12"/>
  <c r="K555" i="12" a="1"/>
  <c r="J555" i="12" a="1"/>
  <c r="I555" i="12"/>
  <c r="H555" i="12"/>
  <c r="K554" i="12" a="1"/>
  <c r="J554" i="12" a="1"/>
  <c r="I554" i="12"/>
  <c r="H554" i="12"/>
  <c r="K553" i="12" a="1"/>
  <c r="J553" i="12" a="1"/>
  <c r="I553" i="12"/>
  <c r="H553" i="12"/>
  <c r="K552" i="12" a="1"/>
  <c r="J552" i="12" a="1"/>
  <c r="I552" i="12"/>
  <c r="H552" i="12"/>
  <c r="K551" i="12" a="1"/>
  <c r="J551" i="12" a="1"/>
  <c r="I551" i="12"/>
  <c r="H551" i="12"/>
  <c r="K550" i="12" a="1"/>
  <c r="J550" i="12" a="1"/>
  <c r="I550" i="12"/>
  <c r="H550" i="12"/>
  <c r="K549" i="12" a="1"/>
  <c r="J549" i="12" a="1"/>
  <c r="I549" i="12"/>
  <c r="H549" i="12"/>
  <c r="K548" i="12" a="1"/>
  <c r="J548" i="12" a="1"/>
  <c r="I548" i="12"/>
  <c r="H548" i="12"/>
  <c r="K547" i="12" a="1"/>
  <c r="J547" i="12" a="1"/>
  <c r="I547" i="12"/>
  <c r="H547" i="12"/>
  <c r="K546" i="12" a="1"/>
  <c r="J546" i="12" a="1"/>
  <c r="I546" i="12"/>
  <c r="H546" i="12"/>
  <c r="K545" i="12" a="1"/>
  <c r="J545" i="12" a="1"/>
  <c r="I545" i="12"/>
  <c r="H545" i="12"/>
  <c r="K544" i="12" a="1"/>
  <c r="J544" i="12" a="1"/>
  <c r="I544" i="12"/>
  <c r="H544" i="12"/>
  <c r="K543" i="12" a="1"/>
  <c r="J543" i="12" a="1"/>
  <c r="I543" i="12"/>
  <c r="H543" i="12"/>
  <c r="K542" i="12" a="1"/>
  <c r="J542" i="12" a="1"/>
  <c r="I542" i="12"/>
  <c r="H542" i="12"/>
  <c r="K541" i="12" a="1"/>
  <c r="J541" i="12" a="1"/>
  <c r="I541" i="12"/>
  <c r="H541" i="12"/>
  <c r="K540" i="12" a="1"/>
  <c r="J540" i="12" a="1"/>
  <c r="I540" i="12"/>
  <c r="H540" i="12"/>
  <c r="K539" i="12" a="1"/>
  <c r="J539" i="12" a="1"/>
  <c r="I539" i="12"/>
  <c r="H539" i="12"/>
  <c r="K538" i="12" a="1"/>
  <c r="AF112" i="10" s="1" a="1"/>
  <c r="J538" i="12" a="1"/>
  <c r="AE112" i="10" s="1" a="1"/>
  <c r="I538" i="12"/>
  <c r="H538" i="12"/>
  <c r="K537" i="12" a="1"/>
  <c r="AF1034" i="10" s="1" a="1"/>
  <c r="J537" i="12" a="1"/>
  <c r="AE1034" i="10" s="1" a="1"/>
  <c r="I537" i="12"/>
  <c r="H537" i="12"/>
  <c r="K536" i="12" a="1"/>
  <c r="J536" i="12" a="1"/>
  <c r="I536" i="12"/>
  <c r="H536" i="12"/>
  <c r="K535" i="12" a="1"/>
  <c r="J535" i="12" a="1"/>
  <c r="I535" i="12"/>
  <c r="H535" i="12"/>
  <c r="K534" i="12" a="1"/>
  <c r="AF149" i="10" s="1" a="1"/>
  <c r="J534" i="12" a="1"/>
  <c r="AE149" i="10" s="1" a="1"/>
  <c r="I534" i="12"/>
  <c r="H534" i="12"/>
  <c r="K533" i="12" a="1"/>
  <c r="J533" i="12" a="1"/>
  <c r="I533" i="12"/>
  <c r="H533" i="12"/>
  <c r="K532" i="12" a="1"/>
  <c r="J532" i="12" a="1"/>
  <c r="I532" i="12"/>
  <c r="H532" i="12"/>
  <c r="K531" i="12" a="1"/>
  <c r="AF162" i="10" s="1" a="1"/>
  <c r="J531" i="12" a="1"/>
  <c r="AE162" i="10" s="1" a="1"/>
  <c r="I531" i="12"/>
  <c r="H531" i="12"/>
  <c r="K530" i="12" a="1"/>
  <c r="J530" i="12" a="1"/>
  <c r="I530" i="12"/>
  <c r="H530" i="12"/>
  <c r="K529" i="12" a="1"/>
  <c r="AF204" i="9" s="1" a="1"/>
  <c r="J529" i="12" a="1"/>
  <c r="AE204" i="9" s="1" a="1"/>
  <c r="I529" i="12"/>
  <c r="H529" i="12"/>
  <c r="K528" i="12" a="1"/>
  <c r="AF237" i="9" s="1" a="1"/>
  <c r="J528" i="12" a="1"/>
  <c r="AE237" i="9" s="1" a="1"/>
  <c r="I528" i="12"/>
  <c r="H528" i="12"/>
  <c r="K527" i="12" a="1"/>
  <c r="AF234" i="9" s="1" a="1"/>
  <c r="J527" i="12" a="1"/>
  <c r="AE234" i="9" s="1" a="1"/>
  <c r="I527" i="12"/>
  <c r="H527" i="12"/>
  <c r="K526" i="12" a="1"/>
  <c r="AF195" i="9" s="1" a="1"/>
  <c r="J526" i="12" a="1"/>
  <c r="AE195" i="9" s="1" a="1"/>
  <c r="I526" i="12"/>
  <c r="H526" i="12"/>
  <c r="K525" i="12" a="1"/>
  <c r="AF194" i="9" s="1" a="1"/>
  <c r="J525" i="12" a="1"/>
  <c r="AE194" i="9" s="1" a="1"/>
  <c r="I525" i="12"/>
  <c r="H525" i="12"/>
  <c r="K524" i="12" a="1"/>
  <c r="AF193" i="9" s="1" a="1"/>
  <c r="J524" i="12" a="1"/>
  <c r="AE193" i="9" s="1" a="1"/>
  <c r="I524" i="12"/>
  <c r="H524" i="12"/>
  <c r="K523" i="12" a="1"/>
  <c r="J523" i="12" a="1"/>
  <c r="I523" i="12"/>
  <c r="H523" i="12"/>
  <c r="K522" i="12" a="1"/>
  <c r="AF95" i="9" s="1" a="1"/>
  <c r="J522" i="12" a="1"/>
  <c r="AE95" i="9" s="1" a="1"/>
  <c r="I522" i="12"/>
  <c r="H522" i="12"/>
  <c r="K521" i="12" a="1"/>
  <c r="AF228" i="9" s="1" a="1"/>
  <c r="J521" i="12" a="1"/>
  <c r="AE228" i="9" s="1" a="1"/>
  <c r="I521" i="12"/>
  <c r="H521" i="12"/>
  <c r="K520" i="12" a="1"/>
  <c r="J520" i="12" a="1"/>
  <c r="I520" i="12"/>
  <c r="H520" i="12"/>
  <c r="K519" i="12" a="1"/>
  <c r="J519" i="12" a="1"/>
  <c r="I519" i="12"/>
  <c r="H519" i="12"/>
  <c r="K518" i="12" a="1"/>
  <c r="AF176" i="9" s="1" a="1"/>
  <c r="J518" i="12" a="1"/>
  <c r="AE176" i="9" s="1" a="1"/>
  <c r="I518" i="12"/>
  <c r="H518" i="12"/>
  <c r="K517" i="12" a="1"/>
  <c r="AF58" i="9" s="1" a="1"/>
  <c r="J517" i="12" a="1"/>
  <c r="AE58" i="9" s="1" a="1"/>
  <c r="I517" i="12"/>
  <c r="H517" i="12"/>
  <c r="K516" i="12" a="1"/>
  <c r="AF78" i="9" s="1" a="1"/>
  <c r="J516" i="12" a="1"/>
  <c r="AE78" i="9" s="1" a="1"/>
  <c r="I516" i="12"/>
  <c r="H516" i="12"/>
  <c r="K515" i="12" a="1"/>
  <c r="AF77" i="9" s="1" a="1"/>
  <c r="J515" i="12" a="1"/>
  <c r="AE77" i="9" s="1" a="1"/>
  <c r="I515" i="12"/>
  <c r="H515" i="12"/>
  <c r="K514" i="12" a="1"/>
  <c r="AF169" i="9" s="1" a="1"/>
  <c r="J514" i="12" a="1"/>
  <c r="AE169" i="9" s="1" a="1"/>
  <c r="I514" i="12"/>
  <c r="H514" i="12"/>
  <c r="K513" i="12" a="1"/>
  <c r="AF103" i="9" s="1" a="1"/>
  <c r="J513" i="12" a="1"/>
  <c r="AE103" i="9" s="1" a="1"/>
  <c r="I513" i="12"/>
  <c r="H513" i="12"/>
  <c r="K512" i="12" a="1"/>
  <c r="AF41" i="9" s="1" a="1"/>
  <c r="J512" i="12" a="1"/>
  <c r="AE41" i="9" s="1" a="1"/>
  <c r="I512" i="12"/>
  <c r="H512" i="12"/>
  <c r="K511" i="12" a="1"/>
  <c r="AF85" i="9" s="1" a="1"/>
  <c r="J511" i="12" a="1"/>
  <c r="AE85" i="9" s="1" a="1"/>
  <c r="I511" i="12"/>
  <c r="H511" i="12"/>
  <c r="K510" i="12" a="1"/>
  <c r="J510" i="12" a="1"/>
  <c r="I510" i="12"/>
  <c r="H510" i="12"/>
  <c r="K509" i="12" a="1"/>
  <c r="AF25" i="9" s="1" a="1"/>
  <c r="J509" i="12" a="1"/>
  <c r="AE25" i="9" s="1" a="1"/>
  <c r="I509" i="12"/>
  <c r="H509" i="12"/>
  <c r="K508" i="12" a="1"/>
  <c r="AF208" i="9" s="1" a="1"/>
  <c r="J508" i="12" a="1"/>
  <c r="AE208" i="9" s="1" a="1"/>
  <c r="I508" i="12"/>
  <c r="H508" i="12"/>
  <c r="K507" i="12" a="1"/>
  <c r="AF207" i="9" s="1" a="1"/>
  <c r="J507" i="12" a="1"/>
  <c r="AE207" i="9" s="1" a="1"/>
  <c r="I507" i="12"/>
  <c r="H507" i="12"/>
  <c r="K506" i="12" a="1"/>
  <c r="AF206" i="9" s="1" a="1"/>
  <c r="J506" i="12" a="1"/>
  <c r="AE206" i="9" s="1" a="1"/>
  <c r="I506" i="12"/>
  <c r="H506" i="12"/>
  <c r="K505" i="12" a="1"/>
  <c r="AF325" i="9" s="1" a="1"/>
  <c r="J505" i="12" a="1"/>
  <c r="AE325" i="9" s="1" a="1"/>
  <c r="I505" i="12"/>
  <c r="H505" i="12"/>
  <c r="K504" i="12" a="1"/>
  <c r="AF323" i="9" s="1" a="1"/>
  <c r="J504" i="12" a="1"/>
  <c r="AE323" i="9" s="1" a="1"/>
  <c r="I504" i="12"/>
  <c r="H504" i="12"/>
  <c r="K503" i="12" a="1"/>
  <c r="AF9" i="9" s="1" a="1"/>
  <c r="J503" i="12" a="1"/>
  <c r="AE9" i="9" s="1" a="1"/>
  <c r="I503" i="12"/>
  <c r="H503" i="12"/>
  <c r="K502" i="12" a="1"/>
  <c r="AF163" i="9" s="1" a="1"/>
  <c r="J502" i="12" a="1"/>
  <c r="AE163" i="9" s="1" a="1"/>
  <c r="I502" i="12"/>
  <c r="H502" i="12"/>
  <c r="K501" i="12" a="1"/>
  <c r="AF162" i="9" s="1" a="1"/>
  <c r="J501" i="12" a="1"/>
  <c r="AE162" i="9" s="1" a="1"/>
  <c r="I501" i="12"/>
  <c r="H501" i="12"/>
  <c r="K500" i="12" a="1"/>
  <c r="AF161" i="9" s="1" a="1"/>
  <c r="J500" i="12" a="1"/>
  <c r="AE161" i="9" s="1" a="1"/>
  <c r="I500" i="12"/>
  <c r="H500" i="12"/>
  <c r="K499" i="12" a="1"/>
  <c r="AF67" i="9" s="1" a="1"/>
  <c r="J499" i="12" a="1"/>
  <c r="AE67" i="9" s="1" a="1"/>
  <c r="I499" i="12"/>
  <c r="H499" i="12"/>
  <c r="K498" i="12" a="1"/>
  <c r="AF160" i="9" s="1" a="1"/>
  <c r="J498" i="12" a="1"/>
  <c r="AE160" i="9" s="1" a="1"/>
  <c r="I498" i="12"/>
  <c r="H498" i="12"/>
  <c r="K497" i="12" a="1"/>
  <c r="AF101" i="9" s="1" a="1"/>
  <c r="J497" i="12" a="1"/>
  <c r="AE101" i="9" s="1" a="1"/>
  <c r="I497" i="12"/>
  <c r="H497" i="12"/>
  <c r="K496" i="12" a="1"/>
  <c r="AF35" i="9" s="1" a="1"/>
  <c r="J496" i="12" a="1"/>
  <c r="AE35" i="9" s="1" a="1"/>
  <c r="I496" i="12"/>
  <c r="H496" i="12"/>
  <c r="K495" i="12" a="1"/>
  <c r="AF221" i="9" s="1" a="1"/>
  <c r="J495" i="12" a="1"/>
  <c r="AE221" i="9" s="1" a="1"/>
  <c r="I495" i="12"/>
  <c r="H495" i="12"/>
  <c r="K494" i="12" a="1"/>
  <c r="AF156" i="9" s="1" a="1"/>
  <c r="J494" i="12" a="1"/>
  <c r="AE156" i="9" s="1" a="1"/>
  <c r="I494" i="12"/>
  <c r="H494" i="12"/>
  <c r="K493" i="12" a="1"/>
  <c r="AF46" i="9" s="1" a="1"/>
  <c r="J493" i="12" a="1"/>
  <c r="AE46" i="9" s="1" a="1"/>
  <c r="I493" i="12"/>
  <c r="H493" i="12"/>
  <c r="K492" i="12" a="1"/>
  <c r="AF61" i="9" s="1" a="1"/>
  <c r="J492" i="12" a="1"/>
  <c r="AE61" i="9" s="1" a="1"/>
  <c r="I492" i="12"/>
  <c r="H492" i="12"/>
  <c r="K491" i="12" a="1"/>
  <c r="AF60" i="9" s="1" a="1"/>
  <c r="J491" i="12" a="1"/>
  <c r="AE60" i="9" s="1" a="1"/>
  <c r="I491" i="12"/>
  <c r="H491" i="12"/>
  <c r="K490" i="12" a="1"/>
  <c r="AF150" i="9" s="1" a="1"/>
  <c r="J490" i="12" a="1"/>
  <c r="AE150" i="9" s="1" a="1"/>
  <c r="I490" i="12"/>
  <c r="H490" i="12"/>
  <c r="K489" i="12" a="1"/>
  <c r="AF148" i="9" s="1" a="1"/>
  <c r="J489" i="12" a="1"/>
  <c r="AE148" i="9" s="1" a="1"/>
  <c r="I489" i="12"/>
  <c r="H489" i="12"/>
  <c r="K488" i="12" a="1"/>
  <c r="AF147" i="9" s="1" a="1"/>
  <c r="J488" i="12" a="1"/>
  <c r="AE147" i="9" s="1" a="1"/>
  <c r="I488" i="12"/>
  <c r="H488" i="12"/>
  <c r="K487" i="12" a="1"/>
  <c r="AF145" i="9" s="1" a="1"/>
  <c r="J487" i="12" a="1"/>
  <c r="AE145" i="9" s="1" a="1"/>
  <c r="I487" i="12"/>
  <c r="H487" i="12"/>
  <c r="K486" i="12" a="1"/>
  <c r="J486" i="12" a="1"/>
  <c r="I486" i="12"/>
  <c r="H486" i="12"/>
  <c r="K485" i="12" a="1"/>
  <c r="AF140" i="9" s="1" a="1"/>
  <c r="J485" i="12" a="1"/>
  <c r="AE140" i="9" s="1" a="1"/>
  <c r="I485" i="12"/>
  <c r="H485" i="12"/>
  <c r="K484" i="12" a="1"/>
  <c r="J484" i="12" a="1"/>
  <c r="I484" i="12"/>
  <c r="H484" i="12"/>
  <c r="K483" i="12" a="1"/>
  <c r="AF133" i="9" s="1" a="1"/>
  <c r="J483" i="12" a="1"/>
  <c r="AE133" i="9" s="1" a="1"/>
  <c r="I483" i="12"/>
  <c r="H483" i="12"/>
  <c r="K482" i="12" a="1"/>
  <c r="AF70" i="9" s="1" a="1"/>
  <c r="J482" i="12" a="1"/>
  <c r="AE70" i="9" s="1" a="1"/>
  <c r="I482" i="12"/>
  <c r="H482" i="12"/>
  <c r="K481" i="12" a="1"/>
  <c r="AF128" i="9" s="1" a="1"/>
  <c r="J481" i="12" a="1"/>
  <c r="AE128" i="9" s="1" a="1"/>
  <c r="I481" i="12"/>
  <c r="H481" i="12"/>
  <c r="K480" i="12" a="1"/>
  <c r="AF24" i="9" s="1" a="1"/>
  <c r="J480" i="12" a="1"/>
  <c r="AE24" i="9" s="1" a="1"/>
  <c r="I480" i="12"/>
  <c r="H480" i="12"/>
  <c r="K479" i="12" a="1"/>
  <c r="AF227" i="9" s="1" a="1"/>
  <c r="J479" i="12" a="1"/>
  <c r="AE227" i="9" s="1" a="1"/>
  <c r="I479" i="12"/>
  <c r="H479" i="12"/>
  <c r="K478" i="12" a="1"/>
  <c r="AF59" i="9" s="1" a="1"/>
  <c r="J478" i="12" a="1"/>
  <c r="AE59" i="9" s="1" a="1"/>
  <c r="I478" i="12"/>
  <c r="H478" i="12"/>
  <c r="K477" i="12" a="1"/>
  <c r="J477" i="12" a="1"/>
  <c r="I477" i="12"/>
  <c r="H477" i="12"/>
  <c r="K476" i="12" a="1"/>
  <c r="J476" i="12" a="1"/>
  <c r="I476" i="12"/>
  <c r="H476" i="12"/>
  <c r="K475" i="12" a="1"/>
  <c r="J475" i="12" a="1"/>
  <c r="I475" i="12"/>
  <c r="H475" i="12"/>
  <c r="K474" i="12" a="1"/>
  <c r="J474" i="12" a="1"/>
  <c r="I474" i="12"/>
  <c r="H474" i="12"/>
  <c r="K473" i="12" a="1"/>
  <c r="J473" i="12" a="1"/>
  <c r="I473" i="12"/>
  <c r="H473" i="12"/>
  <c r="K472" i="12" a="1"/>
  <c r="J472" i="12" a="1"/>
  <c r="I472" i="12"/>
  <c r="H472" i="12"/>
  <c r="K471" i="12" a="1"/>
  <c r="AF38" i="7" s="1" a="1"/>
  <c r="J471" i="12" a="1"/>
  <c r="AE38" i="7" s="1" a="1"/>
  <c r="I471" i="12"/>
  <c r="H471" i="12"/>
  <c r="K470" i="12" a="1"/>
  <c r="J470" i="12" a="1"/>
  <c r="I470" i="12"/>
  <c r="H470" i="12"/>
  <c r="K469" i="12" a="1"/>
  <c r="AF44" i="7" s="1" a="1"/>
  <c r="J469" i="12" a="1"/>
  <c r="AE44" i="7" s="1" a="1"/>
  <c r="I469" i="12"/>
  <c r="H469" i="12"/>
  <c r="K468" i="12" a="1"/>
  <c r="J468" i="12" a="1"/>
  <c r="I468" i="12"/>
  <c r="H468" i="12"/>
  <c r="K467" i="12" a="1"/>
  <c r="AF80" i="7" s="1" a="1"/>
  <c r="J467" i="12" a="1"/>
  <c r="AE80" i="7" s="1" a="1"/>
  <c r="I467" i="12"/>
  <c r="H467" i="12"/>
  <c r="K466" i="12" a="1"/>
  <c r="J466" i="12" a="1"/>
  <c r="I466" i="12"/>
  <c r="H466" i="12"/>
  <c r="K465" i="12" a="1"/>
  <c r="AF85" i="7" s="1" a="1"/>
  <c r="J465" i="12" a="1"/>
  <c r="AE85" i="7" s="1" a="1"/>
  <c r="I465" i="12"/>
  <c r="H465" i="12"/>
  <c r="K464" i="12" a="1"/>
  <c r="J464" i="12" a="1"/>
  <c r="I464" i="12"/>
  <c r="H464" i="12"/>
  <c r="K463" i="12" a="1"/>
  <c r="AF27" i="7" s="1" a="1"/>
  <c r="J463" i="12" a="1"/>
  <c r="AE27" i="7" s="1" a="1"/>
  <c r="I463" i="12"/>
  <c r="H463" i="12"/>
  <c r="K462" i="12" a="1"/>
  <c r="J462" i="12" a="1"/>
  <c r="I462" i="12"/>
  <c r="H462" i="12"/>
  <c r="K461" i="12" a="1"/>
  <c r="J461" i="12" a="1"/>
  <c r="I461" i="12"/>
  <c r="H461" i="12"/>
  <c r="K460" i="12" a="1"/>
  <c r="J460" i="12" a="1"/>
  <c r="I460" i="12"/>
  <c r="H460" i="12"/>
  <c r="K459" i="12" a="1"/>
  <c r="AF67" i="7" s="1" a="1"/>
  <c r="J459" i="12" a="1"/>
  <c r="AE67" i="7" s="1" a="1"/>
  <c r="I459" i="12"/>
  <c r="H459" i="12"/>
  <c r="K458" i="12" a="1"/>
  <c r="J458" i="12" a="1"/>
  <c r="I458" i="12"/>
  <c r="H458" i="12"/>
  <c r="K457" i="12" a="1"/>
  <c r="J457" i="12" a="1"/>
  <c r="I457" i="12"/>
  <c r="H457" i="12"/>
  <c r="K456" i="12" a="1"/>
  <c r="J456" i="12" a="1"/>
  <c r="I456" i="12"/>
  <c r="H456" i="12"/>
  <c r="K455" i="12" a="1"/>
  <c r="J455" i="12" a="1"/>
  <c r="I455" i="12"/>
  <c r="H455" i="12"/>
  <c r="K454" i="12" a="1"/>
  <c r="J454" i="12" a="1"/>
  <c r="I454" i="12"/>
  <c r="H454" i="12"/>
  <c r="K453" i="12" a="1"/>
  <c r="AF22" i="7" s="1" a="1"/>
  <c r="J453" i="12" a="1"/>
  <c r="AE22" i="7" s="1" a="1"/>
  <c r="I453" i="12"/>
  <c r="H453" i="12"/>
  <c r="K452" i="12" a="1"/>
  <c r="J452" i="12" a="1"/>
  <c r="I452" i="12"/>
  <c r="H452" i="12"/>
  <c r="K451" i="12" a="1"/>
  <c r="J451" i="12" a="1"/>
  <c r="I451" i="12"/>
  <c r="H451" i="12"/>
  <c r="K450" i="12" a="1"/>
  <c r="J450" i="12" a="1"/>
  <c r="I450" i="12"/>
  <c r="H450" i="12"/>
  <c r="K449" i="12" a="1"/>
  <c r="J449" i="12" a="1"/>
  <c r="I449" i="12"/>
  <c r="H449" i="12"/>
  <c r="K448" i="12" a="1"/>
  <c r="J448" i="12" a="1"/>
  <c r="I448" i="12"/>
  <c r="H448" i="12"/>
  <c r="K447" i="12" a="1"/>
  <c r="J447" i="12" a="1"/>
  <c r="I447" i="12"/>
  <c r="H447" i="12"/>
  <c r="K446" i="12" a="1"/>
  <c r="J446" i="12" a="1"/>
  <c r="I446" i="12"/>
  <c r="H446" i="12"/>
  <c r="K445" i="12" a="1"/>
  <c r="J445" i="12" a="1"/>
  <c r="I445" i="12"/>
  <c r="H445" i="12"/>
  <c r="K444" i="12" a="1"/>
  <c r="AF2" i="7" s="1" a="1"/>
  <c r="J444" i="12" a="1"/>
  <c r="AE2" i="7" s="1" a="1"/>
  <c r="I444" i="12"/>
  <c r="H444" i="12"/>
  <c r="K443" i="12" a="1"/>
  <c r="J443" i="12" a="1"/>
  <c r="I443" i="12"/>
  <c r="H443" i="12"/>
  <c r="K442" i="12" a="1"/>
  <c r="J442" i="12" a="1"/>
  <c r="I442" i="12"/>
  <c r="G2" i="12" a="1"/>
  <c r="AF710" i="11" l="1" a="1"/>
  <c r="AF709" i="11" a="1"/>
  <c r="AE709" i="11" a="1"/>
  <c r="AE710" i="11" a="1"/>
  <c r="AF87" i="11" a="1"/>
  <c r="AF86" i="11" a="1"/>
  <c r="AE86" i="11" a="1"/>
  <c r="AE87" i="11" a="1"/>
  <c r="AF84" i="11" a="1"/>
  <c r="AF85" i="11" a="1"/>
  <c r="AE84" i="11" a="1"/>
  <c r="AE85" i="11" a="1"/>
  <c r="AF82" i="11" a="1"/>
  <c r="AF83" i="11" a="1"/>
  <c r="AE83" i="11" a="1"/>
  <c r="AE82" i="11" a="1"/>
  <c r="AF668" i="11" a="1"/>
  <c r="AF669" i="11" a="1"/>
  <c r="AF670" i="11" a="1"/>
  <c r="AE670" i="11" a="1"/>
  <c r="AE669" i="11" a="1"/>
  <c r="AE668" i="11" a="1"/>
  <c r="AF667" i="11" a="1"/>
  <c r="AF666" i="11" a="1"/>
  <c r="AE667" i="11" a="1"/>
  <c r="AE666" i="11" a="1"/>
  <c r="AF349" i="11" a="1"/>
  <c r="AF348" i="11" a="1"/>
  <c r="AE349" i="11" a="1"/>
  <c r="AE348" i="11" a="1"/>
  <c r="AF697" i="11" a="1"/>
  <c r="AF698" i="11" a="1"/>
  <c r="AE697" i="11" a="1"/>
  <c r="AE698" i="11" a="1"/>
  <c r="AF341" i="11" a="1"/>
  <c r="AF340" i="11" a="1"/>
  <c r="AE341" i="11" a="1"/>
  <c r="AE340" i="11" a="1"/>
  <c r="AF35" i="11" a="1"/>
  <c r="AF34" i="11" a="1"/>
  <c r="AE34" i="11" a="1"/>
  <c r="AE35" i="11" a="1"/>
  <c r="AF1116" i="10" a="1"/>
  <c r="AF1117" i="10" a="1"/>
  <c r="AE1117" i="10" a="1"/>
  <c r="AE1116" i="10" a="1"/>
  <c r="AF301" i="10" a="1"/>
  <c r="AF302" i="10" a="1"/>
  <c r="AE302" i="10" a="1"/>
  <c r="AE301" i="10" a="1"/>
  <c r="AF605" i="10" a="1"/>
  <c r="AF604" i="10" a="1"/>
  <c r="AE605" i="10" a="1"/>
  <c r="AE604" i="10" a="1"/>
  <c r="AF1001" i="10" a="1"/>
  <c r="AF1000" i="10" a="1"/>
  <c r="AE1001" i="10" a="1"/>
  <c r="AE1000" i="10" a="1"/>
  <c r="AF592" i="10" a="1"/>
  <c r="AF591" i="10" a="1"/>
  <c r="AE592" i="10" a="1"/>
  <c r="AE591" i="10" a="1"/>
  <c r="AF176" i="10" a="1"/>
  <c r="AF177" i="10" a="1"/>
  <c r="AE176" i="10" a="1"/>
  <c r="AE177" i="10" a="1"/>
  <c r="AF959" i="10" a="1"/>
  <c r="AF958" i="10" a="1"/>
  <c r="AE958" i="10" a="1"/>
  <c r="AE959" i="10" a="1"/>
  <c r="AF957" i="10" a="1"/>
  <c r="AF956" i="10" a="1"/>
  <c r="AE957" i="10" a="1"/>
  <c r="AE956" i="10" a="1"/>
  <c r="AF1218" i="10" a="1"/>
  <c r="AF1217" i="10" a="1"/>
  <c r="AF1216" i="10" a="1"/>
  <c r="AE1218" i="10" a="1"/>
  <c r="AE1217" i="10" a="1"/>
  <c r="AE1216" i="10" a="1"/>
  <c r="AF415" i="10" a="1"/>
  <c r="AF417" i="10" a="1"/>
  <c r="AF416" i="10" a="1"/>
  <c r="AE415" i="10" a="1"/>
  <c r="AE417" i="10" a="1"/>
  <c r="AE416" i="10" a="1"/>
  <c r="AF167" i="10" a="1"/>
  <c r="AF168" i="10" a="1"/>
  <c r="AE168" i="10" a="1"/>
  <c r="AE167" i="10" a="1"/>
  <c r="AF589" i="10" a="1"/>
  <c r="AF588" i="10" a="1"/>
  <c r="AE589" i="10" a="1"/>
  <c r="AE588" i="10" a="1"/>
  <c r="AF533" i="10" a="1"/>
  <c r="AF532" i="10" a="1"/>
  <c r="AF531" i="10" a="1"/>
  <c r="AE532" i="10" a="1"/>
  <c r="AE531" i="10" a="1"/>
  <c r="AE533" i="10" a="1"/>
  <c r="AF580" i="10" a="1"/>
  <c r="AF583" i="10" a="1"/>
  <c r="AF582" i="10" a="1"/>
  <c r="AF581" i="10" a="1"/>
  <c r="AE583" i="10" a="1"/>
  <c r="AE582" i="10" a="1"/>
  <c r="AE581" i="10" a="1"/>
  <c r="AE580" i="10" a="1"/>
  <c r="AF306" i="10" a="1"/>
  <c r="AF307" i="10" a="1"/>
  <c r="AE306" i="10" a="1"/>
  <c r="AE307" i="10" a="1"/>
  <c r="AF110" i="10" a="1"/>
  <c r="AF109" i="10" a="1"/>
  <c r="AF108" i="10" a="1"/>
  <c r="AF107" i="10" a="1"/>
  <c r="AE109" i="10" a="1"/>
  <c r="AE110" i="10" a="1"/>
  <c r="AE108" i="10" a="1"/>
  <c r="AE107" i="10" a="1"/>
  <c r="AF253" i="9" a="1"/>
  <c r="AF252" i="9" a="1"/>
  <c r="AE252" i="9" a="1"/>
  <c r="AE253" i="9" a="1"/>
  <c r="AF96" i="9" a="1"/>
  <c r="AF97" i="9" a="1"/>
  <c r="AE96" i="9" a="1"/>
  <c r="AE97" i="9" a="1"/>
  <c r="AF94" i="9" a="1"/>
  <c r="AF93" i="9" a="1"/>
  <c r="AE93" i="9" a="1"/>
  <c r="AE94" i="9" a="1"/>
  <c r="AF183" i="9" a="1"/>
  <c r="AF184" i="9" a="1"/>
  <c r="AE183" i="9" a="1"/>
  <c r="AE184" i="9" a="1"/>
  <c r="AF12" i="9" a="1"/>
  <c r="AF11" i="9" a="1"/>
  <c r="AE11" i="9" a="1"/>
  <c r="AE12" i="9" a="1"/>
  <c r="AF142" i="9" a="1"/>
  <c r="AF141" i="9" a="1"/>
  <c r="AE142" i="9" a="1"/>
  <c r="AE141" i="9" a="1"/>
  <c r="AF137" i="9" a="1"/>
  <c r="AF136" i="9" a="1"/>
  <c r="AE136" i="9" a="1"/>
  <c r="AE137" i="9" a="1"/>
  <c r="AF225" i="9" a="1"/>
  <c r="AF226" i="9" a="1"/>
  <c r="AE225" i="9" a="1"/>
  <c r="AE226" i="9" a="1"/>
  <c r="AF72" i="7" a="1"/>
  <c r="AF71" i="7" a="1"/>
  <c r="AE71" i="7" a="1"/>
  <c r="AE72" i="7" a="1"/>
  <c r="AE427" i="1" a="1"/>
  <c r="AF426" i="1" a="1"/>
  <c r="AE426" i="1" a="1"/>
  <c r="AF425" i="1" a="1"/>
  <c r="AE425" i="1" a="1"/>
  <c r="AF424" i="1" a="1"/>
  <c r="AE424" i="1" a="1"/>
  <c r="AF423" i="1" a="1"/>
  <c r="AE423" i="1" a="1"/>
  <c r="AF421" i="1" a="1"/>
  <c r="AE421" i="1" a="1"/>
  <c r="AF419" i="1" a="1"/>
  <c r="AE419" i="1" a="1"/>
  <c r="AF411" i="1" a="1"/>
  <c r="AE411" i="1" a="1"/>
  <c r="AF410" i="1" a="1"/>
  <c r="AE410" i="1" a="1"/>
  <c r="AF409" i="1" a="1"/>
  <c r="AE409" i="1" a="1"/>
  <c r="AF408" i="1" a="1"/>
  <c r="AE408" i="1" a="1"/>
  <c r="AF407" i="1" a="1"/>
  <c r="AE407" i="1" a="1"/>
  <c r="AF406" i="1" a="1"/>
  <c r="AE406" i="1" a="1"/>
  <c r="AF405" i="1" a="1"/>
  <c r="AE405" i="1" a="1"/>
  <c r="AF404" i="1" a="1"/>
  <c r="AE404" i="1" a="1"/>
  <c r="AF403" i="1" a="1"/>
  <c r="AE403" i="1" a="1"/>
  <c r="AF402" i="1" a="1"/>
  <c r="AE402" i="1" a="1"/>
  <c r="AF401" i="1" a="1"/>
  <c r="AE401" i="1" a="1"/>
  <c r="AF400" i="1" a="1"/>
  <c r="AE400" i="1" a="1"/>
  <c r="AF399" i="1" a="1"/>
  <c r="AE399" i="1" a="1"/>
  <c r="AF398" i="1" a="1"/>
  <c r="AE398" i="1" a="1"/>
  <c r="AF397" i="1" a="1"/>
  <c r="AE397" i="1" a="1"/>
  <c r="AF396" i="1" a="1"/>
  <c r="AE396" i="1" a="1"/>
  <c r="AF395" i="1" a="1"/>
  <c r="AE395" i="1" a="1"/>
  <c r="AF394" i="1" a="1"/>
  <c r="AE394" i="1" a="1"/>
  <c r="AF393" i="1" a="1"/>
  <c r="AE393" i="1" a="1"/>
  <c r="AF392" i="1" a="1"/>
  <c r="AE392" i="1" a="1"/>
  <c r="AF391" i="1" a="1"/>
  <c r="AE391" i="1" a="1"/>
  <c r="AF390" i="1" a="1"/>
  <c r="AE390" i="1" a="1"/>
  <c r="AF389" i="1" a="1"/>
  <c r="AE389" i="1" a="1"/>
  <c r="AF388" i="1" a="1"/>
  <c r="AE388" i="1" a="1"/>
  <c r="AF387" i="1" a="1"/>
  <c r="AE387" i="1" a="1"/>
  <c r="AF386" i="1" a="1"/>
  <c r="AE386" i="1" a="1"/>
  <c r="AF385" i="1" a="1"/>
  <c r="AE385" i="1" a="1"/>
  <c r="AF384" i="1" a="1"/>
  <c r="AE384" i="1" a="1"/>
  <c r="AF383" i="1" a="1"/>
  <c r="AE383" i="1" a="1"/>
  <c r="AF382" i="1" a="1"/>
  <c r="AE382" i="1" a="1"/>
  <c r="AF381" i="1" a="1"/>
  <c r="AE381" i="1" a="1"/>
  <c r="AF380" i="1" a="1"/>
  <c r="AE380" i="1" a="1"/>
  <c r="AF379" i="1" a="1"/>
  <c r="AE379" i="1" a="1"/>
  <c r="AF378" i="1" a="1"/>
  <c r="AE378" i="1" a="1"/>
  <c r="AF377" i="1" a="1"/>
  <c r="AE377" i="1" a="1"/>
  <c r="AF376" i="1" a="1"/>
  <c r="AE376" i="1" a="1"/>
  <c r="AF375" i="1" a="1"/>
  <c r="AE375" i="1" a="1"/>
  <c r="AF374" i="1" a="1"/>
  <c r="AE374" i="1" a="1"/>
  <c r="AF373" i="1" a="1"/>
  <c r="AE373" i="1" a="1"/>
  <c r="AF372" i="1" a="1"/>
  <c r="AE372" i="1" a="1"/>
  <c r="AF371" i="1" a="1"/>
  <c r="AE371" i="1" a="1"/>
  <c r="AF367" i="1" a="1"/>
  <c r="AE367" i="1" a="1"/>
  <c r="AF365" i="1" a="1"/>
  <c r="AE365" i="1" a="1"/>
  <c r="AF363" i="1" a="1"/>
  <c r="AE363" i="1" a="1"/>
  <c r="AF362" i="1" a="1"/>
  <c r="AE362" i="1" a="1"/>
  <c r="AF361" i="1" a="1"/>
  <c r="AE361" i="1" a="1"/>
  <c r="AF360" i="1" a="1"/>
  <c r="AE360" i="1" a="1"/>
  <c r="AF359" i="1" a="1"/>
  <c r="AE359" i="1" a="1"/>
  <c r="AF358" i="1" a="1"/>
  <c r="AE358" i="1" a="1"/>
  <c r="AF357" i="1" a="1"/>
  <c r="AE357" i="1" a="1"/>
  <c r="AF356" i="1" a="1"/>
  <c r="AE356" i="1" a="1"/>
  <c r="AF353" i="1" a="1"/>
  <c r="AE353" i="1" a="1"/>
  <c r="AF352" i="1" a="1"/>
  <c r="AE352" i="1" a="1"/>
  <c r="AF351" i="1" a="1"/>
  <c r="AE351" i="1" a="1"/>
  <c r="AF350" i="1" a="1"/>
  <c r="AE350" i="1" a="1"/>
  <c r="AF349" i="1" a="1"/>
  <c r="AE349" i="1" a="1"/>
  <c r="AF348" i="1" a="1"/>
  <c r="AE348" i="1" a="1"/>
  <c r="AF347" i="1" a="1"/>
  <c r="AE347" i="1" a="1"/>
  <c r="AF346" i="1" a="1"/>
  <c r="AE346" i="1" a="1"/>
  <c r="AF344" i="1" a="1"/>
  <c r="AE344" i="1" a="1"/>
  <c r="AF343" i="1" a="1"/>
  <c r="AE343" i="1" a="1"/>
  <c r="AF342" i="1" a="1"/>
  <c r="AE342" i="1" a="1"/>
  <c r="AF341" i="1" a="1"/>
  <c r="AE341" i="1" a="1"/>
  <c r="AF340" i="1" a="1"/>
  <c r="AE340" i="1" a="1"/>
  <c r="AF339" i="1" a="1"/>
  <c r="AE339" i="1" a="1"/>
  <c r="AF338" i="1" a="1"/>
  <c r="AE338" i="1" a="1"/>
  <c r="AF337" i="1" a="1"/>
  <c r="AE337" i="1" a="1"/>
  <c r="AF336" i="1" a="1"/>
  <c r="AE336" i="1" a="1"/>
  <c r="AF335" i="1" a="1"/>
  <c r="AE335" i="1" a="1"/>
  <c r="AF333" i="1" a="1"/>
  <c r="AE333" i="1" a="1"/>
  <c r="AF331" i="1" a="1"/>
  <c r="AE331" i="1" a="1"/>
  <c r="AF330" i="1" a="1"/>
  <c r="AE330" i="1" a="1"/>
  <c r="AF329" i="1" a="1"/>
  <c r="AE329" i="1" a="1"/>
  <c r="AF327" i="1" a="1"/>
  <c r="AE327" i="1" a="1"/>
  <c r="AF325" i="1" a="1"/>
  <c r="AE325" i="1" a="1"/>
  <c r="AF322" i="1" a="1"/>
  <c r="AE322" i="1" a="1"/>
  <c r="AF321" i="1" a="1"/>
  <c r="AE321" i="1" a="1"/>
  <c r="AF320" i="1" a="1"/>
  <c r="AE320" i="1" a="1"/>
  <c r="AF319" i="1" a="1"/>
  <c r="AE319" i="1" a="1"/>
  <c r="AF318" i="1" a="1"/>
  <c r="AE318" i="1" a="1"/>
  <c r="AF317" i="1" a="1"/>
  <c r="AE317" i="1" a="1"/>
  <c r="AF316" i="1" a="1"/>
  <c r="AE316" i="1" a="1"/>
  <c r="AF315" i="1" a="1"/>
  <c r="AE315" i="1" a="1"/>
  <c r="AF313" i="1" a="1"/>
  <c r="AE313" i="1" a="1"/>
  <c r="AE399" i="4" a="1"/>
  <c r="AF398" i="4" a="1"/>
  <c r="AE398" i="4" a="1"/>
  <c r="AF397" i="4" a="1"/>
  <c r="AE397" i="4" a="1"/>
  <c r="AF396" i="4" a="1"/>
  <c r="AE396" i="4" a="1"/>
  <c r="AF395" i="4" a="1"/>
  <c r="AE395" i="4" a="1"/>
  <c r="AF394" i="4" a="1"/>
  <c r="AE394" i="4" a="1"/>
  <c r="AF393" i="4" a="1"/>
  <c r="AE393" i="4" a="1"/>
  <c r="AF392" i="4" a="1"/>
  <c r="AE392" i="4" a="1"/>
  <c r="AF391" i="4" a="1"/>
  <c r="AE391" i="4" a="1"/>
  <c r="AF390" i="4" a="1"/>
  <c r="AE390" i="4" a="1"/>
  <c r="AF387" i="4" a="1"/>
  <c r="AE387" i="4" a="1"/>
  <c r="AF386" i="4" a="1"/>
  <c r="AE386" i="4" a="1"/>
  <c r="AF385" i="4" a="1"/>
  <c r="AE385" i="4" a="1"/>
  <c r="AF384" i="4" a="1"/>
  <c r="AE384" i="4" a="1"/>
  <c r="AF383" i="4" a="1"/>
  <c r="AE383" i="4" a="1"/>
  <c r="AF382" i="4" a="1"/>
  <c r="AE382" i="4" a="1"/>
  <c r="AF381" i="4" a="1"/>
  <c r="AE381" i="4" a="1"/>
  <c r="AF380" i="4" a="1"/>
  <c r="AE380" i="4" a="1"/>
  <c r="AF379" i="4" a="1"/>
  <c r="AE379" i="4" a="1"/>
  <c r="AF378" i="4" a="1"/>
  <c r="AE378" i="4" a="1"/>
  <c r="AF377" i="4" a="1"/>
  <c r="AE377" i="4" a="1"/>
  <c r="AF372" i="4" a="1"/>
  <c r="AE372" i="4" a="1"/>
  <c r="AF371" i="4" a="1"/>
  <c r="AE371" i="4" a="1"/>
  <c r="AF370" i="4" a="1"/>
  <c r="AE370" i="4" a="1"/>
  <c r="AF369" i="4" a="1"/>
  <c r="AE369" i="4" a="1"/>
  <c r="AF368" i="4" a="1"/>
  <c r="AE368" i="4" a="1"/>
  <c r="AF367" i="4" a="1"/>
  <c r="AE367" i="4" a="1"/>
  <c r="AF366" i="4" a="1"/>
  <c r="AE366" i="4" a="1"/>
  <c r="AF365" i="4" a="1"/>
  <c r="AE365" i="4" a="1"/>
  <c r="AF364" i="4" a="1"/>
  <c r="AE364" i="4" a="1"/>
  <c r="AF363" i="4" a="1"/>
  <c r="AE363" i="4" a="1"/>
  <c r="AF362" i="4" a="1"/>
  <c r="AE362" i="4" a="1"/>
  <c r="AF361" i="4" a="1"/>
  <c r="AE361" i="4" a="1"/>
  <c r="AF360" i="4" a="1"/>
  <c r="AE360" i="4" a="1"/>
  <c r="AF359" i="4" a="1"/>
  <c r="AE359" i="4" a="1"/>
  <c r="AF358" i="4" a="1"/>
  <c r="AE358" i="4" a="1"/>
  <c r="AF357" i="4" a="1"/>
  <c r="AE357" i="4" a="1"/>
  <c r="AF356" i="4" a="1"/>
  <c r="AE356" i="4" a="1"/>
  <c r="AF355" i="4" a="1"/>
  <c r="AE355" i="4" a="1"/>
  <c r="AF354" i="4" a="1"/>
  <c r="AE354" i="4" a="1"/>
  <c r="AF353" i="4" a="1"/>
  <c r="AE353" i="4" a="1"/>
  <c r="AF352" i="4" a="1"/>
  <c r="AE352" i="4" a="1"/>
  <c r="AF351" i="4" a="1"/>
  <c r="AE351" i="4" a="1"/>
  <c r="AF350" i="4" a="1"/>
  <c r="AE350" i="4" a="1"/>
  <c r="AF349" i="4" a="1"/>
  <c r="AE349" i="4" a="1"/>
  <c r="AF348" i="4" a="1"/>
  <c r="AE348" i="4" a="1"/>
  <c r="AF347" i="4" a="1"/>
  <c r="AE347" i="4" a="1"/>
  <c r="AF346" i="4" a="1"/>
  <c r="AE346" i="4" a="1"/>
  <c r="AF345" i="4" a="1"/>
  <c r="AE345" i="4" a="1"/>
  <c r="AF344" i="4" a="1"/>
  <c r="AE344" i="4" a="1"/>
  <c r="AF343" i="4" a="1"/>
  <c r="AE343" i="4" a="1"/>
  <c r="AF342" i="4" a="1"/>
  <c r="AE342" i="4" a="1"/>
  <c r="AF340" i="4" a="1"/>
  <c r="AE340" i="4" a="1"/>
  <c r="AF338" i="4" a="1"/>
  <c r="AE338" i="4" a="1"/>
  <c r="AF331" i="4" a="1"/>
  <c r="AE331" i="4" a="1"/>
  <c r="AF330" i="4" a="1"/>
  <c r="AE330" i="4" a="1"/>
  <c r="AF329" i="4" a="1"/>
  <c r="AE329" i="4" a="1"/>
  <c r="AF328" i="4" a="1"/>
  <c r="AE328" i="4" a="1"/>
  <c r="AF326" i="4" a="1"/>
  <c r="AE326" i="4" a="1"/>
  <c r="AF325" i="4" a="1"/>
  <c r="AE325" i="4" a="1"/>
  <c r="AF324" i="4" a="1"/>
  <c r="AE324" i="4" a="1"/>
  <c r="AF323" i="4" a="1"/>
  <c r="AE323" i="4" a="1"/>
  <c r="AF322" i="4" a="1"/>
  <c r="AE322" i="4" a="1"/>
  <c r="AF321" i="4" a="1"/>
  <c r="AE321" i="4" a="1"/>
  <c r="AF320" i="4" a="1"/>
  <c r="AE320" i="4" a="1"/>
  <c r="AF319" i="4" a="1"/>
  <c r="AE319" i="4" a="1"/>
  <c r="AF318" i="4" a="1"/>
  <c r="AE318" i="4" a="1"/>
  <c r="AF317" i="4" a="1"/>
  <c r="AE317" i="4" a="1"/>
  <c r="AF316" i="4" a="1"/>
  <c r="AE316" i="4" a="1"/>
  <c r="AF315" i="4" a="1"/>
  <c r="AE315" i="4" a="1"/>
  <c r="AF314" i="4" a="1"/>
  <c r="AE314" i="4" a="1"/>
  <c r="AF313" i="4" a="1"/>
  <c r="AE313" i="4" a="1"/>
  <c r="AF312" i="4" a="1"/>
  <c r="AE312" i="4" a="1"/>
  <c r="AF311" i="4" a="1"/>
  <c r="AE311" i="4" a="1"/>
  <c r="AF309" i="4" a="1"/>
  <c r="AE309" i="4" a="1"/>
  <c r="AF308" i="4" a="1"/>
  <c r="AE308" i="4" a="1"/>
  <c r="AF307" i="4" a="1"/>
  <c r="AE307" i="4" a="1"/>
  <c r="AF306" i="4" a="1"/>
  <c r="AE306" i="4" a="1"/>
  <c r="AF303" i="4" a="1"/>
  <c r="AE303" i="4" a="1"/>
  <c r="AF302" i="4" a="1"/>
  <c r="AE302" i="4" a="1"/>
  <c r="AF301" i="4" a="1"/>
  <c r="AE301" i="4" a="1"/>
  <c r="AF300" i="4" a="1"/>
  <c r="AE300" i="4" a="1"/>
  <c r="AF299" i="4" a="1"/>
  <c r="AE299" i="4" a="1"/>
  <c r="AF298" i="4" a="1"/>
  <c r="AE298" i="4" a="1"/>
  <c r="AF297" i="4" a="1"/>
  <c r="AE297" i="4" a="1"/>
  <c r="AF296" i="4" a="1"/>
  <c r="AE296" i="4" a="1"/>
  <c r="AF295" i="4" a="1"/>
  <c r="AE295" i="4" a="1"/>
  <c r="AF294" i="4" a="1"/>
  <c r="AE294" i="4" a="1"/>
  <c r="AF293" i="4" a="1"/>
  <c r="AE293" i="4" a="1"/>
  <c r="AF291" i="4" a="1"/>
  <c r="AE291" i="4" a="1"/>
  <c r="AF289" i="4" a="1"/>
  <c r="AE289" i="4" a="1"/>
  <c r="AF288" i="4" a="1"/>
  <c r="AE288" i="4" a="1"/>
  <c r="AF287" i="4" a="1"/>
  <c r="AE287" i="4" a="1"/>
  <c r="AF286" i="4" a="1"/>
  <c r="AE286" i="4" a="1"/>
  <c r="AF284" i="4" a="1"/>
  <c r="AE284" i="4" a="1"/>
  <c r="AF282" i="4" a="1"/>
  <c r="AE282" i="4" a="1"/>
  <c r="AF281" i="4" a="1"/>
  <c r="AE281" i="4" a="1"/>
  <c r="AF280" i="4" a="1"/>
  <c r="AE280" i="4" a="1"/>
  <c r="AF279" i="4" a="1"/>
  <c r="AE279" i="4" a="1"/>
  <c r="AF278" i="4" a="1"/>
  <c r="AE278" i="4" a="1"/>
  <c r="AF244" i="7" a="1"/>
  <c r="AE244" i="7" a="1"/>
  <c r="AF243" i="7" a="1"/>
  <c r="AE243" i="7" a="1"/>
  <c r="AF427" i="1" a="1"/>
  <c r="AE242" i="7" a="1"/>
  <c r="AF241" i="7" a="1"/>
  <c r="AE241" i="7" a="1"/>
  <c r="AF240" i="7" a="1"/>
  <c r="AE240" i="7" a="1"/>
  <c r="AF239" i="7" a="1"/>
  <c r="AE239" i="7" a="1"/>
  <c r="AF238" i="7" a="1"/>
  <c r="AE238" i="7" a="1"/>
  <c r="AF237" i="7" a="1"/>
  <c r="AE237" i="7" a="1"/>
  <c r="AF236" i="7" a="1"/>
  <c r="AE236" i="7" a="1"/>
  <c r="AF235" i="7" a="1"/>
  <c r="AE235" i="7" a="1"/>
  <c r="AF234" i="7" a="1"/>
  <c r="AE234" i="7" a="1"/>
  <c r="AF233" i="7" a="1"/>
  <c r="AE233" i="7" a="1"/>
  <c r="AF232" i="7" a="1"/>
  <c r="AE232" i="7" a="1"/>
  <c r="AF231" i="7" a="1"/>
  <c r="AE231" i="7" a="1"/>
  <c r="AF229" i="7" a="1"/>
  <c r="AE229" i="7" a="1"/>
  <c r="AF228" i="7" a="1"/>
  <c r="AE228" i="7" a="1"/>
  <c r="AF227" i="7" a="1"/>
  <c r="AE227" i="7" a="1"/>
  <c r="AF226" i="7" a="1"/>
  <c r="AE226" i="7" a="1"/>
  <c r="AF225" i="7" a="1"/>
  <c r="AE225" i="7" a="1"/>
  <c r="AF224" i="7" a="1"/>
  <c r="AE224" i="7" a="1"/>
  <c r="AF223" i="7" a="1"/>
  <c r="AE223" i="7" a="1"/>
  <c r="AF222" i="7" a="1"/>
  <c r="AE222" i="7" a="1"/>
  <c r="AF221" i="7" a="1"/>
  <c r="AE221" i="7" a="1"/>
  <c r="AF220" i="7" a="1"/>
  <c r="AE220" i="7" a="1"/>
  <c r="AF219" i="7" a="1"/>
  <c r="AE219" i="7" a="1"/>
  <c r="AF218" i="7" a="1"/>
  <c r="AE218" i="7" a="1"/>
  <c r="AF217" i="7" a="1"/>
  <c r="AE217" i="7" a="1"/>
  <c r="AF216" i="7" a="1"/>
  <c r="AE216" i="7" a="1"/>
  <c r="AF215" i="7" a="1"/>
  <c r="AE215" i="7" a="1"/>
  <c r="AF214" i="7" a="1"/>
  <c r="AE214" i="7" a="1"/>
  <c r="AF213" i="7" a="1"/>
  <c r="AE213" i="7" a="1"/>
  <c r="AF212" i="7" a="1"/>
  <c r="AE212" i="7" a="1"/>
  <c r="AF211" i="7" a="1"/>
  <c r="AE211" i="7" a="1"/>
  <c r="AF210" i="7" a="1"/>
  <c r="AE210" i="7" a="1"/>
  <c r="AF209" i="7" a="1"/>
  <c r="AE209" i="7" a="1"/>
  <c r="AF208" i="7" a="1"/>
  <c r="AE208" i="7" a="1"/>
  <c r="AF207" i="7" a="1"/>
  <c r="AE207" i="7" a="1"/>
  <c r="AF206" i="7" a="1"/>
  <c r="AE206" i="7" a="1"/>
  <c r="AF205" i="7" a="1"/>
  <c r="AE205" i="7" a="1"/>
  <c r="AF204" i="7" a="1"/>
  <c r="AE204" i="7" a="1"/>
  <c r="AF203" i="7" a="1"/>
  <c r="AE203" i="7" a="1"/>
  <c r="AF202" i="7" a="1"/>
  <c r="AE202" i="7" a="1"/>
  <c r="AF201" i="7" a="1"/>
  <c r="AE201" i="7" a="1"/>
  <c r="AF200" i="7" a="1"/>
  <c r="AE200" i="7" a="1"/>
  <c r="AF199" i="7" a="1"/>
  <c r="AE199" i="7" a="1"/>
  <c r="AF198" i="7" a="1"/>
  <c r="AE198" i="7" a="1"/>
  <c r="AF197" i="7" a="1"/>
  <c r="AE197" i="7" a="1"/>
  <c r="AF196" i="7" a="1"/>
  <c r="AE196" i="7" a="1"/>
  <c r="AF195" i="7" a="1"/>
  <c r="AE195" i="7" a="1"/>
  <c r="AF194" i="7" a="1"/>
  <c r="AE194" i="7" a="1"/>
  <c r="AF193" i="7" a="1"/>
  <c r="AE193" i="7" a="1"/>
  <c r="AF192" i="7" a="1"/>
  <c r="AE192" i="7" a="1"/>
  <c r="AF191" i="7" a="1"/>
  <c r="AE191" i="7" a="1"/>
  <c r="AF190" i="7" a="1"/>
  <c r="AE190" i="7" a="1"/>
  <c r="AF189" i="7" a="1"/>
  <c r="AE189" i="7" a="1"/>
  <c r="AF188" i="7" a="1"/>
  <c r="AE188" i="7" a="1"/>
  <c r="AF187" i="7" a="1"/>
  <c r="AE187" i="7" a="1"/>
  <c r="AF186" i="7" a="1"/>
  <c r="AE186" i="7" a="1"/>
  <c r="AF185" i="7" a="1"/>
  <c r="AE185" i="7" a="1"/>
  <c r="AF184" i="7" a="1"/>
  <c r="AE184" i="7" a="1"/>
  <c r="AF183" i="7" a="1"/>
  <c r="AE183" i="7" a="1"/>
  <c r="AF182" i="7" a="1"/>
  <c r="AE182" i="7" a="1"/>
  <c r="AF181" i="7" a="1"/>
  <c r="AE181" i="7" a="1"/>
  <c r="AF180" i="7" a="1"/>
  <c r="AE180" i="7" a="1"/>
  <c r="AF179" i="7" a="1"/>
  <c r="AE179" i="7" a="1"/>
  <c r="AF178" i="7" a="1"/>
  <c r="AE178" i="7" a="1"/>
  <c r="AF177" i="7" a="1"/>
  <c r="AE177" i="7" a="1"/>
  <c r="AF176" i="7" a="1"/>
  <c r="AE176" i="7" a="1"/>
  <c r="AF175" i="7" a="1"/>
  <c r="AE175" i="7" a="1"/>
  <c r="AF174" i="7" a="1"/>
  <c r="AE174" i="7" a="1"/>
  <c r="AF173" i="7" a="1"/>
  <c r="AE173" i="7" a="1"/>
  <c r="AF172" i="7" a="1"/>
  <c r="AE172" i="7" a="1"/>
  <c r="AF171" i="7" a="1"/>
  <c r="AE171" i="7" a="1"/>
  <c r="AF170" i="7" a="1"/>
  <c r="AE170" i="7" a="1"/>
  <c r="AF169" i="7" a="1"/>
  <c r="AE169" i="7" a="1"/>
  <c r="AF168" i="7" a="1"/>
  <c r="AE168" i="7" a="1"/>
  <c r="AF167" i="7" a="1"/>
  <c r="AE167" i="7" a="1"/>
  <c r="AF166" i="7" a="1"/>
  <c r="AE166" i="7" a="1"/>
  <c r="AF165" i="7" a="1"/>
  <c r="AE165" i="7" a="1"/>
  <c r="AF164" i="7" a="1"/>
  <c r="AE164" i="7" a="1"/>
  <c r="AF163" i="7" a="1"/>
  <c r="AE163" i="7" a="1"/>
  <c r="AF162" i="7" a="1"/>
  <c r="AE162" i="7" a="1"/>
  <c r="AF161" i="7" a="1"/>
  <c r="AE161" i="7" a="1"/>
  <c r="AF160" i="7" a="1"/>
  <c r="AE160" i="7" a="1"/>
  <c r="AF159" i="7" a="1"/>
  <c r="AE159" i="7" a="1"/>
  <c r="AF158" i="7" a="1"/>
  <c r="AE158" i="7" a="1"/>
  <c r="AF157" i="7" a="1"/>
  <c r="AE157" i="7" a="1"/>
  <c r="AF156" i="7" a="1"/>
  <c r="AE156" i="7" a="1"/>
  <c r="AF155" i="7" a="1"/>
  <c r="AE155" i="7" a="1"/>
  <c r="AF154" i="7" a="1"/>
  <c r="AE154" i="7" a="1"/>
  <c r="AF153" i="7" a="1"/>
  <c r="AE153" i="7" a="1"/>
  <c r="AF152" i="7" a="1"/>
  <c r="AE152" i="7" a="1"/>
  <c r="AF151" i="7" a="1"/>
  <c r="AE151" i="7" a="1"/>
  <c r="AF150" i="7" a="1"/>
  <c r="AE150" i="7" a="1"/>
  <c r="AF149" i="7" a="1"/>
  <c r="AE149" i="7" a="1"/>
  <c r="AF148" i="7" a="1"/>
  <c r="AE148" i="7" a="1"/>
  <c r="AF147" i="7" a="1"/>
  <c r="AE147" i="7" a="1"/>
  <c r="AF146" i="7" a="1"/>
  <c r="AE146" i="7" a="1"/>
  <c r="AF145" i="7" a="1"/>
  <c r="AE145" i="7" a="1"/>
  <c r="AF144" i="7" a="1"/>
  <c r="AE144" i="7" a="1"/>
  <c r="AF143" i="7" a="1"/>
  <c r="AE143" i="7" a="1"/>
  <c r="AF142" i="7" a="1"/>
  <c r="AE142" i="7" a="1"/>
  <c r="AF141" i="7" a="1"/>
  <c r="AE141" i="7" a="1"/>
  <c r="AF140" i="7" a="1"/>
  <c r="AE140" i="7" a="1"/>
  <c r="AF139" i="7" a="1"/>
  <c r="AE139" i="7" a="1"/>
  <c r="AF138" i="7" a="1"/>
  <c r="AE138" i="7" a="1"/>
  <c r="AF137" i="7" a="1"/>
  <c r="AE137" i="7" a="1"/>
  <c r="AF136" i="7" a="1"/>
  <c r="AE136" i="7" a="1"/>
  <c r="AF135" i="7" a="1"/>
  <c r="AE135" i="7" a="1"/>
  <c r="AF134" i="7" a="1"/>
  <c r="AE134" i="7" a="1"/>
  <c r="AF133" i="7" a="1"/>
  <c r="AE133" i="7" a="1"/>
  <c r="AF132" i="7" a="1"/>
  <c r="AE132" i="7" a="1"/>
  <c r="AF131" i="7" a="1"/>
  <c r="AE131" i="7" a="1"/>
  <c r="AF130" i="7" a="1"/>
  <c r="AE130" i="7" a="1"/>
  <c r="AF129" i="7" a="1"/>
  <c r="AE129" i="7" a="1"/>
  <c r="AF128" i="7" a="1"/>
  <c r="AE128" i="7" a="1"/>
  <c r="AF127" i="7" a="1"/>
  <c r="AE127" i="7" a="1"/>
  <c r="AF126" i="7" a="1"/>
  <c r="AE126" i="7" a="1"/>
  <c r="AF125" i="7" a="1"/>
  <c r="AF242" i="7" a="1"/>
  <c r="AE925" i="10" a="1"/>
  <c r="AF924" i="10" a="1"/>
  <c r="AE924" i="10" a="1"/>
  <c r="AF923" i="10" a="1"/>
  <c r="AE923" i="10" a="1"/>
  <c r="AF922" i="10" a="1"/>
  <c r="AE922" i="10" a="1"/>
  <c r="AF921" i="10" a="1"/>
  <c r="AE921" i="10" a="1"/>
  <c r="AF920" i="10" a="1"/>
  <c r="AE920" i="10" a="1"/>
  <c r="AF919" i="10" a="1"/>
  <c r="AE919" i="10" a="1"/>
  <c r="AF918" i="10" a="1"/>
  <c r="AE918" i="10" a="1"/>
  <c r="AF917" i="10" a="1"/>
  <c r="AE917" i="10" a="1"/>
  <c r="AF916" i="10" a="1"/>
  <c r="AE916" i="10" a="1"/>
  <c r="AF915" i="10" a="1"/>
  <c r="AE915" i="10" a="1"/>
  <c r="AF914" i="10" a="1"/>
  <c r="AE914" i="10" a="1"/>
  <c r="AF913" i="10" a="1"/>
  <c r="AE913" i="10" a="1"/>
  <c r="AF912" i="10" a="1"/>
  <c r="AE912" i="10" a="1"/>
  <c r="AF911" i="10" a="1"/>
  <c r="AE911" i="10" a="1"/>
  <c r="AF910" i="10" a="1"/>
  <c r="AE910" i="10" a="1"/>
  <c r="AF909" i="10" a="1"/>
  <c r="AE909" i="10" a="1"/>
  <c r="AF908" i="10" a="1"/>
  <c r="AE908" i="10" a="1"/>
  <c r="AF907" i="10" a="1"/>
  <c r="AE907" i="10" a="1"/>
  <c r="AF906" i="10" a="1"/>
  <c r="AE906" i="10" a="1"/>
  <c r="AF905" i="10" a="1"/>
  <c r="AE905" i="10" a="1"/>
  <c r="AF904" i="10" a="1"/>
  <c r="AE904" i="10" a="1"/>
  <c r="AF903" i="10" a="1"/>
  <c r="AE903" i="10" a="1"/>
  <c r="AF902" i="10" a="1"/>
  <c r="AE902" i="10" a="1"/>
  <c r="AF901" i="10" a="1"/>
  <c r="AE901" i="10" a="1"/>
  <c r="AF900" i="10" a="1"/>
  <c r="AE900" i="10" a="1"/>
  <c r="AF899" i="10" a="1"/>
  <c r="AE899" i="10" a="1"/>
  <c r="AF898" i="10" a="1"/>
  <c r="AE898" i="10" a="1"/>
  <c r="AF897" i="10" a="1"/>
  <c r="AE897" i="10" a="1"/>
  <c r="AF896" i="10" a="1"/>
  <c r="AE896" i="10" a="1"/>
  <c r="AF895" i="10" a="1"/>
  <c r="AE895" i="10" a="1"/>
  <c r="AF894" i="10" a="1"/>
  <c r="AE894" i="10" a="1"/>
  <c r="AF893" i="10" a="1"/>
  <c r="AE893" i="10" a="1"/>
  <c r="AF892" i="10" a="1"/>
  <c r="AE892" i="10" a="1"/>
  <c r="AF891" i="10" a="1"/>
  <c r="AE891" i="10" a="1"/>
  <c r="AF890" i="10" a="1"/>
  <c r="AE890" i="10" a="1"/>
  <c r="AF889" i="10" a="1"/>
  <c r="AE889" i="10" a="1"/>
  <c r="AF888" i="10" a="1"/>
  <c r="AE888" i="10" a="1"/>
  <c r="AF887" i="10" a="1"/>
  <c r="AE887" i="10" a="1"/>
  <c r="AF886" i="10" a="1"/>
  <c r="AE886" i="10" a="1"/>
  <c r="AF885" i="10" a="1"/>
  <c r="AE885" i="10" a="1"/>
  <c r="AF884" i="10" a="1"/>
  <c r="AE884" i="10" a="1"/>
  <c r="AF883" i="10" a="1"/>
  <c r="AE883" i="10" a="1"/>
  <c r="AF882" i="10" a="1"/>
  <c r="AE882" i="10" a="1"/>
  <c r="AF881" i="10" a="1"/>
  <c r="AE881" i="10" a="1"/>
  <c r="AF880" i="10" a="1"/>
  <c r="AE880" i="10" a="1"/>
  <c r="AF879" i="10" a="1"/>
  <c r="AE879" i="10" a="1"/>
  <c r="AF878" i="10" a="1"/>
  <c r="AE878" i="10" a="1"/>
  <c r="AF877" i="10" a="1"/>
  <c r="AE877" i="10" a="1"/>
  <c r="AF876" i="10" a="1"/>
  <c r="AE876" i="10" a="1"/>
  <c r="AF875" i="10" a="1"/>
  <c r="AE875" i="10" a="1"/>
  <c r="AF874" i="10" a="1"/>
  <c r="AE874" i="10" a="1"/>
  <c r="AF873" i="10" a="1"/>
  <c r="AE873" i="10" a="1"/>
  <c r="AF872" i="10" a="1"/>
  <c r="AE872" i="10" a="1"/>
  <c r="AF871" i="10" a="1"/>
  <c r="AE871" i="10" a="1"/>
  <c r="AF870" i="10" a="1"/>
  <c r="AE870" i="10" a="1"/>
  <c r="AF869" i="10" a="1"/>
  <c r="AE869" i="10" a="1"/>
  <c r="AF868" i="10" a="1"/>
  <c r="AE868" i="10" a="1"/>
  <c r="AF867" i="10" a="1"/>
  <c r="AE867" i="10" a="1"/>
  <c r="AF866" i="10" a="1"/>
  <c r="AE866" i="10" a="1"/>
  <c r="AF865" i="10" a="1"/>
  <c r="AE865" i="10" a="1"/>
  <c r="AF864" i="10" a="1"/>
  <c r="AE864" i="10" a="1"/>
  <c r="AF863" i="10" a="1"/>
  <c r="AE863" i="10" a="1"/>
  <c r="AF862" i="10" a="1"/>
  <c r="AE862" i="10" a="1"/>
  <c r="AF861" i="10" a="1"/>
  <c r="AE861" i="10" a="1"/>
  <c r="AF860" i="10" a="1"/>
  <c r="AE860" i="10" a="1"/>
  <c r="AF859" i="10" a="1"/>
  <c r="AE859" i="10" a="1"/>
  <c r="AF858" i="10" a="1"/>
  <c r="AE858" i="10" a="1"/>
  <c r="AF857" i="10" a="1"/>
  <c r="AE857" i="10" a="1"/>
  <c r="AF856" i="10" a="1"/>
  <c r="AE856" i="10" a="1"/>
  <c r="AF855" i="10" a="1"/>
  <c r="AE855" i="10" a="1"/>
  <c r="AF854" i="10" a="1"/>
  <c r="AE854" i="10" a="1"/>
  <c r="AF853" i="10" a="1"/>
  <c r="AE853" i="10" a="1"/>
  <c r="AF852" i="10" a="1"/>
  <c r="AE852" i="10" a="1"/>
  <c r="AF851" i="10" a="1"/>
  <c r="AE851" i="10" a="1"/>
  <c r="AF850" i="10" a="1"/>
  <c r="AE850" i="10" a="1"/>
  <c r="AF849" i="10" a="1"/>
  <c r="AE849" i="10" a="1"/>
  <c r="AF848" i="10" a="1"/>
  <c r="AE848" i="10" a="1"/>
  <c r="AF847" i="10" a="1"/>
  <c r="AE847" i="10" a="1"/>
  <c r="AF846" i="10" a="1"/>
  <c r="AE846" i="10" a="1"/>
  <c r="AF845" i="10" a="1"/>
  <c r="AE845" i="10" a="1"/>
  <c r="AF844" i="10" a="1"/>
  <c r="AE844" i="10" a="1"/>
  <c r="AF843" i="10" a="1"/>
  <c r="AE843" i="10" a="1"/>
  <c r="AF842" i="10" a="1"/>
  <c r="AE842" i="10" a="1"/>
  <c r="AF841" i="10" a="1"/>
  <c r="AE841" i="10" a="1"/>
  <c r="AF840" i="10" a="1"/>
  <c r="AE840" i="10" a="1"/>
  <c r="AF839" i="10" a="1"/>
  <c r="AE839" i="10" a="1"/>
  <c r="AF838" i="10" a="1"/>
  <c r="AE838" i="10" a="1"/>
  <c r="AF837" i="10" a="1"/>
  <c r="AE837" i="10" a="1"/>
  <c r="AF836" i="10" a="1"/>
  <c r="AE836" i="10" a="1"/>
  <c r="AF835" i="10" a="1"/>
  <c r="AE835" i="10" a="1"/>
  <c r="AF834" i="10" a="1"/>
  <c r="AE834" i="10" a="1"/>
  <c r="AF833" i="10" a="1"/>
  <c r="AE833" i="10" a="1"/>
  <c r="AF832" i="10" a="1"/>
  <c r="AE832" i="10" a="1"/>
  <c r="AF831" i="10" a="1"/>
  <c r="AE831" i="10" a="1"/>
  <c r="AF830" i="10" a="1"/>
  <c r="AE830" i="10" a="1"/>
  <c r="AF829" i="10" a="1"/>
  <c r="AE829" i="10" a="1"/>
  <c r="AF828" i="10" a="1"/>
  <c r="AE828" i="10" a="1"/>
  <c r="AF827" i="10" a="1"/>
  <c r="AE827" i="10" a="1"/>
  <c r="AF826" i="10" a="1"/>
  <c r="AE826" i="10" a="1"/>
  <c r="AF825" i="10" a="1"/>
  <c r="AE825" i="10" a="1"/>
  <c r="AF824" i="10" a="1"/>
  <c r="AE824" i="10" a="1"/>
  <c r="AF823" i="10" a="1"/>
  <c r="AE823" i="10" a="1"/>
  <c r="AF822" i="10" a="1"/>
  <c r="AE822" i="10" a="1"/>
  <c r="AF821" i="10" a="1"/>
  <c r="AE821" i="10" a="1"/>
  <c r="AF820" i="10" a="1"/>
  <c r="AE820" i="10" a="1"/>
  <c r="AF819" i="10" a="1"/>
  <c r="AE819" i="10" a="1"/>
  <c r="AF818" i="10" a="1"/>
  <c r="AE818" i="10" a="1"/>
  <c r="AF817" i="10" a="1"/>
  <c r="AE817" i="10" a="1"/>
  <c r="AF816" i="10" a="1"/>
  <c r="AE816" i="10" a="1"/>
  <c r="AF815" i="10" a="1"/>
  <c r="AE815" i="10" a="1"/>
  <c r="AF814" i="10" a="1"/>
  <c r="AE814" i="10" a="1"/>
  <c r="AF813" i="10" a="1"/>
  <c r="AE813" i="10" a="1"/>
  <c r="AF812" i="10" a="1"/>
  <c r="AE812" i="10" a="1"/>
  <c r="AF811" i="10" a="1"/>
  <c r="AE811" i="10" a="1"/>
  <c r="AF44" i="10" a="1"/>
  <c r="AE44" i="10" a="1"/>
  <c r="AF43" i="10" a="1"/>
  <c r="AE43" i="10" a="1"/>
  <c r="AF42" i="10" a="1"/>
  <c r="AE42" i="10" a="1"/>
  <c r="AF41" i="10" a="1"/>
  <c r="AE41" i="10" a="1"/>
  <c r="AF40" i="10" a="1"/>
  <c r="AE40" i="10" a="1"/>
  <c r="AF39" i="10" a="1"/>
  <c r="AE39" i="10" a="1"/>
  <c r="AF38" i="10" a="1"/>
  <c r="AE38" i="10" a="1"/>
  <c r="AF37" i="10" a="1"/>
  <c r="AE37" i="10" a="1"/>
  <c r="AF36" i="10" a="1"/>
  <c r="AE36" i="10" a="1"/>
  <c r="AF35" i="10" a="1"/>
  <c r="AE35" i="10" a="1"/>
  <c r="AF34" i="10" a="1"/>
  <c r="AE34" i="10" a="1"/>
  <c r="AF33" i="10" a="1"/>
  <c r="AE33" i="10" a="1"/>
  <c r="AF32" i="10" a="1"/>
  <c r="AE32" i="10" a="1"/>
  <c r="AF31" i="10" a="1"/>
  <c r="AE31" i="10" a="1"/>
  <c r="AF30" i="10" a="1"/>
  <c r="AE30" i="10" a="1"/>
  <c r="AF29" i="10" a="1"/>
  <c r="AE29" i="10" a="1"/>
  <c r="AF28" i="10" a="1"/>
  <c r="AE28" i="10" a="1"/>
  <c r="AF27" i="10" a="1"/>
  <c r="AE27" i="10" a="1"/>
  <c r="AF26" i="10" a="1"/>
  <c r="AE26" i="10" a="1"/>
  <c r="AF25" i="10" a="1"/>
  <c r="AE25" i="10" a="1"/>
  <c r="AF24" i="10" a="1"/>
  <c r="AE24" i="10" a="1"/>
  <c r="AF23" i="10" a="1"/>
  <c r="AE23" i="10" a="1"/>
  <c r="AF22" i="10" a="1"/>
  <c r="AE22" i="10" a="1"/>
  <c r="AF21" i="10" a="1"/>
  <c r="AE21" i="10" a="1"/>
  <c r="AF20" i="10" a="1"/>
  <c r="AE20" i="10" a="1"/>
  <c r="AF19" i="10" a="1"/>
  <c r="AE19" i="10" a="1"/>
  <c r="AF18" i="10" a="1"/>
  <c r="AE18" i="10" a="1"/>
  <c r="AF17" i="10" a="1"/>
  <c r="AE17" i="10" a="1"/>
  <c r="AF16" i="10" a="1"/>
  <c r="AE16" i="10" a="1"/>
  <c r="AF15" i="10" a="1"/>
  <c r="AE15" i="10" a="1"/>
  <c r="AF14" i="10" a="1"/>
  <c r="AE14" i="10" a="1"/>
  <c r="AF13" i="10" a="1"/>
  <c r="AE13" i="10" a="1"/>
  <c r="AF12" i="10" a="1"/>
  <c r="AE12" i="10" a="1"/>
  <c r="AF11" i="10" a="1"/>
  <c r="AE11" i="10" a="1"/>
  <c r="AF10" i="10" a="1"/>
  <c r="AE10" i="10" a="1"/>
  <c r="AF9" i="10" a="1"/>
  <c r="AE9" i="10" a="1"/>
  <c r="AF8" i="10" a="1"/>
  <c r="AE8" i="10" a="1"/>
  <c r="AF7" i="10" a="1"/>
  <c r="AE7" i="10" a="1"/>
  <c r="AF6" i="10" a="1"/>
  <c r="AE6" i="10" a="1"/>
  <c r="AF5" i="10" a="1"/>
  <c r="AE5" i="10" a="1"/>
  <c r="AF4" i="10" a="1"/>
  <c r="AE4" i="10" a="1"/>
  <c r="AF3" i="10" a="1"/>
  <c r="AE3" i="10" a="1"/>
  <c r="AF2" i="10" a="1"/>
  <c r="AE2" i="10" a="1"/>
  <c r="AF468" i="11" a="1"/>
  <c r="AE468" i="11" a="1"/>
  <c r="AF467" i="11" a="1"/>
  <c r="AE467" i="11" a="1"/>
  <c r="AF466" i="11" a="1"/>
  <c r="AE466" i="11" a="1"/>
  <c r="AF465" i="11" a="1"/>
  <c r="AE465" i="11" a="1"/>
  <c r="AF464" i="11" a="1"/>
  <c r="AE464" i="11" a="1"/>
  <c r="AF463" i="11" a="1"/>
  <c r="AE463" i="11" a="1"/>
  <c r="AF462" i="11" a="1"/>
  <c r="AE462" i="11" a="1"/>
  <c r="AF461" i="11" a="1"/>
  <c r="AE461" i="11" a="1"/>
  <c r="AF460" i="11" a="1"/>
  <c r="AE460" i="11" a="1"/>
  <c r="AF459" i="11" a="1"/>
  <c r="AE459" i="11" a="1"/>
  <c r="AF458" i="11" a="1"/>
  <c r="AE458" i="11" a="1"/>
  <c r="AF457" i="11" a="1"/>
  <c r="AE457" i="11" a="1"/>
  <c r="AF456" i="11" a="1"/>
  <c r="AE456" i="11" a="1"/>
  <c r="AF455" i="11" a="1"/>
  <c r="AE455" i="11" a="1"/>
  <c r="AF454" i="11" a="1"/>
  <c r="AE454" i="11" a="1"/>
  <c r="AF453" i="11" a="1"/>
  <c r="AE453" i="11" a="1"/>
  <c r="AF452" i="11" a="1"/>
  <c r="AE452" i="11" a="1"/>
  <c r="AF451" i="11" a="1"/>
  <c r="AE451" i="11" a="1"/>
  <c r="AF450" i="11" a="1"/>
  <c r="AE450" i="11" a="1"/>
  <c r="AF449" i="11" a="1"/>
  <c r="AE449" i="11" a="1"/>
  <c r="AF448" i="11" a="1"/>
  <c r="AE448" i="11" a="1"/>
  <c r="AF447" i="11" a="1"/>
  <c r="AE447" i="11" a="1"/>
  <c r="AF446" i="11" a="1"/>
  <c r="AE446" i="11" a="1"/>
  <c r="AF445" i="11" a="1"/>
  <c r="AE445" i="11" a="1"/>
  <c r="AF444" i="11" a="1"/>
  <c r="AE444" i="11" a="1"/>
  <c r="AF443" i="11" a="1"/>
  <c r="AE443" i="11" a="1"/>
  <c r="AF442" i="11" a="1"/>
  <c r="AE442" i="11" a="1"/>
  <c r="AF441" i="11" a="1"/>
  <c r="AE441" i="11" a="1"/>
  <c r="AF440" i="11" a="1"/>
  <c r="AE440" i="11" a="1"/>
  <c r="AF439" i="11" a="1"/>
  <c r="AE439" i="11" a="1"/>
  <c r="AF438" i="11" a="1"/>
  <c r="AE438" i="11" a="1"/>
  <c r="AF437" i="11" a="1"/>
  <c r="AE437" i="11" a="1"/>
  <c r="AF436" i="11" a="1"/>
  <c r="AE436" i="11" a="1"/>
  <c r="AF435" i="11" a="1"/>
  <c r="AE435" i="11" a="1"/>
  <c r="AF434" i="11" a="1"/>
  <c r="AE434" i="11" a="1"/>
  <c r="AF433" i="11" a="1"/>
  <c r="AE433" i="11" a="1"/>
  <c r="AF432" i="11" a="1"/>
  <c r="AE432" i="11" a="1"/>
  <c r="AF431" i="11" a="1"/>
  <c r="AE431" i="11" a="1"/>
  <c r="AF430" i="11" a="1"/>
  <c r="AE430" i="11" a="1"/>
  <c r="AF429" i="11" a="1"/>
  <c r="AE429" i="11" a="1"/>
  <c r="AF428" i="11" a="1"/>
  <c r="AE428" i="11" a="1"/>
  <c r="AF427" i="11" a="1"/>
  <c r="AE427" i="11" a="1"/>
  <c r="AF426" i="11" a="1"/>
  <c r="AE426" i="11" a="1"/>
  <c r="AF425" i="11" a="1"/>
  <c r="AE425" i="11" a="1"/>
  <c r="AF424" i="11" a="1"/>
  <c r="AE424" i="11" a="1"/>
  <c r="AF423" i="11" a="1"/>
  <c r="AE423" i="11" a="1"/>
  <c r="AF422" i="11" a="1"/>
  <c r="AE422" i="11" a="1"/>
  <c r="AF421" i="11" a="1"/>
  <c r="AE421" i="11" a="1"/>
  <c r="AF420" i="11" a="1"/>
  <c r="AE420" i="11" a="1"/>
  <c r="AF419" i="11" a="1"/>
  <c r="AE419" i="11" a="1"/>
  <c r="AF418" i="11" a="1"/>
  <c r="AE418" i="11" a="1"/>
  <c r="AF417" i="11" a="1"/>
  <c r="AE417" i="11" a="1"/>
  <c r="AF416" i="11" a="1"/>
  <c r="AE416" i="11" a="1"/>
  <c r="AF415" i="11" a="1"/>
  <c r="AE415" i="11" a="1"/>
  <c r="AF414" i="11" a="1"/>
  <c r="AE414" i="11" a="1"/>
  <c r="AF413" i="11" a="1"/>
  <c r="AE413" i="11" a="1"/>
  <c r="AF412" i="11" a="1"/>
  <c r="AE412" i="11" a="1"/>
  <c r="AF411" i="11" a="1"/>
  <c r="AE411" i="11" a="1"/>
  <c r="AF410" i="11" a="1"/>
  <c r="AE410" i="11" a="1"/>
  <c r="AF409" i="11" a="1"/>
  <c r="AE409" i="11" a="1"/>
  <c r="AF408" i="11" a="1"/>
  <c r="AE408" i="11" a="1"/>
  <c r="AF407" i="11" a="1"/>
  <c r="AE407" i="11" a="1"/>
  <c r="AF406" i="11" a="1"/>
  <c r="AE406" i="11" a="1"/>
  <c r="AF405" i="11" a="1"/>
  <c r="AE405" i="11" a="1"/>
  <c r="AF404" i="11" a="1"/>
  <c r="AE404" i="11" a="1"/>
  <c r="AF403" i="11" a="1"/>
  <c r="AE403" i="11" a="1"/>
  <c r="AF402" i="11" a="1"/>
  <c r="AE402" i="11" a="1"/>
  <c r="AF401" i="11" a="1"/>
  <c r="AE401" i="11" a="1"/>
  <c r="AF400" i="11" a="1"/>
  <c r="AE400" i="11" a="1"/>
  <c r="AF399" i="11" a="1"/>
  <c r="AE399" i="11" a="1"/>
  <c r="AF398" i="11" a="1"/>
  <c r="AE398" i="11" a="1"/>
  <c r="AF397" i="11" a="1"/>
  <c r="AE397" i="11" a="1"/>
  <c r="AF396" i="11" a="1"/>
  <c r="AE396" i="11" a="1"/>
  <c r="AF395" i="11" a="1"/>
  <c r="AE395" i="11" a="1"/>
  <c r="AF394" i="11" a="1"/>
  <c r="AE394" i="11" a="1"/>
  <c r="AF393" i="11" a="1"/>
  <c r="AE393" i="11" a="1"/>
  <c r="AF392" i="11" a="1"/>
  <c r="AE392" i="11" a="1"/>
  <c r="AF391" i="11" a="1"/>
  <c r="AE391" i="11" a="1"/>
  <c r="AF390" i="11" a="1"/>
  <c r="AE390" i="11" a="1"/>
  <c r="AF389" i="11" a="1"/>
  <c r="AE389" i="11" a="1"/>
  <c r="AF388" i="11" a="1"/>
  <c r="AE388" i="11" a="1"/>
  <c r="AF387" i="11" a="1"/>
  <c r="AE387" i="11" a="1"/>
  <c r="AF386" i="11" a="1"/>
  <c r="AE386" i="11" a="1"/>
  <c r="AF385" i="11" a="1"/>
  <c r="AE385" i="11" a="1"/>
  <c r="AF384" i="11" a="1"/>
  <c r="AE384" i="11" a="1"/>
  <c r="AF383" i="11" a="1"/>
  <c r="AE383" i="11" a="1"/>
  <c r="AF382" i="11" a="1"/>
  <c r="AE382" i="11" a="1"/>
  <c r="AF381" i="11" a="1"/>
  <c r="AE381" i="11" a="1"/>
  <c r="AF380" i="11" a="1"/>
  <c r="AE380" i="11" a="1"/>
  <c r="AF379" i="11" a="1"/>
  <c r="AE379" i="11" a="1"/>
  <c r="AF378" i="11" a="1"/>
  <c r="AE378" i="11" a="1"/>
  <c r="AF377" i="11" a="1"/>
  <c r="AE377" i="11" a="1"/>
  <c r="AF376" i="11" a="1"/>
  <c r="AE376" i="11" a="1"/>
  <c r="AF375" i="11" a="1"/>
  <c r="AE375" i="11" a="1"/>
  <c r="AF374" i="11" a="1"/>
  <c r="AE374" i="11" a="1"/>
  <c r="AF373" i="11" a="1"/>
  <c r="AE373" i="11" a="1"/>
  <c r="AF372" i="11" a="1"/>
  <c r="AE372" i="11" a="1"/>
  <c r="AF371" i="11" a="1"/>
  <c r="AE371" i="11" a="1"/>
  <c r="AF370" i="11" a="1"/>
  <c r="AE370" i="11" a="1"/>
  <c r="AF369" i="11" a="1"/>
  <c r="AE369" i="11" a="1"/>
  <c r="AF368" i="11" a="1"/>
  <c r="AE368" i="11" a="1"/>
  <c r="AF367" i="11" a="1"/>
  <c r="AE367" i="11" a="1"/>
  <c r="AF366" i="11" a="1"/>
  <c r="AE366" i="11" a="1"/>
  <c r="AF365" i="11" a="1"/>
  <c r="AE365" i="11" a="1"/>
  <c r="AF364" i="11" a="1"/>
  <c r="AE364" i="11" a="1"/>
  <c r="AF363" i="11" a="1"/>
  <c r="AE363" i="11" a="1"/>
  <c r="AF362" i="11" a="1"/>
  <c r="AE362" i="11" a="1"/>
  <c r="AF361" i="11" a="1"/>
  <c r="AE361" i="11" a="1"/>
  <c r="AF360" i="11" a="1"/>
  <c r="AE360" i="11" a="1"/>
  <c r="AF359" i="11" a="1"/>
  <c r="AE359" i="11" a="1"/>
  <c r="AF358" i="11" a="1"/>
  <c r="AE358" i="11" a="1"/>
  <c r="AF357" i="11" a="1"/>
  <c r="AE357" i="11" a="1"/>
  <c r="AF356" i="11" a="1"/>
  <c r="AE356" i="11" a="1"/>
  <c r="AF355" i="11" a="1"/>
  <c r="H442" i="12"/>
  <c r="K441" i="12" a="1"/>
  <c r="J441" i="12" a="1"/>
  <c r="I441" i="12"/>
  <c r="H441" i="12"/>
  <c r="K440" i="12" a="1"/>
  <c r="J440" i="12" a="1"/>
  <c r="I440" i="12"/>
  <c r="H440" i="12"/>
  <c r="K439" i="12" a="1"/>
  <c r="J439" i="12" a="1"/>
  <c r="I439" i="12"/>
  <c r="H439" i="12"/>
  <c r="K438" i="12" a="1"/>
  <c r="J438" i="12" a="1"/>
  <c r="I438" i="12"/>
  <c r="H438" i="12"/>
  <c r="K437" i="12" a="1"/>
  <c r="AF346" i="7" s="1" a="1"/>
  <c r="J437" i="12" a="1"/>
  <c r="AE346" i="7" s="1" a="1"/>
  <c r="I437" i="12"/>
  <c r="H437" i="12"/>
  <c r="K436" i="12" a="1"/>
  <c r="AF19" i="7" s="1" a="1"/>
  <c r="J436" i="12" a="1"/>
  <c r="AE19" i="7" s="1" a="1"/>
  <c r="I436" i="12"/>
  <c r="H436" i="12"/>
  <c r="K435" i="12" a="1"/>
  <c r="AF18" i="7" s="1" a="1"/>
  <c r="J435" i="12" a="1"/>
  <c r="AE18" i="7" s="1" a="1"/>
  <c r="I435" i="12"/>
  <c r="H435" i="12"/>
  <c r="K434" i="12" a="1"/>
  <c r="AF63" i="7" s="1" a="1"/>
  <c r="J434" i="12" a="1"/>
  <c r="AE63" i="7" s="1" a="1"/>
  <c r="I434" i="12"/>
  <c r="H434" i="12"/>
  <c r="K433" i="12" a="1"/>
  <c r="AF53" i="7" s="1" a="1"/>
  <c r="J433" i="12" a="1"/>
  <c r="AE53" i="7" s="1" a="1"/>
  <c r="I433" i="12"/>
  <c r="H433" i="12"/>
  <c r="K432" i="12" a="1"/>
  <c r="J432" i="12" a="1"/>
  <c r="I432" i="12"/>
  <c r="H432" i="12"/>
  <c r="K431" i="12" a="1"/>
  <c r="J431" i="12" a="1"/>
  <c r="I431" i="12"/>
  <c r="H431" i="12"/>
  <c r="K430" i="12" a="1"/>
  <c r="AF43" i="7" s="1" a="1"/>
  <c r="J430" i="12" a="1"/>
  <c r="AE43" i="7" s="1" a="1"/>
  <c r="I430" i="12"/>
  <c r="H430" i="12"/>
  <c r="K429" i="12" a="1"/>
  <c r="J429" i="12" a="1"/>
  <c r="AE125" i="7" s="1" a="1"/>
  <c r="I429" i="12"/>
  <c r="H429" i="12"/>
  <c r="K428" i="12" a="1"/>
  <c r="AF124" i="7" s="1" a="1"/>
  <c r="J428" i="12" a="1"/>
  <c r="AE124" i="7" s="1" a="1"/>
  <c r="I428" i="12"/>
  <c r="H428" i="12"/>
  <c r="K427" i="12" a="1"/>
  <c r="AF123" i="7" s="1" a="1"/>
  <c r="J427" i="12" a="1"/>
  <c r="AE123" i="7" s="1" a="1"/>
  <c r="I427" i="12"/>
  <c r="H427" i="12"/>
  <c r="K426" i="12" a="1"/>
  <c r="AF122" i="7" s="1" a="1"/>
  <c r="J426" i="12" a="1"/>
  <c r="AE122" i="7" s="1" a="1"/>
  <c r="I426" i="12"/>
  <c r="H426" i="12"/>
  <c r="K425" i="12" a="1"/>
  <c r="AF121" i="7" s="1" a="1"/>
  <c r="J425" i="12" a="1"/>
  <c r="AE121" i="7" s="1" a="1"/>
  <c r="I425" i="12"/>
  <c r="H425" i="12"/>
  <c r="K424" i="12" a="1"/>
  <c r="AF120" i="7" s="1" a="1"/>
  <c r="J424" i="12" a="1"/>
  <c r="AE120" i="7" s="1" a="1"/>
  <c r="I424" i="12"/>
  <c r="H424" i="12"/>
  <c r="K423" i="12" a="1"/>
  <c r="AF119" i="7" s="1" a="1"/>
  <c r="J423" i="12" a="1"/>
  <c r="AE119" i="7" s="1" a="1"/>
  <c r="I423" i="12"/>
  <c r="H423" i="12"/>
  <c r="K422" i="12" a="1"/>
  <c r="J422" i="12" a="1"/>
  <c r="I422" i="12"/>
  <c r="H422" i="12"/>
  <c r="K421" i="12" a="1"/>
  <c r="AF116" i="7" s="1" a="1"/>
  <c r="J421" i="12" a="1"/>
  <c r="AE116" i="7" s="1" a="1"/>
  <c r="I421" i="12"/>
  <c r="H421" i="12"/>
  <c r="K420" i="12" a="1"/>
  <c r="AF115" i="7" s="1" a="1"/>
  <c r="J420" i="12" a="1"/>
  <c r="AE115" i="7" s="1" a="1"/>
  <c r="I420" i="12"/>
  <c r="H420" i="12"/>
  <c r="K419" i="12" a="1"/>
  <c r="AF114" i="7" s="1" a="1"/>
  <c r="J419" i="12" a="1"/>
  <c r="AE114" i="7" s="1" a="1"/>
  <c r="I419" i="12"/>
  <c r="H419" i="12"/>
  <c r="K418" i="12" a="1"/>
  <c r="AF113" i="7" s="1" a="1"/>
  <c r="J418" i="12" a="1"/>
  <c r="AE113" i="7" s="1" a="1"/>
  <c r="I418" i="12"/>
  <c r="H418" i="12"/>
  <c r="K417" i="12" a="1"/>
  <c r="AF62" i="7" s="1" a="1"/>
  <c r="J417" i="12" a="1"/>
  <c r="AE62" i="7" s="1" a="1"/>
  <c r="I417" i="12"/>
  <c r="H417" i="12"/>
  <c r="K416" i="12" a="1"/>
  <c r="AF230" i="7" s="1" a="1"/>
  <c r="J416" i="12" a="1"/>
  <c r="AE230" i="7" s="1" a="1"/>
  <c r="I416" i="12"/>
  <c r="H416" i="12"/>
  <c r="K415" i="12" a="1"/>
  <c r="J415" i="12" a="1"/>
  <c r="I415" i="12"/>
  <c r="H415" i="12"/>
  <c r="K414" i="12" a="1"/>
  <c r="AF102" i="7" s="1" a="1"/>
  <c r="J414" i="12" a="1"/>
  <c r="AE102" i="7" s="1" a="1"/>
  <c r="I414" i="12"/>
  <c r="H414" i="12"/>
  <c r="K413" i="12" a="1"/>
  <c r="AF100" i="7" s="1" a="1"/>
  <c r="J413" i="12" a="1"/>
  <c r="AE100" i="7" s="1" a="1"/>
  <c r="I413" i="12"/>
  <c r="H413" i="12"/>
  <c r="K412" i="12" a="1"/>
  <c r="AF47" i="7" s="1" a="1"/>
  <c r="J412" i="12" a="1"/>
  <c r="AE47" i="7" s="1" a="1"/>
  <c r="I412" i="12"/>
  <c r="H412" i="12"/>
  <c r="K411" i="12" a="1"/>
  <c r="J411" i="12" a="1"/>
  <c r="I411" i="12"/>
  <c r="H411" i="12"/>
  <c r="K410" i="12" a="1"/>
  <c r="AF96" i="7" s="1" a="1"/>
  <c r="J410" i="12" a="1"/>
  <c r="AE96" i="7" s="1" a="1"/>
  <c r="I410" i="12"/>
  <c r="H410" i="12"/>
  <c r="K409" i="12" a="1"/>
  <c r="J409" i="12" a="1"/>
  <c r="I409" i="12"/>
  <c r="H409" i="12"/>
  <c r="K408" i="12" a="1"/>
  <c r="AF10" i="7" s="1" a="1"/>
  <c r="J408" i="12" a="1"/>
  <c r="AE10" i="7" s="1" a="1"/>
  <c r="I408" i="12"/>
  <c r="H408" i="12"/>
  <c r="K407" i="12" a="1"/>
  <c r="AF93" i="7" s="1" a="1"/>
  <c r="J407" i="12" a="1"/>
  <c r="AE93" i="7" s="1" a="1"/>
  <c r="I407" i="12"/>
  <c r="H407" i="12"/>
  <c r="K406" i="12" a="1"/>
  <c r="AF92" i="7" s="1" a="1"/>
  <c r="J406" i="12" a="1"/>
  <c r="AE92" i="7" s="1" a="1"/>
  <c r="I406" i="12"/>
  <c r="H406" i="12"/>
  <c r="K405" i="12" a="1"/>
  <c r="J405" i="12" a="1"/>
  <c r="I405" i="12"/>
  <c r="H405" i="12"/>
  <c r="K404" i="12" a="1"/>
  <c r="J404" i="12" a="1"/>
  <c r="I404" i="12"/>
  <c r="H404" i="12"/>
  <c r="K403" i="12" a="1"/>
  <c r="J403" i="12" a="1"/>
  <c r="I403" i="12"/>
  <c r="H403" i="12"/>
  <c r="K402" i="12" a="1"/>
  <c r="AF320" i="8" s="1" a="1"/>
  <c r="J402" i="12" a="1"/>
  <c r="AE320" i="8" s="1" a="1"/>
  <c r="I402" i="12"/>
  <c r="H402" i="12"/>
  <c r="K401" i="12" a="1"/>
  <c r="J401" i="12" a="1"/>
  <c r="I401" i="12"/>
  <c r="H401" i="12"/>
  <c r="K400" i="12" a="1"/>
  <c r="AF334" i="8" s="1" a="1"/>
  <c r="J400" i="12" a="1"/>
  <c r="AE334" i="8" s="1" a="1"/>
  <c r="I400" i="12"/>
  <c r="H400" i="12"/>
  <c r="K399" i="12" a="1"/>
  <c r="AF335" i="8" s="1" a="1"/>
  <c r="J399" i="12" a="1"/>
  <c r="AE335" i="8" s="1" a="1"/>
  <c r="I399" i="12"/>
  <c r="H399" i="12"/>
  <c r="K398" i="12" a="1"/>
  <c r="J398" i="12" a="1"/>
  <c r="I398" i="12"/>
  <c r="H398" i="12"/>
  <c r="K397" i="12" a="1"/>
  <c r="J397" i="12" a="1"/>
  <c r="I397" i="12"/>
  <c r="H397" i="12"/>
  <c r="K396" i="12" a="1"/>
  <c r="AF366" i="8" s="1" a="1"/>
  <c r="J396" i="12" a="1"/>
  <c r="AE366" i="8" s="1" a="1"/>
  <c r="I396" i="12"/>
  <c r="H396" i="12"/>
  <c r="K395" i="12" a="1"/>
  <c r="AF365" i="8" s="1" a="1"/>
  <c r="J395" i="12" a="1"/>
  <c r="AE365" i="8" s="1" a="1"/>
  <c r="I395" i="12"/>
  <c r="H395" i="12"/>
  <c r="K394" i="12" a="1"/>
  <c r="AF364" i="8" s="1" a="1"/>
  <c r="J394" i="12" a="1"/>
  <c r="AE364" i="8" s="1" a="1"/>
  <c r="I394" i="12"/>
  <c r="H394" i="12"/>
  <c r="K393" i="12" a="1"/>
  <c r="AF363" i="8" s="1" a="1"/>
  <c r="J393" i="12" a="1"/>
  <c r="AE363" i="8" s="1" a="1"/>
  <c r="I393" i="12"/>
  <c r="H393" i="12"/>
  <c r="K392" i="12" a="1"/>
  <c r="AF215" i="8" s="1" a="1"/>
  <c r="J392" i="12" a="1"/>
  <c r="AE215" i="8" s="1" a="1"/>
  <c r="I392" i="12"/>
  <c r="H392" i="12"/>
  <c r="K391" i="12" a="1"/>
  <c r="AF209" i="8" s="1" a="1"/>
  <c r="J391" i="12" a="1"/>
  <c r="AE209" i="8" s="1" a="1"/>
  <c r="I391" i="12"/>
  <c r="H391" i="12"/>
  <c r="K390" i="12" a="1"/>
  <c r="J390" i="12" a="1"/>
  <c r="I390" i="12"/>
  <c r="H390" i="12"/>
  <c r="K389" i="12" a="1"/>
  <c r="AF202" i="8" s="1" a="1"/>
  <c r="J389" i="12" a="1"/>
  <c r="AE202" i="8" s="1" a="1"/>
  <c r="I389" i="12"/>
  <c r="H389" i="12"/>
  <c r="K388" i="12" a="1"/>
  <c r="AF197" i="8" s="1" a="1"/>
  <c r="J388" i="12" a="1"/>
  <c r="AE197" i="8" s="1" a="1"/>
  <c r="I388" i="12"/>
  <c r="H388" i="12"/>
  <c r="K387" i="12" a="1"/>
  <c r="AF196" i="8" s="1" a="1"/>
  <c r="J387" i="12" a="1"/>
  <c r="AE196" i="8" s="1" a="1"/>
  <c r="I387" i="12"/>
  <c r="H387" i="12"/>
  <c r="K386" i="12" a="1"/>
  <c r="AF195" i="8" s="1" a="1"/>
  <c r="J386" i="12" a="1"/>
  <c r="AE195" i="8" s="1" a="1"/>
  <c r="I386" i="12"/>
  <c r="H386" i="12"/>
  <c r="K385" i="12" a="1"/>
  <c r="AF190" i="8" s="1" a="1"/>
  <c r="J385" i="12" a="1"/>
  <c r="AE190" i="8" s="1" a="1"/>
  <c r="I385" i="12"/>
  <c r="H385" i="12"/>
  <c r="K384" i="12" a="1"/>
  <c r="AF189" i="8" s="1" a="1"/>
  <c r="J384" i="12" a="1"/>
  <c r="AE189" i="8" s="1" a="1"/>
  <c r="I384" i="12"/>
  <c r="H384" i="12"/>
  <c r="K383" i="12" a="1"/>
  <c r="AF186" i="8" s="1" a="1"/>
  <c r="J383" i="12" a="1"/>
  <c r="AE186" i="8" s="1" a="1"/>
  <c r="I383" i="12"/>
  <c r="H383" i="12"/>
  <c r="K382" i="12" a="1"/>
  <c r="AF185" i="8" s="1" a="1"/>
  <c r="J382" i="12" a="1"/>
  <c r="AE185" i="8" s="1" a="1"/>
  <c r="I382" i="12"/>
  <c r="H382" i="12"/>
  <c r="K381" i="12" a="1"/>
  <c r="AF184" i="8" s="1" a="1"/>
  <c r="J381" i="12" a="1"/>
  <c r="AE184" i="8" s="1" a="1"/>
  <c r="I381" i="12"/>
  <c r="H381" i="12"/>
  <c r="K380" i="12" a="1"/>
  <c r="AF182" i="8" s="1" a="1"/>
  <c r="J380" i="12" a="1"/>
  <c r="AE182" i="8" s="1" a="1"/>
  <c r="I380" i="12"/>
  <c r="H380" i="12"/>
  <c r="K379" i="12" a="1"/>
  <c r="AF181" i="8" s="1" a="1"/>
  <c r="J379" i="12" a="1"/>
  <c r="AE181" i="8" s="1" a="1"/>
  <c r="I379" i="12"/>
  <c r="H379" i="12"/>
  <c r="K378" i="12" a="1"/>
  <c r="AF180" i="8" s="1" a="1"/>
  <c r="J378" i="12" a="1"/>
  <c r="AE180" i="8" s="1" a="1"/>
  <c r="I378" i="12"/>
  <c r="H378" i="12"/>
  <c r="K377" i="12" a="1"/>
  <c r="AF169" i="8" s="1" a="1"/>
  <c r="J377" i="12" a="1"/>
  <c r="AE169" i="8" s="1" a="1"/>
  <c r="I377" i="12"/>
  <c r="H377" i="12"/>
  <c r="K376" i="12" a="1"/>
  <c r="AF168" i="8" s="1" a="1"/>
  <c r="J376" i="12" a="1"/>
  <c r="AE168" i="8" s="1" a="1"/>
  <c r="I376" i="12"/>
  <c r="H376" i="12"/>
  <c r="K375" i="12" a="1"/>
  <c r="AF165" i="8" s="1" a="1"/>
  <c r="J375" i="12" a="1"/>
  <c r="AE165" i="8" s="1" a="1"/>
  <c r="I375" i="12"/>
  <c r="H375" i="12"/>
  <c r="K374" i="12" a="1"/>
  <c r="AF162" i="8" s="1" a="1"/>
  <c r="J374" i="12" a="1"/>
  <c r="AE162" i="8" s="1" a="1"/>
  <c r="I374" i="12"/>
  <c r="H374" i="12"/>
  <c r="K373" i="12" a="1"/>
  <c r="AF161" i="8" s="1" a="1"/>
  <c r="J373" i="12" a="1"/>
  <c r="AE161" i="8" s="1" a="1"/>
  <c r="I373" i="12"/>
  <c r="H373" i="12"/>
  <c r="K372" i="12" a="1"/>
  <c r="AF142" i="8" s="1" a="1"/>
  <c r="J372" i="12" a="1"/>
  <c r="AE142" i="8" s="1" a="1"/>
  <c r="I372" i="12"/>
  <c r="H372" i="12"/>
  <c r="K371" i="12" a="1"/>
  <c r="AF139" i="8" s="1" a="1"/>
  <c r="J371" i="12" a="1"/>
  <c r="AE139" i="8" s="1" a="1"/>
  <c r="I371" i="12"/>
  <c r="H371" i="12"/>
  <c r="K370" i="12" a="1"/>
  <c r="AF137" i="8" s="1" a="1"/>
  <c r="J370" i="12" a="1"/>
  <c r="AE137" i="8" s="1" a="1"/>
  <c r="I370" i="12"/>
  <c r="H370" i="12"/>
  <c r="K369" i="12" a="1"/>
  <c r="AF134" i="8" s="1" a="1"/>
  <c r="J369" i="12" a="1"/>
  <c r="AE134" i="8" s="1" a="1"/>
  <c r="I369" i="12"/>
  <c r="H369" i="12"/>
  <c r="K368" i="12" a="1"/>
  <c r="AF133" i="8" s="1" a="1"/>
  <c r="J368" i="12" a="1"/>
  <c r="AE133" i="8" s="1" a="1"/>
  <c r="I368" i="12"/>
  <c r="H368" i="12"/>
  <c r="K367" i="12" a="1"/>
  <c r="AF132" i="8" s="1" a="1"/>
  <c r="J367" i="12" a="1"/>
  <c r="AE132" i="8" s="1" a="1"/>
  <c r="I367" i="12"/>
  <c r="H367" i="12"/>
  <c r="K366" i="12" a="1"/>
  <c r="AF127" i="8" s="1" a="1"/>
  <c r="J366" i="12" a="1"/>
  <c r="AE127" i="8" s="1" a="1"/>
  <c r="I366" i="12"/>
  <c r="H366" i="12"/>
  <c r="K365" i="12" a="1"/>
  <c r="AF126" i="8" s="1" a="1"/>
  <c r="J365" i="12" a="1"/>
  <c r="AE126" i="8" s="1" a="1"/>
  <c r="I365" i="12"/>
  <c r="H365" i="12"/>
  <c r="K364" i="12" a="1"/>
  <c r="AF125" i="8" s="1" a="1"/>
  <c r="J364" i="12" a="1"/>
  <c r="AE125" i="8" s="1" a="1"/>
  <c r="I364" i="12"/>
  <c r="H364" i="12"/>
  <c r="K363" i="12" a="1"/>
  <c r="AF124" i="8" s="1" a="1"/>
  <c r="J363" i="12" a="1"/>
  <c r="AE124" i="8" s="1" a="1"/>
  <c r="I363" i="12"/>
  <c r="H363" i="12"/>
  <c r="K362" i="12" a="1"/>
  <c r="J362" i="12" a="1"/>
  <c r="I362" i="12"/>
  <c r="H362" i="12"/>
  <c r="K361" i="12" a="1"/>
  <c r="AF115" i="8" s="1" a="1"/>
  <c r="J361" i="12" a="1"/>
  <c r="AE115" i="8" s="1" a="1"/>
  <c r="I361" i="12"/>
  <c r="H361" i="12"/>
  <c r="K360" i="12" a="1"/>
  <c r="AF113" i="8" s="1" a="1"/>
  <c r="J360" i="12" a="1"/>
  <c r="AE113" i="8" s="1" a="1"/>
  <c r="I360" i="12"/>
  <c r="H360" i="12"/>
  <c r="K359" i="12" a="1"/>
  <c r="AF111" i="8" s="1" a="1"/>
  <c r="J359" i="12" a="1"/>
  <c r="AE111" i="8" s="1" a="1"/>
  <c r="I359" i="12"/>
  <c r="H359" i="12"/>
  <c r="K358" i="12" a="1"/>
  <c r="AF110" i="8" s="1" a="1"/>
  <c r="J358" i="12" a="1"/>
  <c r="AE110" i="8" s="1" a="1"/>
  <c r="I358" i="12"/>
  <c r="H358" i="12"/>
  <c r="K357" i="12" a="1"/>
  <c r="AF105" i="8" s="1" a="1"/>
  <c r="J357" i="12" a="1"/>
  <c r="AE105" i="8" s="1" a="1"/>
  <c r="I357" i="12"/>
  <c r="H357" i="12"/>
  <c r="K356" i="12" a="1"/>
  <c r="AF104" i="8" s="1" a="1"/>
  <c r="J356" i="12" a="1"/>
  <c r="AE104" i="8" s="1" a="1"/>
  <c r="I356" i="12"/>
  <c r="H356" i="12"/>
  <c r="K355" i="12" a="1"/>
  <c r="AF103" i="8" s="1" a="1"/>
  <c r="J355" i="12" a="1"/>
  <c r="AE103" i="8" s="1" a="1"/>
  <c r="I355" i="12"/>
  <c r="H355" i="12"/>
  <c r="K354" i="12" a="1"/>
  <c r="AF102" i="8" s="1" a="1"/>
  <c r="J354" i="12" a="1"/>
  <c r="AE102" i="8" s="1" a="1"/>
  <c r="I354" i="12"/>
  <c r="H354" i="12"/>
  <c r="K353" i="12" a="1"/>
  <c r="AF101" i="8" s="1" a="1"/>
  <c r="J353" i="12" a="1"/>
  <c r="AE101" i="8" s="1" a="1"/>
  <c r="I353" i="12"/>
  <c r="H353" i="12"/>
  <c r="K352" i="12" a="1"/>
  <c r="AF100" i="8" s="1" a="1"/>
  <c r="J352" i="12" a="1"/>
  <c r="AE100" i="8" s="1" a="1"/>
  <c r="I352" i="12"/>
  <c r="H352" i="12"/>
  <c r="K351" i="12" a="1"/>
  <c r="AF94" i="8" s="1" a="1"/>
  <c r="J351" i="12" a="1"/>
  <c r="AE94" i="8" s="1" a="1"/>
  <c r="I351" i="12"/>
  <c r="H351" i="12"/>
  <c r="K350" i="12" a="1"/>
  <c r="J350" i="12" a="1"/>
  <c r="I350" i="12"/>
  <c r="H350" i="12"/>
  <c r="K349" i="12" a="1"/>
  <c r="AF88" i="8" s="1" a="1"/>
  <c r="J349" i="12" a="1"/>
  <c r="AE88" i="8" s="1" a="1"/>
  <c r="I349" i="12"/>
  <c r="H349" i="12"/>
  <c r="K348" i="12" a="1"/>
  <c r="AF86" i="8" s="1" a="1"/>
  <c r="J348" i="12" a="1"/>
  <c r="AE86" i="8" s="1" a="1"/>
  <c r="I348" i="12"/>
  <c r="H348" i="12"/>
  <c r="K347" i="12" a="1"/>
  <c r="AF85" i="8" s="1" a="1"/>
  <c r="J347" i="12" a="1"/>
  <c r="AE85" i="8" s="1" a="1"/>
  <c r="I347" i="12"/>
  <c r="H347" i="12"/>
  <c r="K346" i="12" a="1"/>
  <c r="AF80" i="8" s="1" a="1"/>
  <c r="J346" i="12" a="1"/>
  <c r="AE80" i="8" s="1" a="1"/>
  <c r="I346" i="12"/>
  <c r="H346" i="12"/>
  <c r="K345" i="12" a="1"/>
  <c r="AF76" i="8" s="1" a="1"/>
  <c r="J345" i="12" a="1"/>
  <c r="AE76" i="8" s="1" a="1"/>
  <c r="I345" i="12"/>
  <c r="H345" i="12"/>
  <c r="K344" i="12" a="1"/>
  <c r="J344" i="12" a="1"/>
  <c r="I344" i="12"/>
  <c r="H344" i="12"/>
  <c r="K343" i="12" a="1"/>
  <c r="J343" i="12" a="1"/>
  <c r="I343" i="12"/>
  <c r="H343" i="12"/>
  <c r="K342" i="12" a="1"/>
  <c r="AF67" i="8" s="1" a="1"/>
  <c r="J342" i="12" a="1"/>
  <c r="AE67" i="8" s="1" a="1"/>
  <c r="I342" i="12"/>
  <c r="H342" i="12"/>
  <c r="K341" i="12" a="1"/>
  <c r="AF65" i="8" s="1" a="1"/>
  <c r="J341" i="12" a="1"/>
  <c r="AE65" i="8" s="1" a="1"/>
  <c r="I341" i="12"/>
  <c r="H341" i="12"/>
  <c r="K340" i="12" a="1"/>
  <c r="AF56" i="8" s="1" a="1"/>
  <c r="J340" i="12" a="1"/>
  <c r="AE56" i="8" s="1" a="1"/>
  <c r="I340" i="12"/>
  <c r="H340" i="12"/>
  <c r="K339" i="12" a="1"/>
  <c r="AF55" i="8" s="1" a="1"/>
  <c r="J339" i="12" a="1"/>
  <c r="AE55" i="8" s="1" a="1"/>
  <c r="I339" i="12"/>
  <c r="H339" i="12"/>
  <c r="K338" i="12" a="1"/>
  <c r="AF51" i="8" s="1" a="1"/>
  <c r="J338" i="12" a="1"/>
  <c r="AE51" i="8" s="1" a="1"/>
  <c r="I338" i="12"/>
  <c r="H338" i="12"/>
  <c r="K337" i="12" a="1"/>
  <c r="AF50" i="8" s="1" a="1"/>
  <c r="J337" i="12" a="1"/>
  <c r="AE50" i="8" s="1" a="1"/>
  <c r="I337" i="12"/>
  <c r="H337" i="12"/>
  <c r="K336" i="12" a="1"/>
  <c r="AF47" i="8" s="1" a="1"/>
  <c r="J336" i="12" a="1"/>
  <c r="AE47" i="8" s="1" a="1"/>
  <c r="I336" i="12"/>
  <c r="H336" i="12"/>
  <c r="K335" i="12" a="1"/>
  <c r="AF42" i="8" s="1" a="1"/>
  <c r="J335" i="12" a="1"/>
  <c r="AE42" i="8" s="1" a="1"/>
  <c r="I335" i="12"/>
  <c r="H335" i="12"/>
  <c r="K334" i="12" a="1"/>
  <c r="J334" i="12" a="1"/>
  <c r="I334" i="12"/>
  <c r="H334" i="12"/>
  <c r="K333" i="12" a="1"/>
  <c r="AF37" i="8" s="1" a="1"/>
  <c r="J333" i="12" a="1"/>
  <c r="AE37" i="8" s="1" a="1"/>
  <c r="I333" i="12"/>
  <c r="H333" i="12"/>
  <c r="K332" i="12" a="1"/>
  <c r="AF35" i="8" s="1" a="1"/>
  <c r="J332" i="12" a="1"/>
  <c r="AE35" i="8" s="1" a="1"/>
  <c r="I332" i="12"/>
  <c r="H332" i="12"/>
  <c r="K331" i="12" a="1"/>
  <c r="AF31" i="8" s="1" a="1"/>
  <c r="J331" i="12" a="1"/>
  <c r="AE31" i="8" s="1" a="1"/>
  <c r="I331" i="12"/>
  <c r="H331" i="12"/>
  <c r="K330" i="12" a="1"/>
  <c r="AF30" i="8" s="1" a="1"/>
  <c r="J330" i="12" a="1"/>
  <c r="AE30" i="8" s="1" a="1"/>
  <c r="I330" i="12"/>
  <c r="H330" i="12"/>
  <c r="K329" i="12" a="1"/>
  <c r="AF29" i="8" s="1" a="1"/>
  <c r="J329" i="12" a="1"/>
  <c r="AE29" i="8" s="1" a="1"/>
  <c r="I329" i="12"/>
  <c r="H329" i="12"/>
  <c r="K328" i="12" a="1"/>
  <c r="AF21" i="8" s="1" a="1"/>
  <c r="J328" i="12" a="1"/>
  <c r="AE21" i="8" s="1" a="1"/>
  <c r="I328" i="12"/>
  <c r="H328" i="12"/>
  <c r="K327" i="12" a="1"/>
  <c r="AF16" i="8" s="1" a="1"/>
  <c r="J327" i="12" a="1"/>
  <c r="AE16" i="8" s="1" a="1"/>
  <c r="I327" i="12"/>
  <c r="H327" i="12"/>
  <c r="K326" i="12" a="1"/>
  <c r="AF14" i="8" s="1" a="1"/>
  <c r="J326" i="12" a="1"/>
  <c r="AE14" i="8" s="1" a="1"/>
  <c r="I326" i="12"/>
  <c r="H326" i="12"/>
  <c r="K325" i="12" a="1"/>
  <c r="AF8" i="8" s="1" a="1"/>
  <c r="J325" i="12" a="1"/>
  <c r="AE8" i="8" s="1" a="1"/>
  <c r="I325" i="12"/>
  <c r="H325" i="12"/>
  <c r="K324" i="12" a="1"/>
  <c r="AF6" i="8" s="1" a="1"/>
  <c r="J324" i="12" a="1"/>
  <c r="AE6" i="8" s="1" a="1"/>
  <c r="I324" i="12"/>
  <c r="H324" i="12"/>
  <c r="K323" i="12" a="1"/>
  <c r="J323" i="12" a="1"/>
  <c r="I323" i="12"/>
  <c r="H323" i="12"/>
  <c r="K322" i="12" a="1"/>
  <c r="AF5" i="8" s="1" a="1"/>
  <c r="J322" i="12" a="1"/>
  <c r="AE5" i="8" s="1" a="1"/>
  <c r="I322" i="12"/>
  <c r="H322" i="12"/>
  <c r="K321" i="12" a="1"/>
  <c r="AF4" i="8" s="1" a="1"/>
  <c r="J321" i="12" a="1"/>
  <c r="AE4" i="8" s="1" a="1"/>
  <c r="I321" i="12"/>
  <c r="H321" i="12"/>
  <c r="K320" i="12" a="1"/>
  <c r="AF2" i="8" s="1" a="1"/>
  <c r="J320" i="12" a="1"/>
  <c r="AE2" i="8" s="1" a="1"/>
  <c r="I320" i="12"/>
  <c r="H320" i="12"/>
  <c r="K319" i="12" a="1"/>
  <c r="J319" i="12" a="1"/>
  <c r="I319" i="12"/>
  <c r="H319" i="12"/>
  <c r="K318" i="12" a="1"/>
  <c r="J318" i="12" a="1"/>
  <c r="I318" i="12"/>
  <c r="H318" i="12"/>
  <c r="K317" i="12" a="1"/>
  <c r="J317" i="12" a="1"/>
  <c r="I317" i="12"/>
  <c r="H317" i="12"/>
  <c r="K316" i="12" a="1"/>
  <c r="J316" i="12" a="1"/>
  <c r="I316" i="12"/>
  <c r="H316" i="12"/>
  <c r="K315" i="12" a="1"/>
  <c r="AF127" i="4" s="1" a="1"/>
  <c r="J315" i="12" a="1"/>
  <c r="AE127" i="4" s="1" a="1"/>
  <c r="I315" i="12"/>
  <c r="H315" i="12"/>
  <c r="K314" i="12" a="1"/>
  <c r="AF234" i="4" s="1" a="1"/>
  <c r="J314" i="12" a="1"/>
  <c r="AE234" i="4" s="1" a="1"/>
  <c r="I314" i="12"/>
  <c r="H314" i="12"/>
  <c r="K313" i="12" a="1"/>
  <c r="AF148" i="4" s="1" a="1"/>
  <c r="J313" i="12" a="1"/>
  <c r="AE148" i="4" s="1" a="1"/>
  <c r="I313" i="12"/>
  <c r="H313" i="12"/>
  <c r="K312" i="12" a="1"/>
  <c r="AF336" i="4" s="1" a="1"/>
  <c r="J312" i="12" a="1"/>
  <c r="AE336" i="4" s="1" a="1"/>
  <c r="I312" i="12"/>
  <c r="H312" i="12"/>
  <c r="K311" i="12" a="1"/>
  <c r="AF337" i="4" s="1" a="1"/>
  <c r="J311" i="12" a="1"/>
  <c r="AE337" i="4" s="1" a="1"/>
  <c r="I311" i="12"/>
  <c r="H311" i="12"/>
  <c r="K310" i="12" a="1"/>
  <c r="AF194" i="4" s="1" a="1"/>
  <c r="J310" i="12" a="1"/>
  <c r="AE194" i="4" s="1" a="1"/>
  <c r="I310" i="12"/>
  <c r="H310" i="12"/>
  <c r="K309" i="12" a="1"/>
  <c r="AF333" i="4" s="1" a="1"/>
  <c r="J309" i="12" a="1"/>
  <c r="AE333" i="4" s="1" a="1"/>
  <c r="I309" i="12"/>
  <c r="H309" i="12"/>
  <c r="K308" i="12" a="1"/>
  <c r="AF215" i="4" s="1" a="1"/>
  <c r="J308" i="12" a="1"/>
  <c r="AE215" i="4" s="1" a="1"/>
  <c r="I308" i="12"/>
  <c r="H308" i="12"/>
  <c r="K307" i="12" a="1"/>
  <c r="AF332" i="4" s="1" a="1"/>
  <c r="J307" i="12" a="1"/>
  <c r="AE332" i="4" s="1" a="1"/>
  <c r="I307" i="12"/>
  <c r="H307" i="12"/>
  <c r="K306" i="12" a="1"/>
  <c r="J306" i="12" a="1"/>
  <c r="I306" i="12"/>
  <c r="H306" i="12"/>
  <c r="K305" i="12" a="1"/>
  <c r="AF21" i="4" s="1" a="1"/>
  <c r="J305" i="12" a="1"/>
  <c r="AE21" i="4" s="1" a="1"/>
  <c r="I305" i="12"/>
  <c r="H305" i="12"/>
  <c r="K304" i="12" a="1"/>
  <c r="AF201" i="4" s="1" a="1"/>
  <c r="J304" i="12" a="1"/>
  <c r="AE201" i="4" s="1" a="1"/>
  <c r="I304" i="12"/>
  <c r="H304" i="12"/>
  <c r="K303" i="12" a="1"/>
  <c r="AF126" i="4" s="1" a="1"/>
  <c r="J303" i="12" a="1"/>
  <c r="AE126" i="4" s="1" a="1"/>
  <c r="I303" i="12"/>
  <c r="H303" i="12"/>
  <c r="K302" i="12" a="1"/>
  <c r="AF23" i="4" s="1" a="1"/>
  <c r="J302" i="12" a="1"/>
  <c r="AE23" i="4" s="1" a="1"/>
  <c r="I302" i="12"/>
  <c r="H302" i="12"/>
  <c r="K301" i="12" a="1"/>
  <c r="AF18" i="4" s="1" a="1"/>
  <c r="J301" i="12" a="1"/>
  <c r="AE18" i="4" s="1" a="1"/>
  <c r="I301" i="12"/>
  <c r="H301" i="12"/>
  <c r="K300" i="12" a="1"/>
  <c r="AF162" i="4" s="1" a="1"/>
  <c r="J300" i="12" a="1"/>
  <c r="AE162" i="4" s="1" a="1"/>
  <c r="I300" i="12"/>
  <c r="H300" i="12"/>
  <c r="K299" i="12" a="1"/>
  <c r="AF106" i="4" s="1" a="1"/>
  <c r="J299" i="12" a="1"/>
  <c r="AE106" i="4" s="1" a="1"/>
  <c r="I299" i="12"/>
  <c r="H299" i="12"/>
  <c r="K298" i="12" a="1"/>
  <c r="AF97" i="4" s="1" a="1"/>
  <c r="J298" i="12" a="1"/>
  <c r="AE97" i="4" s="1" a="1"/>
  <c r="I298" i="12"/>
  <c r="H298" i="12"/>
  <c r="K297" i="12" a="1"/>
  <c r="AF223" i="4" s="1" a="1"/>
  <c r="J297" i="12" a="1"/>
  <c r="AE223" i="4" s="1" a="1"/>
  <c r="I297" i="12"/>
  <c r="H297" i="12"/>
  <c r="K296" i="12" a="1"/>
  <c r="AF64" i="4" s="1" a="1"/>
  <c r="J296" i="12" a="1"/>
  <c r="AE64" i="4" s="1" a="1"/>
  <c r="I296" i="12"/>
  <c r="H296" i="12"/>
  <c r="K295" i="12" a="1"/>
  <c r="AF68" i="4" s="1" a="1"/>
  <c r="J295" i="12" a="1"/>
  <c r="AE68" i="4" s="1" a="1"/>
  <c r="I295" i="12"/>
  <c r="H295" i="12"/>
  <c r="K294" i="12" a="1"/>
  <c r="AF67" i="4" s="1" a="1"/>
  <c r="J294" i="12" a="1"/>
  <c r="AE67" i="4" s="1" a="1"/>
  <c r="I294" i="12"/>
  <c r="H294" i="12"/>
  <c r="K293" i="12" a="1"/>
  <c r="AF248" i="4" s="1" a="1"/>
  <c r="J293" i="12" a="1"/>
  <c r="AE248" i="4" s="1" a="1"/>
  <c r="I293" i="12"/>
  <c r="H293" i="12"/>
  <c r="K292" i="12" a="1"/>
  <c r="AF66" i="4" s="1" a="1"/>
  <c r="J292" i="12" a="1"/>
  <c r="AE66" i="4" s="1" a="1"/>
  <c r="I292" i="12"/>
  <c r="H292" i="12"/>
  <c r="K291" i="12" a="1"/>
  <c r="AF13" i="4" s="1" a="1"/>
  <c r="J291" i="12" a="1"/>
  <c r="AE13" i="4" s="1" a="1"/>
  <c r="I291" i="12"/>
  <c r="H291" i="12"/>
  <c r="K290" i="12" a="1"/>
  <c r="AF191" i="4" s="1" a="1"/>
  <c r="J290" i="12" a="1"/>
  <c r="AE191" i="4" s="1" a="1"/>
  <c r="I290" i="12"/>
  <c r="H290" i="12"/>
  <c r="K289" i="12" a="1"/>
  <c r="AF116" i="4" s="1" a="1"/>
  <c r="J289" i="12" a="1"/>
  <c r="AE116" i="4" s="1" a="1"/>
  <c r="I289" i="12"/>
  <c r="H289" i="12"/>
  <c r="K288" i="12" a="1"/>
  <c r="AF283" i="4" s="1" a="1"/>
  <c r="J288" i="12" a="1"/>
  <c r="AE283" i="4" s="1" a="1"/>
  <c r="I288" i="12"/>
  <c r="H288" i="12"/>
  <c r="K287" i="12" a="1"/>
  <c r="AF261" i="4" s="1" a="1"/>
  <c r="J287" i="12" a="1"/>
  <c r="AE261" i="4" s="1" a="1"/>
  <c r="I287" i="12"/>
  <c r="H287" i="12"/>
  <c r="K286" i="12" a="1"/>
  <c r="AF290" i="4" s="1" a="1"/>
  <c r="J286" i="12" a="1"/>
  <c r="AE290" i="4" s="1" a="1"/>
  <c r="I286" i="12"/>
  <c r="H286" i="12"/>
  <c r="K285" i="12" a="1"/>
  <c r="J285" i="12" a="1"/>
  <c r="I285" i="12"/>
  <c r="H285" i="12"/>
  <c r="K284" i="12" a="1"/>
  <c r="AF260" i="4" s="1" a="1"/>
  <c r="J284" i="12" a="1"/>
  <c r="AE260" i="4" s="1" a="1"/>
  <c r="I284" i="12"/>
  <c r="H284" i="12"/>
  <c r="K283" i="12" a="1"/>
  <c r="AF167" i="4" s="1" a="1"/>
  <c r="J283" i="12" a="1"/>
  <c r="AE167" i="4" s="1" a="1"/>
  <c r="I283" i="12"/>
  <c r="H283" i="12"/>
  <c r="K282" i="12" a="1"/>
  <c r="AF166" i="4" s="1" a="1"/>
  <c r="J282" i="12" a="1"/>
  <c r="AE166" i="4" s="1" a="1"/>
  <c r="I282" i="12"/>
  <c r="H282" i="12"/>
  <c r="K281" i="12" a="1"/>
  <c r="AF208" i="4" s="1" a="1"/>
  <c r="J281" i="12" a="1"/>
  <c r="AE208" i="4" s="1" a="1"/>
  <c r="I281" i="12"/>
  <c r="H281" i="12"/>
  <c r="K280" i="12" a="1"/>
  <c r="AF271" i="4" s="1" a="1"/>
  <c r="J280" i="12" a="1"/>
  <c r="AE271" i="4" s="1" a="1"/>
  <c r="I280" i="12"/>
  <c r="H280" i="12"/>
  <c r="K279" i="12" a="1"/>
  <c r="AF461" i="4" s="1" a="1"/>
  <c r="J279" i="12" a="1"/>
  <c r="AE461" i="4" s="1" a="1"/>
  <c r="I279" i="12"/>
  <c r="H279" i="12"/>
  <c r="K278" i="12" a="1"/>
  <c r="AF117" i="4" s="1" a="1"/>
  <c r="J278" i="12" a="1"/>
  <c r="AE117" i="4" s="1" a="1"/>
  <c r="I278" i="12"/>
  <c r="H278" i="12"/>
  <c r="K277" i="12" a="1"/>
  <c r="J277" i="12" a="1"/>
  <c r="I277" i="12"/>
  <c r="H277" i="12"/>
  <c r="K276" i="12" a="1"/>
  <c r="AF233" i="4" s="1" a="1"/>
  <c r="J276" i="12" a="1"/>
  <c r="AE233" i="4" s="1" a="1"/>
  <c r="I276" i="12"/>
  <c r="H276" i="12"/>
  <c r="K275" i="12" a="1"/>
  <c r="J275" i="12" a="1"/>
  <c r="I275" i="12"/>
  <c r="H275" i="12"/>
  <c r="K274" i="12" a="1"/>
  <c r="AF55" i="4" s="1" a="1"/>
  <c r="J274" i="12" a="1"/>
  <c r="AE55" i="4" s="1" a="1"/>
  <c r="I274" i="12"/>
  <c r="H274" i="12"/>
  <c r="K273" i="12" a="1"/>
  <c r="AF94" i="4" s="1" a="1"/>
  <c r="J273" i="12" a="1"/>
  <c r="AE94" i="4" s="1" a="1"/>
  <c r="I273" i="12"/>
  <c r="H273" i="12"/>
  <c r="K272" i="12" a="1"/>
  <c r="J272" i="12" a="1"/>
  <c r="I272" i="12"/>
  <c r="H272" i="12"/>
  <c r="K271" i="12" a="1"/>
  <c r="AF34" i="4" s="1" a="1"/>
  <c r="J271" i="12" a="1"/>
  <c r="AE34" i="4" s="1" a="1"/>
  <c r="I271" i="12"/>
  <c r="H271" i="12"/>
  <c r="K270" i="12" a="1"/>
  <c r="AF185" i="4" s="1" a="1"/>
  <c r="J270" i="12" a="1"/>
  <c r="AE185" i="4" s="1" a="1"/>
  <c r="I270" i="12"/>
  <c r="H270" i="12"/>
  <c r="K269" i="12" a="1"/>
  <c r="J269" i="12" a="1"/>
  <c r="I269" i="12"/>
  <c r="H269" i="12"/>
  <c r="K268" i="12" a="1"/>
  <c r="J268" i="12" a="1"/>
  <c r="I268" i="12"/>
  <c r="H268" i="12"/>
  <c r="K267" i="12" a="1"/>
  <c r="AF142" i="4" s="1" a="1"/>
  <c r="J267" i="12" a="1"/>
  <c r="AE142" i="4" s="1" a="1"/>
  <c r="I267" i="12"/>
  <c r="H267" i="12"/>
  <c r="K266" i="12" a="1"/>
  <c r="AF221" i="4" s="1" a="1"/>
  <c r="J266" i="12" a="1"/>
  <c r="AE221" i="4" s="1" a="1"/>
  <c r="I266" i="12"/>
  <c r="H266" i="12"/>
  <c r="K265" i="12" a="1"/>
  <c r="AF285" i="4" s="1" a="1"/>
  <c r="J265" i="12" a="1"/>
  <c r="AE285" i="4" s="1" a="1"/>
  <c r="I265" i="12"/>
  <c r="H265" i="12"/>
  <c r="K264" i="12" a="1"/>
  <c r="AF176" i="4" s="1" a="1"/>
  <c r="J264" i="12" a="1"/>
  <c r="AE176" i="4" s="1" a="1"/>
  <c r="I264" i="12"/>
  <c r="H264" i="12"/>
  <c r="K263" i="12" a="1"/>
  <c r="AF88" i="4" s="1" a="1"/>
  <c r="J263" i="12" a="1"/>
  <c r="AE88" i="4" s="1" a="1"/>
  <c r="I263" i="12"/>
  <c r="H263" i="12"/>
  <c r="K262" i="12" a="1"/>
  <c r="AF339" i="4" s="1" a="1"/>
  <c r="J262" i="12" a="1"/>
  <c r="AE339" i="4" s="1" a="1"/>
  <c r="I262" i="12"/>
  <c r="H262" i="12"/>
  <c r="K261" i="12" a="1"/>
  <c r="AF158" i="4" s="1" a="1"/>
  <c r="J261" i="12" a="1"/>
  <c r="AE158" i="4" s="1" a="1"/>
  <c r="I261" i="12"/>
  <c r="H261" i="12"/>
  <c r="K260" i="12" a="1"/>
  <c r="AF177" i="4" s="1" a="1"/>
  <c r="J260" i="12" a="1"/>
  <c r="AE177" i="4" s="1" a="1"/>
  <c r="I260" i="12"/>
  <c r="H260" i="12"/>
  <c r="K259" i="12" a="1"/>
  <c r="AF243" i="4" s="1" a="1"/>
  <c r="J259" i="12" a="1"/>
  <c r="AE243" i="4" s="1" a="1"/>
  <c r="I259" i="12"/>
  <c r="H259" i="12"/>
  <c r="K258" i="12" a="1"/>
  <c r="AF7" i="4" s="1" a="1"/>
  <c r="J258" i="12" a="1"/>
  <c r="AE7" i="4" s="1" a="1"/>
  <c r="I258" i="12"/>
  <c r="H258" i="12"/>
  <c r="K257" i="12" a="1"/>
  <c r="AF111" i="4" s="1" a="1"/>
  <c r="J257" i="12" a="1"/>
  <c r="AE111" i="4" s="1" a="1"/>
  <c r="I257" i="12"/>
  <c r="H257" i="12"/>
  <c r="K256" i="12" a="1"/>
  <c r="AF133" i="4" s="1" a="1"/>
  <c r="J256" i="12" a="1"/>
  <c r="AE133" i="4" s="1" a="1"/>
  <c r="I256" i="12"/>
  <c r="H256" i="12"/>
  <c r="K255" i="12" a="1"/>
  <c r="AF292" i="4" s="1" a="1"/>
  <c r="J255" i="12" a="1"/>
  <c r="AE292" i="4" s="1" a="1"/>
  <c r="I255" i="12"/>
  <c r="H255" i="12"/>
  <c r="K254" i="12" a="1"/>
  <c r="AF9" i="4" s="1" a="1"/>
  <c r="J254" i="12" a="1"/>
  <c r="AE9" i="4" s="1" a="1"/>
  <c r="I254" i="12"/>
  <c r="H254" i="12"/>
  <c r="K253" i="12" a="1"/>
  <c r="AF252" i="4" s="1" a="1"/>
  <c r="J253" i="12" a="1"/>
  <c r="AE252" i="4" s="1" a="1"/>
  <c r="I253" i="12"/>
  <c r="H253" i="12"/>
  <c r="K252" i="12" a="1"/>
  <c r="AF184" i="4" s="1" a="1"/>
  <c r="J252" i="12" a="1"/>
  <c r="AE184" i="4" s="1" a="1"/>
  <c r="I252" i="12"/>
  <c r="H252" i="12"/>
  <c r="K251" i="12" a="1"/>
  <c r="J251" i="12" a="1"/>
  <c r="I251" i="12"/>
  <c r="H251" i="12"/>
  <c r="K250" i="12" a="1"/>
  <c r="AF218" i="4" s="1" a="1"/>
  <c r="J250" i="12" a="1"/>
  <c r="AE218" i="4" s="1" a="1"/>
  <c r="I250" i="12"/>
  <c r="H250" i="12"/>
  <c r="K249" i="12" a="1"/>
  <c r="AF140" i="4" s="1" a="1"/>
  <c r="J249" i="12" a="1"/>
  <c r="AE140" i="4" s="1" a="1"/>
  <c r="I249" i="12"/>
  <c r="H249" i="12"/>
  <c r="K248" i="12" a="1"/>
  <c r="AF163" i="4" s="1" a="1"/>
  <c r="J248" i="12" a="1"/>
  <c r="AE163" i="4" s="1" a="1"/>
  <c r="I248" i="12"/>
  <c r="H248" i="12"/>
  <c r="K247" i="12" a="1"/>
  <c r="AF139" i="4" s="1" a="1"/>
  <c r="J247" i="12" a="1"/>
  <c r="AE139" i="4" s="1" a="1"/>
  <c r="I247" i="12"/>
  <c r="H247" i="12"/>
  <c r="K246" i="12" a="1"/>
  <c r="AF2" i="4" s="1" a="1"/>
  <c r="J246" i="12" a="1"/>
  <c r="AE2" i="4" s="1" a="1"/>
  <c r="I246" i="12"/>
  <c r="H246" i="12"/>
  <c r="K245" i="12" a="1"/>
  <c r="AF242" i="4" s="1" a="1"/>
  <c r="J245" i="12" a="1"/>
  <c r="AE242" i="4" s="1" a="1"/>
  <c r="I245" i="12"/>
  <c r="H245" i="12"/>
  <c r="K244" i="12" a="1"/>
  <c r="AF45" i="4" s="1" a="1"/>
  <c r="J244" i="12" a="1"/>
  <c r="AE45" i="4" s="1" a="1"/>
  <c r="I244" i="12"/>
  <c r="H244" i="12"/>
  <c r="K243" i="12" a="1"/>
  <c r="AF241" i="4" s="1" a="1"/>
  <c r="J243" i="12" a="1"/>
  <c r="AE241" i="4" s="1" a="1"/>
  <c r="I243" i="12"/>
  <c r="H243" i="12"/>
  <c r="K242" i="12" a="1"/>
  <c r="AF265" i="4" s="1" a="1"/>
  <c r="J242" i="12" a="1"/>
  <c r="AE265" i="4" s="1" a="1"/>
  <c r="I242" i="12"/>
  <c r="H242" i="12"/>
  <c r="K241" i="12" a="1"/>
  <c r="J241" i="12" a="1"/>
  <c r="I241" i="12"/>
  <c r="H241" i="12"/>
  <c r="K240" i="12" a="1"/>
  <c r="AF84" i="4" s="1" a="1"/>
  <c r="J240" i="12" a="1"/>
  <c r="AE84" i="4" s="1" a="1"/>
  <c r="I240" i="12"/>
  <c r="H240" i="12"/>
  <c r="K239" i="12" a="1"/>
  <c r="AF50" i="4" s="1" a="1"/>
  <c r="J239" i="12" a="1"/>
  <c r="AE50" i="4" s="1" a="1"/>
  <c r="I239" i="12"/>
  <c r="H239" i="12"/>
  <c r="K238" i="12" a="1"/>
  <c r="AF49" i="4" s="1" a="1"/>
  <c r="J238" i="12" a="1"/>
  <c r="AE49" i="4" s="1" a="1"/>
  <c r="I238" i="12"/>
  <c r="H238" i="12"/>
  <c r="K237" i="12" a="1"/>
  <c r="AF43" i="4" s="1" a="1"/>
  <c r="J237" i="12" a="1"/>
  <c r="AE43" i="4" s="1" a="1"/>
  <c r="I237" i="12"/>
  <c r="H237" i="12"/>
  <c r="K236" i="12" a="1"/>
  <c r="AF178" i="4" s="1" a="1"/>
  <c r="J236" i="12" a="1"/>
  <c r="AE178" i="4" s="1" a="1"/>
  <c r="I236" i="12"/>
  <c r="H236" i="12"/>
  <c r="K235" i="12" a="1"/>
  <c r="AF39" i="4" s="1" a="1"/>
  <c r="J235" i="12" a="1"/>
  <c r="AE39" i="4" s="1" a="1"/>
  <c r="I235" i="12"/>
  <c r="H235" i="12"/>
  <c r="K234" i="12" a="1"/>
  <c r="AF92" i="4" s="1" a="1"/>
  <c r="J234" i="12" a="1"/>
  <c r="AE92" i="4" s="1" a="1"/>
  <c r="I234" i="12"/>
  <c r="H234" i="12"/>
  <c r="K233" i="12" a="1"/>
  <c r="AF31" i="4" s="1" a="1"/>
  <c r="J233" i="12" a="1"/>
  <c r="AE31" i="4" s="1" a="1"/>
  <c r="I233" i="12"/>
  <c r="H233" i="12"/>
  <c r="K232" i="12" a="1"/>
  <c r="AF20" i="4" s="1" a="1"/>
  <c r="J232" i="12" a="1"/>
  <c r="AE20" i="4" s="1" a="1"/>
  <c r="I232" i="12"/>
  <c r="H232" i="12"/>
  <c r="K231" i="12" a="1"/>
  <c r="AF33" i="4" s="1" a="1"/>
  <c r="J231" i="12" a="1"/>
  <c r="AE33" i="4" s="1" a="1"/>
  <c r="I231" i="12"/>
  <c r="H231" i="12"/>
  <c r="K230" i="12" a="1"/>
  <c r="AF52" i="4" s="1" a="1"/>
  <c r="J230" i="12" a="1"/>
  <c r="AE52" i="4" s="1" a="1"/>
  <c r="I230" i="12"/>
  <c r="H230" i="12"/>
  <c r="K229" i="12" a="1"/>
  <c r="AF72" i="4" s="1" a="1"/>
  <c r="J229" i="12" a="1"/>
  <c r="AE72" i="4" s="1" a="1"/>
  <c r="I229" i="12"/>
  <c r="H229" i="12"/>
  <c r="K228" i="12" a="1"/>
  <c r="J228" i="12" a="1"/>
  <c r="I228" i="12"/>
  <c r="H228" i="12"/>
  <c r="K227" i="12" a="1"/>
  <c r="AF452" i="4" s="1" a="1"/>
  <c r="J227" i="12" a="1"/>
  <c r="AE452" i="4" s="1" a="1"/>
  <c r="I227" i="12"/>
  <c r="H227" i="12"/>
  <c r="K226" i="12" a="1"/>
  <c r="AF310" i="4" s="1" a="1"/>
  <c r="J226" i="12" a="1"/>
  <c r="AE310" i="4" s="1" a="1"/>
  <c r="I226" i="12"/>
  <c r="H226" i="12"/>
  <c r="K225" i="12" a="1"/>
  <c r="AF32" i="4" s="1" a="1"/>
  <c r="J225" i="12" a="1"/>
  <c r="AE32" i="4" s="1" a="1"/>
  <c r="I225" i="12"/>
  <c r="H225" i="12"/>
  <c r="K224" i="12" a="1"/>
  <c r="AF239" i="4" s="1" a="1"/>
  <c r="J224" i="12" a="1"/>
  <c r="AE239" i="4" s="1" a="1"/>
  <c r="I224" i="12"/>
  <c r="H224" i="12"/>
  <c r="K223" i="12" a="1"/>
  <c r="AF53" i="4" s="1" a="1"/>
  <c r="J223" i="12" a="1"/>
  <c r="AE53" i="4" s="1" a="1"/>
  <c r="I223" i="12"/>
  <c r="H223" i="12"/>
  <c r="K222" i="12" a="1"/>
  <c r="AF51" i="4" s="1" a="1"/>
  <c r="J222" i="12" a="1"/>
  <c r="AE51" i="4" s="1" a="1"/>
  <c r="I222" i="12"/>
  <c r="H222" i="12"/>
  <c r="K221" i="12" a="1"/>
  <c r="AF256" i="4" s="1" a="1"/>
  <c r="J221" i="12" a="1"/>
  <c r="AE256" i="4" s="1" a="1"/>
  <c r="I221" i="12"/>
  <c r="H221" i="12"/>
  <c r="K220" i="12" a="1"/>
  <c r="AF341" i="4" s="1" a="1"/>
  <c r="J220" i="12" a="1"/>
  <c r="AE341" i="4" s="1" a="1"/>
  <c r="I220" i="12"/>
  <c r="H220" i="12"/>
  <c r="K219" i="12" a="1"/>
  <c r="AF90" i="4" s="1" a="1"/>
  <c r="J219" i="12" a="1"/>
  <c r="AE90" i="4" s="1" a="1"/>
  <c r="I219" i="12"/>
  <c r="H219" i="12"/>
  <c r="K218" i="12" a="1"/>
  <c r="AF28" i="4" s="1" a="1"/>
  <c r="J218" i="12" a="1"/>
  <c r="AE28" i="4" s="1" a="1"/>
  <c r="I218" i="12"/>
  <c r="H218" i="12"/>
  <c r="K217" i="12" a="1"/>
  <c r="AF327" i="4" s="1" a="1"/>
  <c r="J217" i="12" a="1"/>
  <c r="AE327" i="4" s="1" a="1"/>
  <c r="I217" i="12"/>
  <c r="H217" i="12"/>
  <c r="K216" i="12" a="1"/>
  <c r="AF35" i="4" s="1" a="1"/>
  <c r="J216" i="12" a="1"/>
  <c r="AE35" i="4" s="1" a="1"/>
  <c r="I216" i="12"/>
  <c r="H216" i="12"/>
  <c r="K215" i="12" a="1"/>
  <c r="AF192" i="4" s="1" a="1"/>
  <c r="J215" i="12" a="1"/>
  <c r="AE192" i="4" s="1" a="1"/>
  <c r="I215" i="12"/>
  <c r="H215" i="12"/>
  <c r="K214" i="12" a="1"/>
  <c r="AF123" i="4" s="1" a="1"/>
  <c r="J214" i="12" a="1"/>
  <c r="AE123" i="4" s="1" a="1"/>
  <c r="I214" i="12"/>
  <c r="H214" i="12"/>
  <c r="K213" i="12" a="1"/>
  <c r="AF124" i="4" s="1" a="1"/>
  <c r="J213" i="12" a="1"/>
  <c r="AE124" i="4" s="1" a="1"/>
  <c r="I213" i="12"/>
  <c r="H213" i="12"/>
  <c r="K212" i="12" a="1"/>
  <c r="AF14" i="4" s="1" a="1"/>
  <c r="J212" i="12" a="1"/>
  <c r="AE14" i="4" s="1" a="1"/>
  <c r="I212" i="12"/>
  <c r="H212" i="12"/>
  <c r="K211" i="12" a="1"/>
  <c r="AF58" i="4" s="1" a="1"/>
  <c r="J211" i="12" a="1"/>
  <c r="AE58" i="4" s="1" a="1"/>
  <c r="I211" i="12"/>
  <c r="H211" i="12"/>
  <c r="K210" i="12" a="1"/>
  <c r="J210" i="12" a="1"/>
  <c r="I210" i="12"/>
  <c r="H210" i="12"/>
  <c r="K209" i="12" a="1"/>
  <c r="J209" i="12" a="1"/>
  <c r="I209" i="12"/>
  <c r="H209" i="12"/>
  <c r="K208" i="12" a="1"/>
  <c r="J208" i="12" a="1"/>
  <c r="I208" i="12"/>
  <c r="H208" i="12"/>
  <c r="K207" i="12" a="1"/>
  <c r="J207" i="12" a="1"/>
  <c r="I207" i="12"/>
  <c r="H207" i="12"/>
  <c r="K206" i="12" a="1"/>
  <c r="AF334" i="6" s="1" a="1"/>
  <c r="J206" i="12" a="1"/>
  <c r="AE334" i="6" s="1" a="1"/>
  <c r="I206" i="12"/>
  <c r="H206" i="12"/>
  <c r="K205" i="12" a="1"/>
  <c r="AF335" i="6" s="1" a="1"/>
  <c r="J205" i="12" a="1"/>
  <c r="AE335" i="6" s="1" a="1"/>
  <c r="I205" i="12"/>
  <c r="H205" i="12"/>
  <c r="K204" i="12" a="1"/>
  <c r="AF159" i="6" s="1" a="1"/>
  <c r="J204" i="12" a="1"/>
  <c r="AE159" i="6" s="1" a="1"/>
  <c r="I204" i="12"/>
  <c r="H204" i="12"/>
  <c r="K203" i="12" a="1"/>
  <c r="AF47" i="6" s="1" a="1"/>
  <c r="J203" i="12" a="1"/>
  <c r="AE47" i="6" s="1" a="1"/>
  <c r="I203" i="12"/>
  <c r="H203" i="12"/>
  <c r="K202" i="12" a="1"/>
  <c r="AF149" i="6" s="1" a="1"/>
  <c r="J202" i="12" a="1"/>
  <c r="AE149" i="6" s="1" a="1"/>
  <c r="I202" i="12"/>
  <c r="H202" i="12"/>
  <c r="K201" i="12" a="1"/>
  <c r="AF226" i="6" s="1" a="1"/>
  <c r="J201" i="12" a="1"/>
  <c r="AE226" i="6" s="1" a="1"/>
  <c r="I201" i="12"/>
  <c r="H201" i="12"/>
  <c r="K200" i="12" a="1"/>
  <c r="AF331" i="6" s="1" a="1"/>
  <c r="J200" i="12" a="1"/>
  <c r="AE331" i="6" s="1" a="1"/>
  <c r="I200" i="12"/>
  <c r="H200" i="12"/>
  <c r="K199" i="12" a="1"/>
  <c r="AF224" i="6" s="1" a="1"/>
  <c r="J199" i="12" a="1"/>
  <c r="AE224" i="6" s="1" a="1"/>
  <c r="I199" i="12"/>
  <c r="H199" i="12"/>
  <c r="K198" i="12" a="1"/>
  <c r="AF27" i="6" s="1" a="1"/>
  <c r="J198" i="12" a="1"/>
  <c r="AE27" i="6" s="1" a="1"/>
  <c r="I198" i="12"/>
  <c r="H198" i="12"/>
  <c r="K197" i="12" a="1"/>
  <c r="AF323" i="6" s="1" a="1"/>
  <c r="J197" i="12" a="1"/>
  <c r="AE323" i="6" s="1" a="1"/>
  <c r="I197" i="12"/>
  <c r="H197" i="12"/>
  <c r="K196" i="12" a="1"/>
  <c r="AF148" i="6" s="1" a="1"/>
  <c r="J196" i="12" a="1"/>
  <c r="AE148" i="6" s="1" a="1"/>
  <c r="I196" i="12"/>
  <c r="H196" i="12"/>
  <c r="K195" i="12" a="1"/>
  <c r="AF37" i="6" s="1" a="1"/>
  <c r="J195" i="12" a="1"/>
  <c r="AE37" i="6" s="1" a="1"/>
  <c r="I195" i="12"/>
  <c r="H195" i="12"/>
  <c r="K194" i="12" a="1"/>
  <c r="AF320" i="6" s="1" a="1"/>
  <c r="J194" i="12" a="1"/>
  <c r="AE320" i="6" s="1" a="1"/>
  <c r="I194" i="12"/>
  <c r="H194" i="12"/>
  <c r="K193" i="12" a="1"/>
  <c r="AF195" i="6" s="1" a="1"/>
  <c r="J193" i="12" a="1"/>
  <c r="AE195" i="6" s="1" a="1"/>
  <c r="I193" i="12"/>
  <c r="H193" i="12"/>
  <c r="K192" i="12" a="1"/>
  <c r="AF315" i="6" s="1" a="1"/>
  <c r="J192" i="12" a="1"/>
  <c r="AE315" i="6" s="1" a="1"/>
  <c r="I192" i="12"/>
  <c r="H192" i="12"/>
  <c r="K191" i="12" a="1"/>
  <c r="AF314" i="6" s="1" a="1"/>
  <c r="J191" i="12" a="1"/>
  <c r="AE314" i="6" s="1" a="1"/>
  <c r="I191" i="12"/>
  <c r="H191" i="12"/>
  <c r="K190" i="12" a="1"/>
  <c r="AF313" i="6" s="1" a="1"/>
  <c r="J190" i="12" a="1"/>
  <c r="AE313" i="6" s="1" a="1"/>
  <c r="I190" i="12"/>
  <c r="H190" i="12"/>
  <c r="K189" i="12" a="1"/>
  <c r="AF179" i="6" s="1" a="1"/>
  <c r="J189" i="12" a="1"/>
  <c r="AE179" i="6" s="1" a="1"/>
  <c r="I189" i="12"/>
  <c r="H189" i="12"/>
  <c r="K188" i="12" a="1"/>
  <c r="AF312" i="6" s="1" a="1"/>
  <c r="J188" i="12" a="1"/>
  <c r="AE312" i="6" s="1" a="1"/>
  <c r="I188" i="12"/>
  <c r="H188" i="12"/>
  <c r="K187" i="12" a="1"/>
  <c r="AF308" i="6" s="1" a="1"/>
  <c r="J187" i="12" a="1"/>
  <c r="AE308" i="6" s="1" a="1"/>
  <c r="I187" i="12"/>
  <c r="H187" i="12"/>
  <c r="K186" i="12" a="1"/>
  <c r="AF221" i="6" s="1" a="1"/>
  <c r="J186" i="12" a="1"/>
  <c r="AE221" i="6" s="1" a="1"/>
  <c r="I186" i="12"/>
  <c r="H186" i="12"/>
  <c r="K185" i="12" a="1"/>
  <c r="AF173" i="6" s="1" a="1"/>
  <c r="J185" i="12" a="1"/>
  <c r="AE173" i="6" s="1" a="1"/>
  <c r="I185" i="12"/>
  <c r="H185" i="12"/>
  <c r="K184" i="12" a="1"/>
  <c r="AF193" i="6" s="1" a="1"/>
  <c r="J184" i="12" a="1"/>
  <c r="AE193" i="6" s="1" a="1"/>
  <c r="I184" i="12"/>
  <c r="H184" i="12"/>
  <c r="K183" i="12" a="1"/>
  <c r="AF307" i="6" s="1" a="1"/>
  <c r="J183" i="12" a="1"/>
  <c r="AE307" i="6" s="1" a="1"/>
  <c r="I183" i="12"/>
  <c r="H183" i="12"/>
  <c r="K182" i="12" a="1"/>
  <c r="AF306" i="6" s="1" a="1"/>
  <c r="J182" i="12" a="1"/>
  <c r="AE306" i="6" s="1" a="1"/>
  <c r="I182" i="12"/>
  <c r="H182" i="12"/>
  <c r="K181" i="12" a="1"/>
  <c r="AF41" i="6" s="1" a="1"/>
  <c r="J181" i="12" a="1"/>
  <c r="AE41" i="6" s="1" a="1"/>
  <c r="I181" i="12"/>
  <c r="H181" i="12"/>
  <c r="K180" i="12" a="1"/>
  <c r="AF303" i="6" s="1" a="1"/>
  <c r="J180" i="12" a="1"/>
  <c r="AE303" i="6" s="1" a="1"/>
  <c r="I180" i="12"/>
  <c r="H180" i="12"/>
  <c r="K179" i="12" a="1"/>
  <c r="AF383" i="6" s="1" a="1"/>
  <c r="J179" i="12" a="1"/>
  <c r="AE383" i="6" s="1" a="1"/>
  <c r="I179" i="12"/>
  <c r="H179" i="12"/>
  <c r="K178" i="12" a="1"/>
  <c r="AF157" i="6" s="1" a="1"/>
  <c r="J178" i="12" a="1"/>
  <c r="AE157" i="6" s="1" a="1"/>
  <c r="I178" i="12"/>
  <c r="H178" i="12"/>
  <c r="K177" i="12" a="1"/>
  <c r="J177" i="12" a="1"/>
  <c r="I177" i="12"/>
  <c r="H177" i="12"/>
  <c r="K176" i="12" a="1"/>
  <c r="J176" i="12" a="1"/>
  <c r="I176" i="12"/>
  <c r="H176" i="12"/>
  <c r="K175" i="12" a="1"/>
  <c r="J175" i="12" a="1"/>
  <c r="I175" i="12"/>
  <c r="H175" i="12"/>
  <c r="K174" i="12" a="1"/>
  <c r="AF298" i="6" s="1" a="1"/>
  <c r="J174" i="12" a="1"/>
  <c r="AE298" i="6" s="1" a="1"/>
  <c r="I174" i="12"/>
  <c r="H174" i="12"/>
  <c r="K173" i="12" a="1"/>
  <c r="AF297" i="6" s="1" a="1"/>
  <c r="J173" i="12" a="1"/>
  <c r="AE297" i="6" s="1" a="1"/>
  <c r="I173" i="12"/>
  <c r="H173" i="12"/>
  <c r="K172" i="12" a="1"/>
  <c r="AF198" i="6" s="1" a="1"/>
  <c r="J172" i="12" a="1"/>
  <c r="AE198" i="6" s="1" a="1"/>
  <c r="I172" i="12"/>
  <c r="H172" i="12"/>
  <c r="K171" i="12" a="1"/>
  <c r="AF28" i="6" s="1" a="1"/>
  <c r="J171" i="12" a="1"/>
  <c r="AE28" i="6" s="1" a="1"/>
  <c r="I171" i="12"/>
  <c r="H171" i="12"/>
  <c r="K170" i="12" a="1"/>
  <c r="AF79" i="6" s="1" a="1"/>
  <c r="J170" i="12" a="1"/>
  <c r="AE79" i="6" s="1" a="1"/>
  <c r="I170" i="12"/>
  <c r="H170" i="12"/>
  <c r="K169" i="12" a="1"/>
  <c r="AF78" i="6" s="1" a="1"/>
  <c r="J169" i="12" a="1"/>
  <c r="AE78" i="6" s="1" a="1"/>
  <c r="I169" i="12"/>
  <c r="H169" i="12"/>
  <c r="K168" i="12" a="1"/>
  <c r="AF77" i="6" s="1" a="1"/>
  <c r="J168" i="12" a="1"/>
  <c r="AE77" i="6" s="1" a="1"/>
  <c r="I168" i="12"/>
  <c r="H168" i="12"/>
  <c r="K167" i="12" a="1"/>
  <c r="AF151" i="6" s="1" a="1"/>
  <c r="J167" i="12" a="1"/>
  <c r="AE151" i="6" s="1" a="1"/>
  <c r="I167" i="12"/>
  <c r="H167" i="12"/>
  <c r="K166" i="12" a="1"/>
  <c r="AF141" i="6" s="1" a="1"/>
  <c r="J166" i="12" a="1"/>
  <c r="AE141" i="6" s="1" a="1"/>
  <c r="I166" i="12"/>
  <c r="H166" i="12"/>
  <c r="K165" i="12" a="1"/>
  <c r="AF220" i="6" s="1" a="1"/>
  <c r="J165" i="12" a="1"/>
  <c r="AE220" i="6" s="1" a="1"/>
  <c r="I165" i="12"/>
  <c r="H165" i="12"/>
  <c r="K164" i="12" a="1"/>
  <c r="AF188" i="6" s="1" a="1"/>
  <c r="J164" i="12" a="1"/>
  <c r="AE188" i="6" s="1" a="1"/>
  <c r="I164" i="12"/>
  <c r="H164" i="12"/>
  <c r="K163" i="12" a="1"/>
  <c r="AF87" i="6" s="1" a="1"/>
  <c r="J163" i="12" a="1"/>
  <c r="AE87" i="6" s="1" a="1"/>
  <c r="I163" i="12"/>
  <c r="H163" i="12"/>
  <c r="K162" i="12" a="1"/>
  <c r="AF65" i="6" s="1" a="1"/>
  <c r="J162" i="12" a="1"/>
  <c r="AE65" i="6" s="1" a="1"/>
  <c r="I162" i="12"/>
  <c r="H162" i="12"/>
  <c r="K161" i="12" a="1"/>
  <c r="AF150" i="6" s="1" a="1"/>
  <c r="J161" i="12" a="1"/>
  <c r="AE150" i="6" s="1" a="1"/>
  <c r="I161" i="12"/>
  <c r="H161" i="12"/>
  <c r="K160" i="12" a="1"/>
  <c r="AF21" i="6" s="1" a="1"/>
  <c r="J160" i="12" a="1"/>
  <c r="AE21" i="6" s="1" a="1"/>
  <c r="I160" i="12"/>
  <c r="H160" i="12"/>
  <c r="K159" i="12" a="1"/>
  <c r="AF294" i="6" s="1" a="1"/>
  <c r="J159" i="12" a="1"/>
  <c r="AE294" i="6" s="1" a="1"/>
  <c r="I159" i="12"/>
  <c r="H159" i="12"/>
  <c r="K158" i="12" a="1"/>
  <c r="AF291" i="6" s="1" a="1"/>
  <c r="J158" i="12" a="1"/>
  <c r="AE291" i="6" s="1" a="1"/>
  <c r="I158" i="12"/>
  <c r="H158" i="12"/>
  <c r="K157" i="12" a="1"/>
  <c r="AF165" i="6" s="1" a="1"/>
  <c r="J157" i="12" a="1"/>
  <c r="AE165" i="6" s="1" a="1"/>
  <c r="I157" i="12"/>
  <c r="H157" i="12"/>
  <c r="K156" i="12" a="1"/>
  <c r="AF216" i="6" s="1" a="1"/>
  <c r="J156" i="12" a="1"/>
  <c r="AE216" i="6" s="1" a="1"/>
  <c r="I156" i="12"/>
  <c r="H156" i="12"/>
  <c r="K155" i="12" a="1"/>
  <c r="AF213" i="6" s="1" a="1"/>
  <c r="J155" i="12" a="1"/>
  <c r="AE213" i="6" s="1" a="1"/>
  <c r="I155" i="12"/>
  <c r="H155" i="12"/>
  <c r="K154" i="12" a="1"/>
  <c r="AF204" i="6" s="1" a="1"/>
  <c r="J154" i="12" a="1"/>
  <c r="AE204" i="6" s="1" a="1"/>
  <c r="I154" i="12"/>
  <c r="H154" i="12"/>
  <c r="K153" i="12" a="1"/>
  <c r="AF7" i="6" s="1" a="1"/>
  <c r="J153" i="12" a="1"/>
  <c r="AE7" i="6" s="1" a="1"/>
  <c r="I153" i="12"/>
  <c r="H153" i="12"/>
  <c r="K152" i="12" a="1"/>
  <c r="AF140" i="6" s="1" a="1"/>
  <c r="J152" i="12" a="1"/>
  <c r="AE140" i="6" s="1" a="1"/>
  <c r="I152" i="12"/>
  <c r="H152" i="12"/>
  <c r="K151" i="12" a="1"/>
  <c r="AF285" i="6" s="1" a="1"/>
  <c r="J151" i="12" a="1"/>
  <c r="AE285" i="6" s="1" a="1"/>
  <c r="I151" i="12"/>
  <c r="H151" i="12"/>
  <c r="K150" i="12" a="1"/>
  <c r="AF276" i="6" s="1" a="1"/>
  <c r="J150" i="12" a="1"/>
  <c r="AE276" i="6" s="1" a="1"/>
  <c r="I150" i="12"/>
  <c r="H150" i="12"/>
  <c r="K149" i="12" a="1"/>
  <c r="AF135" i="6" s="1" a="1"/>
  <c r="J149" i="12" a="1"/>
  <c r="AE135" i="6" s="1" a="1"/>
  <c r="I149" i="12"/>
  <c r="H149" i="12"/>
  <c r="K148" i="12" a="1"/>
  <c r="AF273" i="6" s="1" a="1"/>
  <c r="J148" i="12" a="1"/>
  <c r="AE273" i="6" s="1" a="1"/>
  <c r="I148" i="12"/>
  <c r="H148" i="12"/>
  <c r="K147" i="12" a="1"/>
  <c r="AF103" i="6" s="1" a="1"/>
  <c r="J147" i="12" a="1"/>
  <c r="AE103" i="6" s="1" a="1"/>
  <c r="I147" i="12"/>
  <c r="H147" i="12"/>
  <c r="K146" i="12" a="1"/>
  <c r="AF391" i="6" s="1" a="1"/>
  <c r="J146" i="12" a="1"/>
  <c r="AE391" i="6" s="1" a="1"/>
  <c r="I146" i="12"/>
  <c r="H146" i="12"/>
  <c r="K145" i="12" a="1"/>
  <c r="J145" i="12" a="1"/>
  <c r="I145" i="12"/>
  <c r="H145" i="12"/>
  <c r="K144" i="12" a="1"/>
  <c r="AF132" i="6" s="1" a="1"/>
  <c r="J144" i="12" a="1"/>
  <c r="AE132" i="6" s="1" a="1"/>
  <c r="I144" i="12"/>
  <c r="H144" i="12"/>
  <c r="K143" i="12" a="1"/>
  <c r="AF206" i="6" s="1" a="1"/>
  <c r="J143" i="12" a="1"/>
  <c r="AE206" i="6" s="1" a="1"/>
  <c r="I143" i="12"/>
  <c r="H143" i="12"/>
  <c r="K142" i="12" a="1"/>
  <c r="AF46" i="6" s="1" a="1"/>
  <c r="J142" i="12" a="1"/>
  <c r="AE46" i="6" s="1" a="1"/>
  <c r="I142" i="12"/>
  <c r="H142" i="12"/>
  <c r="K141" i="12" a="1"/>
  <c r="AF20" i="6" s="1" a="1"/>
  <c r="J141" i="12" a="1"/>
  <c r="AE20" i="6" s="1" a="1"/>
  <c r="I141" i="12"/>
  <c r="H141" i="12"/>
  <c r="K140" i="12" a="1"/>
  <c r="J140" i="12" a="1"/>
  <c r="I140" i="12"/>
  <c r="H140" i="12"/>
  <c r="K139" i="12" a="1"/>
  <c r="AF127" i="6" s="1" a="1"/>
  <c r="J139" i="12" a="1"/>
  <c r="AE127" i="6" s="1" a="1"/>
  <c r="I139" i="12"/>
  <c r="H139" i="12"/>
  <c r="K138" i="12" a="1"/>
  <c r="AF268" i="6" s="1" a="1"/>
  <c r="J138" i="12" a="1"/>
  <c r="AE268" i="6" s="1" a="1"/>
  <c r="I138" i="12"/>
  <c r="H138" i="12"/>
  <c r="K137" i="12" a="1"/>
  <c r="AF35" i="6" s="1" a="1"/>
  <c r="J137" i="12" a="1"/>
  <c r="AE35" i="6" s="1" a="1"/>
  <c r="I137" i="12"/>
  <c r="H137" i="12"/>
  <c r="K136" i="12" a="1"/>
  <c r="AF265" i="6" s="1" a="1"/>
  <c r="J136" i="12" a="1"/>
  <c r="AE265" i="6" s="1" a="1"/>
  <c r="I136" i="12"/>
  <c r="H136" i="12"/>
  <c r="K135" i="12" a="1"/>
  <c r="AF263" i="6" s="1" a="1"/>
  <c r="J135" i="12" a="1"/>
  <c r="AE263" i="6" s="1" a="1"/>
  <c r="I135" i="12"/>
  <c r="H135" i="12"/>
  <c r="K134" i="12" a="1"/>
  <c r="AF259" i="6" s="1" a="1"/>
  <c r="J134" i="12" a="1"/>
  <c r="AE259" i="6" s="1" a="1"/>
  <c r="I134" i="12"/>
  <c r="H134" i="12"/>
  <c r="K133" i="12" a="1"/>
  <c r="AF257" i="6" s="1" a="1"/>
  <c r="J133" i="12" a="1"/>
  <c r="AE257" i="6" s="1" a="1"/>
  <c r="I133" i="12"/>
  <c r="H133" i="12"/>
  <c r="K132" i="12" a="1"/>
  <c r="AF254" i="6" s="1" a="1"/>
  <c r="J132" i="12" a="1"/>
  <c r="AE254" i="6" s="1" a="1"/>
  <c r="I132" i="12"/>
  <c r="H132" i="12"/>
  <c r="K131" i="12" a="1"/>
  <c r="AF250" i="6" s="1" a="1"/>
  <c r="J131" i="12" a="1"/>
  <c r="AE250" i="6" s="1" a="1"/>
  <c r="I131" i="12"/>
  <c r="H131" i="12"/>
  <c r="K130" i="12" a="1"/>
  <c r="AF101" i="6" s="1" a="1"/>
  <c r="J130" i="12" a="1"/>
  <c r="AE101" i="6" s="1" a="1"/>
  <c r="I130" i="12"/>
  <c r="H130" i="12"/>
  <c r="K129" i="12" a="1"/>
  <c r="AF123" i="6" s="1" a="1"/>
  <c r="J129" i="12" a="1"/>
  <c r="AE123" i="6" s="1" a="1"/>
  <c r="I129" i="12"/>
  <c r="H129" i="12"/>
  <c r="K128" i="12" a="1"/>
  <c r="AF119" i="6" s="1" a="1"/>
  <c r="J128" i="12" a="1"/>
  <c r="AE119" i="6" s="1" a="1"/>
  <c r="I128" i="12"/>
  <c r="H128" i="12"/>
  <c r="K127" i="12" a="1"/>
  <c r="AF118" i="6" s="1" a="1"/>
  <c r="J127" i="12" a="1"/>
  <c r="AE118" i="6" s="1" a="1"/>
  <c r="I127" i="12"/>
  <c r="H127" i="12"/>
  <c r="K126" i="12" a="1"/>
  <c r="AF244" i="6" s="1" a="1"/>
  <c r="J126" i="12" a="1"/>
  <c r="AE244" i="6" s="1" a="1"/>
  <c r="I126" i="12"/>
  <c r="H126" i="12"/>
  <c r="K125" i="12" a="1"/>
  <c r="AF110" i="6" s="1" a="1"/>
  <c r="J125" i="12" a="1"/>
  <c r="AE110" i="6" s="1" a="1"/>
  <c r="I125" i="12"/>
  <c r="H125" i="12"/>
  <c r="K124" i="12" a="1"/>
  <c r="AF182" i="6" s="1" a="1"/>
  <c r="J124" i="12" a="1"/>
  <c r="AE182" i="6" s="1" a="1"/>
  <c r="I124" i="12"/>
  <c r="H124" i="12"/>
  <c r="K123" i="12" a="1"/>
  <c r="AF62" i="6" s="1" a="1"/>
  <c r="J123" i="12" a="1"/>
  <c r="AE62" i="6" s="1" a="1"/>
  <c r="I123" i="12"/>
  <c r="H123" i="12"/>
  <c r="K122" i="12" a="1"/>
  <c r="AF61" i="6" s="1" a="1"/>
  <c r="J122" i="12" a="1"/>
  <c r="AE61" i="6" s="1" a="1"/>
  <c r="I122" i="12"/>
  <c r="H122" i="12"/>
  <c r="K121" i="12" a="1"/>
  <c r="AF60" i="6" s="1" a="1"/>
  <c r="J121" i="12" a="1"/>
  <c r="AE60" i="6" s="1" a="1"/>
  <c r="I121" i="12"/>
  <c r="H121" i="12"/>
  <c r="K120" i="12" a="1"/>
  <c r="AF242" i="6" s="1" a="1"/>
  <c r="J120" i="12" a="1"/>
  <c r="AE242" i="6" s="1" a="1"/>
  <c r="I120" i="12"/>
  <c r="H120" i="12"/>
  <c r="K119" i="12" a="1"/>
  <c r="AF239" i="6" s="1" a="1"/>
  <c r="J119" i="12" a="1"/>
  <c r="AE239" i="6" s="1" a="1"/>
  <c r="I119" i="12"/>
  <c r="H119" i="12"/>
  <c r="K118" i="12" a="1"/>
  <c r="AF238" i="6" s="1" a="1"/>
  <c r="J118" i="12" a="1"/>
  <c r="AE238" i="6" s="1" a="1"/>
  <c r="I118" i="12"/>
  <c r="H118" i="12"/>
  <c r="K117" i="12" a="1"/>
  <c r="AF108" i="6" s="1" a="1"/>
  <c r="J117" i="12" a="1"/>
  <c r="AE108" i="6" s="1" a="1"/>
  <c r="I117" i="12"/>
  <c r="H117" i="12"/>
  <c r="K116" i="12" a="1"/>
  <c r="AF51" i="6" s="1" a="1"/>
  <c r="J116" i="12" a="1"/>
  <c r="AE51" i="6" s="1" a="1"/>
  <c r="I116" i="12"/>
  <c r="H116" i="12"/>
  <c r="K115" i="12" a="1"/>
  <c r="AF40" i="6" s="1" a="1"/>
  <c r="J115" i="12" a="1"/>
  <c r="AE40" i="6" s="1" a="1"/>
  <c r="I115" i="12"/>
  <c r="H115" i="12"/>
  <c r="K114" i="12" a="1"/>
  <c r="AF207" i="6" s="1" a="1"/>
  <c r="J114" i="12" a="1"/>
  <c r="AE207" i="6" s="1" a="1"/>
  <c r="I114" i="12"/>
  <c r="H114" i="12"/>
  <c r="K113" i="12" a="1"/>
  <c r="AF34" i="6" s="1" a="1"/>
  <c r="J113" i="12" a="1"/>
  <c r="AE34" i="6" s="1" a="1"/>
  <c r="I113" i="12"/>
  <c r="H113" i="12"/>
  <c r="K112" i="12" a="1"/>
  <c r="AF15" i="6" s="1" a="1"/>
  <c r="J112" i="12" a="1"/>
  <c r="AE15" i="6" s="1" a="1"/>
  <c r="I112" i="12"/>
  <c r="H112" i="12"/>
  <c r="K111" i="12" a="1"/>
  <c r="AF235" i="6" s="1" a="1"/>
  <c r="J111" i="12" a="1"/>
  <c r="AE235" i="6" s="1" a="1"/>
  <c r="I111" i="12"/>
  <c r="H111" i="12"/>
  <c r="K110" i="12" a="1"/>
  <c r="AF184" i="6" s="1" a="1"/>
  <c r="J110" i="12" a="1"/>
  <c r="AE184" i="6" s="1" a="1"/>
  <c r="I110" i="12"/>
  <c r="H110" i="12"/>
  <c r="K109" i="12" a="1"/>
  <c r="AF183" i="6" s="1" a="1"/>
  <c r="J109" i="12" a="1"/>
  <c r="AE183" i="6" s="1" a="1"/>
  <c r="I109" i="12"/>
  <c r="H109" i="12"/>
  <c r="K108" i="12" a="1"/>
  <c r="AF83" i="6" s="1" a="1"/>
  <c r="J108" i="12" a="1"/>
  <c r="AE83" i="6" s="1" a="1"/>
  <c r="I108" i="12"/>
  <c r="H108" i="12"/>
  <c r="K107" i="12" a="1"/>
  <c r="J107" i="12" a="1"/>
  <c r="I107" i="12"/>
  <c r="H107" i="12"/>
  <c r="K106" i="12" a="1"/>
  <c r="AF414" i="1" s="1" a="1"/>
  <c r="J106" i="12" a="1"/>
  <c r="AE414" i="1" s="1" a="1"/>
  <c r="I106" i="12"/>
  <c r="H106" i="12"/>
  <c r="K105" i="12" a="1"/>
  <c r="J105" i="12" a="1"/>
  <c r="I105" i="12"/>
  <c r="H105" i="12"/>
  <c r="K104" i="12" a="1"/>
  <c r="AF364" i="1" s="1" a="1"/>
  <c r="J104" i="12" a="1"/>
  <c r="AE364" i="1" s="1" a="1"/>
  <c r="I104" i="12"/>
  <c r="H104" i="12"/>
  <c r="K103" i="12" a="1"/>
  <c r="AF194" i="1" s="1" a="1"/>
  <c r="J103" i="12" a="1"/>
  <c r="AE194" i="1" s="1" a="1"/>
  <c r="I103" i="12"/>
  <c r="H103" i="12"/>
  <c r="K102" i="12" a="1"/>
  <c r="AF420" i="1" s="1" a="1"/>
  <c r="J102" i="12" a="1"/>
  <c r="AE420" i="1" s="1" a="1"/>
  <c r="I102" i="12"/>
  <c r="H102" i="12"/>
  <c r="K101" i="12" a="1"/>
  <c r="AF366" i="1" s="1" a="1"/>
  <c r="J101" i="12" a="1"/>
  <c r="AE366" i="1" s="1" a="1"/>
  <c r="I101" i="12"/>
  <c r="H101" i="12"/>
  <c r="K100" i="12" a="1"/>
  <c r="AF54" i="1" s="1" a="1"/>
  <c r="J100" i="12" a="1"/>
  <c r="AE54" i="1" s="1" a="1"/>
  <c r="I100" i="12"/>
  <c r="H100" i="12"/>
  <c r="K99" i="12" a="1"/>
  <c r="AF38" i="1" s="1" a="1"/>
  <c r="J99" i="12" a="1"/>
  <c r="AE38" i="1" s="1" a="1"/>
  <c r="I99" i="12"/>
  <c r="H99" i="12"/>
  <c r="K98" i="12" a="1"/>
  <c r="AF35" i="1" s="1" a="1"/>
  <c r="J98" i="12" a="1"/>
  <c r="AE35" i="1" s="1" a="1"/>
  <c r="I98" i="12"/>
  <c r="H98" i="12"/>
  <c r="K97" i="12" a="1"/>
  <c r="AF175" i="1" s="1" a="1"/>
  <c r="J97" i="12" a="1"/>
  <c r="AE175" i="1" s="1" a="1"/>
  <c r="I97" i="12"/>
  <c r="H97" i="12"/>
  <c r="K96" i="12" a="1"/>
  <c r="AF5" i="1" s="1" a="1"/>
  <c r="J96" i="12" a="1"/>
  <c r="AE5" i="1" s="1" a="1"/>
  <c r="I96" i="12"/>
  <c r="H96" i="12"/>
  <c r="K95" i="12" a="1"/>
  <c r="AF99" i="1" s="1" a="1"/>
  <c r="J95" i="12" a="1"/>
  <c r="AE99" i="1" s="1" a="1"/>
  <c r="I95" i="12"/>
  <c r="H95" i="12"/>
  <c r="K94" i="12" a="1"/>
  <c r="J94" i="12" a="1"/>
  <c r="I94" i="12"/>
  <c r="H94" i="12"/>
  <c r="K93" i="12" a="1"/>
  <c r="AF92" i="1" s="1" a="1"/>
  <c r="J93" i="12" a="1"/>
  <c r="AE92" i="1" s="1" a="1"/>
  <c r="I93" i="12"/>
  <c r="H93" i="12"/>
  <c r="K92" i="12" a="1"/>
  <c r="J92" i="12" a="1"/>
  <c r="I92" i="12"/>
  <c r="H92" i="12"/>
  <c r="K91" i="12" a="1"/>
  <c r="AF104" i="1" s="1" a="1"/>
  <c r="J91" i="12" a="1"/>
  <c r="AE104" i="1" s="1" a="1"/>
  <c r="I91" i="12"/>
  <c r="H91" i="12"/>
  <c r="K90" i="12" a="1"/>
  <c r="AF274" i="1" s="1" a="1"/>
  <c r="J90" i="12" a="1"/>
  <c r="AE274" i="1" s="1" a="1"/>
  <c r="I90" i="12"/>
  <c r="H90" i="12"/>
  <c r="K89" i="12" a="1"/>
  <c r="AF174" i="1" s="1" a="1"/>
  <c r="J89" i="12" a="1"/>
  <c r="AE174" i="1" s="1" a="1"/>
  <c r="I89" i="12"/>
  <c r="H89" i="12"/>
  <c r="K88" i="12" a="1"/>
  <c r="AF41" i="1" s="1" a="1"/>
  <c r="J88" i="12" a="1"/>
  <c r="AE41" i="1" s="1" a="1"/>
  <c r="I88" i="12"/>
  <c r="H88" i="12"/>
  <c r="K87" i="12" a="1"/>
  <c r="J87" i="12" a="1"/>
  <c r="I87" i="12"/>
  <c r="H87" i="12"/>
  <c r="K86" i="12" a="1"/>
  <c r="AF370" i="1" s="1" a="1"/>
  <c r="J86" i="12" a="1"/>
  <c r="AE370" i="1" s="1" a="1"/>
  <c r="I86" i="12"/>
  <c r="H86" i="12"/>
  <c r="K85" i="12" a="1"/>
  <c r="AF369" i="1" s="1" a="1"/>
  <c r="J85" i="12" a="1"/>
  <c r="AE369" i="1" s="1" a="1"/>
  <c r="I85" i="12"/>
  <c r="H85" i="12"/>
  <c r="K84" i="12" a="1"/>
  <c r="AF368" i="1" s="1" a="1"/>
  <c r="J84" i="12" a="1"/>
  <c r="AE368" i="1" s="1" a="1"/>
  <c r="I84" i="12"/>
  <c r="H84" i="12"/>
  <c r="K83" i="12" a="1"/>
  <c r="AF206" i="1" s="1" a="1"/>
  <c r="J83" i="12" a="1"/>
  <c r="AE206" i="1" s="1" a="1"/>
  <c r="I83" i="12"/>
  <c r="H83" i="12"/>
  <c r="K82" i="12" a="1"/>
  <c r="AF345" i="1" s="1" a="1"/>
  <c r="J82" i="12" a="1"/>
  <c r="AE345" i="1" s="1" a="1"/>
  <c r="I82" i="12"/>
  <c r="H82" i="12"/>
  <c r="K81" i="12" a="1"/>
  <c r="AF46" i="1" s="1" a="1"/>
  <c r="J81" i="12" a="1"/>
  <c r="AE46" i="1" s="1" a="1"/>
  <c r="I81" i="12"/>
  <c r="H81" i="12"/>
  <c r="K80" i="12" a="1"/>
  <c r="AF191" i="1" s="1" a="1"/>
  <c r="J80" i="12" a="1"/>
  <c r="AE191" i="1" s="1" a="1"/>
  <c r="I80" i="12"/>
  <c r="H80" i="12"/>
  <c r="K79" i="12" a="1"/>
  <c r="AF187" i="1" s="1" a="1"/>
  <c r="J79" i="12" a="1"/>
  <c r="AE187" i="1" s="1" a="1"/>
  <c r="I79" i="12"/>
  <c r="H79" i="12"/>
  <c r="K78" i="12" a="1"/>
  <c r="J78" i="12" a="1"/>
  <c r="I78" i="12"/>
  <c r="H78" i="12"/>
  <c r="K77" i="12" a="1"/>
  <c r="AF172" i="1" s="1" a="1"/>
  <c r="J77" i="12" a="1"/>
  <c r="AE172" i="1" s="1" a="1"/>
  <c r="I77" i="12"/>
  <c r="H77" i="12"/>
  <c r="K76" i="12" a="1"/>
  <c r="AF334" i="1" s="1" a="1"/>
  <c r="J76" i="12" a="1"/>
  <c r="AE334" i="1" s="1" a="1"/>
  <c r="I76" i="12"/>
  <c r="H76" i="12"/>
  <c r="K75" i="12" a="1"/>
  <c r="AF77" i="1" s="1" a="1"/>
  <c r="J75" i="12" a="1"/>
  <c r="AE77" i="1" s="1" a="1"/>
  <c r="I75" i="12"/>
  <c r="H75" i="12"/>
  <c r="K74" i="12" a="1"/>
  <c r="AF332" i="1" s="1" a="1"/>
  <c r="J74" i="12" a="1"/>
  <c r="AE332" i="1" s="1" a="1"/>
  <c r="I74" i="12"/>
  <c r="H74" i="12"/>
  <c r="K73" i="12" a="1"/>
  <c r="AF88" i="1" s="1" a="1"/>
  <c r="J73" i="12" a="1"/>
  <c r="AE88" i="1" s="1" a="1"/>
  <c r="I73" i="12"/>
  <c r="H73" i="12"/>
  <c r="K72" i="12" a="1"/>
  <c r="AF33" i="1" s="1" a="1"/>
  <c r="J72" i="12" a="1"/>
  <c r="AE33" i="1" s="1" a="1"/>
  <c r="I72" i="12"/>
  <c r="H72" i="12"/>
  <c r="K71" i="12" a="1"/>
  <c r="AF53" i="1" s="1" a="1"/>
  <c r="J71" i="12" a="1"/>
  <c r="AE53" i="1" s="1" a="1"/>
  <c r="I71" i="12"/>
  <c r="H71" i="12"/>
  <c r="K70" i="12" a="1"/>
  <c r="AF234" i="1" s="1" a="1"/>
  <c r="J70" i="12" a="1"/>
  <c r="AE234" i="1" s="1" a="1"/>
  <c r="I70" i="12"/>
  <c r="H70" i="12"/>
  <c r="K69" i="12" a="1"/>
  <c r="AF80" i="1" s="1" a="1"/>
  <c r="J69" i="12" a="1"/>
  <c r="AE80" i="1" s="1" a="1"/>
  <c r="I69" i="12"/>
  <c r="H69" i="12"/>
  <c r="K68" i="12" a="1"/>
  <c r="AF31" i="1" s="1" a="1"/>
  <c r="J68" i="12" a="1"/>
  <c r="AE31" i="1" s="1" a="1"/>
  <c r="I68" i="12"/>
  <c r="H68" i="12"/>
  <c r="K67" i="12" a="1"/>
  <c r="AF178" i="1" s="1" a="1"/>
  <c r="J67" i="12" a="1"/>
  <c r="AE178" i="1" s="1" a="1"/>
  <c r="I67" i="12"/>
  <c r="H67" i="12"/>
  <c r="K66" i="12" a="1"/>
  <c r="AF270" i="1" s="1" a="1"/>
  <c r="J66" i="12" a="1"/>
  <c r="AE270" i="1" s="1" a="1"/>
  <c r="I66" i="12"/>
  <c r="H66" i="12"/>
  <c r="K65" i="12" a="1"/>
  <c r="AF205" i="1" s="1" a="1"/>
  <c r="J65" i="12" a="1"/>
  <c r="AE205" i="1" s="1" a="1"/>
  <c r="I65" i="12"/>
  <c r="H65" i="12"/>
  <c r="K64" i="12" a="1"/>
  <c r="AF328" i="1" s="1" a="1"/>
  <c r="J64" i="12" a="1"/>
  <c r="AE328" i="1" s="1" a="1"/>
  <c r="I64" i="12"/>
  <c r="H64" i="12"/>
  <c r="K63" i="12" a="1"/>
  <c r="AF225" i="1" s="1" a="1"/>
  <c r="J63" i="12" a="1"/>
  <c r="AE225" i="1" s="1" a="1"/>
  <c r="I63" i="12"/>
  <c r="H63" i="12"/>
  <c r="K62" i="12" a="1"/>
  <c r="AF72" i="1" s="1" a="1"/>
  <c r="J62" i="12" a="1"/>
  <c r="AE72" i="1" s="1" a="1"/>
  <c r="I62" i="12"/>
  <c r="H62" i="12"/>
  <c r="K61" i="12" a="1"/>
  <c r="AF2" i="1" s="1" a="1"/>
  <c r="J61" i="12" a="1"/>
  <c r="AE2" i="1" s="1" a="1"/>
  <c r="I61" i="12"/>
  <c r="H61" i="12"/>
  <c r="K60" i="12" a="1"/>
  <c r="J60" i="12" a="1"/>
  <c r="I60" i="12"/>
  <c r="H60" i="12"/>
  <c r="K59" i="12" a="1"/>
  <c r="AF24" i="1" s="1" a="1"/>
  <c r="J59" i="12" a="1"/>
  <c r="AE24" i="1" s="1" a="1"/>
  <c r="I59" i="12"/>
  <c r="H59" i="12"/>
  <c r="K58" i="12" a="1"/>
  <c r="AF21" i="1" s="1" a="1"/>
  <c r="J58" i="12" a="1"/>
  <c r="AE21" i="1" s="1" a="1"/>
  <c r="I58" i="12"/>
  <c r="H58" i="12"/>
  <c r="K57" i="12" a="1"/>
  <c r="AF326" i="1" s="1" a="1"/>
  <c r="J57" i="12" a="1"/>
  <c r="AE326" i="1" s="1" a="1"/>
  <c r="I57" i="12"/>
  <c r="H57" i="12"/>
  <c r="K56" i="12" a="1"/>
  <c r="AF247" i="1" s="1" a="1"/>
  <c r="J56" i="12" a="1"/>
  <c r="AE247" i="1" s="1" a="1"/>
  <c r="I56" i="12"/>
  <c r="H56" i="12"/>
  <c r="K55" i="12" a="1"/>
  <c r="AF323" i="1" s="1" a="1"/>
  <c r="J55" i="12" a="1"/>
  <c r="AE323" i="1" s="1" a="1"/>
  <c r="I55" i="12"/>
  <c r="H55" i="12"/>
  <c r="K54" i="12" a="1"/>
  <c r="AF200" i="1" s="1" a="1"/>
  <c r="J54" i="12" a="1"/>
  <c r="AE200" i="1" s="1" a="1"/>
  <c r="I54" i="12"/>
  <c r="H54" i="12"/>
  <c r="K53" i="12" a="1"/>
  <c r="AF267" i="1" s="1" a="1"/>
  <c r="J53" i="12" a="1"/>
  <c r="AE267" i="1" s="1" a="1"/>
  <c r="I53" i="12"/>
  <c r="H53" i="12"/>
  <c r="K52" i="12" a="1"/>
  <c r="AF266" i="1" s="1" a="1"/>
  <c r="J52" i="12" a="1"/>
  <c r="AE266" i="1" s="1" a="1"/>
  <c r="I52" i="12"/>
  <c r="H52" i="12"/>
  <c r="K51" i="12" a="1"/>
  <c r="AF263" i="1" s="1" a="1"/>
  <c r="J51" i="12" a="1"/>
  <c r="AE263" i="1" s="1" a="1"/>
  <c r="I51" i="12"/>
  <c r="H51" i="12"/>
  <c r="K50" i="12" a="1"/>
  <c r="AF262" i="1" s="1" a="1"/>
  <c r="J50" i="12" a="1"/>
  <c r="AE262" i="1" s="1" a="1"/>
  <c r="I50" i="12"/>
  <c r="H50" i="12"/>
  <c r="K49" i="12" a="1"/>
  <c r="J49" i="12" a="1"/>
  <c r="I49" i="12"/>
  <c r="H49" i="12"/>
  <c r="K48" i="12" a="1"/>
  <c r="AF9" i="1" s="1" a="1"/>
  <c r="J48" i="12" a="1"/>
  <c r="AE9" i="1" s="1" a="1"/>
  <c r="I48" i="12"/>
  <c r="H48" i="12"/>
  <c r="K47" i="12" a="1"/>
  <c r="AF161" i="1" s="1" a="1"/>
  <c r="J47" i="12" a="1"/>
  <c r="AE161" i="1" s="1" a="1"/>
  <c r="I47" i="12"/>
  <c r="H47" i="12"/>
  <c r="K46" i="12" a="1"/>
  <c r="AF314" i="1" s="1" a="1"/>
  <c r="J46" i="12" a="1"/>
  <c r="AE314" i="1" s="1" a="1"/>
  <c r="I46" i="12"/>
  <c r="H46" i="12"/>
  <c r="K45" i="12" a="1"/>
  <c r="AF312" i="1" s="1" a="1"/>
  <c r="J45" i="12" a="1"/>
  <c r="AE312" i="1" s="1" a="1"/>
  <c r="I45" i="12"/>
  <c r="H45" i="12"/>
  <c r="K44" i="12" a="1"/>
  <c r="AF311" i="1" s="1" a="1"/>
  <c r="J44" i="12" a="1"/>
  <c r="AE311" i="1" s="1" a="1"/>
  <c r="I44" i="12"/>
  <c r="H44" i="12"/>
  <c r="K43" i="12" a="1"/>
  <c r="AF422" i="1" s="1" a="1"/>
  <c r="J43" i="12" a="1"/>
  <c r="AE422" i="1" s="1" a="1"/>
  <c r="I43" i="12"/>
  <c r="H43" i="12"/>
  <c r="K42" i="12" a="1"/>
  <c r="AF303" i="1" s="1" a="1"/>
  <c r="J42" i="12" a="1"/>
  <c r="AE303" i="1" s="1" a="1"/>
  <c r="I42" i="12"/>
  <c r="H42" i="12"/>
  <c r="K41" i="12" a="1"/>
  <c r="AF26" i="1" s="1" a="1"/>
  <c r="J41" i="12" a="1"/>
  <c r="AE26" i="1" s="1" a="1"/>
  <c r="I41" i="12"/>
  <c r="H41" i="12"/>
  <c r="K40" i="12" a="1"/>
  <c r="AF19" i="1" s="1" a="1"/>
  <c r="J40" i="12" a="1"/>
  <c r="AE19" i="1" s="1" a="1"/>
  <c r="I40" i="12"/>
  <c r="H40" i="12"/>
  <c r="K39" i="12" a="1"/>
  <c r="AF52" i="1" s="1" a="1"/>
  <c r="J39" i="12" a="1"/>
  <c r="AE52" i="1" s="1" a="1"/>
  <c r="I39" i="12"/>
  <c r="H39" i="12"/>
  <c r="K38" i="12" a="1"/>
  <c r="J38" i="12" a="1"/>
  <c r="I38" i="12"/>
  <c r="H38" i="12"/>
  <c r="K37" i="12" a="1"/>
  <c r="AF261" i="1" s="1" a="1"/>
  <c r="J37" i="12" a="1"/>
  <c r="AE261" i="1" s="1" a="1"/>
  <c r="I37" i="12"/>
  <c r="H37" i="12"/>
  <c r="K36" i="12" a="1"/>
  <c r="J36" i="12" a="1"/>
  <c r="I36" i="12"/>
  <c r="H36" i="12"/>
  <c r="K35" i="12" a="1"/>
  <c r="AF324" i="1" s="1" a="1"/>
  <c r="J35" i="12" a="1"/>
  <c r="AE324" i="1" s="1" a="1"/>
  <c r="I35" i="12"/>
  <c r="H35" i="12"/>
  <c r="K34" i="12" a="1"/>
  <c r="J34" i="12" a="1"/>
  <c r="I34" i="12"/>
  <c r="H34" i="12"/>
  <c r="K33" i="12" a="1"/>
  <c r="AF297" i="1" s="1" a="1"/>
  <c r="J33" i="12" a="1"/>
  <c r="AE297" i="1" s="1" a="1"/>
  <c r="I33" i="12"/>
  <c r="H33" i="12"/>
  <c r="K32" i="12" a="1"/>
  <c r="AF294" i="1" s="1" a="1"/>
  <c r="J32" i="12" a="1"/>
  <c r="AE294" i="1" s="1" a="1"/>
  <c r="I32" i="12"/>
  <c r="H32" i="12"/>
  <c r="K31" i="12" a="1"/>
  <c r="AF291" i="1" s="1" a="1"/>
  <c r="J31" i="12" a="1"/>
  <c r="AE291" i="1" s="1" a="1"/>
  <c r="I31" i="12"/>
  <c r="H31" i="12"/>
  <c r="K30" i="12" a="1"/>
  <c r="AF289" i="1" s="1" a="1"/>
  <c r="J30" i="12" a="1"/>
  <c r="AE289" i="1" s="1" a="1"/>
  <c r="I30" i="12"/>
  <c r="H30" i="12"/>
  <c r="K29" i="12" a="1"/>
  <c r="AF145" i="1" s="1" a="1"/>
  <c r="J29" i="12" a="1"/>
  <c r="AE145" i="1" s="1" a="1"/>
  <c r="I29" i="12"/>
  <c r="H29" i="12"/>
  <c r="K28" i="12" a="1"/>
  <c r="AF144" i="1" s="1" a="1"/>
  <c r="J28" i="12" a="1"/>
  <c r="AE144" i="1" s="1" a="1"/>
  <c r="I28" i="12"/>
  <c r="H28" i="12"/>
  <c r="K27" i="12" a="1"/>
  <c r="AF257" i="1" s="1" a="1"/>
  <c r="J27" i="12" a="1"/>
  <c r="AE257" i="1" s="1" a="1"/>
  <c r="I27" i="12"/>
  <c r="H27" i="12"/>
  <c r="K26" i="12" a="1"/>
  <c r="AF143" i="1" s="1" a="1"/>
  <c r="J26" i="12" a="1"/>
  <c r="AE143" i="1" s="1" a="1"/>
  <c r="I26" i="12"/>
  <c r="H26" i="12"/>
  <c r="K25" i="12" a="1"/>
  <c r="AF142" i="1" s="1" a="1"/>
  <c r="J25" i="12" a="1"/>
  <c r="AE142" i="1" s="1" a="1"/>
  <c r="I25" i="12"/>
  <c r="H25" i="12"/>
  <c r="K24" i="12" a="1"/>
  <c r="AF141" i="1" s="1" a="1"/>
  <c r="J24" i="12" a="1"/>
  <c r="AE141" i="1" s="1" a="1"/>
  <c r="I24" i="12"/>
  <c r="H24" i="12"/>
  <c r="K23" i="12" a="1"/>
  <c r="AF140" i="1" s="1" a="1"/>
  <c r="J23" i="12" a="1"/>
  <c r="AE140" i="1" s="1" a="1"/>
  <c r="I23" i="12"/>
  <c r="H23" i="12"/>
  <c r="K22" i="12" a="1"/>
  <c r="AF135" i="1" s="1" a="1"/>
  <c r="J22" i="12" a="1"/>
  <c r="AE135" i="1" s="1" a="1"/>
  <c r="I22" i="12"/>
  <c r="H22" i="12"/>
  <c r="K21" i="12" a="1"/>
  <c r="AF134" i="1" s="1" a="1"/>
  <c r="J21" i="12" a="1"/>
  <c r="AE134" i="1" s="1" a="1"/>
  <c r="I21" i="12"/>
  <c r="H21" i="12"/>
  <c r="K20" i="12" a="1"/>
  <c r="AF285" i="1" s="1" a="1"/>
  <c r="J20" i="12" a="1"/>
  <c r="AE285" i="1" s="1" a="1"/>
  <c r="I20" i="12"/>
  <c r="H20" i="12"/>
  <c r="K19" i="12" a="1"/>
  <c r="J19" i="12" a="1"/>
  <c r="I19" i="12"/>
  <c r="H19" i="12"/>
  <c r="K18" i="12" a="1"/>
  <c r="AF125" i="1" s="1" a="1"/>
  <c r="J18" i="12" a="1"/>
  <c r="AE125" i="1" s="1" a="1"/>
  <c r="I18" i="12"/>
  <c r="H18" i="12"/>
  <c r="K17" i="12" a="1"/>
  <c r="AF70" i="1" s="1" a="1"/>
  <c r="J17" i="12" a="1"/>
  <c r="AE70" i="1" s="1" a="1"/>
  <c r="I17" i="12"/>
  <c r="H17" i="12"/>
  <c r="K16" i="12" a="1"/>
  <c r="AF180" i="1" s="1" a="1"/>
  <c r="J16" i="12" a="1"/>
  <c r="AE180" i="1" s="1" a="1"/>
  <c r="I16" i="12"/>
  <c r="H16" i="12"/>
  <c r="K15" i="12" a="1"/>
  <c r="AF242" i="1" s="1" a="1"/>
  <c r="J15" i="12" a="1"/>
  <c r="AE242" i="1" s="1" a="1"/>
  <c r="I15" i="12"/>
  <c r="H15" i="12"/>
  <c r="K14" i="12" a="1"/>
  <c r="AF280" i="1" s="1" a="1"/>
  <c r="J14" i="12" a="1"/>
  <c r="AE280" i="1" s="1" a="1"/>
  <c r="I14" i="12"/>
  <c r="H14" i="12"/>
  <c r="K13" i="12" a="1"/>
  <c r="AF117" i="1" s="1" a="1"/>
  <c r="J13" i="12" a="1"/>
  <c r="AE117" i="1" s="1" a="1"/>
  <c r="I13" i="12"/>
  <c r="H13" i="12"/>
  <c r="K12" i="12" a="1"/>
  <c r="AF116" i="1" s="1" a="1"/>
  <c r="J12" i="12" a="1"/>
  <c r="AE116" i="1" s="1" a="1"/>
  <c r="I12" i="12"/>
  <c r="H12" i="12"/>
  <c r="K11" i="12" a="1"/>
  <c r="AF111" i="1" s="1" a="1"/>
  <c r="J11" i="12" a="1"/>
  <c r="AE111" i="1" s="1" a="1"/>
  <c r="I11" i="12"/>
  <c r="H11" i="12"/>
  <c r="K10" i="12" a="1"/>
  <c r="AF66" i="1" s="1" a="1"/>
  <c r="J10" i="12" a="1"/>
  <c r="AE66" i="1" s="1" a="1"/>
  <c r="I10" i="12"/>
  <c r="H10" i="12"/>
  <c r="K9" i="12" a="1"/>
  <c r="AF42" i="1" s="1" a="1"/>
  <c r="J9" i="12" a="1"/>
  <c r="AE42" i="1" s="1" a="1"/>
  <c r="I9" i="12"/>
  <c r="H9" i="12"/>
  <c r="K8" i="12" a="1"/>
  <c r="AF250" i="1" s="1" a="1"/>
  <c r="J8" i="12" a="1"/>
  <c r="AE250" i="1" s="1" a="1"/>
  <c r="I8" i="12"/>
  <c r="H8" i="12"/>
  <c r="K7" i="12" a="1"/>
  <c r="J7" i="12" a="1"/>
  <c r="I7" i="12"/>
  <c r="H7" i="12"/>
  <c r="K6" i="12" a="1"/>
  <c r="AF49" i="1" s="1" a="1"/>
  <c r="J6" i="12" a="1"/>
  <c r="AE49" i="1" s="1" a="1"/>
  <c r="I6" i="12"/>
  <c r="H6" i="12"/>
  <c r="K5" i="12" a="1"/>
  <c r="AF232" i="1" s="1" a="1"/>
  <c r="J5" i="12" a="1"/>
  <c r="AE232" i="1" s="1" a="1"/>
  <c r="I5" i="12"/>
  <c r="H5" i="12"/>
  <c r="K4" i="12" a="1"/>
  <c r="AF64" i="1" s="1" a="1"/>
  <c r="J4" i="12" a="1"/>
  <c r="AE64" i="1" s="1" a="1"/>
  <c r="I4" i="12"/>
  <c r="H4" i="12"/>
  <c r="K3" i="12" a="1"/>
  <c r="AF221" i="1" s="1" a="1"/>
  <c r="J3" i="12" a="1"/>
  <c r="AE221" i="1" s="1" a="1"/>
  <c r="I3" i="12"/>
  <c r="H3" i="12"/>
  <c r="K2" i="12" a="1"/>
  <c r="J2" i="12" a="1"/>
  <c r="I2" i="12"/>
  <c r="H2" i="12"/>
  <c r="AF117" i="7" l="1" a="1"/>
  <c r="AF118" i="7" a="1"/>
  <c r="AE117" i="7" a="1"/>
  <c r="AE118" i="7" a="1"/>
  <c r="AF103" i="7" a="1"/>
  <c r="AF104" i="7" a="1"/>
  <c r="AE103" i="7" a="1"/>
  <c r="AE104" i="7" a="1"/>
  <c r="AF4" i="7" a="1"/>
  <c r="AF5" i="7" a="1"/>
  <c r="AE4" i="7" a="1"/>
  <c r="AE5" i="7" a="1"/>
  <c r="AF338" i="8" a="1"/>
  <c r="AF339" i="8" a="1"/>
  <c r="AF340" i="8" a="1"/>
  <c r="AE338" i="8" a="1"/>
  <c r="AE339" i="8" a="1"/>
  <c r="AE340" i="8" a="1"/>
  <c r="AF311" i="8" a="1"/>
  <c r="AF312" i="8" a="1"/>
  <c r="AE311" i="8" a="1"/>
  <c r="AE312" i="8" a="1"/>
  <c r="AF354" i="8" a="1"/>
  <c r="AF355" i="8" a="1"/>
  <c r="AE354" i="8" a="1"/>
  <c r="AE355" i="8" a="1"/>
  <c r="AF347" i="8" a="1"/>
  <c r="AF348" i="8" a="1"/>
  <c r="AE347" i="8" a="1"/>
  <c r="AE348" i="8" a="1"/>
  <c r="AF203" i="8" a="1"/>
  <c r="AF204" i="8" a="1"/>
  <c r="AE203" i="8" a="1"/>
  <c r="AE204" i="8" a="1"/>
  <c r="AF121" i="8" a="1"/>
  <c r="AF122" i="8" a="1"/>
  <c r="AE121" i="8" a="1"/>
  <c r="AE122" i="8" a="1"/>
  <c r="AF91" i="8" a="1"/>
  <c r="AF92" i="8" a="1"/>
  <c r="AE91" i="8" a="1"/>
  <c r="AE92" i="8" a="1"/>
  <c r="AF70" i="8" a="1"/>
  <c r="AF71" i="8" a="1"/>
  <c r="AE70" i="8" a="1"/>
  <c r="AE71" i="8" a="1"/>
  <c r="AF68" i="8" a="1"/>
  <c r="AF69" i="8" a="1"/>
  <c r="AE68" i="8" a="1"/>
  <c r="AE69" i="8" a="1"/>
  <c r="AF40" i="8" a="1"/>
  <c r="AF41" i="8" a="1"/>
  <c r="AE40" i="8" a="1"/>
  <c r="AE41" i="8" a="1"/>
  <c r="AF143" i="4" a="1"/>
  <c r="AF144" i="4" a="1"/>
  <c r="AE143" i="4" a="1"/>
  <c r="AE144" i="4" a="1"/>
  <c r="AF129" i="4" a="1"/>
  <c r="AF130" i="4" a="1"/>
  <c r="AE129" i="4" a="1"/>
  <c r="AE130" i="4" a="1"/>
  <c r="AF164" i="4" a="1"/>
  <c r="AF165" i="4" a="1"/>
  <c r="AE164" i="4" a="1"/>
  <c r="AE165" i="4" a="1"/>
  <c r="AF78" i="4" a="1"/>
  <c r="AF79" i="4" a="1"/>
  <c r="AE78" i="4" a="1"/>
  <c r="AE79" i="4" a="1"/>
  <c r="AF174" i="4" a="1"/>
  <c r="AF175" i="4" a="1"/>
  <c r="AE174" i="4" a="1"/>
  <c r="AE175" i="4" a="1"/>
  <c r="AF366" i="6" a="1"/>
  <c r="AF367" i="6" a="1"/>
  <c r="AE366" i="6" a="1"/>
  <c r="AE367" i="6" a="1"/>
  <c r="AF364" i="6" a="1"/>
  <c r="AF365" i="6" a="1"/>
  <c r="AE364" i="6" a="1"/>
  <c r="AE365" i="6" a="1"/>
  <c r="AF362" i="6" a="1"/>
  <c r="AF363" i="6" a="1"/>
  <c r="AE362" i="6" a="1"/>
  <c r="AE363" i="6" a="1"/>
  <c r="AF191" i="6" a="1"/>
  <c r="AF192" i="6" a="1"/>
  <c r="AE191" i="6" a="1"/>
  <c r="AE192" i="6" a="1"/>
  <c r="AF71" i="6" a="1"/>
  <c r="AF72" i="6" a="1"/>
  <c r="AE71" i="6" a="1"/>
  <c r="AE72" i="6" a="1"/>
  <c r="AF133" i="6" a="1"/>
  <c r="AF134" i="6" a="1"/>
  <c r="AE133" i="6" a="1"/>
  <c r="AE134" i="6" a="1"/>
  <c r="AF53" i="6" a="1"/>
  <c r="AF54" i="6" a="1"/>
  <c r="AE53" i="6" a="1"/>
  <c r="AE54" i="6" a="1"/>
  <c r="AF93" i="1" a="1"/>
  <c r="AF94" i="1" a="1"/>
  <c r="AE93" i="1" a="1"/>
  <c r="AE94" i="1" a="1"/>
  <c r="AF227" i="1" a="1"/>
  <c r="AF228" i="1" a="1"/>
  <c r="AE227" i="1" a="1"/>
  <c r="AE228" i="1" a="1"/>
  <c r="AF11" i="1" a="1"/>
  <c r="AF12" i="1" a="1"/>
  <c r="AE11" i="1" a="1"/>
  <c r="AE12" i="1" a="1"/>
  <c r="AF300" i="1" a="1"/>
  <c r="AF301" i="1" a="1"/>
  <c r="AE300" i="1" a="1"/>
  <c r="AE301" i="1" a="1"/>
  <c r="AF149" i="1" a="1"/>
  <c r="AF150" i="1" a="1"/>
  <c r="AE149" i="1" a="1"/>
  <c r="AE150" i="1" a="1"/>
  <c r="AF39" i="1" a="1"/>
  <c r="AF40" i="1" a="1"/>
  <c r="AE39" i="1" a="1"/>
  <c r="AE40" i="1" a="1"/>
  <c r="AF127" i="1" a="1"/>
  <c r="AF128" i="1" a="1"/>
  <c r="AE127" i="1" a="1"/>
  <c r="AE128" i="1" a="1"/>
  <c r="AF50" i="1" a="1"/>
  <c r="AF51" i="1" a="1"/>
  <c r="AE50" i="1" a="1"/>
  <c r="AE51" i="1" a="1"/>
  <c r="AF219" i="1" a="1"/>
  <c r="AF220" i="1" a="1"/>
  <c r="AE219" i="1" a="1"/>
  <c r="AE220" i="1" a="1"/>
  <c r="AF388" i="4" a="1"/>
  <c r="AF389" i="4" a="1"/>
  <c r="AE388" i="4" a="1"/>
  <c r="AE389" i="4" a="1"/>
  <c r="AF373" i="4" a="1"/>
  <c r="AF374" i="4" a="1"/>
  <c r="AE374" i="4" a="1"/>
  <c r="AE373" i="4" a="1"/>
  <c r="AF375" i="4" a="1"/>
  <c r="AF376" i="4" a="1"/>
  <c r="AE375" i="4" a="1"/>
  <c r="AE376" i="4" a="1"/>
  <c r="AF334" i="4" a="1"/>
  <c r="AF335" i="4" a="1"/>
  <c r="AE334" i="4" a="1"/>
  <c r="AE335" i="4" a="1"/>
  <c r="AF304" i="4" a="1"/>
  <c r="AF305" i="4" a="1"/>
  <c r="AE305" i="4" a="1"/>
  <c r="AE304" i="4" a="1"/>
  <c r="AF415" i="1" a="1"/>
  <c r="AF416" i="1" a="1"/>
  <c r="AE416" i="1" a="1"/>
  <c r="AE415" i="1" a="1"/>
  <c r="AF412" i="1" a="1"/>
  <c r="AF413" i="1" a="1"/>
  <c r="AE412" i="1" a="1"/>
  <c r="AE413" i="1" a="1"/>
  <c r="AF355" i="1" a="1"/>
  <c r="AF354" i="1" a="1"/>
  <c r="AE355" i="1" a="1"/>
  <c r="AE354" i="1" a="1"/>
  <c r="AF417" i="1" a="1"/>
  <c r="AF418" i="1" a="1"/>
  <c r="AE417" i="1" a="1"/>
  <c r="AE418" i="1"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GIVANILDO CAMPOS DA SILVA</author>
  </authors>
  <commentList>
    <comment ref="AH1" authorId="0" shapeId="0" xr:uid="{653E7626-AD7C-4F4A-9CF1-D89005A15568}">
      <text>
        <r>
          <rPr>
            <b/>
            <sz val="9"/>
            <color indexed="81"/>
            <rFont val="Segoe UI"/>
            <charset val="1"/>
          </rPr>
          <t>GIVANILDO CAMPOS DA SILVA:</t>
        </r>
        <r>
          <rPr>
            <sz val="9"/>
            <color indexed="81"/>
            <rFont val="Segoe UI"/>
            <charset val="1"/>
          </rPr>
          <t xml:space="preserve">
Nomes não encontrados em nenhuma outra aba (2019,2021-2026) para cruzamento automático. Classificação manual com base em fontes oficiais (Senado Federal e Câmara dos Deputados) para a 56ª Legislatura (2019-2023), pesquisada em ago/2026.</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GIVANILDO CAMPOS DA SILVA</author>
  </authors>
  <commentList>
    <comment ref="A1" authorId="0" shapeId="0" xr:uid="{269E42D9-EC5B-4CB9-B167-9B8809BF162D}">
      <text>
        <r>
          <rPr>
            <b/>
            <sz val="9"/>
            <color indexed="81"/>
            <rFont val="Segoe UI"/>
            <charset val="1"/>
          </rPr>
          <t>GIVANILDO CAMPOS DA SILVA:</t>
        </r>
        <r>
          <rPr>
            <sz val="9"/>
            <color indexed="81"/>
            <rFont val="Segoe UI"/>
            <charset val="1"/>
          </rPr>
          <t xml:space="preserve">
Dados brutos importados do arquivo enviado pelo usuário: "Controle Emendas Parlamentares 2019-2026.xlsx" (colunas Emenda, OM e OBJETO de cada aba de ano). 682 registros. As colunas G:K consolidam, por Ano+Emenda, todas as OM/Objetos vinculados à mesma emenda, separados por " |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<sst xmlns="http://schemas.openxmlformats.org/spreadsheetml/2006/main" count="129936" uniqueCount="8633">
  <si>
    <t>Setor (Cod)</t>
  </si>
  <si>
    <t>Setor</t>
  </si>
  <si>
    <t>Emenda</t>
  </si>
  <si>
    <t>Emenda (Modalidade)</t>
  </si>
  <si>
    <t>Emenda (Tipo)</t>
  </si>
  <si>
    <t>Autor (Cod)</t>
  </si>
  <si>
    <t>Autor</t>
  </si>
  <si>
    <t>Autor (Tipo)</t>
  </si>
  <si>
    <t>Autor (UF)</t>
  </si>
  <si>
    <t>Partido</t>
  </si>
  <si>
    <t>Órgão (Cod)</t>
  </si>
  <si>
    <t>Órgão</t>
  </si>
  <si>
    <t>UO (Cod)</t>
  </si>
  <si>
    <t>UO</t>
  </si>
  <si>
    <t>Funcional</t>
  </si>
  <si>
    <t>Função</t>
  </si>
  <si>
    <t>Subfunção</t>
  </si>
  <si>
    <t>Programa</t>
  </si>
  <si>
    <t>Ação</t>
  </si>
  <si>
    <t>Subtítulo</t>
  </si>
  <si>
    <t>UF</t>
  </si>
  <si>
    <t>Localidade</t>
  </si>
  <si>
    <t>Esfera (Cod)</t>
  </si>
  <si>
    <t>GND (Cod)</t>
  </si>
  <si>
    <t>Mod. Aplic. (Cod)</t>
  </si>
  <si>
    <t>ID Uso (Cod)</t>
  </si>
  <si>
    <t>Identificador Primário (Cod)</t>
  </si>
  <si>
    <t>Fonte (Cod)</t>
  </si>
  <si>
    <t>Valor Solicitado</t>
  </si>
  <si>
    <t>Emenda (Justificativa)</t>
  </si>
  <si>
    <t>13</t>
  </si>
  <si>
    <t>DEFESA</t>
  </si>
  <si>
    <t>12700001</t>
  </si>
  <si>
    <t>INDIVIDUAL</t>
  </si>
  <si>
    <t>INCLUSÃO - APROPRIAÇÃO</t>
  </si>
  <si>
    <t>1270</t>
  </si>
  <si>
    <t>JOÃO CARLOS BACELAR</t>
  </si>
  <si>
    <t>DEPUTADO FEDERAL</t>
  </si>
  <si>
    <t>BA</t>
  </si>
  <si>
    <t>PL</t>
  </si>
  <si>
    <t>52000</t>
  </si>
  <si>
    <t>MINISTÉRIO DA DEFESA</t>
  </si>
  <si>
    <t>52121</t>
  </si>
  <si>
    <t>COMANDO DO EXÉRCITO</t>
  </si>
  <si>
    <t>05.122.0032.2000.0029</t>
  </si>
  <si>
    <t>DEFESA NACIONAL</t>
  </si>
  <si>
    <t>ADMINISTRAÇÃO GERAL</t>
  </si>
  <si>
    <t>PROGRAMA DE GESTÃO E MANUTENÇÃO DO PODER EXECUTIVO</t>
  </si>
  <si>
    <t>ADMINISTRAÇÃO DA UNIDADE</t>
  </si>
  <si>
    <t>NO ESTADO DA BAHIA</t>
  </si>
  <si>
    <t>BAHIA</t>
  </si>
  <si>
    <t>F</t>
  </si>
  <si>
    <t>4</t>
  </si>
  <si>
    <t>90</t>
  </si>
  <si>
    <t>0</t>
  </si>
  <si>
    <t>6</t>
  </si>
  <si>
    <t>1000</t>
  </si>
  <si>
    <t>MELHORAR A ESTRUTURA DOS SETORES EDUCACIONAIS E ADMINISTRATIVOS, PROPORCIONANDO MAIOR EFETIVIDADE NA EXECUÇÃO DOS PROCESSOS</t>
  </si>
  <si>
    <t>12700002</t>
  </si>
  <si>
    <t>52131</t>
  </si>
  <si>
    <t>COMANDO DA MARINHA</t>
  </si>
  <si>
    <t>05.152.6112.219D.0029</t>
  </si>
  <si>
    <t>DEFESA NAVAL</t>
  </si>
  <si>
    <t>ADEQUAÇÃO DE ATIVOS DE INFRAESTRUTURA DAS ORGANIZAÇÕES MILITARES</t>
  </si>
  <si>
    <t>ESTA PROPOSTA DE EMENDA VISA A AQUISIÇÃO DE EQUIPAMENTOS E EXECUÇÃO DE OBRAS NECESSÁRIAS A REVITALIZAÇÃO E ADEQUAÇÃO DA INFRAESTRUTURA DA DELEGACIA DA CAPITANIA DOS PORTOS EM PORTO SEGURO.</t>
  </si>
  <si>
    <t>12770013</t>
  </si>
  <si>
    <t>1277</t>
  </si>
  <si>
    <t>WELLINGTON ROBERTO</t>
  </si>
  <si>
    <t>PB</t>
  </si>
  <si>
    <t>PSD</t>
  </si>
  <si>
    <t>52931</t>
  </si>
  <si>
    <t>FUNDO NAVAL</t>
  </si>
  <si>
    <t>05.125.6112.21BY.0001</t>
  </si>
  <si>
    <t>NORMATIZAÇÃO E FISCALIZAÇÃO</t>
  </si>
  <si>
    <t>FISCALIZAÇÃO DA NAVEGAÇÃO AQUAVIÁRIA</t>
  </si>
  <si>
    <t>NACIONAL</t>
  </si>
  <si>
    <t>NA</t>
  </si>
  <si>
    <t>RECURSOS PARA DAR CONTINUIDADE NO PROCESSO DE AUMENTO DAS CAPACIDADES OPERACIONAIS DA CAPITANIA.</t>
  </si>
  <si>
    <t>14510005</t>
  </si>
  <si>
    <t>1451</t>
  </si>
  <si>
    <t>VANDER LOUBET</t>
  </si>
  <si>
    <t>MS</t>
  </si>
  <si>
    <t>PT</t>
  </si>
  <si>
    <t>05.153.6112.21A0.5218</t>
  </si>
  <si>
    <t>DEFESA TERRESTRE</t>
  </si>
  <si>
    <t>APRESTAMENTO DAS FORÇAS - MANUTENÇÃO DA PRONTIDÃO E DA CAPACIDADE OPERATIVA</t>
  </si>
  <si>
    <t>NO MUNICÍPIO DE CAMPO GRANDE - MS</t>
  </si>
  <si>
    <t>CAMPO GRANDE</t>
  </si>
  <si>
    <t>APRESTAMENTO DAS FORÇAS - MANUTENÇÃO DA PRONTIDÃO E DA CAPACIDADE OPERATIVA - ADEQUAÇÃO DAS INSTALAÇÕES PARA O SERVIÇO MILITAR FEMININO DM CAMPO GRANDE - MS.</t>
  </si>
  <si>
    <t>14510009</t>
  </si>
  <si>
    <t>ACRÉSCIMO - APROPRIAÇÃO</t>
  </si>
  <si>
    <t>05.152.6112.21A0.0001</t>
  </si>
  <si>
    <t>AGÊNCIA FLUVIAL DE PORTO MURTINHO_x000D_
CNPJ: 00.394.502/0365-05_x000D_
_x000D_
MODERNIZAÇÃO DO PARQUE DE INFORMÁTICA E AQUISIÇÃO DE ITENS DE MOBILIÁRIO DA AGÊNCIA FLUVIAL DE PORTO MURTINHO, A FIM DE PROPORCIONAR EFICIÊNCIA E CELERIDADE AO ATENDIMENTO AOS CIDADÃOS SUL MATO-GROSSENSES QUE BUSCAM OS SERVIÇOS OFERECIDOS PELA AGÊNCIA.</t>
  </si>
  <si>
    <t>15270016</t>
  </si>
  <si>
    <t>1527</t>
  </si>
  <si>
    <t>CARLOS SAMPAIO</t>
  </si>
  <si>
    <t>SP</t>
  </si>
  <si>
    <t>52111</t>
  </si>
  <si>
    <t>COMANDO DA AERONÁUTICA</t>
  </si>
  <si>
    <t>05.122.0032.2000.0035</t>
  </si>
  <si>
    <t>NO ESTADO DE SÃO PAULO</t>
  </si>
  <si>
    <t>SÃO PAULO</t>
  </si>
  <si>
    <t>3</t>
  </si>
  <si>
    <t>A FORÇA AÉAREA BRASILEIRA (FAB), COMO INSTITUIÇÃO DE ESTADO, ATUA, INITERRUPTAMENTE, NA DEFESA DA PÁTRIA, NA MANUTENÇÃO DA SOBERANIA DO NOSSO ESPAÇO AÉREO, NA PROTEÇÃO DE NOSSAS FRONTEIRAS E NA INTEGRAÇÃO DO TERRITÓRIO NACIONAL._x000D_
ADEMAIS, SUBSIDIARIAMENTE, A FAB CUMPRE MISSÕES HUMANITÁRIAS 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MENCIONADOS A SEGUIR COM O APORTE DE RECURSOS DE EMENDAS PARLAMENTARES NA LEI ORÇAMENTÁRIA ANUAL (LOA) DE 2026._x000D_
_x000D_
OM BENEFICIADA: ESQUADRÃO DE DEMONSTRAÇÃO AÉREA_x000D_
OBJETO RESUMIDO: READEQUAÇÃO DA INFRAESTRUTURA DO HANGAR DA ESQUADRILHA DA FUMAÇA.</t>
  </si>
  <si>
    <t>15680002</t>
  </si>
  <si>
    <t>1568</t>
  </si>
  <si>
    <t>GILBERTO NASCIMENTO</t>
  </si>
  <si>
    <t>PODE</t>
  </si>
  <si>
    <t>05.301.0032.2E74.0035</t>
  </si>
  <si>
    <t>ATENÇÃO BÁSICA</t>
  </si>
  <si>
    <t>ESTRUTURAÇÃO E MODERNIZAÇÃO DE UNIDADES DE SAÚDE DAS FORÇAS ARMADAS</t>
  </si>
  <si>
    <t>S</t>
  </si>
  <si>
    <t>CNPJ PARA LANÇAMENTO NO SIOP: 00.394.429/0001-00 - COMANDO DA AERONÁUTICA_x000D_
OM BENEFICIADA: HOSPITAL DE FORÇA AÉREA DE SÃO PAULO_x000D_
OBJETO RESUMIDO: AQUISIÇÃO DE CENTRAL DE INCLUSÃO HISTOLÓGICA E IMPRESSORA DE CASSETES HISTOLÓGICOS._x000D_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</si>
  <si>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15680003</t>
  </si>
  <si>
    <t>05.301.0032.2E74.3928</t>
  </si>
  <si>
    <t>NO MUNICÍPIO DE SÃO PAULO - SP</t>
  </si>
  <si>
    <t>BENEFICIÁRIO PARA LANÇAMENTO NO SIOP - CNPJ: 00.394.452/0001-03_x000D_
REALIZAR A BIÓPSIA DE PRÓSTATA POR VIA TRANSPERINEAL, UTILIZANDO ULTRASSONOGRAFIA COM SOFTWARE DE FUSÃO DE IMAGENS EM TEMPO REAL, O QUE PERMITE EXAMES MAIS RÁPIDOS E PRECISOS, ALÉM DE GERAR ECONOMIA COM A REDUÇÃO DE ENCAMINHAMENTOS._x000D_
A AQUISIÇÃO DO EQUIPAMENTO CELL SAVER MINIMIZARÁ A NECESSIDADE DE SANGUE DE DOADORES, REDUZINDO O RISCO DE COMPLICAÇÕES ASSOCIADAS ÀS TRANSFUSÕES ALOGÊNICAS. O USO DO PRÓPRIO SANGUE DO PACIENTE REDUZ O RISCO DE INCOMPATIBILIDADE SANGUÍNEA E DE TRANSMISSÃO DE DOENÇAS INFECCIOSAS._x000D_
_x000D_
HOSPITAL MILITAR DE ÁREA DE SÃO PAULO (HMASP), NO MUNICÍPIO DE SÃO PAULO - SP.</t>
  </si>
  <si>
    <t>15680014</t>
  </si>
  <si>
    <t>05.122.0032.2000.0001</t>
  </si>
  <si>
    <t>COMANDO DO 8º DISTRITO NAVAL - COM8ºDN_x000D_
CNPJ: 00.394.502/0455-98_x000D_
_x000D_
"O COMANDO DO 8º DISTRITO NAVAL, NO ÂMBITO DE SUAS ATRIBUIÇÕES COMO REPRESENTANTE DA AUTORIDADE MARÍTIMA, COORDENA OS SERVIÇOS DE BUSCA, SALVAMENTO, FISCALIZAÇÃO E INSPEÇÃO NAVAL NOS ESTADOS DE SÃO PAULO E PARANÁ._x000D_
POR MEIO DE SEUS DOIS GRUPAMENTOS OPERATIVOS: O GRUPAMENTO DE PATRULHA NAVAL DO SUL-SUDESTE (COM SEUS 03 NAVIOS) E O 4º BATALHÃO DE OPERAÇÕES LITORÂNEAS DE FUZILEIROS NAVAIS, EM SANTOS-SP, (COM SEU EFETIVO DE 01 COMPANHIA) COMANDA OPERAÇÕES NAVAIS, CONJUNTAS E INTERAGÊNCIAS EM TODO O LITORAL PAULISTA, PARANAENSE, INTERIORES E FRONTEIRA OESTE._x000D_
NESSE SENTIDO, VISANDO MELHORAR E APRIMORAR A SUA CAPACIDADE OPERACIONAL PARA O CUMPRIMENTO DE SUA MISSÃO, O COMANDO DO 8º DISTRITO NAVAL NECESSITA DE VIATURAS PRONTAS E ADEQUADAS, E CAPAZES DE TRANSPORTAR SEUS MILITARES NA AMPLA ÁREA DE JURISDIÇÃO DOS DOIS ESTADOS DA FEDERAÇÃO E ESTAR APTO A PRESTAR OS DEVERES CONSTITUCIONAIS E SEUS SERVIÇOS À SOCIEDADE CIVIL._x000D_
A MANUTENÇÃO DESSES MEIOS SÃO DE VITAL IMPORTÂNCIA PARA QUE POSSAMOS ESTAR PRONTOS PARA O ATENDIMENTO DAS DEMANDAS DA SOCIEDADE, COM VISTAS A DESLOCAR PESSOAL E MEIOS, VIA RODOVIÁRIA, QUANDO NECESSÁRIO, PRESERVAR À SEGURANÇA DA NAVEGAÇÃO, SALVAGUARDA DA VIDA HUMANA NO MAR E PREVENIR A POLUIÇÃO HÍDRICA._x000D_
EM FACE DAS ATUAIS RESTRIÇÕES ORÇAMENTÁRIAS, COMPREENDEMOS QUE NOSSAS NECESSIDADES ESTÃO ACIMA DAS POSSIBILIDADES DE INVESTIMENTO E, POR ESSE MOTIVO, SUBMETEMOS À APRECIAÇÃO DE VOSSA EXCELÊNCIA, COMO PARTÍCIPE DA GESTÃO PÚBLICA EM FAVOR DO NOSSO ESTADO, A PRESENTE PROPOSTA DE EMENDA PARLAMENTAR, TENDO COMO BENEFICIÁRIO O COM8ºDN."</t>
  </si>
  <si>
    <t>15810007</t>
  </si>
  <si>
    <t>1581</t>
  </si>
  <si>
    <t>JEFFERSON CAMPOS</t>
  </si>
  <si>
    <t xml:space="preserve">05.153.6112.21A0.    </t>
  </si>
  <si>
    <t>COLEGIO MILITAR DE SÃO PAULO (CMSP) MUNICIPIO DE SÃO PAULO, INSTRUMENTOS MUSICAIS E EQUIPAMENTTOS DE APOIO PARA BANDA DE MUSICA - NACIONAL</t>
  </si>
  <si>
    <t>BENEFICIARIO PARA LANÇAMENTO NO SIOP CNPJ. 00.394.452/0001-03, ADIQUIRIR NOVOS INSTRUMENTOS E EQUIPAMENTOS, MELHORANDO AS CONDIÇÕES PARA OS ENSAIOS E APRESENTAÇÃO DA BANDA DE MUSICA DA UNIDADE, QUE APOIA DIVERSOS EVENTOS CULTURAIS NO MUNICIPIO DE SÃO PAULO - SP.</t>
  </si>
  <si>
    <t>18670002</t>
  </si>
  <si>
    <t>1867</t>
  </si>
  <si>
    <t>LUIZ CARLOS HAULY</t>
  </si>
  <si>
    <t>PR</t>
  </si>
  <si>
    <t>05.301.0032.2E74.0001</t>
  </si>
  <si>
    <t>CNPJ PARA LANÇAMENTO NO SIOP: 00.394.429/0001-00 - COMANDO DA AERONÁUTICA_x000D_
OM BENEFICIADA: GRUPO DE SAÚDE DE CURITIBA_x000D_
OBJETO RESUMIDO: AQUISIÇÃO DE APARELHO DE VIDEOENDOSCÓPIO._x000D_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</si>
  <si>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19600024</t>
  </si>
  <si>
    <t>1960</t>
  </si>
  <si>
    <t>RUBENS OTONI</t>
  </si>
  <si>
    <t>GO</t>
  </si>
  <si>
    <t>05.122.0032.2000.0052</t>
  </si>
  <si>
    <t>NO ESTADO DE GOIÁS</t>
  </si>
  <si>
    <t>GOIÁS</t>
  </si>
  <si>
    <t>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</si>
  <si>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20290015</t>
  </si>
  <si>
    <t>2029</t>
  </si>
  <si>
    <t>MAGNO MALTA</t>
  </si>
  <si>
    <t>SENADOR</t>
  </si>
  <si>
    <t>ES</t>
  </si>
  <si>
    <t>05.152.6112.219D.0001</t>
  </si>
  <si>
    <t>ESCOLA DE APRENDIZES-MARINHEIROS DO ESPÍRITO SANTO (EAMES)_x000D_
CNPJ: 00.394.502/0188-68_x000D_
_x000D_
ESTA PROPOSTA POR OBJETIVO A CONSTRUÇÃO DA GARAGEM DE BARCOS DA ESCOLA DE APRENDIZES-MARINHEIROS DO ESPÍRITO SANTO (EAMES). A ESTRUTURA DESEJADA VISA ATENDER A NECESSIDADE DA GUARDA/CONSERVAÇÃO DAS EMBARCAÇÕES MIÚDAS, MATERIAIS E EQUIPAMENTOS QUE SÃO IMPRESCINDÍVEIS NO APOIO ÀS ATIVIDADES NÁUTICAS DE VELA E REMO,  MODALIDADES ESTAS, INTEGRANTES DA FORMAÇÃO DOS MARINHEIROS DA MARINHA DO BRASIL. OUTROSSIM, AS  ATIVIDADES NÁUTICAS DE VELA SÃO OFERECIDAS À 400 CRIANÇAS ATENDIDAS PELO PROGRAMA FORÇAS NO ESPORTE (PROFESP), ORIUNDAS DE 12 ESCOLAS DA REDE PÚBLICA DE ENSINO DO MUNICÍPIO DE VILA VELHA-ES, VISANDO À INCLUSÃO SOCIAL POR MEIO DA PRÁTICA ESPORTIVA ORIENTADA. OUTRA POSSIBILIDADE DE EMPREGO DO ESPAÇO SERIA EM PROVEITO DAS ATIVIDADES PRATICADAS PELOS ESCOTEIROS DO MAR, PARCEIROS DA MARINHA DO BRASIL QUE, POR MEIO DE SUA VERTENTE ESPECÍFICA DO ESCOTISMO, TÊM O OBJETIVO DE DESENVOLVER NOS JOVENS O GOSTO PELO MAR E HABILIDADES MARINHEIRAS, CONTRIBUINDO NO FOMENTO DA MENTALIDADE MARÍTIMA DA SOCIEDADE CAPIXABA.</t>
  </si>
  <si>
    <t>20830009</t>
  </si>
  <si>
    <t>2083</t>
  </si>
  <si>
    <t>ANDRÉ FIGUEIREDO</t>
  </si>
  <si>
    <t>CE</t>
  </si>
  <si>
    <t>PDT</t>
  </si>
  <si>
    <t>05.125.6112.21BY.0023</t>
  </si>
  <si>
    <t>NO ESTADO DO CEARÁ</t>
  </si>
  <si>
    <t>CEARÁ</t>
  </si>
  <si>
    <t>AUXILIAR A CAPITANIA DOS PORTOS NO CEARA A DESENVOLVER SUAS ATIVIDADES DE PROTEÇÃO E FISCALIZAÇÃO</t>
  </si>
  <si>
    <t>22100001</t>
  </si>
  <si>
    <t>2210</t>
  </si>
  <si>
    <t>ESPERIDIÃO AMIN</t>
  </si>
  <si>
    <t>SC</t>
  </si>
  <si>
    <t>PP</t>
  </si>
  <si>
    <t>CAPITANIA DOS PORTOS DE SANTA CATARINA - CPSC_x000D_
CNPJ: 00.394.502/0048-08_x000D_
_x000D_
A PRESENTE PROPOSTA TEM COMO OBJETIVOS:_x000D_
A) DAR CONTINUIDADE À RECUPERAÇÃO DO FORTE SANTA BÁRBARA, DA CASA DE APOIO E DO AUDITÓRIO AMAZÔNIA AZUL, ALÉM DE ADAPTAR O MUSEU DE ARQUEOLOGIA SUBAQUÁTICA. O FORTE SANTA BÁRBARA ABRIGA O CCMSC, SENDO ESTE UM IMPORTANTE ATRATIVO CULTURAL, TURÍSTICO E EDUCACIONAL, QUE BUSCA DISSEMINAR A MENTALIDADE MARÍTIMA E OFERECENDO UMA OPÇÃO CULTURAL E DE LAZER PARA A POPULAÇÃO CATARINENSE. DESDE SUA ABERTURA EM 2016, O CENTRO RECEBEU MAIS DE 28.000 VISITANTES E DESEMPENHA UM PAPEL SIGNIFICATIVO NA DIVULGAÇÃO DA HISTÓRIA, DA MENTALIDADE MARÍTIMA E DAS TRADIÇÕES MARINHEIRAS. NO ENTANTO, AS EDIFICAÇÕES DO CENTRO ESTÃO BASTANTE DEGRADADAS E HÁ UMA FALTA DE ACESSIBILIDADE ADEQUADA PARA PESSOAS COM NECESSIDADES ESPECIAIS. A REVITALIZAÇÃO PERMITIRÁ A PRESERVAÇÃO DO PATRIMÔNIO HISTÓRICO E CULTURAL, GARANTIRÁ A INTEGRIDADE E A SEGURANÇA DOS VISITANTES, ESTIMULARÁ O TURISMO E FOMENTARÁ A ECONOMIA LOCAL._x000D_
B) RECUPERAR E REVITALIZAR AS INSTALAÇÕES DO CASARÃO DA ILHA DO ARVOREDO E SUAS ADJACÊNCIAS, ALÉM DA MANUTENÇÃO DOS SINAIS NÁUTICOS. CONSIDERANDO A IMPORTÂNCIA DOS AUXÍLIOS À NAVEGAÇÃO PARA O DESENVOLVIMENTO DAS ATIVIDADES MARÍTIMAS, É NECESSÁRIO GARANTIR O PLENO FUNCIONAMENTO DOS DIVERSOS FARÓIS E FAROLETES AO LONGO DA COSTA CATARINENSE, QUE CONFEREM SEGURANÇA À NAVEGAÇÃO PARA A COMUNIDADE MARÍTIMA. O INVESTIMENTO VISA ASSEGURAR A CONTINUIDADE E A EFICÁCIA DESSES DISPOSITIVOS DE SEGURANÇA._x000D_
C) RECUPERAÇÃO DAS INSTALAÇÕES DO FAROL DA ILHA DA PAZ, ALIADA À IMPLANTAÇÃO DE UM SISTEMA FOTOVOLTAICO, VISANDO AMPLIAR A AUTONOMIA ENERGÉTICA LOCAL, REDUZIR CUSTOS OPERACIONAIS E ASSEGURAR A CONTINUIDADE DAS ATIVIDADES DESEMPENHADAS.</t>
  </si>
  <si>
    <t>22100002</t>
  </si>
  <si>
    <t>BENEFICIÁRIO PARA LANÇAMENTO NO SIOP - CNPJ: 00.394.452/0001-03_x000D_
REDUZIR DESPESAS DE CUSTEIO COM ENERGIA ELÉTRICA, AUMENTAR A SEGURANÇA ENERGÉTICA DA UNIDADE E CONTRIBUIR PARA A PRESERVAÇÃO DO MEIO AMBIENTE E DESENVOLVIMENTO SUSTENTÁVEL._x000D_
_x000D_
63º BATALHÃO DE INFANTARIA (63º BI), NO MUNICÍPIO DE FLORIANÓPOLIS - SC</t>
  </si>
  <si>
    <t>22100020</t>
  </si>
  <si>
    <t>05.301.0032.2E74.0042</t>
  </si>
  <si>
    <t>NO ESTADO DE SANTA CATARINA</t>
  </si>
  <si>
    <t>SANTA CATARINA</t>
  </si>
  <si>
    <t>CNPJ PARA LANÇAMENTO NO SIOP: 00.394.429/0001-00 - COMANDO DA AERONÁUTICA_x000D_
OM BENEFICIADA: GRUPO DE SAÚDE DE FLORIANÓPOLIS_x000D_
OBJETO RESUMIDO: AQUISIÇÃO DE EQUIPAMENTOS MÉDICOS E ODONTOLÓGICOS._x000D_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</si>
  <si>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22630007</t>
  </si>
  <si>
    <t>2263</t>
  </si>
  <si>
    <t>JADER BARBALHO</t>
  </si>
  <si>
    <t>PA</t>
  </si>
  <si>
    <t>MDB</t>
  </si>
  <si>
    <t>05.153.6112.21A0.0001</t>
  </si>
  <si>
    <t>BENEFICIÁRIO PARA LANÇAMENTO NO SIOP - CNPJ: 00.394.452/0001-03_x000D_
INSTRUMENTOS MUSICAIS PARA A BANDA DE MÚSICA DOS ALUNOS DO COLÉGIO MILITAR DE BELÉM (CMBEL), NO MUNICÍPIO DE BELÉM - PA. ADQUIRIR NOVOS INSTRUMENTOS, MELHORANDO AS CONDIÇÕES PARA OS ENSAIOS E APRESENTAÇÕES DA BANDA DE MÚSICA DOS ALUNOS, QUE APOIA DIVERSOS EVENTOS CULTURAIS NO MUNICÍPIO.</t>
  </si>
  <si>
    <t>22630008</t>
  </si>
  <si>
    <t>GRUPAMENTO DE PATRULHA NAVAL DO NORTE_x000D_
CNPJ: 00.394.502/0152-57_x000D_
_x000D_
CUSTEIO DA MANUTENÇÃO E A PREPARAÇÃO DOS NAVIOS E EMBARCAÇÕES SUBORDINADAS, QUE REALIZAM AÇÕES CÍVICO-SOCIAIS (ACISO) E ASSISTÊNCIAS HOSPITALARES (ASSHOP), E QUE APOIAM, QUANDO NECESSÁRIO, NOS ATENDIMENTOS REALIZADOS PELO NÁVIO-AUXILIAR “PARÁ” E PELO NAVIO DE ASSISTÊNCIA HOSPITALAR “SARGENTO LIMA”, PROPICIANDO O ACESSO ÀS ÁREAS REMOTAS, QUANDO DO SEU EMPREGO EM OPERAÇÕES DE APOIO AO ESTADO DO PARÁ.</t>
  </si>
  <si>
    <t>22630009</t>
  </si>
  <si>
    <t>52911</t>
  </si>
  <si>
    <t>FUNDO AERONÁUTICO</t>
  </si>
  <si>
    <t>05.368.6112.21GP.0015</t>
  </si>
  <si>
    <t>EDUCAÇÃO BÁSICA</t>
  </si>
  <si>
    <t>FUNCIONAMENTO DOS ESTABELECIMENTOS DE EDUCAÇÃO BÁSICA MILITARES DO MINISTÉRIO DA DEFESA</t>
  </si>
  <si>
    <t>NO ESTADO DO PARÁ</t>
  </si>
  <si>
    <t>PARÁ</t>
  </si>
  <si>
    <t>CNPJ PARA LANÇAMENTO NO SIOP: 00.394.429/0001-00 - COMANDO DA AERONÁUTICA_x000D_
OM BENEFICIADA: COLÉGIO TENENTE RÊGO BARROS_x000D_
OBJETO RESUMIDO: AQUISIÇÃO DE MOBILIÁRIO E READEQUAÇÃO DAS SALAS DOS PROFESSORES._x000D_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</si>
  <si>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23760004</t>
  </si>
  <si>
    <t>2376</t>
  </si>
  <si>
    <t>JAYME CAMPOS</t>
  </si>
  <si>
    <t>MT</t>
  </si>
  <si>
    <t>UNIÃO</t>
  </si>
  <si>
    <t>A PRESENTE EMENDA TEM POR OBJETIVO DOTAR O BATALHÃO COM EQUIPAMENTOS NECESSÁRIOS PARA AS AÇÕES DE PRONTO ATENDIMENTO A CALAMIDADE PÚBLICA, COMBATE E PREVENÇÃO A INCÊNDIOS FLORESTAIS NO ESTADO DE MATO GROSSO. _x000D_
NA UNIDADE DO BATALHÃO DE CUIABÁ. CNPJ: 00.394.452/0001-03.</t>
  </si>
  <si>
    <t>23760005</t>
  </si>
  <si>
    <t>A PRESENTE EMENDA TEM POR OBJETIVO REALIZAR INVESTIMENTOS NAS INSTALAÇÕES DA CAPITANIA FLUVIAL DE MATO GROSSO._x000D_
CAPITANIA FLUVIAL DE MATO GROSSO_x000D_
CNPJ: 00.394.502/0371-45</t>
  </si>
  <si>
    <t>23920005</t>
  </si>
  <si>
    <t>2392</t>
  </si>
  <si>
    <t>FERNANDO COELHO FILHO</t>
  </si>
  <si>
    <t>PE</t>
  </si>
  <si>
    <t>05.301.0032.2E74.1689</t>
  </si>
  <si>
    <t>NO MUNICÍPIO DE PETROLINA - PE</t>
  </si>
  <si>
    <t>PETROLINA</t>
  </si>
  <si>
    <t>A PRESENTE EMENDA TEM COMO OBJETIVO FORTALECER A ESTRUTURA DE SAÚDE DO 72º BATALHÃO DE INFANTARIA DE CAATINGA (72º BI CAAT), LOCALIZADO NO MUNICÍPIO DE PETROLINA/PE, MEDIANTE A AQUISIÇÃO DE AMBULÂNCIA DESTINADA AO ATENDIMENTO DE MILITARES, ALUNOS DA UNIDADE E SEUS DEPENDENTES. O EQUIPAMENTO É ESSENCIAL PARA GARANTIR SUPORTE ADEQUADO EM SITUAÇÕES DE URGÊNCIA E NO TRANSPORTE SEGURO DE PACIENTES EM ESTADO GRAVE.</t>
  </si>
  <si>
    <t>23920007</t>
  </si>
  <si>
    <t>05.122.0032.2000.0026</t>
  </si>
  <si>
    <t>NO ESTADO DE PERNAMBUCO</t>
  </si>
  <si>
    <t>PERNAMBUCO</t>
  </si>
  <si>
    <t>99</t>
  </si>
  <si>
    <t>A PRESENTE EMENDA TEM COMO FINALIDADE VIABILIZAR A AMPLIAÇÃO DO SISTEMA FOTOVOLTAICO DA ESCOLA DE APRENDIZES-MARINHEIROS DE PERNAMBUCO (EAMPE), GARANTINDO MAIOR EFICIÊNCIA ENERGÉTICA, REDUÇÃO DE CUSTOS OPERACIONAIS E MAIOR AUTONOMIA NO CONSUMO DE ENERGIA. A MEDIDA É ESTRATÉGICA PARA FORTALECER AS ATIVIDADES DA INSTITUIÇÃO, QUE ATUALMENTE MANTÉM O PROGRAMA FORÇAS NO ESPORTE (PROFESP), ATENDENDO CERCA DE 150 CRIANÇAS E ADOLESCENTES, E QUE, A PARTIR DE 2026, RECEBERÁ MAIS DE 260 ALUNOS PARA OS CURSOS DE FORMAÇÃO.</t>
  </si>
  <si>
    <t>23970012</t>
  </si>
  <si>
    <t>2397</t>
  </si>
  <si>
    <t>HUGO LEAL</t>
  </si>
  <si>
    <t>RJ</t>
  </si>
  <si>
    <t>INVESTIMENTOS NA INFRAESTRUTURA DOS FUZILEIROS NAVAIS (MELHORIA DOS VESTIÁRIOS).</t>
  </si>
  <si>
    <t>24460001</t>
  </si>
  <si>
    <t>2446</t>
  </si>
  <si>
    <t>JOÃO MAIA</t>
  </si>
  <si>
    <t>RN</t>
  </si>
  <si>
    <t>05.152.6112.21A0.0024</t>
  </si>
  <si>
    <t>NO ESTADO DO RIO GRANDE DO NORTE</t>
  </si>
  <si>
    <t>RIO GRANDE DO NORTE</t>
  </si>
  <si>
    <t>A PRESENTE EMENDA PARLAMENTAR É DESTINADA À MANUTENÇÃO DE VIATURAS E REFORMA PREDIAL, OBJETIVANDO GARANTIR A PRONTIDÃO OPERATIVA DOS MEIOS EMPREGADOS NAS ATIVIDADES DO_x000D_
BATALHÃO, BEM COMO A READEQUAÇÃO DAS INSTALAÇÕES UTILIZADAS PELO EFETIVO.._x000D_
CNPJ : 00.394.502/0164-90</t>
  </si>
  <si>
    <t>24680001</t>
  </si>
  <si>
    <t>2468</t>
  </si>
  <si>
    <t>LÍDICE DA MATA</t>
  </si>
  <si>
    <t>PSB</t>
  </si>
  <si>
    <t>05.301.0032.2E74.0029</t>
  </si>
  <si>
    <t>HOSPITAL NAVAL DE SALVADOR - HNSA_x000D_
CNPJ: 00.394.502/0067-70_x000D_
_x000D_
CONTEMPLA A COMPRA DE EQUIPAMENTOS MÉDICOS PARA O SETOR DE ONCOLOGIA (INAUGURADO EM JANEIRO DE 2024), UTI, AMBULATÓRIO, LABORATÓRIO E CENTRO CIRÚRGICO, QUE AINDA NECESSITAM DE MATERIAL DE SAÚDE PARA SEU PLENO FUNCIONAMENTO. O HNSA É RESPONSÁVEL PELO ATENDIMENTO DE CERCA DE 16.000 USUÁRIOS ENTRE MILITARES E SEUS DEPENDENTES E, ALÉM DA SUA FUNÇÃO PRECÍPUA, TAMBÉM REALIZA AÇÕES CÍVICO-SOCIAIS EM PROL DE COMUNIDADES RIBEIRINHAS E CAIÇARAS, EM ÁREAS CARENTES. NA BUSCA DIUTURNA PELA MELHORIA DA QUALIDADE DO ATENDIMENTO PRESTADO AOS USUÁRIOS, FACE AO CRESCIMENTO CONTÍNUO DA DEMANDA DE ATENDIMENTO E DADA A IMPORTÂNCIA E CONTRIBUIÇÃO DO HOSPITAL PARA A SOCIEDADE, OBSERVA-SE A NECESSIDADE DE REALIZAÇÃO DE AQUISIÇÕES DE EQUIPAMENTOS DE SAÚDE PARA A VIABILIZAÇÃO DA EXPANSÃO DO ATENDIMENTO AO PÚBLICO, CONTRIBUINDO DIRETAMENTE COM O SISTEMA PÚBLICO DE SAÚDE LOCAL. _x000D_
 O NÃO ATENDIMENTO DA DEMANDA SOLICITADA ELEVAM CUSTOS PARA ENCAMINHAMENTO A CLÍNICAS EXTERNAS E REDUZ A SEGURANÇA INDISPENSÁVEL AOS SERVIÇOS DE SAÚDE DESEMPENHADOS, TENDO EM VISTA QUE, OS REFERIDOS EQUIPAMENTOS PERMITEM QUE OS PROCEDIMENTOS E DIAGNÓSTICOS MÉDICOS SEJAM REALIZADOS COM A MÁXIMA PRESTEZA, HABILIDADE E EXCELÊNCIA, DENTRO DAS PRÓPRIAS INSTALAÇÕES DO HNSA.</t>
  </si>
  <si>
    <t>24680003</t>
  </si>
  <si>
    <t>05.153.6112.219D.0029</t>
  </si>
  <si>
    <t>ADEQUAÇÃO DE INSTALAÇÕES PARA ACOMODAR AS NOVAS RECRUTAS DO SERVIÇO MILITAR INICIAL FEMININO NA ESCOLA DE SAÚDE E FORMAÇÃO_x000D_
COMPLEMENTAR DO EXÉRCITO, COLÉGIO MILITAR DE SALVADOR, 6º BATALHÃO DE POLÍCIA DO EXÉRCITO E COMANDO DA 6ª REGIÃO MILITAR.</t>
  </si>
  <si>
    <t>24680023</t>
  </si>
  <si>
    <t>52101</t>
  </si>
  <si>
    <t>MINISTÉRIO DA DEFESA - ADMINISTRAÇÃO DIRETA</t>
  </si>
  <si>
    <t>05.244.6111.21I8.0029</t>
  </si>
  <si>
    <t>ASSISTÊNCIA COMUNITÁRIA</t>
  </si>
  <si>
    <t>COOPERAÇÃO DA DEFESA PARA O DESENVOLVIMENTO NACIONAL</t>
  </si>
  <si>
    <t>APOIO A PROJETOS SOCIAIS, EDUCACIONAIS E DE QUALIFICAÇÃO PROFISSIONAL</t>
  </si>
  <si>
    <t>O PROGRAMA FORÇAS NO ESPORTE (PROFESP) E O PROJETO JOÃO DO PULO (PJP) SÃO AÇÕES SOCIAIS CONDUZIDAS_x000D_
PELO MINISTÉRIO DA DEFESA (MD) E DESENVOLVIDAS POR INTERMÉDIO DA MARINHA DO BRASIL, DO EXÉRCITO BRASILEIRO_x000D_
E DA FORÇA AÉREA BRASILEIRA. ESSES PROJETOS PODEM CONTAR COM A PARCERIA DOS MINISTÉRIOS DOS DIREITOS_x000D_
HUMANOS E DA CIDADANIA, DA EDUCAÇÃO, DO ESPORTE, DA JUSTIÇA E SEGURANÇA PÚBLICA, DO DESENVOLVIMENTO E_x000D_
ASSISTÊNCIA SOCIAL, FAMÍLIA E COMBATE À FOME E DA SECRETARIA-GERAL DA PRESIDÊNCIA DA REPÚBLICA, DENTRE_x000D_
OUTRAS PASTAS DO EXECUTIVO FEDERAL._x000D_
O PROFESP E O PJP ATENDEM ATUALMENTE 11.479 BENEFICIADOS APROXIMADAMENTE, MAS COM CAPACIDADE PARA_x000D_
ATENDER ATÉ 30.000 JOVENS E CRIANÇAS, NA FAIXA ETÁRIA DE 6 A 18 ANOS, BEM COMO PESSOAS COM DEFICIÊNCIA, EM_x000D_
MAIS DE 200 (DUZENTAS) ORGANIZAÇÕES MILITARES (OM) DAS TRÊS FORÇAS ARMADAS QUE, DE FORMA VOLUNTÁRIA,_x000D_
DISPONIBILIZAM SUAS INSTALAÇÕES PARA A EXECUÇÃO DE ATIVIDADES PLANEJADAS E ELABORADAS COM_x000D_
ACOMPANHAMENTO PEDAGÓGICO, ABRANGENDO TODAS AS UNIDADES DA FEDERAÇÃO, EM MAIS DE 120 (CENTO E VINTE)_x000D_
MUNICÍPIOS, ALCANÇANDO LONGÍNQUAS REGIÕES DO NOSSO TERRITÓRIO, COMO, POR EXEMPLO, ALGUMAS COMUNIDADES_x000D_
INDÍGENAS E OUTRAS NA LINHA DE FRONTEIRA (PELOTÕES ESPECIAIS DE FRONTEIRA)._x000D_
NESTE SENTIDO, MEDIANTE OS COMPROVADOS ÍNDICES DE EFICÁCIA ATINGIDOS PELO PROFESP E PJP E CONSOANTE À_x000D_
SUA EFICIENTE SISTEMÁTICA DE FUNCIONAMENTO, VISLUMBRA-SE A POSSIBILIDADE DE AUMENTAR O NÚMERO DE_x000D_
BENEFICIÁRIOS, COM O FORNECIMENTO DE ALIMENTAÇÃO ADEQUADA E REALIZAÇÃO DE ATIVIDADES DESPORTIVAS E_x000D_
ESCOLARES, NO CONTRATURNO ESCOLAR EM UM AMBIENTE SEGURO, BEM COMO GARANTIR A MANUTENÇÃO DA INFRAESTRUTURA_x000D_
DESPORTIVA NAS INSTALAÇÕES EM QUE O PROGRAMA/PROJETO EM PAUTA É DESENVOLVIDO._x000D_
O RECURSO DA EMENDA CONTRIBUIRÁ PARA O FORTALECIMENTO DA INICIATIVA VOLUNTÁRIA DOS COMANDANTES DE OM_x000D_
QUE DESENVOLVEM O PROFESP E PJP NO ESTADO DA BAHIA E UMA PARCERIA COM V. EXA. TORNAR-SE-Á UM FATOR_x000D_
_x000D_
DE FUNDAMENTAL IMPORTÂNCIA PARA O SUCESSO DO EMPREENDIMENTO EM PROL DOS BENEFICIADOS E DE SUAS FAMÍLIAS._x000D_
ESSES RECURSOS FINANCEIROS SERÃO APLICADOS DENTRO DAS SEGUINTES FINALIDADES:_x000D_
A) ALIMENTAÇÃO DOS BENEFICIADOS;_x000D_
B) AQUISIÇÃO DE UNIFORME E MATERIAL ESPORTIVO PARA OS PARTICIPANTES DO PROGRAMA/PROJETO;_x000D_
C) APOIO À REALIZAÇÃO DE ATIVIDADES EDUCACIONAIS ESPORTIVAS;_x000D_
D) CAPACITAÇÃO PEDAGÓGICA PARA OS PROFESSORES, COORDENADORES E MONITORES; E_x000D_
E) MELHORIA DA INFRAESTRUTURA DAS OM PARTICIPANTES EM PROL DO PROFESP/PJP.</t>
  </si>
  <si>
    <t>24820008</t>
  </si>
  <si>
    <t>2482</t>
  </si>
  <si>
    <t>LUIZ FERNANDO FARIA</t>
  </si>
  <si>
    <t>MG</t>
  </si>
  <si>
    <t>BENEFICIÁRIO PARA LANÇAMENTO NO SIOP - CNPJ: 00.394.452/0001-03_x000D_
APOIAR O TRANSPORTE DOS MILITARES DA UNIDADE EM MISSÕES E PARA A REALIZAÇÃO DE AÇÕES CÍVICO-SOCIAIS (ACISO) OU EM AÇÕES JUNTO À DEFESA CIVIL E ÀS AUTORIDADES CIVIS QUE NECESSITEM DE APOIO._x000D_
_x000D_
COMPANHIA DE COMANDO DA 4ª BRIGADA LEVE DE MONTANHA (CIA C/4ª BDA INF L MTH), NO MUNICÍPIO DE JUIZ DE FORA - MG.</t>
  </si>
  <si>
    <t>24820009</t>
  </si>
  <si>
    <t>05.122.0032.2000.0031</t>
  </si>
  <si>
    <t>NO ESTADO DE MINAS GERAIS</t>
  </si>
  <si>
    <t>MINAS GERAIS</t>
  </si>
  <si>
    <t>"CNPJ PARA LANÇAMENTO NO SIOP: 00.394.429/0001-00 - COMANDO DA AERONÁUTICA_x000D_
OM BENEFICIADA: ESCOLA PRAPARATÓRIA DE CADETES DO AR_x000D_
OBJETO RESUMIDO: USINA FOTOVOLTAICA DE 300 KW DE POTÊNCIA._x000D_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</si>
  <si>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25170009</t>
  </si>
  <si>
    <t>2517</t>
  </si>
  <si>
    <t>VINICIUS CARVALHO</t>
  </si>
  <si>
    <t>05.301.0032.2E74.3474</t>
  </si>
  <si>
    <t>NO MUNICÍPIO DE CAMPINAS - SP</t>
  </si>
  <si>
    <t>CAMPINAS</t>
  </si>
  <si>
    <t>BENEFICIÁRIO PARA LANÇAMENTO NO SIOP - CNPJ: 00.394.452/0001-03_x000D_
MELHORAR O APOIO EM SAÚDE PARA OS MILITARES, ALUNOS, DEPENDENTES E A COMUNIDADE LOCAL NO CASO DE TRANSPORTE DE PACIENTES._x000D_
_x000D_
ESCOLA PREPARATÓRIA DE CADETES DO EXÉRCITO (ESPCEX), NO MUNICÍPIO DE CAMPINAS - SP.</t>
  </si>
  <si>
    <t>25170012</t>
  </si>
  <si>
    <t>BASE DE FUZILEIROS NAVAIS DA ILHA DAS FLORES - BFNIF_x000D_
CNPJ: 00.394.502/0344-72_x000D_
_x000D_
AS CRIANÇAS E JOVENS DO PROFESP UTILIZAM DIARIAMENTE A ESTRUTURA DO COMPLEXO AQUÁTICO DO CNIF PARA PRÁTICA DOS ESPORTES AQUÁTICOS (NATAÇÃO, PÓLO AQUÁTICO, ETC...) E RECREAÇÃO, CONTRIBUINDO PARA O DESENVOLVIMENTO DAS HABILIDADES MOTORAS, COGNITIVAS E SOCIAIS DOS ALUNOS. ESTE REFERIDO PROJETO ABRANGE A INSTALAÇÃO DE ÁGUA TÉRMICA, COBERTURA NA PISCINA E RAMPA PARA ACESSO DE PCD.</t>
  </si>
  <si>
    <t>26010011</t>
  </si>
  <si>
    <t>2601</t>
  </si>
  <si>
    <t>MÁRCIO MARINHO</t>
  </si>
  <si>
    <t>REPUBLICANOS</t>
  </si>
  <si>
    <t>A REFERIDA EMENDA VISA ATENDER O COMANDO DO 2º DISTRITO NAVAL, CNPJ 00.394.502/0027-83, NA AQUISIÇÃO DE EQUIPAMENTOS E OBRAS NECESSÁRIAS PARA INSTALAR UMA ESTAÇÃO DE TRANSMISSÃO DE RADIO FM.</t>
  </si>
  <si>
    <t>26760004</t>
  </si>
  <si>
    <t>2676</t>
  </si>
  <si>
    <t>VINICIUS GURGEL</t>
  </si>
  <si>
    <t>AP</t>
  </si>
  <si>
    <t>05.153.6112.219D.0016</t>
  </si>
  <si>
    <t>NO ESTADO DO AMAPÁ</t>
  </si>
  <si>
    <t>AMAPÁ</t>
  </si>
  <si>
    <t>A EMENDA TEM POR OBJETIVO DESTINAR RECURSO PARA A AQUISIÇÃO DE EQUIPAMENTO DE ACADEMIA PARA A UNIDADE DO EXÉRCITO BRASILEIRO NO ESTADO DO AMAPÁ. A MEDIDA VISA APRIMORAR AS CONDIÇÕES DE TREINAMENTO FÍSICO E DE SAÚDE DOS MILITARES, FORTALECENDO A PRONTIDÃO OPERACIONAL E A QUALIDADE DE VIDA DO EFETIVO.</t>
  </si>
  <si>
    <t>27010003</t>
  </si>
  <si>
    <t>2701</t>
  </si>
  <si>
    <t>DOMINGOS NETO</t>
  </si>
  <si>
    <t>05.153.6112.21A0.0023</t>
  </si>
  <si>
    <t>A PRESENTE EMENDA VISA PROPORCIONAR MELHORES CONDIÇÕES PARA A PRÁTICA DE ATIVIDADES FÍSICAS DOS ALUNOS E MILITARES DO COLÉGIO MILITAR DE FORTALEZA, COM AQUISIÇÃO DE MESA DE TÊNIS DE MESA, MATERIAIS PARA ESGRIMA, FUTMESA, TABELAS DE BASQUETE, PEBOLIM, ENTRE OUTROS.</t>
  </si>
  <si>
    <t>27140006</t>
  </si>
  <si>
    <t>2714</t>
  </si>
  <si>
    <t>ROMERO RODRIGUES</t>
  </si>
  <si>
    <t>BENEFICIÁRIO PARA LANÇAMENTO NO SIOP - CNPJ: 00.394.452/0001-03_x000D_
ADQUIRIR NOVOS INSTRUMENTOS, MELHORANDO AS CONDIÇÕES PARA OS ENSAIOS E APRESENTAÇÕES DA BANDA DE MÚSICA DA UNIDADE, QUE APOIA DIVERSOS EVENTOS CULTURAIS NO MUNICÍPIO._x000D_
_x000D_
31º BATALHÃO DE INFANTARIA MOTORIZADO (31º BI MTZ), NO MUNICÍPIO DE CAMPINA GRANDE - PB.</t>
  </si>
  <si>
    <t>27180015</t>
  </si>
  <si>
    <t>2718</t>
  </si>
  <si>
    <t>AUGUSTO COUTINHO</t>
  </si>
  <si>
    <t>A REFERIDA EMENDA VISA MELHORAR AS CONDIÇÕES DE ARMAZENAMENTO E PREPARAÇÃO DOS ALIMENTOS DO REFEITÓRIO, PROPORCIONANDO UMA MELHOR REFEIÇÃO PARA OS ALUNOS DO PROGRAMA FORÇAS NO ESPORTE (PROFESP).</t>
  </si>
  <si>
    <t>27180016</t>
  </si>
  <si>
    <t>05.125.6112.21BY.0026</t>
  </si>
  <si>
    <t>ESTA PROPOSTA DE EMENDA VISA A AQUISIÇÃO DE UMA MOTO AQUÁTICA PARA DESEMPENHAR ATIVIDADES DE INSPEÇÃO NAVAL E VISTORIA DE EMBARCAÇÕES DE MODO A INTENSIFICAR ESSAS ATIVIDADES NO LITORAL, RIOS, BARRAGENS E AÇUDES PERNAMBUCANOS. CAPITANIA DOS PORTOS DE PERNAMBUCO (CPPE).</t>
  </si>
  <si>
    <t>27180017</t>
  </si>
  <si>
    <t>05.301.0032.2E74.0026</t>
  </si>
  <si>
    <t>HOSPITAL NAVAL DO RECIFE (HNRE)_x000D_
CNPJ: 00.394.502/0066-90_x000D_
_x000D_
A EMENDA TEM COMO OBJETIVO VIABILIZAR A REFORMA DO SERVIÇO DE ODONTOLOGIA DO HOSPITAL NAVAL DE RECIFE, ASSEGURANDO A MODERNIZAÇÃO DAS INSTALAÇÕES. A MELHORIA DA INFRAESTRUTURA PERMITIRÁ OFERECER ATENDIMENTOS ODONTOLÓGICOS DE MAIOR QUALIDADE E GARANTIR MELHORES CONDIÇÕES DE TRABALHO AOS PROFISSIONAIS.</t>
  </si>
  <si>
    <t>27240002</t>
  </si>
  <si>
    <t>2724</t>
  </si>
  <si>
    <t>PASTOR EURICO</t>
  </si>
  <si>
    <t>PSDB</t>
  </si>
  <si>
    <t>ESTA EMENDA TEM O OBJETIVO DE ALOCAR RECURSOS PARA O COMANDO DA AERONÁUTICA DO BRASIL VISANDO COMPLEMENTAR  AS AÇÕES DE ESTRUTURAÇÃO E MODERNIZAÇÃO DAS UNIDADES DE SAÚDE DAS FORÇAS ARMADAS EM PERNAMBUCO. TAL AÇÃO POSSIBILITARÁ A MELHORIA DOS SERVIÇOS OFERTADOS AOS MILITARES GARANTINDO A QUALIDADE DOS DIVERSOS TRATAMENTOS OFERECIDOS.</t>
  </si>
  <si>
    <t>27240007</t>
  </si>
  <si>
    <t>05.153.6112.21A0.0026</t>
  </si>
  <si>
    <t>ESTA EMENDA TEM O OBJETIVO DE ALOCAR RECURSOS PARA O COMANDO DO EXÉRCITO BRASILEIRO VISANDO A MANUTENÇÃO DA PRONTIDÃO E DA CAPACIDADE OPERATIVA DOS BATALHÕES EM PERNAMBUCO.</t>
  </si>
  <si>
    <t>27240009</t>
  </si>
  <si>
    <t>ESTA EMENDA TEM O OBJETIVO DE ALOCAR RECURSOS PARA O COMANDO DA MARINHA DO BRASIL VISANDO COMPLEMENTAR  AS AÇÕES DE ESTRUTURAÇÃO E MODERNIZAÇÃO DAS UNIDADES DE SAÚDE DAS FORÇAS ARMADAS EM PERNAMBUCO. TAL AÇÃO POSSIBILITARÁ A MELHORIA DOS SERVIÇOS OFERTADOS AOS MILITARES GARANTINDO A QUALIDADE DOS DIVERSOS TRATAMENTOS OFERECIDOS.</t>
  </si>
  <si>
    <t>27370014</t>
  </si>
  <si>
    <t>2737</t>
  </si>
  <si>
    <t>ANTONIO BRITO</t>
  </si>
  <si>
    <t>ESSA EMENDA VISA ALOCAR RECURSOS PARA O HOSPITAL NAVAL DE SALVADOR , PARA CONTRIBUIR COM A MELHORIA DAS INSTALAAÇÕES COM O OBJETIVO DO APRIMORAMENTO DOS SERVIÇOS PRESTADOS AOS USUÁRIOS DO SISTEMA DE SAÚDE DA MARINHA.</t>
  </si>
  <si>
    <t>27370015</t>
  </si>
  <si>
    <t>05.153.6112.219D.0001</t>
  </si>
  <si>
    <t>BENEFICIÁRIO PARA LANÇAMENTO NO SIOP - CNPJ: 00.394.452/0001-03_x000D_
MEHORAR O ATENDIMENTO MÉDICO, PSICOLÓGICO E DENTÁRIO AOS ALUNOS DA ESCOLA DE SAÚDE E FORMAÇÃO COMPLEMENTAR DO EXÉRCITO (ESFCEX) E DO COLÉGIO MILITAR DE SALVADOR (CMS), ALÉM DE SERVIR COMO LOCAL DE INSTRUÇÃO PRÁTICA AOS ALUNOS DE SAÚDE._x000D_
_x000D_
ESCOLA DE SAÚDE E FORMAÇÃO COMPLEMENTAR DO EXÉRCITO (ESFCEX), NO MUNICÍPIO DE SALVADOR - BA</t>
  </si>
  <si>
    <t>27390011</t>
  </si>
  <si>
    <t>2739</t>
  </si>
  <si>
    <t>ARTHUR OLIVEIRA MAIA</t>
  </si>
  <si>
    <t>BENEFICIÁRIO PARA LANÇAMENTO NO SIOP - CNPJ: 00.394.452/0001-03_x000D_
ADEQUAR E MELHORAR AS INSTALAÇÕES DA COMISSÃO DE SELEÇÃO PERMANENTE DAS FORÇAS ARMADAS (CSPFA), POSTO DE RECRUTAMENTO MILITAR (PRM) E DO CENTRO MARECHAL CANTUÁRIA, QUE PRESTA INÚMEROS SERVIÇOS ASSISTENCIAIS, EDUCATIVOS, CULTURAIS, ENTRE OUTROS À FAMÍLIA MILITAR E À COMUNIDADE DO ENTORNO EM SALVADOR._x000D_
_x000D_
EXÉRCITO BRASILEIRO – EMENDA INDIVIDUAL – BA – ADMINISTRAÇÃO DA UNIDADE NA (O) COMANDO DA 6ª REGIÃO MILITAR (CMDO 6ª RM), NO MUNICÍPIO DE SALVADOR - BA</t>
  </si>
  <si>
    <t>27590005</t>
  </si>
  <si>
    <t>2759</t>
  </si>
  <si>
    <t>EROS BIONDINI</t>
  </si>
  <si>
    <t>05.301.0032.2E74.3132</t>
  </si>
  <si>
    <t>NO MUNICÍPIO DE SETE LAGOAS - MG</t>
  </si>
  <si>
    <t>SETE LAGOAS</t>
  </si>
  <si>
    <t>EMENDA QUE VISA AQUISIÇÃO DE UM VEÍCULO TIPO AMBULÂNCIA  TENDO COMO BENEFICIÁRIO PARA O 4º GRUPO DE ARTILHARIA ANTIAÉREA (4º GAAAE), NO MUNICÍPIO DE SETE LAGOAS - MG. PARA FINS DE HOMOLOGAÇÃO NO SISTEMA DO SIOP FAZER CONSTAR POR MEIO DO CNPJ: 00.394.452/0001-03 SUA INSERÇÃO. IMPORTANTE INFORMAR QUE A AMBULÂNCIA PERMITIRÁ MAIOR AUTONOMIA NA REMOÇÃO DE FERIDOS PARA UNIDADES HOSPITALARES, EM SETE LAGOAS OU EM OUTRO MUNICÍPIO, EVITANDO DEPENDÊNCIA DE SERVIÇOS EXTERNOS QUE PODEM NÃO ATENDER COM A URGÊNCIA NECESSÁRIA.</t>
  </si>
  <si>
    <t>27620005</t>
  </si>
  <si>
    <t>2762</t>
  </si>
  <si>
    <t>LUIS TIBÉ</t>
  </si>
  <si>
    <t>AVANTE</t>
  </si>
  <si>
    <t>05.153.6112.21A0.0031</t>
  </si>
  <si>
    <t>PROPORCIONAR MELHORES CONDIÇÕES PARA A REALIZAÇÃO DAS REFEIÇÕES, AUMENTANDO O BEM-ESTAR E A PRODUTIVIDADE DOS MILITARES.</t>
  </si>
  <si>
    <t>27680004</t>
  </si>
  <si>
    <t>2768</t>
  </si>
  <si>
    <t>WELITON PRADO</t>
  </si>
  <si>
    <t>05.153.6112.21A0.3166</t>
  </si>
  <si>
    <t>NO MUNICÍPIO DE UBERLÂNDIA - MG</t>
  </si>
  <si>
    <t>UBERLÂNDIA</t>
  </si>
  <si>
    <t>A PRESENTE EMENDA VISA GARANTIR INVESTIMENTOS PARA O 36º BATALHÃO DE INFANTARIA MECANIZADO (36º BI MEC) DO EXÉRCITO BRASILEIRO,  EM UBERLÂNDIA MG, QUE NECESSITA APRIMORAR SUAS ESTRUTURAS E MODERNIZAR A ÁREA OPERACIONAL , AMPLIANDO A CAPACIDADE OPERATIVA COM A AQUISIÇÃO DE EQUIPAMENTOS, COMO VIATURA TIPO AMBULÂNCIA OPERACIONAL, PARA APOIAR AS ATIVIDADES E ATENDER O PLANO DE COMBATE A INCÊNDIO, E INSTRUMENTOS MUSICAIS PARA A BANDA DE MÚSICA DO BATALHÃO QUE SEMPRE ESTÁ PRESENTE NAS COMUNIDADES, NOS EVENTOS SOCIAIS E CÍVICO MILITARES DA CIDADE.</t>
  </si>
  <si>
    <t>28130005</t>
  </si>
  <si>
    <t>2813</t>
  </si>
  <si>
    <t>PAULO FREIRE COSTA</t>
  </si>
  <si>
    <t>05.151.6112.219D.0035</t>
  </si>
  <si>
    <t>DEFESA AÉREA</t>
  </si>
  <si>
    <t>ATENDER A UMA READEQUAÇÃO NO COMANDO DA AERONAUTICA EM MUNICIPIOS DO ESTADO DE SÃO PAULO</t>
  </si>
  <si>
    <t>28580007</t>
  </si>
  <si>
    <t>2858</t>
  </si>
  <si>
    <t>ALCEU MOREIRA</t>
  </si>
  <si>
    <t>RS</t>
  </si>
  <si>
    <t>05.152.6112.219D.0043</t>
  </si>
  <si>
    <t>NO ESTADO DO RIO GRANDE DO SUL</t>
  </si>
  <si>
    <t>RIO GRANDE DO SUL</t>
  </si>
  <si>
    <t>FORTALECIMENTO DE INFRAESTRUTURA EM ÁREA DA MARINHA NO ESTADO DO RIO GRANDE DO SUL.</t>
  </si>
  <si>
    <t>28580009</t>
  </si>
  <si>
    <t>EMENDA VISA QUALIFICAÇÃO E COMPRA DE EQUIPAMENTOS PARA ATENDER A MARINHA NO LITORAL NORTE DO ESTADO DO RIO GRANDE DO SUL.</t>
  </si>
  <si>
    <t>29350001</t>
  </si>
  <si>
    <t>2935</t>
  </si>
  <si>
    <t>MAGDA MOFATTO</t>
  </si>
  <si>
    <t>52221</t>
  </si>
  <si>
    <t>INDÚSTRIA DE MATERIAL BÉLICO DO BRASIL - IMBEL</t>
  </si>
  <si>
    <t>CRIAR UM CENTRO DE TREINAMENTO MULTIDISCIPLINAR NA FÁBRICA PARA OS 700 FUNCIONÁRIOS, COM TODA INFRAESTRUTURA NECESSÁRIA PARA REUNIÕES, VIDEOCONFERÊNCIAS, CAPACITAÇÃO E TREINAMENTO, ALÉM DE ATENDER A COMUNIDADE LOCAL E FAMILIARES DOS COLABORADORES</t>
  </si>
  <si>
    <t>29350006</t>
  </si>
  <si>
    <t>A CAPITANIA FLUVIAL DE BRASILIA (CFB), ORGANIZAÇÃO MILITAR DA MARINHA DO BRASIL, É RESPONSÁVEL PELA SEGURANÇA DA NAVEGAÇÃO E PREVENÇÃO DA POLUIÇÃO HÍDRICA NO DISTRITO FEDERAL E PARTE DE GOIÁS. COBRE DIVERSAS ÁREAS, COMO POR EXEMPLO O LAGO SERRA DA MESA (1.784KM*). LAGOS CORUMBÁ III E IV (250KM' JUNTOS) E O LAGO PARANOA (48KM'), ALÉM DE OUTRAS VIAS FLUVIAIS, ATENDENDO 46 MUNICÍPIOS DE GOIÁS E O DISTRITO FEDERAL._x000D_
A CFB BUSCA PRIORIZAR A FISCALIZAÇÃO VISANDO O TURISMO SEGURO, AS AÇÕES DE CONSCIENTIZAÇÃO SOBRE SEGURANÇA AQUAVIÁRIA, A SALVAGUARDA DA VIDA HUMANA E A PREVENÇÃO DA POLUIÇÃO HÍDRICA E NA FORMAÇÃO DE NOVOS AQUAVIÁRIOS EM CIDADES DISTANTES DOS CENTROS URBANOS._x000D_
NO INTUITO DO CUMPRIMENTO DE SUA MISSÃO, CONSIDERANDO AS DIFICULDADES ORÇAMENTÁRIAS VIGENTES, POR MEIO DESTA EMENDA PARLAMENTAR, NA AÇÃO 21BY - FISCALIZAÇÃO DA NAVEGAÇÃO AQUAVIÁRIA NA GND 4, NO EXERCÍCIO DE 2026. ESSES RECURSOS SERÃO DE SUMA IMPORTÂNCIA PARA FORTALECER E EXPANDIR A CAPACIDADE DE ATENDIMENTO DA CFB AOS CIDADÃOS, EM GOIÁS.</t>
  </si>
  <si>
    <t>29690009</t>
  </si>
  <si>
    <t>2969</t>
  </si>
  <si>
    <t>WILDER MORAIS</t>
  </si>
  <si>
    <t>A PRESENTE EMENDA VISA A EXECUÇÃO DE ATIVIDADES VOLTADAS À SEGURANÇA DA NAVEGAÇÃO AQUAVIÁRIA NAS ÁGUAS JURISDICIONAIS BRASILEIRAS (AJB), ATINENTES A FISCALIZAÇÃO, A VISTORIA E A INSPEÇÃO, ABRANGENDO: A) REALIZAÇÃO DE AÇÕES DE INSPEÇÃO NAVAL E VISTORIAS; FISCALIZAÇÃO DE EMBARCAÇÕES CIVIS; OPERAÇÃO E MANUTENÇÃO DA REDE DE COMUNICAÇÕES E CONTROLE DO TRÁFEGO MARÍTIMO; DESENVOLVIMENTO, ATUALIZAÇÃO, MANUTENÇÃO E OPERAÇÃO DO SISTEMA DE MONITORAMENTO DAS ATIVIDADES DO PETRÓLEO (SIMAP) NAS BACIAS PETROLÍFERAS BRASILEIRAS; E B) CONTRATAÇÃO DE SERVIÇOS E AQUISIÇÃO DE MATERIAIS, EQUIPAMENTOS, SISTEMAS, EMBARCAÇÕES, VIATURAS, INSTALAÇÕES E OUTROS MEIOS PARA EMPREGO NAS ATIVIDADES ELENCADAS, INCLUINDO A CAPACITAÇÃO TÉCNICA DE PESSOAL, A MANUTENÇÃO E O SUPORTE LOGÍSTICO CORRELATOS, EM LAGOS E RIOS DA REGIÃO CENTRO-OESTE.</t>
  </si>
  <si>
    <t>29730022</t>
  </si>
  <si>
    <t>2973</t>
  </si>
  <si>
    <t>PAULÃO</t>
  </si>
  <si>
    <t>AL</t>
  </si>
  <si>
    <t>A AÇÃO VISA ADEQUAR E MODERNIZAR A INFRAESTRUTURA DA CAPITANIA DOS PORTOS, GARANTINDO MELHORES CONDIÇÕES OPERACIONAIS, MAIOR SEGURANÇA E EFICIÊNCIA NAS ATIVIDADES DE FISCALIZAÇÃO, APOIO NÁUTICO E SERVIÇOS À POPULAÇÃO. O INVESTIMENTO CONTRIBUI PARA FORTALECER A ATUAÇÃO INSTITUCIONAL E APRIMORAR A GESTÃO DAS OPERAÇÕES MARÍTIMAS.</t>
  </si>
  <si>
    <t>30420016</t>
  </si>
  <si>
    <t>3042</t>
  </si>
  <si>
    <t>ALTINEU CÔRTES</t>
  </si>
  <si>
    <t>A PROPOSTA VISA PROPORCIONAR MELHORES CONDIÇÕES DE CONFORTO, HIGIENE E DIGNIDADE AO EFETIVO DE PESSOAL DO BATALHÃO DE ARTILHARIA DE_x000D_
FUZILEIROS NAVAIS, POR MEIO DA REESTRUTURAÇÃO DE BANHEIROS, VESTIÁRIOS E ALOJAMENTOS UTILIZADOS PELOS MILITARES. DIANTE DA CRESCENTE_x000D_
PARTICIPAÇÃO DE MULHERES NA TROPA, DESTACA-SE A NECESSIDADE DE ADEQUAÇÃO DOS ESPAÇOS FÍSICOS ÀS DEMANDAS DO PÚBLICO FEMININO,_x000D_
ASSEGURANDO PRIVACIDADE, SALUBRIDADE E RESPEITO ÀS CONDIÇÕES DE GÊNERO._x000D_
A INICIATIVA CONTRIBUIRÁ PARA O BEM-ESTAR DA TROPA E A VALORIZAÇÃO DOS MILITARES QUE HABITAM OU UTILIZAM ESSAS DEPENDÊNCIAS, BEM COMO_x000D_
PARA A CONTINUIDADE DA POLÍTICA DE INCLUSÃO FEMININA NA FORÇA</t>
  </si>
  <si>
    <t>30450008</t>
  </si>
  <si>
    <t>3045</t>
  </si>
  <si>
    <t>ANDRÉ ABDON</t>
  </si>
  <si>
    <t>05.153.6112.21A0.0016</t>
  </si>
  <si>
    <t>TEM A PRESENTE EMENDA, O OBJETIVO DE DOTAR O COMANDO DE FRONTEIRA AMAPÁ/34º BATALHÃO DE INFANTARIA DE SELVA, COM INVESTIMENTOS PARA A RENOVAÇÃO DE MOBILIA, CLIMATIZAÇÃO DE ALOJAMENTOS, ADQUIRIR FORNOS E FOGÕES INDUSTRIAIS E MATERIAIS DE USO PERMANENTE PARA O REFEITÓRIO, PROPORCIONANDO MELHORES CONDIÇÕES PARA REALIZAÇÃO DE AÇÕES CÍVICO-SOCIAIS E DE CONFORTO PARA A TROPA.</t>
  </si>
  <si>
    <t>30450010</t>
  </si>
  <si>
    <t>05.125.6112.21BY.0016</t>
  </si>
  <si>
    <t>A PRESENTE EMENDA, TEM  POR OBJETIVO DOTAR O ESTADO DO AMAPÁ, ATRAVÉS DA SUA CAPITANIA DOS PORTOS, COM INVESTIMENTOS PARA A MANUTENÇÃO DOS MEIOS - VIATURAS E EMBARCAÇÕES EMPREGADOS NAS AÇÕES DE FISCALIZAÇÃO DO TRÁFEGO AQUAVIÁRIO E NAS AULAS PRÁTICAS DOS CURSOS DE EPM. VALE RESSALTAR QUE O CPAP, DESEMPENHA A RELEVANTE FUNÇÃO DE AGENTE DA AUTORIDADE MARÍTIMA, SENDO RESPONSÁVEL POR ASSEGURAR A SALVAGUARDA DA VIDA HUMANA E A SEGURANÇA DA NAVEGAÇÃO EM MAR ABERTO E NAS HIDROVIAS INTERIORES. PREVENIR A POLUIÇÃO AMBIENTAL PROVENIENTE DE EMBARCAÇÕES E COMBATER O ESCALPELAMENTO; BEM COMO MINISTRAR CURSOS DE ENSINO PROFISSIONAL MARÍTIMO (EPM). RESSALTA-SE QUE SUA ÁREA DE JURISDIÇÃO COMPREENDE OS 16 MUNICÍPIOS DO ESTADO DO AMAPÁ, ABRANGENDO MAIS DE 142 MIL KM², ENTRE REGIÕES MARÍTIMAS E FLUVIAIS DE GRANDE IMPORTÂNCIA SOCIOECONÔMICA.</t>
  </si>
  <si>
    <t>30510008</t>
  </si>
  <si>
    <t>3051</t>
  </si>
  <si>
    <t>BACELAR</t>
  </si>
  <si>
    <t>PV</t>
  </si>
  <si>
    <t>BENEFICIÁRIO PARA LANÇAMENTO NO SIOP - CNPJ: 00.394.452/0001-03 REALIZAR A RESTAURAÇÃO DO ACERVO HISTÓRICO DO SALÃO DE HONRA E ÁREAS CONTÍGUAS AO QUARTEL-GENERAL DA 6ª REGIÃO MILITAR, BEM COMO DO ESPAÇO CULTURAL QUE RECEBE INÚMERAS VISITAS. COMANDO DA 6ª REGIÃO MILITAR (CMDO 6ª RM), NO MUNICÍPIO DE SALVADOR - BA</t>
  </si>
  <si>
    <t>30520009</t>
  </si>
  <si>
    <t>3052</t>
  </si>
  <si>
    <t>BALEIA ROSSI</t>
  </si>
  <si>
    <t>05.363.6112.21GQ.0035</t>
  </si>
  <si>
    <t>ENSINO PROFISSIONAL</t>
  </si>
  <si>
    <t>FUNCIONAMENTO DOS ESTABELECIMENTOS DE ENSINO SUPERIOR MILITARES DO MINISTÉRIO DA DEFESA</t>
  </si>
  <si>
    <t>CNPJ PARA LANÇAMENTO NO SIOP: 00.394.429/0001-00 - COMANDO DA AERONÁUTICA_x000D_
OM BENEFICIADA: ACADEMIA DA FORÇA AÉREA_x000D_
OBJETO RESUMIDO: MODERNIZAÇÃO E ATUALIZAÇÃO DAS INSTALAÇÕES DA BIBLIOTECA DA AFA._x000D_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</si>
  <si>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30880002</t>
  </si>
  <si>
    <t>3088</t>
  </si>
  <si>
    <t>EDUARDO BOLSONARO</t>
  </si>
  <si>
    <t>COMANDO DO GRUPAMENTO DE PATRULHA NAVAL DO SUL-SUDESTE (COMGPTPATNAVSSE)_x000D_
CNPJ: 00.394.502/0521-01_x000D_
_x000D_
PROPOSTA VISA AMPLIAR A CAPACIDADE OPERACIONAL DO COMANDO DO GRUPAMENTO DE PATRULHA NAVAL DO SUL-SUDESTE, NA AQUISIÇÃO DE MATERIAL E MEIOS NECESSÁRIOS À CONDUÇÃO DAS ATIVIDADES EM PROVEITO DA SOCIEDADE, PERMITINDO O MONITORAMENTO E ATENDIMENTO DAS DEMANDAS DA POPULAÇÃO, EM ESPECIAL NO APOIO AO COMBATE A CRIMES TRANSFRONTEIRIÇOS NA ÁREA DO PORTO DE SANTOS, FORTALECENDO SIGNIFICATIVAMENTE A CAPACIDADE EM REALIZAR OPERAÇÕES NAVAIS, COM ESPECIAL ÊNFASE NAS OPERAÇÕES DE SOCORRO E SALVAMENTO; PATRULHA NAVAL; OPERAÇÕES DE DEFESA DE PORTO OU ÁREA MARÍTIMA RESTRITA, AÍ INCLUÍDOS TERMINAIS MARÍTIMOS E PLATAFORMAS DE EXPLORAÇÃO/EXPLOTAÇÃO; E FISCALIZAÇÃO DO CUMPRIMENTO DAS LEIS NAS ÁGUAS JURISDICIONAIS BRASILEIRAS, A FIM DE CONTRIBUIR PARA O CUMPRIMENTO DA MISSÃO DO COMANDO DO 8º DISTRITO NAVAL. FAZ-SE MISTER MENCIONAR A IMPORTÂNCIA ECONÔMICA DA REGIÃO DO PORTO DE SANTOS, RESPONSÁVEL PELA MOVIMENTAÇÃO DE APROXIMADAMENTE 25% DO COMÉRCIO EXTERIOR BRASILEIRO; DO CONSEQUENTE INCREMENTO DAS ATIVIDADES MARÍTIMAS; E DA PROXIMIDADE COM AS ATIVIDADES DA INDÚSTRIA DO PETRÓLEO NA BACIA DE SANTOS, AS QUAIS TORNAM AINDA MAIS RELEVANTE A ATUAÇÃO DESTE COMANDO, NA REGIÃO.</t>
  </si>
  <si>
    <t>31600005</t>
  </si>
  <si>
    <t>3160</t>
  </si>
  <si>
    <t>CELSO RUSSOMANNO</t>
  </si>
  <si>
    <t>ESTRUTURAÇÃO E MODERNIZAÇÃO DE UNIDADES DE SAÚDE DAS FORÇAS ARMARDAS.</t>
  </si>
  <si>
    <t>31600015</t>
  </si>
  <si>
    <t>05.153.6112.21A0.0035</t>
  </si>
  <si>
    <t>MELHORAR A ACOMODAÇÃO DE PESSOAL NOS REFEITÓRIOS DO CENTRO DE PREPARAÇÃO DE OFICIAIS DA RESERVA E COLÉGIO MILITAR DE SÃO PAULO, NA_x000D_
CIDADE DE SÃO PAULO/SP.</t>
  </si>
  <si>
    <t>31600016</t>
  </si>
  <si>
    <t>CNPJ PARA LANÇAMENTO NO SIOP: 00.394.429/0001-00 - COMANDO DA AERONÁUTICA_x000D_
OM BENEFICIADA: ACADEMIA DA FORÇA AÉREA_x000D_
OBJETO RESUMIDO: MODERNIZAÇÃO DO LABORATÓRIO DE INFORMÁTICA DA DIVISÃO DE ENSINO._x000D_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</si>
  <si>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32390007</t>
  </si>
  <si>
    <t>3239</t>
  </si>
  <si>
    <t>JOÃO LEÃO</t>
  </si>
  <si>
    <t>BENEFICIÁRIO PARA LANÇAMENTO NO SIOP - CNPJ: 00.394.452/0001-03_x000D_
PERMITIR A REALIZAÇÃO DE DIVERSAS ATIVIDADES EM ALTURA, COMO MANUTENÇÃO E RECUPERAÇÃO DE INSTALAÇÕES, OBRAS E SERVIÇOS DE TELECOMUNICAÇÕES PELO COMANDO DA 6ª REGIÃO MILITAR, ALÉM DE APOIAR AS ENTIDADES CIVIS QUE DEMANDEM APOIO._x000D_
_x000D_
COMANDO DA 6ª REGIÃO MILITAR (CMDO 6ª RM), NO MUNICÍPIO DE SALVADOR - BA</t>
  </si>
  <si>
    <t>32620010</t>
  </si>
  <si>
    <t>3262</t>
  </si>
  <si>
    <t>JOSÉ ROCHA</t>
  </si>
  <si>
    <t>52133</t>
  </si>
  <si>
    <t>SECRETARIA DA COMISSÃO INTERMINISTERIAL PARA OS RECURSOS DO MAR</t>
  </si>
  <si>
    <t>05.571.6113.2345.0001</t>
  </si>
  <si>
    <t>DESENVOLVIMENTO CIENTÍFICO</t>
  </si>
  <si>
    <t>OCEANO, ZONA COSTEIRA E ANTÁRTICA</t>
  </si>
  <si>
    <t>APOIO LOGÍSTICO À PESQUISA CIENTÍFICA NA ANTÁRTICA</t>
  </si>
  <si>
    <t>SECRETARIA DA COMISSÃO INTERMINISTERIAL PARA OS RECURSOS DO MAR - SECIRM_x000D_
CNPJ: 00.394.502/0165-71_x000D_
_x000D_
PROVER APOIO E SUPORTE LOGÍSTICO ÀS ATIVIDADES CIENTÍFICAS BRASILEIRAS REALIZADAS NO CONTINENTE ANTÁRTICO, PELO PROGRAMA ANTÁRTICO BRASILEIRO (PROANTAR), CORROBORANDO COM A PRESENÇA DO ESTADO BRASILEIRO NA REALIZAÇÃO DE RENOMADAS PESQUISAS A BORDO DOS NAVIOS DA MARINHA DO BRASIL, NAS ESTAÇÃO ANTÁRTICA COMANDANTE FERRAZ E ACAMPAMENTOS NO CONTINENTE, NA PRODUÇÃO DE CONHECIMENTOS, INCENTIVO À PESQUISA E FOMENTO À PARTICIPAÇÃO DE PESQUISADORES E INSTITUIÇÕES NACIONAIS NA COMPREENSÃO DOS FENÔMENOS QUE ALI OCORREM E QUE TENHAM REPERCUSSÃO GLOBAL E, PRINCIPALMENTE, NO PAÍS.</t>
  </si>
  <si>
    <t>32680001</t>
  </si>
  <si>
    <t>3268</t>
  </si>
  <si>
    <t>LAURA CARNEIRO</t>
  </si>
  <si>
    <t>CENTRO DE EDUCAÇÃO FÍSICA ALMIRANTE ADALBERTO NUNES (CEFAN)_x000D_
CNPJ: 00.394.502/0129-08_x000D_
_x000D_
O CEFAN SEMPRE PROCUROU BUSCAR AMENIZAR A VULNERABILIDADE SOCIAL DAS CRIANÇAS, JOVENS, ADOLESCENTES E PESSOAS COM DEFICIÊNCIA, POR MEIO DA PRÁTICA DE ESPORTES E DA REALIZAÇÃO DE ATIVIDADES COGNITIVAS. ENTRETANTO, PARA ATENDER O AUMENTO SIGNIFICATIVO NA DEMANDA ANTERIORMENTE  CITADA, APENAS A EXCELENTE CAPACITAÇÃO DOS PROFISSIONAIS QUE TRABALHAM COM O PROGRAMA FORÇAS NO ESPORTE (PROFESP) E O PROGRAMA PARALÍMPICO DA MARINHA (PARAPROLIM), NÃO ASSEGURARÁ A MANUTENÇÃO DAS CONDIÇÕES DAS ATIVIDADES REALIZADAS. SENDO ASSIM, A PRESENTE PROPOSTA DE EMENDA PARLAMENTAR TEM COMO OBJETIVO DESTINAR RECURSOS FINANCEIROS PARA O CEFAN, A FIM DE POSSIBILITAR A AQUISIÇÃO DE UNIFORMES E MATERIAIS ESPORTIVOS PARA O PROFESP, VISANDO ATENDER O AUMENTO DO INGRESSO DE PARTICIPANTES NO REFERIDO PROGRAMA SOCIAL, TENTANDO, DESTA FORMA, COLABORAR NA MELHORIA DA QUALIDADE DE VIDA DESSAS PESSOAS.</t>
  </si>
  <si>
    <t>32680002</t>
  </si>
  <si>
    <t>CENTRO DE INSTRUÇÃO ALMIRANTE SYLVIO DE CAMARGO (CIASC)_x000D_
CNPJ: 00.394.502/0092-81_x000D_
_x000D_
O CIASC ESTÁ COMPLETANDO SETENTA ANOS EM 2025, E SUA ARQUITETURA É EXTREMAMENTE PECULIAR, BASEADA EM RECURSOS INSTRUCIONAIS DO ENSINO. NESSE CONTEXTO ENCONTRA-SE UM LAGO PROJETADO E DE BELEZA ÍMPAR, PORÉM NECESSITANDO DE REVITALIZAÇÃO E DE UM ESTUDO PAISAGÍSTICO, COM A SUBSEQUENTE IMPLEMENTAÇÃO. DURANTE TODO ESSE TRABALHO, OS JOVENS DO PROFESP TERÃO UM CONTATO DIRETO COM O TRABALHO DESENVOLVIDO, PERMITINDO UM APRENDIZADO SEM PRECEDENTES EM GESTÃO AMBIENTAL E PAISAGISMO.</t>
  </si>
  <si>
    <t>32990001</t>
  </si>
  <si>
    <t>3299</t>
  </si>
  <si>
    <t>MENDONÇA FILHO</t>
  </si>
  <si>
    <t>A REFERIDA EMENDA TEM COMO FINALIDADE DESTINAR RECURSOS PARA ADEQUAÇÃO DAS INSTALAÇÕES DO COMANDO MILITAR DO NORDESTE.</t>
  </si>
  <si>
    <t>33320008</t>
  </si>
  <si>
    <t>3332</t>
  </si>
  <si>
    <t>RICARDO BARROS</t>
  </si>
  <si>
    <t>52932</t>
  </si>
  <si>
    <t>FUNDO DE DESENVOLVIMENTO DO ENSINO PROFISSIONAL MARÍTIMO</t>
  </si>
  <si>
    <t>05.363.6111.2510.0001</t>
  </si>
  <si>
    <t>PRESTAÇÃO DE ENSINO PROFISSIONAL MARÍTIMO</t>
  </si>
  <si>
    <t>DELEGACIA FLUVIAL DE GUAÍRA-PR - ESTRUTURAÇÃO PARA PRESTAÇÃO DE ENSINO PROFISSIONAL MARÍTIMO</t>
  </si>
  <si>
    <t>35300012</t>
  </si>
  <si>
    <t>3530</t>
  </si>
  <si>
    <t>DAMIÃO FELICIANO</t>
  </si>
  <si>
    <t>CAPITANIA DOS PORTOS DA PARAÍBA_x000D_
CNPJ: 00.394.502/0037-55_x000D_
_x000D_
A PRESENTE PROPOSTA DE EMENDA PARLAMENTAR TEM O PROPÓSITO DE  GARANTIR  A MANUTENÇÃO DAS INSTALAÇÕES, EM ESPECIAL A REFORMA DO TELHADO (SUBSTITUIÇÃO DE MADEIRAS INFESTADAS POR CUPINS, CALHAS DETERIORADAS E RETELHAMENTO COMPLETO) TENDO EM VISTAS OS POTENCIAIS   RISCOS DE ACIDENTES  FACE AOS DESGASTES ESTRUTURAIS (RACHADURAS E INFILTRAÇÕES COMPROMETEDORAS) AGRAVADAS PELAS FORTES CHUVAS RECENTEMENTE, QUE  POR SE TRATAR DE UMA CONSTRUÇÃO  SE ENCONTRA EM FUNCIONAMENTO DESDE O ANO DE 1939, NECESSITA DE UMA REFORMA URGENTE.</t>
  </si>
  <si>
    <t>35390006</t>
  </si>
  <si>
    <t>3539</t>
  </si>
  <si>
    <t>LUCIANO BIVAR</t>
  </si>
  <si>
    <t>05.301.0032.2E74.1695</t>
  </si>
  <si>
    <t>NO MUNICÍPIO DE RECIFE - PE</t>
  </si>
  <si>
    <t>RECIFE</t>
  </si>
  <si>
    <t>BENEFICIÁRIO PARA LANÇAMENTO NO SIOP - CNPJ: 00.394.452/0001-03_x000D_
AUMENTAR AS CHANCES DE UM TRATAMENTO EFICAZ, AO TRANSMITIR IMAGENS EM TEMPO REAL COM ALTA DEFINIÇÃO, PERMITINDO DIAGNÓSTICOS MAIS PRECISOS E DETALHADOS, POR MEIO DE UM PROCEDIMENTO MENOS INVASIVO E COM MENOR RISCO DE TRAUMA._x000D_
_x000D_
HOSPITAL MILITAR DE ÁREA DE RECIFE (HMAR), NO MUNICÍPIO DE RECIFE - PE.</t>
  </si>
  <si>
    <t>35390007</t>
  </si>
  <si>
    <t>CNPJ PARA LANÇAMENTO NO SIOP: 00.394.429/0001-00 - COMANDO DA AERONÁUTICA_x000D_
OM BENEFICIADA: HOSPITAL DE AERONÁUTICA DE RECIFE_x000D_
OBJETO RESUMIDO: AQUISIÇÃO DE EQUIPAMENTO DE RAIO X MÓVEL._x000D_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</si>
  <si>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35390008</t>
  </si>
  <si>
    <t>HOSPITAL NAVAL DE RECIFE (HNRE)_x000D_
CNPJ: 00.394.502/0066-90_x000D_
_x000D_
A PRESENTE PROPOSTA DE EMENDA PARLAMENTAR TEM COMO OBJETIVO A AQUISIÇÃO DE UMA VIATURA ADMINISTRATIVA PARA O HOSPITAL NAVAL DE RECIFE, DESTINADA A APOIAR O TRANSPORTE DE MATERIAIS E DE PESSOAL NAS ATIVIDADES OPERACIONAIS E ASSISTENCIAIS. A NOVA VIATURA PROPORCIONARÁ MAIOR MOBILIDADE LOGÍSTICA, OTIMIZAÇÃO DOS RECURSOS E APRIMORAMENTO DOS SERVIÇOS DE SAÚDE OFERECIDOS PELA MARINHA À COMUNIDADE MILITAR E SEUS DEPENDENTES.</t>
  </si>
  <si>
    <t>36300001</t>
  </si>
  <si>
    <t>3630</t>
  </si>
  <si>
    <t>ALBERTO FRAGA</t>
  </si>
  <si>
    <t>DF</t>
  </si>
  <si>
    <t>3º BATALHÃO DE PROTEÇÃO E DEFESA NUCLEAR, BIOLÓGICA, QUÍMICA E RADIOLÓGICA_x000D_
CNPJ: 00.394.502/0147-90_x000D_
_x000D_
O 3º BATALHÃO DE PROTEÇÃO E DEFESA NUCLEAR, BIOLÓGICA, QUÍMICA E RADIOLÓGICA É UMA ORGANIZAÇÃO MILITAR QUE TEM COMO PROPÓSITO DE CONTRIBUIR PARA O PREPARO E APLICAÇÃO DO PODER NAVAL, NA ÁREA SOB JURISDIÇÃO DO COMANDO DO 7º DISTRITO NAVAL (COM7ºDN) EM BRASÍLIA. A PRESENTE PROPOSTA DE EMENDA PARLAMENTAR VISA A REESTRUTURAR A SEGURANÇA ORGÂNICA DO 3ºBTLPROTDEFNBQR, COMPREENDENDO A REFORMA DE GRADIS, INSTALAÇÃO DE PORTÕES ELÉTRICOS, INSTALAÇÃO DE SISTEMA DE CFTV, AQUISIÇÃO DE BARREIRA FÍSICAS, ETC. ESTE PROJETO INCREMENTA A SEGURANÇA, PERMITINDO A PROTEÇÃO DE ATIVOS, PESSOAL E INSTALAÇÕES SEGURANÇA DA ORGANIZAÇÃO MILITAR. O POSTO DE VIGILÂNCIA E O SISTEMA DE CIRCUITO FECHADO DE TELEVISÃO (CFTV) DESEMPENHAM PAPÉIS VITAIS NO MONITORAMENTO DAS INSTALAÇÕES, DETECÇÃO DE COMPORTAMENTOS SUSPEITOS E PREVENÇÃO DE INCIDENTES. CONTUDO, COM O PASSAR DO TEMPO, TANTO AS CONDIÇÕES ESTRUTURAIS QUANTO A EVOLUÇÃO DAS TECNOLOGIAS DE SEGURANÇA EXIGEM UMA REAVALIAÇÃO PERIÓDICA REESTRUTURAÇÃO DESSES SISTEMAS. COMPREENDE A AQUISIÇÃO DE RADIOCOMUNICADORES PARA AS ATIVIDADES DO DO PELOTÃO DE CONTROLE DE DISTÚRBIOS, MISSÃO INSTITUCIONAL DO 3ºBTLPROTDEFNBQR, QUE GARANTE A SEGURANÇA ORGÂNICA DAS INSTALAÇÕES DA MB EM BRASÍLIA. A PRESENTE PROPOSTA DE EMENDA PARLAMENTAR VISA A OTIMIZAR A COMUNICAÇÃO EM EVENTUAIS SITUAÇÕES DE EMERGÊNCIA.</t>
  </si>
  <si>
    <t>36300006</t>
  </si>
  <si>
    <t>CAPITANIA FLUVIAL DE BRASÍLIA_x000D_
CNPJ: 03.811.661/0001-95_x000D_
_x000D_
A PRESENTE EMENDA VISA A CONSTRUÇÃO DA NOVA SEDE DA CAPITANIA FLUVIAL DE BRASÍLIA.</t>
  </si>
  <si>
    <t>36920011</t>
  </si>
  <si>
    <t>3692</t>
  </si>
  <si>
    <t>JOAQUIM PASSARINHO</t>
  </si>
  <si>
    <t>CAPITANIA DOS PORTOS DA AMAZONIA ORIENTAL_x000D_
CNPJ: 11.340.225/0001-03_x000D_
_x000D_
A PRESENTE SOLICITAÇÃO VISA OBTER RECURSOS, POR MEIO DE EMENDA PARLAMENTAR, PARA A AQUISIÇÃO DE UMA LANCHA DE FISCALIZAÇÃO A SER_x000D_
EMPREGADA NAS AÇÕES DE SEGURANÇA E CONTROLE DO TRÁFEGO AQUAVIÁRIO NA REGIÃO DE AFUÁ, NO ARQUIPÉLAGO DO MARAJÓ, E EM OUTROS MUNICÍPIOS_x000D_
RIBEIRINHOS DO ESTADO DO PARÁ QUE COMPARTILHAM ESSA COMPLEXA MALHA HÍDRICA._x000D_
A LANCHA É UM ATIVO OPERACIONAL ESSENCIAL E ESTRATÉGICO PARA:_x000D_
I - COMBATE A ILÍCITOS FLUVIAIS ("RATOS D ÁGUA"): REPRIMIR ROUBOS E FURTOS A EMBARCAÇÕES, GARANTINDO A SEGURANÇA DE PASSAGEIROS E DO TRANSPORTE DE MERCADORIAS;_x000D_
II - REPRESSÃO AO CRIME AMBIENTAL: COIBIR O TRANSPORTE ILEGAL E PREDATÓRIO DE MADEIRA E OUTROS PRODUTOS EXTRAÍDOS ILEGALMENTE, COMBATENDO O DESMATAMENTO E O CONTRABANDO, E PROTEGENDO OS RECURSOS NATURAIS AMAZÔNICOS;_x000D_
III - FISCALIZAÇÃO DO TRÁFEGO AQUAVIÁRIO: IDENTIFICAR E APREENDER EMBARCAÇÕES ILEGAIS OU EM CONDIÇÕES IRREGULARES, MELHORANDO A ORDEM PÚBLICA E_x000D_
PREVENINDO ACIDENTES AQUAVIÁRIOS._x000D_
SOLICITA-SE A DESTINAÇÃO DA EMENDA PARLAMENTAR PARA A CÉLERE AQUISIÇÃO DA LANCHA, UMA MEDIDA FUNDAMENTAL PARA A SEGURANÇA E O DESENVOLVIMENTO ORDENADO DAS COMUNIDADES RIBEIRINHAS DO PARÁ.</t>
  </si>
  <si>
    <t>36940010</t>
  </si>
  <si>
    <t>3694</t>
  </si>
  <si>
    <t>JORGE SOLLA</t>
  </si>
  <si>
    <t>05.152.6112.21A0.0029</t>
  </si>
  <si>
    <t>JUSTIFICATIVA DO OBJETO: A INCORPORAÇÃO DE NOVOS MEIOS E A REVITALIZAÇÃO DOS MEIOS ANTIGOS, COM EQUIPAMENTOS, CONTRIBUIRÁ PARA A ELEVAÇÃO DA FROTA E DA_x000D_
CAPACIDADE DE AÇÃO DA AGBJLAPA, INCREMENTANDO A SENSAÇÃO DE SEGURANÇA DA NAVEGAÇÃO PARA A SOCIEDADE BAIANA E CONTRIBUINDO PARA A GERAÇÃO DE_x000D_
EMPREGOS E DIVISAS, POR MEIO DO FOMENTO À ECONOMIA AZUL E DO TURISMO NÁUTICO EM TODOS OS 91 (NOVENTA E UM) MUNICÍPIOS SOB SUA JURISDIÇÃO, QUE EQUIVALE A_x000D_
CERCA DE 228.769,6 KM2, NO ESTADO DA BAHIA, INCLUSO CERCA DE 527 KM DE EXTENSÃO NAVEGÁVEL DO RIO SÃO FRANCISCO, COLABORANDO COM A PRONTIDÃO E_x000D_
EFICIÊNCIA DAS ATIVIDADES REALIZADAS PELA ORGANIZAÇÃO MILITAR, A SABER: AÇÕES DE BUSCA E SALVAMENTO, FISCALIZAÇÃO DO TRÁFEGO AQUAVIÁRIO, ENSINO_x000D_
PROFISSIONAL MARÍTIMO, ATENDIMENTO AO PÚBLICO E TREINAMENTO DE AGENTES PÚBLICOS. A AGBJLAPA REALIZA AINDA AÇÕES CÍVICOS SOCIAIS EM PROL DAS_x000D_
COMUNIDADES RIBEIRINHAS DO BACIA DO SÃO FRANCISCO. DESSA FORMA, HÁ UMA GRANDE NECESSIDADE DA MARINHA DO BRASIL ESTAR PRESENTE NAS DIVERSAS REGIÕES, COM_x000D_
CAPACIDADE DE OPERAR, TANTO EM ESTRADAS PAVIMENTADAS OU DE TERRA, OU POR MEIOS NÁUTICOS, PARA TRANSPORTAR MILITARES E CARGAS, ALÉM DE REBOCAR EMBARCAÇÕES_x000D_
COM A FINALIDADE DE CUMPRIR SUA MISSÃO DE PROVER A SEGURANÇA DA NAVEGAÇÃO, SALVAGUARDA DA VIDA HUMANA NOS RIOS E ÁGUAS INTERIORES E PREVENÇÃO DA_x000D_
POLUIÇÃO HÍDRICA, COM RELEVANTE PAPEL NO ORDENAMENTO AQUAVIÁRIO, NO SALVAMENTO DE VIDAS EM PERIGO E NA MANUTENÇÃO DE UM MEIO AMBIENTE RICO E_x000D_
SUSTENTÁVEL.</t>
  </si>
  <si>
    <t>37130006</t>
  </si>
  <si>
    <t>3713</t>
  </si>
  <si>
    <t>MARCELO ÁLVARO ANTÔNIO</t>
  </si>
  <si>
    <t>05.363.6112.21GN.0031</t>
  </si>
  <si>
    <t>FUNCIONAMENTO DE ESTABELECIMENTOS DE ENSINO PROFISSIONAL MILITARES DO MINISTÉRIO DA DEFESA</t>
  </si>
  <si>
    <t>CNPJ PARA LANÇAMENTO NO SIOP: 00.394.429/0001-00 - COMANDO DA AERONÁUTICA_x000D_
OM BENEFICIADA: CENTRO DE INSTRUÇÃO E ADAPTAÇÃO DA AERONÁUTICA_x000D_
OBJETO RESUMIDO: ADEQUAÇÃO DAS INSTALAÇÕES DO CIAAR E DA GUARNIÇÃO DE AERONÁUTICA DE LAGOA SANTA. (PARCIAL)_x000D_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</si>
  <si>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37240005</t>
  </si>
  <si>
    <t>3724</t>
  </si>
  <si>
    <t>MARCOS SOARES</t>
  </si>
  <si>
    <t>OFERECER UMA ÁREA DE LAZER E APOIO AOS BANHISTAS/USUÁRIOS DA PRAIA DA RESTINGA DA MARAMBAIA, LOCALIZADA EM BARRA DE GUARATIBA._x000D_
CENTRO DE AVALIAÇÕES DO EXÉRCITO (CAEX), NO MUNICÍPIO DO RIO DE JANEIRO-RJ</t>
  </si>
  <si>
    <t>37560012</t>
  </si>
  <si>
    <t>3756</t>
  </si>
  <si>
    <t>ROSANGELA GOMES</t>
  </si>
  <si>
    <t>PRB</t>
  </si>
  <si>
    <t>05.125.6112.21BY.0033</t>
  </si>
  <si>
    <t>NO ESTADO DO RIO DE JANEIRO</t>
  </si>
  <si>
    <t>RIO DE JANEIRO</t>
  </si>
  <si>
    <t>A DESTINAÇÃO DE RECURSOS PARA A AÇÃO 21BY – FISCALIZAÇÃO DA NAVEGAÇÃO AQUAVIÁRIA TEM COMO OBJETIVO FORTALECER AS ATIVIDADES DE MONITORAMENTO, CONTROLE E SEGURANÇA REALIZADAS NOS RIOS, LAGOS, HIDROVIAS E DEMAIS VIAS AQUÁTICAS DO ESTADO DO RIO DE JANEIRO</t>
  </si>
  <si>
    <t>37660016</t>
  </si>
  <si>
    <t>3766</t>
  </si>
  <si>
    <t>SÓSTENES CAVALCANTE</t>
  </si>
  <si>
    <t>ADEQUAÇÃO, CONSERVAÇÃO E RECUPERAÇÃO DE ATIVOS DAS UNIDADES MILITARES COM A FINALIDADE DE ESTABELECER UMA ADEQUADA INFRAESTRUTURA OPERACIONAL E DE APOIO AO PESSOAL, ENVOLVENDO OBRAS DE AMPLIAÇÃO (PEQUENAS CONSTRUÇÕES) RECUPERAÇÃO, REPARAÇÃO, REFORMA, ADEQUAÇÃO, ADAPTAÇÃO DE INSTALAÇÕES EM ORGANIZAÇÕES MILITARES EXISTENTES, ABRANGENDO, AINDA, A OBTENÇÃO E INSTALAÇÃO DE EQUIPAMENTOS FIXOS. INCLUI AQUISIÇÃO DE DIÁRIAS, PASSAGENS, MEIOS E SERVIÇOS NECESSÁRIOS A ESTUDOS, PROJETOS E FISCALIZAÇÃO DAS OBRAS.</t>
  </si>
  <si>
    <t>37660018</t>
  </si>
  <si>
    <t>O PROGRAMA FORÇAS NO ESPORTE (PROFESP) TEM, COMO CONTEÚDO PROGRAMÁTICO, PALESTRA EM SALA DE AULA E PRÁTICAS ESPORTIVAS. NESSE CONTEXTO, A AQUISIÇÃO DE ITENS PARA MODERNIZAÇÃO DAS INSTALAÇÕES E MATERIAIS ESPORTIVOS É IMPERATIVA PARA O BOM ANDAMENTO DO PROGRAMA E NO CUMPRIMENTO DE SUA MISSÃO COM A SOCIEDADE.</t>
  </si>
  <si>
    <t>37660019</t>
  </si>
  <si>
    <t>BENEFICIÁRIO PARA LANÇAMENTO NO SIOP - CNPJ 00.394.452/0001-03_x000D_
MELHORAR AS ESTRUTURAS E SALAS DE ENSAIO PARA MELHOR ATENDER AS MISSÕES DE APOIO AO COMANDO MILITAR DO PLANALTO, SEJAM ELAS MILITARES OU DE APOIO AO PODERES EXECUTIVO, JUDICIÁRIO E LEGISLATIVO._x000D_
BATALHÃO DE POLÍCIA DO EXÉRCITO DE BRASÍLIA (BPEB), NO MUNICÍPIO DE BRASÍLIA -DF</t>
  </si>
  <si>
    <t>37660021</t>
  </si>
  <si>
    <t>APOIO A ESTRUTURAÇÃO, APARELHAMENTO E MODERNIZAÇÃO DO SETOR DE SAÚDE DOS ÓRGÃOS DA ADMINISTRAÇÃO FEDERAL, COMPREENDENDO INVESTIMENTOS EM OBRAS, EQUIPAMENTOS E MATERIAL DE CONSUMO, VISANDO A MELHORIA NO ATENDIMENTO AOS USUÁRIOS DOS SERVIÇOS DE SAÚDE PRESTADOS DIRETAMENTE PELAS FORÇAS ARMADAS</t>
  </si>
  <si>
    <t>37660024</t>
  </si>
  <si>
    <t>PREPARAÇÃO OPERATIVA DA FORÇA, COMPREENDENDO, ENTRE OUTRAS, AS ATIVIDADES DE PLANEJAMENTO, ORGANIZAÇÃO E ARTICULAÇÃO, INSTRUÇÃO E ADESTRAMENTO, DESENVOLVIMENTO DE DOUTRINA E PESQUISAS ESPECÍFICAS, INTELIGÊNCIA E ESTRUTURAÇÃO DA FORÇA, DE SUA LOGÍSTICA E MOBILIZAÇÃO. INCLUI AQUISIÇÃO E MANUTENÇÃO DE BENS (MATERIAIS, EQUIPAMENTO E INSUMOS), CONTRATAÇÃO DE SERVIÇOS E INSTRUÇÃO E ADESTRAMENTO DE PESSOAL, PARA O APRIMORAMENTO DA EFICIÊNCIA OPERACIONAL.</t>
  </si>
  <si>
    <t>37660025</t>
  </si>
  <si>
    <t>CENTRO DE INSTRUÇÃO ALMIRANTE GRAÇA ARANHA (CIAGA)_x000D_
CNPJ: 00.394.502/0094-43_x000D_
A AQUISIÇÃO DE NOVOS MATERIAIS DIDÁTICOS, POSSIBILITARÁ AOS FUTUROS OFICIAIS DA MARINHA MERCANTE DESENVOLVER HABILIDADES PRÁTICAS VOLTADAS_x000D_
À SOLUÇÃO DE PROBLEMAS REAIS DA ÁREA MARÍTIMA, AMPLIANDO A QUALIDADE DO PROCESSO DE ENSINO APRENDIZAGEM E FORTALECENDO A_x000D_
INFRAESTRUTURA DE ENSINO PRÁTICO DA MARINHA DO BRASIL.</t>
  </si>
  <si>
    <t>37710007</t>
  </si>
  <si>
    <t>3771</t>
  </si>
  <si>
    <t>TONINHO WANDSCHEER</t>
  </si>
  <si>
    <t>05.122.0032.2000.0041</t>
  </si>
  <si>
    <t>NO ESTADO DO PARANÁ</t>
  </si>
  <si>
    <t>PARANÁ</t>
  </si>
  <si>
    <t>A EMENDA VISA ATENDER 350 CRIANÇAS DO PROGRAMA FORÇAS NO ESPORTE (PROFESP).</t>
  </si>
  <si>
    <t>37710009</t>
  </si>
  <si>
    <t>05.153.6112.21A0.0041</t>
  </si>
  <si>
    <t>ADQUIRIR NOVOS INSTRUMENTOS, MELHORANDO AS CONDIÇÕES PARA OS ENSAIOS E APRESENTAÇÕES DA BANCA DE MÚSICA DA UNIDADE.</t>
  </si>
  <si>
    <t>37710011</t>
  </si>
  <si>
    <t>05.301.0032.2E74.0041</t>
  </si>
  <si>
    <t>CONSTRUÇÃO DE PRÉDIO PARA ALOJAMENTO DE MILITARES E ALUNOS_x000D_
A CAPITANIA FLUVIAL DO RIO PARANÁ, POR INTERMÉDIO DO ÓRGÃO DE FORMAÇÃO DE RESERVA DA MARINHA, POSSUI A ATRIBUIÇÃO DE FORMAR APROXIMADAMENTE 200 ALUNOS ANUALMENTE, DENTRE CONSCRITOS DO SERVIÇO MILITAR OBRIGATÓRIO E PRAÇAS TEMPORÁRIOS DO SERVIÇO MILITAR VOLUNTÁRIO. SEU OBJETIVO É OFERECER QUALIFICAÇÃO TÉCNICO-PROFISSIONAL MILITAR, PERMITINDO AOS ALUNOS UMA FORMAÇÃO MILITAR SÓLIDA. ALÉM DISSO, A PARTIR DE 2026 O ALISTAMENTO PASSARÁ A RECEBER AS VOLUNTÁRIAS DO SEXO FEMININO PARA PRESTAÇÃO DO SERVIÇO MILITAR. DESSA FORMA, PARA QUE A FORMAÇÃO SEJA REALIZADA COM AMPLITUDE E QUALIDADE, FAZ-SE NECESSÁRIA A CONSTRUÇÃO DE INSTALAÇÕES QUE COMPORTEM ADEQUADAMENTE O RECEBIMENTO DOS ALUNOS, EXISTINDO UM TERRENO ADJACENTE A ESTA CAPITANIA RECEBIDO EM DOAÇÃO EM 2019 DA PREFEITURA DE FOZ DO IGUAÇU, VISANDO A FORMAÇÃO DOS ALUNOS. ASSIM, A CONSTRUÇÃO VISA MELHOR ATENDER OS ALUNOS QUE SERÃO FORMADOS PELO ÓRGÃO DE FORMAÇÃO DE RESERVISTAS DA MARINHA DA CAPITANIA FLUVIAL DO RIO PARANÁ. O NOVO PRÉDIO TAMBÉM ATENDERÁ A NECESSIDADE DE ALOJAMENTO ADEQUADO AOS MILITARES LOTADOS NA CAPITANIA E AO CONSTANTE FLUXO DE MILITARES QUE PERIODICAMENTE SÃO DESTACADOS NA CFRP PARA APOIO A OPERAÇÕES QUE OCORREM ANUALMENTE, COMO A OPERAÇÃO NAVEGUE SEGURO, E OUTRAS OPERAÇÕES QUE SE DÃO DE MODO INTERMITENTE COMO A OPERAÇÃO ÁGATA E AÇÕES DE GARANTIA DA LEI E DA ORDEM NA REGIÃO DA TRÍPLICE FRONTEIRA.</t>
  </si>
  <si>
    <t>37940005</t>
  </si>
  <si>
    <t>3794</t>
  </si>
  <si>
    <t>OMAR AZIZ</t>
  </si>
  <si>
    <t>AM</t>
  </si>
  <si>
    <t>1º BATALHÃO DE OPERAÇÕES RIBEIRINHAS_x000D_
CNPJ: 00.394.502/0200-99_x000D_
_x000D_
A AQUISIÇÃO DA EMBARCAÇÃO DO TIPO ARUANÃ, INCREMENTARÁ A FLEXIBILIDADE DE EMPREGO DE FUZILEIROS NAVAIS EMBARCADOS NOS NAVIOS DA FLOTILHA DO AMAZONAS, COM EFETIVOS DE GRUPOS DE COMBATE (12 MILITARES) ATÉ COMPANHIA DE FUZILEIROS (ATÉ 50 MILITARES). ADEMAIS, POSSUI CAPACIDADE DE REALIZAR OPERAÇÕES NOTURNAS (VISTO QUE SERÃO MOBILIADAS COM VISORES TERMAIS) E DE AÇÃO DE CHOQUE (BLINDAGEM, VELOCIDADE E PODER DE FOGO) PROPORCIONADOS PELA PROTEÇÃO BALÍSTICA NÍVEL III DA LANCHA, VELOCIDADE DE 35 NÓS, DOTAÇÃO DE DUAS METRALHADORAS 7,62 MM E UMA METRALHADORA .50 (ESTA ÚLTIMA COM CAPACIDADE DE PENETRAR EM SUPERFÍCIES BLINDADAS, OU ATÉ MESMO PROVER LIMITADA CAPACIDADE DE DEFESA ANTI-AÉREA). NÃO OBSTANTE, PERMITIRÁ A DESCENTRALIZAÇÃO DO EMPREGO DAS TROPAS EMBARCADAS EM AÇÕES DE PROTEÇÃO CONCOMITANTES EM LOCAIS DISTINTOS. ALÉM DA FLEXIBILIDADE E DA POSSIBILIDADE DA DESCENTRALIZAÇÃO DE EMPREGO, O TEMPO DE PERMANÊNCIA DO EMPREGO DOS FUZILEIROS NAVAIS EMBARCADOS NA LANCHA AUMENTARÁ CONSIDERAVELMENTE, VEZ QUE A LANCHA ARUANÃ PODE SER EMBARCADA EM TODOS OS MEIOS OPERATIVOS DA FLOTILHA DO AMAZONAS. CABE RESSALTA QUE, POR CONTA DE SUA CAPACIDADE DE PERMANÊNCIA, BLINDAGEM E REALIZAÇÃO DE OPERAÇÕES NOTURNAS, A LANCHA SEMPRE É REQUISITADA PARA APOIAR AS OPERAÇÕES ÁGATA, OPERAÇÕES DE COMBATE A CRIMES TRANSFRONTEIRIÇOS, A CARGO DO MD E CONDUZIDAS PELO COMANDO DO 9° DISTRITO NAVAL.</t>
  </si>
  <si>
    <t>37940014</t>
  </si>
  <si>
    <t>05.363.6112.21GN.0001</t>
  </si>
  <si>
    <t>A PRESENTE EMENDA TEM POR OBJETIVO ALOCAR RECURSOS NA AÇÃO 21GN DO PROJETO DE LEI ORÇAMENTÁRIA ANUAL PARA 2026 (PLOA 2026) DESTINADOS À CAPITANIA FLUVIAL DA AMAZÔNIA, UNIDADE FUNDAMENTAL PARA A SEGURANÇA, FISCALIZAÇÃO E APOIO À NAVEGAÇÃO EM VASTA REGIÃO DE RELEVÂNCIA ESTRATÉGICA PARA O BRASIL. A DESTINAÇÃO DOS RECURSOS VISA À MODERNIZAÇÃO DE SALA DE EXAMES, ESTRUTURA ESSENCIAL PARA AMPLIAR E QUALIFICAR O ATENDIMENTO AOS USUÁRIOS DOS SERVIÇOS DA MARINHA NA REGIÃO AMAZÔNICA._x000D_
_x000D_
A MEDIDA ESTÁ ALINHADA COM AS PRIORIDADES NACIONAIS PARA 2026, ESPECIALMENTE NO QUE SE REFERE AO FORTALECIMENTO DA INFRAESTRUTURA DE SERVIÇOS PÚBLICOS, AMPLIAÇÃO DO ACESSO À SAÚDE PREVENTIVA E PROMOÇÃO DA SEGURANÇA E PROTEÇÃO DA POPULAÇÃO RIBEIRINHA E NAVEGANTES. O PLOA 2026 REFORÇA INVESTIMENTOS EM PROGRAMAS QUE PROMOVEM ENTREGAS CONCRETAS À POPULAÇÃO, MODERNIZAÇÃO DE INSTITUIÇÕES PÚBLICAS E VALORIZAÇÃO DA ATUAÇÃO EM ÁREAS SENSÍVEIS COMO A AMAZÔNIA LEGAL, EM CONFORMIDADE COM OS OBJETIVOS DO PLANO PLURIANUAL (PPA) E DO PROGRAMA DE ACELERAÇÃO DO CRESCIMENTO (NOVO PAC).¿_x000D_
_x000D_
A IMPLANTAÇÃO DA SALA DE EXAMES POSSIBILITARÁ A REALIZAÇÃO DE AVALIAÇÕES PARA A CONCESSÃO DE HABILITAÇÕES NÁUTICAS, PREVENÇÃO DE ACIDENTES E RESPOSTA EFICIENTE A SITUAÇÕES DE EMERGÊNCIA, CONTRIBUINDO PARA AMPLIAR A SEGURANÇA DA NAVEGAÇÃO E PRESERVAR VIDAS NA REGIÃO, ONDE O MODAL FLUVIAL É A PRINCIPAL VIA DE ACESSO PARA MILHARES DE COMUNIDADES._x000D_
_x000D_
CNPJ DO BENEFICIÁRIO: 00.394.502/0043-01_x000D_
PO 0003 - CAPITANIA FLUVIAL DA AMAZÔNIA OCIDENTAL</t>
  </si>
  <si>
    <t>37990007</t>
  </si>
  <si>
    <t>3799</t>
  </si>
  <si>
    <t>ROMÁRIO</t>
  </si>
  <si>
    <t>CENTRO DE EDUCAÇÃO FÍSICA ALMIRANTE ADALBERTO NUNES (CEFAN)_x000D_
CNPJ: 00.394.502/0129-08_x000D_
_x000D_
O CEFAN ATUA NA REDUÇÃO DA VULNERABILIDADE SOCIAL DE CRIANÇAS, JOVENS E PESSOAS COM DEFICIÊNCIA POR MEIO DO ESPORTE E DE ATIVIDADES COGNITIVAS, PROMOVENDO INCLUSÃO E CIDADANIA. COM O CRESCIMENTO DA DEMANDA NOS PROGRAMAS PROFESP E PARAPROLIM, TORNA-SE ESSENCIAL INVESTIR NA INFRAESTRUTURA DO CENTRO PARA MANTER A QUALIDADE DAS AÇÕES. A PROPOSTA DE EMENDA PARLAMENTAR VISA DESTINAR RECURSOS PARA REVITALIZAR OS CAMPOS DE FUTEBOL, CONSTRUIR ARQUIBANCADA PARA 400 PESSOAS, VESTIÁRIOS E ESPAÇOS DE ARMAZENAMENTO. ESSAS MELHORIAS GARANTIRÃO SEGURANÇA, AMPLIARÃO A CAPACIDADE DE ATENDIMENTO E FORTALECERÃO A MISSÃO DO CEFAN DE PROMOVER INCLUSÃO SOCIAL E CONTRIBUIR PARA QUE O BRASIL SE TORNE UMA POTÊNCIA OLÍMPICA E PARALÍMPICA.</t>
  </si>
  <si>
    <t>38090012</t>
  </si>
  <si>
    <t>3809</t>
  </si>
  <si>
    <t>SERGIO SOUZA</t>
  </si>
  <si>
    <t>05.153.6112.20XE.0001</t>
  </si>
  <si>
    <t>MANUTENÇÃO E MODERNIZAÇÃO DE SISTEMAS DE COMANDO E CONTROLE DO EXÉRCITO</t>
  </si>
  <si>
    <t>BENEFICIÁRIO PARA LANÇAMENTO NO SIOP - CNPJ: 00.394.452/0001-03_x000D_
MODERNIZAR E AMPLIAR A CAPACIDADE OPERACIONAL DA UNIDADE. TAIS RECURSOS SÃO ESSENCIAIS PARA GARANTIR MAIOR EFICIÊNCIA NA GESTÃO DE DADOS, COMUNICAÇÃO INTERNA E EXTERNA, SEGURANÇA DA INFORMAÇÃO E SUPORTE ÀS ATIVIDADES FIM E MEIO DESEMPENHADAS, ASSEGURANDO MELHORES CONDIÇÕES DE TRABALHO E MAIOR QUALIDADE NA PRESTAÇÃO DOS SERVIÇOS À SOCIEDADE._x000D_
_x000D_
COMANDO DA 5ª DIVISÃO DE EXÉRCITO (CMDO 5ª DE), NO MUNICÍPIO DE CURITIBA - PR.</t>
  </si>
  <si>
    <t>38270001</t>
  </si>
  <si>
    <t>3827</t>
  </si>
  <si>
    <t>FLÁVIO NOGUEIRA</t>
  </si>
  <si>
    <t>PI</t>
  </si>
  <si>
    <t>CAPITANIA DOS PORTOS DO PIAUÍ_x000D_
CNPJ: 00.394.502/0039-17_x000D_
_x000D_
A CAPITANIA DOS PORTOS DO PIAUÍ (CPPI) TEM COMO MISSÃO ZELAR PELA SEGURANÇA DA NAVEGAÇÃO E PELA SALVAGUARDA DA VIDA HUMANA NO MAR E NAS VIAS NAVEGÁVEIS INTERIORES, DESENVOLVENDO ATIVIDADES ESSENCIAIS À SOCIEDADE PIAUIENSE. ENTRE SUAS ATRIBUIÇÕES DESTACAM-SE A FORMAÇÃO E QUALIFICAÇÃO DE AQUAVIÁRIOS EM DIVERSOS MUNICÍPIOS (COM PREVISÃO DE 500 VAGAS PARA CURSOS DO ENSINO PROFISSIONAL MARÍTIMO EM 2025 E EXPECTATIVA DE FORMAR 300 NOVOS AQUAVIÁRIOS), O ATENDIMENTO CARTORIAL A PROPRIETÁRIOS DE EMBARCAÇÕES E AMADORES (MÉDIA DE 250 USUÁRIOS POR MÊS), A FISCALIZAÇÃO DO TRÁFEGO AQUAVIÁRIO (MAIS DE 1.800 ABORDAGENS ANUAIS) E O APOIO A CERCA DE 2.000 VETERANOS, PENSIONISTAS E DEPENDENTES._x000D_
_x000D_
APESAR DA RELEVÂNCIA DOS SERVIÇOS PRESTADOS, A CPPI ENFRENTA DIFICULDADES ESTRUTURAIS QUE LIMITAM A QUALIDADE E A ABRANGÊNCIA DE SUAS AÇÕES. ESSA SITUAÇÃO COMPROMETE O PLENO ATENDIMENTO À POPULAÇÃO E A EXECUÇÃO DAS ATIVIDADES QUE GARANTEM A SEGURANÇA DA NAVEGAÇÃO E A PROTEÇÃO DA VIDA HUMANA NO MAR._x000D_
_x000D_
DIANTE DESSE CENÁRIO, OBJETIVA-SE COM A PRESENTE SOLICITAÇÃO A DESTINAÇÃO DE RECURSOS POR MEIO DE EMENDA PARLAMENTAR PARA O FORTALECIMENTO DA INFRAESTRUTURA DA CPPI, CONFORME COMPROMISSO REAFIRMADO PELO PARLAMENTAR SOLICITANTE, PERMITINDO A MELHORIA DAS CONDIÇÕES DE TRABALHO E DO ATENDIMENTO À SOCIEDADE._x000D_
_x000D_
OS RECURSOS PLEITEADOS RESULTARÃO EM BENEFÍCIOS DIRETOS E IMEDIATOS À POPULAÇÃO DO ESTADO DO PIAUÍ, ESPECIALMENTE TRABALHADORES AQUAVIÁRIOS, PROPRIETÁRIOS DE EMBARCAÇÕES, AMADORES, VETERANOS, PENSIONISTAS E DEPENDENTES, FORTALECENDO A SEGURANÇA DA NAVEGAÇÃO, O DESENVOLVIMENTO ECONÔMICO E A VALORIZAÇÃO DAS ATIVIDADES MARÍTIMAS E FLUVIAIS NO ESTADO.</t>
  </si>
  <si>
    <t>38990005</t>
  </si>
  <si>
    <t>3899</t>
  </si>
  <si>
    <t>ADRIANA VENTURA</t>
  </si>
  <si>
    <t>NOVO</t>
  </si>
  <si>
    <t>05.244.6111.21I8.0035</t>
  </si>
  <si>
    <t>APOIO AOS PROJETOS DAS FORCAS ARMADAS NO ESTADO DE SÃO PAULO</t>
  </si>
  <si>
    <t>38990006</t>
  </si>
  <si>
    <t>CAPITANIA DOS PORTOS DE SÃO PAULO - CPSP_x000D_
00.394.502/0054-56_x000D_
_x000D_
OS SERVIÇOS E AS AQUISIÇÕES DE MATERIAIS E EQUIPAMENTOS VISAM A MANUTENÇÃO PREDIAL E A ADEQUAÇÃO DAS INSTALAÇÕES QUE APOIAM OS ALUNOS DO ENSINO PROFISSIONAL MARÍTIMO, COM O PROPÓSITO DE MELHORAR OS SERVIÇOS PRESTADOS A SOCIEDADE E ELEVAR AS CONDIÇÕES DE HABITABILIDADE AOS USUÁRIOS DESTA CAPITANIA._x000D_
A CPSP EXERCE O PAPEL DE AGENTE DA AUTORIDADE MARÍTIMA, QUE CONTRIBUI, DENTRE OUTRAS FINALIDADES, PARA SEGURANÇA DA NAVEGAÇÃO, SALVAGUARDA DA VIDA HUMANA E PREVENÇÃO DA POLUIÇÃO HÍDRICA EM SUA JURISDIÇÃO, CUJA ÁREA COMPREENDE 151 MUNICÍPIOS._x000D_
ATUAMOS DIRETAMENTE NO ENSINO PROFISSIONAL MARÍTIMO DE AQUAVIÁRIOS E PORTUÁRIOS, DE FORMA A PROFISSIONALIZAR E ORIENTAR A COMUNIDADE MARÍTIMA. ALÉM DISSO, SÃO PROCESSADOS UMA MÉDIA DE 3.000 (TRÊS MIL) PROCESSOS/MÊS EM ATENÇÃO AOS CIDADÃOS DA NOSSA ÁREA DE JURISDIÇÃO, ATENDENDO A DEMANDA DE HABILITAÇÃO DE AMADOR E CADASTRO DE EMBARCAÇÕES. ADICIONALMENTE SÃO REALIZADAS AÇÕES DE FISCALIZAÇÃO DO TRAFEGO AQUAVIÁRIO E AÇÕES DE BUSCA E SALVAMENTO (SAR), CONTRIBUINDO PARA A SEGURANÇA DA NAVEGAÇÃO, SALVAGUARDA DA VIDA HUMANA NO MAR E PREVENÇÃO DA POLUIÇÃO HÍDRICA._x000D_
ENTRETANTO, FACE AS RESTRIÇÕES ORÇAMENTÁRIAS, COMPREENDEMOS QUE NOSSAS NECESSIDADES ESTÃO ACIMA DAS POSSIBILIDADES DE INVESTIMENTO DA FORÇA E, POR ESSE MOTIVO, SUBMETEMOS À APRECIAÇÃO DE VOSSA EXCELÊNCIA, COMO PARTÍCIPE DA GESTÃO PÚBLICA EM FAVOR DO NOSSO ESTADO, A PROPOSTA DE EMENDA PARLAMENTAR, TENDO COMO BENEFICIADA A CPSP EM PROL DAS COMUNIDADES NÁUTICAS E BANHISTAS DA SOCIEDADE PAULISTA.</t>
  </si>
  <si>
    <t>39060004</t>
  </si>
  <si>
    <t>3906</t>
  </si>
  <si>
    <t>ALEX SANTANA</t>
  </si>
  <si>
    <t>BASE NAVAL DE ARATU - BNA_x000D_
CNPJ: 00.394.502/0028-64_x000D_
_x000D_
"ALÉM DE SEDE DOS NAVIOS, NO ESTADO DA BAHIA E OPERAR O MAIOR ESTALEIRO PÚBLICO, EM ATIVIDADE, NO NORTE E NORDESTE, A BNA REALIZA UM BELÍSSIMO TRABALHO NA FORMAÇÃO DE CERCA DE 350 JOVENS, QUE INGRESSAM ANUALMENTE NA MARINHA E QUE, POR MEIO DO “PROJETO SOLDADO-CIDADÃO (PSC)”, TEM A MISSÃO DE QUALIFICAR PROFISSIONALMENTE MARINHEIROS RECRUTAS (MN RC), QUE PRESTAM O SERVIÇO MILITAR INICIAL, COMPLEMENTANDO SUA FORMAÇÃO CÍVICA-CIDADÃ E FACILITANDO SEU INGRESSO NO MERCADO DE TRABALHO, APÓS O PERÍODO OBRIGATÓRIO JUNTO ÀS FORÇAS ARMADAS. A BNA, TAMBÉM JÁ EXECUTOU NAS SUAS INSTALAÇÕES, O PROJETO DO MINISTÉRIO DA DEFESA, CHAMADO DE “SEGUNDO TEMPO” POR MEIO DO PROFESP (PROGRAMA FORÇAS NO ESPORTE), QUE É DESTINADO AO ATENDIMENTO DE CRIANÇAS, ADOLESCENTES E JOVENS, DE SEIS AOS DEZOITO ANOS DE IDADE, DE AMBOS OS SEXOS, MATRICULADOS NA REDE PÚBLICA DE ENSINO, EM SITUAÇÃO DE VULNERABILIDADE SOCIAL, OFERECENDO ALIMENTAÇÃO SAUDÁVEL /DE QUALIDADE E PROMOVENDO O LAZER E A CONVIVÊNCIA, POR MEIO DO ACESSO À PRÁTICA DE ATIVIDADES ESPORTIVAS, FÍSICAS SAUDÁVEIS E SOCIALMENTE INCLUSIVAS, REALIZADAS NO CONTRA TURNO ESCOLAR, DENTRO DE ORGANIZAÇÕES MILITARES. ATUALMENTE, A MARINHA APOIA CERCA DE 100 CRIANÇAS, NO ESTADO DA BAHIA, ALMEJANDO ELEVAR O QUANTITATIVO PARA 300 BENEFICIÁRIOS. ESTA PROPOSTA DE EMENDA PARLAMENTAR TEM POR OBJETIVO A REVITALIZAÇÃO E ADEQUAÇÃO DA INFRAESTRUTURA (ALOJAMENTOS/VESTIÁRIOS, SALAS DE AULA, ENFERMARIA, PARQUE ESPORTIVO) UTILIZADA PARA O APRIMORAMENTO DE MILITARES E BENEFICIÁRIOS DOS PROJETOS SOCIAIS, DESENVOLVIDOS NAS INSTALAÇÕES DA BASE NAVAL DE ARATU (BNA). "</t>
  </si>
  <si>
    <t>39180019</t>
  </si>
  <si>
    <t>3918</t>
  </si>
  <si>
    <t>BETO PEREIRA</t>
  </si>
  <si>
    <t>BENEFICIÁRIO PARA LANÇAMENTO NO SIOP - CNPJ: 00.394.452/0001-03_x000D_
ADQUIRIR NOVOS INSTRUMENTOS, MELHORANDO AS CONDIÇÕES PARA OS ENSAIOS E APRESENTAÇÕES DA BANDA DE MÚSICA DO 17º BATALHÃO DE FRONTEIRA (17º B FRON), QUE APOIA DIVERSOS EVENTOS CULTURAIS NO MUNICÍPIO._x000D_
17º BATALHÃO DE FRONTEIRA (17º B FRON), NO MUNICÍPIO DE CORUMBÁ - MS.</t>
  </si>
  <si>
    <t>39190005</t>
  </si>
  <si>
    <t>3919</t>
  </si>
  <si>
    <t>BIA KICIS</t>
  </si>
  <si>
    <t>A PRESENTE EMENDA VISA REALIZAR ADEQUAÇÕES DE ATIVOS DE INFRAESTRUTURA DAS ORGANIZAÇÕES MILITARES NO DF, PARA ATENDIMENTO DAS SEGUINTES OMS: _x000D_
1) CIAB_x000D_
2) 3ºBTLPROTDEFNBQR_x000D_
3) ERMB</t>
  </si>
  <si>
    <t>39190006</t>
  </si>
  <si>
    <t>05.122.0032.2000.0053</t>
  </si>
  <si>
    <t>NO DISTRITO FEDERAL</t>
  </si>
  <si>
    <t>DISTRITO FEDERAL</t>
  </si>
  <si>
    <t>"CNPJ PARA LANÇAMENTO NO SIOP: 00.394.429/0001-00 - COMANDO DA AERONÁUTICA_x000D_
OM BENEFICIADA: BASE AÉREA DE BRASÍLIA_x000D_
OBJETO RESUMIDO: CUSTEIO PARA ATENDER 200 CRIANÇAS BENEFICIADAS PELO PROFESP._x000D_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</si>
  <si>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39190009</t>
  </si>
  <si>
    <t>05.244.6111.21I8.0053</t>
  </si>
  <si>
    <t>A PRESENTE EMENDA VISA APOIAR AÇÕES VOLTADAS  A PROJETOS SOCIAIS, EDUCACIONAIS E DE QUALIFICAÇÃO PROFISSIONAL NO DF.</t>
  </si>
  <si>
    <t>39190021</t>
  </si>
  <si>
    <t>BENEFICIÁRIO PARA LANÇAMENTO NO SIOP - CNPJ: 00.394.452/0001-03_x000D_
ADEQUAR AS INSTALAÇÕES DAS UNIDADES QUE RECEBERÃO A PRIMEIRA TURMA DO SERVIÇO MILITAR INICIAL FEMININO NA GUARNIÇÃO DE BRASÍLIA._x000D_
_x000D_
COMISSÃO REGIONAL DE OBRAS DA 8ª REGIÃO MILITAR (CRO 11), NO MUNICÍPIO DE BRASÍLIA - DF</t>
  </si>
  <si>
    <t>39200001</t>
  </si>
  <si>
    <t>3920</t>
  </si>
  <si>
    <t>BIBO NUNES</t>
  </si>
  <si>
    <t>05.152.6112.21A0.0043</t>
  </si>
  <si>
    <t>A PRESENTE EMENDA VISA ALOCAR RECURSOS PARA ADQUIRIR INSTRUMENTOS PARA BANDA DE MÚSICAS PARA APRESENTAÇÃO EM DIVERSOS MUNICÍPIOS</t>
  </si>
  <si>
    <t>39200004</t>
  </si>
  <si>
    <t>05.122.0032.2000.0043</t>
  </si>
  <si>
    <t>A PRESENTE EMENDA VISA ALOCAR RECURSOS PARA DIVERSAS AÇÕES DA FAB, ESPECIALMENTE NA BASE AÉREA DE CANOAS PARA ADEQUAÇÕES NECESÁRIAS EM SUAS INSTALAÇÕES.</t>
  </si>
  <si>
    <t>39260006</t>
  </si>
  <si>
    <t>3926</t>
  </si>
  <si>
    <t>CAPITÃO ALBERTO NETO</t>
  </si>
  <si>
    <t>CAPITANIA FLUVIAL DA AMAZÔNIA OCIDENTAL (CFAOC)_x000D_
CNPJ: 00.394.502/0043-01_x000D_
_x000D_
AUMENTO DA OFERTA DE CURSOS PROFISSIONALIZANTES GRATUITOS, NO SETOR AQUAVIÁRIO, PARA PESSOAS MAIS VULNERÁVEIS NA CIDADE DE MANAUS, POR MEIO DE REVITALIZAÇÃO DOS EQUIPAMENTOS INSTRUCIONAIS (PROJETORES, COMPUTADORES, TELAS DE PROJEÇÃO, LOUÇAS ITERATIVAS, CADEIRAS, MESAS E AR-CONDICIONADOS) DO CENTRO TÉCNICO DE FORMAÇÃO DE FLUVIÁRIOS DA AMAZÔNIA OCIDENTAL (CTTFAO). ALÉM DE SER UMA META VOLTADA DIRETAMENTE PARA A INSERÇÃO DOS MAIS VULNERÁVEIS NO MERCADO DE TRABALHO, GERANDO EMPREGO E RENDA, A META CONTRIBUI PARA O FOMENTO DA MENTALIDADE FLUVIAL/MARÍTIMA E PARA A SEGURANÇA DA NAVEGAÇÃO, BUSCANDO AUMENTAR A QUALIDADE NA FORMAÇÃO E REDUÇÃO DE POSSÍVEIS ACIDENTES FLUVIAIS. A META SERÁ ALCANÇADA ATRAVÉS DA MODERNIZAÇÃO DOS EQUIPAMENTOS E MOBILIÁRIOS. ESSA SIGNIFICATIVA MELHORIA, NO CTFFAO, VISA AUMENTAR A CAPACIDADE DE FORMAÇÃO, AGREGANDO VALOR AO BEM/PATRIMÔNIO COM SUA CONSERVAÇÃO E ADAPTAÇÃO. O COMÉRCIO MARÍTIMO E O ARCO NORTE TÊM CRESCIDO E O AUMENTO DA ATIVIDADE MARÍTIMA NA REGIÃO TEM DEMANDADO FORTEMENTE O ENSINO PROFISSIONAL MARÍTIMO (EPM). ALGUNS CURSOS ESTÃO ASSOCIADOS A PREVENÇÃO DE UM APAGÃO DE MÃO DE OBRA NA REGIÃO. ALÉM DISSO, A CAPACITAÇÃO REPRESENTA UMA OPORTUNIDADE DE EMPREGO EM UMA REGIÃO DE FORTE POBREZA E ESCASSAS OPORTUNIDADES. OUTRO ASPECTO QUE CABE RESSALTAR, É QUE OS CURSOS REPRESENTAM POSSIBILIDADE DE LOCOMOÇÃO SEGURA DO CIDADÃO COMUM, HAJA VISTA QUE O MODAL FLUVIAL É DE GRANDE RELEVÂNCIA NA REGIÃO OCIDENTAL AMAZÔNICA. ALÉM DISSO, TAIS CURSOS SÃO GRATUITOS E OFERTADOS A TODA POPULAÇÃO, PRINCIPALMENTE A DE CLASSES SOCIAIS INFERIORES. FINALMENTE, VÊ- SE COM GRANDE PREOCUPAÇÃO QUE O NÃO AUMENTO DO EPM NA REGIÃO PROVOQUE UMA ENTRADA DE CLANDESTINOS NO TRANSPORTE DE PESSOAS E CARGAS, AUMENTANDO ASSIM, POSSÍVEIS ACIDENTES.</t>
  </si>
  <si>
    <t>39300010</t>
  </si>
  <si>
    <t>3930</t>
  </si>
  <si>
    <t>CARLOS JORDY</t>
  </si>
  <si>
    <t>05.122.0032.2000.0033</t>
  </si>
  <si>
    <t>CNPJ PARA LANÇAMENTO NO SIOP: 00.394.429/0001-00 - COMANDO DA AERONÁUTICA_x000D_
OM BENEFICIADA: HOSPITAL DE AERONÁUTICA DOS AFONSOS_x000D_
OBJETO RESUMIDO: AQUISIÇÃO DE EQUIPAMENTOS MÉDICOS DIVERSOS, COMO ASPIRADOR CIRÚRGICO, PRANCHA DE IMOBILIZAÇÃO, CADEIRA HIGIÊNICA E IMOBILIZADOR DE CABEÇA._x000D_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</si>
  <si>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39300011</t>
  </si>
  <si>
    <t>CENTRO DE EDUCAÇÃO FÍSICA ALMIRANTE ADALBERTO NUNES (CEFAN)_x000D_
CNPJ: 00.394.502/0129-08_x000D_
_x000D_
O CEFAN ATUA NA REDUÇÃO DA VULNERABILIDADE SOCIAL DE CRIANÇAS, JOVENS E PESSOAS COM DEFICIÊNCIA POR MEIO DO ESPORTE E DE ATIVIDADES COGNITIVAS, PROMOVENDO INCLUSÃO E CIDADANIA. COM O CRESCIMENTO DA DEMANDA NOS PROGRAMAS PROGRAMA FORÇAS NO ESPORTE (PROFESP), PROGRAMA PARALÍMPICO DA MARINHA (PARAPROLIM) E PROGRAMA OLÍMPICO DA MARINHA (PROLIM), TORNA-SE ESSENCIAL INVESTIR NA INFRAESTRUTURA DO CENTRO PARA MANTER A QUALIDADE DAS AÇÕES. A PROPOSTA DE EMENDA PARLAMENTAR VISA DESTINAR RECURSOS PARA REVITALIZAR A ÁREA DE TREINAMENTO DE BOXE DO CEFAN, COM EQUIPAMENTOS E MATERIAIS MODERNOS, APOIAR A CATEGORIA DE BASE DA MODALIDADE, CUSTEANDO DESPESAS DE TRANSPORTE PARA OS ATLETAS DE PERTENCENTES AO PROFESP. ESSES RECURSOS GARANTIRÃO SEGURANÇA, AMPLIARÃO A CAPACIDADE DE ATENDIMENTO E FORTALECERÃO A MISSÃO DO CEFAN DE PROMOVER INCLUSÃO SOCIAL E CONTRIBUIR PARA QUE O BRASIL SE TORNE UMA POTÊNCIA OLÍMPICA.</t>
  </si>
  <si>
    <t>39300012</t>
  </si>
  <si>
    <t>3º BATALHÃO DE INFANTARIA DE FUZILEIROS NAVAIS (3ºBTLINFFUZNAV)_x000D_
CNPJ: 00.394.502/0090-10_x000D_
_x000D_
A PRESENTE EMENDA TEM POR FINALIDADE VIABILIZAR A REFORMA DO ALOJAMENTO FEMININO DE CABOS E SOLDADOS, COM O PROPÓSITO DE GARANTIR SEGURANÇA ESTRUTURAL, ESTANQUEIDADE E CONDIÇÕES ADEQUADAS DE CONFORTO ÀS USUÁRIAS. A INTERVENÇÃO É NECESSÁRIA EM RAZÃO DO ACENTUADO DESGASTE E DA DETERIORAÇÃO CONSTATADOS EM INSPEÇÕES TÉCNICAS PERIÓDICAS._x000D_
A MEDIDA BUSCA PREVENIR O AGRAVAMENTO DE PROBLEMAS ESTRUTURAIS, REDUZIR FUTUROS CUSTOS COM MANUTENÇÕES EMERGENCIAIS, CUMPRIR OS REQUISITOS DE SEGURANÇA E SALUBRIDADE PREVISTOS NAS NORMAS VIGENTES E ASSEGURAR MELHORES CONDIÇÕES DE HABITABILIDADE PARA O EFETIVO.</t>
  </si>
  <si>
    <t>39300013</t>
  </si>
  <si>
    <t>CAPITANIA DOS PORTOS DO RIO DE JANEIRO (CPRJ)_x000D_
CNPJ: 00.394.502/0026-00_x000D_
_x000D_
NECESSIDADE DE MELHORIA DAS CONDIÇÕES DE HABITABILIDADE DE HOMENS E MULHERES - CIVIS E MILITARES -, QUE EXECUTAM AS ATIVIDADES DE INSPEÇÃO NAVAL E DE ENSINO PROFISSIONAL MARÍTIMO DA JURISDIÇÃO DA CPRJ. A MELHORIA NAS INSTALAÇÕES CAUSARÁ IMPACTO NA PRODUTIVIDADE DA AUTORIDADE MARÍTIMA E, POR CONSEGUINTE, NA QUALIDADE DOS SERVIÇOS PRESTADOS À SOCIEDADE FLUMINENSE.</t>
  </si>
  <si>
    <t>39380001</t>
  </si>
  <si>
    <t>3938</t>
  </si>
  <si>
    <t>CEZINHA DE MADUREIRA</t>
  </si>
  <si>
    <t>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</si>
  <si>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39380006</t>
  </si>
  <si>
    <t>05.153.6112.20XE.0035</t>
  </si>
  <si>
    <t>APOIAR AÇÕES ESTRATÉGICAS DO EXERCÍTO BRASILEIRO</t>
  </si>
  <si>
    <t>39420018</t>
  </si>
  <si>
    <t>3942</t>
  </si>
  <si>
    <t>CHRIS TONIETTO</t>
  </si>
  <si>
    <t>CNPJ PARA LANÇAMENTO NO SIOP: 00.394.429/0001-00 - COMANDO DA AERONÁUTICA_x000D_
OM BENEFICIADA: DIRETORIA DE ADMINISTRAÇÃO DA AERONÁUTICA_x000D_
OBJETO RESUMIDO: TRANSFORMAÇÃO DE USO DA ÁREA DA GARAGEM DA DIRAD, PARA EDIFICAÇÃO ADMINISTRATIVA E DE ENSINO, COM A READEQUAÇÃO DE ESPAÇOS FÍSICOS PARA OS ASSISTIDOS PELO PROFESP, EM MODALIDADE DUAL._x000D_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</si>
  <si>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39420019</t>
  </si>
  <si>
    <t>BENEFICIÁRIO PARA LANÇAMENTO NO SIOP - CNPJ: 00.394.452/0001-03_x000D_
PROMOVER O BEM-ESTAR FÍSICO E MENTAL DOS MILITARES, AUMENTAR A RESISTÊNCIA, A FORÇA E A AGILIDADE, FUNDAMENTAIS PARA O DESEMPENHO EFICAZ DAS ATIVIDADES MILITARES, REDUZINDO O NÚMERO DE LESÕES RELACIONADAS AO TRABALHO E MELHORANDO A PRONTIDÃO OPERACIONAL DA UNIDADE._x000D_
_x000D_
27º BATALHÃO DE INFANTARIA PÁRA-QUEDISTA (27º BI PQDT), NO MUNICÍPIO DE RIO DE JANEIRO - RJ.</t>
  </si>
  <si>
    <t>39420020</t>
  </si>
  <si>
    <t>CENTRO DE EDUCAÇÃO FÍSICA ALMIRANTE ADALBERTO NUNES (CEFAN)_x000D_
CNPJ: 00.394.502/0129-08_x000D_
_x000D_
COM INTUITO DE INTRODUZIR A MÚSICA PARA OS JOVENS E ADOLESCENTES DO PROGRAMA FORÇAS NO ESPORTE (PROFESP), FAZ-SE NECESSÁRIO AQUISIÇÃO DE INSTRUMENTOS MUSICAIS, POSSIBILITANDO MAIS UMA ATIVIDADE, DESTA VEZ NO CAMPO CULTURAL, PARA OS ALUNOS DO PROGRAMA. O PROFESP ATENDE ATUALMENTE MAIS DE 1.000 CRIANÇAS E ADOLESCENTES, NA FAIXA ETÁRIA DE 10 A 18 ANOS, QUE SE ENCONTRAM EM SITUAÇÃO DE VULNERABILIDADE SOCIAL, ORIUNDOS DAS COMUNIDADES DO ENTORNO DO CEFAN E QUE TEM COMO PRINCIPAL PROPÓSITO A INCLUSÃO SOCIAL E A MELHORA NA QUALIDADE DE VIDA.</t>
  </si>
  <si>
    <t>39420021</t>
  </si>
  <si>
    <t>BATALHÃO NAVAL (BTLNAV)_x000D_
CNPJ: 00.394.502/0107-00_x000D_
_x000D_
O MUSEU HISTÓRICO DO CORPO DE FUZILEIROS NAVAIS (CFN) E A FORTALEZA DE SÃO JOSÉ RETRATAM UM MOMENTO HISTÓRICO E CULTURAL DE SIGNIFICATIVA IMPORTÂNCIA PARA O PATRIMÔNIO ARQUITETÔNICO._x000D_
A RECUPERAÇÃO E A MANUTENÇÃO DO MUSEU E DA FORTALEZA SUPRACITADOS PERMITIRÃO A VISITAÇÃO DO PÚBLICO, DE ALUNOS DE ESCOLAS PÚBLICAS/PARTICULARES E PARTICIPANTES DE PROJETOS SOCIAIS, COMO POR EXEMPLO O PROGRAMA FORÇAS NO ESPORTE (PROFESP), A FIM DE CONHECEREM UM POUCO MAIS DA HISTÓRIA DO BRASIL, POR MEIO DO CFN, QUE TEM ORIGEM NO CONTINGENTE DA BRIGADA REAL DA MARINHA DE PORTUGAL, QUE CHEGOU AO BRASIL ACOMPANHANDO A FAMÍLIA REAL PORTUGUESA, EM 1808.</t>
  </si>
  <si>
    <t>39420022</t>
  </si>
  <si>
    <t>BASE DE FUZILEIROS NAVAIS DA ILHA DAS FLORES (BFNIF)_x000D_
CNPJ: 00.394.502/0344-72_x000D_
_x000D_
ESTA EMENDA VISA DESTINAR RECURSOS À MANUTENÇÃO DOS PRÉDIOS HISTÓRICOS DO COMPLEXO NAVAL DA ILHA DAS FLORES, GARANTINDO A PRESERVAÇÃO DO PATRIMÔNIO CULTURAL E A SEGURANÇA DAS ESTRUTURAS. OS RECURSOS SERÃO APLICADOS PARA CONSERVAR AS INSTALAÇÕES, PROMOVENDO O DESENVOLVIMENTO DO TURISMO CULTURAL NA REGIÃO EM DECORRÊNCIA DAS  VISITAS REALIZADAS AO MUSEU DA IMIGRAÇÃO QUE SE ENCONTRA ABERTO AO PÚBLICO, TENDO RECEBIDO EM MÉDIA APROXIMADAMENTE 5.000 VISITANTES NOS ÚLTIMOS 4 ANOS.</t>
  </si>
  <si>
    <t>39420023</t>
  </si>
  <si>
    <t>BASE DE FUZILEIROS NAVAIS DA ILHA DO GOVERNADOR (BFNIG)_x000D_
CNPJ: 00.394.502/0386-21_x000D_
_x000D_
A MANUTENÇÃO PREVENTIVA E CORRETIVA DA CAPELA É FUNDAMENTAL PARA GARANTIR CONDIÇÕES ADEQUADAS DE SEGURANÇA, SALUBRIDADE E DIGNIDADE AO LOCAL, PERMITINDO QUE CONTINUE A CUMPRIR SUA FUNÇÃO INSTITUCIONAL DE APOIO RELIGIOSO E ESPIRITUAL._x000D_
NESSE SENTIDO, A DESTINAÇÃO DE RECURSOS POR MEIO DE EMENDA PARLAMENTAR JUSTIFICA-SE PELO INTERESSE PÚBLICO E SOCIAL QUE ENVOLVE A PRESERVAÇÃO DE ESPAÇOS COMUNITÁRIOS DENTRO DA ESTRUTURA MILITAR, PROMOVENDO VALORES COMO SOLIDARIEDADE, CIDADANIA E RESPEITO À PLURALIDADE RELIGIOSA. TRATA-SE, PORTANTO, DE UM INVESTIMENTO QUE BENEFICIA DIRETAMENTE O EFETIVO MILITAR E SUAS FAMÍLIAS, FORTALECENDO O VÍNCULO ENTRE A SOCIEDADE, O PARLAMENTO E A MARINHA DO BRASIL.</t>
  </si>
  <si>
    <t>39420024</t>
  </si>
  <si>
    <t>CENTRO DE INSTRUÇÃO ALMIRANTE SYLVIO DE CAMARGO (CIASC)_x000D_
CNPJ: 00.394.502/0092-81_x000D_
_x000D_
É UMA META DO PROFESP A CRIAÇÃO DE UMA BANDA DE MÚSICA COM OS JOVENS BENEFICIADOS PARA APRESENTAÇÕES INTERNAS E EXTERNAS, ABRINDO NOVOS HORIZONTES CULTURAIS. O CIASC POSSUI MILITARES FORMADOS, COMPETENTES E MUITO RESPEITADOS NO CENÁRIO MUSICAL, E ELES MINISTRARÃO AS AULAS PARA OS JOVENS.</t>
  </si>
  <si>
    <t>39450005</t>
  </si>
  <si>
    <t>3945</t>
  </si>
  <si>
    <t>CORONEL CHRISÓSTOMO</t>
  </si>
  <si>
    <t>RO</t>
  </si>
  <si>
    <t xml:space="preserve">05.301.0032.2E74.    </t>
  </si>
  <si>
    <t>ESTRUTURAÇÃO E MODERNIZAÇÃO DE UNIDADES DE SAÚDE DAS FORÇAS ARMADAS, NO RIO DE JANEIRO-RJ. - NO MUNICÍPIO DE PORTO VELHO - RO</t>
  </si>
  <si>
    <t>PORTO VELHO</t>
  </si>
  <si>
    <t>BENEFICIÁRIO PARA LANÇAMENTO NO SIOP - CNPJ: 00.394.452/0001-03_x000D_
A AQUISIÇÃO DE UM EQUIPAMENTO DE ULTRASSONOGRAFIA CARDÍACA PORTÁTIL (ECOCARDIÓGRAFO) É DE FUNDAMENTAL IMPORTÂNCIA PARA APRIMORAR A QUALIDADE ASSISTENCIAL, OTIMIZAR O DIAGNÓSTICO PRECOCE E AUMENTAR A EFICIÊNCIA NO ATENDIMENTO AOS PACIENTES, PRINCIPALMENTE NOS CASOS DE EXERCÍCIOS NO TERRENO, OPERAÇÕES MILITARES, ACISOS EM COMUNIDADES RIBEIRINHAS E EM COMUNIDADES INDÍGENAS._x000D_
_x000D_
HOSPITAL DE GUARNIÇÃO DE PORTO VELHO (H GU PV), NO MUNICÍPIO DE PORTO VELHO - RO.</t>
  </si>
  <si>
    <t>39450006</t>
  </si>
  <si>
    <t>BENEFICIÁRIO PARA LANÇAMENTO NO SIOP - CNPJ: 00.394.452/0001-03 _x000D_
MODERNIZAR E AMPLIAR  A PRODUTIVIDADE DO SERVIÇO DE ODONTOLOGIA PARA ATENDER ÀS DEMANDAS, PROPORCIONANDO UM SERVIÇO MAIS RÁPIDO E DE MELHOR QUALIDADE, ALÉM DE GERAR ECONOMIA DE RECURSOS COM A REDUÇÃO DE ENCAMINHAMENTOS. _x000D_
HOSPITAL MILITAR DE ÀREA DE BRASÍLIA (H MIL BRASÍLIA).</t>
  </si>
  <si>
    <t>39450007</t>
  </si>
  <si>
    <t>AQUISIÇÃO E INSTALAÇÃO DE GERADOR PARA A CFPV</t>
  </si>
  <si>
    <t>39450009</t>
  </si>
  <si>
    <t>05.122.0032.2000.0011</t>
  </si>
  <si>
    <t>NO ESTADO DE RONDÔNIA</t>
  </si>
  <si>
    <t>RONDÔNIA</t>
  </si>
  <si>
    <t>CNPJ PARA LANÇAMENTO NO SIOP: 00.394.429/0001-00 - COMANDO DA AERONÁUTICA_x000D_
OM BENEFICIADA: BASE AÉREA DE PORTO VELHO_x000D_
OBJETO RESUMIDO: MODERNIZAÇÃO DA CASA DE FORÇA PRINCIPAL DA GUARDA DA BASE AÉREA DE PORTO VELHO (BAPV)._x000D_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</si>
  <si>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39450011</t>
  </si>
  <si>
    <t>BENEFICIÁRIO PARA LANÇAMENTO NO SIOP - CNPJ: 00.394.452/0001-03._x000D_
OBRA É NECESSÁRIA PARA VIABILIZAR O TRÂNSITO DE VIATURAS PESADAS E ADEQUAR O SISTEMA DE ESCOAMENTO DE ÁGUAS PLUVIAIS._x000D_
17º BATALHÃO LOGÍSTICO DE SELVA (17º B LOG SL), NO MUNICÍPIO DE PORTO VELHO - RO</t>
  </si>
  <si>
    <t>39450013</t>
  </si>
  <si>
    <t>BENEFICIÁRIO PARA LANÇAMENTO NO SIOP - CNPJ: 00.394.452/0001-03_x000D_
ADQUIRIR NOVOS INSTRUMENTOS, MELHORANDO AS CONDIÇÕES PARA OS ENSAIOS E APRESENTAÇÕES DA BANDA DE MÚSICA DA UNIDADE, QUE APOIA_x000D_
DIVERSOS EVENTOS CULTURAIS NO MUNICÍPIO._x000D_
COMANDO DA 17ª BRIGADA DE INFANTARIA DE SELVA (CMDO 17ª BDA INF SL), NO MUNICÍPIO DE PORTO VELHO - RO</t>
  </si>
  <si>
    <t>39450014</t>
  </si>
  <si>
    <t>JUSTIFICATIVA_x000D_
BENEFICIÁRIO PARA LANÇAMENTO NO SIOP - CNPJ: 00.394.452/0001-03_x000D_
AQUISIÇÃO DE MATERIAL PERMANENTE E DE EQUIPAMENTO AUDIOVISUAL PARA AMPLIAR A CAPACITAÇÃO PROFISSIONAL DOS MILITARES._x000D_
- COMANDO DA 17ª BRIGADA DE INFANTARIA DE SELVA (CMDO 17ª BDA INF SL): R$ 250.000,00 (EQUIPAMENTO AUDIOVISUAL)._x000D_
- 17º BATALHÃO LOGÍSTICO DE SELVA (17º B LOG SL): R$ 200.000,00 (MATERIAL PERMANENTE).</t>
  </si>
  <si>
    <t>39480007</t>
  </si>
  <si>
    <t>3948</t>
  </si>
  <si>
    <t>DA VITORIA</t>
  </si>
  <si>
    <t>05.153.6112.21A0.0032</t>
  </si>
  <si>
    <t>NO ESTADO DO ESPÍRITO SANTO</t>
  </si>
  <si>
    <t>ESPÍRITO SANTO</t>
  </si>
  <si>
    <t>ESTA EMENDA VISA FORTALECER AS INSTITUIÇÕES.</t>
  </si>
  <si>
    <t>39510005</t>
  </si>
  <si>
    <t>3951</t>
  </si>
  <si>
    <t>DANIEL TRZECIAK</t>
  </si>
  <si>
    <t>05.301.0032.2E74.5013</t>
  </si>
  <si>
    <t>NO MUNICÍPIO DE PELOTAS - RS</t>
  </si>
  <si>
    <t>PELOTAS</t>
  </si>
  <si>
    <t>BENEFICIÁRIO PARA LANÇAMENTO NO SIOP - CNPJ: 00.394.452/0001-03_x000D_
MELHORAR O APOIO DE SAÚDE AOS MILITARES DA ORGANIZAÇÃO MILITAR E SEUS DEPENDENTES, EM CASO DE TRANSPORTE DE PACIENTES._x000D_
_x000D_
COMANDO DA 8ª BRIGADA DE INFANTARIA MOTORIZADA (CMDO 8ª BDA INF MTZ), NO MUNICÍPIO DE PELOTAS - RS.</t>
  </si>
  <si>
    <t>39550012</t>
  </si>
  <si>
    <t>3955</t>
  </si>
  <si>
    <t>DAVID SOARES</t>
  </si>
  <si>
    <t>BENEFICIÁRIO PARA LANÇAMENTO NO SIOP - CNPJ: 00.394.452/0001-03_x000D_
MELHORAR O APOIO EM SAÚDE PARA OS MILITARES, DEPENDENTES E A COMUNIDADE LOCAL NO CASO DE TRANSPORTE DE PACIENTES.</t>
  </si>
  <si>
    <t>39550014</t>
  </si>
  <si>
    <t>05.572.6112.14T7.0001</t>
  </si>
  <si>
    <t>DESENVOLVIMENTO TECNOLÓGICO E ENGENHARIA</t>
  </si>
  <si>
    <t>DESENVOLVIMENTO DE SISTEMAS DE TECNOLOGIA NUCLEAR DA MARINHA</t>
  </si>
  <si>
    <t>CENTRO INDUSTRIAL NUCLEAR DE ARAMAR (CINA)_x000D_
CNPJ: 00.394.502/0529-69_x000D_
_x000D_
O CENTRO INDUSTRIAL NUCLEAR DE ARAMAR É UMA ORGANIZAÇÃO MILITAR DE EXTENSA ÁREA RURAL, POSSUINDO INSTALAÇÕES INDUSTRIAIS QUE DEMANDAM DE GRANDE CONSUMO DE ENERGIA ELÉTRICA, RESULTANDO EM ELEVADOS GASTOS COM ENERGIA ELÉTRICA. POSTO ISTO, A FIM DE REDUZIR ESTE CONSUMO EM APROXIMADAMENTE 19%, PROPÕE-SE A CONSTRUÇÃO DE UM SISTEMA FOTOVOLTAICO MODELO CARPORT, EM UMA ÁREA MEDINDO 6.940M². A REFERIDA PROPOSTA CONSIDERA ALÉM DOS BENEFÍCIOS DA UTILIZAÇÃO DE ENERGIA LIMPA, SUSTENTÁVEL E AMPLAMENTE DISPONÍVEL, A CONTRIBUIÇÃO NA PRESERVAÇÃO DO PATRIMÔNIO DO TRABALHADORES, UMA VEZ QUE, A ÁREA INDICADA PARA A CONSTRUÇÃO É O ESTACIONAMENTO DE VEÍCULOS PARA ATENDIMENTO DE 350 COLABORADORES DESTA ORGANIZAÇÃO.</t>
  </si>
  <si>
    <t>39550015</t>
  </si>
  <si>
    <t>CENTRO INDUSTRIAL NUCLEAR DE ARAMAR (CINA)_x000D_
CNPJ: 00.394.502/0529-69_x000D_
_x000D_
ATUALMENTE, NA RUA MIGUEL TAVOLARO, EM POPULOSO BAIRRO DA CIDADE DE IPERÓ - SP, A UNIÃO POSSUI 10 IMÓVEIS, ADMINISTRADOS PELO COMANDO DA MARINHA, POR INTERMÉDIO DO CENTRO INDUSTRIAL NUCLEAR DE ARAMAR, SENDO ESTES  DESTINADOS A MILITARES PRAÇAS. OCORRE QUE EM FUNÇÃO DE DESCOMPOSTO CRESCIMENTO A REGIÃO SOFREU SÚBITA MUDANÇA EM SUAS CARACTERÍSTICAS DE SEGURANÇA, TORNANDO-SE NECESSÁRIA ADOÇÃO DE MEDIDAS QUE CONTRIBUAM COM SEGURANÇA DA FAMÍLIA NAVAL. SENDO ASSIM, PROPÕE-SE A MELHORIA DESTES IMÓVEIS QUE POSSUEM, ATUALMENTE, MUROS BAIXOS DE APROXIMADAMENTE 1,40 METRO DE ALTURA, QUE TEM FACILITADO O INGRESSO DE PESSOAS MAL-INTENCIONADAS AO INTERIOR DAS RESIDÊNCIAS, TORNANDO-SE DE GRANDE IMPORTÂNCIA A ELEVAÇÃO DOS MUROS, A SUBSTITUIÇÃO DOS PORTÕES E A INSTALAÇÃO DE CONCERTINA, A FIM DE REFORÇAR A SEGURANÇA. ALÉM DISSO, TAL PROPOSTA CONSIDERA AINDA ATENDER A SOLICITAÇÃO DA ADMINISTRAÇÃO PÚBLICA, PARA CONSTRUÇÃO DE CALÇADAS (PASSEIOS PÚBLICOS) EM FRENTE A TODOS ESTES IMÓVEIS, UMA VEZ QUE ATUALMENTE SÃO INEXISTENTES.</t>
  </si>
  <si>
    <t>39640001</t>
  </si>
  <si>
    <t>3964</t>
  </si>
  <si>
    <t>DR. LUIZ OVANDO</t>
  </si>
  <si>
    <t>COMANDO DO 6º DISTRITO NAVAL_x000D_
CNPJ: 00.394.502/0051-03_x000D_
_x000D_
A PRESENTE PROPOSTA DE EMENDA PARLAMENTAR VISA A CONSTRUÇÃO DE UMA COZINHA ESCOLA E UMA SALA DE BALÉ PARA O PROFESP (PROGRAMA FORÇAS NO ESPORTE). TRABALHO VEM SENDO DESENVOLVIDO COM GRANDE COMPROMETIMENTO, BENEFICIANDO DIRETAMENTE CRIANÇAS E ADOLESCENTES EM SITUAÇÕES DE VULNERABILIDADE SOCIAL, ALÉM DE CUIDADO E OPORTUNIDADES ÀS CRIANÇAS E FAMÍLIAS ATENDIDAS.</t>
  </si>
  <si>
    <t>39640002</t>
  </si>
  <si>
    <t>BENEFICIÁRIO PARA LANÇAMENTO NO SIOP - CNPJ: 00.394.452/0001-03_x000D_
O CENTRO DE FORMAÇÃO DE MOTORISTAS DESEMPENHA UM PAPEL CRUCIAL NA FORMAÇÃO DE MOTORISTAS PARA O TRANSPORTE SEGURO DE TROPAS, EQUIPAMENTOS E SUPRIMENTOS NECESSÁRIOS PARA AS OPERAÇÕES MILITARES E DE AJUDA HUMANITÁRIA. A AQUISIÇÃO DESSES VEÍCULOS PERMITIRÁ QUE UM NÚMERO MAIOR DE MILITARES RECEBA TREINAMENTO E HABILITAÇÃO CONFORME AS NORMAS ATUAIS, ASSEGURANDO ASSIM UMA EFICIÊNCIA LOGÍSTICA E OPERACIONAL SUPERIOR. ADEMAIS, ESSE INVESTIMENTO NÃO SE LIMITA APENAS AO SETOR MILITAR. A INFRAESTRUTURA DA AUTOESCOLA TAMBÉM BENEFICIA A COMUNIDADE CIVIL, ESPECIALMENTE AS CENTENAS DE MILITARES QUE TODOS OS ANOS SE FORMAM E RETORNAM À SOCIEDADE COM ESPECIALIZAÇÕES QUE OS QUALIFICAM PARA ATUAR EM FUNÇÕES DE TRANSPORTE NO MERCADO DE TRABALHO E EM INSTITUIÇÕES PÚBLICAS. ESSA INICIATIVA TERÁ UM IMPACTO DIRETO NO DESENVOLVIMENTO SOCIOECONÔMICO DA ÁREA, PROMOVENDO MAIOR MOBILIDADE, CRIAÇÃO DE EMPREGOS E FORMAÇÃO PROFISSIONAL. DESSA FORMA, A DESTINAÇÃO DE RECURSOS PARA ESTA FINALIDADE RESULTARÁ EM BENEFÍCIOS CONCRETOS PARA A POPULAÇÃO PARAIBANA, CONSOLIDANDO SEU COMPROMISSO COM O PROGRESSO REGIONAL, AO MESMO TEMPO EM QUE REFORÇA A CAPACIDADE OPERACIONAL DO EXÉRCITO EM MISSÕES ESTRATÉGICAS E DE APOIO À SOCIEDADE._x000D_
_x000D_
18º BATALHÃO DE TRANSPORTE (18º B TRNP), NO MUNICÍPIO DE CAMPO GRANDE - MS</t>
  </si>
  <si>
    <t>39640003</t>
  </si>
  <si>
    <t>3º BATALHÃO DE OPERAÇÕES RIBEIRINHAS_x000D_
CNPJ: 00.394.502/0179-77_x000D_
_x000D_
A PRESENTE PROPOSTA DE EMENDA PARLAMENTAR VISA CONSTRUIR VESTIÁRIOS MASCULINOS, FEMININOS E ACESSÍVEIS NO PROGRAMA FORÇAS NO ESPORTE (PROFESP), OFERECENDO CONDIÇÕES ADEQUADAS E INCLUSIVAS PARA CRIANÇAS E ADOLESCENTES, ESPECIALMENTE AQUELES EM SITUAÇÃO DE VULNERABILIDADE SOCIAL. O PROJETO TEM COMO OBJETIVO PROPORCIONAR AMBIENTES SEGUROS E CONFORTÁVEIS PARA A TROCA E HIGIENE DOS PARTICIPANTES, RESPEITANDO NORMAS DE ACESSIBILIDADE PARA PESSOAS COM DEFICIÊNCIA. COM ESSA INFRAESTRUTURA, SERÁ POSSÍVEL MELHORAR A EXPERIÊNCIA DOS JOVENS NO PROGRAMA, PROMOVENDO INCLUSÃO, RESPEITO E DIGNIDADE. A CONSTRUÇÃO TAMBÉM CONTRIBUIRÁ PARA O DESENVOLVIMENTO FÍSICO E SOCIAL DOS JOVENS, REFLETINDO NO FORTALECIMENTO DO PROGRAMA E NA FORMAÇÃO DE CIDADÃOS MAIS CONSCIENTES E ENGAJADOS. A CONSTRUÇÃO DE UM VESTIÁRIO E BANHEIROS PARA O PROFESP CONTA COM ESPAÇO FÍSICO APROPRIADO AO LADO DO PISCINA DO 3º BATALHÃO DE OPERAÇÕES RIBEIRINHAS E NÃO HÁ NECESSIDADE DE LICENÇA AMBIENTAL VISTO QUE JÁ É UMA ÁREA CONSTRUÍDA. AINDA NÃO CONSTA PROJETO BÁSICO REFERENTE A CONSTRUÇÃO, CONTUDO, HÁ DISPONIBILIDADE PARA INÍCIO DO PROCESSO LICITATÓRIO.  </t>
  </si>
  <si>
    <t>39640005</t>
  </si>
  <si>
    <t>05.122.0032.2000.0054</t>
  </si>
  <si>
    <t>NO ESTADO DE MATO GROSSO DO SUL</t>
  </si>
  <si>
    <t>MATO GROSSO DO SUL</t>
  </si>
  <si>
    <t>CNPJ PARA LANÇAMENTO NO SIOP: 00.394.429/0001-00 - COMANDO DA AERONÁUTICA_x000D_
OM BENEFICIADA: BASE AÉREA DE CAMPO GRANDE/MS_x000D_
OBJETO RESUMIDO: USINA FOTOVOLTAICA DE 900 KW DE POTÊNCIA. (VALOR PARCIAL) 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</si>
  <si>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39700004</t>
  </si>
  <si>
    <t>3970</t>
  </si>
  <si>
    <t>EDUARDO BISMARCK</t>
  </si>
  <si>
    <t>A DESTINAÇÃO DOS RECURSOS VISA AS MELHORIAS E QUALIFICAÇÃO NAS ÁREAS INVESTIMENTO NA FISCALIZAÇÃO DA NAVEGAÇÃO AQUAVIÁRIA  DA MARINHA BRASILEIRA NO ESTADO DO CEARÁ.</t>
  </si>
  <si>
    <t>39820001</t>
  </si>
  <si>
    <t>3982</t>
  </si>
  <si>
    <t>FELIPE FRANCISCHINI</t>
  </si>
  <si>
    <t>A FORÇA AÉREA BRASILEIRA (FAB), COMO INSTITUIÇÃO DE ESTADO, ATUA, ININTERRUPTAMENTE, NA DEFESA DA PÁTRIA, NA MANUTENÇÃO DA SOBERANIA DO BRASIL._x000D_
OBJETO RESUMIDO: AQUISIÇÃO DE APARELHO DE ENDOSCOPIA.</t>
  </si>
  <si>
    <t>39820007</t>
  </si>
  <si>
    <t>05.152.6112.219D.0040</t>
  </si>
  <si>
    <t>NA REGIÃO SUL</t>
  </si>
  <si>
    <t>SL</t>
  </si>
  <si>
    <t>REGIÃO SUL</t>
  </si>
  <si>
    <t>REFORMA E AUXILIO Á NAVEGAÇÃO COM POTENCIAL TURISTICO - FAROL DE PARANAGUA - PARANA</t>
  </si>
  <si>
    <t>39940004</t>
  </si>
  <si>
    <t>3994</t>
  </si>
  <si>
    <t>GENERAL GIRÃO</t>
  </si>
  <si>
    <t>52902</t>
  </si>
  <si>
    <t>FUNDO DE ADMINISTRAÇÃO DO HOSPITAL DAS FORÇAS ARMADAS</t>
  </si>
  <si>
    <t>05.302.0032.20XT.0001</t>
  </si>
  <si>
    <t>ASSISTÊNCIA HOSPITALAR E AMBULATORIAL</t>
  </si>
  <si>
    <t>PRESTAÇÃO DE SERVIÇOS MÉDICOS HOSPITALARES E DESENVOLVIMENTO DE PESQUISAS MÉDICAS DO HOSPITAL DAS FORÇAS ARMADAS</t>
  </si>
  <si>
    <t>BENEFICIÁRIO PARA LANÇAMENTO NO SIOP - CNPJ: 03.568.867/0001-036._x000D_
_x000D_
ADQUIRIR UM APARELHO DE ULTRASSONOGRAFIA E EQUIPAMENTOS DE APOIO COM SUPORTE (SOFTWARE) PARA FUSÃO DE IMAGENS (RESSONÂNCIA MAGNÉTICA E ULTRASSONOGRAFIA) PARA REALIZAÇÃO DE BIÓPSIA TRANSPERINEAL E TRANSRETAL DE PRÓSTATA, PROPORCIONANADO DIAGNÓSTICOS RÁPIDOS, PRECISOS E PRECOCES PARA MILITARES DE TODO O PAÍS._x000D_
ESSE EQUIPAMENTO AMPLIARÁ A CAPACIDADE DE REALIZAÇÃO DE EXAMES, MELHORANDO O ATENDIMENTO, REDUZINDO ENCAMINHAMENTOS E GERANDO ECONOMIA._x000D_
_x000D_
HOSPITAL DAS FORÇAS ARMADAS (HFA).</t>
  </si>
  <si>
    <t>39940015</t>
  </si>
  <si>
    <t>05.122.0032.2000.0024</t>
  </si>
  <si>
    <t>CNPJ PARA LANÇAMENTO NO SIOP: 00.394.429/0001-00 - COMANDO DA AERONÁUTICA_x000D_
OM BENEFICIADA: BASE AÉREA DE NATAL_x000D_
OBJETO RESUMIDO: CUSTEIO PARA ATENDER 300 CRIANÇAS BENEFICIADAS PELO PROFESP._x000D_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</si>
  <si>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39940016</t>
  </si>
  <si>
    <t>05.244.6111.21I8.0024</t>
  </si>
  <si>
    <t>O PROGRAMA FORÇAS NO ESPORTE (PROFESP) E O PROJETO JOÃO DO PULO (PJP) SÃO AÇÕES SOCIAIS CONDUZIDAS PELO MINISTÉRIO DA DEFESA (MD) E DESENVOLVIDAS POR INTERMÉDIO DA MARINHA DO BRASIL, DO EXÉRCITO BRASILEIRO E DA FORÇA AÉREA BRASILEIRA. ESSES PROJETOS PODEM CONTAR COM A PARCERIA DOS MINISTÉRIOS DOS DIREITOS HUMANOS E DA CIDADANIA, DA EDUCAÇÃO, DO ESPORTE, DA JUSTIÇA E SEGURANÇA PÚBLICA, DO DESENVOLVIMENTO E ASSISTÊNCIA SOCIAL, FAMÍLIA E COMBATE À FOME E DA SECRETARIA-GERAL DA PRESIDÊNCIA DA REPÚBLICA, DENTRE OUTRAS PASTAS DO EXECUTIVO FEDERAL._x000D_
_x000D_
O PROFESP E O PJP ATENDEM ATUALMENTE 11.479 BENEFICIADOS APROXIMADAMENTE, MAS COM CAPACIDADE PARA ATENDER ATÉ 30.000 JOVENS E CRIANÇAS, NA FAIXA ETÁRIA DE 6 A 18 ANOS, BEM COMO PESSOAS COM DEFICIÊNCIA, EM MAIS DE 200 (DUZENTAS) ORGANIZAÇÕES MILITARES (OM) DAS TRÊS FORÇAS ARMADAS QUE, DE FORMA VOLUNTÁRIA, DISPONIBILIZAM SUAS INSTALAÇÕES PARA A EXECUÇÃO DE ATIVIDADES PLANEJADAS E ELABORADAS COM ACOMPANHAMENTO PEDAGÓGICO, ABRANGENDO TODAS AS UNIDADES DA FEDERAÇÃO, EM MAIS DE 120 (CENTO E VINTE) MUNICÍPIOS, ALCANÇANDO LONGÍNQUAS REGIÕES DO NOSSO TERRITÓRIO, COMO, POR EXEMPLO, ALGUMAS COMUNIDADES INDÍGENAS E OUTRAS NA LINHA DE FRONTEIRA (PELOTÕES ESPECIAIS DE FRONTEIRA). _x000D_
_x000D_
NESTE SENTIDO, MEDIANTE OS COMPROVADOS ÍNDICES DE EFICÁCIA ATINGIDOS PELO PROFESP E PJP E CONSOANTE À SUA EFICIENTE SISTEMÁTICA DE FUNCIONAMENTO, VISLUMBRA-SE A POSSIBILIDADE DE AUMENTAR O NÚMERO DE BENEFICIÁRIOS, COM O FORNECIMENTO DE ALIMENTAÇÃO ADEQUADA E REALIZAÇÃO DE ATIVIDADES DESPORTIVAS E ESCOLARES, NO CONTRATURNO ESCOLAR EM UM AMBIENTE SEGURO, BEM COMO GARANTIR A MANUTENÇÃO DA INFRAESTRUTURA DESPORTIVA NAS INSTALAÇÕES EM QUE O PROGRAMA/PROJETO EM PAUTA É DESENVOLVIDO. _x000D_
_x000D_
O RECURSO DA EMENDA CONTRIBUIRÁ PARA O FORTALECIMENTO DA INICIATIVA VOLUNTÁRIA DOS COMANDANTES DE OM QUE DESENVOLVEM O PROFESP E PJP NO ESTADO DO RIO GRANDE DO NORTE E UMA PARCERIA COM V. EXA. TORNAR-SE-Á UM FATOR DE FUNDAMENTAL IMPORTÂNCIA PARA O SUCESSO DO EMPREENDIMENTO EM PROL DOS BENEFICIADOS E DE SUAS FAMÍLIAS. ESSES RECURSOS FINANCEIROS SERÃO APLICADOS DENTRO DAS SEGUINTES FINALIDADES:_x000D_
_x000D_
A) ALIMENTAÇÃO DOS BENEFICIADOS;_x000D_
B) AQUISIÇÃO DE UNIFORME E MATERIAL ESPORTIVO PARA OS PARTICIPANTES DO PROGRAMA/PROJETO;_x000D_
C) APOIO À REALIZAÇÃO DE ATIVIDADES EDUCACIONAIS ESPORTIVAS;_x000D_
D) CAPACITAÇÃO PEDAGÓGICA PARA OS PROFESSORES, COORDENADORES E MONITORES; E_x000D_
E) MELHORIA DA INFRAESTRUTURA DAS OM PARTICIPANTES EM PROL DO PROFESP/PJP.</t>
  </si>
  <si>
    <t>39940017</t>
  </si>
  <si>
    <t>PARA ATENDER CRIANÇAS E ADOLESCENTES QUE PARTICIPAM DO PROGRAMA SEGUNDO TEMPO - FORÇAS NO ESPORTE (PROFESP) DESENVOLVIDO PELA ESTAÇÃO RADIOGONIOMÉTRICA DA MARINHA, BASE NAVAL E GPT FNNA NO ESTADO DO RIO GRANDE DO NORTE.</t>
  </si>
  <si>
    <t>39970002</t>
  </si>
  <si>
    <t>3997</t>
  </si>
  <si>
    <t>GERVÁSIO MAIA</t>
  </si>
  <si>
    <t>PCDOB</t>
  </si>
  <si>
    <t>39990005</t>
  </si>
  <si>
    <t>3999</t>
  </si>
  <si>
    <t>GILBERTO ABRAMO</t>
  </si>
  <si>
    <t>BENEFICIÁRIO PARA LANÇAMENTO NO SIOP - CNPJ: 00.394.452/0001-03_x000D_
APOIAR O TRANSPORTE DOS MILITARES DA UNIDADE PARA A REALIZAÇÃO DE AÇÕES CÍVICO-SOCIAIS (ACISO) OU EM AÇÕES JUNTO À DEFESA CIVIL E ÀS AUTORIDADES CIVIS QUE NECESSITEM DE APOIO._x000D_
_x000D_
COMANDO DA 4ª REGIÃO MILITAR (CMDO 4ª RM), NO MUNICÍPIO DE BELO HORIZONTE - MG.</t>
  </si>
  <si>
    <t>39990006</t>
  </si>
  <si>
    <t>05.572.6112.157M.0001</t>
  </si>
  <si>
    <t>DESENVOLVIMENTO E IMPLEMENTAÇÃO DO SISTEMA DE GERENCIAMENTO DA AMAZÔNIA AZUL (SISGAAZ)</t>
  </si>
  <si>
    <t>A PROPOSTA PREVÊ A IMPLANTAÇÃO DE UMA ESTAÇÃO DO SISTEMA DE GERENCIAMENTO DA AMAZÔNIA AZUL (SISGAAZ), DOTADA DE EQUIPAMENTOS DE VIGILÂNCIA MARÍTIMA DESTINADOS A APRIMORAR A CONSCIÊNCIA SITUACIONAL MARÍTIMA E COSTEIRA EM ÁREA ESTRATÉGICA DO PAÍS. A INSTALAÇÃO CONTARÁ COM INFRAESTRUTURA FÍSICA, SISTEMAS DE SENSORIAMENTO E UM CENTRO LOCAL DE CONTROLE, COM OPERAÇÃO CONTÍNUA 24 HORAS, COMUNICAÇÃO SEGURA E INTEGRAÇÃO AO SISTEMA DE COMANDO E CONTROLE DA_x000D_
MARINHA DO BRASIL. COMO UNIDADE COSTEIRA, A COBERTURA DESTA ESTAÇÃO CORRESPONDE À METADE DA ÁREA CIRCULAR PROJETADA PELOS SENSORES. EM CONFIGURAÇÃO TÁTICA COM ALCANCE DE 24 MILHAS NÁUTICAS (MN), A ÁREA MONITORADA É DA ORDEM DE 2,1 MIL KM². QUANDO INSTALADA EM ILHAS AFASTADAS, ONDE O CAMPO DE VIGILÂNCIA ALCANÇA 360 GRAUS, ESSA ÁREA PODE SER PRATICAMENTE DOBRADA, APROVEITANDO A VISUALIZAÇÃO INTEGRAL SOBRE O MAR. A SOLUÇÃO PROPOSTA APRESENTA INVESTIMENTO ESTIMADO EM R$ 50_x000D_
MILHÕES, GARANTINDO PRESENÇA PERSISTENTE, RESPOSTA RÁPIDA E INTEGRAÇÃO COM SISTEMAS DE COMANDO E CONTROLE, ASSEGURANDO EQUILÍBRIO ENTRE CUSTO, ALCANCE E PERMANÊNCIA NO NÍVEL TÁTICO-OPERACIONAL. O ESCOPO INCLUI OBRAS CIVIS, TORRES, ABRIGOS TÉCNICOS, SISTEMAS DE COMANDO E CONTROLE, CAPACITAÇÃO DE PESSOAL E SUPORTE LOGÍSTICO INTEGRADO POR ATÉ CINCO ANOS, ASSEGURANDO MANUTENÇÃO E EVOLUÇÃO TECNOLÓGICA. A INICIATIVA FORTALECE A SOBERANIA NACIONAL, PREVINE ILÍCITOS,_x000D_
ESTIMULA O DESENVOLVIMENTO LOCAL E AMPLIA A PRESENÇA DO ESTADO EM REGIÕES ESTRATÉGICAS, PROMOVENDO A PROTEÇÃO DA AMAZÔNIA AZUL.</t>
  </si>
  <si>
    <t>40140002</t>
  </si>
  <si>
    <t>4014</t>
  </si>
  <si>
    <t>GUTEMBERG REIS</t>
  </si>
  <si>
    <t>05.368.6112.21GP.0033</t>
  </si>
  <si>
    <t>CNPJ PARA LANÇAMENTO NO SIOP: 00.394.429/0001-00 - COMANDO DA AERONÁUTICA_x000D_
OM BENEFICIADA: COLÉGIO BRIGADEIRO NEWTON BRAGA_x000D_
OBJETO RESUMIDO: REVITALIZAÇÃO DA ESTRUTURA DA QUADRA EXTERNA._x000D_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</si>
  <si>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40140005</t>
  </si>
  <si>
    <t>05.998.6112.21GP.0033</t>
  </si>
  <si>
    <t>ATÍPICA</t>
  </si>
  <si>
    <t>CNPJ PARA LANÇAMENTO NO SIOP: 00.394.429/0001-00 - COMANDO DA AERONÁUTICA_x000D_
OM BENEFICIADA: COLÉGIO BRIGADEIRO NEWTON BRAGA_x000D_
OBJETO RESUMIDO: REVITALIZAÇÃO DO GINÁSIO DE ESPORTES._x000D_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</si>
  <si>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40140011</t>
  </si>
  <si>
    <t xml:space="preserve">05.152.6112.219D.    </t>
  </si>
  <si>
    <t>MANUTENÇÃO DAS INSTALAÇÕES DO COMPLEXO NAVAL GUANDU DO SAPÊ - CIAMPA CNPJ: 00.394.502/0077-42 - NO ESTADO DO RIO DE JANEIRO</t>
  </si>
  <si>
    <t>O CENTRO DE INSTRUÇÃO É RESPONSÁVEL PELA ADMINISTRAÇÃO DE APROXIMADAMENTE 396 UNIDADES DE PRÓPRIOS NACIONAIS RESIDENCIAIS (PNR), AS QUAIS DESEMPENHAM PAPEL FUNDAMENTAL NA QUALIDADE DE VIDA DOS MILITARES E SEUS DEPENDENTES. A PRESENTE PROPOSTA DE EMENDA TEM COMO OBJETIVO PRINCIPAL VIABILIZAR A REFORMA E A MANUTENÇÃO DESSAS UNIDADES HABITACIONAIS, QUE SERVEM COMO MORADIA PARA OS MILITARES E SEUS FAMILIARES. A MELHORIA DAS CONDIÇÕES ESTRUTURAIS DOS PNR CONTRIBUIRÁ DIRETAMENTE PARA O CONFORTO, A HABITUALIDADE E O BEM-ESTAR DE TODOS, REFORÇANDO O COMPROMISSO DO BOM USO DOS RECURSOS E A VALORIZAÇÃO INSTITUCIONAL DAS FORÇAS ARMADAS.</t>
  </si>
  <si>
    <t>40290010</t>
  </si>
  <si>
    <t>4029</t>
  </si>
  <si>
    <t>LAFAYETTE DE ANDRADA</t>
  </si>
  <si>
    <t>40290011</t>
  </si>
  <si>
    <t>O RECURSO DA EMENDA SERÁ PARA CUSTEAR O PROJETO DE APOIO LOGÍSTICO À PESQUISA CIENTÍFICA NA ANTÁRTICA, ESTA EXECUÇÃO SERÁ PELA SECRETARIA DA COMISSÃO INTERMINISTERIAL PARA OS RECURSOS DO MAR (SECIRM) CNPJ 00394502016571.</t>
  </si>
  <si>
    <t>40310011</t>
  </si>
  <si>
    <t>4031</t>
  </si>
  <si>
    <t>LEUR LOMANTO JÚNIOR</t>
  </si>
  <si>
    <t>DELEGACIA DA CAPITANIA DO PORTOS EM ILHÉUS - DELILHEUS_x000D_
CNPJ: 00.394.502/0122-31_x000D_
_x000D_
O AUMENTO DA ÁREA DE JURISDIÇÃO DESTA DELEGACIA PARA 71 MUNICÍPIOS, COM UM LITORAL DE APROXIMADAMENTE 250 KM, DEMANDA A PRESENÇA DA MARINHA DO BRASIL (MB), COM A DISPONIBILIDADE DE MAIS SERVIÇOS ALÉM DA FISCALIZAÇÃO, HAJA VISTA O SIGNIFICATIVO ACRÉSCIMO DO NÚMERO DE EMBARCAÇÕES EMPREGADAS NA NAVEGAÇÃO DE TRAVESSIA E TRANSPORTE DE PASSAGEIROS, UTILIZADAS COMO MEIOS DE SUBSISTÊNCIA. A INCORPORAÇÃO DE NOVOS MEIOS E/OU A REVITALIZAÇÃO DE MEIOS ANTIGOS COM EQUIPAMENTOS, CONTRIBUI PARA A ELEVAÇÃO DA CAPACIDADE DE AÇÃO DA DELILHEUS, INCREMENTANDO A SEGURANÇA DA NAVEGAÇÃO PARA A SOCIEDADE BAIANA, CONTRIBUINDO PARA A GERAÇÃO DE EMPREGOS E DIVISAS, POR MEIO DO FOMENTO À ECONOMIA AZUL E AO TURISMO NÁUTICO. PARA 2026, VISLUMBRA-SE A POSSIBILIDADE DE AQUISIÇÃO DE UMA (01) AGÊNCIA MÓVEL MOTORIZADA (MOTORHOME), PARA ATENDIMENTO ITINERANTE AO PÚBLICO MAIS CARENTE, EM LOCALIDADES REMOTAS E DE DIFÍCIL ACESSO, A FIM DE GARANTIR A TODOS A DISPONIBILIDADE DOS DIVERSOS SERVIÇOS RELACIONADOS À EMISSÃO, REGULARIZAÇÃO E RENOVAÇÃO DE DOCUMENTAÇÃO DE EMBARCAÇÕES E CONDUTORES, BEM COMO A HABILITAÇÃO DE AMADORES E A FORMAÇÃO DE AQUAVIÁRIOS. A AMPLIAÇÃO DOS ATENDIMENTOS POR MEIO DAS AÇÕES ITINERANTES, BEM COMO A REALIZAÇÃO DE CURSOS DE FORMAÇÃO PELA DIVISÃO DO ENSINO PROFISSIONAL MARÍTIMO FORA DAS DEPENDÊNCIAS DESTA DELEGACIA, CONSOLIDA-SE COMO UMA EFICIENTE SOLUÇÃO PARA GARANTIA DE ACESSO AOS SERVIÇOS POR DIFERENTES CLASSES SOCIAIS DA SOCIEDADE.  A AGÊNCIA MÓVEL MOTORIZADA, COM CAPACIDADE DE SUPORTE E ACESSO AOS SISTEMAS CORPORATIVOS DA MB, PERMITIRÁ A EXPANSÃO DE ATUAÇÃO DA FORÇA, NO ESTADO DA BAHIA. _x000D_
ESTA PROPOSTA DE EMENDA VISA A AQUISIÇÃO DE MEIOS OPERATIVOS E EQUIPAMENTOS PARA A DELEGACIA DA CAPITANIA DOS PORTOS EM ILHÉUS (DELILHEUS).</t>
  </si>
  <si>
    <t>40330004</t>
  </si>
  <si>
    <t>4033</t>
  </si>
  <si>
    <t>LUCAS REDECKER</t>
  </si>
  <si>
    <t>RECURSO PARA ATENDER A DEMANDA RECEBIDA PELO GABINETE PARA AQUISIÇÃO DE DRONES E ACESSÓRIOS COM CAPACIDADE DE IMAGEAMENTO TÉRMICO PELA MARINHA EM RIO GRANDE.</t>
  </si>
  <si>
    <t>40360008</t>
  </si>
  <si>
    <t>4036</t>
  </si>
  <si>
    <t>LUIZ PHILIPPE DE ORLEANS E BRAGANÇA</t>
  </si>
  <si>
    <t xml:space="preserve">05.151.6112.20IH.    </t>
  </si>
  <si>
    <t>MODERNIZAÇÃO E REVITALIZAÇÃO DE AERONAVES E SISTEMAS EMBARCADOS</t>
  </si>
  <si>
    <t>PROJETO LINK-BR2 - NACIONAL</t>
  </si>
  <si>
    <t>CNPJ PARA LANÇAMENTO NO SIOP: 00.394.429/0001-00 - COMANDO DA AERONÁUTICA_x000D_
OM BENEFICIADA: ESTADO-MAIOR DA AERONÁUTICA / COMISSÃO COORDENADORA DO PROGRAMA AERONAVE DE COMBATE_x000D_
OBJETO RESUMIDO: DESENVOLVIMENTO FINAL DO PROJETO LINK-BR2._x000D_
DESCRIÇÃO DO PROJETO:_x000D_
PRESTAÇÃO DE SERVIÇOS E FORNECIMENTO DE BENS NECESSÁRIOS PARA O DESENVOLVIMENTO, A INTEGRAÇÃO, A VALIDAÇÃO E O FORNECIMENTO DE UM SISTEMA TÁTICO DE ENLACE DE DADOS BASEADO NO CONCEITO OPERACIONAL DO SISTEMA DE COMUNICAÇÕES POR ENLACES DIGITAIS DA AERONÁUTICA E QUE CONTENHA O PROTOCOLO LINK-BR2._x000D_
BENEFÍCIOS PARA A SOCIEDADE:_x000D_
O ENLACE DE DADOS TÁTICO SE TRANSFORMOU NUMA FERRAMENTA INDISPENSÁVEL PARA AS FORÇAS ARMADAS EM TODO O MUNDO PARA O COMPARTILHAMENTO DE INFORMAÇÕES E FUNÇÕES DE COMANDO E CONTROLE. NO BRASIL, O SISTEMA LINK-BR2 É O FUTURO DATALINK BRASILEIRO E INTEGRARÁ DIVERSAS PLATAFORMAS MILITARES AÉREAS, TERRESTRES E NAVAIS, DENTRE ELAS, A AERONAVE F-39 GRIPEN. O PROJETO LINK-BR2 CONTRIBUI PARA CONSTRUÇÃO DE UMA FORÇA AÉREA DE GRANDE PODER DISSUASÓRIO, OPERACIONALMENTE MODERNA E ATUANDO DE FORMA INTEGRADA. O PROJETO ENVOLVE NÃO APENAS A AQUISIÇÃO DE UM SISTEMA, MAS SEU DESENVOLVIMENTO NO BRASIL, O QUE CONVERGE EM UMA OPORTUNIDADE PARA INDÚSTRIA NACIONAL ADQUIRIR NOVAS TECNOLOGIAS PARA A FABRICAÇÃO DE EQUIPAMENTOS._x000D_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2026._x000D_
AMPARO LEGAL: CONSTITUIÇÃO FEDERAL, ART. 142, CAPUT; LEI COMPLEMENTAR Nº 97, DE 09/06/1999, ALTERADA PELA LEI COMPLEMENTAR Nº 136, DE 25/08/2010; LEI Nº 13.971, DE 27/12/2019; E DECRETO Nº 6.703, DE 18/12/2008 E SUAS ALTERAÇÕES.</t>
  </si>
  <si>
    <t>40360009</t>
  </si>
  <si>
    <t>BENEFICIÁRIO: COMANDO DO MATERIAL DE FUZILEIROS NAVAIS (CMATFN)_x000D_
CNPJ: 00.394.502/0181-91_x000D_
VALOR: R$ 650.000 (GND4 = R$ 650.000)_x000D_
JUSTIFICATIVA: A AQUISIÇÃO DE DRONES PARA O CORPO DE FUZILEIROS NAVAIS REPRESENTA UM IMPORTANTE INVESTIMENTO EM SEGURANÇA, INOVAÇÃO E PROTEÇÃO DA SOCIEDADE BRASILEIRA. ESSES EQUIPAMENTOS PERMITEM AMPLIAR A CAPACIDADE DE MONITORAMENTO DE FRONTEIRAS, PORTOS E ÁREAS SENSÍVEIS, REFORÇANDO O COMBATE A ILÍCITOS, A PRESERVAÇÃO DO PATRIMÔNIO PÚBLICO E A SEGURANÇA DA POPULAÇÃO. ALÉM DA APLICAÇÃO MILITAR, OS DRONES TÊM PAPEL FUNDAMENTAL EM AÇÕES DE APOIO À DEFESA CIVIL, COMO EM OPERAÇÕES DE BUSCA E SALVAMENTO, NO ACOMPANHAMENTO DE ÁREAS ATINGIDAS POR ENCHENTES, DESLIZAMENTOS OU QUEIMADAS, E NO AUXÍLIO A COMUNIDADES EM SITUAÇÕES DE VULNERABILIDADE._x000D_
---------------------------------------------------------------------------------------------------_x000D_
BENEFICIÁRIO: COMANDO DA FORÇA DE FUZILEIROS DA ESQUADRA (COMFFE)_x000D_
CNPJ: 00.394.502/0194-06_x000D_
VALOR: R$ 650.000 (GND4 = R$ 650.000 _x000D_
A AQUISIÇÃO DE DRONES PARA O CORPO DE FUZILEIROS NAVAIS REPRESENTA UM IMPORTANTE INVESTIMENTO EM SEGURANÇA, INOVAÇÃO E PROTEÇÃO DA SOCIEDADE BRASILEIRA. ESSES EQUIPAMENTOS PERMITEM AMPLIAR A CAPACIDADE DE MONITORAMENTO DE FRONTEIRAS, PORTOS E ÁREAS SENSÍVEIS, REFORÇANDO O COMBATE A ILÍCITOS, A PRESERVAÇÃO DO PATRIMÔNIO PÚBLICO E A SEGURANÇA DA POPULAÇÃO. ALÉM DA APLICAÇÃO MILITAR, OS DRONES TÊM PAPEL FUNDAMENTAL EM AÇÕES DE APOIO À DEFESA CIVIL, COMO EM OPERAÇÕES DE BUSCA E SALVAMENTO, NO ACOMPANHAMENTO DE ÁREAS ATINGIDAS POR ENCHENTES, DESLIZAMENTOS OU QUEIMADAS, E NO AUXÍLIO A COMUNIDADES EM SITUAÇÕES DE VULNERABILIDADE.</t>
  </si>
  <si>
    <t>40470006</t>
  </si>
  <si>
    <t>4047</t>
  </si>
  <si>
    <t>NELSON BARBUDO</t>
  </si>
  <si>
    <t>BENEFICIÁRIO PARA LANÇAMENTO NO SIOP - CNPJ: 00.394.452/0001-03_x000D_
PROPORCIONAR MELHORES CONDIÇÕES DE ALOJAMENTO PARA OS CABOS E SOLDADOS DO 66º BATALHÃO DE INFANTARIA MOTORIZADO, PROPORCIONANDO MAIOR CONFORTO À TROPA._x000D_
_x000D_
COMANDO DE FRONTEIRA JAURU / 66º BATALHÃO DE INFANTARIA MOTORIZADO (CMDO FRON JAURU / 66º BI MTZ), NO MUNICÍPIO DE CÁCERES - MT.</t>
  </si>
  <si>
    <t>40660007</t>
  </si>
  <si>
    <t>4066</t>
  </si>
  <si>
    <t>SARGENTO FAHUR</t>
  </si>
  <si>
    <t>COMANDO DO GRUPAMENTO DE PATRULHA NAVAL DO SUL-SUDESTE - COMGPTPATNAVSSE_x000D_
CNPJ: 00.394.502/0521-01_x000D_
_x000D_
PROPOSTA VISA AMPLIAR A CAPACIDADE OPERACIONAL DO COMANDO DO GRUPAMENTO DE PATRULHA NAVAL DO SUL-SUDESTE PERMITINDO A ABORDAGEM E O MONITORAMENTO DO NOSSO MAR TERRITORIAL E ATENDIMENTO DAS DEMANDAS DA POPULAÇÃO, EM ESPECIAL NO APOIO AO COMBATE A CRIMES TRANSFRONTEIRIÇOS NA ÁREA DO PORTO DE SANTOS, FORTALECENDO SIGNIFICATIVAMENTE A CAPACIDADE EM REALIZAR OPERAÇÕES NAVAIS, COM ESPECIAL ÊNFASE NAS OPERAÇÕES DE SOCORRO E SALVAMENTO; PATRULHA NAVAL; OPERAÇÕES DE DEFESA DE PORTO OU ÁREA MARÍTIMA RESTRITA, AÍ INCLUÍDOS TERMINAIS MARÍTIMOS E PLATAFORMAS DE EXPLORAÇÃO/EXPLOTAÇÃO; E FISCALIZAÇÃO DO CUMPRIMENTO DAS LEIS NAS ÁGUAS JURISDICIONAIS BRASILEIRAS, A FIM DE CONTRIBUIR PARA O CUMPRIMENTO DA MISSÃO DO COMANDO DO 8º DISTRITO NAVAL. FAZ-SE MISTER MENCIONAR A IMPORTÂNCIA ECONÔMICA DA REGIÃO DO PORTO DE SANTOS, RESPONSÁVEL PELA MOVIMENTAÇÃO DE APROXIMADAMENTE 25% DO COMÉRCIO EXTERIOR BRASILEIRO; DO CONSEQUENTE INCREMENTO DAS ATIVIDADES MARÍTIMAS; E DA PROXIMIDADE COM AS ATIVIDADES DA INDÚSTRIA DO PETRÓLEO NA BACIA DE SANTOS, AS QUAIS TORNAM AINDA MAIS RELEVANTE A ATUAÇÃO DESTE COMANDO, NA REGIÃO.</t>
  </si>
  <si>
    <t>40730013</t>
  </si>
  <si>
    <t>4073</t>
  </si>
  <si>
    <t>SANDERSON</t>
  </si>
  <si>
    <t>05.153.6112.21A0.0043</t>
  </si>
  <si>
    <t>MELHORAR AS CONDIÇÕES DE HABITAÇÃO E RANCHO DOS CABOS E SOLDADOS DO 29º BIB, EM SANTA MARIA-RS.</t>
  </si>
  <si>
    <t>40740004</t>
  </si>
  <si>
    <t>4074</t>
  </si>
  <si>
    <t>VERMELHO</t>
  </si>
  <si>
    <t>BENEFICIÁRIO PARA LANÇAMENTO NO SIOP - CNPJ: 00.394.452/0001-03_x000D_
PERMITIR UM SUPORTE DIRETO À POPULAÇÃO, POR MEIO DA MANUTENÇÃO E LIMPEZA DE PRAÇAS, PARQUES E ENTIDADES FILANTRÓPICAS, PRESERVANDO O MEIO AMBIENTE E BENEFICIANDO A SOCIEDADE COMO UM TODO._x000D_
16º ESQUADRÃO DE CAVALARIA MECANIZADO (16º ESQD C MEC), NO MUNICÍPIO DE FRANCISCO BELTRÃO - PR.</t>
  </si>
  <si>
    <t>40770008</t>
  </si>
  <si>
    <t>4077</t>
  </si>
  <si>
    <t>ZÉ VITOR</t>
  </si>
  <si>
    <t>40820004</t>
  </si>
  <si>
    <t>4082</t>
  </si>
  <si>
    <t>LEILA BARROS</t>
  </si>
  <si>
    <t>APOIO AO PROGRAMA FORÇAS NO ESPORTE (PROFESP) NO DISTRITO FEDERAL</t>
  </si>
  <si>
    <t>40820005</t>
  </si>
  <si>
    <t>05.153.6112.219D.0053</t>
  </si>
  <si>
    <t>40840002</t>
  </si>
  <si>
    <t>4084</t>
  </si>
  <si>
    <t>WEVERTON</t>
  </si>
  <si>
    <t>MA</t>
  </si>
  <si>
    <t>A PRESENTE EMENDA VISA ALOCAR RECURSOS PARA A COMPRA DE UMA MOTO AQUÁTICA E UMA VIATURA PARA A CAPITANIA DOS PORTOS DO MARANHÃO, COM O OBJETIVO DE FORTALECER A FISCALIZAÇÃO, CONTROLE E ORIENTAÇÃO DE NAVEGAÇÕES GARANTIDO A SEGURANÇA DO TRAFEGO AQUAVIÁRIO E A PROTEÇÃO DA VIDA HUMANA NO MAR, RIOS E ÁREAS COSTEIRAS NO ESTADO DO MARANHÃO.</t>
  </si>
  <si>
    <t>40870007</t>
  </si>
  <si>
    <t>4087</t>
  </si>
  <si>
    <t>CARLOS VIANA</t>
  </si>
  <si>
    <t>A PRESENTE EMENDA VISA CONTEMPLAR O 12º BATALHÃO DE INFANTARIA LEVE DE MONTANHA (12º BIL MTH), LOCALIZADO NO MUNICÍPIO DE BELO HORIZONTE - MG. A AÇÃO ENVOLVERÁ A AQUISIÇÃO DE NOVOS INSTRUMENTOS PARA A BANDA DE MÚSICA DA UNIDADE, MELHORANDO AS CONDIÇÕES PARA OS ENSAIOS E APRESENTAÇÕES DA BANDA DE MÚSICA DA UNIDADE, QUE APOIA DIVERSOS EVENTOS CULTURAIS NO MUNICÍPIO. ALÉM DE APOIAR O TRANSPORTE DOS MILITARES DA UNIDADE EM MISSÕES E PARA A REALIZAÇÃO DE AÇÕES CÍVICO-SOCIAIS (ACISO) OU EM AÇÕES JUNTO À DEFESA CIVIL E ÀS AUTORIDADES CIVIS QUE NECESSITEM DE APOIO.</t>
  </si>
  <si>
    <t>40870009</t>
  </si>
  <si>
    <t>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 SENDO ASSIM, A PRESENTE EMENDA VISA ATENDER AO PLEITO DE CUSTEIO PARA CENTO E CINQUENTA CRIANÇAS BENEFICIADAS PELO PROFESP NO CENTRO DE INSTRUÇÃO E ADAPTAÇÃO DA AERONÁUTICA, LOCALIZADO NO MUNICÍPIO DE LAGOA SANTA.</t>
  </si>
  <si>
    <t>40870011</t>
  </si>
  <si>
    <t>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 SENDO ASSIM, A PRESENTE EMENDA VISA ATENDER AO PLEITO DE AQUISIÇÃO DE INTRUMENTOS MUSICAIS PARA O CENTRO DE INSTRUÇÃO E ADAPTAÇÃO DA AEURONÁUTICA, LOCALIZADO NO MUNICÍPIO DE LAGOA SANTA.</t>
  </si>
  <si>
    <t>40870012</t>
  </si>
  <si>
    <t>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 SENDO ASSIM, A PRESENTE EMENDA VISA ATENDER AO PLEITO DE READEQUAÇÃO DE INFRAESTRUTURA DO GINÁSIO DE ESPORTES NO CENTRO DE INSTRUÇÃO E ADAPTAÇÃO DA AEURONÁUTICA, LOCALIZADO NO MUNICÍPIO DE LAGOA SANTA.</t>
  </si>
  <si>
    <t>40880001</t>
  </si>
  <si>
    <t>4088</t>
  </si>
  <si>
    <t>VENEZIANO VITAL DO RÊGO</t>
  </si>
  <si>
    <t>A PRESENTE EMENDA DESTINA-SE A ATENDER A CAPITANIA DOS PORTOS DA PARAÍBA, CNPJ: 00.394.502/0037-55. A CAPITANIA DOS PORTOS DA PARAÍBA É O ÓRGÃO RESPONSÁVEL PELA FORMAÇÃO DE AQUAVIÁRIOS NO ESTADO DA PARAÍBA, APOIO AOS VETERANOS_x000D_
(MILITARES DA RESERVA), PENSIONISTAS E DEPENDENTES DOS MILITARES QUE SÃO APOIADOS ADMINISTRATIVAMENTE, SENDO, ATRAVÉS DESTA INSTITUIÇÃO, ÚNICO ELO QUE VIABILIZA TODO TRÂMITES ADMINISTRATIVOS (PAGAMENTOS, ATUALIZAÇÃO DE CADASTRO, PROCESSO DE SAÚDE, ÓBITOS, PECÚNIA, ETC.) E AS INSTÂNCIAS SUPERIORES LOCALIZADOS NA CIDADE DO RIO DE JANEIRO/RJ. DESSA FORMA, A PRESENTE PROPOSTA DE EMENDA PARLAMENTAR VISA AMPLIAR A CAPACIDADE ADMINISTRATIVA DESTA CAPITANIA ATRAVÉS DE_x000D_
SUBSTITUIÇÃO DE EQUIPAMENTOS MAIS EFICIENTES E A REALIZAÇÃO DE REPAROS ESTRUTURAIS DE HABITABILIDADES DAS INSTALAÇÕES.</t>
  </si>
  <si>
    <t>40890002</t>
  </si>
  <si>
    <t>4089</t>
  </si>
  <si>
    <t>ORIOVISTO GUIMARÃES</t>
  </si>
  <si>
    <t>CNPJ PARA LANÇAMENTO NO SIOP: 00.394.429/0001-00 - COMANDO DA AERONÁUTICA_x000D_
OM BENEFICIADA: GRUPO DE SAÚDE DE CURITIBA_x000D_
OBJETO RESUMIDO: AQUISIÇÃO DE AMBULÂNCIA DE SUPORTE AVANÇADO._x000D_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</si>
  <si>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40890005</t>
  </si>
  <si>
    <t>40890008</t>
  </si>
  <si>
    <t>05.301.0032.2E74.4320</t>
  </si>
  <si>
    <t>NO MUNICÍPIO DE RIO NEGRO - PR</t>
  </si>
  <si>
    <t>RIO NEGRO</t>
  </si>
  <si>
    <t>BENEFICIÁRIO PARA LANÇAMENTO NO SIOP - CNPJ: 00.394.452/0001-03_x000D_
MELHORAR O APOIO DE SAÚDE AOS MILITARES DA ORGANIZAÇÃO MILITAR E SEUS DEPENDENTES, EM CASO DE TRANSPORTE DE PACIENTES._x000D_
_x000D_
 5º REGIMENTO DE CARROS DE COMBATE (5º RCC), NO MUNICÍPIO DE RIO NEGRO - PR.</t>
  </si>
  <si>
    <t>40890012</t>
  </si>
  <si>
    <t>SINALIZAÇÃO NÁUTICA DO SUL-SUDESTE - SSN-8_x000D_
CNPJ: 00.394.502/0551-27_x000D_
_x000D_
O RADIOFAROL PARANAGUÁ FICA LOCALIZADO NA ILHA DO MEL E É UMA ESTAÇÃO DE REFERENCIA DO SISTEMA GLOBAL DE NAVEGAÇÃO POR SATÉLITE DIFERENCIAL (DGNSS), FORNECENDO AO NAVEGANTE UMA MELHORA NA PRECISÃO DOS SISTEMAS DE POSICIONAMENTO, COMO O GPS. ALÉM DISSO, O SINAL NÁUTICO TAMBÉM FAZ O ACOMPANHAMENTO METEOROLÓGICO, SUBSIDIANDO O CENTRO DE HIDROGRAFIA E NAVEGAÇÃO NAS PREVISÕES DO TEMPO. _x000D_
PARA TAL, O RADIOFAROL É PERMANENTEMENTE GUARNECIDO POR TRÊS MILITARES, QUE FICAM ALOJADOS EM CASA NAS PROXIMIDADES DOS EQUIPAMENTOS._x000D_
ATUALMENTE, EXISTE A NECESSIDADE DE REALIZAR REFORMA ESTRUTURAL NOS ALOJAMENTOS, A FIM DE GARANTIR A CONTINUIDADE DOS SERVIÇOS PRESTADOS À COMUNIDADE NÁUTICA DA REGIÃO, QUE CONFERE UM MAIOR GRAU DE SEGURANÇA DA NAVEGAÇÃO.</t>
  </si>
  <si>
    <t>40890013</t>
  </si>
  <si>
    <t>CAPITANIA DOS PORTOS DO PARANÁ - CPPR_x000D_
CNPJ: 00.394.502/0046-46_x000D_
_x000D_
A EMENDA PARLAMENTAR SE MOSTRA DE EXTREMA IMPORTÂNCIA PARA O FORTALECIMENTO DAS ATIVIDADES DESEMPENHADAS PELA CAPITANIA DOS PORTOS DO PARANÁ POR CONTRIBUIR PARA A MANUTENÇÃO DO CONFORTO E SEGURANÇA DOS MILITARES QUE NELA SERVEM. A OBTENÇÃO DA EMENDA VISA A MANUTENÇÃO E A ADEQUAÇÃO DAS INSTALAÇÕES DESTA CAPITANIA, O QUE SE MOSTRA FUNDAMENTAL PARA A CONTINUIDADE DOS SERVIÇOS DE FISCALIZAÇÃO, SEGURANÇA DA NAVEGAÇÃO E APOIO ÀS AÇÕES DE SALVAMENTO, SENDO IMPRESCINDÍVEL A SUA REALIZAÇÃO PARA GARANTIR O PLENO FUNCIONAMENTO DAS OPERAÇÕES. TAL EMENDA, ADEMAIS, GARANTE A EXCELÊNCIA DAS SERVIÇOS PRESTADOS PELA CAPITANIA DOS PORTOS DO PARANÁ À COMUNIDADE MARÍTIMA E À SOCIEDADE EM GERAL, HAJA VISTA A DENOTADA INFLUÊNCIA DESTA ORGANIZAÇÃO MILITAR NO ESPAÇO COMPREENDIDO POR SUA JURISDIÇÃO.</t>
  </si>
  <si>
    <t>40890017</t>
  </si>
  <si>
    <t>SERVIÇO DE SINALIZAÇÃO NÁUTICA DO SUL-SUDESTE (SSN-8)_x000D_
CNPJ: 00.394.502/0551-27_x000D_
_x000D_
AS EMBARCAÇÕES SEMIRRÍGIDAS PERMITEM O TRANSPORTE DE PESSOAL E MATERIAL, DURANTE A REALIZAÇÃO DE MANUTENÇÕES NOS SINAIS NÁUTICOS, POSSIBILITANDO A APROXIMAÇÃO E DESEMBARQUE EM LOCAIS DE DIFÍCIL ACESSO. NESSE CONTEXTO, A AQUISIÇÃO DAS EMBARCAÇÕES TEM IMPACTO DIRETO NA ATIVIDADE-FIM DESTE SERVIÇO DE SINALIZAÇÃO.</t>
  </si>
  <si>
    <t>40890020</t>
  </si>
  <si>
    <t>05.301.0032.2E74.4104</t>
  </si>
  <si>
    <t>NO MUNICÍPIO DE CURITIBA - PR</t>
  </si>
  <si>
    <t>CURITIBA</t>
  </si>
  <si>
    <t>BENEFICIÁRIO PARA LANÇAMENTO NO SIOP - CNPJ: 00.394.452/0001-03_x000D_
PROPORCIONAR SUPORTE DE SAÚDE ADEQUADO AOS MILITARES E ALUNOS DA UNIDADE E SEUS DEPENDENTES, EM CASO DE TRANSPORTE DE PACIENTES EM ESTADO GRAVE._x000D_
_x000D_
 HOSPITAL GERAL DE CURITIBA (HGEC), NO MUNICÍPIO DE CURITIBA - PR.</t>
  </si>
  <si>
    <t>40910002</t>
  </si>
  <si>
    <t>4091</t>
  </si>
  <si>
    <t>ZENAIDE MAIA</t>
  </si>
  <si>
    <t>05.301.0032.2E74.0024</t>
  </si>
  <si>
    <t>CNPJ PARA LANÇAMENTO NO SIOP: 00.394.429/0001-00 - COMANDO DA AERONÁUTICA_x000D_
OM BENEFICIADA: NÚCLEO DO HOSPITAL DE AERONÁUTICA DE NATAL_x000D_
OBJETO RESUMIDO: AQUISIÇÃO DE TOMÓGRAFO ODONTOLÓGICO._x000D_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</si>
  <si>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40910004</t>
  </si>
  <si>
    <t>HOSPITAL DA NAVAL DE NATAL_x000D_
CNPJ: 00.394.502/0064-28_x000D_
_x000D_
A PRESENTE PROPOSTA DE EMENDA PARLAMENTAR TEM COMO OBJETIVO VIABILIZAR A MODERNIZAÇÃO DA INFRAESTRUTURA ELÉTRICA DO HOSPITAL NAVAL DE NATAL, TENDO EM VISTA QUE O SISTEMA ATUAL ENCONTRA-SE DEFASADO, COM TRANSFORMADORES SOBRECARREGADOS, CABEAMENTO ANTIGO E EM SUA MAIORIA SUBTERRÂNEO. _x000D_
_x000D_
CONSTATAM-SE AINDA OCORRÊNCIAS DE FUGA DE CORRENTE, O QUE PODERÁ CAUSAR DANOS AOS EQUIPAMENTOS HOSPITALARES, COMPROMETENDO A CONTINUIDADE DOS SERVIÇOS PRESTADOS. A MODERNIZAÇÃO SE FAZ, PORTANTO, IMPRESCINDÍVEL PARA GARANTIR O PLENO FUNCIONAMENTO DA UNIDADE HOSPITALAR, BEM COMO A SEGURANÇA DE SEUS PROFISSIONAIS, PACIENTES E EQUIPAMENTOS.</t>
  </si>
  <si>
    <t>40910013</t>
  </si>
  <si>
    <t>05.301.0032.2E74.1262</t>
  </si>
  <si>
    <t>NO MUNICÍPIO DE NATAL - RN</t>
  </si>
  <si>
    <t>NATAL</t>
  </si>
  <si>
    <t>BENEFICIÁRIO PARA LANÇAMENTO NO SIOP - CNPJ: 00.394.452/0001-03_x000D_
MELHORAR O APOIO DE SAÚDE AOS MILITARES DA ORGANIZAÇÃO MILITAR E SEUS DEPENDENTES, EM CASO DE TRANSPORTE DE PACIENTES.ESTRUTURAÇÃO E MODERNIZAÇÃO DE UNIDADES DE SAÚDE DAS FORÇAS ARMADAS NA (O) BASE ADMINISTRATIVA DA GUARNIÇÃO DE NATAL (B ADM GU NATAL), NO MUNICÍPIO DE NATAL - RN. AMBULÂNCIA FURGÃO - SUPORTE BÁSICO E EQUIPAMENTOS DE APOIO_x000D_
_x000D_
BASE ADMINISTRATIVA DA GUARNIÇÃO DE NATAL (B ADM GU NATAL), NO MUNICÍPIO DE NATAL - RN.</t>
  </si>
  <si>
    <t>40930008</t>
  </si>
  <si>
    <t>4093</t>
  </si>
  <si>
    <t>MECIAS DE JESUS</t>
  </si>
  <si>
    <t>RR</t>
  </si>
  <si>
    <t>1º BATALHÃO DE OPERAÇÕES RIBEIRINHAS_x000D_
CNPJ: 00.394.502/0200-99_x000D_
_x000D_
A AQUISIÇÃO DA EMBARCAÇÃO DO TIPO ARUANÃ, INCREMENTARÁ A FLEXIBILIDADE DE EMPREGO DE FUZILEIROS NAVAIS EMBARCADOS NOS NAVIOS DA FLOTILHA DO AMAZONAS, COM EFETIVOS DE GRUPOS DE COMBATE (12 MILITARES) ATÉ COMPANHIA DE FUZILEIROS (ATÉ 50 MILITARES). ADEMAIS, POSSUI CAPACIDADE DE REALIZAR OPERAÇÕES NOTURNAS (VISTO QUE SERÃO MOBILIADAS COM VISORES TERMAIS) E DE AÇÃO DE CHOQUE (BLINDAGEM, VELOCIDADE E PODER DE FOGO) PROPORCIONADOS PELA PROTEÇÃO BALÍSTICA NÍVEL III DA LANCHA, VELOCIDADE DE 35 NÓS, DOTAÇÃO DE DUAS METRALHADORAS 7,62 MM E UMA METRALHADORA .50 (ESTA ÚLTIMA COM CAPACIDADE DE PENETRAR EM SUPERFÍCIES BLINDADAS, OU ATÉ MESMO PROVER LIMITADA CAPACIDADE DE DEFESA ANTI-AÉREA). NÃO OBSTANTE, PERMITIRÁ A DESCENTRALIZAÇÃO DO EMPREGO DAS TROPAS EMBARCADAS EM AÇÕES DE PROTEÇÃO CONCOMITANTES EM LOCAIS DISTINTOS. ALÉM DA FLEXIBILIDADE E DA POSSIBILIDADE DA DESCENTRALIZAÇÃO DE EMPREGO, O TEMPO DE PERMANÊNCIA DO EMPREGO DOS FUZILEIROS NAVAIS EMBARCADOS NA LANCHA AUMENTARÁ CONSIDERAVELMENTE, VEZ QUE A LANCHA ARUANÃ PODE SER EMBARCADA EM TODOS OS MEIOS OPERATIVOS DA FLOTILHA DO AMAZONAS. CABE RESSALTA QUE, POR CONTA DE SUA CAPACIDADE DE PERMANÊNCIA, BLINDAGEM E REALIZAÇÃO DE OPERAÇÕES NOTURNAS, A LANCHA SEMPRE É REQUISITADA PARA APOIAR AS OPERAÇÕES ÁGATA, OPERAÇÕES DE COMBATE A CRIMES TRANSFRONTEIRIÇOS, A CARGO DO MD E CONDUZIDAS PELO COMANDO DO 9° DISTRITO NAVAL. ESSE APORTE DE RECURSOS VISA A CONTRIBUIR COM RECURSOS PARCIAIS PARA A AQUISIÇÃO DESSE BEM DE GRANDE UTILIDADE PARA A REGIÃO AMAZÔNICA.</t>
  </si>
  <si>
    <t>40930009</t>
  </si>
  <si>
    <t>CONTINUAÇÃO DA CONSTRUÇÃO DE NOVO PRÉDIO PARA O GRUPO DE SAÚDE DA BASE AÉREA DE BOA VISTA - NO MUNICÍPIO DE BOA VISTA - RR</t>
  </si>
  <si>
    <t>BOA VISTA</t>
  </si>
  <si>
    <t>CNPJ PARA LANÇAMENTO NO SIOP: 00.394.429/0001-00 - COMANDO DA AERONÁUTICA_x000D_
OM BENEFICIADA: GRUPO DE SAÚDE DA BASE AÉREA DE BOA VISTA_x000D_
OBJETO RESUMIDO: CONTINUAÇÃO DA CONSTRUÇÃO DE NOVO PRÉDIO PARA O GSAU-BV. (VALOR PARCIAL)._x000D_
RELEVÂNCIA SOCIAL E ECONÔMICA DA PROPOSTA, E BENEFÍCIOS GERADOS PARA A POPULAÇÃO AFETADA: AMPLIAÇÃO DA CAPACIDADE DE ATENDIMENTO HOSPITALAR AOS 5.000 USUÁRIOS DO SISTEMA DE SAÚDE DA AERONÁUTICA CADASTRADOS NO GRUPO DE SAÚDE DA BASE AÉREA DE BOA VISTA, ALÉM DE MELHORAR A INFRAESTRUTURA MÉDICO-HOSPITALAR PARA O APOIO DE AÇÕES HUMANITÁRIAS, COMO EVIDENCIADO POR OCASIÃO DAS OPERAÇÕES YANOMAMI E ACOLHIDA, BEM COMO PARA O APOIO DE AÇÕES CÍVICO-SOCIAIS (ACISO) NO ESTADO DE RORAIMA._x000D_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</si>
  <si>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41020021</t>
  </si>
  <si>
    <t>4102</t>
  </si>
  <si>
    <t>HELIO LOPES</t>
  </si>
  <si>
    <t>05.301.0032.2E74.0033</t>
  </si>
  <si>
    <t>AERONÁUTICA  - HOSPITAL DA FORÇA AÉREA DO GALEÃO (AQUISIÇÃO DE APARELHO DE ULTRASSONOGRAFIA); HOSPITAL CENTRAL DA AERONÁUTICA (AQUISIÇÃO DE EQUIPAMENTOS MÉDICOS); HOSPITAL DE AERONÁUTICA DOS AFONSOS (AQUISIÇÃO DE EQUIPAMENTOS MÉDICOS)</t>
  </si>
  <si>
    <t>41020022</t>
  </si>
  <si>
    <t>APOIO A ATIVIDADES ESPORTIVAS DAS FORÇAS ARMADAS - MARINHA DO BRASIL</t>
  </si>
  <si>
    <t>41020023</t>
  </si>
  <si>
    <t>41020024</t>
  </si>
  <si>
    <t>ESTRUTURAÇÃO E MODERNIZAÇÃO DE UNIDADES DE SAÚDE DAS FORÇAS ARMADAS, NO RIO DE JANEIRO - RJ. - NO MUNICÍPIO DO RIO DE JANEIRO - RJ</t>
  </si>
  <si>
    <t>BENEFICIÁRIO PARA LANÇAMENTO NO SIOP - CNPJ: 00.394.452/0001-03_x000D_
_x000D_
 AMBULÂNCIA OPERACIONAL (26 BI PQT), INSTRUMENTOS MUSICAIS PARA BANDA DE MÚSICA (AMAN)</t>
  </si>
  <si>
    <t>41020025</t>
  </si>
  <si>
    <t>05.572.6112.20XO.0001</t>
  </si>
  <si>
    <t>DESENVOLVIMENTO TECNOLÓGICO DA MARINHA</t>
  </si>
  <si>
    <t>CENTRO DE ANÁLISES DE SISTEMAS NAVAIS (CASNAV)_x000D_
CNPJ: 00.394.502/0431-10_x000D_
_x000D_
PROGRAMA INICIADO COM O PROJETO DO VEÍCULO DE SUPERFÍCIE NÃO TRIPULADO EXPERIMENTAL (VSNT-E) UTILIZADO PARA CONVERTER, A BAIXÍSSIMO CUSTO, UMA EMBARCAÇÃO DE SUPERFÍCIE PROJETADA PARA PESQUISA CIENTÍFICA EM EMBARCAÇÃO REMOTAMENTE PILOTADA. SEGUE-SE O DESENVOLVIMENTO DO VEÍCULO DE SUPERFÍCIE NÃO TRIPULADO LABORATORIAL (VSNT-LAB) COM O OBJETIVO DE CRIAÇÃO DE UMA INFRAESTRUTURA LABORATORIAL FLUTUANTE, CAPAZ DE APOIAR TESTES EM CAMPO DE INICIATIVAS RELACIONADAS AO TEMA DE VEÍCULOS AUTÔNOMOS DE SUPERFÍCIE, CONTRIBUINDO COM INSTITUIÇÕES DA PRÓPRIA MB, ENTIDADES DE SEGURANÇA PÚBLICA, UNIVERSIDADES E INDÚSTRIAS DA BASE INDUSTRIAL DE DEFESA. SIMULTANEAMENTE HÁ O DESENVOLVIMENTO DO VEÍCULO DE SUPERFÍCIE NÃO TRIPULADO PARA CONTRAMEDIDAS DE MINAGEM (VSNT-CMM), FOCADO EM OPERAÇÕES DE BUSCA DE MINAS SUBMARINAS._x000D_
PARA MANTER A LIDERANÇA TECNOLÓGICA E GARANTIR OPERAÇÕES SEGURAS, TORNA-SE NECESSÁRIO O APRIMORAMENTO DO SOFTWARE RESPONSÁVEL PELO CONTROLE DAS EMBARCAÇÕES, A PLATAFORMA REMOTA DE INTERFACE PARA SISTEMAS MARÍTIMOS AUTÔNOMOS (PRISMA). O PROJETO PRISMA 2.0 PREVÊ O DESENVOLVIMENTO DE UM SOFTWARE AVANÇADO, COM ÊNFASE EM CIBERSEGURANÇA E ESCALABILIDADE, POSSIBILITANDO À MARINHA DO BRASIL A OPERAÇÃO SEGURA E EFICIENTE DE FROTAS AUTÔNOMAS EM LARGA ESCALA._x000D_
COM O PRISMA 2.0, SERÁ AMPLIADA A CAPACIDADE DE PROTEÇÃO DAS ÁGUAS JURISDICIONAIS BRASILEIRAS CONTRA AMEAÇAS COMO MINAS E CRIMES MARÍTIMOS, FORTALECIDA A INDÚSTRIA NACIONAL DE DEFESA, GERADOS EMPREGOS QUALIFICADOS E CONSOLIDADA A POSIÇÃO DO BRASIL COMO REFERÊNCIA EM TECNOLOGIA AUTÔNOMA NA AMÉRICA LATINA.</t>
  </si>
  <si>
    <t>41100002</t>
  </si>
  <si>
    <t>4110</t>
  </si>
  <si>
    <t>JULIO CESAR RIBEIRO</t>
  </si>
  <si>
    <t>O VALOR DESTINADO TEM COMO OBJETIVO FORTALECER 3º BATALHÃO DE PROTEÇÃO E DEFESA NBQR CNPJ: 00.394.502/0147-90, NO PROGRAMA FORÇAS NO ESPORTE (PROFESP), DESENVOLVIDO PELOS FUZILEIROS NAVAIS, POR MEIO DA ADEQUAÇÃO DA SALA DE INFORMÁTICA, AQUISIÇÃO DE MATERIAIS DIDÁTICOS E ESPORTIVOS, E REVITALIZAÇÃO DO PARQUE AQUÁTICO, BEM COMO MANUTENÇÃO E MELHORIAS NAS QUADRAS POLIESPORTIVAS E DE AREIA UTILIZADAS PELOS BENEFICIÁRIOS._x000D_
ESSAS AÇÕES SÃO FUNDAMENTAIS PARA AMPLIAR A CAPACIDADE DE ATENDIMENTO DO PROGRAMA, GARANTINDO MELHORES CONDIÇÕES PARA O DESENVOLVIMENTO DAS ATIVIDADES EDUCACIONAIS, ESPORTIVAS E DE INCLUSÃO SOCIAL VOLTADAS A CRIANÇAS, ADOLESCENTES E JOVENS EM SITUAÇÃO DE VULNERABILIDADE. O INVESTIMENTO CONTRIBUIRÁ DIRETAMENTE PARA A FORMAÇÃO CIDADÃ, O FORTALECIMENTO DE VALORES E A PROMOÇÃO DA SAÚDE E DO BEM-ESTAR DOS PARTICIPANTES.</t>
  </si>
  <si>
    <t>41100008</t>
  </si>
  <si>
    <t>CNPJ PARA LANÇAMENTO NO SIOP: 00.394.429/0001-00 - COMANDO DA AERONÁUTICA_x000D_
OM BENEFICIADA: GRUPAMENTO DE APOIO DE BRASÍLIA_x000D_
OBJETO RESUMIDO: REFORMA DA SALA DE MUSCULAÇÃO DO GAP-BR._x000D_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</si>
  <si>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41100015</t>
  </si>
  <si>
    <t>BENEFICIÁRIO PARA LANÇAMENTO NO SIOP - CNPJ: 00.394.452/0001-03_x000D_
OFERECER UM ESPAÇO ADEQUADO PARA A PRÁTICA DE FUTEBOL, ATENDENDO ÀS NECESSIDADES DE TREINAMENTO, RECREAÇÃO E COMPETIÇÃO DE ALTO NÍVEL DE MILITARES E DA POPULAÇÃO LOCAL, ESPECIALMENTE PARA OS JOVENS._x000D_
_x000D_
BASE DE ADMINISTRAÇÃO E APOIO DO COMANDO MILITAR DO PLANALTO (B ADM AP/CMP), NO MUNICÍPIO DE BRASÍLIA - DF</t>
  </si>
  <si>
    <t>41280002</t>
  </si>
  <si>
    <t>4128</t>
  </si>
  <si>
    <t>RAIMUNDO COSTA</t>
  </si>
  <si>
    <t>BENEFICIÁRIO PARA LANÇAMENTO NO SIOP - CNPJ: 00.394.452/0001-03, IMPLANTAR UM NOVO ESPAÇO CULTURAL, INSERINDO-O NOS EVENTOS CULTURAIS DE SALVADOR E DISPONIBILIZANDO UM LOCAL MAIS MODERNO PARA VISITA DE TODA A SOCIEDADE._x000D_
6º BATALHÃO DE POLÍCIA DO EXÉRCITO (6º BPE), NO MUNICÍPIO DE SALVADOR - BA</t>
  </si>
  <si>
    <t>41280013</t>
  </si>
  <si>
    <t>A PRESENTE EMENDA CONTRIBUIRÁ COM A DEFESA NAVAL, PARA A ELEVAÇÃO DA FROTA E DA CAPACIDADE DE AÇÃO E INCREMENTANDO A SENSAÇÃO DE SEGURANÇA DA NAVEGAÇÃO PARA A SOCIEDADE BAIANA.</t>
  </si>
  <si>
    <t>41320024</t>
  </si>
  <si>
    <t>4132</t>
  </si>
  <si>
    <t>TABATA AMARAL</t>
  </si>
  <si>
    <t>05.572.6112.147F.0001</t>
  </si>
  <si>
    <t>IMPLANTAÇÃO DE SISTEMA DE DEFESA CIBERNÉTICA PARA A DEFESA NACIONAL</t>
  </si>
  <si>
    <t>PARA IMPLANTAÇÃO DE SISTEMA DE DEFESA CIBERNÉTICA PARA A DEFESA NACIONAL.</t>
  </si>
  <si>
    <t>41360020</t>
  </si>
  <si>
    <t>4136</t>
  </si>
  <si>
    <t>IZALCI LUCAS</t>
  </si>
  <si>
    <t>05.368.6112.21GP.0053</t>
  </si>
  <si>
    <t>A AÇÃO 21GP – FUNCIONAMENTO DOS ESTABELECIMENTOS DE EDUCAÇÃO BÁSICA MILITARES DO MINISTÉRIO DA DEFESA – EXÉRCITO JUSTIFICA-SE PELA NECESSIDADE DE GARANTIR O PLENO FUNCIONAMENTO E A QUALIDADE DO ENSINO OFERECIDO PELO COLÉGIO MILITAR DE BRASÍLIA (CMB), INSTITUIÇÃO DE EXCELÊNCIA VINCULADA AO EXÉRCITO BRASILEIRO. O CMB DESEMPENHA PAPEL FUNDAMENTAL NA FORMAÇÃO INTEGRAL DE JOVENS, PROMOVENDO VALORES COMO DISCIPLINA, CIVISMO, RESPONSABILIDADE E RESPEITO, ALÉM DE ASSEGURAR ENSINO DE ALTO NÍVEL ALINHADO ÀS DIRETRIZES EDUCACIONAIS NACIONAIS. A AÇÃO CONTEMPLA O CUSTEIO DAS ATIVIDADES PEDAGÓGICAS, ADMINISTRATIVAS E DE MANUTENÇÃO DA INFRAESTRUTURA ESCOLAR, ASSEGURANDO CONDIÇÕES ADEQUADAS PARA O DESENVOLVIMENTO EDUCACIONAL E PARA O CUMPRIMENTO DA MISSÃO INSTITUCIONAL DO EXÉRCITO DE CONTRIBUIR COM A FORMAÇÃO CIDADÃ E O FORTALECIMENTO DOS PRINCÍPIOS ÉTICOS E PATRIÓTICOS DA SOCIEDADE BRASILEIRA.</t>
  </si>
  <si>
    <t>41360021</t>
  </si>
  <si>
    <t>ADEQUAÇÃO, CONSERVAÇÃO E RECUPERAÇÃO DE ATIVOS DAS UNIDADES MILITARES COM A FINALIDADE DE ESTABELECER UMA ADEQUADA INFRAESTRUTURA OPERACIONAL E DE APOIO AO PESSOAL, ENVOLVENDO OBRAS DE AMPLIAÇÃO (PEQUENAS CONSTRUÇÕES) RECUPERAÇÃO, REPARAÇÃO, REFORMA, ADEQUAÇÃO, ADAPTAÇÃO DE INSTALAÇÕES EM ORGANIZAÇÕES MILITARES EXISTENTES, ABRANGENDO, AINDA, A OBTENÇÃO E INSTALAÇÃO DE EQUIPAMENTOS FIXOS. INCLUI AQUISIÇÃO DE DIÁRIAS, PASSAGENS, MEIOS E SERVIÇOS NECESSÁRIOS A ESTUDOS, PROJETOS E FISCALIZAÇÃO DAS OBRAS NO DISTRITO FEDERAL.</t>
  </si>
  <si>
    <t>41360023</t>
  </si>
  <si>
    <t>AÇÃO VISA A AQUISIÇÃO DE EQUIPAMENTOS DE ANÁLISE DE DADOS PARA INVESTIGAÇÃO DE ACIDENTES AERONÁUTICOS. A FORÇA AÉREA BRASILEIRA (FAB), COMO INSTITUIÇÃO DE ESTADO, ATUA, ININTERRUPTAMENTE, NA DEFESA DA PÁTRIA, NA MANUTENÇÃO DA SOBERANIA DO NOSSO ESPAÇO AÉREO, NA PROTEÇÃO DE NOSSAS FRONTEIRAS E NA INTEGRAÇÃO DO TERRITÓRIO NACIONAL. ADEMAIS, SUBSIDIARIAMENTE, A FAB CUMPRE MISSÕES HUMANITÁRIAS E DE REPATRIAÇÃO DE NACIONAIS, DE TRANSPORTE DE ÓRGÃOS E TECIDOS, BEM COMO CONTRIBUI COM O DESENVOLVIMENTO TECNOLÓGICO, GERANDO EMPREGOS E RIQUEZAS AO PAÍS.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</si>
  <si>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41370011</t>
  </si>
  <si>
    <t>4137</t>
  </si>
  <si>
    <t>PLÍNIO VALÉRIO</t>
  </si>
  <si>
    <t>OM: CFAOC_x000D_
CNPJ: 00.394.502/0043-01_x000D_
_x000D_
REVITALIZAÇÃO DO HARDWARE E SOFTWARE DO CENTRO TÉCNICO DE FORMAÇÃO DE FLUVIÁRIOS DA AMAZÔNIA OCIDENTAL PERMITIRÁ MELHORAR O DESEMPENHO DOS SIMULADORES EMPREGADOS NA FORMAÇÃO DOS AQUAVIÁRIOS, EM PARTICULAR, DOS CAPITÃES FLUVIAIS.</t>
  </si>
  <si>
    <t>41370012</t>
  </si>
  <si>
    <t>05.122.0032.2000.0013</t>
  </si>
  <si>
    <t>NO ESTADO DO AMAZONAS</t>
  </si>
  <si>
    <t>AMAZONAS</t>
  </si>
  <si>
    <t>CNPJ PARA LANÇAMENTO NO SIOP: 00.394.429/0001-00 - COMANDO DA AERONÁUTICA_x000D_
OM BENEFICIADA: BASE AÉREA DE MANAUS_x000D_
OBJETO RESUMIDO: CONSTRUÇÃO DE TANQUE TÁTICO COM TORRE DE SIMULAÇÃO DE SALTOS, RAPEL E ESCALADA NO GSD-MN. (PARCIAL)_x000D_
JUSTIFICATIVA:_x000D_
A CONSTRUÇÃO DE UM TANQUE TÁTICO NO GRUPO DE SEGURANÇA E DEFESA DE MANAUS (GSD-MN) REPRESENTA UMA OPORTUNIDADE ESTRATÉGICA PARA APRIMORAR O TREINAMENTO OPERACIONAL E TAMBÉM ATENDER AS NECESSIDADES DE ATIVIDADES DESENVOLVIDAS PELO PROJETO FORÇAS NO ESPORTE (PROFESP) QUE ATENDE EM TORNO DE 100 CRIANÇAS E HOJE NÃO EXISTE UM ESPAÇO ADEQUADO PARA A PRÁTICA DE ATIVIDADES DE NATAÇÃO OU ATIVIDADES AQUÁTICAS._x000D_
ALÉM DISSO ESTE TANQUE TÁTICO PODERÁ ATENDER A NECESSIDADE DE TREINAMENTO DAS TROPAS DE AUTO DEFESA DE SUPERFÍCIE (ADS) E PARA EQUIPES ESPECIALIZADAS EM BUSCA E SALVAMENTO (SAR) E DE TODA A GUARNIÇÃO DE AERONÁUTICA DE MANAUS, ALÉM DE EVENTUALMENTE PRESTAR SUPORTE PARA AS FORÇAS AUXILIARES EM POSSÍVEIS TREINAMENTOS._x000D_
A NATAÇÃO É UMA HABILIDADE FUNDAMENTAL PARA QUALQUER MILITAR QUE ESTEJA INSERIDO NO CONTEXTO OPERACIONAL, MAS SE TORNA ESSENCIAL PARA AS EQUIPES SAR E ADS, QUE FREQUENTEMENTE OPERAM EM AMBIENTES RIBEIRINHOS. O TANQUE TÁTICO OFERECE UM ESPAÇO CONTROLADO ONDE OS MILITARES PODEM PRATICAR TÉCNICAS DE RESGATE, FLUTUAÇÃO, INFILTRAÇÃO, RESPIRAÇÃO E MOVIMENTAÇÃO SUBAQUÁTICAS. A PRÁTICA REGULAR EM UM AMBIENTE CONTROLADO PERMITE QUE OS MILITARES APRIMOREM SUAS COMPETÊNCIAS E SE SINTAM MAIS CONFIANTES QUANDO EMPREGADOS EM MISSÕES REAIS._x000D_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</si>
  <si>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41390019</t>
  </si>
  <si>
    <t>4139</t>
  </si>
  <si>
    <t>ELIZIANE GAMA</t>
  </si>
  <si>
    <t>05.122.0032.2000.0021</t>
  </si>
  <si>
    <t>NO ESTADO DO MARANHÃO</t>
  </si>
  <si>
    <t>MARANHÃO</t>
  </si>
  <si>
    <t>A FORÇA AÉREA BRASILEIRA (FAB), COMO INSTITUIÇÃO DE ESTADO, ATUA, ININTERRUPTAMENTE, NA DEFESA DA PÁTRIA, NA MANUTENÇÃO DA SOBERANIA DO NOSSO ESPAÇO AÉREO, NA PROTEÇÃO DE NOSSAS FRONTEIRAS E NA INTEGRAÇÃO DO TERRITÓRIO NACIONAL. ADEMAIS, SUBSIDIARIAMENTE, A FAB CUMPRE MISSÕES HUMANITÁRIAS E DE REPATRIAÇÃO DE NACIONAIS, DE TRANSPORTE DE ÓRGÃOS E TECIDOS, BEM COMO CONTRIBUI COM O DESENVOLVIMENTO TECNOLÓGICO, GERANDO EMPREGOS E RIQUEZAS AO PAÍS.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</si>
  <si>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41400012</t>
  </si>
  <si>
    <t>4140</t>
  </si>
  <si>
    <t>RODRIGO PACHECO</t>
  </si>
  <si>
    <t>DELEGACIA FLUVIAL DE FURNAS (DELFURNAS)_x000D_
CNPJ: 00.394.502/0552-08_x000D_
_x000D_
A DELFURNAS É UMA ORGANIZAÇÃO MILITAR DO SISTEMA DE SEGURANÇA DO TRÁFEGO AQUAVIÁRIO NO MUNICÍPIO DE SÃO JOSÉ DA BARRA-MG QUE ATUA COMO AGENTE DA AUTORIDADE MARÍTIMA, CUMPRINDO E FAZENDO CUMPRIR A LEGISLAÇÃO, OS ATOS, AS NORMAS, OS REGULAMENTOS E OS PROCEDIMENTOS, NACIONAIS E INTERNACIONAIS, QUE REGULAM OS TRÁFEGOS FLUVIAL E LACUSTRE, POR MEIO DA REALIZAÇÃO DE INSPEÇÕES NAVAIS E VISTORIAS, INSTAURAÇÃO E CONDUÇÃO DE INQUÉRITOS ADMINISTRATIVOS REFERENTES AOS FATOS E ACIDENTES DE NAVEGAÇÃO, COORDENAÇÃO DAS ATIVIDADES DE BUSCA E SALVAMENTO E REALIZAÇÃO DE CURSOS DO ENSINO PROFISSIONAL MARÍTIMO, A FIM DE CONTRIBUIR PARA A SALVAGUARDA DA VIDA HUMANA, SEGURANÇA DA NAVEGAÇÃO E PREVENÇÃO À POLUIÇÃO AMBIENTAL CAUSADA POR EMBARCAÇÕES, NAS ÁGUAS INTERIORES EM SUA ÁREA DE JURISDIÇÃO, QUE ABRANGE O SUL E O SUDOESTE DE MINAS GERAIS (2ª REGIÃO MAIS POPULOSA DO ESTADO), COMPOSTA DE 163 MUNICÍPIOS, 2,38 MILHÕES DE HABITANTES, 1.400 KM2 DE ÁREA FLUVIAL, QUE É A MAIOR EXTENSÃO DE ÁGUA DE MINAS GERAIS, DENOMINADA "MAR DE MINAS". A AQUISIÇÃO DE MEIOS (EMBARCAÇÕES OU VIATURAS) POTENCIALIZARÁ A RELEVANTE ATUAÇÃO DESTA DELEGACIA EM PROL DA SOCIEDADE E ECONOMIA MINEIRA.</t>
  </si>
  <si>
    <t>41410018</t>
  </si>
  <si>
    <t>4141</t>
  </si>
  <si>
    <t>DANIELLA RIBEIRO</t>
  </si>
  <si>
    <t>S/PARTIDO</t>
  </si>
  <si>
    <t>CAPITANIA DOS PORTOS DA PARAÍBA_x000D_
CNPJ: 00.394.502/0037-55_x000D_
_x000D_
A CAPITANIA DOS PORTOS DA PARAÍBA, ALÉM DE SER RESPONSÁVEL PELAS FISCALIZAÇÕES E  SEGURANÇA  NO MAR, É TAMBÉM O ÓRGÃO RESPONSÁVEL PELA FORMAÇÃO DE AQUAVIÁRIOS NO ESTADO DA PARAÍBA (AQUI PODEMOS CITAR OS CURSOS DE PESCADOR PROFISSIONAL; MARINHEIRO AUXILIAR DE MÁQUINAS E DE CONVÉS; ALÉM DA FORMAÇÃO DE PROFISSIONAIS DOS ÓRGÃOS DE SEGURANÇA PÚBLICA QUE ATUAM NO AMBIENTE MARÍTIMO E FLUVIAL. DESSA FORMA, A PRESENTE PROPOSTA DE EMENDA PARLAMENTAR VISA INCREMENTAR A CAPACIDADE DE ATENDIMENTO AO PÚBLICO LOCAL QUE SE UTILIZA DOS SERVIÇOS DE EXCLUSIVIDADE DA CAPITANIA DOS PORTOS, ÚNICA INSTITUIÇÃO PARA ATENDER ÀS 78 COLÔNIAS DE PESCAS ESPALHADAS PELO ESTADO, BEM COMO AOS AÇUDES E BARRAGENS COM ATIVIDADES NÁUTICAS.</t>
  </si>
  <si>
    <t>41430005</t>
  </si>
  <si>
    <t>4143</t>
  </si>
  <si>
    <t>CHICO RODRIGUES</t>
  </si>
  <si>
    <t>41440012</t>
  </si>
  <si>
    <t>4144</t>
  </si>
  <si>
    <t>ALESSANDRO VIEIRA</t>
  </si>
  <si>
    <t>SE</t>
  </si>
  <si>
    <t>ESTA EMENDA OBJETIVA A RECUPERAÇÃO ESTRUTURAL E MODERNIZAÇÃO DAS INSTALAÇÕES FÍSICAS DA PATROMORIA DA CAPITANIA DOS PORTOS DE SERGIPE (CPSE).</t>
  </si>
  <si>
    <t>41440013</t>
  </si>
  <si>
    <t>ESTA EMENDA VISA APOIAR AS ATIVIDADES ADMINISTRATIVAS DO 28º BATALHÃO DE CAÇADORES DO EXÉRCITO - BATALHÃO CAMPO GRANDE, EM ARACAJU - SE.</t>
  </si>
  <si>
    <t>41440014</t>
  </si>
  <si>
    <t>ESTA EMENDA VISA REESTRUTURAR AS INSTALAÇÕES ELETRICAS DO 28º BATALHÃO DE CAÇADORES DO EXÉRCITO - BATALHÃO CAMPO GRANDE, EM ARACAJU - SE</t>
  </si>
  <si>
    <t>41520011</t>
  </si>
  <si>
    <t>4152</t>
  </si>
  <si>
    <t>JORGE BRAZ</t>
  </si>
  <si>
    <t>A PRESENTE EMENDA TEM POR OBJETIVO DESTINAR RECURSOS ORÇAMENTÁRIOS AO LABORATÓRIO FIXO DE ANÁLISES QUÍMICAS (LFAQ) DO CENTRO DE DEFESA NUCLEAR, BIOLÓGICA, QUÍMICA E RADIOLÓGICA DA MARINHA DO BRASIL (CDEFNBQR-MB), PARA A AQUISIÇÃO DE EQUIPAMENTOS LABORATORIAIS, TAIS COMO REATORES E CAPELAS DE EXAUSTÃO, COM OBJETIVO DE AMPLIAR A CAPACIDADE CIENTÍFICA E OPERACIONAL DO LABORATÓRIO. _x000D_
_x000D_
CENTRO DE DEFESA NUCLEAR, BIOLÓGICA, QUÍMICA E RADIOLÓGICA DA MB (CDEFNBQR-MB)_x000D_
CNPJ: 00.394.502/0520-20</t>
  </si>
  <si>
    <t>41520012</t>
  </si>
  <si>
    <t>A PRESENTE EMENDA TEM POR OBJETIVO DESTINAR RECURSOS ORÇAMENTÁRIOS PARA A IMPLANTAÇÃO DE USINA FOTOVOLTAICA COM POTÊNCIA DE 680 KW NA BASE AÉREA DO GALEÃO - RIO DE JANEIRO._x000D_
_x000D_
CNPJ PARA LANÇAMENTO NO SIOP: 00.394.429/0001-00 - COMANDO DA AERONÁUTICA</t>
  </si>
  <si>
    <t>41520013</t>
  </si>
  <si>
    <t>ESTRUTURAÇÃO E MODERNIZAÇÃO DE UNIDADES DE SAÚDE DAS FORÇAS ARMADAS, NO RIO DE JANEIRO-RJ. - NO MUNICÍPIO DO RIO DE JANEIRO - RJ</t>
  </si>
  <si>
    <t>A PRESENTE EMENDA TEM POR OBJETIVO DESTINAR RECURSOS ORÇAMENTÁRIOS PARA A ESTRUTURAÇÃO E MODERNIZAÇÃO DE UNIDADES DE SAÚDE DAS FORÇAS ARMADAS, VISANDO À AQUISIÇÃO DE APARELHO DE RAIOS X PORTÁTIL PARA O HOSPITAL CENTRAL DO EXÉRCITO (HCE), PERMITINDO DIAGNÓSTICOS RÁPIDOS E EFICIENTES EM QUALQUER AMBIENTE, INCLUINDO LEITOS E EMERGÊNCIAS. SUA MOBILIDADE OTIMIZA O ATENDIMENTO, REDUZINDO A NECESSIDADE DE DESLOCAMENTO DE PACIENTES E GARANTINDO MAIOR AGILIDADE NOS PROCEDIMENTOS MÉDICOS._x000D_
_x000D_
BENEFICIÁRIO PARA LANÇAMENTO NO SIOP: CNPJ: 00.394.452/0001-03</t>
  </si>
  <si>
    <t>41640002</t>
  </si>
  <si>
    <t>4164</t>
  </si>
  <si>
    <t>NICOLETTI</t>
  </si>
  <si>
    <t>05.122.0032.2000.0014</t>
  </si>
  <si>
    <t>NO ESTADO DE RORAIMA</t>
  </si>
  <si>
    <t>RORAIMA</t>
  </si>
  <si>
    <t>INVESTIMENTOS NA MARINHA NO ESTADO DE RORAIMA, AQUISIÇÃO DOS EQUIPAMENTOS INSTRUCIONAIS (PROJETORES, COMPUTADORES, TELAS DE PROJEÇÃO, LOUÇAS ITERATIVAS, CADEIRAS, MESAS E ARES-CONDICIONADOS) PARA AGÊNCIA FLUVIAL DE CARACARAÍ RR (AGCARACARAÍ)</t>
  </si>
  <si>
    <t>41640003</t>
  </si>
  <si>
    <t>AQUISIÇÃO DE MATERIAL PERMANENTE E DE CONSUMO PARA MOBILIAR AS INSTALAÇÕES DA 2ª COMPANHIA DE FUZILEIROS QUE SE ENCONTRA EM FASE FINAL DE CONSTRUÇÃO, ASSEGURANDO MELHORES CONDIÇÕES DE TRABALHO E MAIOR QUALIDADE NA PRESTAÇÃO DOS SERVIÇOS À SOCIEDADE. _x000D_
COMANDO DE FRONTEIRA RORAIMA/ 7º BATALHÃO DE INFANTARIA DE SELVA (7º BIS), NO MUNICÍPIO DE BOA VISTA - RR.</t>
  </si>
  <si>
    <t>41710016</t>
  </si>
  <si>
    <t>4171</t>
  </si>
  <si>
    <t>ROSANA VALLE</t>
  </si>
  <si>
    <t>CNPJ PARA LANÇAMENTO NO SIOP: 00.394.429/0001-00 - COMANDO DA AERONÁUTICA_x000D_
OM BENEFICIADA: BASE AÉREA DE SANTOS_x000D_
OBJETO RESUMIDO: CUSTEIO PARA ATENDER 100 CRIANÇAS BENEFICIADAS PELO PROFESP._x000D_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</si>
  <si>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41710018</t>
  </si>
  <si>
    <t>41790006</t>
  </si>
  <si>
    <t>4179</t>
  </si>
  <si>
    <t>ANGELO CORONEL</t>
  </si>
  <si>
    <t>BENEFICIÁRIO PARA LANÇAMENTO NO SIOP - CNPJ: 00.394.452/0001-03_x000D_
APOIAR O TRANSPORTE DA BANDA DE MÚSICA DA 6ª RM PARA AS ATV MILITARES E CIVIS; APOIAR O TRANSPORTE DAS EQUIPER DE SAÚDE DO HOSPITAL E DAS UNIDADES NAS AÇÕES CÍVICO-SOCIAIS EM PROL DA SOCIEDADE BAIANA; APOIAR O TRANSPORTE DOS ALUNOS DO CMS E DA ESFCEX NAS AULAS DE CAMPO E COMPETIÇÕES ESPORTIVAS._x000D_
_x000D_
COMPANHIA DE COMANDO DA 6ª REGIÃO MILITAR (CIA CMDO/ 6ª RM), NO MUNICÍPIO DE SALVADOR - BA.</t>
  </si>
  <si>
    <t>41840002</t>
  </si>
  <si>
    <t>4184</t>
  </si>
  <si>
    <t>LUIS CARLOS HEINZE</t>
  </si>
  <si>
    <t>ESTA EMENDA TEM COMO FINALIDADE A IMPLANTAÇÃO DE UM GERADOR FOTOVOLTAICO ON GRID, DESSA FORMA PODENDO GERAR SUA PRÓPRIA ENERGIA.</t>
  </si>
  <si>
    <t>41840004</t>
  </si>
  <si>
    <t>ESTRUTURAÇÃO E MODERNIZAÇÃO DE UNIDADES DE SAÚDE DAS FORÇAS ARMADAS - EM SANTA MARIA/RS. - NO MUNICÍPIO DE SANTA MARIA - RS</t>
  </si>
  <si>
    <t>SANTA MARIA</t>
  </si>
  <si>
    <t>BENEFICIÁRIO PARA LANÇAMENTO NO SIOP - CNPJ: 00.394.452/0001-03_x000D_
O HOSPITAL GERAL DE SANTA MARIA REALIZA O TRANSPORTE INTER-HOSPITALAR DE PACIENTES COM RISCO DE MORTE CONHECIDO, COMO DESLOCAMENTOS DENTRO DA GUARNIÇÃO DE SANTA MARIA (TRANSFERÊNCIA DE PACIENTES PARA OCS OU REALIZAÇÃO DE EXAMES), BEM COMO TRANSFERÊNCIA DE PACIENTES PARA A GUARNIÇÃO DE PORTO ALEGRE._x000D_
_x000D_
HOSPITAL GERAL DE SANTA MARIA (H GE SANTA MARIA), NO MUNICÍPIO DE SANTA MARIA/RS</t>
  </si>
  <si>
    <t>42100012</t>
  </si>
  <si>
    <t>4210</t>
  </si>
  <si>
    <t>CARLOS PORTINHO</t>
  </si>
  <si>
    <t>BENEFICIÁRIO: 3º BATALHÃO DE INFANTARIA DE FUZILEIROS NAVAIS (3ºBTLINFFUZNAV)_x000D_
CNPJ: 00.394.502/0090-10_x000D_
VALOR: R$ 600.000 (GND4)_x000D_
_x000D_
A PRESENTE EMENDA TEM POR OBJETIVO A EXECUÇÃO DA REFORMA COMPLETA DO TELHADO DO ALOJAMENTO DE CABOS E SOLDADOS, VISANDO GARANTIR A SEGURANÇA ESTRUTURAL, A ESTANQUEIDADE E O CONFORTO DOS USUÁRIOS. A INTERVENÇÃO CONTEMPLA A SUBSTITUIÇÃO DAS TELHAS DANIFICADAS, REVISÃO E, QUANDO NECESSÁRIO, SUBSTITUIÇÃO DA ESTRUTURA DE MADEIRA/METÁLICA DE SUSTENTAÇÃO, INSTALAÇÃO DE MANTA TÉRMICA E IMPERMEABILIZANTE, BEM COMO A IMPLEMENTAÇÃO DE CALHAS E CONDUTORES PARA ADEQUADA DRENAGEM PLUVIAL. A REFORMA DO TELHADO DO ALOJAMENTO SE FAZ NECESSÁRIA EM VIRTUDE DO ESTADO DE DESGASTE E DETERIORAÇÃO IDENTIFICADO DURANTE INSPEÇÕES TÉCNICAS PERIÓDICAS. FORAM CONSTATADAS TELHAS QUEBRADAS, INFILTRAÇÕES RECORRENTES, FALHAS NOS SISTEMAS DE DRENAGEM PLUVIAL E SINAIS DE COMPROMETIMENTO PARCIAL DA ESTRUTURA DE SUSTENTAÇÃO, OCASIONADOS PELA AÇÃO DO TEMPO, INTEMPÉRIES E FALTA DE RECURSOS PARA INTERVENÇÕES CORRETIVAS AO LONGO DOS ANOS. A EXECUÇÃO DA REFORMA VISA PREVENIR PROBLEMAS ESTRUTURAIS MAIS GRAVES, MINIMIZAR GASTOS FUTUROS COM MANUTENÇÕES EMERGENCIAIS, ATENDER AOS REQUISITOS DE SEGURANÇA E SALUBRIDADE EXIGIDOS PELAS NORMAS VIGENTES E ASSEGURAR MELHORES CONDIÇÕES DE HABITABILIDADE PARA OS USUÁRIOS._x000D_
_x000D_
---------------------------------------------------------------------------------------------------------_x000D_
_x000D_
BENEFICIÁRIO: BASE AÉREA NAVAL DE SÃO PEDRO DA ALDEIA (BAENSPA)_x000D_
CNPJ: 00.394.502/0015-40_x000D_
VALOR: R$ 700.000 (GND3 =R$ 350.000 E GND4 = R$ 350.000)_x000D_
_x000D_
A PRESENTE EMENDA TEM POR OBJETIVO PROVER ALOJAMENTO PARA O EFETIVO DE MILITARES FEMININAS QUE VEM SENDO  GRADUALMENTE INCORPORADAS À MARINHA DO BRASIL E DISTRIBUÍDAS PARA AS OM SEDIADAS NO COMPLEXO AERONAVAL DE SÃO PEDRO DA ALDEIA, BEM COMO ADEQUAR AS INSTALAÇÕES DO NÚCLEO DE FORMAÇÃO DE RESERVISTAS NAVAIS, DE MODO QUE ESTE PASSE A FORMAR TAMBÉM MARINHEIRAS - RECRUTAS FEMININAS, MODERNIZANDO O PROCESSO DE APRENDIZAGEM DOS RESERVISTAS NAVAIS, AUMENTANDO AINDA MAIS O ALCANCE DOS BENEFÍCIOS À SOCIEDADE PROPORCIONADOS PELA FORMAÇÃO MILITAR E PELO PROJETO SOLDADO CIDADÃO._x000D_
_x000D_
---------------------------------------------------------------------------------------------------------_x000D_
_x000D_
BENEFICIÁRIO: CENTRO DE INSTRUÇÃO ALMIRANTE MILCÍADES PORTELA ALVES (CIAMPA)_x000D_
CNPJ: 00.394.502/0077-42_x000D_
VALOR: R$ 700.000 (GND3)_x000D_
_x000D_
ESTE CENTRO DE INSTRUÇÃO FORMA, ANUALMENTE, APROXIMADAMENTE 1.400 MILITARES POR MEIO DO CURSO DE FORMAÇÃO DE SOLDADOS FUZILEIROS NAVAIS. NESSE CONTEXTO, A SOLICITAÇÃO DA EMENDA PARLAMENTAR TEM COMO OBJETIVO ASSEGURAR A CONTINUIDADE DAS MANUTENÇÕES E ADEQUAÇÕES DOS ALOJAMENTOS E SALAS DE AULA, COM O PROPÓSITO DE APRIMORAR AS CONDIÇÕES DE CONFORTO, HABITABILIDADE E QUALIDADE DO AMBIENTE DE APRENDIZAGEM OFERECIDAS AOS APRENDIZES DE FUZILEIRO NAVAL DURANTE O PERÍODO DE FORMAÇÃO.</t>
  </si>
  <si>
    <t>42100013</t>
  </si>
  <si>
    <t>COMANDO DA FORÇA AERONAVAL (COMFORAERNAV)_x000D_
CNPJ: 00.394.502/0089-86_x000D_
_x000D_
O SISTEMA RÁDIO MARINHA DESEMPENHA UM PAPEL FUNDAMENTAL NA DIFUSÃO DE INFORMAÇÕES INSTITUCIONAIS, EDUCAÇÃO NAVAL, CULTURA E SEGURANÇA MARÍTIMA. CONTUDO, A INFRAESTRUTURA ATUAL APRESENTA DEFICIÊNCIAS, COM EQUIPAMENTOS OBSOLETOS QUE COMPROMETEM A QUALIDADE DA TRANSMISSÃO E LIMITAM O ALCANCE DAS EMISSORAS. A MODERNIZAÇÃO DAS RÁDIOS DA MARINHA PERMITIRÁ APRIMORAR A COMUNICAÇÃO INSTITUCIONAL E AMPLIAR A DIFUSÃO DE CONTEÚDOS ESTRATÉGICOS, FORTALECENDO A PRESENÇA DA FORÇA NAVAL JUNTO À SOCIEDADE E MELHORANDO A CAPACITAÇÃO DE MILITARES E CIVIS. DESSA FORMA, A SOLICITAÇÃO DE RECURSOS VIA EMENDA PARLAMENTAR É ESSENCIAL PARA GARANTIR A AQUISIÇÃO DE EQUIPAMENTOS DE ÚLTIMA GERAÇÃO, PROMOVENDO MAIOR EFICIÊNCIA E COBERTURA DAS TRANSMISSÕES. ATUALMENTE, O SISTEMA RÁDIO MARINHA CONTA COM SETE EMISSORAS EM FREQUÊNCIA MODULADA (FM), INSTALADAS EM REGIÕES ESTRATÉGICAS DO PAÍS. A PROGRAMAÇÃO TAMBÉM PODE SER ACESSADA PELA INTERNET, POR MEIO DA RÁDIO MARINHA WEB.</t>
  </si>
  <si>
    <t>42100014</t>
  </si>
  <si>
    <t>CNPJ PARA LANÇAMENTO NO SIOP: 00.394.429/0001-00 - COMANDO DA AERONÁUTICA_x000D_
OM BENEFICIADA: BASE AÉREA DE SANTA CRUZ_x000D_
OBJETO RESUMIDO:_x000D_
1) CUSTEIO PARA ATENDER 50 CRIANÇAS BENEFICIADAS PELO PROFESP (182) - R$ 140.000,00;_x000D_
2) RECUPERAÇÃO DE QUADRA POLIESPORTIVA (183) - R$ 260.000,00; E_x000D_
3) RECUPERAÇÃO DA PISCINA (184) - R$ 160.000,00._x000D_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</si>
  <si>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42100019</t>
  </si>
  <si>
    <t>NAVIO-AERÓDROMO MULTIPROPÓSITO ATLÂNTICO (NAMATLÂNTICO)_x000D_
CNPJ: 00.394.502/0533-45_x000D_
_x000D_
A PRESENTE PROPOSTA DE EMENDA PARLAMENTAR DESTINA-SE À  REALIZAÇÃO DE REFORMA E MODERNIZAÇÃO DAS INSTALAÇÕES DO NAVIO-AERÓDROMO MULTIPROPÓSITO “ATLÂNTICO”, COM A FINALIDADE DE PROMOVER MELHORIAS NA HABITABILIDADE PARA A TRIPULAÇÃO, ASSEGURANDO CONDIÇÕES ADEQUADAS DE CONFORTO E SEGURANÇA, ALÉM DE APRIMORAR A PRONTIDÃO OPERACIONAL DA EMBARCAÇÃO. O ESCOPO INCLUI A RECUPERAÇÃO DE ÁREAS DE ALOJAMENTO, REFEITÓRIOS E INSTALAÇÕES OPERATIVAS E ADMINISTRATIVAS, BEM COMO A MODERNIZAÇÃO DE SISTEMAS DE VENTILAÇÃO, ILUMINAÇÃO E COMBATE A INCÊNDIOS. ADICIONALMENTE, OS RECURSOS SERÃO UTILIZADOS PARA A AQUISIÇÃO DE EQUIPAMENTOS E MATERIAIS TÉCNICOS INDISPENSÁVEIS PARA GARANTIR O PLENO FUNCIONAMENTO DAS ATIVIDADES OPERACIONAIS DO NAVIO, COM VISTAS A FORTALECER SUA CAPACIDADE ESTRATÉGICA E OPERACIONAL, CONFORME OS PARÂMETROS LEGAIS E NORMATIVOS VIGENTES.</t>
  </si>
  <si>
    <t>42100021</t>
  </si>
  <si>
    <t>HOSPITAL NAVAL MARCILIO DIAS (HNMD)_x000D_
CNPJ: 00.394.502/0148-70_x000D_
_x000D_
AQUISIÇÃO DE EQUIPAMENTO MODERNO, UTILIZADO PELA CIRURGIA TORÁCICA PARA DIAGNÓSTICO, ESTADIAMENTO E TRATAMENTO DE DOENÇAS PULMONARES, INCLUINDO NEOPLASIA DE PULMÃO, TUMORES MEDIASTINAIS, DOENÇAS INFLAMATÓRIAS/INFECCIOSAS PULMONARES, ATRAVÉS DA VIDEOMEDIASTINOSCOPIA, OFERECENDO AMPLA QUALIDADE DE ABORDAGEM DIAGNÓSTICA E TERAPÊUTICA. É MAIS SEGURO PARA OS PACIENTES, POIS POSSIBILITA MELHOR VISUALIZAÇÃO DAS ESTRUTURAS MEDIASTINAIS.</t>
  </si>
  <si>
    <t>42100022</t>
  </si>
  <si>
    <t>BENEFICIÁRIO PARA LANÇAMENTO NO SIOP - CNPJ: 00.394.452/0001-03_x000D_
CRIAR MELHORES CONDIÇÕES PARA O FUNCIONAMENTO DAS ATIVIDADES DO ATUAL HOSPITAL VETERINÁRIO DA ACADEMIA MILITAR DAS AGULHAS NEGRAS._x000D_
_x000D_
ACADEMIA MILITAR DAS AGULHAS NEGRAS (AMAN), NO MUNICÍPIO DE RESENDE - RJ.</t>
  </si>
  <si>
    <t>42100023</t>
  </si>
  <si>
    <t>CAPITANIA DOS PORTOS DO RIO DE JANEIRO (CPRJ)_x000D_
CNPJ: 00.394.502/0026-00_x000D_
_x000D_
A PRESENTE PROPOSTA TEM POR OBJETIVO APOIAR A CAPITANIA DOS PORTOS DO RIO DE JANEIRO (CPRJ) NA EXECUÇÃO DE AÇÕES DE CAPACITAÇÃO E FORMAÇÃO DE MOÇOS DE CONVÉS, FORTALECENDO A ATUAÇÃO DA AUTORIDADE MARÍTIMA NO DESENVOLVIMENTO DA MÃO DE OBRA QUALIFICADA NECESSÁRIA ÀS ATIVIDADES PORTUÁRIAS, PESQUEIRAS E DE TRANSPORTE MARÍTIMO E FLUVIAL._x000D_
A FORMAÇÃO DE MOÇOS DE CONVÉS É FUNDAMENTAL PARA AMPLIAR AS OPORTUNIDADES DE INSERÇÃO PROFISSIONAL NO SETOR NÁUTICO, ALÉM DE CONTRIBUIR PARA O APRIMORAMENTO TÉCNICO E OPERACIONAL DOS PROFISSIONAIS QUE ATUAM NAS EMBARCAÇÕES QUE OPERAM NA COSTA FLUMINENSE E EM ÁGUAS INTERIORES. ESSA CAPACITAÇÃO REFLETE DIRETAMENTE NA EFICIÊNCIA E NA SEGURANÇA DAS OPERAÇÕES MARÍTIMAS.</t>
  </si>
  <si>
    <t>42100024</t>
  </si>
  <si>
    <t>BATALHÃO LOGÍSTICO DE FUZILEIROS NAVAIS  (BTLLOGFUZNAV)_x000D_
CNPJ: 00.394.502/0123-12_x000D_
_x000D_
A AQUISIÇÃO DE CAVALOS MECÂNICOS SE APRESENTA COMO UMA MEDIDA PARA APRIMORAR A CAPACIDADE OPERACIONAL, LOGÍSTICA E DE RESPOSTA EM SITUAÇÕES DE EMERGÊNCIA PERMITINDO A RÁPIDA MOBILIZAÇÃO DE EQUIPAMENTOS ESPECIALIZADOS, POSSIBILITANDO UM APOIO MAIS EFETIVO ÀS OPERAÇÕES DE APOIO À DEFESA CIVIL EM TODO O BRASIL, EM PARTICULAR NO RJ, COMO NOS CASOS DE ITAPERUNA-RJ, PETRÓPOLIS-RJ, SÃO SEBASTIÃO-SP E RIO GRANDE-RS.</t>
  </si>
  <si>
    <t>42210005</t>
  </si>
  <si>
    <t>4221</t>
  </si>
  <si>
    <t>GIORDANO</t>
  </si>
  <si>
    <t>COMANDO DO 8º DISTRITO NAVAL - COM8ºDN_x000D_
CNPJ: 00.394.502/0455-98_x000D_
_x000D_
"A CONSTRUÇÃO E ADEQUAÇÃO DAS INSTALAÇÕES DA ESCOLA DE FORMAÇÃO DE RESERVISTAS NAVAIS E ENSINO PROFISSIONAL MARÍTIMO PERMITIRÁ A FORMAÇÃO DOS(AS) RECRUTAS E MÉDICOS DO SERVIÇO MILITAR OBRIGATÓRIO E DOS CERCA DE 200 JOVENS/ANO (NÍVEL SUPERIOR) DO SERVIÇO MILITAR VOLUNTÁRIO QUE BUSCAM OCUPAÇÃO PROFISSIONAL NAS ÁREAS DE ADMINISTRAÇÃO, ARQUITETURA, DIREITO, ENGENHARIAS, TECNOLOGIA DA INFORMAÇÃO, ASSISTÊNCIA SOCIAL, PSICOLOGIA E ODONTOLOGIA. REFERIDAS INSTALAÇÕES TAMBÉM SERÃO UTILIZADAS EM PROVEITO DA AMPLIAÇÃO DA CAPACIDADE DE FORMAÇÃO PROFISSIONAL MARÍTIMA DE MILHARES DE PROFISSIONAIS AQUAVIÁRIOS E PORTUÁRIOS, COM A CONSTRUÇÃO DA INSTALAÇÃO DE UM POSTO AVANÇADO NA CAPITAL, POSSIBILITANDO UM ATENDIMENTO MAIS ÁGIL E ECONÔMICO AOS MORADORES DA CAPITAL, EVITANDO O DESLOCAMENTO PARA A CIDADE DE SANTOS E MUNICÍPIOS VIZINHOS._x000D_
PROPICIARÁ, AINDA, ESPAÇO ADEQUADO PARA A EXECUÇÃO DOS PROJETOS SOCIAIS E CÍVICO-MILITARES, DESENVOLVIDOS EM PARCERIA COM A SECRETARIA DE EDUCAÇÃO DO ESTADO DE SÃO PAULO, ÀS CENTENAS DE CRIANÇAS COM IDADES ENTRE 12 E 14 ANOS DAS ESCOLAS ESTADUAIS E MUNICIPAIS DE SÃO PAULO, DESPERTANDO O INTERESSE CÍVICO NOS JOVENS PAULISTAS, ALÉM DE PROPORCIONAR A OPORTUNIDADE DE CONHECER AS AÇÕES DESENVOLVIDAS PELA MARINHA DO BRASIL._x000D_
A REFERIDA CONSTRUÇÃO DISPONIBILIZARÁ AINDA, À POPULAÇÃO DA MAIOR REGIÃO ECONÔMICA DO PAÍS, OS PRINCIPAIS SERVIÇOS PRESTADOS PELA AUTORIDADE MARÍTIMA, NA CAPITAL, EVITANDO DESLOCAMENTOS CUSTOSOS E DESNECESSÁRIOS PARA OUTRAS CIDADES._x000D_
O PRÉDIO TERÁ 1.630 M² COM 7 PAVIMENTOS, AO LADO DE QUADRAS POLIVALENTES JÁ EXISTENTES, CAPAZ DE ATENDER ATÉ 150 ALUNOS (POPULAÇÃO FLUTUANTE) COM ATÉ 20 FUNCIONÁRIOS/PROFESSORES. É PREVISTO AUDITÓRIO, ALOJAMENTO, VESTIÁRIOS, COPA E SALA DE ESTAR DOS ALUNOS, SALAS ADMINISTRATIVAS, SALA PARA APLICAÇÃO DE PROVAS E SALA PARA OS INSTRUTORES, SECRETARIA, ELEVADOR, ETC. ESTIMATIVA DE CUSTO UTILIZANDO O CUSTO UNITÁRIO BÁSICO (CUB) DE CONSTRUÇÃO, R$ 8.150.000,00."</t>
  </si>
  <si>
    <t>42390012</t>
  </si>
  <si>
    <t>4239</t>
  </si>
  <si>
    <t>DRA. EUDÓCIA</t>
  </si>
  <si>
    <t>05.152.6112.219D.1795</t>
  </si>
  <si>
    <t>NO MUNICÍPIO DE MACEIÓ - AL</t>
  </si>
  <si>
    <t>MACEIÓ</t>
  </si>
  <si>
    <t>A REFORMA DA SEDE DA CAPITANIA DOS PORTOS DE ALAGOAS É NECESSÁRIA PARA MELHORAR AS CONDIÇÕES DE TRABALHO E O ATENDIMENTO À POPULAÇÃO. O PROJETO PRESERVARÁ O PRÉDIO HISTÓRICO E TORNARÁ O AMBIENTE MAIS FUNCIONAL E SEGURO. A REVITALIZAÇÃO GARANTE A CONTINUIDADE DAS ATIVIDADES DA MARINHA, PRESERVANDO UM PATRIMÔNIO CULTURAL E HISTÓRICO.</t>
  </si>
  <si>
    <t>42510019</t>
  </si>
  <si>
    <t>4251</t>
  </si>
  <si>
    <t>IVETE DA SILVEIRA</t>
  </si>
  <si>
    <t>05.153.6112.219D.0042</t>
  </si>
  <si>
    <t>ADEQUAÇÃO DE ATIVOS DE INFRAESTRUTURA DAS ORGANIZAÇÕES MILITARES - NO ESTADO DE SANTA CATARINA (ESCOLA DE APRENDIZES MARINHEIROS DE SANTA CATARINA)</t>
  </si>
  <si>
    <t>42510020</t>
  </si>
  <si>
    <t>05.152.6112.219D.0042</t>
  </si>
  <si>
    <t>ADEQUAÇÃO DE ATIVOS DE INFRAESTRUTURA DAS ORGANIZAÇÕES MILITARES - NO ESTADO DE SANTA CATARINA</t>
  </si>
  <si>
    <t>42650011</t>
  </si>
  <si>
    <t>4265</t>
  </si>
  <si>
    <t>ASTRONAUTA MARCOS PONTES</t>
  </si>
  <si>
    <t xml:space="preserve">05.722.6112.219W.    </t>
  </si>
  <si>
    <t>TELECOMUNICAÇÕES</t>
  </si>
  <si>
    <t>INTEGRAÇÃO DOS SISTEMAS DE COMUNICAÇÕES DE DEFESA</t>
  </si>
  <si>
    <t>PROJETO IFFM4BR - NACIONAL</t>
  </si>
  <si>
    <t>CNPJ PARA LANÇAMENTO NO SIOP: 00.394.429/0001-00 - COMANDO DA AERONÁUTICA_x000D_
OM BENEFICIADA: ESTADO-MAIOR DA AERONÁUTICA / INSTITUTO DE AERONÁUTICA E ESPAÇO_x000D_
OBJETO RESUMIDO: DESENVOLVIMENTO FINAL DO PROJETO IFFM4BR._x000D_
DESCRIÇÃO DO PROJETO:_x000D_
DESENVOLVER OS PRINCIPAIS COMPONENTES DO SISTEMA IFF MODO 4 NACIONAL ATÉ A PRONTIDÃO TECNOLÓGICA SUFICIENTE PARA QUE A BASE INDUSTRIAL DE DEFESA (BID) POSSA INICIAR A INTEGRAÇÃO, INDUSTRIALIZAÇÃO E PRODUÇÃO LICENCIADA PARA OPERAÇÃO INICIAL DO SISTEMA._x000D_
BENEFÍCIOS PARA A SOCIEDADE:_x000D_
O IFFM4BR É UM SISTEMA DE IDENTIFICAÇÃO AMIGO OU INIMIGO QUE EQUIPARÁ PLATAFORMAS MILITARES AÉREAS, TERRESTRES E NAVAIS, PROPORCIONANDO MAIOR CONSCIÊNCIA SITUACIONAL EM CENÁRIOS DE CONFLITO E MINIMIZANDO AS CHANCES DE FRATRICÍDIO. ALÉM DISSO, O PROJETO ENTREGARÁ BENEFÍCIOS CONSISTENTES À SOCIEDADE, COMO O DOMÍNIO TECNOLÓGICO EM ALGORITMOS DE ESTADO DE ALTA SENSIBILIDADE E CRITICIDADE, GERANDO INDEPENDÊNCIA COMPLETA NA GESTÃO DE CHAVES CRIPTOGRÁFICAS UTILIZADAS NESSE TIPO DE SISTEMA. PROPORCIONAR, AINDA, A CAPACITAÇÃO DA INDUSTRIAL NACIONAL NA PRODUÇÃO E SUPORTE LOGÍSTICO DE EQUIPAMENTOS DE ALTA RELEVÂNCIA PARA A SOBERANIA DO PAÍS._x000D_
PELO EXPOSTO, PARA CONTRIBUIR COM A FORÇA AÉREA BRASILEIRA (FAB) NO CUMPRIMENTO DE SUA MISSÃO CONSTITUCIONAL EM BENEFÍCIO DA SOCIEDADE BRASILEIRA, É NECESSÁRIO O APOIO AOS PROJETOS E ATIVIDADES SUPRAMENCIONADOS COM O APORTE DE RECURSOS DE EMENDAS PARLAMENTARES NA LEI ORÇAMENTÁRIA ANUAL (LOA) DE 2026._x000D_
AMPARO LEGAL: CONSTITUIÇÃO FEDERAL, ART. 142, CAPUT; LEI COMPLEMENTAR Nº 97, DE 09/06/1999, ALTERADA PELA LEI COMPLEMENTAR Nº 136, DE 25/08/2010; LEI Nº 13.971, DE 27/12/2019; E DECRETO Nº 6.703, DE 18/12/2008 E SUAS ALTERAÇÕES.</t>
  </si>
  <si>
    <t>42650020</t>
  </si>
  <si>
    <t>BENEFICIÁRIO PARA LANÇAMENTO NO SIOP - CNPJ: 00.394.452/0001-03_x000D_
AMPLIAR A CAPACIDADE DE RESPOSTA EM CALAMIDADES, APOIANDO A DEFESA CIVIL E REFORÇANDO A LOGÍSTICA MILITAR DA UNIDADE._x000D_
_x000D_
2º BATALHÃO DE ENGENHARIA DE COMBATE (2º BE CMB), NO MUNICÍPIO DE PINDAMONHANGABA - SP.</t>
  </si>
  <si>
    <t>42650021</t>
  </si>
  <si>
    <t>DIRETORIA DE DESENVOLVIMENTO NUCLEAR DA MARINHA - DDNM_x000D_
CNPJ: 00.394.502/0528-88_x000D_
_x000D_
O OBJETO DESTA PROPOSTA REFERE-SE À AQUISIÇÃO DE DOIS EQUIPAMENTOS PARA A CALIBRAÇÃO DE SENSORES E SISTEMAS INERCIAIS, SENDO UM COM DOIS EIXOS E CÂMARA TÉRMICA E OUTRO COM TRÊS EIXOS SEM CÂMARA TÉRMICA. ESSAS MÁQUINAS COMPORÃO A INFRAESTRUTURA LABORATORIAL ESPECIALIZADA DE TESTES, CALIBRAÇÃO E CARACTERIZAÇÃO DE SENSORES E SISTEMAS INERCIAIS EM FORMAÇÃO NA DIRETORIA DE DESENVOLVIMENTO NUCLEAR DA MARINHA, EM CONTINUIDADE À IMPLEMENTAÇÃO DO LABORATÓRIO DE MONTAGEM ELETRÔNICA, SIMULAÇÃO E TESTES DE SISTEMAS INERCIAIS (SI) E UNIDADES DE NAVEGAÇÃO INERCIAL (UNI) VIABILIZADO PELA EMENDA PARLAMENTAR Nº 42650016/2025, DE 950 MIL, DO SENADOR ASTRONAUTA MARCOS PONTES. _x000D_
PARA VIABILIZAR ESTA AQUISIÇÃO VIA EMENDA PARLAMENTAR INDIVIDUAL, PROPÕE-SE A DIVISÃO DO OBJETO EM TRÊS APORTES ANUAIS CONSECUTIVOS, REFERENTES A 2026, 2027 E 2028. RESSALTA-SE QUE ESTES EQUIPAMENTOS ESPECIALIZADOS SERÃO UTILIZADOS PARA PROMOVER O DESENVOLVIMENTO DE TECNOLOGIAS DE SENSORES E SISTEMAS INERCIAIS DE ALTA PRECISÃO E BENEFICIARÃO PROJETOS NACIONAIS COMO O MÍSSIL ANTINAVIO SUPERFÍCIE-SUPERFÍCIE (MANSUP) E O SUBMARINO NUCLEAR CONVENCIONALMENTE ARMADO (SNCA), ESSENCIAIS PARA A DEFESA DAS RIQUEZAS MARÍTIMAS DO PAÍS. ESTA TECNOLOGIA É APLICÁVEL TAMBÉM A OUTRAS ÁREAS CIVIS E MILITARES, COMO EM VEÍCULOS AUTÔNOMOS (AÉREOS, TERRESTRES E MARÍTIMOS), NAVIOS, SUBMARINOS, AERONAVES, FOGUETES, SATÉLITES, ENTRE OUTROS. JUSTAMENTE DEVIDO À ENVERGADURA DO SEU POTENCIAL DE EMPREGO, SENSORES E SISTEMAS INERCIAIS DE ALTA PRECISÃO TEM SUA VENDA CONTROLADA PELOS PAÍSES QUE DETÉM SEU DOMÍNIO. ASSIM, O DESENVOLVIMENTO DESTA TECNOLOGIA EM TERRITÓRIO NACIONAL É DE INTERESSE ESTRATÉGICO PARA VIABILIZAR UMA MIRÍADE DE PROJETOS DEPENDENTES DESTA TECNOLOGIA.</t>
  </si>
  <si>
    <t>42680009</t>
  </si>
  <si>
    <t>4268</t>
  </si>
  <si>
    <t>DAMARES ALVES</t>
  </si>
  <si>
    <t>05.151.6112.219D.0053</t>
  </si>
  <si>
    <t>ADEQUAÇÃO DA INFRAESTRUTURA PARA O SERVIÇO MILITAR FEMININO_x000D_
A FORÇA AÉREA BRASILEIRA (FAB) É UMA DAS PRINCIPAIS INSTITUIÇÕES DE ESTADO RESPONSÁVEIS PELA DEFESA DA SOBERANIA NACIONAL, PELA PROTEÇÃO DO ESPAÇO AÉREO BRASILEIRO E PELA INTEGRAÇÃO DO TERRITÓRIO, ATUANDO DE FORMA CONTÍNUA E ESTRATÉGICA EM PROL DA SEGURANÇA E DO DESENVOLVIMENTO DO PAÍS. ALÉM DE SUAS ATRIBUIÇÕES CONSTITUCIONAIS, A FAB DESEMPENHA PAPEL ESSENCIAL EM AÇÕES HUMANITÁRIAS, REPATRIAÇÕES DE CIDADÃOS BRASILEIROS, TRANSPORTE DE ÓRGÃOS E TECIDOS PARA TRANSPLANTES, E APOIO LOGÍSTICO EM SITUAÇÕES DE CALAMIDADE PÚBLICA, EVIDENCIANDO SEU COMPROMISSO PERMANENTE COM A SOCIEDADE._x000D_
NO DISTRITO FEDERAL, O HOSPITAL DE FORÇA AÉREA DE BRASÍLIA (HFAB) REPRESENTA UM IMPORTANTE CENTRO DE REFERÊNCIA EM ASSISTÊNCIA MÉDICO-HOSPITALAR, ENSINO E PESQUISA NA ÁREA DA SAÚDE MILITAR, ATENDENDO TANTO O EFETIVO DAS FORÇAS ARMADAS QUANTO SERVIDORES CIVIS E SUAS FAMÍLIAS. NESSE CONTEXTO, A IMPLANTAÇÃO DE UMA USINA FOTOVOLTAICA DE 250 KW DE POTÊNCIA VISA MODERNIZAR A INFRAESTRUTURA ENERGÉTICA DO HOSPITAL, TORNANDO-O MAIS EFICIENTE, SUSTENTÁVEL E AUTOSSUFICIENTE NO CONSUMO DE ENERGIA ELÉTRICA._x000D_
A ADOÇÃO DESSA TECNOLOGIA LIMPA CONTRIBUI DIRETAMENTE PARA A REDUÇÃO DE CUSTOS OPERACIONAIS, DIMINUIÇÃO DA PEGADA DE CARBONO E FORTALECIMENTO DAS POLÍTICAS AMBIENTAIS E DE SUSTENTABILIDADE DO GOVERNO FEDERAL, ALÉM DE GARANTIR MAIOR RESILIÊNCIA ENERGÉTICA AO HOSPITAL — ESSENCIAL PARA O FUNCIONAMENTO CONTÍNUO DE EQUIPAMENTOS VITAIS E LABORATÓRIOS DE ALTA COMPLEXIDADE._x000D_
PORTANTO, O INVESTIMENTO PROPOSTO FORTALECE A CAPACIDADE OPERACIONAL DA FAB NO DISTRITO FEDERAL, PROMOVENDO INOVAÇÃO, EFICIÊNCIA ENERGÉTICA E RESPONSABILIDADE AMBIENTAL, ALINHANDO-SE ÀS METAS DE DESENVOLVIMENTO SUSTENTÁVEL E À BUSCA POR UMA GESTÃO PÚBLICA MODERNA E COMPROMETIDA COM A EXCELÊNCIA NO SERVIÇO À NAÇÃO BRASILEIRA.</t>
  </si>
  <si>
    <t>42680022</t>
  </si>
  <si>
    <t>10000-8 - 3°BTLPROTDEFNBQR / COM7ºDN – AQUISIÇÃO DE INSTRUMENTOS MUSICAIS PARA ATIVIDADES CULTURAIS DO PROFESP E BANDA DE MÚSICA, AQUISIÇÃO DE UNIFORMES E MATERIAIS ESPORTIVOS PARA ATIVIDADES DO PROFESP, E AQUISIÇÃO DE EQUIPAMENTOS DE COMUNICAÇÃO E INFORMÁTICA PARA A RÁDIO MARINHA FM BRASÍLIA_x000D_
_x000D_
_x000D_
BENEFICIÁRIO: 3° BATALHÃO DE PROTEÇÃO E DEFESA NUCLEAR, BIOLÓGICA, QUÍMICA E RADIOLÓGICA (3°BTLPROTDEFNBQR)_x000D_
CNPJ: 00.394.502/0147-90_x000D_
VALOR: R$ 800.000 (GND3 = R$ 200.000 E GND4 = R$ 600.000)_x000D_
JUSTIFICATIVA:_x000D_
- AQUISIÇÃO DE INSTRUMENTOS MUSICAIS PARA ATIVIDADES CULTURAIS DO PROFESP E BANDA DE MÚSICA O 3º BATALHÃO DE PROTEÇÃO E DEFESA NUCLEAR, BIOLÓGICA, QUÍMICA E RADIOLÓGICA É UMA ORGANIZAÇÃO MILITAR QUE TEM COMO PROPÓSITO DE CONTRIBUIR PARA O PREPARO E APLICAÇÃO DO PODER NAVAL, NA ÁREA SOB JURISDIÇÃO DO COMANDO DO 7º DISTRITO NAVAL (COM7ºDN) EM BRASÍLIA. A  BANDA DE MÚSICA DO 3ºBTLPROTDEFNBQR É CONSTITUÍDA POR MÚSICOS DE ALTA PERFORMANCE OS QUAIS SÃO EMPREGADOS EM DIVERSOS EVENTOS NA CAPITAL FEDERAL, COMO A ABERTURA DOS ANOS LEGISLATIVOS, CERIMÔNIAS DE POSSE PRESIDENCIAL, EVENTOS EM EMBAIXADAS E OUTRAS ATIVIDADES NA ÁREA DE ATUAÇÃO DO COMANDO DO 7º DISTRITO NAVAL, QUE COMPREENDE O DISTRITO FEDERAL E OS ESTADOS DE GOIÁS (GO) E TOCANTINS (TO). OS INSTRUMENTOS MUSICAIS DA BANDA DE MÚSICA NECESSITAM DE SUBSTITUIÇÃO EM VIRTUDE DO DESGASTE NATURAL DOS EQUIPAMENTOS. ESTES INSTRUMENTOS POSSUEM CARÁTER DUAL, ADAPTADOS AO PADRÃO ESTUDANTIL, E SÃO DESTINADOS AO USO DOS BENEFICIÁRIOS DO PROGRAMA FORÇAS NO_x000D_
ESPORTE (PROFESP), QUE ATENDE CRIANÇAS DE 7 A 12 ANOS, ORIUNDAS DE COMUNIDADES CARENTES DO ENTORNO DO DISTRITO FEDERAL, COM RELEVANTE IMPACTO SOCIAL E PROMOÇÃO CULTURAL, COM DIVERSOS BENEFÍCIOS COMO O CRESCIMENTO INTELECTUAL, DESENVOLVIMENTO DE COORDENAÇÃO_x000D_
MOTORA E PERCEPÇÃO MUSICAL._x000D_
- AQUISIÇÃO DE UNIFORMES E MATERIAIS ESPORTIVOS PARA ATIVIDADES DO PROFESP_x000D_
O 3º BATALHÃO DE PROTEÇÃO E DEFESA NUCLEAR, BIOLÓGICA, QUÍMICA E RADIOLÓGICA É UMA ORGANIZAÇÃO MILITAR QUE TEM COMO PROPÓSITO DE CONTRIBUIR PARA O PREPARO E APLICAÇÃO DO PODER NAVAL, NA ÁREA SOB JURISDIÇÃO DO COMANDO DO 7º DISTRITO NAVAL (COM7ºDN) EM BRASÍLIA. O PROFESP, DESDE 2003, MESMO ANO DE LANÇAMENTO DO PROFESP EM TODO BRASIL, ATENDE APROXIMADAMENTE 300 CRIANÇAS DIARIAMENTE, ADOLESCENTES E JOVENS ENTRE 7 E 12 ANOS, DE AMBOS OS SEXOS, ESTUDANTES DA REDE PÚBLICA DE ENSINO E ORIUNDOS DAS LOCALIDADES CIDADE ESTRUTURAL, CRUZEIRO, VILA VARJÃO DO TORTO E PARANOÁ, TODAS NO DISTRITO FEDERAL. ESTA ORGANIZAÇÃO MILITAR DISPONIBILIZA AS INSTALAÇÕES PARA ATIVIDADES ESPORTIVAS, FORNECE ALIMENTAÇÃO, PROMOVE AÇÕES CULTURAIS, ORIENTAÇÃO MORAL E CÍVICA, AULAS DE MÚSICA E CANTO, DENTRE OUTRAS ATIVIDADES. SENDO ASSIM, A AQUISIÇÃO DE UNIFORMES E MATERIAL ESPORTIVO CONTRIBUIRÁ PARA O DESENVOLVIMENTO ADEQUADO DAS ATIVIDADES, GERANDO SEGURANÇA, A PADRONIZAÇÃO DE UNIFORMES E QUALIDADE NO SERVIÇO PRESTADO. ---------------------------------------------------------------------------------------------------------------------------_x000D_
BENEFICIÁRIO: COMANDO DO 7º DISTRITO NAVAL (COM7ºDN)_x000D_
CNPJ: 00.394.502/0055-37_x000D_
VALOR: R$ 600.000 (GND3 = R$ 90.000 E GND4 = R$ 510.000)_x000D_
JUSTIFICATIVA:_x000D_
A RÁDIO MARINHA FM BRASÍLIA (95,7 MHZ) INTEGRA O SISTEMA RÁDIO MARINHA, UMA REDE DE EMISSORAS EDUCATIVAS VOLTADA À DIFUSÃO DE CONTEÚDOS DE INTERESSE PÚBLICO, COM FOCO NA SEGURANÇA DA NAVEGAÇÃO, CULTURA OCEÂNICA, EDUCAÇÃO AMBIENTAL E CIDADANIA. SUA PROGRAMAÇÃO CONTRIBUI DIRETAMENTE PARA A CONSCIENTIZAÇÃO DA POPULAÇÃO SOBRE TEMAS ESTRATÉGICOS LIGADOS AO MAR, RIOS E À AMAZÔNIA AZUL, PROMOVENDO O CONHECIMENTO E O ENGAJAMENTO DA SOCIEDADE EM ASSUNTOS DE DEFESA E PRESERVAÇÃO DOS RECURSOS NATURAIS._x000D_
A PRESENTE EMENDA VISA À AQUISIÇÃO DE EQUIPAMENTOS DE COMUNICAÇÃO E INFORMÁTICA ESSENCIAIS PARA A MODERNIZAÇÃO DA INFRAESTRUTURA DA EMISSORA, GARANTINDO MAIOR QUALIDADE TÉCNICA NA PRODUÇÃO E TRANSMISSÃO DOS CONTEÚDOS. A ATUALIZAÇÃO TECNOLÓGICA PERMITIRÁ AMPLIAR O ALCANCE DA RÁDIO,  MELHORAR A INTERATIVIDADE COM OS OUVINTES E ASSEGURAR A CONTI</t>
  </si>
  <si>
    <t>42680023</t>
  </si>
  <si>
    <t>BENEFICIÁRIO: CENTRO DE INSTRUÇÃO E ADESTRAMENTO DE BRASÍLIA (CIAB)_x000D_
CNPJ: 00.394.502/0460-55_x000D_
VALOR: R$ 550.000 (GND4 = R$ 550.000)_x000D_
JUSTIFICATIVA:_x000D_
- CONSTRUÇÃO DE ALOJAMENTO_x000D_
PELA PRIMEIRA VEZ NA HISTÓRIA, AS MULHERES PODERÃO SE ALISTAR VOLUNTARIAMENTE NAS FORÇAS ARMADAS, MARCO REGULAMENTADO PELO DECRETO Nº 12.154, DE 27 DE AGOSTO DE 2024. ESSA CONQUISTA REPRESENTA NÃO APENAS UM AVANÇO NA IGUALDADE DE OPORTUNIDADES, MAS TAMBÉM O RECONHECIMENTO DA CAPACIDADE FEMININA PARA SERVIR E CONTRIBUIR COM A DEFESA NACIONAL. O CENTRO DE INSTRUÇÃO E ADESTRAMENTO DE BRASÍLIA (CIAB), QUE ATÉ ENTÃO RECEBIA APENAS MILITARES DO SEXO MASCULINO, ORIUNDOS DO SERVIÇO MILITAR OBRIGATÓRIO/INICIAL, PASSARÁ A CONTAR, JÁ EM 2026, COM AS PRIMEIRAS CINCO MULHERES INCORPORADAS. EM 2027, A PREVISÃO É ATINGIR 30 MILITARES FEMININAS, TORNANDO URGENTE O PLANEJAMENTO DE INFRAESTRUTURA QUE ASSEGURE CONDIÇÕES ADEQUADAS DE ACOLHIMENTO E PERMANÊNCIA._x000D_
A CONSTRUÇÃO DE UM ALOJAMENTO ESPECÍFICO PARA 30 MILITARES É FUNDAMENTAL PARA GARANTIR PRIVACIDADE, CONFORTO, SEGURANÇA E CONDIÇÕES DIGNAS DE HABITAÇÃO. TRATA-SE DE UM INVESTIMENTO QUE PREPARA O CIAB PARA O FUTURO, EVITANDO IMPROVISAÇÕES, OTIMIZANDO RECURSOS E GARANTINDO EFICIÊNCIA ADMINISTRATIVA._x000D_
A INICIATIVA REFORÇA O COMPROMISSO INSTITUCIONAL COM A IGUALDADE DE GÊNERO, A VALORIZAÇÃO DO TALENTO HUMANO E A MODERNIZAÇÃO DA INFRAESTRUTURA MILITAR. MAIS QUE UMA OBRA FÍSICA, SERÁ UM SÍMBOLO DA PLENA INTEGRAÇÃO FEMININA ÀS FILEIRAS, COM RESPEITO E RECONHECIMENTO._x000D_
AO VIABILIZAR ESSA CONSTRUÇÃO, A PARLAMENTAR ASSOCIARÁ SEU COMPROMISSO À IMPLEMENTAÇÃO CONCRETA DE UMA POLÍTICA PÚBLICA DE INCLUSÃO INÉDITA NAS FORÇAS ARMADAS. ESSA AÇÃO NÃO É SIMBÓLICA, É ESTRUTURAL. CRIA CONDIÇÕES REAIS PARA QUE A PRESENÇA FEMININA SEJA SUSTENTÁVEL, SEGURA E VALORIZADA, FORTALECENDO A IMAGEM DO BRASIL COMO PAÍS QUE RECONHECE E RESPEITA O PAPEL DA MULHER NA DEFESA NACIONAL. OS BENEFÍCIOS SERÃO IMEDIATOS E VISÍVEIS: MELHORES CONDIÇÕES DE VIDA E TRABALHO, FORTALECIMENTO DO MORAL DA TROPA, AMPLIAÇÃO DA CAPACIDADE OPERACIONAL E UM LEGADO DURADOURO PARA FUTURAS GERAÇÕES. INVESTIR NAS MULHERES É INVESTIR NO FUTURO DA NOSSA DEFESA E DO NOSSO PAÍS._x000D_
---------------------------------------------------------------------------------------------------------------------------_x000D_
BENEFICIÁRIO: 3° BATALHÃO DE PROTEÇÃO E DEFESA NUCLEAR, BIOLÓGICA, QUÍMICA E RADIOLÓGICA (3°BTLPROTDEFNBQR)_x000D_
CNPJ: 00.394.502/0147-90_x000D_
VALOR: R$ 1.550.000 (GND3 = R$ 1.100.000 E GND4 = R$ 450.000)_x000D_
JUSTIFICATIVA:_x000D_
- REVITALIZAÇÃO DE ALOJAMENTOS_x000D_
O 3º BATALHÃO DE PROTEÇÃO E DEFESA NUCLEAR, BIOLÓGICA, QUÍMICA E RADIOLÓGICA É UMA ORGANIZAÇÃO MILITAR QUE TEM COMO PROPÓSITO DE CONTRIBUIR PARA O PREPARO E APLICAÇÃO DO PODER NAVAL, NA ÁREA SOB JURISDIÇÃO DO COMANDO DO 7º DISTRITO NAVAL (COM7ºDN) EM BRASÍLIA. A PRESENTE PROPOSTA DE EMENDA PARLAMENTAR VISA À REVITALIZAÇÃO DE ALOJAMENTOS, REVITALIZAÇÃO DE ARMÁRIOS, DORMITÓRIOS E ÁREAS COMUNS, DE MODO A PROPORCIONAR HABITABILIDADE ADEQUADA NAS INSTALAÇÕES UTILIZADAS PELOS MILITARES DA ORGANIZAÇÃO MILITAR._x000D_
- EXPANSÃO DO PAIOL DE BARCOS E CONSTRUÇÃO DE RAMPA PARA ACESSO DE VELEIROS DO PROFESP A REFORMA PERMITE MELHORAR AS CONDIÇÕES DAS INSTALAÇÕES PARA PRESERVAR OS VELEIROS ADQUIRIDOS PARA AS CRIANÇAS DO PROFESP, BEM COMO PERMITIR O ACESSO ADEQUADO DAS CRIANÇAS AO LAGO PARANOÁ, COM SEGURANÇA ADEQUADA ÀS NECESSIDADES ESPORTIVAS._x000D_
- REFORMA DO CANIL E ADAPTAÇÃO DE BOX PARA MATERNIDADE VETERINÁRIA DENTRE AS ATRIBUIÇÕES DESIGNADAS PELA MISSÃO INSTITUCIONAL DO 3ºBTLPROTDEFNBQR, A SEÇÃO DE CÃES DE GUERRA, QUE EXECUTA AS ATIVIDADES DE DETECÇÃO, GUARDA E PROTEÇÃO E PATRULHAMENTO. ATUALMENTE OS CANIS NECESSITAM DE REFORMAS A FIM DE PROPORCIONAR MELHORES CONDIÇÕES DE HABITABILIDADE AOS CÃES, BEM COMO DEMANDAM MELHORIAS, COMO A CRIAÇÃO DE UMA MATERNIDADE VETERINÁRIA, CONSTRUÇÃO DE ESTRUTURAS QUE FACILITAM O MANEJO COM OS CÃES E DE UMA PISCINA PARA AMBIENTAÇÃO DE CÃES EM MEIO AQUÁTICO._x000D_
- REVITALIZAÇÃO DE PARQUE AQUÁTICO PARA ATIVIDADES DO PROFESP_x000D_
O PAR</t>
  </si>
  <si>
    <t>42680024</t>
  </si>
  <si>
    <t>BENEFICIÁRIO PARA LANÇAMENTO NO SIOP - CNPJ: 03.568.867/0001-036._x000D_
_x000D_
O REFORÇO DE DOTAÇÃO PARA AQUISIÇÃO DE EQUIPAMENTOS MÉDICO-HOSPITALARES INDISPENSÁVEIS À MODERNIZAÇÃO DA INFRAESTRUTURA ASSISTENCIAL DO HFA PROPORCIONARÁ DIAGNÓSTICOS RÁPIDOS, PRECISOS E PRECOCES, ALÉM DE TRATAMENTO PARA MILITARES DE TODO O PAÍS, MELHORANDO O ATENDIMENTO, REDUZINDO ENCAMINHAMENTOS E GERANDO ECONOMIA._x000D_
_x000D_
HOSPITAL DAS FORÇAS ARMADAS (HFA).</t>
  </si>
  <si>
    <t>42690003</t>
  </si>
  <si>
    <t>4269</t>
  </si>
  <si>
    <t>DR. HIRAN</t>
  </si>
  <si>
    <t>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INCLUINDO NO ESTADO DE RORAIMA, É NECESSÁRIO O APOIO AOS PROJETOS E ATIVIDADES SUPRAMENCIONADOS COM O APORTE DE RECURSOS DE EMENDAS PARLAMENTARES NA LEI ORÇAMENTÁRIA ANUAL (LOA) DE 2026.</t>
  </si>
  <si>
    <t>42690006</t>
  </si>
  <si>
    <t>05.125.6112.21BY.0014</t>
  </si>
  <si>
    <t>A DESTINAÇÃO DE RECURSOS VISA FORTALECER O ENSINO PROFISSIONAL MARÍTIMO (EPM) NO ESTADO DE RORAIMA, PERMITINDO À CAPITANIA FLUVIAL DA AMAZÔNIA OCIDENTAL AMPLIAR A INTERIORIZAÇÃO DE CURSOS DE FORMAÇÃO AQUAVIÁRIA E A REALIZAÇÃO DE AÇÕES CÍVICO-SOCIAIS EM COMUNIDADES RIBEIRINHAS E REGIÕES DE DIFÍCIL ACESSO. AS ATIVIDADES INCLUEM A OFERTA DE CURSOS COMO MARINHEIRO FLUVIAL DE CONVÉS E DE MÁQUINAS, BEM COMO AÇÕES SOCIAIS COM DISTRIBUIÇÃO DE DONATIVOS, ALIMENTOS, KITS DE HIGIENE E ATENDIMENTOS DE SAÚDE POR EQUIPES MÉDICAS TRANSPORTADAS EM EMBARCAÇÕES DA CAPITANIA. PARA GARANTIR A EXECUÇÃO SEGURA E CONTÍNUA DESSAS AÇÕES, OS RECURSOS SERÃO DESTINADOS À MANUTENÇÃO E REPAROS DAS EMBARCAÇÕES, ASSEGURANDO NAVEGABILIDADE, SEGURANÇA E ALCANCE OPERACIONAL NAS LOCALIDADES ATENDIDAS.</t>
  </si>
  <si>
    <t>42700017</t>
  </si>
  <si>
    <t>4270</t>
  </si>
  <si>
    <t>EFRAIM FILHO</t>
  </si>
  <si>
    <t>PRETENDE-SE COM A PRESENTE EMENDA ALOCAR RECURSOS DESTINADOS À MANUTENÇÃO DAS INSTALAÇÕES DA CAPITANIA DOS PORTOS DA PARAÍBA, EM FUNCIONAMENTO DESDE O ANO DE 1939, EM ESPECIAL A REFORMA DO TELHADO (SUBSTITUIÇÃO DE MADEIRAS INFESTADAS POR CUPINS, CALHAS DETERIORADAS E RETELHAMENTO COMPLETO) TENDO EM VISTA OS POTENCIAIS RISCOS DE ACIDENTES FACE AOS DESGASTES ESTRUTURAIS (RACHADURAS E INFILTRAÇÕES COMPROMETEDORAS) AGRAVADAS PELAS RECENTES E FORTES CHUVAS. _x000D_
_x000D_
CAPITANIA DOS PORTOS DA PARAÍBA_x000D_
CNPJ: 00.394.502/0037-55</t>
  </si>
  <si>
    <t>42700018</t>
  </si>
  <si>
    <t>PRETENDE-SE COM A PRESENTE EMENDA ALOCAR RECURSOS DESTINADOS À MELHORIA DAS CONDIÇÕES DE HOSPEDAGEM DAS FAMÍLIAS DE MILITARES QUE UTILIZAM O HOSPITAL DE GUARNIÇÃO DE JOÃO PESSOA, ATRAVÉS DA AMPLIAÇÃO DO HOTEL DE TRÂNSITO DA COMPANHIA DE COMANDO DO 1º GRUPAMENTO DE ENGENHARIA (CIA C/1º GPT E), NO MUNICÍPIO DE JOÃO PESSOA - PB (CNPJ: 00.394.452/0001-03).</t>
  </si>
  <si>
    <t>42710014</t>
  </si>
  <si>
    <t>4271</t>
  </si>
  <si>
    <t>HAMILTON MOURÃO</t>
  </si>
  <si>
    <t>ESTRUTURAÇÃO E MODERNIZAÇÃO DE UNIDADES DE SAÚDE DAS FORÇAS ARMADAS, EM PORTO ALEGRE-RS. - NO MUNICÍPIO DE PORTO ALEGRE - RS</t>
  </si>
  <si>
    <t>PORTO ALEGRE</t>
  </si>
  <si>
    <t>BENEFICIÁRIO PARA LANÇAMENTO NO SIOP - CNPJ: 00.394.452/0001-03_x000D_
O HOSPITAL REALIZARÁ A AQUISIÇÃO DE EQUIPAMENTOS MÉDICO-HOSPITALARES PARA MANTER A ASSISTÊNCIA AO USUÁRIO DENTRO DO PADRÃO DESEJÁVEL.       _x000D_
_x000D_
HOSPITAL MILITAR DE ÁREA DE PORTO ALEGRE (H MIL A PORTO ALEGRE), NO MUNICÍPIO DE PORTO ALEGRE - RS</t>
  </si>
  <si>
    <t>42710015</t>
  </si>
  <si>
    <t>BENEFICIÁRIO PARA LANÇAMENTO NO SIOP - CNPJ: 00.394.452/0001-03_x000D_
O POLICLÍNICA REALIZARÁ A AQUISIÇÃO DE EQUIPAMENTOS MÉDICO-HOSPITALARES PARA MANTER A ASSISTÊNCIA AO USUÁRIO DENTRO DO PADRÃO DESEJÁVEL.       _x000D_
_x000D_
POLICLÍNICA MILITAR DE PORTO ALEGRE (PCLINMPA), NO MUNICÍPIO DE PORTO ALEGRE - RS</t>
  </si>
  <si>
    <t>42710016</t>
  </si>
  <si>
    <t>CNPJ PARA LANÇAMENTO NO SIOP: 00.394.429/0001-00 - COMANDO DA AERONÁUTICA_x000D_
OM BENEFICIADA: BASE AÉREA DE CANOAS_x000D_
OBJETO RESUMIDO: REFORMA DAS ALAS C E D DO ALOJAMENTO DOS RECRUTAS. (PARCIAL)_x000D_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</si>
  <si>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42710017</t>
  </si>
  <si>
    <t>05.333.6111.6557.0043</t>
  </si>
  <si>
    <t>EMPREGABILIDADE</t>
  </si>
  <si>
    <t>FORMAÇÃO CÍVICO-PROFISSIONAL DE JOVENS VINCULADOS AO SERVIÇO MILITAR - SOLDADO CIDADÃO</t>
  </si>
  <si>
    <t>O PROJETO SOLDADO CIDADÃO (PSC) DESENVOLVE AÇÕES DE QUALIFICAÇÃO PROFISSIONAL PARA OS JOVENS BRASILEIROS_x000D_
INCORPORADOS ÀS FILEIRAS DAS FORÇAS ARMADAS, CONDUZIDO PELO MINISTÉRIO DA DEFESA (MD) E DESENVOLVIDO POR_x000D_
INTERMÉDIO DA MARINHA DO BRASIL, DO EXÉRCITO BRASILEIRO E DA FORÇA AÉREA BRASILEIRA, O QUE PERMITIU, NOS ÚLTIMOS_x000D_
ANOS, A CAPACITAÇÃO DE MAIS DE 300.000 JOVENS, POR MEIO DE CURSOS PROFISSIONALIZANTES, VISANDO QUALIFICÁ-LOS PARA_x000D_
O MERCADO DE TRABALHO POR OCASIÃO DO TÉRMINO DO SERVIÇO MILITAR._x000D_
NESTE SENTIDO, MEDIANTE OS COMPROVADOS ÍNDICES DE EFICÁCIA ATINGIDOS PELO PSC CONSOANTE À SUA EFICIENTE_x000D_
SISTEMÁTICA DE FUNCIONAMENTO, EVIDENCIAMOS A POSSIBILIDADE DE AUMENTAR O NÚMERO DE JOVENS BENEFICIADOS POR_x000D_
MEIO DA AMPLIAÇÃO NA OFERTA DE CURSOS PROFISSIONALIZANTES._x000D_
O RECURSO DA EMENDA CONTRIBUIRÁ PARA O FORTALECIMENTO DA INICIATIVA VOLUNTÁRIA DOS COMANDANTES DE_x000D_
ORGANIZAÇÕES MILITARES (OM) QUE DESENVOLVEM O PSC NO ESTADO DO RIO GRANDE DO SUL, E UMA PARCERIA COM_x000D_
VOSSA EXCELÊNCIA TORNAR-SE-Á UM FATOR DE FUNDAMENTAL IMPORTÂNCIA PARA O SUCESSO DO EMPREENDIMENTO EM PROL_x000D_
DOS BENEFICIADOS E DE SUAS FAMÍLIAS. ESSES RECURSOS FINANCEIROS SERÃO APLICADOS DENTRO DAS SEGUINTES FINALIDADES:_x000D_
A) QUALIFICAÇÃO DE JOVENS VISANDO À SUA EMPREGABILIDADE; E_x000D_
B) CONTRATAÇÃO DE CURSOS E PROFISSIONAIS VOLTADOS À QUALIFICAÇÃO PROFISSIONAL.</t>
  </si>
  <si>
    <t>42710018</t>
  </si>
  <si>
    <t>BENEFICIÁRIO PARA LANÇAMENTO NO SIOP - CNPJ: 00.394.452/0001-03. _x000D_
A AQUISIÇÃO DOS EQUIPAMENTOS VIABILIZARÁ O PROJETO RAPTOR DO EXÉRCITO, AMPLIANDO A CAPACIDADE OPERACIONAL DO COPESP NO APOIO AOS ÓRGÃOS DE DEFESA CIVIL E NA PROTEÇÃO DAS FRONTEIRAS EM TODO O PAÍS. ESSA AÇÃO FAZ PARTE DE UMA PARCERIA TÉCNICA FOCADA NA SAÚDE DOS CÃES DE GUERRA DESSE PROJETO, QUE BUSCA DESENVOLVER UMA NOVA LINHAGEM DESSES CANINOS.</t>
  </si>
  <si>
    <t>42710019</t>
  </si>
  <si>
    <t>BENEFICIÁRIO PARA LANÇAMENTO NO SIOP - CNPJ: 00.394.452/0001-03_x000D_
PROMOVER O BEM-ESTAR FÍSICO E MENTAL DOS MILITARES, AUMENTAR A RESISTÊNCIA, A FORÇA E A AGILIDADE, FUNDAMENTAIS PARA O DESEMPENHO EFICAZ DAS ATIVIDADES MILITARES, REDUZINDO O NÚMERO DE LESÕES RELACIONADAS AO TRABALHO E MELHORANDO A PRONTIDÃO OPERACIONAL DA UNIDADE._x000D_
_x000D_
25º GRUPO DE ARTILHARIA DE CAMPANHA (25º GAC), NO MUNICÍPIO DE BAGÉ - RS</t>
  </si>
  <si>
    <t>42710020</t>
  </si>
  <si>
    <t>CAPITANIA FLUVIAL DE PORTO ALEGRE - CFPA_x000D_
CNPJ: 00.394.502/0143-66_x000D_
_x000D_
"A PROPOSTA VISA MODERNIZAR A FROTA DA CFPA, SUBSTITUINDO AS ANTIGAS LANCHAS LAEP-07 (IT) POR EMBARCAÇÕES MODERNAS, QUE GARANTAM MAIOR EFICIÊNCIA E SEGURANÇA NAS OPERAÇÕES._x000D_
A CFPA DESEMPENHA PAPEL FUNDAMENTAL PARA A POPULAÇÃO DO RIO GRANDE DO SUL, ASSEGURANDO A SEGURANÇA DA NAVEGAÇÃO NAS ÁGUAS INTERIORES E PROTEGENDO VIDAS HUMANAS. COM EMBARCAÇÕES MAIS MODERNAS, A CAPACIDADE DE RESPOSTA EM OPERAÇÕES DE BUSCA E SALVAMENTO (SAR) SERÁ AMPLIADA, DIMINUINDO O TEMPO DE ATENDIMENTO EM EMERGÊNCIAS E AUMENTANDO AS CHANCES DE SUCESSO EM SALVAMENTOS._x000D_
ALÉM DISSO, A MODERNIZAÇÃO CONTRIBUI PARA A PREVENÇÃO DA POLUIÇÃO HÍDRICA, AO GARANTIR MAIOR CONTROLE E FISCALIZAÇÃO DAS EMBARCAÇÕES QUE CIRCULAM NOS RIOS DA REGIÃO HIDROGRÁFICA DO GUAÍBA, COMO OS RIOS JACUÍ, CAÍ, GRAVATAÍ E DOS SINOS. ISSO PRESERVA A QUALIDADE DA ÁGUA E O MEIO AMBIENTE, PROTEGENDO RECURSOS NATURAIS ESSENCIAIS PARA AS COMUNIDADES LOCAIS._x000D_
A FISCALIZAÇÃO DAS EMBARCAÇÕES DE ESPORTE E RECREIO, ALIADA A EMBARCAÇÕES MAIS EFICIENTES, AJUDA A REDUZIR ACIDENTES, PROTEGENDO A POPULAÇÃO QUE UTILIZA AS VIAS NAVEGÁVEIS PARA LAZER E TRANSPORTE._x000D_
A MELHORIA DAS CONDIÇÕES OPERACIONAIS DA CFPA FORTALECE A PARCERIA COM A DEFESA CIVIL, AMPLIANDO A CAPACIDADE DE RESPOSTA A DESASTRES E EMERGÊNCIAS, O QUE TRAZ MAIS SEGURANÇA E TRANQUILIDADE PARA TODA A REGIÃO._x000D_
ASSIM, A MODERNIZAÇÃO DA FROTA NÃO SÓ BENEFICIA DIRETAMENTE A SEGURANÇA E O BEM-ESTAR DA POPULAÇÃO, MAS TAMBÉM PROMOVE O DESENVOLVIMENTO SUSTENTÁVEL DAS ÁGUAS INTERIORES DO RIO GRANDE DO SUL."</t>
  </si>
  <si>
    <t>42730019</t>
  </si>
  <si>
    <t>4273</t>
  </si>
  <si>
    <t>JORGE SEIF</t>
  </si>
  <si>
    <t>05.122.0032.2000.0042</t>
  </si>
  <si>
    <t>CAPITANIA DOS PORTOS DE SANTA CATARINA</t>
  </si>
  <si>
    <t>42740007</t>
  </si>
  <si>
    <t>4274</t>
  </si>
  <si>
    <t>LAÉRCIO OLIVEIRA</t>
  </si>
  <si>
    <t>O 28º BATALHÃO DE CAÇADORES, DO MUNICÍPIO DE ARACAJU/SE, RECEBERÁ RECURSO DESSA EMENDA COM O OBJETIVO DE READEQUAR AS INSTALAÇÕES DA SALA DE ENSAIO DA BANDA DE MÚSICA PARA PROPORCIONAR MELHORES CONDIÇÕES TÉCNICAS E DE CONFORTO PARA TREINAMENTO E ENSAIO DE SEUS INTEGRANTES.</t>
  </si>
  <si>
    <t>42740015</t>
  </si>
  <si>
    <t>CAPITANIA DOS PORTOS DE SERGIPE - CPSE_x000D_
CNPJ: 00.394.502/0030-89_x000D_
_x000D_
"A CAPITANIA DOS PORTOS DE SERGIPE (CPSE) É UMA ORGANIZAÇÃO MILITAR (OM) DA MARINHA DO BRASIL, TEM O SEU FUNCIONAMENTO, GUARNECIDO 24HS POR DIA. AS ATIVIDADES, ATRIBUIÇÕES E RESPONSABILIDADES DA CPSE, QUE ENVOLVEM A SEGURANÇA DO TRÁFEGO AQUAVIÁRIO, A SALVAGUARDA DA VIDA HUMANA NO MAR E A PREVENÇÃO DA POLUIÇÃO HÍDRICA, REQUEREM A EXISTÊNCIA DE INSTALAÇÕES FÍSICAS ADEQUADAS, CONSERVADAS E MODERNAS, A FIM DE GARANTIR A QUALIDADE DOS SERVIÇOS RELACIONADOS AS ATIVIDADES-FIM SUPRACITADAS._x000D_
AS INSTALAÇÕES FÍSICAS DA CPSE, NECESSITAM DE MANUTENÇÃO PARA MANTER E/OU RECUPERAR SUA CAPACIDADE OPERACIONAL, EM ESPECIAL A PATROMORIA QUE APRESENTA ELEVADO DESGASTE ESTRUTURAL. A PATROMORIA DA CPSE É COMPOSTA PELAS ESTRUTURAS DO PÍER, GARAGEM DE EMBARCAÇÕES E RAMPAS, CADA UMA COM SUA IMPORTÂNCIA NA ATIVIDADE-FIM DESTA CAPITANIA. O PÍER É O LOCAL DE ATRACAÇÃO E DESATRACAÇÃO DE EMBARCAÇÕES. A GARAGEM TEM O PROPÓSITO DE ABRIGAR E PROTEGER AS EMBARCAÇÕES CONTRA AS INTEMPÉRIES, DE MODO A PRESERVÁ-LAS E MANTEREM SUAS VIDAS ÚTEIS, E, EM CONJUNTO COM AS RAMPAS, GARANTIR A PRONTIDÃO DE USO, PERMITINDO O ACESSO AO RIO SERGIPE DE FORMA RÁPIDA E SEGURA, PARA QUE AS EQUIPES DA CAPITANIA POSSAM REALIZAR SUAS ATIVIDADES DE FISCALIZAÇÃO DO TRÁFEGO AQUAVIÁRIO, BUSCA E SALVAMENTO (SAR) E ENSINO PROFISSIONAL MARÍTIMO, DENTRE OUTRAS, VISANDO A SEGURANÇA DA NAVEGAÇÃO, SALVAGUARDA DA VIDA HUMANA NO MAR E PREVENÇÃO DA POLUIÇÃO HÍDRICA. A PATROMORIA É PORTANTO UMA ESTRUTURA DE EXTREMA IMPORTÂNCIA PARA A CPSE PARA O CUMPRIMENTO DE SUAS ATRIBUIÇÕES._x000D_
FACE AO TEMPO DE USO E A AGRESSIVIDADE AMBIENTAL DA LOCALIDADE ONDE É LOCALIZADA, SUJEITA À INFLUÊNCIA DA MARÉ, A EDIFICAÇÃO APRESENTA ACENTUADO DESGASTE ESTRUTURAL, IMPEDINDO SUA UTILIZAÇÃO NA_x000D_
PLENITUDE, NECESSITANDO DE OBRA PARA RECUPERAÇÃO ESTRUTURAL DE TODO O CONJUNTO._x000D_
A NÃO EXECUÇÃO DOS SERVIÇOS DE RECUPERAÇÃO ESTRUTURAL DAS INSTALAÇÕES DA PATROMORIA CONSEQUENTEMENTE, SUA CONTINUADA INTERDIÇÃO, IMPEDE A AÇÃO IMEDIATA DAS EQUIPES.</t>
  </si>
  <si>
    <t>42760016</t>
  </si>
  <si>
    <t>4276</t>
  </si>
  <si>
    <t>ROGÉRIO MARINHO</t>
  </si>
  <si>
    <t xml:space="preserve">05.152.6112.21A0.    </t>
  </si>
  <si>
    <t>GRUPAMENTO DE FUZILEIROS NAVAIS DE NATAL - NO ESTADO DO RIO GRANDE DO NORTE</t>
  </si>
  <si>
    <t>OBJETO DESTINADO A MODERNIZAR ACADEMIA PARA CRIANÇAS DO PROJETO FORÇA NO ESPORTE/PROJETO  3º IDADE DA COMUNIDADE LOCAL E TRIPULAÇÃO.</t>
  </si>
  <si>
    <t>42770011</t>
  </si>
  <si>
    <t>4277</t>
  </si>
  <si>
    <t>SERGIO MORO</t>
  </si>
  <si>
    <t>05.125.6112.21BY.0041</t>
  </si>
  <si>
    <t>AQUISIÇÃO DE EQUIPAMENTOS PARA OPERAÇÕES MILITARES NO COMBATE AO CRIME ORGANIZADO NA FAIXA DE FRONTEIRA, NO ÂMBITO DA FISCALIZAÇÃO DA NAVEGAÇÃO AQUAVIÁRIA._x000D_
A FAIXA DE FRONTEIRA BRASILEIRA É UMA ÁREA ESTRATÉGICA PARA A DEFESA NACIONAL E PARA A SEGURANÇA PÚBLICA, ESPECIALMENTE EM REGIÕES ONDE HÁ INTENSA MOVIMENTAÇÃO AQUAVIÁRIA. ESSAS ÁREAS SÃO UTILIZADAS POR ORGANIZAÇÕES CRIMINOSAS PARA PRÁTICAS ILÍCITAS, COMO TRÁFICO DE DROGAS, ARMAS E CONTRABANDO, EXIGINDO AÇÕES INTEGRADAS E CONTÍNUAS DAS FORÇAS ARMADAS PARA GARANTIR A SOBERANIA NACIONAL E A PROTEÇÃO DA POPULAÇÃO._x000D_
A DESTINAÇÃO DE RECURSOS PARA A AQUISIÇÃO DE EQUIPAMENTOS VOLTADOS À FISCALIZAÇÃO DA NAVEGAÇÃO AQUAVIÁRIA É FUNDAMENTAL PARA AMPLIAR A CAPACIDADE OPERACIONAL DA MARINHA, PERMITINDO MAIOR EFICIÊNCIA NAS OPERAÇÕES MILITARES E NO MONITORAMENTO DAS ROTAS FLUVIAIS. ESSA MEDIDA FORTALECE AS AÇÕES DE COMBATE AO CRIME ORGANIZADO, ASSEGURA MAIOR CONTROLE DAS ÁREAS SENSÍVEIS E CONTRIBUI PARA A REDUÇÃO DA CRIMINALIDADE TRANSFRONTEIRIÇA._x000D_
ALÉM DE REFORÇAR A SEGURANÇA NACIONAL, O INVESTIMENTO PROMOVE INTEGRAÇÃO ENTRE ÓRGÃOS DE DEFESA E SEGURANÇA, GARANTINDO RESPOSTA RÁPIDA E EFICAZ ÀS AMEAÇAS QUE COMPROMETEM A ORDEM PÚBLICA E A ESTABILIDADE REGIONAL._x000D_
_x000D_
BASES LEGAIS_x000D_
CONSTITUIÇÃO FEDERAL_x000D_
ART. 142: DEFINE AS ATRIBUIÇÕES DAS FORÇAS ARMADAS, INCLUINDO A DEFESA DA PÁTRIA E A GARANTIA DA LEI E DA ORDEM._x000D_
ART. 144: ESTABELECE A SEGURANÇA PÚBLICA COMO DEVER DO ESTADO, DIREITO E RESPONSABILIDADE DE TODOS._x000D_
LEI COMPLEMENTAR Nº 97/1999: DISPÕE SOBRE NORMAS GERAIS PARA ORGANIZAÇÃO, PREPARO E EMPREGO DAS FORÇAS ARMADAS._x000D_
LEI Nº 13.756/2018: AUTORIZA APLICAÇÃO DE RECURSOS PARA FORTALECIMENTO DA SEGURANÇA NAS FRONTEIRAS._x000D_
EMENDA CONSTITUCIONAL Nº 105/2019: PERMITE TRANSFERÊNCIAS DIRETAS DA UNIÃO PARA EXECUÇÃO DE EMENDAS PARLAMENTARES._x000D_
LEI COMPLEMENTAR Nº 210/2024: REGULAMENTA A EXECUÇÃO DAS EMENDAS PARLAMENTARES NA LEI ORÇAMENTÁRIA ANUAL.</t>
  </si>
  <si>
    <t>42770013</t>
  </si>
  <si>
    <t>05.153.6112.219D.0041</t>
  </si>
  <si>
    <t>A FAIXA DE FRONTEIRA BRASILEIRA É UMA ÁREA ESTRATÉGICA PARA A DEFESA NACIONAL E PARA A SEGURANÇA PÚBLICA, POIS CONCENTRA ROTAS UTILIZADAS PARA O TRÁFICO DE DROGAS, ARMAS E CONTRABANDO. A INTENSIFICAÇÃO DAS AÇÕES DE FISCALIZAÇÃO E COMBATE A ILÍCITOS TRANSFRONTEIRIÇOS É FUNDAMENTAL PARA GARANTIR A SOBERANIA NACIONAL, REDUZIR A CRIMINALIDADE ORGANIZADA E PROTEGER A POPULAÇÃO._x000D_
A APLICAÇÃO DE RECURSOS NA ADEQUAÇÃO DE ATIVOS DE INFRAESTRUTURA DAS ORGANIZAÇÕES MILITARES É ESSENCIAL PARA AMPLIAR A CAPACIDADE OPERACIONAL, MELHORAR A INTEGRAÇÃO ENTRE FORÇAS DE SEGURANÇA E OTIMIZAR O MONITORAMENTO DAS ÁREAS SENSÍVEIS. _x000D_
 ESSA INICIATIVA FORTALECE A DEFESA NACIONAL, BUSCANDO GARANTIR MAIOR EFETIVIDADE NAS AÇÕES DE REPRESSÃO E PREVENÇÃO, ALÉM DE CONSOLIDAR A PRESENÇA DO ESTADO NA FAIXA DE FRONTEIRA._x000D_
_x000D_
BASE LEGAL:_x000D_
CONSTITUIÇÃO FEDERAL:_x000D_
ART. 142: DEFINE AS ATRIBUIÇÕES DAS FORÇAS ARMADAS, INCLUINDO A DEFESA DA PÁTRIA E A GARANTIA DA LEI E DA ORDEM._x000D_
ART. 144: ESTABELECE A SEGURANÇA PÚBLICA COMO DEVER DO ESTADO, DIREITO E RESPONSABILIDADE DE TODOS._x000D_
LEI COMPLEMENTAR Nº 97/1999: DISPÕE SOBRE NORMAS GERAIS PARA ORGANIZAÇÃO, PREPARO E EMPREGO DAS FORÇAS ARMADAS._x000D_
LEI Nº 13.756/2018: AUTORIZA APLICAÇÃO DE RECURSOS PARA FORTALECIMENTO DA SEGURANÇA NAS FRONTEIRAS._x000D_
EMENDA CONSTITUCIONAL Nº 105/2019: PERMITE TRANSFERÊNCIAS DIRETAS DA UNIÃO PARA EXECUÇÃO DE EMENDAS PARLAMENTARES._x000D_
LEI COMPLEMENTAR Nº 210/2024: REGULAMENTA A EXECUÇÃO DAS EMENDAS PARLAMENTARES NA LEI ORÇAMENTÁRIA ANUAL.</t>
  </si>
  <si>
    <t>42850006</t>
  </si>
  <si>
    <t>4285</t>
  </si>
  <si>
    <t>FERNANDO FARIAS</t>
  </si>
  <si>
    <t>05.125.6112.21BY.0027</t>
  </si>
  <si>
    <t>NO ESTADO DE ALAGOAS</t>
  </si>
  <si>
    <t>ALAGOAS</t>
  </si>
  <si>
    <t>ESTA EMENDA VISA BENEFICIAR A CAPITANIA DOS PORTOS DE ALAGOAS (82210-CPAL) A REALIZAR FISCALIZAÇÃO DO TRÁFEGO AQUAVIÁRIO EM TODO LITORAL DE ALAGOAS, RIOS E LAGOAS. ALÉM DISSO, COLABORA COM O SERVIÇO DE BUSCA E SALVAMENTO DA MARINHA DO BRASIL (SALVAMAR-BRASIL), QUE VISA RESGATAR PESSOAS, EMBARCAÇÕES E AERONAVES EM SITUAÇÃO DE EMERGÊNCIA, EM TODA A ÁREA DE JURISDIÇÃO DA OM QUE CONTEMPLA AS CIDADES DO ESTADO DE ALAGOAS E TODO O LITORAL E ALTO-MAR.</t>
  </si>
  <si>
    <t>42940003</t>
  </si>
  <si>
    <t>4294</t>
  </si>
  <si>
    <t>ALEXANDRE GUIMARÃES</t>
  </si>
  <si>
    <t>TO</t>
  </si>
  <si>
    <t>CAPITANIA FLUVIAL DO ARAGUAIA-TOCANTINS (CFAT)_x000D_
CNPJ: 00.394.502/0109-64_x000D_
_x000D_
A CFAT ATENDE CERCA DE 100 CRIANÇAS PELO PROFESP, REALIZANDO ATIVIDADES FÍSICAS, PROMOVENDO O ESPORTE, EM CONJUNTO COM MILITARES DA CAPITANIA FLUVIAL DO ARAGUAIA-TOCANTINS. O RECURSO POSSIBILITARÁ REALIZAÇÃO DE EVENTOS ESPORTIVOS, REFORÇANDO O PROJETO, AUMENTANDO A MENTALIDADE ESPORTIVA DAS CRIANÇAS, BEM COMO O BEM ESTAR E SAÚDE DOS MESMOS.</t>
  </si>
  <si>
    <t>42950009</t>
  </si>
  <si>
    <t>4295</t>
  </si>
  <si>
    <t>ALEXANDRE LINDENMEYER</t>
  </si>
  <si>
    <t>RECURSOS PARA INVESTIMENTOS EM PROJETOS DA MARINHA.</t>
  </si>
  <si>
    <t>42960001</t>
  </si>
  <si>
    <t>4296</t>
  </si>
  <si>
    <t>ALFREDO GASPAR</t>
  </si>
  <si>
    <t>EMENDA A MARINHA.</t>
  </si>
  <si>
    <t>43110023</t>
  </si>
  <si>
    <t>4311</t>
  </si>
  <si>
    <t>BANDEIRA DE MELLO</t>
  </si>
  <si>
    <t>CENTRO DE EDUCAÇÃO FÍSICA ALMIRANTE ADALBERTO NUNES (CEFAN)_x000D_
CNPJ: 00.394.502/0129-08_x000D_
_x000D_
LOCALIZADO NO RIO DE JANEIRO, O COMPLEXO DESPORTIVO DO CEFAN POSSUI UM PARQUE AQUÁTICO, GINÁSIO POLIESPORTIVO, PISTA DE ATLETISMO, DOIS CAMPOS DE FUTEBOL, GINÁSIO DE LEVANTAMENTO DE PESO OLÍMPICO, ALÉM DE UMA HOSPEDAGEM COM CAPACIDADE PARA QUASE 400 ATLETAS. É O LOCAL ONDE SÃO CONDUZIDAS AS ATIVIDADES DO PARAPROLIM (PROJETO PARALÍMPICO DA MARINHA) E DO PROLIM (PROGRAMA OLÍMPICO DA MARINHA), ALÉM DE SERVIR COMO LOCAL DE APOIO ÀS ATIVIDADES DA MARINHA LIGADAS AO DESPORTO E REINAMENTO FÍSICO. O PARAPROLIM CONTA COM 260 PESSOAS COM DEFICIÊNCIA FÍSICA, QUE DESENVOLVEM SUAS HABILIDADES NAS INSTALAÇÕES DO CEFAN, ADQUIRINDO UMA MELHORA NA QUALIDADE DE VIDA. JÁ O PROLIM É UM PROGRAMA DE ALTO RENDIMENTO, QUE ATUALMENTE CONTA COM CERCA DE 240 ATLETAS. ESTA PROPOSTA TEM COMO OBJETIVO DESTINAR RECURSOS FINANCEIROS PARA AQUISIÇÃO DE EQUIPAMENTOS E MATERIAIS PARA A HOSPEDAGEM, NECESSÁRIOS PARA SEU FUNCIONAMENTO, MANUTENÇÃO E MODERNIZAÇÃO DAS INSTALAÇÕES, A FIM DE PROPORCIONAR MELHORES CONDIÇÕES AOS ATLETAS DOS PROGRAMAS CONDUZIDOS PELO CEFAN, BEM COMO ATLETAS DE EQUIPES PARCEIRAS, COMO A ACADEMIA PÉROLAS NEGRAS.</t>
  </si>
  <si>
    <t>43170001</t>
  </si>
  <si>
    <t>4317</t>
  </si>
  <si>
    <t>CABO GILBERTO SILVA</t>
  </si>
  <si>
    <t>BENEFICIÁRIO PARA LANÇAMENTO NO SIOP - CNPJ: 00.394.452/0001-03_x000D_
MELHORAR AS INSTALAÇÕES._x000D_
_x000D_
15º BATALHÃO DE INFANTARIA MOTORIZADO (15º BI MTZ), NO MUNICÍPIO DE JOÃO PESSOA/PB</t>
  </si>
  <si>
    <t>43170002</t>
  </si>
  <si>
    <t>CAPITANIA DOS PORTOS DA PARAÍBA_x000D_
CNPJ: 00.394.502/0037-55_x000D_
_x000D_
A CAPITANIA DOS PORTOS DA PARAÍBA É O ÓRGÃO RESPONSÁVEL PELA FORMAÇÃO DE AQUAVIÁRIOS NO ESTADO DA PARAÍBA, APOIO AOS VETERANOS (MILITARES DA RESERVA), PENSIONISTAS E DEPENDENTES  DOS MILITARES QUE SÃO APOIADOS ADMINISTRATIVAMENTE, SENDO, ATRAVÉS DESTA INSTITUIÇÃO, ÚNICO ELO QUE VIABILIZA TODO TRÂMITES ADMINISTRATIVOS (PAGAMENTOS, ATUALIZAÇÃO DE CADASTRO, PROCESSO DE SAÚDE, ÓBITOS, PECÚNIA, ETC) E AS INSTÂNCIAS SUPERIORES LOCALIZADOS NA CIDADE DO RIO DE JANEIRO-RJ. _x000D_
_x000D_
DESSA FORMA, A PRESENTE PROPOSTA DE EMENDA PARLAMENTAR VISA AMPLIAR  A CAPACIDADE ADMINISTRATIVA DESTA CAPITANIA ATRAVÉS DA REESTRUTURAÇÃO DAS MOBÍLIAS PLANEJADAS E ACESSÓRIOS,  ADEQUANDO-OS  ÀS LIMITAÇÕES  DE ESPAÇOS DOS COMPARTIMENTOS DESTA  CAPITANIA.</t>
  </si>
  <si>
    <t>43190002</t>
  </si>
  <si>
    <t>4319</t>
  </si>
  <si>
    <t>CAPITÃO ALDEN</t>
  </si>
  <si>
    <t>A PRESENTE EMENDA VISA ATENDER AS AÇÕES DO PROFESP PARA ATENDIMENTO DE 50 CRIANÇAS NA BASE AÉREA DE SALVADOR-BA.</t>
  </si>
  <si>
    <t>43230010</t>
  </si>
  <si>
    <t>4323</t>
  </si>
  <si>
    <t>CLARISSA TÉRCIO</t>
  </si>
  <si>
    <t>HOSPITAL NAVAL DE RECIFE (HNRE)_x000D_
CNPJ: 00.394.502/0066-90_x000D_
A PRESENTE PROPOSTA DE EMENDA PARLAMENTAR TEM COMO OBJETIVO A AQUISIÇÃO DE UMA VIATURA ADMINISTRATIVA PARA O HOSPITAL NAVAL DE RECIFE, DESTINADA A APOIAR O TRANSPORTE DE MATERIAIS E DE PESSOAL NAS ATIVIDADES OPERACIONAIS E ASSISTENCIAIS. A NOVA VIATURA PROPORCIONARÁ MAIOR MOBILIDADE LOGÍSTICA, OTIMIZAÇÃO DOS RECURSOS E APRIMORAMENTO DOS SERVIÇOS DE SAÚDE OFERECIDOS PELA MARINHA À COMUNIDADE MILITAR E SEUS DEPENDENTES.</t>
  </si>
  <si>
    <t>43260015</t>
  </si>
  <si>
    <t>4326</t>
  </si>
  <si>
    <t>CORONEL ASSIS</t>
  </si>
  <si>
    <t>CAPITANIA FLUVIAL DE MATO GROSSO_x000D_
CNPJ: 00.394.502/0371-45_x000D_
_x000D_
EXECUÇÃO DE INSPEÇÕES NAVAIS NOS RIOS E LAGOS MATO-GROSSENSES E NAS AÇÕES DE SALVAGUARDA DA VIDA HUMANA.</t>
  </si>
  <si>
    <t>43260018</t>
  </si>
  <si>
    <t>BENEFICIÁRIO PARA LANÇAMENTO NO SIOP - CNPJ: 00.394.452/0001-03_x000D_
ADQUIRIR NOVOS INSTRUMENTOS, MELHORANDO AS CONDIÇÕES PARA OS ENSAIOS E APRESENTAÇÕES DA BANDA DE MÚSICA DA UNIDADE, QUE APOIA DIVERSOS EVENTOS CULTURAIS NO MUNICÍPIO DE CÁCERES. ALÉM DE PROPORCIONAR MELHORES CONDIÇÕES DE ALOJAMENTO PARA OS CABOS E SOLDADOS DO COMANDO DA 13ª BRIGADA DE INFANTARIA MOTORIZADA, PROPORCIONANDO MAIOR CONFORTO À TROPA._x000D_
_x000D_
- 66º BATALHÃO DE INFANTARIA MOTORIZADO (CMDO FRON JAURU / 66º BI MTZ): R$ 200.000,00 (INSTRUMENTOS MUSICAIS)._x000D_
- 44º BATALHÃO DE INFANTARIA MOTORIZADA (44º BI MTZ): R$ 322.067,00 (ARMÁRIOS, COLCHÕES E AR CONDICIONADO).</t>
  </si>
  <si>
    <t>43360014</t>
  </si>
  <si>
    <t>4336</t>
  </si>
  <si>
    <t>DANIEL AGROBOM</t>
  </si>
  <si>
    <t>43450004</t>
  </si>
  <si>
    <t>4345</t>
  </si>
  <si>
    <t>DELEGADO CAVEIRA</t>
  </si>
  <si>
    <t>05.122.0032.2000.0015</t>
  </si>
  <si>
    <t>A FORÇA AÉREA BRASILEIRA (FAB), COMO INSTITUIÇÃO DE ESTADO, ATUA, ININTERRUPTAMENTE, NA DEFESA DA PÁTRIA, NA MANUTENÇÃO DA SOBERANIA DO NOSSO ESPAÇO AÉREO, NA PROTEÇÃO DE NOSSAS FRONTEIRAS E NA INTEGRAÇÃO DO TERRITÓRIO NACIONAL. ADEMAIS, SUBSIDIARIAMENTE, A FAB CUMPRE MISSÕES HUMANITÁRIAS E DE REPATRIAÇÃO DE NACIONAIS, DE TRANSPORTE DE ÓRGÃOS E TECIDOS, BEM COMO CONTRIBUI COM O DESENVOLVIMENTO TECNOLÓGICO, GERANDO EMPREGOS E RIQUEZAS AO PAÍS. PELO EXPOSTO, PARA CONTRIBUIR COM A FAB NO CUMPRIMENTO DE SUA MISSÃO CONSTITUCIONAL EM BENEFÍCIO DA SOCIEDADE BRASILEIRA, É NECESSÁRIO O APOIO AOS PROJETOS E ATIVIDADES SUPRAMENCIONADOS COM O APORTE DE RECURSOS DE EMENDAS PARLAMENTARES NA LEI ORÇAMENTÁRIA ANUAL (LOA) DE 2026._x000D_
_x000D_
CNPJ PARA LANÇAMENTO NO SIOP: 00.394.429/0001-00 - COMANDO DA AERONÁUTICA_x000D_
OM BENEFICIADA: BASE AÉREA DE BELÉM_x000D_
OBJETO RESUMIDO: CUSTEIO PARA ATENDER 400 CRIANÇAS BENEFICIADAS PELO PROFESP.</t>
  </si>
  <si>
    <t>43450005</t>
  </si>
  <si>
    <t>A FORÇA AÉREA BRASILEIRA (FAB), COMO INSTITUIÇÃO DE ESTADO, ATUA, ININTERRUPTAMENTE, NA DEFESA DA PÁTRIA, NA MANUTENÇÃO DA SOBERANIA DO NOSSO ESPAÇO AÉREO, NA PROTEÇÃO DE NOSSAS FRONTEIRAS E NA INTEGRAÇÃO DO TERRITÓRIO NACIONAL. ADEMAIS, SUBSIDIARIAMENTE, A FAB CUMPRE MISSÕES HUMANITÁRIAS E DE REPATRIAÇÃO DE NACIONAIS, DE TRANSPORTE DE ÓRGÃOS E TECIDOS, BEM COMO CONTRIBUI COM O DESENVOLVIMENTO TECNOLÓGICO, GERANDO EMPREGOS E RIQUEZAS AO PAÍS. PELO EXPOSTO, PARA CONTRIBUIR COM A FAB NO CUMPRIMENTO DE SUA MISSÃO CONSTITUCIONAL EM BENEFÍCIO DA SOCIEDADE BRASILEIRA, É NECESSÁRIO O APOIO AOS PROJETOS E ATIVIDADES SUPRAMENCIONADOS COM O APORTE DE RECURSOS DE EMENDAS PARLAMENTARES NA LEI ORÇAMENTÁRIA ANUAL (LOA) DE 2026."_x000D_
_x000D_
CNPJ PARA LANÇAMENTO NO SIOP: 00.394.429/0001-00 - COMANDO DA AERONÁUTICA_x000D_
OM BENEFICIADA: BASE AÉREA DE BELÉM_x000D_
OBJETO RESUMIDO: AQUISIÇÃO DE INSTRUMENTOS MUSICAIS.</t>
  </si>
  <si>
    <t>43450006</t>
  </si>
  <si>
    <t>05.301.0032.2E74.0269</t>
  </si>
  <si>
    <t>NO MUNICÍPIO DE BELÉM - PA</t>
  </si>
  <si>
    <t>BELÉM</t>
  </si>
  <si>
    <t>A PRESENTE EMENDA TEM O ESCOPO DE VIABILIZAR A AQUISIÇÃO DE AMBULÂNCIA TIPO "B" - SUPORTE BÁSICO E EQUIPAMENTOS DE APOIO PARA O 2º BATALHÃO DE INFANTARIA DE SELVA (2º BIS), NO MUNICÍPIO DE BELÉM - PA, NO SENTIDO DE MELHORAR O APOIO DE SAÚDE AOS MILITARES DA ORGANIZAÇÃO MILITAR E SEUS DEPENDENTES, EM CASO DE TRANSPORTE DE PACIENTES._x000D_
_x000D_
BENEFICIÁRIO PARA LANÇAMENTO NO SIOP - CNPJ: 00.394.452/0001-03</t>
  </si>
  <si>
    <t>43450007</t>
  </si>
  <si>
    <t>05.152.6112.21A0.0015</t>
  </si>
  <si>
    <t>A PRESENTE EMENDA TEM O OBJETIVO DO CUSTEIO DA MANUTENÇÃO E A PREPARAÇÃO DOS NAVIOS E EMBARCAÇÕES SUBORDINADAS EMPREGADAS EM PATRULHAS NAVAIS E PATRULHAMENTO, OU EM APOIO LOGÍSTICO OPERACIONAL AO ÓRGÃOS DE SEGURANÇA PÚBLICA DO ESTADO DO PARÁ, E ADQUIRIR EQUIPAMENTOS IMPRESCINDÍVEIS AO INCREMENTO DE AÇÕES CONTUNDENTES NOS RIOS DA AMAZÔNIA ORIENTAL._x000D_
_x000D_
GRUPAMENTO DE PATRULHA NAVAL DO NORTE_x000D_
CNPJ: 00.394.502/0152-57</t>
  </si>
  <si>
    <t>43470010</t>
  </si>
  <si>
    <t>4347</t>
  </si>
  <si>
    <t>DELEGADO FABIO COSTA</t>
  </si>
  <si>
    <t>05.122.0032.2000.0027</t>
  </si>
  <si>
    <t>RECURSO NECESSÁRIO PARA APOIAR INVESTIMENTOS NA DEFESA NACIONAL EM ALAGOAS</t>
  </si>
  <si>
    <t>43470012</t>
  </si>
  <si>
    <t>EMENDA NECESSÁRIA PARA INVESTIR NA MARINHA DO BRASIL PRESENTE NO ESTADO DE ALAGOAS</t>
  </si>
  <si>
    <t>43500001</t>
  </si>
  <si>
    <t>4350</t>
  </si>
  <si>
    <t>DELEGADO PAULO BILYNSKYJ</t>
  </si>
  <si>
    <t>4º BATALHÃO DE OPERAÇÕES LITORÂNEAS DE FUZILEIROS NAVAIS - 4°BTLOPLITFN_x000D_
CNPJ: 00.394.502/0593-86_x000D_
_x000D_
"O BATALHÃO, COMPOSTO POR FUZILEIROS NAVAIS EM PLENO ESTADO DE PRONTIDÃO E ATIVADO EM 2024, CONSTITUI A FORÇA DE PRONTO EMPREGO NA ÁREA SOB JURISDIÇÃO DO COMANDO DO 8º DISTRITO NAVAL, EM CONFORMIDADE COM OS PRECEITOS DA ESTRATÉGIA NACIONAL DE DEFESA. SUA ATUAÇÃO É DE FUNDAMENTAL IMPORTÂNCIA NO APOIO INTEGRADO AOS ÓRGÃOS DE SEGURANÇA PÚBLICA E DEMAIS AGÊNCIAS QUE OPERAM NO PORTO DE SANTOS — ÁREA DE EXPRESSIVO POTENCIAL ESTRATÉGICO PARA O BRASIL._x000D_
NESSE CONTEXTO, A AQUISIÇÃO DE PISTOLAS CALIBRE 9 MM REPRESENTA UM INVESTIMENTO DIRETO NA ELEVAÇÃO DA CAPACIDADE OPERACIONAL DO BATALHÃO, ASSEGURANDO MAIOR EFICIÊNCIA, PRECISÃO E CONFIABILIDADE NAS AÇÕES DE PRONTO EMPREGO. TRATA-SE DE ARMAMENTO ESSENCIAL PARA O CUMPRIMENTO DAS MISSÕES VOLTADAS À PROTEÇÃO DO SETOR PORTUÁRIO E AO ENFRENTAMENTO DE ATIVIDADES ILÍCITAS NA REGIÃO, FORTALECENDO, ASSIM, O PODER DISSUASÓRIO E A CAPACIDADE DE RESPOSTA DAS FORÇAS NAVAIS EM OPERAÇÕES CONJUNTAS E INTERAGÊNCIAS."</t>
  </si>
  <si>
    <t>43500006</t>
  </si>
  <si>
    <t>BENEFICIÁRIO PARA LANÇAMENTO NO SIOP - CNPJ: 00.394.452/0001-03_x000D_
ADQUIRIR MOBILIÁRIOS PARA COLÉGIO MILITAR DE SÃO PAULO E DEMAIS ORGANIZAÇÕES MILITARES DO CMSE.</t>
  </si>
  <si>
    <t>43510009</t>
  </si>
  <si>
    <t>4351</t>
  </si>
  <si>
    <t>DELEGADO RAMAGEM</t>
  </si>
  <si>
    <t>CENTRO DE INSTRUÇÃO ALMIRANTE MILCÍADES PORTELA ALVES (CIAMPA)_x000D_
CNPJ: 00.394.502/0077-42_x000D_
_x000D_
ESTA ORGANIZAÇÃO MILITAR DESENVOLVE O PROGRAMA FORÇAS NO ESPORTE (PROFESP), DESTINADO AO ATENDIMENTO DE CRIANÇAS E ADOLESCENTES, PREFERENCIALMENTE EM SITUAÇÃO DE VULNERABILIDADE SOCIAL. ATUALMENTE, O CIAMPA ATENDE CERCA DE 300 CRIANÇAS E JOVENS DAS COMUNIDADES VIZINHAS, QUE PARTICIPAM DE ATIVIDADES ESPORTIVAS, CÍVICAS E CULTURAIS. NESSE CONTEXTO, A EMENDA PARLAMENTAR TEM COMO OBJETIVO VIABILIZAR A MANUTENÇÃO E A REFORMA DAS INSTALAÇÕES UTILIZADAS PELOS ALUNOS DURANTE E APÓS A REALIZAÇÃO DAS REFERIDAS ATIVIDADES.</t>
  </si>
  <si>
    <t>43510010</t>
  </si>
  <si>
    <t>SECRETARIA DA COMISSÃO INTERMINISTERIAL PARA OS RECURSOS DO MAR (SECIRM)_x000D_
CNPJ: 00.394.502/0165-71_x000D_
_x000D_
PROVER APOIO E SUPORTE LOGÍSTICO ÀS ATIVIDADES CIENTÍFICAS BRASILEIRAS REALIZADAS NO CONTINENTE ANTÁRTICO, PELO PROGRAMA ANTÁRTICO BRASILEIRO (PROANTAR), CORROBORANDO COM A PRESENÇA DO ESTADO BRASILEIRO NA REALIZAÇÃO DE RENOMADAS PESQUISAS A BORDO DOS NAVIOS DA MARINHA DO BRASIL, NAS ESTAÇÃO ANTÁRTICA COMANDANTE FERRAZ E ACAMPAMENTOS NO CONTINENTE, NA PRODUÇÃO DE CONHECIMENTOS, INCENTIVO À PESQUISA E FOMENTO À PARTICIPAÇÃO DE PESQUISADORES E INSTITUIÇÕES NACIONAIS NA COMPREENSÃO DOS FENÔMENOS QUE ALI OCORREM E QUE TENHAM REPERCUSSÃO GLOBAL E, PRINCIPALMENTE, NO PAÍS.</t>
  </si>
  <si>
    <t>43550006</t>
  </si>
  <si>
    <t>4355</t>
  </si>
  <si>
    <t>DIEGO CORONEL</t>
  </si>
  <si>
    <t>BENEFICIÁRIO PARA LANÇAMENTO NO SIOP - CNPJ: 00.394.452/0001-03_x000D_
MELHORAR O TRANSPORTE DE ALUNOS PARA ATIVIDADES EXTRACURRICULARES, BEM COMO O DESLOCAMENTO DOS MILITARES DA UNIDADE PARA A REALIZAÇÃO DE AÇÕES CÍVICO-SOCIAIS (ACISO), APOIO À DEFESA CIVIL E AUTORIDADES CIVIS QUE DEMANDEM APOIO, ALÉM DE OFERECER SUPORTE A CRIANÇAS ATENDIDAS POR PROJETOS SOCIAIS._x000D_
_x000D_
ESCOLA DE SAÚDE E FORMAÇÃO COMPLEMENTAR DO EXÉRCITO (ESFCEX), NO MUNICÍPIO DE SALVADOR - BA</t>
  </si>
  <si>
    <t>43660017</t>
  </si>
  <si>
    <t>4366</t>
  </si>
  <si>
    <t>DUDA SALABERT</t>
  </si>
  <si>
    <t>PSOL</t>
  </si>
  <si>
    <t>43670001</t>
  </si>
  <si>
    <t>4367</t>
  </si>
  <si>
    <t>ERIBERTO MEDEIROS</t>
  </si>
  <si>
    <t>HOSPITAL NAVAL DO RECIFE (HNRE)_x000D_
CNPJ: 00.394.502/0066-90_x000D_
_x000D_
REESTRUTURAÇÃO E ADEQUAÇÃO DO SERVIÇO DE PRONTO ATENDIMENTO FIM PROPICIAR MELHOR ASSISTÊNCIA AOS USUÁRIOS DO HOSPITAL NAVAL DO RECIFE</t>
  </si>
  <si>
    <t>43670007</t>
  </si>
  <si>
    <t>ESTA EMENDA TEM POR FINALIDADE PROPORCIONAR MELHORES CONDIÇÕES PARA A PRÁTICA ESPORTIVA DOS MILITARES E DOS ALUNOS DA REDE MUNICIPAL E ESTADUAL. PROJETO FORÇAS NO ESPORTE (PROFESP) E OS GRUPOS DE ESCOTEIROS, QUE UTILIZAM A INSTALAÇÃO, POTENCIALIZANDO SEU ALCANCE SOCIAL.</t>
  </si>
  <si>
    <t>43670011</t>
  </si>
  <si>
    <t>CNPJ PARA LANÇAMENTO NO SIOP: 00.394.429/0001-00 - COMANDO DA AERONÁUTICA_x000D_
OM BENEFICIADA: ODONTOCLÍNICA DE AERONÁUTICA DE RECIFE_x000D_
OBJETO RESUMIDO: AQUISIÇÃO DE EQUIPAMENTO LASER ERBIUM YAG._x000D_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</si>
  <si>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43750009</t>
  </si>
  <si>
    <t>4375</t>
  </si>
  <si>
    <t>FILIPE MARTINS</t>
  </si>
  <si>
    <t>ADQUIRIR NOVOS INSTRUMENTOS E EQUIPAMENTOS, MELHORANDO AS CONDIÇÕES PARA OS ENSAIOS E APRESENTAÇÕES DA BANDA DE MUSICA DA UNIDADE, QUE APOIA DIVERSOS EVENTOS CULTURAIS NO MUNICIPIO DE PALMAS/TO._x000D_
22º BATALHÃO DE INFANTARIA NO MUNICIPIO DE PALMAS/TO.</t>
  </si>
  <si>
    <t>43770006</t>
  </si>
  <si>
    <t>4377</t>
  </si>
  <si>
    <t>FRANCIANE BAYER</t>
  </si>
  <si>
    <t>CAPITANIA FLUVIAL DE PORTO ALEGRE - CFPA_x000D_
CNPJ: 00.394.502/0143-66_x000D_
_x000D_
ESTA PROPOSTA TEM COMO OBJETIVO VIABILIZAR A CONTRATAÇÃO DE EMPRESA ESPECIALIZADA PARA O FORNECIMENTO E INSTALAÇÃO DE UM SISTEMA DE ENERGIA SOLAR FOTOVOLTAICA._x000D_
A CFPA DESEMPENHA PAPEL ESTRATÉGICO NA SEGURANÇA DA NAVEGAÇÃO INTERIOR, COM FOCO NA DEFESA NACIONAL, SALVAGUARDA DA VIDA HUMANA NAS VIAS NAVEGÁVEIS E PREVENÇÃO DA POLUIÇÃO HÍDRICA CAUSADA POR EMBARCAÇÕES E PLATAFORMAS. _x000D_
A IMPLANTAÇÃO DE UMA USINA DE ENERGIA SOLAR FOTOVOLTAICA REPRESENTA UM AVANÇO RUMO À MODERNIZAÇÃO E SUSTENTABILIDADE DA GESTÃO PÚBLICA, COM BENEFÍCIOS COMO: VALORIZAÇÃO DO PATRIMÔNIO PÚBLICO ATRAVÉS DA ADOÇÃO DE TECNOLOGIA LIMPA E DE LONGA DURABILIDADE; REDUÇÃO SIGNIFICATIVA NOS CUSTOS DE ENERGIA ELÉTRICA, PROMOVENDO ECONOMIA DE RECURSOS PÚBLICOS; BAIXA MANUTENÇÃO, COM VIDA ÚTIL DE ATÉ 25 ANOS, MANTENDO 80% DA EFICIÊNCIA ORIGINAL DOS PAINÉIS SOLARES; E CONTRIBUIÇÃO À EFICIÊNCIA ENERGÉTICA, MELHORANDO A ESTABILIDADE E QUALIDADE DO FORNECIMENTO ELÉTRICO DA CAPITANIA._x000D_
DESTACA-SE QUE A INSTALAÇÃO OCORRERÁ NAS DEPENDÊNCIAS DA PATROMORIA DA CFPA, DEVIDO A LIMITAÇÕES TÉCNICAS (COMO SOMBREAMENTO) NA SEDE ATUAL, QUE COMPROMETERIAM A EFICIÊNCIA DA GERAÇÃO SOLAR._x000D_
ALÉM DOS GANHOS OPERACIONAIS E ECONÔMICOS, A ADOÇÃO DA ENERGIA SOLAR – UMA FONTE LIMPA E RENOVÁVEL – REFORÇA O COMPROMISSO DA MARINHA DO BRASIL COM A SUSTENTABILIDADE, ALINHANDO-SE ÀS MELHORES PRÁTICAS AMBIENTAIS E PROMOVENDO UMA IMAGEM INSTITUCIONAL MODERNA E RESPONSÁVEL, COM IMPACTO POSITIVO NA QUALIDADE DOS SERVIÇOS PRESTADOS À POPULAÇÃO E À COMUNIDADE AQUAVIÁRIA DO RIO GRANDE DO SUL.</t>
  </si>
  <si>
    <t>43770007</t>
  </si>
  <si>
    <t>CNPJ PARA LANÇAMENTO NO SIOP: 00.394.429/0001-00 - COMANDO DA AERONÁUTICA_x000D_
OM BENEFICIADA/OBJETO RESUMIDO:_x000D_
1) GRUPAMENTO DE APOIO DE CANOAS (201) - CUSTEIO PARA ATENDER 180 CRIANÇAS BENEFICIADAS PELO PROFESP - R$ 250.000,00_x000D_
2) BASE AÉREA DE SANTA MARIA (213) - CUSTEIO PARA ATENDER 150 CRIANÇAS BENEFICIADAS PELO PROFESP - R$ 200.000,00 _x000D_
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</si>
  <si>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43800007</t>
  </si>
  <si>
    <t>4380</t>
  </si>
  <si>
    <t>GENERAL PAZUELLO</t>
  </si>
  <si>
    <t>CENTRO MÉDICO ASSISTENCIAL DA MARINHA (CMAM)_x000D_
CNPJ: 00.394.502/0471-08_x000D_
_x000D_
OBJETIVA COMPOR O SETOR DE IMAGENS DA POLICLÍNICA NAVAL NOSSA SENHORA DA PENHA. OM QUE ESTÁ EM CONSTRUÇÃO COM DATA DE INAUGURAÇÃO PARA JUN2026. PÚBLICO ALVO DE 35MIL USUÁRIOS DO SISTEMA DE SAÚDE DA MARINHA, RESIDENTES NOS BAIRROS DA ZONA NORTE DO RIO DE JANEIRO E TODOS OS MUNICÍPIOS DA BAIXADA FLUMINENSE.</t>
  </si>
  <si>
    <t>43800008</t>
  </si>
  <si>
    <t>CNPJ PARA LANÇAMENTO NO SIOP: 00.394.429/0001-00 - COMANDO DA AERONÁUTICA_x000D_
OM BENEFICIADA: COLÉGIO BRIGADEIRO NEWTON BRAGA_x000D_
OBJETO RESUMIDO: REVITALIZAÇÃO DA ESTRUTURA DAS QUADRAS INTERNA E EXTERNA._x000D_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</si>
  <si>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43800009</t>
  </si>
  <si>
    <t>BATALHÃO DE OPERAÇÕES ESPECIAIS DE FUZILEIROS NAVAIS (BTLOPESPFUZNAV)_x000D_
CNPJ: 00.394.502/0430-30_x000D_
_x000D_
A AQUISIÇÃO DE MATERIAIS DE PARAQUEDISMO (SOBRESSALENTES, DISPOSITIVO DE ABERTURA AUTOMÁTICO, PARAQUEDAS PRINCIPAL E RESERVA) VISA A MELHORIA DO APRESTAMENTO DO BATALHÃO DE OPERAÇÕES ESPECIAIS DE FUZILEIROS NAVAIS, BEM COMO A AQUISIÇÃO DE EQUIPAMENTOS DESPORTIVOS E DE MUSCULAÇÃO QUE SÃO ESSENCIAIS PARA A MANUTENÇÃO DA APTIDÃO FÍSICA DOS MILITARES DE OPERAÇÕES ESPECIAIS, CUJA ATIVIDADE EXIGE ELEVADO PREPARO FÍSICO. ALÉM DISSO, OS APARELHOS DESPORTIVOS E DE MUSCULAÇÃO SERÃO UTILIZADOS PELOS JOVENS ATENDIDOS PELO PROGRAMA FORÇAS NO ESPORTE (PROFESP), PROMOVENDO SAÚDE, DISCIPLINA E INCLUSÃO SOCIAL.</t>
  </si>
  <si>
    <t>43800010</t>
  </si>
  <si>
    <t>CNPJ PARA LANÇAMENTO NO SIOP: 00.394.429/0001-00 - COMANDO DA AERONÁUTICA_x000D_
OM BENEFICIADA: MUSEU AEROESPACIAL_x000D_
OBJETO RESUMIDO: EXPOSIÇÃO COMEMORATIVA DOS 120 ANOS DO VOO DO 14 BIS E CONSTRUÇÃO DE RÉPLICA DA AERONAVE._x000D_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</si>
  <si>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43800011</t>
  </si>
  <si>
    <t>ESTRUTURAÇÃO E MODERNIZAÇÃO DE UNIDADES DE SAÚDE DAS FORÇAS ARMADAS - NO MUNICÍPIO DE RESENDE-RJ - NO MUNICÍPIO DE RESENDE - RJ</t>
  </si>
  <si>
    <t>RESENDE</t>
  </si>
  <si>
    <t>BENEFICIÁRIO PARA LANÇAMENTO NO SIOP - CNPJ: 00.394.452/0001-03_x000D_
MELHORAR O APOIO DE SAÚDE AOS MILITARES DA ORGANIZAÇÃO MILITAR E SEUS DEPENDENTES, EM CASO DE TRANSPORTE DE PACIENTES EM ESTADO GRAVE._x000D_
_x000D_
HOSPITAL MILITAR DE RESENDE (HMR), NO MUNICÍPIO DE RESENDE/RJ</t>
  </si>
  <si>
    <t>43800012</t>
  </si>
  <si>
    <t>BENEFICIÁRIO PARA LANÇAMENTO NO SIOP - CNPJ: 00.394.452/0001-03_x000D_
ADQUIRIR EQUIPAMENTOS DE MERGULHO E DE NAVEGAÇÃO PARA MELHORAR O ADESTRAMENTO DA TROPA._x000D_
_x000D_
CENTRO DE INSTRUÇÃO DE OPERAÇÕES ESPECIAIS (CIOPESP), NO MUNICÍPIO DE NITERÓI - RJ</t>
  </si>
  <si>
    <t>43800013</t>
  </si>
  <si>
    <t>CENTRO DE INSTRUÇÃO ALMIRANTE MILCÍADES PORTELA ALVES (CIAMPA)_x000D_
CNPJ: 00.394.502/0077-42_x000D_
_x000D_
ESTE CENTRO DE INSTRUÇÃO FORMA, ANUALMENTE, CERCA DE 1.400 MILITARES POR MEIO DO CURSO DE FORMAÇÃO DE SOLDADOS FUZILEIROS NAVAIS. NESSE CONTEXTO, A SOLICITAÇÃO DA EMENDA PARLAMENTAR TEM COMO OBJETIVO ASSEGURAR A CONTINUIDADE DAS MANUTENÇÕES E ADEQUAÇÕES DOS ALOJAMENTOS, COM VISTAS A MELHORAR AS CONDIÇÕES DE CONFORTO E HABITABILIDADE OFERECIDAS AOS APRENDIZES DE FUZILEIRO NAVAL AO LONGO DO PERÍODO DE FORMAÇÃO.</t>
  </si>
  <si>
    <t>43800014</t>
  </si>
  <si>
    <t>BENEFICIÁRIO PARA LANÇAMENTO NO SIOP - CNPJ: 00.394.452/0001-03_x000D_
READEQUAR AS INSTALAÇÕES DO 20º BATALHÃO LOGÍSTICO PÁRA-QUEDISTA (20º B LOG PQDT), DO CENTRO DE INSTRUÇÃO PARAQUEDISTA GENERAL PENHA BRASIL (CI PQDT GPB) E DO HOSPITAL CENTRAL DO EXÉRCITO (HCE), VISANDO AMPLIAR A ERGONOMIA DO AMBIENTE DE TRABALHO, PROPORCIONANDO AS CONDIÇÕES IDEAIS DE SEGURANÇA, CONFORTO E EFICIÊNCIA EM PROL DOS SEUS USUÁRIOS._x000D_
_x000D_
- CENTRO DE INSTRUÇÃO PARAQUEDISTA GENERAL PENHA BRASIL (CI PQDT GPB/BDA INF PQDT): ADEQUAÇÃO DA ANV C-47 DO MUSEO AEROTERRESTRE EM MINIAUDITÓRIO (R$ 237.000,00)  _x000D_
- 20º BATALHÃO LOGÍSTICO PÁRA-QUEDISTA (20º B LOG PQDT): READEQUAÇÃO E MANUTENÇÃO PREDIAL DA COMPANHIA DE SAÚDE (R$ 1.500.000,00)_x000D_
- HOSPITAL CENTRAL DO EXÉRCITO (HCE): RECUPERAÇÃO E RESTAURAÇÃO TOTAL DE EDIFÍCIO HISTÓRICO (R$ 1.300.000,00)_x000D_
- HOSPITAL CENTRAL DO EXÉRCITO (HCE): REFORMA DAS ALAS A E B DO 4º PISO (R$ 2.000.000,00)</t>
  </si>
  <si>
    <t>43800015</t>
  </si>
  <si>
    <t>CNPJ PARA LANÇAMENTO NO SIOP: 00.394.429/0001-00 - COMANDO DA AERONÁUTICA_x000D_
OM BENEFICIADA: COLÉGIO BRIGADEIRO NEWTON BRAGA_x000D_
OBJETO RESUMIDO: READEQUAÇÃO DA REDE DE DISTRIBUIÇÃO DE ENERGIA PARA ADEQUAÇÃO AS NORMAS NBR5410 – INSTALAÇÕES ELÉTRICAS DE BAIXA TENSÃO E NR10 – SEGURANÇA DAS INSTALAÇÕES ELÉTRICAS E INTERLIGAÇÃO DO TRANSFORMADOR DE 300KVA A SUBESTAÇÃO DE ENERGIA DE ENTRADA. (PARCIAL)_x000D_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</si>
  <si>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43800016</t>
  </si>
  <si>
    <t>05.128.6112.20XR.0001</t>
  </si>
  <si>
    <t>FORMAÇÃO DE RECURSOS HUMANOS</t>
  </si>
  <si>
    <t>CAPACITAÇÃO PROFISSIONAL DA MARINHA</t>
  </si>
  <si>
    <t>COMANDO DO PESSOAL DE FUZILEIROS NAVAIS (CPESFN)_x000D_
CNPJ: 00.394.502/0456-79_x000D_
_x000D_
A PRESENTE PROPOSTA DE EMENDA VISA APOIAR O PREP-CFN, PROGRAMA QUE PROMOVE A FORMAÇÃO CÍVICO-PROFISSIONAL E A RECOLOCAÇÃO DE JOVENS EGRESSOS DO SERVIÇO MILITAR, AMPLIANDO SUAS OPORTUNIDADES DE QUALIFICAÇÃO E INSERÇÃO NO MERCADO DE TRABALHO.</t>
  </si>
  <si>
    <t>43800017</t>
  </si>
  <si>
    <t>CENTRO DE INSTRUÇÃO ALMIRANTE SYLVIO DE CAMARGO (CIASC)_x000D_
CNPJ: 00.394.502/0092-81_x000D_
_x000D_
EM 2029, O CIASC RECEBERÁ CERCA DE CEM MILITARES DO SEXO FEMININO. SERÃO AS PRIMEIRAS MULHERES COMBATENTES EM CURSOS DE ESPECIALIZAÇÃO PARA CABOS FUZILEIROS NAVAIS, UM MARCO HISTÓRICO PARA O CORPO DE FUZILEIROS NAVAIS. SOMAM-SE A ELAS OS CURSOS INTERNACIONAIS E NACIONAIS PARA MULHERES, CERTIFICADOS PELAS NAÇÕES UNIDAS, QUE IMPLICAM DE SESSENTA A OITENTA MULHERES POR CURSO. PARA QUE POSSAMOS CONTAR COM INSTALAÇÕES MODERNAS E DIGNAS DESSA IMPORTÂNCIA, MOSTRA-SE NECESSÁRIA A CONSTRUÇÃO DE UM PRÉDIO VOLTADO PARA ALOJAR O PÚBLICO MENCIONADO, PARA ESSAS FINALIDADES MENCIONADAS. O PROJETO É COMPOSTO POR TRÊS FASES: A PRIMEIRA É A FUNDAÇÃO E O PROJETO, PROPRIAMENTE DITO; A SEGUNDA É A EDIFICAÇÃO; E A TERCEIRA O ACABAMENTO. NESSA PROPOSTA ESTAMOS DEMANDANDO A PRIMEIRA FASE.</t>
  </si>
  <si>
    <t>43800018</t>
  </si>
  <si>
    <t>COMANDO DA FORÇA DE FUZILEIROS DA ESQUADRA (COMFFE)_x000D_
CNPJ: 00.394.502/0194-06_x000D_
_x000D_
AQUISIÇÃO DE RÁDIOS A FIM DE COOPERAR COM A DEFESA CIVIL, ATRIBUIÇÃO SUBSIDIÁRIA GERAL DAS FORÇAS ARMADAS, CONSTANTE NA LEI COMPLEMENTAR 97/99, COM VISTAS A ESTABELECER ENLACES DE COMUNICAÇÕES EM REGIÕES QUE OCORRAM DESASTRES NATURAIS, OBJETIVANDO CONTRIBUIR COM CELERIDADE E EFICÁCIA ÀS RESPOSTAS PARA ESSES DESASTRES VISANDO AÇÕES IMEDIATAS COM O INTUITO DE SOCORRER A POPULAÇÃO ATINGIDA.</t>
  </si>
  <si>
    <t>43810006</t>
  </si>
  <si>
    <t>4381</t>
  </si>
  <si>
    <t>GERALDO MENDES</t>
  </si>
  <si>
    <t>05.152.6112.21A0.0041</t>
  </si>
  <si>
    <t>A PRESENTE EMENDA TEM POR FINALIDADE CONTRIBUIR PARA O FORTALECIMENTO DA CAPACIDADE OPERACIONAL E DA PRONTIDÃO DAS FORÇAS ARMADAS, POR MEIO DE APOIO ÀS ATIVIDADES DE MANUTENÇÃO, MODERNIZAÇÃO E LOGÍSTICA DAS UNIDADES MILITARES._x000D_
O INVESTIMENTO BUSCA ASSEGURAR O CUMPRIMENTO DAS MISSÕES CONSTITUCIONAIS DE DEFESA DA SOBERANIA NACIONAL, PROTEÇÃO DAS FRONTEIRAS, APOIO LOGÍSTICO A AÇÕES DE INTERESSE PÚBLICO E ATENDIMENTO A SITUAÇÕES EMERGENCIAIS, COMO OPERAÇÕES DE APOIO À POPULAÇÃO EM DESASTRES NATURAIS E MISSÕES DE PAZ._x000D_
A DESTINAÇÃO DE RECURSOS A ESTA AÇÃO REFORÇA O COMPROMISSO COM A SEGURANÇA NACIONAL, A PRESENÇA DO ESTADO EM TODO O TERRITÓRIO BRASILEIRO E O APRIMORAMENTO DAS CONDIÇÕES DE TRABALHO E PREPARO DOS MILITARES.</t>
  </si>
  <si>
    <t>43830011</t>
  </si>
  <si>
    <t>4383</t>
  </si>
  <si>
    <t>GILSON DANIEL</t>
  </si>
  <si>
    <t>05.152.6112.219D.0032</t>
  </si>
  <si>
    <t>ESTA EMENDA VISA ACRESCENTAR RECURSO PARA ADEQUAÇÃO, CONSERVAÇÃO E RECUPERAÇÃO DE ATIVOS DAS UNIDADES MILITARES COM A FINALIDADE DE ESTABELECER UMA ADEQUADA INFRAESTRUTURA OPERACIONAL E DE APOIO AO PESSOAL, ENVOLVENDO OBRAS DE AMPLIAÇÃO (PEQUENAS CONSTRUÇÕES) RECUPERAÇÃO, REPARAÇÃO, REFORMA,_x000D_
ADEQUAÇÃO, ADAPTAÇÃO DE INSTALAÇÕES EM ORGANIZAÇÕES MILITARES EXISTENTES, DA MARINHA DO BRASIL NO ESTADO DO ESPÍRITO SANTO</t>
  </si>
  <si>
    <t>43900006</t>
  </si>
  <si>
    <t>4390</t>
  </si>
  <si>
    <t>HENDERSON PINTO</t>
  </si>
  <si>
    <t>CNPJ PARA LANÇAMENTO NO SIOP: 00.394.429/0001-00 - COMANDO DA AERONÁUTICA_x000D_
OM BENEFICIADA: COMISSÃO DE AEROPORTOS DA REGIÃO AMAZÔNICA_x000D_
OBJETO RESUMIDO: AQUISIÇÃO DE VIATURA OPERACIONAL._x000D_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</si>
  <si>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43900007</t>
  </si>
  <si>
    <t>GRUPAMENTO DE PATRULHA NAVAL DO NORTE_x000D_
CNPJ: 00.394.502/0152-57_x000D_
_x000D_
NECESSIDADE DE CUSTEAR A MANTENABILIDADE DOS NAVIOS QUE REALIZAM ASSISTÊNCIAS HOSPITALARES (ASSHOP), NOS ATENDIMENTOS REALIZADOS PELO NÁVIO-AUXILIAR “PARÁ” E PELO NAVIO DE ASSISTÊNCIA HOSPITALAR “SARGENTO LIMA”, PROPICIANDO O ACESSO ÀS ÁREAS REMOTAS, QUANDO DO SEU EMPREGO EM OPERAÇÕES DE APOIO AO ESTADO DO PARÁ.</t>
  </si>
  <si>
    <t>43910004</t>
  </si>
  <si>
    <t>4391</t>
  </si>
  <si>
    <t>ICARO DE VALMIR</t>
  </si>
  <si>
    <t>05.153.6112.21A0.0028</t>
  </si>
  <si>
    <t>NO ESTADO DE SERGIPE</t>
  </si>
  <si>
    <t>SERGIPE</t>
  </si>
  <si>
    <t>PROPORCIONAR MELHORES CONDIÇÕES DE SEGURANÇA E CONFORTO AOS MILITARES DO EXÉRCITO BRASILEIRO É FUNDAMENTAL PARA O DESEMPENHO EFICIENTE DAS ATIVIDADES E PARA A VALORIZAÇÃO DA TROPA. O INVESTIMENTO BENEFICIA DIRETAMENTE O 28* BATALHÃO DE CAÇADORES DE SERGIPE, GARANTINDO INFRAESTRUTURA ADEQUADA E FORTALECENDO A CAPACIDADE OPERACIONAL E O BEM-ESTAR DOS MILITARES.</t>
  </si>
  <si>
    <t>43930010</t>
  </si>
  <si>
    <t>4393</t>
  </si>
  <si>
    <t>DR. ISMAEL ALEXANDRINO</t>
  </si>
  <si>
    <t>PRESERVAR, VALORIZAR E DIVULGAR A HISTORIA E A RELEVÂNCIA DO TIRO, PERMITINDO AO PÚBLICO CONHECER A EVOLUÇÃO DOS EQUIPAMENTOS , A IMPORTÂNCIA DA CAPACITAÇÃO DOS PROFISSIONAIS DE SEGURANÇA E O PAPEL DO TREINAMENTO NO FORTALECIMENTO DA DEFESA NACIONAL. BASE DE ADMINISTRAÇÃO E APOIO DO COMANDO MILITAR DO PLANALTO ( B ADM AP/CMP) . _x000D_
BENEFICIÁRIO SIOPE: 00.394.452/0001-03</t>
  </si>
  <si>
    <t>43960007</t>
  </si>
  <si>
    <t>4396</t>
  </si>
  <si>
    <t>IZA ARRUDA</t>
  </si>
  <si>
    <t>A ESCOLA DE APRENDIZES-MARINHEIROS DE PERNAMBUCO (EAMPE) DESENVOLVE ATIVIDADES INERENTES AO PROGRAMA FORÇAS NO ESPORTE (PROFESP), QUE TEM COMO FINALIDADE INCLUIR CRIANÇAS E ADOLESCENTES EM SITUAÇÃO DE VULNERABILIDADE SOCIAL, ATUALMENTE CERCA DE 150 BENEFICIÁRIOS, POR MEIO DA PRÁTICA DE ESPORTES E DE ATIVIDADES VOLTADAS À EDUCAÇÃO INTEGRAL, DISCIPLINA E CONSOLIDAÇÃO DE VALORES. PARA A REALIZAÇÃO DESSAS ATIVIDADES ESPORTIVAS, É FUNDAMENTAL A UTILIZAÇÃO DE MATERIAIS ADEQUADOS, A FIM DE GARANTIR A SEGURANÇA E O BOM DESENVOLVIMENTO DOS PARTICIPANTES. CONTUDO, A AQUISIÇÃO DESSES MATERIAIS TORNA-SE INVIÁVEL PARA OS BENEFICIÁRIOS DEVIDO À SUA CONDIÇÃO DE VULNERABILIDADE SOCIAL. DESSA FORMA, RECURSOS FINANCEIROS SÃO ESSENCIAIS PARA A COMPRA DESSES ITENS, ASSEGURANDO UM AMBIENTE SEGURO E ADEQUADO PARA A PRÁTICA DE ATIVIDADES FÍSICAS.</t>
  </si>
  <si>
    <t>43960008</t>
  </si>
  <si>
    <t>A PRESENTE EMENDA TEM POR FINALIDADE DESTINAR RECURSOS PARA A AQUISIÇÃO DE NOVOS INSTRUMENTOS MUSICAIS DESTINADOS À BANDA DE MÚSICA DO COLÉGIO MILITAR DO RECIFE (CMR), COM O OBJETIVO DE MELHORAR AS CONDIÇÕES DE ENSAIO E DE APRESENTAÇÃO DA CORPORAÇÃO, FORTALECENDO AS ATIVIDADES CULTURAIS E EDUCACIONAIS DESENVOLVIDAS PELA UNIDADE._x000D_
_x000D_
A BANDA DE MÚSICA DO CMR DESEMPENHA UM PAPEL RELEVANTE NA FORMAÇÃO ARTÍSTICA, DISCIPLINAR E CIDADÃ DOS ESTUDANTES, ALÉM DE APOIAR DIVERSOS EVENTOS CULTURAIS, CÍVICOS E INSTITUCIONAIS REALIZADOS PELA ESCOLA E PELA COMUNIDADE. O INVESTIMENTO EM NOVOS INSTRUMENTOS É ESSENCIAL PARA MANTER A QUALIDADE TÉCNICA E SONORA DAS APRESENTAÇÕES, BEM COMO INCENTIVAR A PRÁTICA MUSICAL COMO FERRAMENTA DE INCLUSÃO, EDUCAÇÃO E VALORIZAÇÃO DA CULTURA NACIONAL._x000D_
_x000D_
DESSA FORMA, A DESTINAÇÃO DE RECURSOS POR MEIO DESTA EMENDA CONTRIBUI PARA O FORTALECIMENTO DA TRADIÇÃO MUSICAL DO COLÉGIO MILITAR DO RECIFE, PROMOVENDO O ACESSO À CULTURA, O DESENVOLVIMENTO ARTÍSTICO DOS MILITARES E A INTEGRAÇÃO ENTRE EDUCAÇÃO, CIVISMO E ARTE.</t>
  </si>
  <si>
    <t>43960015</t>
  </si>
  <si>
    <t>A PRESENTE EMENDA TEM POR OBJETIVO DESTINAR RECURSOS À AERONÁUTICA – TERCEIRO CENTRO INTEGRADO DE DEFESA AÉREA E CONTROLE DE TRÁFEGO AÉREO (CINDACTA III), COM A FINALIDADE DE APOIAR E FORTALECER AS AÇÕES DO PROGRAMA FORÇAS NO ESPORTE (PROFESP), QUE BENEFICIA CRIANÇAS E ADOLESCENTES EM SITUAÇÃO DE VULNERABILIDADE SOCIAL NO ESTADO DE PERNAMBUCO._x000D_
_x000D_
O PROFESP É UMA INICIATIVA DO MINISTÉRIO DA DEFESA, CONDUZIDA PELAS FORÇAS ARMADAS, QUE BUSCA PROMOVER A INCLUSÃO SOCIAL, O DESENVOLVIMENTO INTEGRAL E A FORMAÇÃO DE VALORES ÉTICOS E DE CIDADANIA POR MEIO DA PRÁTICA ESPORTIVA, ATIVIDADES EDUCACIONAIS E DE REFORÇO ALIMENTAR._x000D_
_x000D_
A FORÇA AÉREA BRASILEIRA (FAB), COMO INSTITUIÇÃO DE ESTADO, ATUA PERMANENTEMENTE NA DEFESA DA PÁTRIA, NA MANUTENÇÃO DA SOBERANIA DO ESPAÇO AÉREO E NA INTEGRAÇÃO DO TERRITÓRIO NACIONAL, ALÉM DE CUMPRIR MISSÕES HUMANITÁRIAS, DE TRANSPORTE DE ÓRGÃOS E TECIDOS, REPATRIAÇÃO DE NACIONAIS E APOIO A EMERGÊNCIAS._x000D_
_x000D_
DESSA FORMA, O APORTE DE RECURSOS POR MEIO DE EMENDA PARLAMENTAR À LEI ORÇAMENTÁRIA ANUAL DE 2026 É FUNDAMENTAL PARA AMPLIAR E APRIMORAR AS ATIVIDADES DO PROFESP, CONTRIBUINDO DIRETAMENTE PARA O DESENVOLVIMENTO SOCIAL E EDUCACIONAL DE CRIANÇAS E JOVENS PERNAMBUCANOS, BEM COMO PARA O FORTALECIMENTO DAS AÇÕES DE RESPONSABILIDADE SOCIAL E CIDADANIA DA AERONÁUTICA EM BENEFÍCIO DA SOCIEDADE BRASILEIRA.</t>
  </si>
  <si>
    <t>44010007</t>
  </si>
  <si>
    <t>4401</t>
  </si>
  <si>
    <t>JULIA ZANATTA</t>
  </si>
  <si>
    <t>05.153.6112.21A0.0042</t>
  </si>
  <si>
    <t>A PRESENTE EMENDA DESTINA RECURSOS PARA A AQUISIÇÃO DE EQUIPAMENTOS ESSENCIAIS À PREPARAÇÃO OPERATIVA DA FORÇA, CONTRIBUINDO PARA O FORTALECIMENTO DAS ATIVIDADES DE PLANEJAMENTO, INSTRUÇÃO, ADESTRAMENTO E DESENVOLVIMENTO DOUTRINÁRIO. A MODERNIZAÇÃO E A REPOSIÇÃO DE MATERIAIS E INSUMOS SÃO INDISPENSÁVEIS PARA GARANTIR A EFICIÊNCIA OPERACIONAL, A CAPACIDADE DE RESPOSTA E A MANUTENÇÃO DOS PADRÕES DE PRONTIDÃO EXIGIDOS. OS INVESTIMENTOS PROPOSTOS APRIMORAM A LOGÍSTICA, A MOBILIZAÇÃO E A ESTRUTURA DE APOIO, ASSEGURANDO MELHORES CONDIÇÕES PARA O DESEMPENHO DAS ATIVIDADES FINALÍSTICAS.</t>
  </si>
  <si>
    <t>44180008</t>
  </si>
  <si>
    <t>4418</t>
  </si>
  <si>
    <t>MARCELO QUEIROZ</t>
  </si>
  <si>
    <t>BASE DE FUZILEIROS NAVAIS DA ILHA DAS FLORES (BFNIF)_x000D_
CNPJ: 00.394.502/0344-72_x000D_
_x000D_
ESTA EMENDA VISA DESTINAR RECURSOS À MANUTENÇÃO DOS PRÉDIOS HISTÓRICOS DO COMPLEXO NAVAL DA ILHA DAS FLORES, GARANTINDO A PRESERVAÇÃO DO PATRIMÔNIO CULTURAL E A SEGURANÇA DAS ESTRUTURAS. OS RECURSOS SERÃO APLICADOS PARA CONSERVAR AS INSTALAÇÕES, PROMOVENDO O DESENVOLVIMENTO DO TURISMO CULTURAL NA REGIÃO EM DECORRÊNCIA DAS VISITAS REALIZADAS AO MUSEU DA IMIGRAÇÃO QUE SE ENCONTRA ABERTO AO PÚBLICO, TENDO RECEBIDO EM MÉDIA APROXIMADAMENTE 5.000 VISITANTES NOS ÚLTIMOS 4 ANOS.</t>
  </si>
  <si>
    <t>44260002</t>
  </si>
  <si>
    <t>4426</t>
  </si>
  <si>
    <t>MAURÍCIO CARVALHO</t>
  </si>
  <si>
    <t>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BEM_x000D_
CORRO COM O DESENVORVAMENTO TECROLOGICO, CERDIOO EMPREGOS E LIQUEZAS DU PAIS_x000D_
PELO EXPOSTO, PARA CONTRIBUIR COM A FAB NO CUMPRIMENTO DE SUA MISSÃO CONSTITUCIONAL EM BENEFICIO DA SOCIEDADE BRASILEIRA, É NECESSÁRIO</t>
  </si>
  <si>
    <t>44270005</t>
  </si>
  <si>
    <t>4427</t>
  </si>
  <si>
    <t>MAURICIO DO VÔLEI</t>
  </si>
  <si>
    <t>DELEGACIA FLUVIAL DE FURNAS (DELFURNAS)_x000D_
CNPJ: 00.394.502/0552-08_x000D_
_x000D_
A DELFURNAS É UMA ORGANIZAÇÃO MILITAR DO SISTEMA DE SEGURANÇA DO TRÁFEGO AQUAVIÁRIO NO MUNICÍPIO DE SÃO JOSÉ DA BARRA-MG QUE ATUA COMO AGENTE DA AUTORIDADE MARÍTIMA, CUMPRINDO E FAZENDO CUMPRIR A LEGISLAÇÃO, OS ATOS, AS NORMAS, OS REGULAMENTOS E OS PROCEDIMENTOS, NACIONAIS E INTERNACIONAIS, QUE REGULAM OS TRÁFEGOS FLUVIAL E LACUSTRE, POR MEIO DA REALIZAÇÃO DE INSPEÇÕES NAVAIS E VISTORIAS, INSTAURAÇÃO E CONDUÇÃO DE INQUÉRITOS ADMINISTRATIVOS REFERENTES AOS FATOS E ACIDENTES DE NAVEGAÇÃO, COORDENAÇÃO DAS ATIVIDADES DE BUSCA E SALVAMENTO E REALIZAÇÃO DE CURSOS DO ENSINO PROFISSIONAL MARÍTIMO, A FIM DE CONTRIBUIR PARA A SALVAGUARDA DA VIDA HUMANA, SEGURANÇA DA NAVEGAÇÃO E PREVENÇÃO À POLUIÇÃO AMBIENTAL CAUSADA POR EMBARCAÇÕES, NAS ÁGUAS INTERIORES EM SUA ÁREA DE JURISDIÇÃO, QUE ABRANGE O SUL E O SUDOESTE DE MINAS GERAIS (2ª REGIÃO MAIS POPULOSA DO ESTADO), COMPOSTA DE 163 MUNICÍPIOS, 2,38 MILHÕES DE HABITANTES, 1.400 KM2 DE ÁREA FLUVIAL, QUE É A MAIOR EXTENSÃO DE ÁGUA DE MINAS GERAIS, DENOMINADA "MAR DE MINAS". A FORMAÇÃO DE NOVOS AQUAVIÁRIOS FAZ-SE MISTER PARA FOMENTAR A ECONOMIA DA REGIÃO, EM ESPECIAL AO APOIO AO TURISMO, AO FLUXO DE MERCADORIAS E AO TRANSPORTE DE PESSOAL._x000D_
_x000D_
A AQUISIÇÃO DE MATERIAIS DE INFORMÁTICA POSSIBILITARÁ A AMPLIAÇÃO DA CAPACIDADE NO ATENDIMENTO AO PÚBLICO NOS CURSOS DO EPM.</t>
  </si>
  <si>
    <t>44280001</t>
  </si>
  <si>
    <t>4428</t>
  </si>
  <si>
    <t>MAURICIO MARCON</t>
  </si>
  <si>
    <t>21A0 - APRESTAMENTO DAS FORÇAS - MANUTENÇÃO DA PRONTIDÃO E DA CAPACIDADE OPERATIVA (SEQ. 2639)</t>
  </si>
  <si>
    <t>44300001</t>
  </si>
  <si>
    <t>4430</t>
  </si>
  <si>
    <t>MAX LEMOS</t>
  </si>
  <si>
    <t>ESTA EMENDA VISA ATENDER A MARINHA COM AQUISIÇÃO DE EQUIPAMENTO ANTI-DRONE._x000D_
UM SISTEMA ANTI-DRONE PARA A SEGURANÇA DE UM COMPLEXO NAVAL É UMA NECESSIDADE ESTRATÉGICA E OPERACIONAL. ESSA INICIATIVA VISA O SUPRIMENTO DE MATERIAL ESSENCIAL PARA O CORPO DE FUZILEIROS NAVAIS, GARANTINDO O PODER DE COMBATE NECESSÁRIO._x000D_
A AMEAÇA DE ARP (ACRONAVES REMOTAMENTE PILOTADAS) OU DRONE É REAL E CRESCENTE, CONFORME DEMONSTRADO PELOS ESTUDOS DA FFE DESDE 2018 E PELA ANÁLISE DE CONFLITOS RECENTES, COMO A GUERRA DA UCRÂNIA. A AQUISIÇÃO DE UM SISTEMA DEDICADO PREENCHERIA UMA LACUNA DE DEFESA, EVOLUINDO DE SOLUÇÕES PONTUAIS (JAMMERS) PARA UMA PROTEÇÃO INTEGRADA._x000D_
A FFE JÁ TEM DEMONSTRADO PROATIVIDADE COM INICIATIVAS COMO A CAPACITAÇÃO DE OPERADORES E O DESENVOLVIMENTO DE DOUTRINAS_x000D_
UM SISTEMA DE SEGURANÇA ORGÁNICA PARA O COMPLEXO NAVAL COM APOIO DE ARP NÃO APENAS PROTEGE CONTRA AMCAÇAS ASSIMÉTRICAS, MAS TAMBÉM FORTALECE A CAPACIDADE DE DEFESA ANTIAÉREA, CONTRIBUINDO PARA A INTEGRAÇÃO COM O SISDABRA (SISTEMA DE DEFESA AEROESPACIAL BRASILEIRO). ESSA AQUISIÇÃO É CRUCIAL PURA A DETECÇÃO PRECOCE E NEUTRALIZAÇÃO EFICAZ DE ARP, GARANTINDO A SEGURANÇA DE PESSOAL E ATIVOS ESSENCIAIS DA FORÇA NAVAL.</t>
  </si>
  <si>
    <t>44320013</t>
  </si>
  <si>
    <t>4432</t>
  </si>
  <si>
    <t>MERSINHO LUCENA</t>
  </si>
  <si>
    <t>05.153.6112.20XE.0020</t>
  </si>
  <si>
    <t>NA REGIÃO NORDESTE</t>
  </si>
  <si>
    <t>NE</t>
  </si>
  <si>
    <t>REGIÃO NORDESTE</t>
  </si>
  <si>
    <t>A PRESENTE EMENDA VISA ATENDER A COMPANHIA DO 1º GRUPAMENTO DE ENGENHARIA DO EXÉRCITO  NO MUNICÍPIO DE JOÃO PESSOA/PB</t>
  </si>
  <si>
    <t>44320015</t>
  </si>
  <si>
    <t>44350006</t>
  </si>
  <si>
    <t>4435</t>
  </si>
  <si>
    <t>MURILLO GOUVEA</t>
  </si>
  <si>
    <t>CNPJ PARA LANÇAMENTO NO SIOP: 00.394.429/0001-00 - COMANDO DA AERONÁUTICA_x000D_
OM BENEFICIADA: HOSPITAL DE AERONÁUTICA DOS AFONSOS_x000D_
OBJETO RESUMIDO: AQUISIÇÃO DE CÂMARAS DE CONSERVAÇÃO DE PLASMA FRESCO E DE CONCENTRADO DE HEMÁCIAS._x000D_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</si>
  <si>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44350014</t>
  </si>
  <si>
    <t>3º BATALHÃO DE INFANTARIA DE FUZILEIROS NAVAIS (3ºBTLINFFUZNAV)_x000D_
CNPJ: 00.394.502/0090-10_x000D_
_x000D_
 A PRESENTE EMENDA TEM POR OBJETIVO A EXECUÇÃO DA REFORMA COMPLETA DO TELHADO DO ALOJAMENTO DE CABOS E SOLDADOS, VISANDO GARANTIR A SEGURANÇA ESTRUTURAL, A ESTANQUEIDADE E O CONFORTO DOS USUÁRIOS. A INTERVENÇÃO CONTEMPLA A SUBSTITUIÇÃO DAS TELHAS DANIFICADAS, REVISÃO E, QUANDO NECESSÁRIO, SUBSTITUIÇÃO DA ESTRUTURA DE MADEIRA/METÁLICA DE SUSTENTAÇÃO, INSTALAÇÃO DE MANTA TÉRMICA E IMPERMEABILIZANTE, BEM COMO A IMPLEMENTAÇÃO DE CALHAS E CONDUTORES PARA ADEQUADA DRENAGEM PLUVIAL. A REFORMA DO TELHADO DO ALOJAMENTO SE FAZ NECESSÁRIA EM VIRTUDE DO ESTADO DE DESGASTE E DETERIORAÇÃO IDENTIFICADO DURANTE INSPEÇÕES TÉCNICAS PERIÓDICAS. FORAM CONSTATADAS TELHAS QUEBRADAS, INFILTRAÇÕES RECORRENTES, FALHAS NOS SISTEMAS DE DRENAGEM PLUVIAL E SINAIS DE COMPROMETIMENTO PARCIAL DA ESTRUTURA DE SUSTENTAÇÃO, OCASIONADOS PELA AÇÃO DO TEMPO, INTEMPÉRIES E FALTA DE RECURSOS PARA INTERVENÇÕES CORRETIVAS AO LONGO DOS ANOS. A EXECUÇÃO DA REFORMA VISA PREVENIR PROBLEMAS ESTRUTURAIS MAIS GRAVES, MINIMIZAR GASTOS FUTUROS COM MANUTENÇÕES EMERGENCIAIS, ATENDER AOS REQUISITOS DE SEGURANÇA E SALUBRIDADE EXIGIDOS PELAS NORMAS VIGENTES E ASSEGURAR MELHORES CONDIÇÕES DE HABITABILIDADE PARA OS USUÁRIOS.</t>
  </si>
  <si>
    <t>44360001</t>
  </si>
  <si>
    <t>4436</t>
  </si>
  <si>
    <t>MURILO GALDINO</t>
  </si>
  <si>
    <t>05.125.6112.21BY.0025</t>
  </si>
  <si>
    <t>NO ESTADO DA PARAÍBA</t>
  </si>
  <si>
    <t>PARAÍBA</t>
  </si>
  <si>
    <t>CAPITANIA DOS PORTOS DA PARAÍBA - CPPB A PRESENTE PROPOSTA DE EMEDA VISA À AQUISIÇÃO DE EMBARCAÇÃO PARA REALIZAR AÇÕES DE FISCALIZAÇÃO DO TRÁFEGO AQUAVIÁRIO, BEM COMO DE SOCORRO E SALVAMENTO NO MAR, PERMITINDO A CAPITANIA DOS PORTOS DA PARAÍBA REALIZAR TAIS AÇÕES EM TODA A EXTENSÃO DO LITORAL PARAIBANO.</t>
  </si>
  <si>
    <t>44390012</t>
  </si>
  <si>
    <t>4439</t>
  </si>
  <si>
    <t>NIKOLAS FERREIRA</t>
  </si>
  <si>
    <t>CNPJ PARA LANÇAMENTO NO SIOP: 00.394.429/0001-00 - COMANDO DA AERONÁUTICA_x000D_
OM BENEFICIADA: ESCOLA PREPARATÓRIA DE CADETES DO AR_x000D_
OBJETO RESUMIDO: AQUISIÇÃO DE EQUIPAMENTOS PARA O LABORATÓRIO DE BIOLOGIA._x000D_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</si>
  <si>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44390013</t>
  </si>
  <si>
    <t>05.244.6111.21I8.0001</t>
  </si>
  <si>
    <t>44390018</t>
  </si>
  <si>
    <t>44410007</t>
  </si>
  <si>
    <t>4441</t>
  </si>
  <si>
    <t>PASTOR DINIZ</t>
  </si>
  <si>
    <t>CNPJ PARA LANÇAMENTO NO SIOP: 00.394.429/0001-00 - COMANDO DA AERONÁUTICA_x000D_
OM BENEFICIADA: BASE AÉREA DE BOA VISTA_x000D_
OBJETO RESUMIDO: CUSTEIO PARA ATENDER 100 CRIANÇAS BENEFICIADAS PELO PROFESP._x000D_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</si>
  <si>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44460017</t>
  </si>
  <si>
    <t>4446</t>
  </si>
  <si>
    <t>PEDRO AIHARA</t>
  </si>
  <si>
    <t>05.152.6112.219D.0031</t>
  </si>
  <si>
    <t>ESTA EMENDA VISA O ENVIO DE RECURSOS DE ADEQUAÇÃO DE ATIVOS DE INFRAESTRUTURA DAS ORGANIZAÇÕES MILITARES PARA BENEFICIÁRIOS NO ESTADO DE MINAS GERAIS.</t>
  </si>
  <si>
    <t>44460018</t>
  </si>
  <si>
    <t>ESTA EMENDA VISA O ENVIO DE RECURSOS DE FUNCIONAMENTO DE ESTABELECIMENTOS DE ENSINO PROFISSIONAL MILITARES DO MINISTÉRIO DA DEFESA PARA BENEFICIÁRIOS NO ESTADO DE MINAS GERAIS.</t>
  </si>
  <si>
    <t>44460019</t>
  </si>
  <si>
    <t>05.153.6112.219D.0031</t>
  </si>
  <si>
    <t>44520006</t>
  </si>
  <si>
    <t>4452</t>
  </si>
  <si>
    <t>RAFAEL BRITO</t>
  </si>
  <si>
    <t>ESTA EMENDA VISA CUSTEAR ATIVIDADES VOLTADAS À SEGURANÇA DA NAVEGAÇÃO AQUAVIÁRIA NO ESTADO DE ALAGOAS, RELACIONADAS À FISCALIZAÇÃO, À VISTORIA E À INSPEÇÃO.</t>
  </si>
  <si>
    <t>44560002</t>
  </si>
  <si>
    <t>4456</t>
  </si>
  <si>
    <t>REIMONT</t>
  </si>
  <si>
    <t>BATALHÃO NAVAL (BTLNAV)_x000D_
CNPJ: 00.394.502/0107-00_x000D_
_x000D_
O PROFESP MÚSICA E CIDADANIA CONDUZIDO PELO BATALHÃO NAVAL UTILIZA A PRÁTICA DESPORTIVA E A MÚSICA COMO MEIO DE EDUCAÇÃO, TRANSFORMAÇÃO SOCIAL E CONSTRUÇÃO DA CIDADANIA DE CRIANÇAS EM SITUAÇÃO DE VULNERABILIDADE SOCIOECONÔMICA. VALORES E COMPORTAMENTOS VIVENCIADOS NO ÂMBITO PROFESP EXTRAPOLAM OS LIMITES FÍSICOS DA ORGANIZAÇÃO MILITAR E REPERCUTEM POSITIVAMENTE NO AMBIENTE ESCOLAR E FAMILIAR, MODI¿CANDO A FORMA COMO OS ALUNOS SE POSICIONAM NA SOCIEDADE E SE RELACIONAM COM AS PESSOAS._x000D_
ATUALMENTE, TODO O INVESTIMENTO DO PROJETO COM LOGÍSTICA, ALIMENTAÇÃO, E MATERIAL DIDÁTICO, É CUSTEADO COM RECURSOS PRÓPRIOS DA ORGANIZAÇÃO MILITAR. COMO DEMANDA PRIORITÁRIA FUNDAMENTAL PARA A CONTINUIDADE DAS ATIVIDADES ELUCIDAMOS A AQUISIÇÃO DE MEIO DE TRANSPORTE COLETIVO, INSTRUMENTOS MUSICAIS, UNIFORMES E MATERIAL ESPORTIVO._x000D_
O VEÍCULO PARA TRANSPORTE COLETIVO VIABILIZARIA A MOBILIDADE DOS ALUNOS NO TRAJETO ESCOLA-PROFESP, FAVORECENDO A PONTUALIDADE E ASSIDUIDADE DOS ALUNOS NAS DUAS ATIVIDADES. ALÉM DISSO, VISANDO AMPLIAR O ENSINO MUSICAL, E OTIMIZAR A INTEGRAÇÃO DOS ALUNOS COM AS BANDAS DO CORPO DE FUZILEIROS NAVAIS, O PROFESP TEM UM PROJETO PARA FORMAÇÃO DE UMA FANFARRA INFANTIL. ESSA INICIATIVA IRIA CONECTAR O ENSINO COM A DEMANDA DO MERCADO DE TRABALHO, E A AQUISIÇÃO DOS INSTRUMENTOS PERMITIRIA, AINDA, AMPLIAR OS DESAFIOS PROPOSTOS AOS ALUNOS E DIVERSIFICAR AS APRESENTAÇÕES REALIZADAS.</t>
  </si>
  <si>
    <t>44580014</t>
  </si>
  <si>
    <t>4458</t>
  </si>
  <si>
    <t>RICARDO ABRÃO</t>
  </si>
  <si>
    <t>05.152.6112.219D.0033</t>
  </si>
  <si>
    <t>CENTRO DE EDUCAÇÃO FÍSICA ALMIRANTE ADALBERTO NUNES (CEFAN)_x000D_
CNPJ: 00.394.502/0129-08_x000D_
_x000D_
É NECESSÁRIA A MANUTENÇÃO DAS INSTALAÇÕES DO LEGADO OLÍMPICO EXISTENTE, PARTICULARMENTE O PARQUE AQUÁTICO, O GINÁSIO POLIESPORTIVO E O CENTRO NACIONAL DE LEVANTAMENTO DE PESO OLÍMPICO, A FIM DE MELHORAR A QUALIDADE DAS ATIVIDADES REALIZADAS PELOS PARTICIPANTES DOS PROGRAMAS SOCIAIS CONDUZIDOS PELO CEFAN, QUE SÃO O PROGRAMA FORÇAS NO ESPORTE (PROFESP), QUE ATUALMENTE ATENDE MAIS DE 1.000 ALUNOS, NA FAIXA ETÁRIA DE 10 A 18 ANOS, QUE SE ENCONTRAM EM SITUAÇÃO DE VULNERABILIDADE SOCIAL, ORIUNDOS DAS COMUNIDADES DO ENTORNO DO CEFAN, E O PROGRAMA PARALÍMPICO DA MARINHA (PARAPROLIM), QUE HOJE ATENDE 260 PESSOAS COM DEFICIÊNCIA, E QUE VISA PROPORCIONAR UMA MELHORA NA QUALIDADE DE VIDA DESSES INDIVÍDUOS. A MANUTENÇÃO É NECESSÁRIA TAMBÉM PARA APRIMORAR OS TREINAMENTOS REALIZADOS PELOS ATLETAS DO PROGRAMA OLÍMPICO DA MARINHA (PROLIM) E PELA TRIPULAÇÃO DO CEFAN. CABE RESSALTAR QUE DEVIDO À IDADE DAS INSTALAÇÕES E GRANDE UTILIZAÇÃO DAS MESMAS, HÁ VÁRIAS E CONSIDERÁVEIS OBRAS DE MANUTENÇÃO NECESSÁRIAS PARA O PERFEITO E SEGURO USO NAS ATIVIDADES DIÁRIAS E NAS COMPETIÇÕES.</t>
  </si>
  <si>
    <t>44640010</t>
  </si>
  <si>
    <t>4464</t>
  </si>
  <si>
    <t>ROBERTO MONTEIRO PAI</t>
  </si>
  <si>
    <t>COMANDO DO MATERIAL DE FUZILEIROS NAVAIS (CMATFN)_x000D_
CNPJ: 00.394.502/0181-91_x000D_
_x000D_
A AQUISIÇÃO DE EQUIPAMENTOS E VIATURAS OPERATIVAS PARA ATUAR EM RESPOSTA A DESASTRES NATURAIS, AMPLIARÁ A FLEXIBILIDADE E A CAPACIDADE DO CFN, TROPA DE PRONTO EMPREGO DA MARINHA DO BRASIL. TAIS MEIOS SÃO INDISPENSÁVEIS NAS AÇÕES DE COOPERAÇÃO COM A DEFESA CIVIL EM RESPOSTA A DESASTRES NATURAIS. COM ESSES RECURSOS, O CFN PODERÁ ATUAR DE FORMA MAIS EFICAZ, CONTRIBUINDO PARA A SEGURANÇA, A ESTABILIDADE E A PROJEÇÃO INTERNACIONAL DO PAÍS.</t>
  </si>
  <si>
    <t>44640011</t>
  </si>
  <si>
    <t>CENTRO DE ADESTRAMENTO DA ILHA DA MARAMBAIA (CADIM)_x000D_
CNPJ: 00.394.502/0172-09_x000D_
_x000D_
A AQUISIÇÃO DO REFERIDO MICRO-ÔNIBUS É ESSENCIAL PARA REALIZAR O TRANSPORTE DAS CRIANÇAS DO PROFESP DO CADIM E ESCOLAS APADRINHADAS PARA EVENTOS CULTURAIS E EDUCACIONAIS EM OUTROS MUNICÍPIOS (PRINCIPALMENTE RIO DE JANEIRO), AMPLIANDO O HORIZONTE DAS MESMAS E SENDO UM IMPORTANTE INSTRUMENTO NO PROCESSO EDUCACIONAL, PEDAGÓGICO E SOCIAL.</t>
  </si>
  <si>
    <t>44640012</t>
  </si>
  <si>
    <t>44640013</t>
  </si>
  <si>
    <t>BATALHÃO DE OPERAÇÕES ESPECIAIS DE FUZILEIROS NAVAIS (BTLOPESPFUZNAV)_x000D_
CNPJ: 00.394.502/0430-30_x000D_
_x000D_
A REFORMA DA SALA DE MUSCULAÇÃO E AQUISIÇÃO DE MATERIAIS DE MUSCULAÇÃO E GINÁSTICA SÃO ESSENCIAIS PARA A MANUTENÇÃO DA APTIDÃO FÍSICA DOS MILITARES DE OPERAÇÕES ESPECIAIS, CUJA ATIVIDADE EXIGE ELEVADO PREPARO FÍSICO. ALÉM DISSO, SERÃO UTILIZADOS PELOS JOVENS ATENDIDOS PELO PROGRAMA FORÇAS NO ESPORTE (PROFESP), PROMOVENDO SAÚDE, DISCIPLINA E INCLUSÃO SOCIAL.</t>
  </si>
  <si>
    <t>44660002</t>
  </si>
  <si>
    <t>4466</t>
  </si>
  <si>
    <t>RODOLFO NOGUEIRA</t>
  </si>
  <si>
    <t>05.125.6112.21BY.0054</t>
  </si>
  <si>
    <t>RECURSO NECESSÁRIO PARA INVESTIR NA UNIDADE DA MARINHA DO BRASIL LOCALIZADA NO MATO GROSSO DO SUL</t>
  </si>
  <si>
    <t>44700002</t>
  </si>
  <si>
    <t>4470</t>
  </si>
  <si>
    <t>ROGÉRIA SANTOS</t>
  </si>
  <si>
    <t>BENEFICIÁRIO PARA LANÇAMENTO NO SIOP - CNPJ 00.394.452/0001-03_x000D_
ADEQUAR E MELHORAR AS INSTALAÇÕES DA COMISSÃO DE SELEÇÃO PERMANENTE DAS FORÇAS ARMADAS (CSPFA), POSTO DE RECRUTAMENTO MILITAR (PRM) E DO CENTRO MARECHAL CANTUÁRIA, QUE PRESTA INÚMEROS SERVIÇOS ASSISTENCIAIS, EDUCATIVOS, CULTURAIS, ENTRE OUTROS À FAMÍLIA MILITAR E À COMUNIDADE DO ENTORNO EM SALVADOR._x000D_
EXÉRCITO BRASILEIRO - EMENDA INDIVIDUAL - BA - ADMINISTRAÇÃO DA UNIDADE NA (O) COMANDO DA 6ª REGIÃO MILITAR (CMDO 6ª RM), NO MUNICÍPIO DE SALVADOR - BA</t>
  </si>
  <si>
    <t>44700007</t>
  </si>
  <si>
    <t>ESTA PROPOSTA DE EMENDA VISA PROMOVER A REFORMA E REVITALIZAÇÃO DOS ALOJAMENTOS/VESTIÁRIOS FEMININOS DAS UNIDADES DO COMPLEXO NAVAL DE ARATU. A ADEQUAÇÃO DAS INSTALAÇÕES DESSAS UNIDADES É FUNDAMENTAL PARA GARANTIR A INFRAESTRUTURA ADEQUADA AO EMBARQUE DE CABOS E MARINHEIROS DO SEXO FEMININO, ASSEGURANDO CONDIÇÕES DIGNAS DE ACOMODAÇÃO E ALINHADAS AOS PRINCÍPIOS DE BEM-ESTAR, CONFORTO E EQUIDADE DE GÊNERO NO AMBIENTE MILITAR. A PRESENÇA DE MILITARES FEMININAS NA UNIDADE EXIGE ADAPTAÇÕES ESTRUTURAIS QUE PERMITAM SUA PLENA INTEGRAÇÃO, RESPEITANDO SUAS NECESSIDADES ESPECÍFICAS E PROMOVENDO UM AMBIENTE INCLUSIVO E FUNCIONAL. ALÉM DE ATENDER A ESSA DEMANDA CRESCENTE, A MODERNIZAÇÃO DO ALOJAMENTO FORTALECE A POLÍTICA DE IGUALDADE DE OPORTUNIDADES DENTRO DAS FORÇAS ARMADAS, GARANTINDO QUE AS MILITARES TENHAM AS MESMAS CONDIÇÕES DE TRABALHO E PERMANÊNCIA, QUE SEUS COLEGAS DO SEXO MASCULINO._x000D_
A REALIZAÇÃO DAS ADEQUAÇÕES NECESSÁRIAS, ASSEGURA NÃO APENAS A MELHORIA DA INFRAESTRUTURA, MAS TAMBÉM INCENTIVA A PERMANÊNCIA E O DESENVOLVIMENTO PROFISSIONAL DAS MILITARES, CONTRIBUINDO PARA A VALORIZAÇÃO E A PLENA INTEGRAÇÃO DA MULHER NO MEIO MILITAR.</t>
  </si>
  <si>
    <t>44700011</t>
  </si>
  <si>
    <t>ESTA INFRAESTRUTURA DE ALOJAMENTOS/VESTIÁRIOS ATENDERÁ AS MILITARES, BENEFICIÁRIAS DO PROJETO SOLDADO CIDADÃO (PSC) E AS CRIANÇAS/ADOLESCENTES, BENEFICIÁRIAS DO PROGRAMA FORÇAS NO ESPORTE (POFESP).</t>
  </si>
  <si>
    <t>44740014</t>
  </si>
  <si>
    <t>4474</t>
  </si>
  <si>
    <t>SARGENTO GONÇALVES</t>
  </si>
  <si>
    <t>CNPJ PARA LANÇAMENTO NO SIOP: 00.394.429/0001-00 - COMANDO DA AERONÁUTICA_x000D_
OM BENEFICIADA: NÚCLEO DO HOSPITAL DE AERONÁUTICA DE NATAL_x000D_
OBJETO RESUMIDO: AQUISIÇÃO DE EQUIPAMENTOS MÉDICOS PARA HELICÓPTEROS DE RESGATE._x000D_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</si>
  <si>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44790005</t>
  </si>
  <si>
    <t>4479</t>
  </si>
  <si>
    <t>SIMONE MARQUETTO</t>
  </si>
  <si>
    <t>CAPITANIA FLUVIAL DO TIETE-PARANÁ - CFTP_x000D_
CNPJ: 00.394.502/0356-06_x000D_
_x000D_
A CAPITANIA FLUVIAL DO TIETÊ-PARANÁ É HOJE A SEGUNDA MAIOR CAPITANIA DO BRASIL EM NÚMERO DE AMADORES E EMBARCAÇÕES INSCRITAS E ESSA BUSCA PELOS SERVIÇOS DA CFTP VEM CRESCENDO SIGNIFICATIVAMENTE NOS ÚLTIMOS ANOS. DESDE 2024, COM O INVESTIMENTO DO GOVERNO DO ESTADO DE SÃO PAULO NO TURISMO NÁUTICO, FOI IMPULSIONADA A AQUISIÇÃO DE EMBARCAÇÕES DE ESPORTE E RECREIO, AUMENTANDO A DEMANDA PELA INSCRIÇÃO DESSES MEIOS BEM COMO DAS HABILITAÇÕES DE AMADORES DECORRENTES. OUTRO FATOR QUE CORROBORA COM O CRESCIMENTO DA DEMANDA É A PROXIMIDADE DO TÉRMINO DAS OBRAS DE DERROCAMENTO DO CANAL DE NOVA AVANHANDAVA, PREVISTO PARA 2026, QUE PROPORCIONARÁ QUE A HIDROVIA MANTENHA SEU CALADO DE NAVEGAÇÃO MESMO EM SITUAÇÕES MAIS CRÍTICAS DE ESTIAGEM, O QUE TEM AUMENTADO A CONFIANÇA DOS INVESTIDORES DO MODAL, FATO ESSE PERCEBIDO PELO RECENTE INTERESSE DE GRANDES EMPRESAS EM COMEÇAR A OPERAR O TRANSPORTE DE GRÃOS NA HIDROVIA, A PARTIR DO TÉRMINO DAS OBRAS, COMO A MRS, BRACELL E HIDROLOG._x000D_
ALÉM DA SEGURANÇA DA NAVEGAÇÃO, A CFTP É RESPONSÁVEL TAMBÉM PELA SAÚDE DE MILITARES E DE PENSIONISTAS, CURSOS DO ENSINO PROFISSIONAL MARÍTIMO, ALISTAMENTO MILITAR, INSPEÇÕES, VISTORIAS, DENTRE OUTRAS TAREFAS, EM UMA JURISDIÇÃO QUE ABRANGE 369 MUNICÍPIOS NO ESTADO DE SÃO PAULO._x000D_
DESSA FORMA, A AQUISIÇÃO DE NOVOS MEIOS, ALINHADA AO PROCESSO DE ELEVAÇÃO DE CLASSE, PERMITIRÁ QUE A CFTP AMPLIE SUA CAPACIDADE DE ATENDIMENTO DA POPULAÇÃO NAS DEMANDAS DE SEGURANÇA DO TRÁFEGO AQUAVIÁRIO, ENSINO PROFISSIONAL MARÍTIMO E DEMAIS AÇÕES PERTINENTES À MB._x000D_
CABE DESTACAR QUE AS AQUISIÇÕES DE EMBARCAÇÕES E VIATURAS SERÃO PARA SUBSTITUIÇÃO DE MEIOS EM LVAD (02 TIPO 56 E UMA MOTO AQUÁTICA) E COMPLETAR A DOTAÇÃO, CONFORME A PROPOSTA EM TRÂMITE DE AUMENTO DA DOTEMBA, A SER COMPATÍVEL COM A NOVA TMFT APROVADA PELA DGPM.</t>
  </si>
  <si>
    <t>44790006</t>
  </si>
  <si>
    <t>BENEFICIÁRIO PARA LANÇAMENTO NO SIOP - CNPJ: 00.394.452/0001-03_x000D_
REVITALIZAR A CAPELA POSSIBILITANDO UM AMBIENTE HARMONIOSO PARA ASSISTÊNCIA RELIGIOSA DO PÚBLICO INTERNO E EXTERNO._x000D_
_x000D_
11ª BRIGADA DE INFANTARIA MECANIZADA (11ª BDA INF MEC), NO MUNICÍPIO DE CAMPINAS - SP</t>
  </si>
  <si>
    <t>44790010</t>
  </si>
  <si>
    <t>CNPJ PARA LANÇAMENTO NO SIOP: 00.394.429/0001-00 - COMANDO DA AERONÁUTICA_x000D_
OM BENEFICIADA: ESQUADRÃO DE DEMONSTRAÇÃO AÉREA_x000D_
OBJETO RESUMIDO: READEQUAÇÃO DA INFRAESTRUTURA DO HANGAR DA ESQUADRILHA DA FUMAÇA._x000D_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</si>
  <si>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44840009</t>
  </si>
  <si>
    <t>4484</t>
  </si>
  <si>
    <t>ZUCCO</t>
  </si>
  <si>
    <t>CNPJ PARA LANÇAMENTO NO SIOP: 00.394.429/0001-00 - COMANDO DA AERONÁUTICA_x000D_
OM BENEFICIADA: BASE AÉREA DE CANOAS_x000D_
OBJETO RESUMIDO:_x000D_
1)  REFORMA DAS ALAS C E D DO ALOJAMENTO FEMININO - R$ 100.000,00; E_x000D_
2) USINA FOTOVOLTAICA DE 600 KW DE POTÊNCIA - R$ 400.000,00._x000D_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</si>
  <si>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44840010</t>
  </si>
  <si>
    <t>BENEFICIÁRIO PARA LANÇAMENTO NO SIOP - CNPJ: 00.394.452/0001-03_x000D_
ADEQUAR AS INSTALAÇÕES DAS UNIDADES QUE RECEBERÃO A PRIMEIRA TURMA DO SERVIÇO MILITAR INICIAL FEMININO NA GUARNIÇÃO DE PORTO ALEGRE._x000D_
_x000D_
COMANDO DA 3ª REGIÃO MILITAR (CMDO 3ª RM), NO MUNICÍPIO DE PORTO ALEGRE/RS</t>
  </si>
  <si>
    <t>44840011</t>
  </si>
  <si>
    <t>5º BATALHÃO DE OPERAÇÕES LITORÂNEAS DE FUZILEIROS NAVAIS - 5ºBTLOPLITFN_x000D_
CNPJ:00.394.502/0199-10_x000D_
_x000D_
"A PROPOSTA DE EP VISA A CONSTRUÇÃO DE UM ALOJAMENTO FEMININO COM CAPACIDADE PARA 60 MILITARES. A PROMULGAÇÃO DO DECRETO Nº 12.154, DE 27/08/2024, REPRESENTOU UM MARCO HISTÓRICO AO REGULAMENTAR O RECRUTAMENTO, A INCORPORAÇÃO E A PRESTAÇÃO DO SERVIÇO MILITAR INICIAL POR MULHERES VOLUNTÁRIAS NAS FORÇAS ARMADAS BRASILEIRAS._x000D_
NO ENTANTO, A FALTA DE INSTALAÇÕES ADEQUADAS NO ESTADO DIFICULTA A PLENA IMPLEMENTAÇÃO NA MARINHA DO BRASIL. A INFRAESTRUTURA ATUAL APRESENTA LIMITAÇÕES QUE RESTRINGEM A INCLUSÃO DE MULHERES, QUE EXIGE ADEQUAÇÕES ESPECÍFICAS NAS INSTALAÇÕES._x000D_
A CONSTRUÇÃO DO NOVO ALOJAMENTO PERMITIRÁ, PELA PRIMEIRA VEZ, O INGRESSO DE MULHERES POR ALISTAMENTO VOLUNTÁRIO. ALÉM DISSO, A AMPLIAÇÃO POSSIBILITARÁ A OTIMIZAÇÃO DO ESPAÇO EXISTENTE, COM A CRIAÇÃO DE UMA TERCEIRA SALA DE AULA POR MEIO DA REORGANIZAÇÃO DO LAYOUT. ESSAS MELHORIAS ELEVARÃO A QUALIDADE DAS ATIVIDADES DE FORMAÇÃO MILITAR E AMPLIARÃO A CAPACIDADE DO NÚCLEO DE FORMAÇÃO E RECRUTAMENTO NAVAL, QUE FORMA CERCA DE 200 MILITARES ANUALMENTE. O PROJETO GARANTIRÁ IGUALDADE DE OPORTUNIDADES NO SERVIÇO MILITAR, PROMOVENDO A INCLUSÃO FEMININA NAS FORÇAS ARMADAS E FACILITANDO O INGRESSO DESSAS MULHERES NO MERCADO DE TRABALHO APÓS A CONCLUSÃO DO SERVIÇO, UMA VEZ QUE A EXPERIÊNCIA ADQUIRIDA NAS FORÇAS ARMADAS É VALORIZADA EM DIVERSAS ÁREAS._x000D_
A INCLUSÃO DAS MULHERES NO SERVIÇO MILITAR VOLUNTÁRIO TRAZ BENEFÍCIOS SIGNIFICATIVOS PARA A SOCIEDADE. ALÉM DE PROMOVER A IGUALDADE, A FORMAÇÃO PROPORCIONA MAIOR DISCIPLINA, RESPONSABILIDADE E ORGANIZAÇÃO, FUNDAMENTAIS PARA O DESENVOLVIMENTO PESSOAL E PROFISSIONAL. TAMBÉM CONTRIBUI PARA A REDUÇÃO DA EXPOSIÇÃO A COMPORTAMENTOS NOCIVOS, COMUNS EM CONTEXTOS VULNERÁVEIS. BASEADO EM HIERARQUIA, DISCIPLINA E ACOMPANHAMENTO CONSTANTE, O SERVIÇO MILITAR OFERECE UM AMBIENTE SAUDÁVEL E FORTALECE VALORES ESSENCIAIS, AMPLIANDO AS OPORTUNIDADES DE DESENVOLVIMENTO PARA AS CIDADÃS."</t>
  </si>
  <si>
    <t>44900002</t>
  </si>
  <si>
    <t>4490</t>
  </si>
  <si>
    <t>YANDRA MOURA</t>
  </si>
  <si>
    <t xml:space="preserve">05.122.0032.2000.    </t>
  </si>
  <si>
    <t>28 BATALHÃO DE CAÇADORES NO MUNICÍPIO DE ARACAJU - NACIONAL</t>
  </si>
  <si>
    <t>PROPORCIONAR AUMENTO DO NÍVEL DE SEGURANÇA E MELHORIAR AS CONDIÇÕES DE CONVIVÊNCIA DA VILA DOS SUBTENENTES E SARGENTOS DO 28BC DE ARACAJU/SE</t>
  </si>
  <si>
    <t>45460010</t>
  </si>
  <si>
    <t>4546</t>
  </si>
  <si>
    <t>ZÉ ADRIANO</t>
  </si>
  <si>
    <t>AC</t>
  </si>
  <si>
    <t>NECESSIDADE DE REVITALIZAÇÃO DAS EMBARCAÇÕES DE APOIO AO ENSINO PROFISSIONAL MARÍTIMO, COM OBJETIVO DE MANTER A PRESERVAÇÃO DAS EMBARCAÇÕES DESTINADAS AOS DIVERSOS ATENDIMENTOS À POPULAÇÃO, E AINDA, PROPORCIONAR CONDIÇÕES DE HABITABILIDADE PARA OS MILITARES E PRINCIPALMENTE PARA OS USUÁRIOS POR OCASIÃO DAS AULAS PRÁTICAS.</t>
  </si>
  <si>
    <t>45480010</t>
  </si>
  <si>
    <t>4548</t>
  </si>
  <si>
    <t>RODRIGO DA ZAELI</t>
  </si>
  <si>
    <t>BENEFICIÁRIO PARA LANÇAMENTO NO SIOP - CNPJ: 00.394.452/0001-03_x000D_
PROPORCIONAR MELHORES CONDIÇÕES DE ALOJAMENTO PARA OS MILITARES DO 18º GRUPO DE ARTILHARIA DE CAMPANHA, PROPORCIONANDO MAIOR CONFORTO À TROPA._x000D_
18º GRUPO DE ARTILHARIA DE CAMPANHA (18º GAC), NO MUNICÍPIO DE RONDONÓPOLIS - MT</t>
  </si>
  <si>
    <t>45480011</t>
  </si>
  <si>
    <t>BENEFICIÁRIO PARA LANÇAMENTO NO SIOP - CNPJ: 00.394.452/0001-03_x000D_
PROPORCIONAR MELHORES CONDIÇÕES PARA O 18º GRUPO DE ARTILHARIA DE CAMPANHA REALIZAR TRABALHOS ADMINISTRATIVOS, SOBRETUDO EM TRANSPORTES DE MILITARES PARA CONSULTAS ELETIVAS EM CUIABÁ, MT._x000D_
18º GRUPO DE ARTILHARIA DE CAMPANHA (18º GAC), NO MUNICÍPIO DE RONDONÓPOLIS - MT</t>
  </si>
  <si>
    <t>45480012</t>
  </si>
  <si>
    <t>BENEFICIÁRIO PARA LANÇAMENTO NO SIOP - CNPJ: 00.394.452/0001-03_x000D_
PROPORCIONAR MELHORES CONDIÇÕES PARA O 18º GRUPO DE ARTILHARIA DE CAMPANHA EXERCER SUAS FUNÇÕES ADMINISTRATIVAS EM APOIO AO TRABALHO FINALÍSTICO SOB SUA RESPONSABILIDADE._x000D_
18º GRUPO DE ARTILHARIA DE CAMPANHA (18º GAC), NO MUNICÍPIO DE RONDONÓPOLIS - MT</t>
  </si>
  <si>
    <t>45480013</t>
  </si>
  <si>
    <t>CAPITANIA FLUVIAL DE MATO GROSSO_x000D_
CNPJ: 00.394.502/0371-45_x000D_
INSTALAÇÃO DE UM SISTEMA DE GERAÇÃO DE ENERGIA FOTOVOLTAICA “ON GRID” FONTE DE ENERGIA LIMPA E RENOVÁVEL, CONTRIBUI PARA A REDUÇÃO DA EMISSÃO DE CARBONO, CONTRIBUINDO NA PRESERVAÇÃO DOS BIOMAS DE MATO GROSSO.</t>
  </si>
  <si>
    <t>45480014</t>
  </si>
  <si>
    <t>CAPITANIA FLUVIAL DE MATO GROSSO_x000D_
CNPJ: 00.394.502/0371-45_x000D_
EXECUÇÃO DE INSPEÇÕES NAVAIS NOS RIOS E LAGOS MATO-GROSSENSES E NAS AÇÕES DE SALVAGUARDA DA VIDA HUMANA.</t>
  </si>
  <si>
    <t>50200002</t>
  </si>
  <si>
    <t>COMISSÃO</t>
  </si>
  <si>
    <t>5020</t>
  </si>
  <si>
    <t>COM. REL EXTERIORES E DEF. NACIONAL</t>
  </si>
  <si>
    <t>COMISSÃO CÂMARA DOS DEPUTADOS</t>
  </si>
  <si>
    <t>2</t>
  </si>
  <si>
    <t>ESTADO-MAIOR DA ARMADA (EMA)_x000D_
CNPJ: 00.394.502/0074-08_x000D_
_x000D_
A MARINHA DO BRASIL (MB) EMPREGA SEUS MEIOS OPERATIVOS EM QUATRO CAMPOS DE ATUAÇÃO: DEFESA NAVAL, QUE PROTEGE A SOBERANIA EM CRISES E CONFLITOS; SEGURANÇA MARÍTIMA, VOLTADA PARA VIGILÂNCIA, PATRULHAMENTO E SEGURANÇA DO TRÁFEGO AQUAVIÁRIO; DIPLOMACIA NAVAL, QUE APOIA A POLÍTICA EXTERNA; E APOIO ÀS AÇÕES DO ESTADO, EM SITUAÇÕES EXCEPCIONAIS, COLABORANDO COM ÓRGÃOS GOVERNAMENTAIS POR MEIO DE ACORDOS OU OBRIGAÇÕES LEGAIS. PARA A MANUTENÇÃO DESSES MEIOS, A MB REVISA, ANUALMENTE, O PLANEJAMENTO REALIZADO POR MEIO DE UM PROGRAMA ESPECÍFICO, NO QUAL CONSTAM COMO PRIORITÁRIOS OS SEGUINTES MEIOS: NAVIO AERÓDROMO MULTIPROPÓSITO ATLÂNTICO, PRINCIPAL NAVIO DA MB, QUE CONTRIBUI PARA A DEFESA NAVAL, SEGURANÇA MARÍTIMA E, EM ESPECIAL, APOIO ÀS AÇÕES DO ESTADO, COMO RECENTEMENTE VISTO NOS DESASTRES NATURAIS EM SÃO SEBASTIÃO-SP E DIVERSOS MUNICÍPIOS DO RS; NAVIO-ESCOLA BRASIL, QUE, ALÉM DA FORMAÇÃO DE SEUS FUTUROS OFICIAIS, CONTRIBUI DIRETAMENTE PARA A DIPLOMACIA NAVAL; NAVIO DE APOIO OCEANOGRÁFICO ARY RONGEL, QUE CONTRIBUI PARA O APOIO ÀS AÇÕES DO ESTADO, NO QUE CONCERNE ÀS PESQUISAS CIENTÍFICAS NA ANTÁRTICA; FRAGATA UNIÃO, CORVETA BARROSO E SUBMARINOS RIACHUELO E HUMAITÁ, QUE CONTRIBUEM ATIVAMENTE PARA A DEFESA NACIONAL E SEGURANÇA MARÍTIMA NA NOSSA AMAZÔNIA AZUL. ASSIM, A ALOCAÇÃO DOS RECURSOS ORÇAMENTÁRIOS ORA PROPOSTOS CONTRIBUIRÁ PARA A DISPONIBILIDADE OPERACIONAL DA FROTA, GARANTINDO A CONTINUIDADE DA SUA VIDA ÚTIL NO CUMPRIMENTO DAS NOVAS MISSÕES EM QUE TAIS MEIOS OPERATIVOS FOREM EMPREGADOS.</t>
  </si>
  <si>
    <t>50200003</t>
  </si>
  <si>
    <t>05.153.6112.13DB.0001</t>
  </si>
  <si>
    <t>AQUISIÇÃO DE SISTEMAS DE ARTILHARIA ANTIAÉREA</t>
  </si>
  <si>
    <t>O PROGRAMA ESTRATÉGICO DO EXÉRCITO DEFESA ANTIAÉREA (PRG EE DAAE) É UMA INICIATIVA SOB A GESTÃO E CONTROLE DO ESTADO-MAIOR DO EXÉRCITO. É ORGANIZADO COM A FINALIDADE DE ENTREGAR SISTEMAS DE DEFESA DE ARTILHARIA ANTIAÉREA AO EXÉRCITO BRASILEIRO._x000D_
O PRG EE DAAE TEM O OBJETIVO DE RECUPERAR E OBTER A CAPACIDADE DE DAAE DE BAIXA, MÉDIA E GRANDE ALTURAS, MODERNIZANDO AS OM QUE COMPÕEM A DAAE F TER E GERANDO BENEFÍCIOS PARA O BRASIL, COMO: O DOMÍNIO DE TECNOLOGIAS CRÍTICAS DE DEFESA ANTIAÉREA, A CONTRIBUIÇÃO PARA A ESTRUTURAÇÃO DA FORÇA TERRESTRE AO COMBATE NO AMPLO ESPECTRO, O AUMENTO DA CAPACIDADE DE DEFESA DE ESTRUTURAS ESTRATÉGICAS, A CONTRIBUIÇÃO PARA O MONITORAMENTO DO ESPAÇO AÉREO, O AUMENTO DA INTEROPERABILIDADE ENTRE AS FORÇAS SINGULARES, A CONTRIBUIÇÃO PARA A AMPLIAÇÃO DO INTERCÂMBIO E PARCERIAS COM O SETOR CIENTÍFICO-TECNOLÓGICO NACIONAL E O FORTALECIMENTO DA BASE INDUSTRIAL DE DEFESA (BID)._x000D_
NESSE CONTEXTO, COMO GARANTIA DE CAPACIDADE OPERACIONAL DE ARTILHARIA ANTIAÉREA PARA OPERAÇÕES DE DEFESA DAS INFRAESTRUTURAS ESTRATÉGICAS DO ESTADO BRASILEIRO CONTRA AMEAÇAS AÉREAS E DE EXERCER DISSUASÃO PARA O EXERCÍCIO DA SOBERANIA E DA MANUTENÇÃO DA INTEGRIDADE TERRITORIAL DO PAÍS. A AÇÃO ORÇAMENTÁRIA (AO) 13DB DELIMITA-SE EM PESQUISA, DESENVOLVIMENTO E AQUISIÇÃO/OBTENÇÃO VISANDO GARANTIR A CAPACIDADE DE DEFESA ANTIAÉREA NAS OPERAÇÕES MILITARES E PARA OPERAÇÕES DE PROTEÇÃO DAS INFRAESTRUTURAS ESTRATÉGICAS DO ESTADO BRASILEIRO CONTRA AMEAÇAS AEROESPACIAIS COM VISTAS A GERAR DISSUASÃO E DE MODO A ASSEGURAR O EXERCÍCIO DA SOBERANIA E DA MANUTENÇÃO DA INTEGRIDADE TERRITORIAL DO PAÍS. _x000D_
DELIMITA-SE PELA PESQUISA, DESENVOLVIMENTO E OBTENÇÃO/AQUISIÇÃO DE SISTEMAS E MATERIAL DE EMPREGO MILITAR (SMEM) DE ARTILHARIA ANTIAÉREA, TAIS COMO: SISTEMAS DE ARMAS, DE CONTROLE E ALERTA (CENTROS DE OPERAÇÕES ANTIAÉREAS, RADARES DE BUSCA E RADARES DE VIGILÂNCIA), SIMULADORES DE ARTILHARIA E DEFESA ANTIAÉREA, SOFTWARES, HARDWARES E FERRAMENTAS DE TI, PARA OBTENÇÃO DE SISTEMAS DE NAVEGAÇÃO E SIMULAÇÃO, EQUIPAMENTOS E ACESSÓRIOS DE USO NA ARTILHARIA ANTIAÉREA. ABRANGE, AINDA, O PAGAMENTO DE AUXÍLIO FINANCEIRO A ESTUDANTES E PESQUISADORES NA REALIZAÇÃO DE PROJETOS DE PESQUISA E DESENVOLVIMENTO (P&amp;D), EM BENEFÍCIO DO PROJETO ESTRATÉGICO. A CONTINUIDADE DE APORTE DE RECURSOS AO PROGRAMA ESTRATÉGICO DO EXÉRCITO DEFESA ANTIAÉREA PERMITIRÁ ATENDER AS DEMANDAS REPRIMIDAS E A CONSECUÇÃO DOS OBJETIVOS E METAS ESTABELECIDAS PARA 2026._x000D_
GRANDE ALTURAS. COM ISSO, POR INTERMÉDIO DO PROGRAMA ESTRATÉGICO DEFESA ANTIAÉREA.</t>
  </si>
  <si>
    <t>50200004</t>
  </si>
  <si>
    <t>05.153.6112.3138.0001</t>
  </si>
  <si>
    <t>IMPLANTAÇÃO DO SISTEMA DE AVIAÇÃO DO EXÉRCITO</t>
  </si>
  <si>
    <t>O PROGRAMA ESTRATÉGICO DO EXÉRCITO AVIAÇÃO DO EXÉRCITO (PRG EE AV EX) DESEMPENHA UM PAPEL VITAL NA PROTEÇÃO DE NOSSAS FRONTEIRAS, NO APOIO ÀS OPERAÇÕES DE SEGURANÇA INTERNA E NO SUPORTE LOGÍSTICO ÀS DIVERSAS MISSÕES DESEMPENHADAS POR NOSSAS TROPAS EM TODO O TERRITÓRIO NACIONAL. NO ENTANTO, AO LONGO DOS ANOS, ENFRENTAMOS DESAFIOS SIGNIFICATIVOS EM MANTER NOSSA FROTA DE AERONAVES ATUALIZADA, EFICIENTE E CAPAZ DE CUMPRIR SUAS DIVERSAS FUNÇÕES DE FORMA ADEQUADA. _x000D_
O PROGRAMA VISA A AMPLIAÇÃO DE CAPACIDADES JÁ EXISTENTES E A OBTENÇÃO DE NOVAS CAPACIDADES PARA A AVIAÇÃO DO EXÉRCITO (AV EX), A FIM DE AMPLIAR A MOBILIDADE DA FORÇA TERRESTRE, AUMENTAR A PROJEÇÃO NACIONAL, MELHORAR A CAPACIDADE DE MONITORAMENTO DAS NOSSAS FRONTEIRAS, AUMENTAR A CAPACIDADE DE PRONTA RESPOSTA NOS DIVERSOS RINCÕES DO PAÍS, ATUALIZAR OS EQUIPAMENTOS E A DOUTRINA DA AVIAÇÃO DO EXÉRCITO, ALÉM DE DESENVOLVER E INOVAR TECNOLOGICAMENTE A FORÇA, EMPREGANDO A BASE INDUSTRIAL DE DEFESA BRASILEIRA COM GERAÇÃO DE EMPREGOS, QUALIFICAÇÃO DE MÃO DE OBRA ESPECIALIZADA E DISTRIBUIÇÃO DE RENDA EM TODO O TERRITÓRIO NACIONAL._x000D_
FOI ASSINADO O CONTRATO PARA A AQUISIÇÃO DE 12 (DOZE)  NOVOS HELICÓPTEROS DE MÉDIO PORTE DESTINADOS A ATENDER AS NECESSIDADES OPERACIONAIS, ESTRATÉGICAS E DE SEGURANÇA NACIONAL DE NOSSO PAÍS, BEM COMO NAS RESPONSABILIDADES FUNDAMENTAIS DO EXÉRCITO BRASILEIRO EM GARANTIR A DEFESA DE NOSSA SOBERANIA E O BEM-ESTAR DE NOSSA POPULAÇÃO, ABRANGENTE E DIVERSIFICADO EM MISSÕES DE APOIO LOGÍSTICO E HUMANITÁRIAS, TAIS COMO AS REALIZADAS EM MARIANA-MG, BRUMADINHO-MG, COMBATE ÀS QUEIMADAS NA AMAZÔNIA, LOCALIZAÇÃO DOS DESTROÇOS DO VOO GOL-1907 E ATÉ MESMO APOIO ÀS NAÇÕES AMIGAS COMO A MISSÃO DE RESGATE DE VÍTIMAS DE ENCHENTES NA BOLÍVIA E A OPERAÇÃO LIBERDADE NA COLÔMBIA (EX-SENADORA INGRID BETANCOURT).       _x000D_
EM FACE AS OPERAÇÕES E ATIVIDADES JÁ REALIZADAS, ATUALMENTE A AVIAÇÃO DO EXÉRCITO ATUA DE MANEIRA EFICAZ NA REGIÃO AMAZÔNICA NO COMBATE AO GARIMPO ILEGAL, QUEIMADAS E AO DESMATAMENTO ATRAVÉS DE OPERAÇÕES COORDENADAS E ESTRATÉGICAS COMO A OPERAÇÃO CATRIMANI (YANOMAMI), ACRE, AMANACI, RORAIMA E ÁGATA. SOMENTE NA OPERAÇÃO CATRIMANI, EM CARÁTER EMERGENCIAL, FORAM DISTRIBUÍDAS MAIS DE 11 MIL CESTAS BÁSICAS PARA 101 COMUNIDADES INDÍGENAS. AS AERONAVES DA AVIAÇÃO DO EXÉRCITO VOARAM APROXIMADAMENTE 3.000 HORAS DE VOO EM AÇÕES SUBSIDIÁRIAS NA REGIÃO AMAZÔNICA NO ANO DE 2023 ATÉ MAR/2024, SENDO QUE A OPERAÇÃO CATRIMANI AINDA ESTÁ EM CURSO._x000D_
CUMPRE RESSALTAR QUE AS AERONAVES QUE ESTÃO SENDO SUBSTITUÍDAS SE ENCONTRAM PRÓXIMAS DO FINAL DE SUA VIDA ÚTIL DE EMPREGO, ASPECTO QUE PODE VIR A AFETAR A DISPONIBILIDADE DE MEIOS AÉREOS E A CAPACIDADE DE APOIO DO EXÉRCITO EM MISSÕES DE QUALQUER NATUREZA. _x000D_
DA MESMA FORMA, MEIOS MODERNOS DA AVIAÇÃO DO EXÉRCITO CONTINUARÃO PODENDO SER EMPREGADOS EM ATIVIDADES OPERACIONAIS, BEM COMO DE APOIO LOGÍSTICO, E EM MISSÕES HUMANITÁRIAS EM PROL DA SOCIEDADE BRASILEIRA. AINDA SOBRE OS VETORES AÉREOS, O PRG EE AVEX ESTÁ REALIZANDO OS TESTES OPERACIONAIS NO SISTEMA DE AERONAVES REMOTAMENTE PILOTADAS (SARP) EM PARCERIA COM EMPRESA NACIONAL PARA A IMPLANTAÇÃO DA ESQUADRILHA SARP, SUBORDINADA À AO COMANDO DE AVIAÇÃO DO EXÉRCITO. ESTA NOVA CAPACIDADE MILITAR TERRESTRE IMPLANTADA, PROPORCIONARÁ À FORÇA, CUMPRIR MISSÕES DE INTELIGÊNCIA, RECONHECIMENTO, VIGILÂNCIA E AQUISIÇÃO DE ALVOS COM ECONOMIA DE CUSTOS, REDUÇÃO DE RISCOS PARA O PESSOAL MILITAR, FLEXIBILIDADE OPERACIONAL E AMPLIAÇÃO NAS CAPACIDADES DE APOIO A MISSÕES. PODENDO INCLUSIVE PARTICIPAR DE OPERAÇÕES INTERAGÊNCIAS EM MISSÕES DE COMBATE A ILÍCITOS TRANSFRONTEIRIÇOS E NO COMBATE A CRIMES AMBIENTAIS. VISUALIZA-SE, EM BREVE, DOTAR ESTAS AERONAVES REMOTAMENTE PILOTADAS COM CAPACIDADE DE ATAQUE E AQUISIÇÃO E DESTRUIÇÃO DE ALVOS TERRESTRES._x000D_
EM COMPASSO COM AS NECESSÁRIAS E SIGNIFICATIVAS ATUALIZAÇÕES TECNOLÓGICAS E OPERACIONAIS DECORRENTES DAS AÇÕES SUPRACITADAS, O PRG EE AV EX CONTA AINDA COM SIMULADORES DE VOO, DESTINADOS AO PREPARO E QUALIFICAÇÃO DAS TRIPULAÇÕES PARA UM EMPREGO SEGURO E EFICAZ</t>
  </si>
  <si>
    <t>50200005</t>
  </si>
  <si>
    <t>05.153.6111.219C.0001</t>
  </si>
  <si>
    <t>ACOLHIMENTO HUMANITÁRIO E INTERIORIZAÇÃO DE MIGRANTES EM SITUAÇÃO DE VULNERABILIDADE E FORTALECIMENTO DO CONTROLE DE FRONTEIRAS</t>
  </si>
  <si>
    <t>CNPJ PARA LANÇAMENTO NO SIOP: 00.394.429/0001-00 - COMANDO DA AERONÁUTICA_x000D_
DESCRIÇÃO DO PROJETO:_x000D_
O PROJETO KC-390 COMPREENDE A AQUISIÇÃO DE 19 AERONAVES DE TRANSPORTE MILITAR E REABASTECIMENTO EM VOO, FORNECIMENTO DE ITENS DA LISTA DE APROVISIONAMENTO INICIAL (LAI) E DE EQUIPAMENTOS DE APOIO. ADEMAIS O PROJETO KC-390 FAZ PARTE DO EIXO INOVAÇÃO PARA A INDÚSTRIA DA DEFESA DO NOVO PAC DO GOVERNO FEDERAL._x000D_
BENEFÍCIOS PARA A SOCIEDADE: _x000D_
DESDE O RECEBIMENTO DA PRIMEIRA AERONAVE, O KC-390 JÁ FOI UTILIZADO EM DIVERSAS MISSÕES, SENDO AS DE MAIORES DESTAQUES, A ASSISTÊNCIA HUMANITÁRIA AO LÍBANO, O TRANSPORTE DE MATERIAIS DE ENFRENTAMENTO AO COVID-19 E REPATRIAÇÃO DE BRASILEIROS E ESTRANGEIROS REFUGIADOS DO CONFLITO NA UCRÂNIA. ALÉM DAS MISSÕES ESPECIFICAMENTE MILITARES, O KC-390 MILLENNIUM PERMITE INTEGRAR O ESTADO BRASILEIRO, POR MEIO DE DIVERSAS AÇÕES COMO:_x000D_
• O APOIO AOS PELOTÕES DE FRONTEIRA, ÀS RESERVAS INDÍGENAS E ÀS LOCALIDADES DE DIFÍCIL ACESSO NA REGIÃO AMAZÔNICA;_x000D_
• O TRANSPORTE DE MATERIAL E PESSOAL EM REGIÕES CARENTES;_x000D_
• O APOIO A CALAMIDADES PÚBLICAS E INCÊNDIOS FLORESTAIS; E_x000D_
• O APOIO AOS DIVERSOS ÓRGÃOS DO ESTADO BRASILEIRO, PARA A REALIZAÇÃO DE MISSÕES DE ROTINA E MONITORAMENTO DE PROJETOS._x000D_
PELO EXPOSTO, PARA CONTRIBUIR COM A FORÇA AÉREA BRASILEIRA (FAB) NO CUMPRIMENTO DE SUA MISSÃO CONSTITUCIONAL EM BENEFÍCIO DA SOCIEDADE BRASILEIRA, É NECESSÁRIO O APOIO AOS PROJETOS E ATIVIDADES SUPRAMENCIONADOS COM O APORTE DE RECURSOS DE EMENDAS PARLAMENTARES NA LEI ORÇAMENTÁRIA ANUAL (LOA) DE 2026._x000D_
AMPARO LEGAL: CONSTITUIÇÃO FEDERAL, ART. 142, CAPUT; LEI COMPLEMENTAR Nº 97, DE 09/06/1999, ALTERADA PELA LEI COMPLEMENTAR Nº 136, DE 25/08/2010; LEI Nº 13.971, DE 27/12/2019; E DECRETO Nº 6.703, DE 18/12/2008 E SUAS ALTERAÇÕES.</t>
  </si>
  <si>
    <t>05.423.6111.21EM.0001</t>
  </si>
  <si>
    <t>ASSISTÊNCIA AOS POVOS INDÍGENAS</t>
  </si>
  <si>
    <t>EMPREGO DAS FORÇAS ARMADAS E DO CENTRO GESTOR E OPERACIONAL DO SISTEMA DE PROTEÇÃO DA AMAZÔNIA EM APOIO A AÇÕES EM TERRAS INDÍGENAS</t>
  </si>
  <si>
    <t>05.151.6112.14XJ.0001</t>
  </si>
  <si>
    <t>AQUISIÇÃO DE CARGUEIRO TÁTICO MILITAR DE 10 A 20 TONELADAS - PROJETO KC-390</t>
  </si>
  <si>
    <t>50200006</t>
  </si>
  <si>
    <t>CNPJ PARA LANÇAMENTO NO SIOP: 00.394.429/0001-00 - COMANDO DA AERONÁUTICA_x000D_
A FORÇA AÉREA BRASILEIRA (FAB), COMO INSTITUIÇÃO DE ESTADO, ATUA, ININTERRUPTAMENTE, NA DEFESA DA PÁTRIA, NA MANUTENÇÃO DA SOBERANIA DO ESPAÇO AÉREO BRASILEIRO,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PARA TANTO, A FAB REALIZA ATIVIDADES PARA A AQUISIÇÃO DE EQUIPAMENTOS, SUPRIMENTOS E MATERIAIS DE APOIO; CONTRATAÇÃO DE SERVIÇOS DE MANUTENÇÃO, ARMAZENAGEM, CALIBRAÇÃO, MEDIÇÃO, EMBALAGEM E TRANSPORTE DE MATERIAL AERONÁUTICO E AERONAVES; CAPACITAÇÃO DE RECURSOS HUMANOS, MANUTENÇÃO DE HANGARES E OFICINAS QUE SUPORTAM AS ATIVIDADES DE MANUTENÇÃO E SUPRIMENTO; DESENVOLVIMENTO E PESQUISA DE FERRAMENTAS DE SUPORTE LOGÍSTICO; E AQUISIÇÃO DE PUBLICAÇÕES TÉCNICAS DE AERONAVES E EQUIPAMENTOS DE APLICAÇÃO AERONÁUTICA, INCLUINDO O FORNECIMENTO DOS MEIOS DE SUPORTE NECESSÁRIOS AO EFETIVO ENGAJADO NAS ATIVIDADES DA MANUTENÇÃO E SUPRIMENTO._x000D_
TAIS AÇÕES VISAM À MANUTENÇÃO E AO SUPRIMENTO DE MATERIAL AERONÁUTICO, BEM COMO AO PROVIMENTO DE TODO O SUPORTE LOGÍSTICO NECESSÁRIO PARA MANTER A DISPONIBILIDADE DA FROTA DE AERONAVES DA FORÇA AÉREA BRASILEIRA PARA SEREM EMPREGADAS NO ADESTRAMENTO E NAS OPERAÇÕES MILITARES DA AERONÁUTICA._x000D_
PELO EXPOSTO, PARA CONTRIBUIR COM A FORÇA AÉREA BRASILEIRA (FAB) NO CUMPRIMENTO DE SUA MISSÃO CONSTITUCIONAL EM BENEFÍCIO DA SOCIEDADE BRASILEIRA, É NECESSÁRIO O APOIO AOS PROJETOS E ATIVIDADES SUPRAMENCIONADOS COM O APORTE DE RECURSOS DE EMENDAS PARLAMENTARES NA LEI ORÇAMENTÁRIA ANUAL (LOA) DE 2026._x000D_
AMPARO LEGAL: CONSTITUIÇÃO FEDERAL, ART. 142, CAPUT; LEI COMPLEMENTAR Nº 97, DE 09/06/1999, ALTERADA PELA LEI COMPLEMENTAR Nº 136, DE 25/08/2010; LEI Nº 13.971, DE 27/12/2019; E DECRETO Nº 6.703, DE 18/12/2008 E SUAS ALTERAÇÕES.</t>
  </si>
  <si>
    <t>05.151.6112.2048.0001</t>
  </si>
  <si>
    <t>MANUTENÇÃO E SUPRIMENTO DE MATERIAL AERONÁUTICO</t>
  </si>
  <si>
    <t>50270003</t>
  </si>
  <si>
    <t>5027</t>
  </si>
  <si>
    <t>COM. MISTA DE CONTROLE DAS ATIV. DE INTELIGÊNCIA</t>
  </si>
  <si>
    <t>COMISSÃO MISTA DO CONGRESSO</t>
  </si>
  <si>
    <t>CNPJ PARA LANÇAMENTO NO SIOP: 00.394.429/0001-00 - COMANDO DA AERONÁUTICA_x000D_
O BRASIL, COM SUAS DIMENSÕES CONTINENTAIS, NÃO PODE PRESCINDIR DO USO DO ESPAÇO PARA BENEFÍCIO DE SUA SOCIEDADE E APRIMORAMENTO DE SEUS SISTEMAS DE DEFESA, CONTROLE E INTEGRAÇÃO DO TERRITÓRIO NACIONAL._x000D_
INCLUIR O PAÍS NUM CENÁRIO GLOBAL, ONDE POUCOS DETÊM A CAPACIDADE GERENCIAL, OPERACIONAL, TECNOLÓGICA E INDUSTRIAL PARA FAZER USO DO ESPAÇO, REQUER ESFORÇO COORDENADO ENTRE DIVERSOS SEGMENTOS DA SOCIEDADE._x000D_
A IMPLANTAÇÃO DA INFRAESTRUTURA PARA O PROGRAMA ESTRATÉGICO DE SISTEMAS ESPACIAIS (PESE) RESULTA DAS DIRETRIZES ESTABELECIDAS NA ESTRATÉGIA NACIONAL DE DEFESA (END), QUE ORIENTAM AS FORÇAS ARMADAS A EMPREGAREM O ESPAÇO PARA SE TORNAREM MAIS EFICIENTES EM SUAS OPERAÇÕES, CONTRIBUIR COM O DESENVOLVIMENTO DA INDÚSTRIA ESPACIAL BRASILEIRA, INTEGRAR COMUNIDADES REMOTAS E FOMENTAR A INCLUSÃO DIGITAL._x000D_
DESSA FORMA, ESTABELECENDO A IMPLANTAÇÃO DE SISTEMAS ESPACIAIS DE USO INTEGRADO E DUAL (MILITAR/CIVIL), TENDO COMO PRINCIPAIS EXEMPLOS NA ÁREA CIVIL: A PROTEÇÃO AMBIENTAL, AGRICULTURA DE PRECISÃO, O AUMENTO DA EFETIVIDADE NAS PREVISÕES METEOROLÓGICAS, O PLANEJAMENTO DE ÁREAS DE EXPLORAÇÃO DE PESCA, O AUXÍLIO NA BUSCA E SALVAMENTO EM SOLO OU ÁGUA, A MELHORIA NA COBERTURA E CAPACIDADE DAS TELECOMUNICAÇÕES E TRANSFERÊNCIAS DE DADOS, ENTRE OUTROS._x000D_
CIENTE DESSES DESAFIOS, O COMANDO DA AERONÁUTICA (COMAER), EM ATENDIMENTO AO PRECONIZADO NA ESTRATÉGIA NACIONAL DE DEFESA (END), GERENCIA O PESE DE FORMA A OBTER SISTEMAS INTEGRADOS COMPLEXOS E MULTIDISCIPLINARES, FOCANDO NO DESENVOLVIMENTO DE PRODUTOS QUE ATENDEM À DIRETRIZ DE USO DUAL E INTEGRADO DOS SISTEMAS ESPACIAIS E O FOMENTO À OBTENÇÃO DA CAPACIDADE TECNOLÓGICA E INDUSTRIAL NO PAÍS._x000D_
PELO EXPOSTO, PARA CONTRIBUIR COM A FORÇA AÉREA BRASILEIRA (FAB) NO CUMPRIMENTO DE SUA MISSÃO CONSTITUCIONAL EM BENEFÍCIO DA SOCIEDADE BRASILEIRA, É NECESSÁRIO O APOIO AOS PROJETOS E ATIVIDADES SUPRAMENCIONADOS COM O APORTE DE RECURSOS DE EMENDAS PARLAMENTARES NA LEI ORÇAMENTÁRIA ANUAL (LOA) DE 2026._x000D_
AMPARO LEGAL: CONSTITUIÇÃO FEDERAL, ART. 142, CAPUT; LEI COMPLEMENTAR Nº 97, DE 09/06/1999, ALTERADA PELA LEI COMPLEMENTAR Nº 136, DE 25/08/2010; LEI Nº 13.971, DE 27/12/2019; E DECRETO Nº 6.703, DE 18/12/2008 E SUAS ALTERAÇÕES.</t>
  </si>
  <si>
    <t>05.572.6112.151S.0001</t>
  </si>
  <si>
    <t>IMPLANTAÇÃO E DESENVOLVIMENTO DO PROGRAMA ESTRATÉGICO DE SISTEMAS ESPACIAIS (PESE)</t>
  </si>
  <si>
    <t>50270004</t>
  </si>
  <si>
    <t>05.811.6111.21I7.0001</t>
  </si>
  <si>
    <t>DESPORTO DE RENDIMENTO</t>
  </si>
  <si>
    <t>APOIO À PARTICIPAÇÃO NOS JOGOS MUNDIAIS MILITARES DO CONSELHO INTERNACIONAL DOS ESPORTES MILITARES</t>
  </si>
  <si>
    <t>CNPJ PARA LANÇAMENTO NO SIOP: 00.394.429/0001-00 - COMANDO DA AERONÁUTICA_x000D_
A PARTIR DAS DIRETRIZES ESTABELECIDAS NA ESTRATÉGIA NACIONAL DE DEFESA (END), O MINISTÉRIO DA DEFESA (MD) DEFINIU OS PROJETOS ESTRATÉGICOS QUE PERMITIRÃO AO PAÍS DESENVOLVER CAPACIDADE PARA DEFENDER, COM EFICIÊNCIA, SUA SOBERANIA E SEUS INTERESSES. ESSAS INICIATIVAS SÃO PRIORITÁRIAS E CONTAM COM APORTES FINANCEIROS QUE GARANTEM SUA EXECUÇÃO CONTINUADA. DENTRE OS PRINCIPAIS PROJETOS, DESTACAM-SE TRÊS SOB RESPONSABILIDADE DA FAB: AERONAVES DE CAÇA F-X2 GRIPEN NG; AERONAVES CARGUEIRO KC-390 MILLENNIUM; E PROGRAMA ESTRATÉGICO DE SISTEMAS ESPACIAIS (PESE)._x000D_
NA AERONÁUTICA, CABE AO CENTRO DE INTELIGÊNCIA DA AERONÁUTICA (CIAER), COMO ELO DO SISTEMA BRASILEIRO DE INTELIGÊNCIA (SISBIN), PRODUZIR CONHECIMENTOS EM ATENDIMENTO ÀS PRESCRIÇÕES DOS PLANOS E PROGRAMAS DE INTELIGÊNCIA. ADEMAIS, COMPETE AO CIAER FORNECER SUBSÍDIOS AO COMANDANTE DA AERONÁUTICA NOS ASSUNTOS RELACIONADOS AO ESTADO, AO PREPARO E AO EMPREGO DA FORÇA AÉREA BRASILEIRA._x000D_
VISANDO O CUMPRIMENTO DAS DIRETRIZES DA PNI, COM DEDICADA ATENÇÃO À PROTEÇÃO DOS PROJETOS ESTRATÉGICOS DA AERONÁUTICA, O CIAER FIGURA COMO ÓRGÃO RESPONSÁVEL PELA SALVAGUARDA DAS INFORMAÇÕES VINCULADAS A TAIS PROJETOS. ALÉM DAS AMEAÇAS ESTABELECIDAS NA PNI, AS MEDIDAS A CARGO DO CIAER VISAM, AINDA, O CUMPRIMENTO DOS COMPROMISSOS INTERNACIONAIS DE SIGILO, DOS QUAIS O BRASIL É SIGNATÁRIO, BEM COMO A PROTEÇÃO DA TECNOLOGIA ADQUIRIDA PELO PAÍS, NAS PARCERIAS DECORRENTES DESTES PROJETOS, POR MEIO DAS CLÁUSULAS DE COMPENSAÇÃO DAS CONTRATADAS, POR MEIO DE INVESTIMENTOS NO BRASIL._x000D_
PELO EXPOSTO, PARA CONTRIBUIR COM A FORÇA AÉREA BRASILEIRA (FAB) NO CUMPRIMENTO DE SUA MISSÃO CONSTITUCIONAL EM BENEFÍCIO DA SOCIEDADE BRASILEIRA, É NECESSÁRIO O APOIO AOS PROJETOS E ATIVIDADES SUPRAMENCIONADOS COM O APORTE DE RECURSOS DE EMENDAS PARLAMENTARES NA LEI ORÇAMENTÁRIA ANUAL (LOA) DE 2026._x000D_
AMPARO LEGAL: CONSTITUIÇÃO FEDERAL, ART. 142, CAPUT; LEI COMPLEMENTAR Nº 97, DE 09/06/1999, ALTERADA PELA LEI COMPLEMENTAR Nº 136, DE 25/08/2010; LEI Nº 13.971, DE 27/12/2019; E DECRETO Nº 6.703, DE 18/12/2008 E SUAS ALTERAÇÕES.</t>
  </si>
  <si>
    <t>05.183.6112.2866.0001</t>
  </si>
  <si>
    <t>INFORMAÇÃO E INTELIGÊNCIA</t>
  </si>
  <si>
    <t>AÇÕES DE CARÁTER SIGILOSO</t>
  </si>
  <si>
    <t>50270005</t>
  </si>
  <si>
    <t>A INTEGRIDADE OPERACIONAL DAS REDES ELÉTRICAS DEPENDE DA INTEGRAÇÃO PERFEITA DE SISTEMAS CIBERNÉTICOS E FÍSICOS PARA MONITORAMENTO, CONTROLE E OPERAÇÃO. NO ENTANTO, À MEDIDA QUE OS SISTEMAS DE SUPERVISÃO E AQUISIÇÃO DE DADOS (SCADA) SE TORNAM CADA VEZ MAIS SUSCEPTÍVEIS A INTRUSÕES CIBERNÉTICAS DEVIDO À ADAPTAÇÃO GENERALIZADA DA TECNOLOGIA DA INFORMAÇÃO E COMUNICAÇÃO (TIC), OS DESAFIOS DESSA INTEGRAÇÃO E INTERDEPENDÊNCIA SÃO AMPLIFICADOS. AS SUBESTAÇÕES, COMO INFRAESTRUTURAS CRÍTICAS NAS REDES ELÉTRICAS, ENFRENTAM RISCOS CRESCENTES DE POTENCIAIS ATAQUES CIBERNÉTICOS, COLOCANDO EM RISCO A ESTABILIDADE DA REDE. PROTEGER A INTEGRIDADE CIBERNÉTICA E FÍSICA DAS SUBESTAÇÕES É, PORTANTO, IMPERATIVO PARA REFORÇAR E SUSTENTAR A ELEVADA RESILIÊNCIA DAS REDES ELÉTRICAS NO CENÁRIO EM EVOLUÇÃO DAS REDES INTELIGENTES. _x000D_
AS SUBESTAÇÕES, SERVINDO COMO NÓS ESSENCIAIS NAS REDES ELÉTRICAS, HOSPEDAM COMPONENTES IMPORTANTES, COMO TRANSFORMADORES, BARRAMENTOS, DISJUNTORES E DISPOSITIVOS ELETRÔNICOS INTELIGENTES (IEDS). ESSES COMPONENTES FAZEM INTERFACE COM APLICATIVOS DE SOFTWARE DO SISTEMA DE GERENCIAMENTO DE ENERGIA (EMS), NECESSITANDO DE CONECTIVIDADE CIBERFÍSICA ROBUSTA. NO ENTANTO, EMBORA O ACESSO REMOTO SIMPLIFIQUE A MANUTENÇÃO, TAMBÉM INTRODUZ VULNERABILIDADES QUE PODEM PRECIPITAR FALHAS EM CASCATA E APAGÕES DA REDE. A URGÊNCIA EM ENFRENTAR ESTES DESAFIOS É EVIDENTE. UMA ABORDAGEM HOLÍSTICA, INTEGRANDO MEDIDAS DE SEGURANÇA CIBERNÉTICA E FÍSICA, É FUNDAMENTAL PARA DETECTAR, ISOLAR E MITIGAR COM EFICÁCIA INVASÕES CIBERNÉTICAS OU EVENTOS DECORRENTES DE ERROS DE CONFIGURAÇÃO DE PROTOCOLOS DE PROTEÇÃO._x000D_
NO CENTRO DA ABORDAGEM PROPOSTA ESTÁ O DESENVOLVIMENTO DE UM AMBIENTE DE TESTES CIBERFÍSICOS ESPECIFICAMENTE ADAPTADO PARA PESQUISAS DE SISTEMAS DE CONTROLE, PROTEÇÃO E SEGURANÇA CIBERNÉTICA DE SUBESTAÇÕES. A DESPEITO DAS RESTRIÇÕES NO ACESSO A DADOS DO MUNDO REAL, DEVIDO AOS PROTOCOLOS DE SEGURANÇA, ESSE AMBIENTE DE TESTE OFERECE UM CAMINHO PRÁTICO PARA SIMULAR INTERAÇÕES REALISTAS DE SISTEMAS CIBERNÉTICOS E FÍSICOS. AO REPLICAR AS COMPLEXIDADES DOS EQUIPAMENTOS REAIS DO SISTEMA DE ENERGIA QUE FAZEM INTERFACE COM AMBIENTES DE AUTOMAÇÃO, CONTROLE, PROTEÇÃO E TIC, O AMBIENTE DE TESTE MOSTRA SUA CAPACIDADE EM FACILITAR ANÁLISES ABRANGENTES DA DINÂMICA DE INVASÕES CIBERNÉTICAS, VULNERABILIDADES E RESILIÊNCIA DO SISTEMA. ALÉM DISSO, PERMITE A AVALIAÇÃO DO DESEMPENHO E DA CONFIABILIDADE DAS APLICAÇÕES EM DIVERSOS CENÁRIOS, FORNECENDO ESTRATÉGIAS ROBUSTAS DE MITIGAÇÃO. _x000D_
NA VERDADE, A IMPLANTAÇÃO DE UM TAL AMBIENTE DE TESTES CIBERFÍSICOS REPRESENTA UM CATALISADOR CRUCIAL PARA IMPULSIONAR PARADIGMAS DE SEGURANÇA DE SUBESTAÇÕES. A BUSCA POR UM AMBIENTE QUE PROMOVA A EXPERIMENTAÇÃO E A ANÁLISE ABRANGENTES ANUNCIA UMA FRONTEIRA INOVADORA NO FORTALECIMENTO DA RESILIÊNCIA CIBERFÍSICA DE INFRAESTRUTURAS CRÍTICAS DE ENERGIA._x000D_
_x000D_
DESCRIÇÃO E BENEFÍCIOS DO PROJETO:_x000D_
AS NOVAS SUBESTAÇÕES DIGITAIS (SED) REPRESENTAM A INOVAÇÃO DAS SUBESTAÇÕES CONVENCIONAIS UMA VEZ QUE SÃO EQUIPADAS POR DISPOSITIVOS ELETRÔNICOS INTELIGENTES (IED) QUE TÊM A CAPACIDADE DE COMPARTILHAR INFORMAÇÕES E PROVER INTEROPERABILIDADE ENTRE CADA UM DE SEUS ELEMENTOS. OS IED USAM PROTOCOLOS DE COMUNICAÇÃO PARA TROCA DE DADOS ELÉTRICOS DIGITAIS, BASEADOS NA NORMA IEC 61850, EM SUBSTITUIÇÃO AO MÉTODO CONVENCIONAL QUE UTILIZA SINAIS ANALÓGICOS TRANSMITIDOS POR CONDUTORES DE COBRE. A PRINCIPAL VANTAGEM DO EMPREGO DESSES PROTOCOLOS É A REDUÇÃO SIGNIFICATIVA DO NÚMERO DE CONDUTORES DENTRO DA SUBESTAÇÃO. POR OUTRO LADO, ESSA MUDANÇA DE PARADIGMA NA TECNOLOGIA DOS SISTEMAS DE COMUNICAÇÃO MOSTRA-SE DESAFIADORA POR CONTA DA POSSIBILIDADE DE ATAQUES CIBERNÉTICOS NOS SISTEMAS DE PROTEÇÃO E CONTROLE DAS SUBESTAÇÕES. O OBJETIVO PRINCIPAL É MONTAR UM LABORATÓRIO QUE CONSISTIRÁ EM UMA SUBESTAÇÃO DIGITAL REAL E MODELADA EM AMBIENTE DE SIMULAÇÃO EM TEMPO REAL, ONDE IED DE PROTEÇÃO SERÃO CONECTADOS EM HARDWARE IN THE LOOP (HIL). _x000D_
A UTILIZAÇÃO DO LABORATÓRIO POSSIBILITARÁ:  _x000D_
I-ANALISAR O DESEMPENHO DOS SISTEMAS DE PR</t>
  </si>
  <si>
    <t>50270006</t>
  </si>
  <si>
    <t>05.153.6112.14T5.0001</t>
  </si>
  <si>
    <t>IMPLANTAÇÃO DO SISTEMA INTEGRADO DE MONITORAMENTO DE FRONTEIRAS - SISFRON</t>
  </si>
  <si>
    <t>O PROGRAMA ESTRATÉGICO SISFRON PROVÊ CAPACIDADES QUE CONTRIBUEM DECISIVAMENTE PARA O EXÉRCITO NO CUMPRIMENTO DAS MISSÕES DECORRENTES DE SUA DESTINAÇÃO CONSTITUCIONAL, PREVISTA NO ART. 142 DA CONSTITUIÇÃO FEDERAL E, PARTICULARMENTE, NA LEI COMPLEMENTAR Nº 97 / 1999, ALTERADA PELAS LEIS COMPLEMENTARES Nº 117 / 2004 E Nº 136 / 2010, NO TOCANTE ÀS AÇÕES PREVENTIVAS E REPRESSIVAS, NA FAIXA DE FRONTEIRA TERRESTRE. NESSE CONTEXTO, CABE ÀS FORÇAS ARMADAS ATUAR CONTRA DELITOS TRANSFRONTEIRIÇOS E AMBIENTAIS, ISOLADAMENTE OU EM COORDENAÇÃO COM OUTROS ÓRGÃOS DO PODER EXECUTIVO._x000D_
O PROGRAMA POSSUI COMO BENEFÍCIOS DIRETOS À SOCIEDADE PREVISTOS EM SUA DECLARAÇÃO DE ESCOPO:_x000D_
1. O FORTALECIMENTO DA CAPACIDADE OPERATIVA DA FORÇA TERRESTRE NA DEFESA DA PÁTRIA, EM OPERAÇÕES DE GARANTIA DA LEI E DA ORDEM (GLO) E EM AÇÕES SUBSIDIÁRIAS, ATUANDO ISOLADAMENTE, EM OPERAÇÕES CONJUNTAS E NO TRABALHO EM AMBIENTE INTERAGÊNCIAS, NA FAIXA DE FRONTEIRA;_x000D_
2. O FORTALECIMENTO DA PRESENÇA E AÇÃO DO ESTADO NA FAIXA DE FRONTEIRA;_x000D_
3. A CONTRIBUIÇÃO PARA A CAPACIDADE DE MONITORAMENTO E CONTROLE DA FAIXA DE FRONTEIRA; E_x000D_
4. A CONTRIBUIÇÃO PARA O AUMENTO DA CAPACITAÇÃO TECNOLÓGICA E DA AUTONOMIA DA BASE INDUSTRIAL DE DEFESA (BID)._x000D_
PARA O ATENDIMENTO PLENO DESSES BENEFÍCIOS, O EXÉRCITO BRASILEIRO NECESSITA DOS MEIOS PARA EXERCER O MONITORAMENTO E O CONTROLE CONTÍNUO E PERMANENTE DE ÁREAS DE INTERESSE DO TERRITÓRIO NACIONAL, PARTICULARMENTE DA FAIXA DE FRONTEIRA TERRESTRE BRASILEIRA. ESSA ATIVIDADE DEVE SER REALIZADA COM O APOIO DE SENSORES, SISTEMAS DE COMANDO E CONTROLE E MEIOS DE APOIO À ATUAÇÃO, QUE GARANTAM UM FLUXO ÁGIL E SEGURO DE INFORMAÇÕES CONFIÁVEIS E OPORTUNAS, GARANTINDO O EMPREGO DA TROPA DE FORMA OPORTUNA E EFICAZ EM TODOS OS NÍVEIS DO EXÉRCITO, CONFORME A SUA DESTINAÇÃO CONSTITUCIONAL._x000D_
PARA TANTO, VISANDO PROVER EFICÁCIA AO PROCESSO DECISÓRIO DAS AUTORIDADES, É PRECISO PROVER AS ORGANIZAÇÕES MILITARES COM ESTRUTURAS FÍSICA E LÓGICA, CONTEMPLANDO-AS COM ENLACES DE COMUNICAÇÕES MODERNOS E DOTADOS DE RESILIÊNCIA CIBERNÉTICA, ENTRE TODOS OS ESCALÕES DA FORÇA TERRESTRE, COM CAPACIDADE DE TRANSMISSÃO COMPATÍVEL COM A MISSÃO ATRIBUÍDA E COM A POSSIBILIDADE DE OPERAR EM REDE, CONFORME ESTABELECIDO NA ESTRATÉGIA NACIONAL DE DEFESA._x000D_
O AUMENTO DA PRESENÇA DO ESTADO EM ÁREAS DE INTERESSE DO TERRITÓRIO NACIONAL, PARTICULARMENTE AO LONGO DA FRONTEIRA TERRESTRE, CONTRIBUI COM O ESFORÇO GOVERNAMENTAL DE MANTER CONTÍNUO E PERMANENTE CONTROLE SOBRE AQUELAS ÁREAS, ALÉM DE ATENDER AO TRINÔMIO MONITORAMENTO, MOBILIDADE E PRESENÇA, ENFATIZADO NAS DIRETRIZES ESTRATÉGICAS CONSTANTES DA ESTRATÉGIA NACIONAL DE DEFESA._x000D_
FACE Á DECISÃO ESTRATÉGICA DO EXÉRCITO DE OBTENÇÃO PRIORITÁRIA DE CONTEÚDO NACIONAL, COM AQUISIÇÃO DE EQUIPAMENTOS DE DIVERSOS TIPOS E REALIZAÇÃO DE OBRAS DE ENGENHARIA, O PROGRAMA FORTALECE A INDÚSTRIA INSTALADA EM TODO O TERRITÓRIO NACIONAL, GERANDO EMPREGOS FORMAIS E CONTRIBUINDO PARA O INCREMENTO DA QUALIDADE DE VIDA DA POPULAÇÃO.          _x000D_
ALÉM DE PROPORCIONAR INCREMENTO DAS ATIVIDADES ECONÔMICAS A TODAS AS UNIDADES DA FEDERAÇÃO ONDE O PROGRAMA É ESTABELECIDO, POR INTERMÉDIO DAS ATIVIDADES COMERCIAIS INDIRETAS, E TAMBÉM NOS ESTADOS ONDE A BID ESTÁ IMPLANTADA, O EXÉRCITO BRASILEIRO, EM AÇÕES INTEGRADAS COM OS DIVERSOS ÓRGÃOS DE SEGURANÇA PÚBLICA, PROPORCIONA AUMENTO NA ARRECADAÇÃO TRIBUTÁRIA DOS ESTADOS, CONSIDERANDO QUE ATUA NO COMBATE À EVASÃO DE DIVISAS._x000D_
O EXÉRCITO BRASILEIRO PERSEGUE, INCANSAVELMENTE, O OBJETIVO DE ATENDER À EXPECTATIVA DA NAÇÃO BRASILEIRA DE INCREMENTAR A PRESENÇA DO ESTADO NA REGIÃO FRONTEIRIÇA DO PAÍS. COM ISSO, POR INTERMÉDIO DO PROGRAMA ESTRATÉGICO SISFRON, A FORÇA TERRESTRE CONTRIBUI SIGNIFICATIVAMENTE NO CUMPRIMENTO DO PRESCRITO NO PROGRAMA DE PROTEÇÃO INTEGRADA DE FRONTEIRAS (PPIF), INSTITUÍDO PELO DECRETO Nº 8.903, DE 16 DE NOVEMBRO DE 2016, QUE, DE ACORDO COM A POLÍTICA DE ESTRATÉGIA NACIONAL, FORTALECENDO A PREVENÇÃO, O CONTROLE, A FISCALIZAÇÃO E A REPRESSÃO AOS DELITOS TRANSFRONTEIRIÇOS. COM A SUPLEMENTAÇÃO SOLICITADA, O E</t>
  </si>
  <si>
    <t>50390001</t>
  </si>
  <si>
    <t>5039</t>
  </si>
  <si>
    <t>COM. DE SEGURANÇA PÚBLICA</t>
  </si>
  <si>
    <t>COMISSÃO SENADO FEDERAL</t>
  </si>
  <si>
    <t>O PROGRAMA ESTRATÉGICO SISFRON PROVÊ CAPACIDADES QUE CONTRIBUEM DECISIVAMENTE PARA O EXÉRCITO NO CUMPRIMENTO DAS MISSÕES DECORRENTES DE SUA DESTINAÇÃO CONSTITUCIONAL, PREVISTA NO ART. 142 DA CONSTITUIÇÃO FEDERAL E, PARTICULARMENTE, NA LEI COMPLEMENTAR Nº 97 / 1999, ALTERADA PELAS LEIS COMPLEMENTARES Nº 117 / 2004 E Nº 136 / 2010, NO TOCANTE ÀS AÇÕES PREVENTIVAS E REPRESSIVAS, NA FAIXA DE FRONTEIRA TERRESTRE. NESSE CONTEXTO, CABE ÀS FORÇAS ARMADAS ATUAR CONTRA DELITOS TRANSFRONTEIRIÇOS E AMBIENTAIS, ISOLADAMENTE OU EM COORDENAÇÃO COM OUTROS ÓRGÃOS DO PODER EXECUTIVO. O PROGRAMA POSSUI COMO BENEFÍCIOS DIRETOS À SOCIEDADE PREVISTOS EM SUA DECLARAÇÃO DE ESCOPO: 1. O FORTALECIMENTO DA CAPACIDADE OPERATIVA DA FORÇA TERRESTRE NA DEFESA DA PÁTRIA, EM OPERAÇÕES DE GARANTIA DA LEI E DA ORDEM (GLO) E EM AÇÕES SUBSIDIÁRIAS, ATUANDO ISOLADAMENTE, EM OPERAÇÕES CONJUNTAS E NO TRABALHO EM AMBIENTE INTERAGÊNCIAS, NA FAIXA DE FRONTEIRA;_x000D_
2. O FORTALECIMENTO DA PRESENÇA E AÇÃO DO ESTADO NA FAIXA DE FRONTEIRA; 3. A CONTRIBUIÇÃO PARA A CAPACIDADE DE MONITORAMENTO E CONTROLE DA FAIXA DE FRONTEIRA; E 4. A CONTRIBUIÇÃO PARA O AUMENTO DA CAPACITAÇÃO TECNOLÓGICA E DA AUTONOMIA DA BASE INDUSTRIAL DE DEFESA (BID). PARA O ATENDIMENTO PLENO DESSES BENEFÍCIOS, O EXÉRCITO BRASILEIRO NECESSITA DOS MEIOS PARA EXERCER O MONITORAMENTO E O CONTROLE CONTÍNUO E PERMANENTE DE ÁREAS DE INTERESSE DO TERRITÓRIO NACIONAL, PARTICULARMENTE DA FAIXA DE FRONTEIRA TERRESTRE BRASILEIRA. ESSA ATIVIDADE DEVE SER REALIZADA COM O APOIO DE SENSORES, SISTEMAS DE COMANDO E CONTROLE E MEIOS DE APOIO À ATUAÇÃO, QUE GARANTAM UM FLUXO ÁGIL E SEGURO DE INFORMAÇÕES CONFIÁVEIS E OPORTUNAS, GARANTINDO O EMPREGO DA TROPA DE FORMA OPORTUNA E EFICAZ EM TODOS OS NÍVEIS DO EXÉRCITO, CONFORME A SUA DESTINAÇÃO CONSTITUCIONAL. PARA TANTO, VISANDO PROVER EFICÁCIA AO PROCESSO DECISÓRIO DAS AUTORIDADES, É PRECISO PROVER AS ORGANIZAÇÕES MILITARES COM ESTRUTURAS FÍSICA E LÓGICA, CONTEMPLANDO-AS COM ENLACES DE COMUNICAÇÕES MODERNOS E DOTADOS DE RESILIÊNCIA CIBERNÉTICA, ENTRE TODOS OS ESCALÕES DA FORÇA TERRESTRE, COM CAPACIDADE DE TRANSMISSÃO COMPATÍVEL COM A MISSÃO ATRIBUÍDA E COM A POSSIBILIDADE DE OPERAR EM REDE, CONFORME ESTABELECIDO NA ESTRATÉGIA NACIONAL DE DEFESA.</t>
  </si>
  <si>
    <t>50470001</t>
  </si>
  <si>
    <t>5047</t>
  </si>
  <si>
    <t>COM. DE DIREITOS HUMANOS, MINORIAS E IGUALDADE</t>
  </si>
  <si>
    <t>SEGUNDO DADOS DO PROGRAMA POLOS DE CIDADANIA, DA UNIVERSIDADE FEDERAL DE MINAS GERAIS (UFMG), O BRASIL TEM HOJE 335.151 PESSOAS EM SITUAÇÃO DE RUA. HÁ INSUFICIÊNCIA DE POLÍTICAS E EQUIPAMENTOS PÚBLICOS VOLTADOS ESPECIFICAMENTE PARA ESSA PARCELA DA POPULAÇÃO, EXTREMAMENTE CARENTE DA PROTEÇÃO DE SEUS DIREITOS E IMPOSSIBILITADA DO EXERCÍCIO PLENO DA CIDADANIA.</t>
  </si>
  <si>
    <t>50470002</t>
  </si>
  <si>
    <t>OS CONSELHOS TUTELARES E CONSELHOS MUNICIPAIS SÃO FUNDAMENTAIS PARA A PROTEÇÃO DOS DIREITOS DE CRIANÇAS E DE ADOLESCENTES. SUAS ATUAÇÕES SÃO, NO ENTANTO, COMPROMETIDAS PELO DÉFICIT NO NÚMERO DE CONSELHOS, BEM COMO PELA FALTA DE RECURSOS HUMANOS E FINANCEIROS E PELA AUSÊNCIA DE INFRAESTRUTURA ADEQUADA.</t>
  </si>
  <si>
    <t>50470003</t>
  </si>
  <si>
    <t>PROJETO DE PESQUISA E ATUAÇÃO MULTIPROFISSIONAL A PARTIR DA ESCUTA DE MÃES E FAMILIARES DE VÍTIMAS DE VIOLÊNCIA INSTITUCIONAL NO BRASIL PARA A CONSTRUÇÃO DE POLÍTICAS PÚBLICAS DE ATENÇÃO, PREVENÇÃO E REPARAÇÃO. ASSIM, O PROJETO VISA IDENTIFICAR O ADOECIMENTO DESSAS MULHERES E DEMAIS FAMILIARES DE VÍTIMAS E/OU DE SOBREVIVENTES DA VIOLÊNCIA INSTITUCIONAL POR MEIO DE ATENDIMENTO E ACOMPANHAMENTO MULTIPROFISSIONAL, OFERECIMENTO DE ACOLHIMENTO, ATIVIDADES/ EDUCAÇÃO EM DIREITOS E ACESSO À JUSTIÇA COM FOCO NA CONSTRUÇÃO DE POLÍTICAS PÚBLICAS</t>
  </si>
  <si>
    <t>50470004</t>
  </si>
  <si>
    <t>APOIO AO ELEVADO NÚMERO DE COMUNIDADES QUILOMBOLAS, TRADICIONAIS DE MATRIZ AFRICANA, TERREIROS E CIGANOS ESPALHADOS PELO TERRITÓRIO NACIONAL, QUE ENFRENTAM DESAFIOS DIVERSOS QUASE SEMPRE COM POUCO OU NENHUM APOIO ESTATAL.</t>
  </si>
  <si>
    <t>50470005</t>
  </si>
  <si>
    <t>FORTALECER AS POLÍTICAS EM PROL DA VIDA E DO BEM VIVER DA JUVENTUDE NEGRA, POR MEIO DA AMPLIAÇÃO DO ACESSO DESTA POPULAÇÃO A DIREITOS FUNDAMENTAIS E DE FOMENTO A AÇÕES MULTISSETORIAIS QUE GARANTAM A VIDA, A DIGNIDADE E AS PERSPECTIVAS DE FUTURO DOS JOVENS NEGROS, ATRAVÉS DE SUPORTE TÉCNICO, FOMENTO, COORDENAÇÃO, MONITORAMENTO, PARCERIAS, CONVÊNIOS, TERMO DE EXECUÇÃO DESCENTRALIZADA (TED), AÇÕES ESTRUTURANTES, FORMAÇÃO, INFORMAÇÃO, PARTICIPAÇÃO E CONTROLE SOCIAL, AVALIAÇÃO DE PLANOS E PROGRAMAS, ALÉM DE AÇÕES DE ARTICULAÇÃO ENTRE ÓRGÃOS E ENTES DA ADMINISTRAÇÃO PÚBLICA, COM ÊNFASE NO ACESSO À JUSTIÇA E SEGURANÇA PÚBLICA, GERAÇÃO DE TRABALHO, EMPREGO E RENDA, EDUCAÇÃO, SAÚDE, DEMOCRATIZAÇÃO DO ACESSO À CULTURA, E À CIÊNCIA E TECNOLOGIA, AO DIREITO À CIDADE E À VALORIZAÇÃO DOS TERRITÓRIOS</t>
  </si>
  <si>
    <t>50470006</t>
  </si>
  <si>
    <t>TEM O OBJETIVO DE PROMOVER OS DIREITOS E FORTALECER A CIDADANIA DE PESSOAS IDOSAS EM SITUAÇÃO DE VULNERABILIDADE E VÍTIMAS DE MÚLTIPLAS DISCRIMINAÇÕES. O PÚBLICO-ALVO DA INICIATIVA SÃO PESSOAS IDOSAS PERTENCENTES A GRUPOS SOCIAIS CARACTERIZADOS POR DIVERSIDADES HISTÓRICA, SOCIAL, ÉTNICO-RACIAL, ECONÔMICA, TERRITORIAL, CULTURAL E RELIGIOSA, NA PERSPECTIVA DA EQUIDADE, INTERSECCIONALIDADE E INTERSETORIALIDADE.</t>
  </si>
  <si>
    <t>60020001</t>
  </si>
  <si>
    <t>6002</t>
  </si>
  <si>
    <t>COM. RELAÇÕES EXT E DEFESA NACIONAL</t>
  </si>
  <si>
    <t>60020002</t>
  </si>
  <si>
    <t>05.152.6112.21IO.0001</t>
  </si>
  <si>
    <t>DISPONIBILIZAÇÃO DE EMBARCAÇÕES INTEGRANTES DO PROGRAMA FRAGATAS CLASSE TAMANDARÉ (PFCT )</t>
  </si>
  <si>
    <t xml:space="preserve">DIRETORIA DE GESTÃO DE PROGRAMAS DA MARINHA (DGEPM)_x000D_
CNPJ: 19.418.876/0001-80_x000D_
_x000D_
MAIS MODERNO E INOVADOR PROJETO NAVAL JÁ DESENVOLVIDO NO PAÍS, O PROGRAMA FRAGATAS CLASSE TAMANDARÉ (PFCT) É CONDUZIDO PELA MARINHA DO BRASIL (MB), GERENCIADO PELA EMPRESA GERENCIAL DE PROJETOS NAVAIS (EMGEPRON), EMPRESA ESTATAL INDEPENDENTE VINCULADA AO MINISTÉRIO DA DEFESA; EXECUTADO PELA SOCIEDADE DE PROPÓSITO ESPECÍFICO (SPE) ÁGUAS AZUIS, COMPOSTA PELAS EMPRESAS THYSSENKRUPP MARINE SYSTEMS, EMBRAER E ATECH; E DESENVOLVIDO NAS INSTALAÇÕES DO TKMS ESTALEIRO BRASIL SUL, LOCALIZADO NA CIDADE DE ITAJAÍ/SC._x000D_
DECORRIDOS CINCO ANOS DESDE A ASSINATURA DO CONTRATO PARA A CONSTRUÇÃO E AQUISIÇÃO DE QUATRO FRAGATAS DA CLASSE TAMANDARÉ, O PFCT APRESENTA SIGNIFICATIVO AVANÇO, COM A EXECUÇÃO FÍSICA REALIZADA SUPERANDO 60%, JÁ TENDO SIDO CONTRATADOS E ADQUIRIDOS_x000D_
- VISANDO À ECONOMIA DE ESCALA – QUASE TODOS OS MATERIAIS, EQUIPAMENTOS E TODOS OS SISTEMAS PRINCIPAIS PARA A CONSTRUÇÃO._x000D_
O PRIMEIRO NAVIO FOI LANÇADO AO MAR EM AGOSTO DE 2024 E O PROCESSO DE ENTREGA À MARINHA DO BRASIL TERÁ INÍCIO EM DEZEMBRO DE 2025. A SEGUNDA EMBARCAÇÃO FOI LANÇADA AO MAR EM AGOSTO DE 2025. A CONSTRUÇÃO DO TERCEIRO NAVIO INICIOU EM NOVEMBRO DE 2024, TEVE SEU BATIMENTO DE QUILHA EM JUNHO DE 2025 E PREVISÃO DE LANÇAMENTO AO MAR EM JULHO DE 2026. AS CHAPAS METÁLICAS DO QUARTO NAVIO JÁ ESTÃO DISPONÍVEIS NO ESTALEIRO E SEU PROCESSO DE CONSTRUÇÃO SERÁ INICIADO EM 2026._x000D_
POR CONTA DA RELEVÂNCIA ESTRATÉGICA DO PROJETO PARA A MB, ESTÁ PREVISTA A CONSTRUÇÃO DE MAIS QUATRO UNIDADES A PARTIR DE 2028, NO QUE É DENOMINADO PFCT – FASE 2._x000D_
SOB A ÓTICA SOCIOECONÔMICA, CONFORME MÉTRICA UTILIZADA PELO NOVO PAC, O PROGRAMA GERA CERCA DE 23 MIL EMPREGOS, ENTRE DIRETOS, INDIRETOS E INDUZIDOS, IMPACTANDO DIVERSOS SETORES DA ECONOMIA CATARINENSE._x000D_
EM ESTUDO REALIZADO PELO INSTITUTO DE PESQUISA ECONÔMICA APLICADA (IPEA), EM 2024, COM BASE NUMA ABORDAGEM ECONOMÉTRICA UTILIZANDO UM MODELO DE ESPAÇO-ESTADO PARA AVALIAR A RELAÇÃO CAUSAL ENTRE O INÍCIO DO DESENVOLVIMENTO DO PROGRAMA E A ATIVIDADE ECONÔMICA DO MUNICÍPIO DE ITAJAÍ, FICOU DEMONSTRADO UM IMPORTANTE INCREMENTO DE ARRECADAÇÃO PELO MUNICÍPIO DE ITAJAÍ/SC APÓS O INÍCIO DO PFCT, ONDE, POR EXEMPLO, SOMENTE A COTA PARTE DO ICMS APRESENTOU UM AUMENTO DE 38,7%._x000D_
ALÉM DAS INOVAÇÕES INTRODUZIDAS PELO PROGRAMA NA FASE DE CONSTRUÇÃO, DESTACA-SE O DESENVOLVIMENTO E O RECEBIMENTO DE NOVAS TECNOLOGIAS. POR MEIO DE ACORDOS DE COMPENSAÇÃO, ESTÁ OCORRENDO O PROCESSO DE TRANSFERÊNCIA DE TECNOLOGIA PARA EMPRESAS NACIONAIS, COMO É O CASO DA ATECH, QUE ESTÁ SENDO HABILITADA A DESENVOLVER E MANTER O SISTEMA DE GERENCIAMENTO DE COMBATE E O SISTEMA INTEGRADO DE GERENCIAMENTO DE PLATAFORMA. RESSALTA-SE QUE ESSE ÚLTIMO SISTEMA ESTÁ NA FRONTEIRA DO CONHECIMENTO, PODENDO SER EXPANDIDO PARA OUTRAS ATIVIDADES, COMO O MONITORAMENTO REMOTO E EM TEMPO REAL DE NAVIOS MERCANTES, PLATAFORMAS DE PETRÓLEO E USINAS NUCLEARES._x000D_
OUTROSSIM, O PROGRAMA ESTABELECE BASES PARA A POTENCIAL EXPORTAÇÃO DE PRODUTOS DA INDÚSTRIA NAVAL A PARTIR DO BRASIL, A EXEMPLO DO SUCESSO JÁ ALCANÇADO PELO PAÍS EM OUTRAS INDÚSTRIAS, COMO A AERONÁUTICA, POR MEIO DA EMBRAER._x000D_
A INFRAESTRUTURA INSTALADA NO BRASIL EM FUNÇÃO DO PFCT POSICIONA O PAÍS DE MANEIRA PRIVILEGIADA NO CENÁRIO INTERNACIONAL, ESPECIALMENTE DIANTE DO ATUAL CONTEXTO DE ELEVADA DEMANDA POR CONSTRUÇÃO NAVAL IMPULSIONADA PELA GUERRA NA EUROPA E DE SATURAÇÃO DA CAPACIDADE PRODUTIVA DE ESTALEIROS EUROPEUS. NESSE SENTIDO, A THYSSENKRUPP MARINE SYSTEMS CONFIRMOU QUE OS ESTALEIROS EUROPEUS JÁ SE ENCONTRAM COM SUA CARTEIRA DE ENCOMENDAS COMPROMETIDA ATÉ 2040, O QUE REFORÇA A OPORTUNIDADE ESTRATÉGICA DE O BRASIL OCUPAR ESSE ESPAÇO._x000D_
O ESTALEIRO BRASILEIRO BRASIL SUL, SITUADO EM ITAJAÍ-SC, RESPONSÁVEL PELO PROGRAMA, JÁ RECEBEU VISITAS DE DIVERSAS DELEGAÇÕES ESTRANGEIRAS, TAIS COMO COLÔMBIA, CHILE,_x000D_
EQUADOR E PORTUGAL, O QUE DEMONSTRA O INTERESSE QUE O PROJETO DESPERTA, MESMO ANTES DA ENTRADA EM OPERAÇÃO DO PRIMEIRO NAVIO._x000D_
RELEVA MENCIONAR QUE A VIABILIDADE </t>
  </si>
  <si>
    <t>60020003</t>
  </si>
  <si>
    <t>IMPLANTAÇÃO DO SISTEMA INTEGRADO DE MONITORAMENTO DE FRONTEIRAS - SISFRON, QUE SE DESTINA AO SENSORIAMENTO, AO APOIO À DECISÃO E AO APOIO À ATUAÇÃO, A FIM DE PERMITIR O MONITORAMENTO E O CONTROLE DE FORMA EFETIVA DAS ÁREAS DE FRONTEIRA DA AMAZÔNIA, DO CENTRO-OESTE E DO SUL, BEM COMO À ATUAÇÃO RÁPIDA E ADEQUADA DO PODER PÚBLICO, COOPERANDO, DESSA MANEIRA, PARA A SEGURANÇA, A REDUÇÃO DE ILÍCITOS TRANSFRONTEIRIÇOS, A PRESERVAÇÃO AMBIENTAL, A PROTEÇÃO DE COMUNIDADES INDÍGENAS E A OBTENÇÃO DO EFEITO DISSUASÓRIO, POR MEIO DA UTILIZAÇÃO DA CAPACIDADE OPERACIONAL DO EXÉRCITO BRASILEIRO, NA SELVA E EM OUTROS AMBIENTES DO PAÍS, ISOLADAMENTE OU EM CONJUNTO COM OUTROS ÓRGÃOS GOVERNAMENTAIS. ABRANGE, AINDA, PAGAMENTO DE AUXÍLIO FINANCEIRO A ESTUDANTES E PESQUISADORES NA REALIZAÇÃO DE PROJETOS DE PESQUISA E DESENVOLVIMENTO (P &amp; D), EM BENEFÍCIO DO PROJETO ESTRATÉGICO._x000D_
AQUISIÇÃO DE EQUIPAMENTOS VOLTADOS AO EMPREGO OPERACIONAL E ADMINISTRATIVO DAS INSTITUIÇÕES DE SEGURANÇA PÚBLICA NAS FRONTEIRAS BRASILEIRAS (AQUISIÇÃO DE SCANNERS VEICULARES, SISTEMA DE MONITORAMENTO E CONTROLE, SISTEMAS DE INTELIGÊNCIA E INTERCEPTAÇÃO DE SINAIS; VEÍCULOS, EMBARCAÇÕES E AERONAVES VOLTADOS AO EMPREGO OPERACIONAL; EQUIPAMENTOS DE PROTEÇÃO INDIVIDUAL; EQUIPAMENTOS DE RADIOCOMUNICAÇÕES E VIDEOCONFERÊNCIA; MOBILIÁRIO E MATERIAIS DIVERSOS PARA ATIVIDADES A SEREM REALIZADAS NAS FRONTEIRAS; REFORMA E CONSTRUÇÃO DE BASES POLICIAIS E DELEGACIAS DE POLÍCIA EXISTENTES EM ÁREA DE FRONTEIRA; CONSTRUÇÃO DE PRÓPRIOS NACIONAIS RESIDENCIAIS); CAPACITAÇÃO DE OPERADORES DE SEGURANÇA PÚBLICA PARA AS ÁREAS DE FRONTEIRAS; PAGAMENTO DE DIÁRIAS E PASSAGENS PARA REALIZAÇÃO DE OPERAÇÕES NAS ÁREAS DE FRONTEIRAS, REALIZAÇÃO DE CAPACITAÇÃO DE OPERADORES DE SEGURANÇA, CURSOS, SEMINÁRIOS, EVENTOS, GRUPOS DE TRABALHO E DE ENCONTROS TÉCNICOS. A PRESENTE EMENDA TEM POR FINALIDADE APOIAR AS OPERAÇÕES DE FRONTEIRAS, PROMOVER A ARTICULAÇÃO DOS ATORES GOVERNAMENTAIS, DAS TRÊS ESFERAS DE GOVERNO, NO SENTIDO DE INCENTIVAR E FOMENTAR POLÍTICAS PÚBLICAS DE SEGURANÇA, UNIFORMIZAR ENTENDIMENTOS E AÇÕES E OTIMIZAR O INVESTIMENTO DE RECURSOS PÚBLICOS NAS REGIÕES DE FRONTEIRA.  _x000D_
ENFRENTAR OS ILÍCITOS PENAIS TÍPICOS DAS REGIÕES DE FRONTEIRA E PROMOVER UM BLOQUEIO E A DESARTICULAÇÃO DAS ATIVIDADES DE FINANCIAMENTO, PLANEJAMENTO, DISTRIBUIÇÃO E LOGÍSTICA DO CRIME ORGANIZADO E DOS CRIMES TRANSNACIONAIS, CUJOS EFEITOS ATINGEM OS GRANDES CENTROS URBANOS E A SOCIEDADE BRASILEIRA COM UM TODO, TENDO EM VISTA A VULNERABILIDADES NAS REGIÕES FRONTEIRIÇAS, COMO: TRÁFICO ILÍCITO DE ENTORPECENTES, TRÁFICO INTERNACIONAL DE ARMAS DE FOGO, MUNIÇÕES E EXPLOSIVOS, CONTRABANDO, PIRATARIA E DESCAMINHO, EVASÃO DE DIVISAS, EXPORTAÇÃO ILEGAL DE VEÍCULOS, IMIGRAÇÃO ILEGAL DE ESTRANGEIROS PELA FRONTEIRA SECA DO BRASIL E TRÁFICO DE PESSOAS, CRIMES AMBIENTAIS E DESMATAMENTO ILEGAL NOS ESTADOS AMAZÔNICOS FRONTEIRIÇOS DO BRASIL.</t>
  </si>
  <si>
    <t>91</t>
  </si>
  <si>
    <t>60020004</t>
  </si>
  <si>
    <t>CNPJ PARA LANÇAMENTO NO SIOP: 00.394.429/0001-00 - COMANDO DA AERONÁUTICA_x000D_
DESCRIÇÃO DO PROJETO:_x000D_
O PROJETO FX-2 COMPREENDE O DESENVOLVIMENTO E AQUISIÇÃO DA AERONAVE GRIPEN NG, SENDO 28 MONOPOSTOS (F-39 E) E 08 BIPOSTOS (F-39 F), 02 SIMULADORES DE VOO E ESTAÇÕES DE PLANEJAMENTO, CONTRATO DE SUPORTE LOGÍSTICO (CLS) E EQUIPAMENTOS NECESSÁRIOS À OPERAÇÃO INICIAL DA AERONAVE._x000D_
ADEMAIS O PROJETO FX-2 FAZ PARTE DO EIXO INOVAÇÃO PARA A INDÚSTRIA DA DEFESA DO NOVO PAC DO GOVERNO FEDERAL._x000D_
BENEFÍCIOS PARA A SOCIEDADE:_x000D_
O GRIPEN É CONHECIDO PELA SUA EFICIÊNCIA, BAIXO CUSTO DE OPERAÇÃO, ELEVADA DISPONIBILIDADE E AVANÇADA CAPACIDADE TECNOLÓGICA. EM DIVERSAS FORÇAS AÉREAS NO MUNDO É O VETOR RESPONSÁVEL PELA SOBERANIA E PROTEÇÃO DA NAÇÃO, REALIZANDO MISSÕES VARIADAS, COMO AS DE POLICIAMENTO DO ESPAÇO AÉREO EM REGIÕES CRÍTICAS. O EMPREGO DESSA AERONAVE TROUXE UM IMPORTANTE SALTO QUALITATIVO E TECNOLÓGICO AO BRASIL, COM ALGUNS DOS RECURSOS EMBARCADOS ATÉ ENTÃO INÉDITOS PARA A FAB._x000D_
AINDA NESSE CONTEXTO, O NOVO CAÇA MULTIMISSÃO VIABILIZOU ATIVIDADES DE DESENVOLVIMENTO CONJUNTO QUE SÃO REALIZADAS NO PARQUE INDUSTRIAL BRASILEIRO, POR COOPERAÇÃO ENTRE A EMPRESA SUECA SAAB E AS EMPRESAS NACIONAIS SELECIONADAS COMO BENEFICIÁRIAS NO PROGRAMA DE TRANSFERÊNCIA DE TECNOLOGIA (OFFSET)._x000D_
A INDÚSTRIA DE DEFESA NACIONAL ESTÁ ENVOLVIDA NO PROCESSO DE DESENVOLVIMENTO DE ESTRUTURAS, SISTEMAS E AVIÔNICOS, NA PRODUÇÃO, ENSAIOS EM VOO E CAPACITAÇÃO PARA APOIAR, MANTER E MODERNIZAR ESSA FROTA PELAS PRÓXIMAS DÉCADAS. AS ATIVIDADES CONJUNTAS INICIARAM EM 2014 COM A ASSINATURA DO CONTRATO PARA O DESENVOLVIMENTO E PRODUÇÃO DAS AERONAVES GRIPEN E/F PARA A FAB, INCLUINDO SISTEMAS EMBARCADOS, SUPORTE E EQUIPAMENTOS. AS PLATAFORMAS SÃO DESENVOLVIDAS E PRODUZIDAS COM A PARTICIPAÇÃO DE TÉCNICOS E ENGENHEIROS BRASILEIROS. ESSA INTEGRAÇÃO FAZ PARTE DA TRANSFERÊNCIA TECNOLÓGICA E VISA A PROPORCIONAR O CONHECIMENTO NECESSÁRIO PARA A CONTINUIDADE DAS ATIVIDADES NO BRASIL._x000D_
PELO EXPOSTO, PARA CONTRIBUIR COM A FORÇA AÉREA BRASILEIRA (FAB) NO CUMPRIMENTO DE SUA MISSÃO CONSTITUCIONAL EM BENEFÍCIO DA SOCIEDADE BRASILEIRA, É NECESSÁRIO O APOIO AOS PROJETOS E ATIVIDADES SUPRAMENCIONADOS COM O APORTE DE RECURSOS DE EMENDAS PARLAMENTARES NA LEI ORÇAMENTÁRIA ANUAL (LOA) DE 2026._x000D_
AMPARO LEGAL: CONSTITUIÇÃO FEDERAL, ART. 142, CAPUT; LEI COMPLEMENTAR Nº 97, DE 09/06/1999, ALTERADA PELA LEI COMPLEMENTAR Nº 136, DE 25/08/2010; LEI Nº 13.971, DE 27/12/2019; E DECRETO Nº 6.703, DE 18/12/2008 E SUAS ALTERAÇÕES.</t>
  </si>
  <si>
    <t>05.153.6112.20X7.0001</t>
  </si>
  <si>
    <t>EMPREGO CONJUNTO OU COMBINADO DAS FORÇAS ARMADAS</t>
  </si>
  <si>
    <t>05.542.6111.20X4.0001</t>
  </si>
  <si>
    <t>CONTROLE AMBIENTAL</t>
  </si>
  <si>
    <t>MANUTENÇÃO E APRIMORAMENTO DO CENTRO GESTOR E OPERACIONAL DO SISTEMA DE PROTEÇÃO DA AMAZÔNIA – CENSIPAM</t>
  </si>
  <si>
    <t>05.151.6112.14T0.0001</t>
  </si>
  <si>
    <t>AQUISIÇÃO DE AERONAVES DE CAÇA E SISTEMAS AFINS - PROJETO FX-2</t>
  </si>
  <si>
    <t>60110002</t>
  </si>
  <si>
    <t>6011</t>
  </si>
  <si>
    <t>COM. DESENV REGIONAL E TURISMO</t>
  </si>
  <si>
    <t>IMPLANTAÇÃO E QUALIFICAÇÃO DE INFRAESTRUTURA VIÁRIA URBANA CONTEMPLANDO PAVIMENTAÇÃO, ADEQUAÇÃO DE VIAS E OBRAS DE ARTE ESPECIAIS. OS EMPREENDIMENTOS, INCLUSIVE EM INTERVENÇÕES DE RECAPEAMENTO, DEVEM SER OBRIGATORIAMENTE ENTREGUES COM CALÇADAS, DRENAGEM E SINALIZAÇÃO VIÁRIA NAS ÁREAS DE INTERVENÇÃO.</t>
  </si>
  <si>
    <t>60130005</t>
  </si>
  <si>
    <t>6013</t>
  </si>
  <si>
    <t>COM. CIÊNCIA, TECNOLOGIA, INOVAÇÃO E INFOR</t>
  </si>
  <si>
    <t>CNPJ PARA LANÇAMENTO NO SIOP: 00.394.429/0001-00 - COMANDO DA AERONÁUTICA._x000D_
O BRASIL, COM SUAS DIMENSÕES CONTINENTAIS, NÃO PODE PRESCINDIR DO USO DO ESPAÇO PARA BENEFÍCIO DE SUA SOCIEDADE E APRIMORAMENTO DE SEUS SISTEMAS DE DEFESA, CONTROLE E INTEGRAÇÃO DO TERRITÓRIO NACIONAL._x000D_
INCLUIR O PAÍS NUM CENÁRIO GLOBAL, ONDE POUCOS DETÊM A CAPACIDADE GERENCIAL, OPERACIONAL, TECNOLÓGICA E INDUSTRIAL PARA FAZER USO DO ESPAÇO, REQUER ESFORÇO COORDENADO ENTRE DIVERSOS SEGMENTOS DA SOCIEDADE._x000D_
A IMPLANTAÇÃO DA INFRAESTRUTURA PARA O PROGRAMA ESTRATÉGICO DE SISTEMAS ESPACIAIS (PESE) RESULTA DAS DIRETRIZES ESTABELECIDAS NA ESTRATÉGIA NACIONAL DE DEFESA (END), QUE ORIENTAM AS FORÇAS ARMADAS A EMPREGAREM O ESPAÇO PARA SE TORNAREM MAIS EFICIENTES EM SUAS OPERAÇÕES, CONTRIBUIR COM O DESENVOLVIMENTO DA INDÚSTRIA ESPACIAL BRASILEIRA, INTEGRAR COMUNIDADES REMOTAS E FOMENTAR A INCLUSÃO DIGITAL._x000D_
DESSA FORMA, ESTABELECENDO A IMPLANTAÇÃO DE SISTEMAS ESPACIAIS DE USO INTEGRADO E DUAL (MILITAR/CIVIL), TENDO COMO PRINCIPAIS EXEMPLOS NA ÁREA CIVIL: A PROTEÇÃO AMBIENTAL, AGRICULTURA DE PRECISÃO, O AUMENTO DA EFETIVIDADE NAS PREVISÕES METEOROLÓGICAS, O PLANEJAMENTO DE ÁREAS DE EXPLORAÇÃO DE PESCA, O AUXÍLIO NA BUSCA E SALVAMENTO EM SOLO OU ÁGUA, A MELHORIA NA COBERTURA E CAPACIDADE DAS TELECOMUNICAÇÕES E TRANSFERÊNCIAS DE DADOS, ENTRE OUTROS._x000D_
CIENTE DESSES DESAFIOS, O COMANDO DA AERONÁUTICA (COMAER), EM ATENDIMENTO AO PRECONIZADO NA ESTRATÉGIA NACIONAL DE DEFESA (END), GERENCIA O PESE DE FORMA A OBTER SISTEMAS INTEGRADOS COMPLEXOS E MULTIDISCIPLINARES, FOCANDO NO DESENVOLVIMENTO DE PRODUTOS QUE ATENDEM À DIRETRIZ DE USO DUAL E INTEGRADO DOS SISTEMAS ESPACIAIS E O FOMENTO À OBTENÇÃO DA CAPACIDADE TECNOLÓGICA E INDUSTRIAL NO PAÍS._x000D_
PELO EXPOSTO, PARA CONTRIBUIR COM A FORÇA AÉREA BRASILEIRA (FAB) NO CUMPRIMENTO DE SUA MISSÃO CONSTITUCIONAL EM BENEFÍCIO DA SOCIEDADE BRASILEIRA, É NECESSÁRIO O APOIO AOS PROJETOS E ATIVIDADES SUPRAMENCIONADOS COM O APORTE DE RECURSOS DE EMENDAS PARLAMENTARES NA LEI ORÇAMENTÁRIA ANUAL (LOA) DE 2026.</t>
  </si>
  <si>
    <t>71020009</t>
  </si>
  <si>
    <t>BANCADA ESTADUAL</t>
  </si>
  <si>
    <t>7102</t>
  </si>
  <si>
    <t>BANCADA DO ACRE</t>
  </si>
  <si>
    <t xml:space="preserve">05.153.6112.156M.    </t>
  </si>
  <si>
    <t>MODERNIZAÇÃO E TRANSFORMAÇÃO ESTRATÉGICA E OPERACIONAL DO EXÉRCITO BRASILEIRO</t>
  </si>
  <si>
    <t>OBRA PARA IMPLANTAÇÃO DO PARQUE URBANO DE  RIO BRANCO - NO MUNICÍPIO DE RIO BRANCO - AC</t>
  </si>
  <si>
    <t>RIO BRANCO</t>
  </si>
  <si>
    <t>A BANCADA FEDERAL DO ACRE APRESENTA ESTA EMENDA PARLAMENTAR VOLTADA AO FOMENTO ÀS OBRAS DE IMPLANTAÇÃO DO PARQUE URBANO DO 7º BEC, NA CIDADE DE RIO BRANCO, CAPITAL DO ESTADO DO ACRE. A INICIATIVA VISA TRANSFORMAR UMA ÁREA DE GRANDE VALOR HISTÓRICO, AMBIENTAL E SOCIAL EM UM ESPAÇO PÚBLICO MODERNO, SUSTENTÁVEL E ACESSÍVEL, DEDICADO AO LAZER, AO ESPORTE, À CULTURA E À CONVIVÊNCIA COMUNITÁRIA. O PROJETO REPRESENTA UM MARCO PARA O REORDENAMENTO URBANO DA CAPITAL E INTEGRA O ESFORÇO DE REVITALIZAÇÃO DA REGIÃO CENTRAL DE RIO BRANCO, PROMOVENDO BEM-ESTAR À POPULAÇÃO E VALORIZAÇÃO DO PATRIMÔNIO LOCAL._x000D_
_x000D_
A IMPLANTAÇÃO DO PARQUE URBANO DO 7º BEC PERMITIRÁ A RECUPERAÇÃO DE ÁREAS, A CRIAÇÃO DE ÁREAS VERDES E DE LAZER, CICLOVIAS, PISTAS DE CAMINHADA, QUADRAS ESPORTIVAS, ANFITEATROS, ESPAÇOS PARA FEIRAS E EVENTOS, ALÉM DE ÁREAS VOLTADAS À EDUCAÇÃO AMBIENTAL E AO TURISMO CULTURAL. O PROJETO BUSCA ALIAR MODERNIDADE E PRESERVAÇÃO, GARANTINDO A INTEGRAÇÃO ENTRE O ESPAÇO URBANO E O MEIO AMBIENTE, DE FORMA COMPATÍVEL COM OS PRINCÍPIOS DE SUSTENTABILIDADE E INCLUSÃO SOCIAL. ESSA INTERVENÇÃO URBANA É ESTRATÉGICA PARA MELHORAR A QUALIDADE DE VIDA DOS CIDADÃOS, ESTIMULAR A ECONOMIA CRIATIVA E CONSOLIDAR RIO BRANCO COMO UMA CAPITAL MAIS VERDE, INOVADORA E ACOLHEDORA._x000D_
_x000D_
A DESTINAÇÃO DESTA EMENDA REAFIRMA O COMPROMISSO DA BANCADA FEDERAL DO ACRE COM O DESENVOLVIMENTO URBANO PLANEJADO E SUSTENTÁVEL. O PARQUE URBANO DO 7º BEC SERÁ UM SÍMBOLO DA RECONVERSÃO DE ÁREAS PÚBLICAS EM ESPAÇOS DE USO COLETIVO, FORTALECENDO A IDENTIDADE DA CIDADE E AMPLIANDO AS OPORTUNIDADES DE LAZER, TURISMO E INTEGRAÇÃO SOCIAL. TRATA-SE DE UMA OBRA ESTRUTURANTE PARA O FUTURO DE RIO BRANCO, CAPAZ DE UNIR HISTÓRIA, NATUREZA E CIDADANIA EM UM PROJETO DE REFERÊNCIA PARA TODO O ESTADO DO ACRE.</t>
  </si>
  <si>
    <t>7</t>
  </si>
  <si>
    <t>71020010</t>
  </si>
  <si>
    <t xml:space="preserve">98.998.999X.9999.    </t>
  </si>
  <si>
    <t>ATÍPICO</t>
  </si>
  <si>
    <t>AÇÃO ATÍPICA</t>
  </si>
  <si>
    <t>IMPLANTAÇÃO DE AERÓDROMO EM SANTA ROSA DO PURUS/AC - NO MUNICÍPIO DE SANTA ROSA DO PURUS - AC</t>
  </si>
  <si>
    <t>SANTA ROSA DO PURUS</t>
  </si>
  <si>
    <t>A VILA DE SANTA ROSA DO PURUS FOI TRANSFORMADA EM MUNICÍPIO PELA LEI ESTADUAL N° 1028 DE 28 DE ABRIL DE 1992. SITUADO ÀS MARGENS DO RIO PURUS, SEU LIMITE COMEÇA NO MARCO INTERNACIONAL DA FRONTEIRA BRASIL / PERU, LOCALIZADO PRÓXIMO A NASCENTE DO RIO SANTA ROSA DO PURUS, LIMITANDO-SE TAMBÉM COM OS MUNICÍPIOS DE FEIJÓ E MANUEL URBANO. ATUALMENTE É SEDE DO 4º PELOTÃO ESPECIAL DE FRONTEIRA DO EXÉRCITO BRASILEIRO._x000D_
A RESTAURAÇÃO DO AERÓDROMO DE SANTA ROSA DO PURUS CONTEMPLA A EXECUÇÃO DE PAVIMENTO RÍGIDO, COM A CONSTRUÇÃO DE UMA PISTA DE POUSO, FAIXA DE PISTA, PISTA DE TÁXI E O PÁTIO DE AERONAVE, O QUE PERMITIRÁ O POUSO DE AERONAVE DO PORTE DO C-130 HÉRCULES. A OBRA AUMENTARÁ A SEGURANÇA DA OPERAÇÃO DO AERÓDROMO, POSSIBILITANDO O POUSO DE AERONAVES DE MAIOR PORTE AUMENTANDO O ACESSO A RECURSOS DE TODA ORDEM PARA O MUNICÍPIO (TRANSPORTE, EVACUAÇÃO, APOIO DE SAÚDE E LOGÍSTICA). ALÉM DISSO, POSSIBILITARÁ: MELHORES CONDIÇÕES PARA O INCREMENTO AO COMBATE DE CRIMES TRANSFRONTEIRIÇOS E AMBIENTAIS; O APOIO AO TERRITÓRIO INDÍGENA DO ALTO DO RIO PURUS, EM MELHORES CONDIÇÕES; E O APOIO EM MELHORES CONDIÇÕES AO 4º PELOTÃO ESPECIAL DE FRONTEIRA, REFORÇANDO AS AÇÕES DE MONITORAMENTO DA FRONTEIRA. O AERÓDROMO SE ENCONTRA EM EXECUÇÃO DE OBRA, COM AVANÇO DA CONSTRUÇÃO DE UMA NOVA PISTA DE POUSO PARA ATENDER A POPULAÇÃO DO MUNICÍPIO DE SANTA ROSA DO PURUS/AC._x000D_
A. ATUALMENTE, O PERCENTUAL FÍSICO-FINANCEIRO EXECUTADO DA OBRA ENCONTRA-SE EM 70,42%._x000D_
B. O CRONOGRAMA DE DESEMBOLSO FINANCEIRO POR EXERCÍCIO FISCAL PARA CONCLUSÃO DA OBRA É O SEGUINTE:_x000D_
    1) 2026 - R$ 13.000.000,00 (R$ 8.000.000,00 ATÉ JAN/26 E R$ 5.000.000,00 ATÉ JUL/26)._x000D_
    2) 2027 - R$ 2.000.000,00 (R$ 2.000.000,00 ATÉ JAN/27)._x000D_
C. O PERCENTUAL DE EXECUÇÃO FÍSICA PREVISTO PARA CADA EXERCÍCIO É O SEGUINTE:_x000D_
    1) 2026 – 25%._x000D_
    2) 2027 – 4,58%.</t>
  </si>
  <si>
    <t>71180009</t>
  </si>
  <si>
    <t>7118</t>
  </si>
  <si>
    <t>BANCADA DE PERNAMBUCO</t>
  </si>
  <si>
    <t>05.153.6112.162O.0026</t>
  </si>
  <si>
    <t>IMPLANTAÇÃO DA ESCOLA DE SARGENTOS DO EXÉRCITO</t>
  </si>
  <si>
    <t>A NOVA ESCOLA DE FORMAÇÃO E GRADUAÇÃO DE SARGENTOS DE CARREIRA DO EXÉRCITO (ESE) TEM COMO PROPÓSITO CENTRALIZAR, EM UM ÚNICO ESTABELECIMENTO DE ENSINO, TODA A FORMAÇÃO DOS SARGENTOS DE CARREIRA, ATUALMENTE DISTRIBUÍDA EM DEZESSEIS (16) ORGANIZAÇÕES MILITARES. A FUTURA ESE SERÁ IMPLANTADA EM PARTE DA ÁREA DO CAMPO DE INSTRUÇÃO MARECHAL NEWTON CAVALCANTI (CIMNC), LOCALIZADO NA REGIÃO METROPOLITANA DO RECIFE-PE, PERTENCENTE AO EXÉRCITO BRASILEIRO._x000D_
OS RECURSOS PROVENIENTES DESTA EMENDA PARLAMENTAR SERÃO APLICADOS EM ATIVIDADES PREPARATÓRIAS VOLTADAS À IMPLANTAÇÃO DA NOVA ESCOLA DE SARGENTOS DO EXÉRCITO, CONTEMPLANDO O PROSSEGUIMENTO DAS AÇÕES DE PLANEJAMENTO E ELABORAÇÃO DE PROJETOS, BEM COMO INICIAR AS AÇÕES DE COMPENSAÇÃO AMBIENTAL, VISANDO A FUTURA IMPLANTAÇÃO. AS AÇÕES DE COMPENSAÇÃO AMBIENTAL, REALIZADAS MESMO ANTES DA NECESSÁRIA SUPRESSÃO VEGETAL, PERMITEM APORTAR GANHOS AMBIENTAIS PARA A REGIÃO ONDE A ESCOLA SERÁ IMPLANTADA.</t>
  </si>
  <si>
    <t>90600006</t>
  </si>
  <si>
    <t>9060</t>
  </si>
  <si>
    <t>GUILHERME DERRITE</t>
  </si>
  <si>
    <t>BENEFICIÁRIO PARA LANÇAMENTO NO SIOP - CNPJ: 00.394.452/0001-03_x000D_
PROMOVER MELHORIAS PARA OS HÓSPEDES DO HOTEL DE TRÂNSITO, ELEVANDO O NÍVEL DE SATISFAÇÃO DOS USUÁRIOS E A ADEQUAÇÃO DA CAPELA._x000D_
_x000D_
COMANDO DE DEFESA ANTIAÉREA DO EXÉRCITO (CMDO DAAE EX), NO MUNICÍPIO DE GUARUJÁ - SP.</t>
  </si>
  <si>
    <t>91620001</t>
  </si>
  <si>
    <t>9162</t>
  </si>
  <si>
    <t>ROBÉRIO MONTEIRO</t>
  </si>
  <si>
    <t>AQUISIÇÃO DE UMA VIATURA MITSHUBISHI - L200 TRITON GL 4X4 CAMBIO MANUAL 25/26 PARA A MARINHA.</t>
  </si>
  <si>
    <t>91910001</t>
  </si>
  <si>
    <t>9191</t>
  </si>
  <si>
    <t>ZÉ NETO</t>
  </si>
  <si>
    <t>MATERIAIS PERMANTES PARA O 35 BU, NO MUNICÍPIO DE FEIRA DE SANTANA/BA</t>
  </si>
  <si>
    <t>92190010</t>
  </si>
  <si>
    <t>9219</t>
  </si>
  <si>
    <t>FLÁVIO BOLSONARO</t>
  </si>
  <si>
    <t>CNPJ PARA LANÇAMENTO NO SIOP: 00.394.429/0001-00 - COMANDO DA AERONÁUTICA_x000D_
OM BENEFICIADA/OBJETO RESUMIDO:_x000D_
1) ODONTOCLÍNICA DE AERONÁUTICA SANTOS-DUMONT (126.A) - AQUISIÇÃO DE EQUIPAMENTOS ODONTOLÓGICOS - R$ 1.300.000,00;_x000D_
2) HOSPITAL CENTRAL DA AERONÁUTICA (140) - AQUISIÇÃO DE EQUIPAMENTOS MÉDICOS PARA UTI NEONATAL - R$ 1.050.000,00; E_x000D_
3) CENTRO GERONTOLÓGICO DE AERONÁUTICA BRIGADEIRO EDUARDO GOMES (161.A) - AQUISIÇÃO DE TRÊS AMBULÂNCIAS - R$ 1.350.000,00._x000D_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</si>
  <si>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92190011</t>
  </si>
  <si>
    <t>BENEFICIÁRIO PARA LANÇAMENTO NO SIOP - CNPJ: 00.394.452/0001-03._x000D_
_x000D_
MELHORAR O ATENDIMENTO MÉDICO-HOSPITALAR PARA A FAMÍLIA MILITAR COM A AQUISIÇÃO DE: _x000D_
- APARELHO DE DENSITOMETRIA ÓSSEA E EQUIPAMENTOS DE APOIO PELA POLICLÍNICA MILITAR DE NITERÓI, NO VALOR DE R$ 350.000,00;_x000D_
- APARELHO DE VIDEOCOLONOSCOPIA E VIDEOGASTROSCÓPIO PELO HOSPITAL GERAL DO RIO DE JANEIRO, NO VALOR DE R$ 650.000,00;_x000D_
- AUTOCLAVE DE 550L PELO HOSPITAL CENTRAL DO EXÉRCITO, NO VALOR DE R$ 770.000,00;_x000D_
- APARELHO DE ULTRASSONOGRAFIA PORTÁTIL COM SUPORTE PELO HOSPITAL CENTRAL DO EXÉRCITO, NO VALOR DE R$ 640.000,00;_x000D_
- APARELHO DE ECOCARDIOGRAMA TRANSESOFÁGICO PELO HOSPITAL CENTRAL DO EXÉRCITO, NO VALOR DE R$ 300.000,00;_x000D_
- APARELHO DE RAIO-X PORTÁTIL PELO HOSPITAL CENTRAL DO EXÉRCITO, NO VALOR DE R$ 300.000,00; _x000D_
- VAN COM ACESSIBILIDADE E EQUIPAMENTO DE APOIO PELO HOSPITAL MILITAR DE RESENDE, NO VALOR DE R$ 400.000,00; E _x000D_
- TORRE DE VÍDEO E EQUIPAMENTOS DE APOIO PELO HOSPITAL CENTRAL DO EXÉRCITO, NO VALOR DE R$ 300.000,00.</t>
  </si>
  <si>
    <t>92190013</t>
  </si>
  <si>
    <t>BENEFICIÁRIO: UNIDADE MÉDICA DA ESQUADRA (UMESQ)_x000D_
CNPJ: 00.394.502/0523-73_x000D_
VALOR: R$ 476.000 (GND4 = R$ 476.000)_x000D_
_x000D_
JUSTIFICATIVA:_x000D_
A UNIDADE MÉDICA DA ESQUADRA É RESPONSÁVEL PELA MANUTENÇÃO DA HIGIDEZ FÍSICA E CLÍNICA DE CERCA DE 11.000 MILITARES DA MARINHA DO BRASIL. PROMOVENDO ATENDIMENTO MÉDICO, ODONTOLÓGICO, LABORATORIAL E FISIOTERÁPICO. NESSE CONTEXTO, A SAÚDE BUCAL É FUNDAMENTAL, INFLUENCIANDO A QUALIDADE DE VIDA E A AUTO-ESTIMA, ALÉM DE PREVENIR ENFERMIDADES ODONTOLÓGICAS. CUJO TRATAMENTO EM MISSÕES OPERACIONAIS NEM SEMPRE É EXEQUÍVEL. ASSIM, A AQUISIÇÃO DE UMA UNIDADE CEREC (CHAIRSIDE ECONOMICAL RESTOTATION OF ESTHETIC CERAMICS) REVELA-SE DE GRANDE IMPORTÂNCIA. TRATA-SE DE UM SISTEMA AVANÇADO DE MANUFATURA ASSISTIDA POR COMPUTADOR QUE A PARTIR DA UTILIZAÇÃO DE SOFTWARE E SISTEMAS COMPUTACIONAIS QUE PERMITE A FABRICAÇÃO DE COROAS, FACETAS E RESTAURAÇÕES DENTÁRIAS INDIRETAS. ESSA TECNOLOGIA OFERECE DIVERSAS VANTAGENS, COMO RAPIDEZ, PRECISÃO E ECONOMIA DE INSUMOS._x000D_
_x000D_
------------------------------------------------------------_x000D_
_x000D_
BENEFICIÁRIO: HOSPITAL NAVAL MARCÍLIO DIAS (HNMD)_x000D_
CNPJ: 00.394.502/0148-70_x000D_
VALOR: R$ 1.050.000 (GND4 = R$ 1.050.000)_x000D_
_x000D_
JUSTIFICATIVA:_x000D_
- APARELHO DE ANESTESIA COM MONITORIZAÇÃO INTEGRADA_x000D_
OS APARELHOS DE ANESTESIA ATUALMENTE TOTALIZAM CERCA DE 20 ANOS DE UTILIZAÇÃO. CONSIDERANDO O LONGO PERÍODO DE OPERAÇÃO, TAIS EQUIPAMENTOS APRESENTAM OBSOLESCÊNCIA TECNOLÓGICA, DESGASTE FÍSICO NATURAL DOS COMPONENTES E DIFICULDADE CRESCENTE NA OBTENÇÃO DE PEÇAS DE REPOSIÇÃO E MANUTENÇÃO PREVENTIVA/CORRETIVA. ALÉM DISSO, OS AVANÇOS TECNOLÓGICOS OCORRIDOS NAS ÚLTIMAS DUAS DÉCADAS PROPORCIONARAM MELHORIAS SIGNIFICATIVAS EM TERMOS DE SEGURANÇA DO PACIENTE, MONITORIZAÇÃO INTEGRADA, PRECISÃO NA ADMINISTRAÇÃO DE GASES ANESTÉSICOS E EFICIÊNCIA ENERGÉTICA._x000D_
_x000D_
- SISTEMA DE VIDEOMEDIASTINOSCOPIA_x000D_
EQUIPAMENTO MODERNO, UTILIZADO PELA CIRURGIA TORÁCICA PARA DIAGNÓSTICO, ESTADIAMENTO E TRATAMENTO DE DOENÇAS PULMONARES, INCLUINDO NEOPLASIA DE PULMÃO, TUMORES MEDIASTINAIS, DOENÇAS INFLAMATÓRIAS/INFECCIOSAS PULMONARES, ATRAVÉS DA VIDEOMEDIASTINOSCOPIA, OFERECENDO AMPLA QUALIDADE DE ABORDAGEM DIAGNÓSTICA E TERAPÊUTICA. É MAIS SEGURO PARA OS PACIENTES, POIS POSSIBILITA MELHOR VISUALIZAÇÃO DAS ESTRUTURAS MEDIASTINAIS._x000D_
_x000D_
- APARELHO DE LASER CO2 FRACIONADO_x000D_
O EQUIPAMENTO, A SER UTILIZADO PELA ESPECIALIDADE DE COLOPROCTOLOGIA, É DESTINADO AO TRATAMENTO DAS DOENÇAS ANORRETAIS, POSSIBILITANDO MELHOR RESPOSTA AOS TRATAMENTOS, COM MENOR DESCONFORTO PÓS OPERATÓRIO AOS PACIENTES.</t>
  </si>
  <si>
    <t>92190014</t>
  </si>
  <si>
    <t>"CNPJ PARA LANÇAMENTO NO SIOP: 00.394.429/0001-00 - COMANDO DA AERONÁUTICA_x000D_
OM BENEFICIADA: BASE AÉREA DO GALEÃO_x000D_
OBJETO RESUMIDO: USINA FOTOVOLTAICA DE 680 KW DE POTÊNCIA (VALOR PARCIAL)._x000D_
JUSTIFICATIVA:_x000D_
A FORÇA AÉREA BRASILEIRA (FAB), COMO INSTITUIÇÃO DE ESTADO, ATUA, ININTERRUPTAMENTE, NA DEFESA DA PÁTRIA, NA MANUTENÇÃO DA SOBERANIA DO NOSSO ESPAÇO AÉREO, NA PROTEÇÃO DE NOSSAS FRONTEIRAS E NA INTEGRAÇÃO DO TERRITÓRIO NACIONAL._x000D_
ADEMAIS, SUBSIDIARIAMENTE, A FAB CUMPRE MISSÕES HUMANITÁRIAS E DE REPATRIAÇÃO DE NACIONAIS, DE TRANSPORTE DE ÓRGÃOS E TECIDOS, BEM COMO CONTRIBUI COM O DESENVOLVIMENTO TECNOLÓGICO, GERANDO EMPREGOS E RIQUEZAS AO PAÍS._x000D_
PELO EXPOSTO, PARA CONTRIBUIR COM A FAB NO CUMPRIMENTO DE SUA MISSÃO CONSTITUCIONAL EM BENEFÍCIO DA SOCIEDADE BRASILEIRA, É NECESSÁRIO O APOIO AOS PROJETOS E ATIVIDADES SUPRAMENCIONADOS COM O APORTE DE RECURSOS DE EMENDAS PARLAMENTARES NA LEI ORÇAMENTÁRIA ANUAL (LOA) DE 2026."</t>
  </si>
  <si>
    <t>92190015</t>
  </si>
  <si>
    <t>BENEFICIÁRIO: COMANDO EM CHEFE DA ESQUADRA (COMEMCH)_x000D_
CNPJ: 00.394.502/0084-71_x000D_
VALOR: R$ 907.048 (GND3 = R$ 907.048)_x000D_
_x000D_
JUSTIFICATIVA:_x000D_
A PRESENTE PROPOSTA DE EMENDA PARLAMENTAR TEM POR OBJETIVO REFORMAR / REVITALIZAR OS ALOJAMENTOS PARA 500 PRAÇAS (MARINHEIROS, CABOS E SARGENTOS) LOTADAS EM ORGANIZAÇÕES MILITARES DO COMPLEXO NAVAL DE MOCANGUÊ (CNM), QUE ESTÃO DEGRADADOS PELO USO CONTÍNUO AO LONGO DO TEMPO, AFIM DE MELHORAR AS CONDIÇÕES DE HABITABILIDADE E BEM-ESTAR DOS MILITARES USUÁRIOS, REDUZIR OS CUSTOS DE MANUTENÇÃO E FUNCIONAMENTO, BEM COMO CONTRIBUIR PARA O AUMENTO DA EFICIÊNCIA DOS GASTOS PÚBLICOS. CABE RESSALTAR QUE OS SERVIÇOES A SEREM EXECUTADOS (READEQUAÇÃO DOS CÔMODOS, SUBSTITUIÇÃO DE REVESTIMENTO DE PISOS E PAREDES, REFORMA ELÉTRICA E SUBSTITUIÇÃO DE LUMINÁRIAS, ENTRE OUTROS) POSSIBILITARÃO RECUPERAR A CONDIÇÃO DE HABITABILIDADE DOS MILITARES LOTADOS NO SETOR OPERATIVO DA MARINHA DO BRASIL, QUE ATUAM EM PROL DA DEFESA DA PÁTRIA E EM AÇÕES DE SEGURANÇA NACIONAL._x000D_
_x000D_
------------------------------------------------------------------------------------_x000D_
_x000D_
BENEFICIÁRIO: NAVIO-AERÓDROMO MULTIPROPÓSITO ATLÂNTICO (NAMATLÂNTICO)_x000D_
CNPJ: 00.394.502/0533-45_x000D_
VALOR: R$ 600.000 (GND3 = R$ 600.000)_x000D_
_x000D_
JUSTIFICATIVA:_x000D_
A REFORMA DAS INSTALAÇÕES DO NAVIO-AERÓDROMO MULTIPROPÓSITO “ATLÂNTICO”, BEM COMO A AQUISIÇÃO DE EQUIPAMENTOS E MATERIAIS, É ESSENCIAL PARA ASSEGURAR A MANUTENÇÃO DA HABITABILIDADE, DA SEGURANÇA E DA PRONTIDÃO OPERATIVA DO NAVIO. PORTANTO, O ATENDIMENTO DA META IMPACTA DIRETAMENTE NA DISPONIBILIDADE DO MEIO, NA MORAL DA TRIPULAÇÃO E NA CAPACIDADE DE CUMPRIR AS SUAS ATRIBUIÇÕES._x000D_
_x000D_
------------------------------------------------------------------------------------_x000D_
_x000D_
BENEFICIÁRIO: NAVIO DOCA MULTIPROPÓSITO BAHIA (NDMBAHIA)_x000D_
CNPJ: 00.394.502/0524-54_x000D_
VALOR: R$ 800.000 (GND3 = R$ 800.000)_x000D_
_x000D_
JUSTIFICATIVA:_x000D_
A REFORMA DOS COMPARTIMENTOS HABITÁVEIS E DOS BANHEIROS DO NAVIO DOCA MULTIPROPÓSITO BAHIA É UMA NECESSIDADE PREMENTE PARA GARANTIR A DIGNIDADE, A SAÚDE E A SEGURANÇA DA TRIPULAÇÃO, DEM COMO PARA PRESERVAR A PLENA CAPACIDADE OPERACIONAL DO NAVIO. O NDM BAHIA É UM DOS PRINCIPAIS MEIOS DA MARINHA DO BRASIL PARA OPERAÇÕES ANFÍBIAS, HUMANITÁRIAS E DE APOIO LOGÍSTICO EM TERRITÓRIO NACIONAL E INTERNACIONAL. AS CONDIÇÕES ADEQUADAS DE HABITABILIDADE SÃO FUNDAMENTAIS PARA A MANUTENÇÃO DO BEM-ESTAR FÍSICO E PSICOLÓGICO DOS MILITARES EMBARCADOS, ESPECIALMENTE DURANTE LONGOS PERÍODOS EM MISSÕES NO MAR. ENTRETANTO, OS COMPARTIMENTOS DE CONVIVÊNCIA E OS BANHEIROS ATUALMENTE APRESENTAM DESGASTE ACENTUADO DEVIDO AO TEMPO DE USO E À EXPOSIÇÃO ÀS CONDIÇÕES MARÍTIMAS, O QUE COMPROMETE O CONFORTO, A SALUBRIDADE E A EFICIÊNCIA ENERGÉTICA DAS INSTALAÇÕES. A MODERNIZAÇÃO DESSES ESPAÇOS PERMITIRÁ A ADEQUAÇÃO ÀS NORMAS ATUAIS DE SEGURANÇA E HABITABILIDADE NAVAL, ALÉM DE CONTRIBUIR PARA A VALORIZAÇÃO DOS MILITARES E A CONTINUIDADE DAS OPERAÕES DO NAVIO COM ELEVADOS PADRÕES DE EXCELÊNCIA._x000D_
_x000D_
------------------------------------------------------------------------------------_x000D_
_x000D_
BENEFICIÁRIO: FRAGATA DEFENSORA (FDEFENSORA)_x000D_
CNPJ: 00.394.502/0292-07_x000D_
VALOR: R$ 200.000 (GND3 = R$ 200.000)_x000D_
_x000D_
JUSTIFICATIVA:_x000D_
A PRESENTE PROPOSTA DE EMENDA PARLAMENTAR TEM POR OBJETIVO A REFORMA DE BANHEIROS PARA MILITARES DO SEXO FEMININO COADUNANDO COM OS OBJETIVOS DA MARINHA DO BRASIL EM AUMENTAR O QUADRO DE MULHERES COMPONENTES DA FORÇA DE TRABALHO NOS NAVIOS, A META BUSCA VIABILIZAR E AMPLIAR A PARTICIPAÇÃO DE MILITARES DO SEXO FEMININO NAS OPERAÇÕES REALIZADAS PELA FRAGATA DEFENSORA, RELACIONADAS À BUSCA E SALVAMENTO E AO COMBATE DE ATOS ILÍCITOS NO MAR, TAIS COMO PIRATARIA, TRÁFICO DE PESSOAS E DE DROGAS, CONTRABANDO, PESCA ILEGAL, CRIMES AMBIENTAIS E OUTROS QUE DEMANDAM A PRESENÇA ESTATAL NOS MARES E NAS VIAS NAVEGÁVEIS, DE FORMA A CONTRIBUIR PARA A PROTEÇÃO DOS RECURSOS DA AMAZÔNIA AZUL._x000D_
_x000D_
------------------------------------------------------------------------------------_x000D_
_x000D_
BENEFICIÁRIO: BATALHÃO DE ENGENHARIA DE FUZILEIROS NAVAIS (BTLENGFUZNAV)_x000D_
CNPJ:</t>
  </si>
  <si>
    <t>92190016</t>
  </si>
  <si>
    <t>BATALHÃO DE VIATURAS ANFÍBIAS (BTLVTRANF)_x000D_
CNPJ: 00.394.502/0174-62_x000D_
_x000D_
A REVITALIZAÇÃO PARA MANUTENÇÃO PREVENTIVA E CORRETIVA DE VIATURAS BLINDADAS ANFÍBIAS CONTRIBUEM PARA O BOM FUNCIONAMENTO DAS MESMAS EM OPERAÇÕES DIVERSAS, QUAIS SEJAM, EM AJUDAS HUMANITÁRIAS E EM OPERAÇÕES DE GARANTIAS DA LEI E DA ORDEM (GLO)</t>
  </si>
  <si>
    <t>CNPJ PARA LANÇAMENTO NO SIOP:  00.394.429/0001-00 - COMANDO DA AERONÁUTICA_x000D_
_x000D_
UNIDADE BENEFICIADA: GRUPAMENTO DE APOIO DO GALEÃO - GAP-GL E COMISSÃO DE DESPORTOS DA AERONÁUTICA - CDA_x000D_
_x000D_
OBJETO RESUMIDO: _x000D_
- AQUISIÇÃO DE VIATURAS OPERACIONAIS - R$ 2.000.000,00_x000D_
- AQUISIÇÃO DE EQUIPAMENTOS PARA A SALA DE CONDICIONAMENTO FÍSICO MILITAR - R$ 900.000,00</t>
  </si>
  <si>
    <t>92190022</t>
  </si>
  <si>
    <t>BENEFICIÁRIO PARA LANÇAMENTO NO SIOP - CNPJ: 00.394.452/0001-03_x000D_
_x000D_
AQUISIÇÃO DE 01 ACELERADOR LINEAR DE RADIOTERAPIA (DIAGNÓSTICO DO CÂNCER). _x000D_
_x000D_
PROPORCIONAR MAIOR SEGURANÇA E DETALHAMENTO NA EXECUÇÃO DOS TRATAMENTOS PARA OS PACIENTES EM NÍVEL NACIONAL, BEM COMO, MELHORAR A QUALIDADE DAS IMAGENS UTILIZADAS PARA VERIFICAÇÃO DO PLANEJAMENTO, AUMENTANDO O NÚMERO DE TRATAMENTOS ONCOLÓGICOS REALIZADOS NO HOSPITAL CENTRAL DO EXÉRCITO (HCE) - NO RIO DE JANEIRO/RJ._x000D_
_x000D_
ESTRUTURAÇÃO E MODERNIZAÇÃO DE UNIDADES DE SAÚDE DAS FORÇAS ARMADAS NO HOSPITAL CENTRAL DO EXÉRCITO (HCE) - NO MUNICÍPIO DO RIO DE JANEIRO- RJ. _x000D_
MODERNIZAÇÃO DO ACELERADOR LINEAR DE RADIOTERAPIA E EQUIPAMENTOS DE APOIO.</t>
  </si>
  <si>
    <t>NO MUNICÍPIO DO RIO DE JANEIRO - RJ</t>
  </si>
  <si>
    <t>05.301.0032.2E74.3341</t>
  </si>
  <si>
    <t>92190021</t>
  </si>
  <si>
    <t>CNPJ PARA LANÇAMENTO NO SIOP:  00.394.429/0001-00 - COMANDO DA AERONÁUTICA_x000D_
_x000D_
UNIDADE BENEFICIADA: HOSPITAL CENTRAL DA AERONÁUTICA - HCA_x000D_
OBJETO RESUMIDO:  AQUISIÇÃO DE APARELHO ANESTÉSICO DE TETO (VALOR R$ 1.400.000); E _x000D_
_x000D_
UNIDADE BENEFICIADA: HOSPITAL DE FORÇA AÉREA DO GALEÃO - HFAG_x000D_
OBJETO RESUMIDO: AQUISIÇÃO DE ARCO CIRÚRGICO 3D (VALOR R$ 2.400.000)</t>
  </si>
  <si>
    <t>92190020</t>
  </si>
  <si>
    <t>NAVIO-AERÓDROMO MULTIPROPÓSITO ATLÂNTICO - NAMATLÂNTICO_x000D_
CNPJ: 00.394.502/0533-45_x000D_
VALOR: (GND3) R$ 1.000.000_x000D_
JUSTIFICATIVA: A PRESENTE PROPOSTA DE EMENDA PARLAMENTAR DESTINA-SE À REALIZAÇÃO DE REFORMA E MODERNIZAÇÃO DAS INSTALAÇÕES DO NAVIO-AERÓDROMO MULTIPROPÓSITO "ATLÂNTICO", COM A FINALIDADE DE PROMOVER MELHORIAS NA HABITABILIDADE PARA A TRIPULAÇÃO, ASSEGURANDO CONDIÇÕES ADEQUADAS DE CONFORTO E SEGURANÇA, ALÉM DE APRIMORAR A PRONTIDÃO OPERACIONAL DA EMBARCAÇÃO. O ESCOPO INCLUI A RECUPERAÇÃO DE ÁREAS DE ALOJAMENTO, REFEITÓRIOS E INSTALAÇÕES OPERATIVAS E ADMINISTRATIVAS, BEM COMO A MODERNIZAÇÃO DE SISTEMAS DE VENTILAÇÃO, ILUMINAÇÃO E COMBATE A INCÊNDIOS. ADICIONALMENTE, OS RECURSOS SERÃO UTILIZADOS PARA A AQUISIÇÃO DE EQUIPAMENTOS E MATERIAIS TÉCNICOS INDISPENSÁVEIS PARA GARANTIR O PLENO FUNCIONAMENTO DAS ATIVIDADES OPERACIONAIS DO NAVIO, COM VISTAS A FORTALECER SUA CAPACIDADE ESTRATÉGICA E OPERACIONAL, CONFORME OS PARÂMETROS LEGAIS E NORMATIVOS VIGENTES._x000D_
_x000D_
_x000D_
FRAGATA INDEPENDENCIA - FINDEPENDENCIA_x000D_
CNPJ: 00.394.502/0293-98_x000D_
VALOR: (GND3) R$ 400.000_x000D_
JUSTIFICATIVA: A PRESENTE PROPOSTA DE EMENDA PARLAMENTAR DESTINA-SE À REVITALIZAÇÃO COMPLETA DO SISTEMA DE CLIMATIZAÇÃO DA FRAGATA INDEPENDÊNCIA, ABRANGENDO A REVISÃO TÉCNICA DAS PLANTAS DE AR CONDICIONADO E DOS CENTROS DE TRATAMENTO DE AR, COM VISTAS A ASSEGURAR O PLENO FUNCIONAMENTO E EFICIÊNCIA ENERGÉTICA DO SISTEMA. INCLUI TAMBÉM A REVITALIZAÇÃO DO SISTEMA FRIGORÍFICO DO NAVIO, COM A REALIZAÇÃO DE MANUTENÇÃO CORRETIVA E PREVENTIVA NOS COMPRESSORES E A REESTRUTURAÇÃO DAS CÂMARAS FRIGORÍFICAS, GARANTINDO CONDIÇÕES ADEQUADAS DE ARMAZENAMENTO DE SUPRIMENTOS E MANTIMENTOS, ESSENCIAIS PARA A OPERAÇÃO E HABITABILIDADE DA EMBARCAÇÃO. AS AÇÕES VISAM APRIMORAR A FUNCIONALIDADE E A SUSTENTABILIDADE DO SISTEMA, EM CONFORMIDADE COM AS NORMAS TÉCNICAS E OS PARÂMETROS LEGAIS VIGENTES._x000D_
_x000D_
_x000D_
FRAGATA LIBERAL - FLIBERAL_x000D_
CNPJ: 00.394.502/0294-79_x000D_
VALOR: (GND3) R$ 405.000_x000D_
JUSTIFICATIVA: A PRESENTE PROPOSTA DE EMENDA TEM POR OBJETIVO A AQUISIÇÃO DE UMA NOVA UNIDADE RESFRIADORA DE ÁGUA, COM A FINALIDADE DE OTIMIZAR O SISTEMA DE CLIMATIZAÇÃO A BORDO DA FRAGATA LIBERAL. ALÉM DISSO, PROPÕE-SE A CONTRATAÇÃO DE SERVIÇO ESPECIALIZADO PARA A MANUTENÇÃO PREVENTIVA E CORRETIVA DO SISTEMA DE AR-CONDICIONADO EXISTENTE, BEM COMO A AQUISIÇÃO DE NOVOS APARELHOS DE AR-CONDICIONADO PARA ATENDER ÀS NECESSIDADES OPERACIONAIS DA EMBARCAÇÃO, GARANTINDO MAIOR CONFORTO E EFICIÊNCIA NO AMBIENTE DE TRABALHO DA TRIPULAÇÃO._x000D_
_x000D_
_x000D_
COMANDO DA FORÇA DE SUPERFÍCIE - COMFORSUP_x000D_
CNPJ: 00.394.502/0425-72_x000D_
VALOR: (GND4) 1.300.000,00_x000D_
JUSTIFICATIVA: A PRESENTE PROPOSTA DE EMENDA TEM POR OBJETIVO A AQUISIÇÃO DE EQUIPAMENTOS, APARELHOS E ACESSÓRIOS PARA O APRESTAMENTO E MANUTENÇÃO OPERACIONAL DOS NAVIOS SUBORDINADOS AO COMANDO DA FORÇA DE SUPERFÍCIE, COM O OBJETIVO DE GARANTIR A PRONTA CAPACIDADE DE RESPOSTA, A EFICÁCIA DAS OPERAÇÕES E A SEGURANÇA DAS EMBARCAÇÕES. A INICIATIVA CONTEMPLA A COMPRA DE ITENS ESSENCIAIS PARA A MODERNIZAÇÃO E A MELHORIA CONTÍNUA DA INFRAESTRUTURA NAVAL, BEM COMO A REALIZAÇÃO DE REPAROS ESPECIALIZADOS, CONTRIBUINDO PARA A PRESERVAÇÃO DA FROTA E A OTIMIZAÇÃO DO DESEMPENHO DAS UNIDADES NAVAIS. ESTA AÇÃO VISA ASSEGURAR QUE OS NAVIOS ESTEJAM TOTALMENTE OPERACIONAIS, PRONTOS PARA ATENDER ÀS DEMANDAS ESTRATÉGICAS DA DEFESA NACIONAL, ALÉM DE GARANTIR A CONTINUIDADE DAS ATIVIDADES DE PATRULHAMENTO, SEGURANÇA E DEFESA DAS ÁGUAS JURISDICIONAIS.</t>
  </si>
  <si>
    <t>92190019</t>
  </si>
  <si>
    <t>CENTRO DE ADESTRAMENTO DA ILHA DA MARAMBAIA - CADIM_x000D_
CNPJ: 00.394.502/0172-09_x000D_
VALOR: (GND3) R$ 1.500.000_x000D_
JUSTIFICATIVA: A PRESENTE PROPOSTA DE EMENDA TEM COMO OBJETIVO VIABILIZAR A REFORMA E REVITALIZAÇÃO DO CAIS DO CENTRO DE ADESTRAMENTO DA ILHA DA MARAMBAIA, ESTRUTURA QUE CONSTITUI O ÚNICO PONTO DE ATRACAÇÃO DA ILHA. ATUALMENTE, O CAIS ENCONTRA-SE EM CONDIÇÕES ESTRUTURAIS DEFASADAS, DEMANDANDO REPAROS URGENTES PARA GARANTIR A SEGURANÇA E A CONTINUIDADE DE SEU USO. SUA REVITALIZAÇÃO É ESSENCIAL PARA SUSTENTAR A LOGÍSTICA E AS ATIVIDADES OPERACIONAIS DO CADIM, COMO O TRANSPORTE DE PESSOAL E INSUMOS, ALÉM DE ASSEGURAR O SUPORTE ÀS NECESSIDADES DA COMUNIDADE RESIDENTE NA ILHA, FORMADA POR MILITARES, SEUS FAMILIARES E MEMBROS DE COMUNIDADES TRADICIONAIS, INCLUINDO QUILOMBOLAS E CAIÇARAS._x000D_
O PROJETO FOI DESENVOLVIDO POR EMPRESA ESPECIALIZADA E SUA EXECUÇÃO FOI PLANEJADA EM DUAS ETAPAS DEVIDO À NECESSIDADE DE ADEQUAÇÃO FINANCEIRA. A PRIMEIRA ETAPA FOI REALIZADA COM OS DESTINADOS PARA 2024, A PRESENTE EMENDA DESTINA-SE À CONCLUSÃO DA SEGUNDA FASE DO PROJETO, INDISPENSÁVEL PARA A RECUPERAÇÃO INTEGRAL DO CAIS. A OBRA GARANTIRÁ A MANUTENÇÃO DA SEGURANÇA ESTRUTURAL, EVITARÁ A DETERIORAÇÃO PROGRESSIVA E PERMITIRÁ A CONTINUIDADE PLENA DAS ATIVIDADES INSTITUCIONAIS E COMUNITÁRIAS, BENEFICIANDO DIRETAMENTE A UNIDADE MILITAR E A POPULAÇÃO LOCAL._x000D_
_x000D_
_x000D_
_x000D_
_x000D_
BATALHÃO DE ENGENHARIA DE FUZILEIROS NAVAIS - BTLENGFUZNAV_x000D_
CNPJ: 00.394.502/0106-11_x000D_
VALOR: (GND3) R$ 1.000.000 + (GND4) R$ 500.000_x000D_
JUSTIFICATIVA: A PRESENTE PROPOSTA DE EMENDA TEM COMO OBJETIVO A MODERNIZAÇÃO DAS INSTALAÇÕES DO BATALHÃO DE ENGENHARIA DE FUZILEIROS NAVAIS, POR MEIO DE OBRAS ESTRUTURAIS E INTERVENÇÕES NA INFRAESTRUTURA, A FIM DE GARANTIR CONDIÇÕES ADEQUADAS DE SEGURANÇA, CONFORTO E FUNCIONALIDADE. COM MAIS DE 60 ANOS DE EXISTÊNCIA, AS INSTALAÇÕES ENCONTRAM-SE DEFASADAS, NECESSITANDO DE REFORMAS ABRANGENTES, COMO A INSTALAÇÃO DE SISTEMAS MODERNOS DE PREVENÇÃO A INCÊNDIOS, MELHORIAS NA REDE ELÉTRICA, AMPLIAÇÃO DE DORMITÓRIOS E OUTRAS ADEQUAÇÕES QUE ASSEGUREM SUPORTE PLENO ÀS DEMANDAS OPERACIONAIS E INSTITUCIONAIS DO BATALHÃO._x000D_
A MODERNIZAÇÃO PROPOSTA É ESSENCIAL PARA QUE A UNIDADE MANTENHA SUA CAPACIDADE ESTRATÉGICA DE ATUAÇÃO EM MISSÕES DE DEFESA CIVIL, GARANTIA DA LEI E DA ORDEM E OUTRAS OPERAÇÕES NACIONAIS. ESSAS MELHORIAS PERMITIRÃO NÃO APENAS ATENDER AOS PADRÕES MÍNIMOS DE INFRAESTRUTURA, MAS TAMBÉM POTENCIALIZAR A EFICIÊNCIA OPERACIONAL, PROMOVENDO UM AMBIENTE SEGURO E FUNCIONAL PARA O DESENVOLVIMENTO DE SUAS ATIVIDADES E A PRESERVAÇÃO DE SEUS RECURSOS HUMANOS E MATERIAIS.</t>
  </si>
  <si>
    <t>92190018</t>
  </si>
  <si>
    <t>CNPJ PARA LANÇAMENTO NO SIOP: 00.394.429/0001-00 - COMANDO DA AERONÁUTICA_x000D_
UNIDADE BENEFICIADA:  BASE AÉREA DE CANOAS_x000D_
OBJETO RESUMIDO: CUSTEIO PARA ATENDER 180 CRIANÇAS DO PROGRAMA FORÇAS NO ESPORTE (PROFESP) + READEQUAÇÃO DE 02 PISTAS DE ATLETISMO.</t>
  </si>
  <si>
    <t>OSMAR TERRA</t>
  </si>
  <si>
    <t>90480008</t>
  </si>
  <si>
    <t>CNPJ PARA LANÇAMENTO NO SIOP: 00.394.429/0001-00 - COMANDO DA AERONÁUTICA_x000D_
UNIDADE BENEFICIADA:   BASE AÉREA DE SANTA MARIA _x000D_
OBJETO RESUMIDO: CUSTEIO PARA ATENDIMENTO DE 150 CRIANÇAS DO PROGRAMA FORÇAS NO ESPORTE (PROFESP).</t>
  </si>
  <si>
    <t>90480007</t>
  </si>
  <si>
    <t>BENEFICIÁRIO PARA LANÇAMENTO NO SIOP - CNPJ: 00.394.452/0001-03_x000D_
APRESTAMENTO DAS FORÇAS - MANUTENÇÃO DA PRONTIDÃO E DA CAPACIDADE OPERATIVA - 19º REGIMENTO DE CAVALARIA MECANIZADO (19º RC MEC) - SANTA ROSA</t>
  </si>
  <si>
    <t>SANTA ROSA</t>
  </si>
  <si>
    <t>NO MUNICÍPIO DE SANTA ROSA - RS</t>
  </si>
  <si>
    <t>05.153.6112.21A0.5071</t>
  </si>
  <si>
    <t>90480006</t>
  </si>
  <si>
    <t>ESTA EMENDA BUSCA APOIAR O COMBATE AO CÂNCER NO ESTADO DE SERGIPE E, PARA TANTO, APORTA RECURSO EM BENEFÍCIO DO HOSPITAL DO AMOR, CUJA SEDE É EM SÃO PAULO. _x000D_
O HOSPITAL DO AMOR ATENDE PACIENTES EM TRATAMENTO ONCOLÓGICO EM TODO O PAÍS E, INCLUSIVE, CONTA COM UNIDADE EM SERGIPE.</t>
  </si>
  <si>
    <t>BANCADA DE SERGIPE</t>
  </si>
  <si>
    <t>71270011</t>
  </si>
  <si>
    <t>ESTA EMENDA BUSCA APOIAR INICIATIVAS COMO O  PROGRAMA OPERA SERGIPE, REDUZINDO O TEMPO DE ESPERA PARA CIRURGIAS ELETIVAS DE MÉDIA E ALTA COMPLEXIDADE E AMPLIANDO O PORTFÓLIO DE CIRURGIAS PASSÍVEIS DE ATENDIMENTO.</t>
  </si>
  <si>
    <t>71270010</t>
  </si>
  <si>
    <t>A PRESENTE EMENDA OBJETIVA OTIMIZAR O ATENDIMENTO DA POPULAÇÃO DE SERGIPE COM AÇÕES BÁSICAS DE SAÚDE.</t>
  </si>
  <si>
    <t>71270009</t>
  </si>
  <si>
    <t>O ESTADO DE SERGIPE TEM GRANDE FONTE DE SUA ECONOMIA ATRELADA À AGRICULTURA E PECUÁRIA, SENDO IMPRESCINDÍVEL EQUIPAR O ESTADO COM MAQUINÁRIOS QUE OTIMIZAM A PRODUÇÃO, RAZÃO DE SER DA PRESENTE EMENDA</t>
  </si>
  <si>
    <t>71270008</t>
  </si>
  <si>
    <t>ESTA EMENDA PRETENDE APORTAR RECURSOS PARA DAR CONTINUIDADE À OBRA EM ANDAMENTO NO ESTADO DE SERGIPE, CONFORME PREVISTO NO RELATÓRIO CAE.</t>
  </si>
  <si>
    <t>71270007</t>
  </si>
  <si>
    <t>ESTA EMENDA PRETENDE CONTINUAR INICIATIVA CONSTANTE DA LOA 2024 EM PROVEITO DA UFS SERGIPE - CAMPUS DE LAGRTO, CONFORME PARECER CAE.</t>
  </si>
  <si>
    <t>71270006</t>
  </si>
  <si>
    <t>ESTA EMENDA PRETENDE CONTINUAR INICIATIVA CONSTANTE DA LOA 2024 EM PROVEITO DA UFS SERGIPE - CAMPUS DO SERTÃO, CONFORME PARECER CAE.</t>
  </si>
  <si>
    <t>71270005</t>
  </si>
  <si>
    <t>O ESTADO DE SERGIPE VEM ENFRENTANDO A FOME COM RESULTADOS BASTANTE PROMISSORES, FIGURANDO ENTRE OS TRÊS ENTES DA FEDERAÇÃO COM MELHORES RESULTADOS NA ÁREA._x000D_
ESTES RESULTADOS ADVÊM SOBRETUDO DO PROGRAMA PRATO DO POVO QUE ESTA EM ANDAMENTO DESDE 2023, JÁ CONTEMPLOU A POPULAÇÃO DE  21 MUNICÍPIOS COM ATE 10 MIL HABITANTES E, COM A AMPLIAÇÃO, ATENDERÁ A POPULAÇÃO DE MAIS 22 MUNICÍPIOS COM ATÉ 20 MIL HABITANTES.</t>
  </si>
  <si>
    <t>71270004</t>
  </si>
  <si>
    <t>A REGIÃO METROPOLITANA DE ARACAJU É DENSAMENTE POVOADA, APRESENTANDO DEMANDAS TÍPICAS DE INFRAESTRUTURA URBANA QUE OFEREÇAM MELHORES CONDIÇÕES DE VIDA À POPULAÇÃO._x000D_
ESTA EMENDA PRESTA-SE A CONTRIBUIR COM INICIATIVAS QUE ESTÃO ALÉM DA CAPACIDADE DE INVESTIMENTO DOS MUNICÍPIOS DA REGIÃO E GARANTIR MELHORIAS NA INFRAESTRUTURA URBANA DOS MUNICÍPIOS QUE COMPÕEM A REGIÃO METROPOLITANA DE ARACAJU.</t>
  </si>
  <si>
    <t>71270003</t>
  </si>
  <si>
    <t>PROMOVER O ACESSO À HABITAÇÃO NO ESTADO DE SERGIPE</t>
  </si>
  <si>
    <t>71270002</t>
  </si>
  <si>
    <t>ESTA EMENDA BUSCA FORTALECER  A INFRAESTRUTURA AGROPECUÁRIA NO ESTADO DE SERGIPE, GARANTINDO ACESSO A EQUIPAMENTOS E SERVIÇOS QUE RESULTEM EM DESENVOLVIMENTO SUSTENTÁVEL DO SETORES PRODUTIVOS ESTADUAIS.</t>
  </si>
  <si>
    <t>71270001</t>
  </si>
  <si>
    <t>COMANDO DO GRUPAMENTO DE PATRULHA NAVAL DO SUL-SUDESTE - COMGPTPATNAVSSE_x000D_
CNPJ: 00.394.502/0521-01_x000D_
_x000D_
A DESTINAÇÃO DE UMA EMENDA DE BANCADA, NO VALOR DE 10 MILHÕES, SERÁ REVERTIDA PARA UMA REESTRUTURAÇÃO E MODERNIZAÇÃO DOS RECURSOS DE PROTEÇÃO MARÍTIMA NO PORTO DE SANTOS. O VALOR ENGLOBA A CONSTRUÇÃO DE UMA SEDE DE COMANDO DO GRUPAMENTO DE PATRULHA NAVAL DO SUL-SUDESTE, DA MARINHA DO BRASIL, E UMA INSTALAÇÃO DE UM CENTRO DE OPERAÇÕES, CUJA ESTRUTURA SERÁ CAPAZ DE UNIR AS INFORMAÇÕES DOS DIVERSOS ÓRGÃOS DE SEGURANÇA PÚBLICA PARA O COMBATE AOS CRIMES TRANSFRONTEIRIÇOS E AMBIENTAIS. POR MEIO DESSE CENTRO DE OPERAÇÕES SERÁ POSSÍVEL COORDENAR AS AÇÕES, UTILIZANDO-SE DE COMPARTILHAMENTO DE INFORMAÇÕES ORIUNDAS DOS DIVERSOS SENSORESHOJE EXISTENTES, COMO CÂMERAS E IMAGENS DE RADARES, COMO TAMBÉM DE SISTEMAS AUTOMÁTICOS DE IDENTIFICAÇÃO, DRONES, ENTRE OUTROS EQUIPAMENTOS QUE SERÃO ADQUIRIDOS POR MEIO DA EMENDA EM QUESTÃO. A INDICAÇÃO DA EMENDA SUPRACITADA REPRESENTA UM AVANÇO SIGNIFICATIVO PARA A SEGURANÇA PÚBLICA E AMBIENTAL DA REGIÃO. COM A CONSTRUÇÃO DA SEDE DO COMANDO DO GRUPAMENTO DE PATRULHA NAVAL E A INSTALAÇÃO DE UM CENTRO DE OPERAÇÕES, A INTEGRAÇÃO DOS DIVERSOS ÓRGÃOS DE SEGURANÇA SERÁ OTIMIZADA, PERMITINDO UM COMBATE MAIS EFICAZ AOS CRIMES TRANSFRONTEIRIÇOS E AMBIENTAIS. O CENTRO DE OPERAÇÕES AUMENTARÁ A VIGILÂNCIA E A RESPOSTA RÁPIDA ÀS SITUAÇÕES DE RISCO. _x000D_
ESSE VALOR SERÁ REVERTIDO NAS SEGUINTES MELHORIAS:_x000D_
- R$ 4 MILHÕES: CONSTRUÇÃO DA NOVA SEDE DO COMANDO DO GRUPAMENTO DE PATRULHA NAVAL DO SUL-SUDESTE._x000D_
- R$ 2.6 MILHÕES: PARA REMOTORIZAÇÃO DAS EMBARCAÇÕES PATRULHAS INOPERANTES._x000D_
- R$ 1 MILHÃO: PARA AQUISIÇÃO DE EQUIPAMENTOS QUE POSSIBILITARÃO A IMPLEMENTAÇÃO DE UM CENTRO DE COMANDO E CONTROLE INTERAGÊNCIAS PARA O COMBATE AOS CRIMES TRANSFRONTEIRIÇOS E AMBIENTAIS NOS ESTADOS DE SÃO PAULO E DO PARANÁ._x000D_
- R$ 1.2 MILHÕES: AQUISIÇÃO DE EMBARCAÇÕES PARA O PATRULHAMENTO DO CANAL DOS PORTOS DE SANTOS, PARANAGUÁ E SÃO SEBASTIÃO._x000D_
- R$ 800 MIL: AQUISIÇÃO DE MAQUINÁRIO PARA REPARO DE EMBARCAÇÕES._x000D_
- R$ 400 MIL: REVITALIZAÇÃO DOS COMPARTIMENTOS HABITÁVEIS DOS NAVIOS-PATRULHA."</t>
  </si>
  <si>
    <t>BANCADA DE SAO PAULO</t>
  </si>
  <si>
    <t>71250007</t>
  </si>
  <si>
    <t>CNPJ PARA LANÇAMENTO NO SIOP: 00.394.429/0001-00 - COMANDO DA AERONÁUTICA_x000D_
_x000D_
UNIDADE BENEFICIADA: GRUPO DE SAÚDE DA BASE AÉREA DE BOA VISTA - GSAU-BV_x000D_
_x000D_
OBJETO RESUMIDO: CONTINUAÇÃO DA CONSTRUÇÃO DE NOVO PRÉDIO PARA O GRUPO DE SAÚDE DE BOA VISTA. AMPLIAÇÃO DA CAPACIDADE DE ATENDIMENTO HOSPITALAR AOS 5.000 USUÁRIOS DO SISTEMA DE SAÚDE DA BASE AÉREA DE BOA VISTA, ALÉM DE AÇÕES HUMANITÁRIAS, COMO EVIDENCIADO POR EXEMPLO DURANTE AS OPERAÇÕES YANOMAMI E ACOLHIDA.</t>
  </si>
  <si>
    <t>GRUPO DE SAÚDE DA BASE AÉREA DE BOA VISTA (GSAU-BV) - CONTINUAÇÃO DA CONSTRUÇÃO DE NOVO PRÉDIO PARA O GSAU-BV - NO MUNICÍPIO DE BOA VISTA - RR</t>
  </si>
  <si>
    <t>BANCADA DE RORAIMA</t>
  </si>
  <si>
    <t>71240009</t>
  </si>
  <si>
    <t>A NOVA ESCOLA DE FORMAÇÃO E GRADUAÇÃO DE SARGENTOS DE CARREIRA DO EXÉRCITO (ESE) VISA A CENTRALIZAÇÃO DE TODA A FORMAÇÃO DOS SARGENTOS DE CARREIRA EM UM MESMO ESTABELECIMENTO DE ENSINO, POIS NO MODELO ATUAL A FORMAÇÃO OCORRE EM DEZESSEIS (16) ORGANIZAÇÕES MILITARES._x000D_
A ESE SERÁ IMPLANTADA EM PARTE DA ÁREA DO CAMPO DE INSTRUÇÃO MARECHAL NEWTON CAVALCANTI (CIMNC), NA REGIÃO METROPOLITANA DE RECIFE-PE, ÁREA PERTENCENTE AO EXÉRCITO BRASILEIRO, PERMITINDO ESTABELECER MAIOR PRESENÇA NACIONAL DAS ESCOLAS MILITARES NO NORDESTE, HOJE CONCENTRADAS NAS REGIÕES SUL E SUDESTE._x000D_
ESSA NOVA ESCOLA ABRIGARÁ UM TOTAL DE ATÉ 2.400 ALUNOS EM REGIME DE INTERNATO, ALÉM DO CORPO DOCENTE E ADMINISTRATIVO._x000D_
A NOVA ESCOLA DE SARGENTOS APRESENTARÁ INSTALAÇÕES TOTALMENTE NOVAS. PREVÊ-SE A CONSTRUÇÃO DE PAVILHÕES DE ENSINO E ADMINISTRATIVOS, ALOJAMENTOS PARA ATÉ 2.400 ALUNOS, SALAS DE AULA, CENTROS DE SIMULAÇÃO, LABORATÓRIOS, SEDES DE CURSOS, HOSPITAL ESCOLAR E AUDITÓRIO PARA 2.500 LUGARES. PARA A MELHOR CAPACITAÇÃO DO FUTURO SARGENTO, CONTARÁ AINDA COM INSTALAÇÕES DESPORTIVAS MODERNAS E COMPLETAS, COM UM CAMPO DE INSTRUÇÃO QUE ATENDA AS EXIGÊNCIAS DOS NOVOS EQUIPAMENTOS E ARMAMENTOS DA FORÇA E QUE PERMITA EXERCÍCIOS INTERARMAS._x000D_
CONTEMPLAM-SE, TAMBÉM, INSTALAÇÕES DE APOIO E PARA ATENDIMENTO DA FAMÍLIA MILITAR, COMO PNR, HOTÉIS DE TRÂNSITO, INSTALAÇÕES HOSPITALARES E OUTRAS._x000D_
COM UM PROJETO DE TAL ENVERGADURA, ESPERA-SE UM GRANDE SALTO QUALITATIVO NA FORMAÇÃO DO SARGENTO E, CONSEQUENTEMENTE, NA OPERACIONALIDADE DA FORÇA TERRESTRE E NA ADMINISTRAÇÃO MILITAR NOS PRÓXIMOS ANOS._x000D_
A EXPECTATIVA É QUE A ESCOLA CRIE UM POLO DE DESENVOLVIMENTO NA REGIÃO LIMÍTROFE DOS MUNICÍPIOS DE RECIFE, CAMARAGIBE, SÃO LOURENÇO DA MATA, ABREU E LIMA E ARAÇOIABA._x000D_
OS RECURSOS SOLICITADOS SERÃO UTILIZADOS PARA A REALIZAÇÃO DE SERVIÇOS TÉCNICOS VOLTADOS À CONSTRUÇÃO E ADEQUAÇÃO DAS INSTALAÇÕES ACIMA DESCRITAS, ELABORAÇÃO DE ANTEPROJETOS DAS OBRAS E ADEQUAÇÃO DAS INSTALAÇÕES DE APOIO PARA A FISCALIZAÇÃO DOS TRABALHOS._x000D_
_x000D_
CRONOGRAMA FINANCEIRO EMENDA NOVA ESE (R$ 68.286.081,99)_x000D_
1. ADMINISTRAÇÃO DO PROJETO (R$ 1.507.419,68)_x000D_
           2025: R$ 1.507.419,68_x000D_
2. SUPRESSÃO VEGETAL E COMPENSAÇÃO AMBIENTAL (R$ 11.113.592,47)_x000D_
           2025: R$ 10.113.592,47_x000D_
           2026:  R$ 1.000.000,00_x000D_
3. INFRAESTRUTURA DO BCSV (R$ 17.282.871,36)_x000D_
           2025: R$ 2.806.652,69_x000D_
           2026: R$ 6.819.445,90_x000D_
           2027: R$ 2.393.929,63_x000D_
           2028: R$ 5.262.843,14_x000D_
4. INFRAESTRUTURA – ESCOLA (R$ 38.382.198,48)_x000D_
           2025: R$ 12.270.003,30_x000D_
           2026: R$ 9.243.246,58_x000D_
           2027: R$ 8.417.341,91_x000D_
           2028: R$ 8.451.606,69_x000D_
_x000D_
EXECUÇÃO FÍSICA EMENDA NOVA ESE:_x000D_
           2025: 39,10%_x000D_
           2026: 24,99%_x000D_
           2027: 15,83%_x000D_
           2028: 20,08%</t>
  </si>
  <si>
    <t xml:space="preserve">05.153.6112.162O.    </t>
  </si>
  <si>
    <t>A VILA DE SANTA ROSA DO PURUS FOI TRANSFORMADA EM MUNICÍPIO PELA LEI ESTADUAL N° 1028 DE 28 DE ABRIL DE 1992. SITUADO ÀS MARGENS DO RIO PURUS, SEU LIMITE COMEÇA NO MARCO INTERNACIONAL DA FRONTEIRA BRASIL / PERU, LOCALIZADO PRÓXIMO A NASCENTE DO RIO SANTA ROSA DO PURUS, LIMITANDO-SE TAMBÉM COM OS MUNICÍPIOS DE FEIJÓ E MANUEL URBANO. ATUALMENTE É SEDE DO 4º PELOTÃO ESPECIAL DE FRONTEIRA DO EXÉRCITO BRASILEIRO._x000D_
A RESTAURAÇÃO DO AERÓDROMO DE SANTA ROSA DO PURUS CONTEMPLA A EXECUÇÃO DE PAVIMENTO RÍGIDO, COM A CONSTRUÇÃO DE UMA PISTA DE POUSO, FAIXA DE PISTA, PISTA DE TÁXI E O PÁTIO DE AERONAVE, O QUE PERMITIRÁ O POUSO DE AERONAVE DO PORTE DO C-130 HÉRCULES. A OBRA AUMENTARÁ A SEGURANÇA DA OPERAÇÃO DO AERÓDROMO, POSSIBILITANDO O POUSO DE AERONAVES DE MAIOR PORTE AUMENTANDO O ACESSO A RECURSOS DE TODA ORDEM PARA O MUNICÍPIO (TRANSPORTE, EVACUAÇÃO, APOIO DE SAÚDE E LOGÍSTICA). ALÉM DISSO, POSSIBILITARÁ: MELHORES CONDIÇÕES PARA O INCREMENTO AO COMBATE DE CRIMES TRANSFRONTEIRIÇOS E AMBIENTAIS; O APOIO AO TERRITÓRIO INDÍGENA DO ALTO DO RIO PURUS, EM MELHORES CONDIÇÕES; E O APOIO EM MELHORES CONDIÇÕES AO 4º PELOTÃO ESPECIAL DE FRONTEIRA, REFORÇANDO AS AÇÕES DE MONITORAMENTO DA FRONTEIRA. O AERÓDROMO SE ENCONTRA EM EXECUÇÃO DE OBRA, COM AVANÇO DA CONSTRUÇÃO DE UMA NOVA PISTA DE POUSO PARA ATENDER A POPULAÇÃO DO MUNICÍPIO DE SANTA ROSA DO PURUS/AC._x000D_
1) TOTAL FÍSICO E FINANCEIRO ACUMULADO (PRODUÇÃO ACUMULADA E REAJUSTADA): R$ 33.621.127,00;_x000D_
2) VALOR RESTANTE A EXECUTAR: R$ 16.378.873; E_x000D_
3) CRONOGRAMA FINANCEIRO DE EXECUÇÃO DA OBRA:_x000D_
     A) ANO DE 2025: R$ 10.600.000,00._x000D_
     B) ANO DE 2026: R$ 5.778.873,00.</t>
  </si>
  <si>
    <t>NO MUNICÍPIO DE SANTA ROSA DO PURUS - AC</t>
  </si>
  <si>
    <t>IMPLANTAÇÃO DE AERÓDROMO EM SANTA ROSA DO PURUS/AC</t>
  </si>
  <si>
    <t>TRANSPORTE AÉREO</t>
  </si>
  <si>
    <t xml:space="preserve">05.781.6111.7XM8.    </t>
  </si>
  <si>
    <t>BENEFICIÁRIO PARA LANÇAMENTO NO SIOP - CNPJ: 00.394.452/0001-03_x000D_
A GUARNIÇÃO MILITAR DO 7° BEC DO EXÉRCITO ESTÁ LOCALIZADA NUMA ÁREA URBANA INCRUSTRADA NO MEIO DA CIDADE DE RIO BRANCO. ESTA ÁREA_x000D_
DEVERÁ PASSAR POR UMA PERMUTA PARA A IMPLANTAÇÃO DE UM PARQUE URBANO QUE ATENDA A POPULAÇÃO DE RIO BRANCO COM UM ESPAÇO DE_x000D_
LAZER E RECREAÇÃO. PARA TANTO, SERÁ NECESSÁRIO A CONSTRUÇÃO DE NOVA INFRAESTRUTURA PARA OS MILITARES QUE ATUALMENTE OCUPAM A CITADA_x000D_
ÁREA. A SEGUNDA ETAPA DESSE COMPLEXO URBANO COMPREENDE A CONSTRUÇÃO DE PRÓPRIOS NACIONAIS RESIDENCIAIS (PNR) PARA OS MILITARES DO_x000D_
7º BEC. ASSIM, OS RECURSOS SOLICITADOS SERÃO EMPREGADOS NA CONSTRUÇÃO E DISPONIBILIZAÇÃO DE RESIDÊNCIAS PARA OS MILITARES DO 7º BEC,_x000D_
PARA QUE SEJA LIBERADA A ÁREA DO SEGUNDO TRECHO PARA AMPLIAÇÃO DA AVENIDA DAS NAÇÕES, NO MUNICÍPIO DE RIO BRANCO-AC.</t>
  </si>
  <si>
    <t>OBRA PARA IMPLANTAÇÃO DO PARQUE URBANO DE RIO BRANCO - NO MUNICÍPIO DE RIO BRANCO - AC</t>
  </si>
  <si>
    <t>EMENDA APRESENTADA DE ACORDO COM O PARECER DA CCT APROVADO EM 03.12.2024. ESSA EMENDA TEVE POR APOIADORES OS SENADORES  ALAN RICK, CARLOS VIANA, CONFÚCIO MOURA, EFRAIM FILHO, FLÁVIO BOLSONARO E LUCAS BARRETO, DECORRENTES DAS SEGUINTES SUGESTÕES APRESENTADAS NºS 21, 22, 23, 24, 26, 43 E 44._x000D_
_x000D_
NAVIO POLAR ALMIRANTE MAXIMIANO - NPOALTEMAXIMIANO_x000D_
CNPJ: 00.394.502/0479-65_x000D_
_x000D_
O NAVIO POLAR (NPO) ALMIRANTE MAXIMIANO É UMA DAS MAIS IMPORTANTES FERRAMENTAS DO BRASIL NA ANTÁRTICA, DESEMPENHANDO UM PAPEL VITAL NO APOIO TÉCNICO E LOGÍSTICO ÀS PESQUISAS CIENTÍFICAS NO CONTEXTO DO PROGRAMA ANTÁRTICO BRASILEIRO (PROANTAR), SENDO RESPONSÁVEL POR LEVAR SUPRIMENTOS, EQUIPAMENTOS E APOIO LOGÍSTICO À ESTAÇÃO ANTÁRTICA COMANDANTE FERRAZ, NOSSA BASE DE PESQUISA NAQUELE CONTINENTE, DESEMPENHANDO UMA FUNÇÃO RELEVANTE, POR MEIO DO APOIO A INÚMEROS PROJETOS DE PESQUISA, OFERECENDO UMA PLATAFORMA FLUTUANTE PARA A COLETA DE DADOS E A REALIZAÇÃO DE ESTUDOS SOBRE OS IMPACTOS AMBIENTAIS E CLIMÁTICOS QUE AFETAM O MUNDO INTEIRO, EM ESPECIAL O BRASIL. ADEMAIS, O NAVIO CONTRIBUI COM A COLETA DE DADOS HIDROGRÁFICOS E OCEANOGRÁFICOS, CUJAS INFORMAÇÕES SÃO DE GRANDE IMPORTÂNCIA PARA A SEGURANÇA DA NAVEGAÇÃO NO ATLÂNTICO SUL E NA REGIÃO ANTÁRTICA. A PRESENÇA CONSTANTE DO NAVIO NA REGIÃO REFORÇA O PAPEL DO BRASIL, NA CONDIÇÃO DE SIGNATÁRIO DO TRATADO DA ANTÁRTICA, COMO UMA NAÇÃO COMPROMETIDA COM A CIÊNCIA, A SUSTENTABILIDADE E A PAZ, FORTALECENDO A POSIÇÃO ESTRATÉGICA DO PAÍS EM DISCUSSÕES INTERNACIONAIS SOBRE O FUTURO DO CONTINENTE E SUAS RIQUEZAS NATURAIS. NESSE SENTIDO, A ALOCAÇÃO DOS RECURSOS ORÇAMENTÁRIOS ORA PROPOSTOS PERMITIRÁ CUSTEAR AS MANUTENÇÕES PROGRAMADAS DESTE FUNDAMENTAL ATIVO DE SUPORTE LOGÍSTICO E CIENTÍFICO, CONTRIBUINDO PARA A DISPONIBILIDADE OPERACIONAL DO NAVIO E GARANTINDO A CONTINUIDADE DE SUA VIDA ÚTIL NO CUMPRIMENTO DAS NOVAS MISSÕES EM QUE FOR EMPREGADO.</t>
  </si>
  <si>
    <t>60130004</t>
  </si>
  <si>
    <t>PROMOÇÃO DO DESENVOLVIMENTO DA ECONOMIA VERDE, DA DESCARBONIZAÇÃO E DA BIOINDÚSTRIA, GERANDO NEGÓCIOS DE IMPACTO SOCIAL E AMBIENTAL NO PAÍS E COM COMPETITIVIDADE GLOBAL. _x000D_
ENTENDE-SE POR INICIATIVA IMPLEMENTADA: REALIZAÇÃO DE ESTUDOS, REALIZAÇÃO DE EVENTOS, PUBLICAÇÕES E CAPACITAÇÕES; ROTAS DE CADEIAS PRODUTIVAS IMPLEMENTADAS; EMPRESAS ACELERADAS E CAPACITADAS, DENTRE OUTROS._x000D_
O OBJETIVO PRINCIPAL DESTA EMENDA É IMPULSIONAR A INDUSTRIALIZAÇÃO E A MODERNIZAÇÃO TECNOLÓGICA DAS CADEIAS PRODUTIVAS DA BIODIVERSIDADE DOS BIOMAS BRASILEIROS E DA AMAZÔNIA. BUSCAMOS AGREGAR TECNOLOGIA, BENS DE CAPITAL E CONHECIMENTO PARA DEMANDA NOS MERCADOS NACIONAL E INTERNACIONAL. O PROJETO ESTÁ BASEADO EM TRÊS PILARES:_x000D_
1) INTRODUÇÃO DE MÁQUINAS E EQUIPAMENTOS;_x000D_
2) MODERNIZAÇÃO DE PROCESSOS PRODUTIVOS E DE_x000D_
MONITORAMENTO DA PRODUÇÃO E DA QUALIDADE;_x000D_
3) CAPACITAÇÃO PARA ADEQUAÇÃO DE PRODUTOS E_x000D_
EMBALAGENS PARA OS MERCADOS NACIONAL E INTERNACIONAL_x000D_
CENTROS DE TRIAGEM DE RESÍDUOS_x000D_
O PROJETO VISA EQUIPAR AS COOPERATIVAS DE CATADORAS E CATA- DORES DE MATERIAIS RECICLÁVEIS PARA AUMENTO DA PRODUTIVIDADE E GERAR MAIS VALOR AOS MATERIAIS RECICLADOS._x000D_
O OBJETIVO É DOTAR AS CIDADES CONTEMPLADAS COM UMA INFRA- ESTRUTURA SOCIAL E INCLUSIVA E TORNÁ-LAS MAIS SUSTENTÁVEIS E RESILIENTES, POR INTERMÉDIO DE UMA ARTICULAÇÃO INTERFEDERATIVA COM OS MUNICÍPIOS PARA MELHORAR A GESTÃO DOS RESÍDUOS SÓLIDOS URBANOS. SÓLIDOS E EQUIPAMENTOS DE RECICLAGEM PARA COOPERATIVA DE MATERIAIS RECICLÁVEIS</t>
  </si>
  <si>
    <t>COM. ASSUNTOS ECONOMICOS</t>
  </si>
  <si>
    <t>60050003</t>
  </si>
  <si>
    <t>A PRESENTE EMENDA VISA A EXECUÇÃO DE ATIVIDADES VOLTADAS À SEGURANÇA DA NAVEGAÇÃO AQUAVIÁRIA NAS ÁGUAS JURISDICIONAIS BRASILEIRAS, ATINENTES A FISCALIZAÇÃO, A VISTORIA E A INSPEÇÃO, ABRANGENDO A REALIZAÇÃO DE AÇÕES DE INSPEÇÃO NAVAL E VISTORIAS; FISCALIZAÇÃO DE EMBARCAÇÕES CIVIS; OPERAÇÃO E MANUTENÇÃO DA REDE DE COMUNICAÇÕES E CONTROLE DO TRÁFEGO MARÍTIMO; DESENVOLVIMENTO, ATUALIZAÇÃO, MANUTENÇÃO E OPERAÇÃO DO SISTEMA DE MONITORAMENTO DAS ATIVIDADES DO PETRÓLEO  NAS BACIAS PETROLÍFERAS BRASILEIRAS, BEM COMO CONTRATAÇÃO DE SERVIÇOS E AQUISIÇÃO DE MATERIAIS, EQUIPAMENTOS, SISTEMAS, EMBARCAÇÕES, VIATURAS, INSTALAÇÕES E OUTROS MEIOS PARA EMPREGO NAS ATIVIDADES.</t>
  </si>
  <si>
    <t xml:space="preserve">05.125.6112.21BY.    </t>
  </si>
  <si>
    <t>O PROJETO FX-2 FOI CONCEBIDO A PARTIR DA NECESSIDADE DE REEQUIPAR A FORÇA AÉREA BRASILEIRA (FAB) COM AERONAVES DE CAÇA MULTIMISSÃO, REPRESENTANDO UM SALTO, EM TERMOS TECNOLÓGICOS, PARA A BASE INDUSTRIAL DE DEFESA DO PAÍS, EM PARTICULAR A EMBRAER._x000D_
NESSE CONTEXTO, O CONTRATO ASSINADO PELA FAB COM A EMPRESA SUECA SAAB ELEVOU O PAÍS A UM NOVO PATAMAR NO SEGMENTO AEROESPACIAL, PREVENDO A AQUISIÇÃO DE AERONAVES GRIPEN NG, A FIM DE CUMPRIREM MISSÕES DE DEFESA AÉREA._x000D_
GRAÇAS A UMA FILOSOFIA ESTRATÉGICA DE APOIAR A INDÚSTRIA NACIONAL, O BRASIL INCLUIU AS EMPRESAS CAPACITADAS NO PACOTE DOS ACORDOS DE COMPENSAÇÃO “OFF-SET” NEGOCIADO PELO COMANDO DA AERONÁUTICA COM A SAAB._x000D_
A ENCOMENDA BRASILEIRA ENVOLVE UNIDADES MONOPLACES (PARA UM PILOTO) E BIPLACES (PARA DOIS TRIPULANTES), SENDO O BRASIL RESPONSÁVEL PELO DESENVOLVIMENTO DA VERSÃO BIPLACE. O CONTRATO E OS ACORDOS “OFF-SET” ENVOLVEM AINDA O TREINAMENTO DE ENGENHEIROS, PILOTOS E MECÂNICOS BRASILEIROS NA SUÉCIA E, PRINCIPALMENTE, A TRANSFERÊNCIA DE TECNOLOGIA PARA INDÚSTRIAS BRASILEIRAS, EM UM INVESTIMENTO TOTAL ESTIMADO EM U$ 4,8 BILHÕES._x000D_
O PROCESSO DE TRANSFERÊNCIA DE TECNOLOGIA E DE PRODUÇÃO DAS AERONAVES FX-2 DEVERÃO RESULTAR NA CRIAÇÃO DE MAIS DE 2.000 POSTOS DE TRABALHO DIRETOS E, APROXIMADAMENTE, 14.500 INDIRETOS NOS PRÓXIMOS DEZ ANOS, E VIABILIZAR À INDÚSTRIA AEROESPACIAL BRASILEIRA A CAPACIDADE DE PRODUZIR E EXPORTAR ESSAS AERONAVES, BEM COMO UTILIZAR A TECNOLOGIA ABSORVIDA NO SEGMENTO DE AERONAVES CIVIS._x000D_
O VALOR ALOCADO NO PLOA PARA O PROJETO F-X2 NÃO ATENDE À NECESSIDADE CONTRATUAL, TENDO AS SEGUINTES CONSEQUÊNCIAS:_x000D_
- IMPACTO NA CAPACIDADE DA FAB DE CUMPRIR A SUA MISSÃO CONSTITUCIONAL, DE MANTER A SOBERANIA DO ESPAÇO AÉREO BRASILEIRO;_x000D_
- IMPACTOS NEGATIVOS NA ECONOMIA NACIONAL, COM O FECHAMENTO DE VAGAS DE EMPREGOS DIRETOS E INDIRETOS;_x000D_
- AUMENTO NOS CUSTOS DO PROJETO F-X2; E_x000D_
- PRORROGAÇÃO DA UTILIZAÇÃO DA AERONAVE F-5EM, AUMENTANDO OS CUSTOS DE MANUTENÇÃO DESSA AERONAVE._x000D_
AMPARO LEGAL: CONSTITUIÇÃO FEDERAL, ART. 142, CAPUT; LEI COMPLEMENTAR Nº 97, DE 09/06/1999, ALTERADA PELA LEI COMPLEMENTAR Nº 136, DE 25/08/2010; LEI Nº 13.971, DE 27/12/2019; E DECRETO Nº 6.703, DE 18/12/2008 E SUAS ALTERAÇÕES.</t>
  </si>
  <si>
    <t>1077</t>
  </si>
  <si>
    <t>CONSTRUÇÃO DE SUBMARINOS CONVENCIONAIS</t>
  </si>
  <si>
    <t>05.152.6112.123I.0001</t>
  </si>
  <si>
    <t>CONSTRUÇÃO DE SUBMARINO DE PROPULSÃO NUCLEAR</t>
  </si>
  <si>
    <t>05.572.6112.123H.0001</t>
  </si>
  <si>
    <t>IMPLANTAÇÃO DE ESTALEIRO E BASE NAVAL PARA CONSTRUÇÃO E MANUTENÇÃO DE SUBMARINOS CONVENCIONAIS E NUCLEARES</t>
  </si>
  <si>
    <t>05.152.6112.123G.0001</t>
  </si>
  <si>
    <t>APOIO À EXECUÇÃO DE PLANOS DE CONSOLIDAÇÃO E REESTRUTURAÇÃO DAS INSTITUIÇÕES FEDERAIS DE ENSINO SUPERIOR, POR MEIO DA AQUISIÇÃO DE MATERIAIS E EQUIPAMENTOS DESTINADOS ÀS ATIVIDADES FINAIS, QUE PROPORCIONEM A CONSOLIDAÇÃO, E POR MEIO DA AMPLIAÇÃO DA ESTRUTURA FÍSICA, COMPREENDENDO SERVIÇOS, OBRAS E INSTALAÇÕES. APOIO À EXECUÇÃO DE PLANOS DE REESTRUTURAÇÃO NAS INSTITUIÇÕES FEDERAIS DE ENSINO SUPERIOR PARA A AMPLIAÇÃO E MELHORIA DA OFERTA DE CURSOS E A REDUÇÃO DA EVASÃO, POR MEIO DA ADEQUAÇÃO E DA MODERNIZAÇÃO DA ESTRUTURA FÍSICA DAS INSTITUIÇÕES; DA AQUISIÇÃO DE VEÍCULOS, MÁQUINAS, EQUIPAMENTOS MOBILIÁRIOS E DE LABORATÓRIOS; DA LOCAÇÃO DE VEÍCULOS E MÁQUINAS NECESSÁRIOS PARA A REESTRUTURAÇÃO; E DO ATENDIMENTO DAS NECESSIDADES DE CUSTEIO INERENTES AO PROCESSO DE REESTRUTURAÇÃO. BUSCA-SE O APOIO À EXECUÇÃO DE PLANOS DE AMPLIAÇÃO, MODERNIZAÇÃO, REESTRUTURAÇÃO E EXPANSÃO DA REDE FEDERAL DE ENSINO SUPERIOR, PARA A AMPLIAÇÃO E MELHORIA DA OFERTA DE_x000D_
CURSOS E A REDUÇÃO DA EVASÃO. PODEM-SE ATENDER, POR MEIO DESSA EMENDA, DESPESAS COM: AMPLIAÇÃO DA ESTRUTURA FÍSICA DAS UNIVERSIDADES FEDERAIS DE ENSINO SUPERIOR, COM A CONSTRUÇÃO DE NOVAS SALAS, LABORATÓRIOS, BLOCOS DE SALA DE AULA E UNIDADES ACADÊMICAS; ADEQUAÇÃO E MODERNIZAÇÃO DA ESTRUTURA FÍSICA DAS INSTITUIÇÕES FEDERAIS DE ENSINO SUPERIOR; EQUIPAMENTOS PARA LABORATÓRIOS; AQUISIÇÃO DE MOBILIÁRIOS E EQUIPAMENTOS VISANDO AUMENTAR O NÚMERO DE VAGAS NOS CURSOS DE GRADUAÇÃO E AMPLIAR A OFERTA DE CURSOS; ASSEGURAÇÃO DE MEDIDAS DE ACESSIBILIDADE FÍSICA E ARQUITETÔNICA DE ACORDO COM O DESENHO UNIVERSAL, TAIS COMO ADEQUAÇÃO DE SANITÁRIOS, ALARGAMENTO DE PORTAS, PISO PODOTÁTIL, SINALIZAÇÕES TÁTEIS, VISUAIS E_x000D_
AUDITIVAS, RAMPAS, CORRIMÃO, BEM COMO ESPAÇOS ESPECÍFICOS DE CONVIVÊNCIA SOCIAL, CULTURAL E PEDAGÓGICA DAS POPULAÇÕES NEGRAS, INDÍGENAS, QUILOMBOLAS, CAMPONESAS E LGBTQIA+.</t>
  </si>
  <si>
    <t>COM. DE EDUCAÇÃO E CULTURA</t>
  </si>
  <si>
    <t>50530003</t>
  </si>
  <si>
    <t>O SISTEMA RÁDIO MARINHA FOI INAUGURADO EM 2011 E TEM UM CARÁTER EDUCATIVO, BUSCANDO INFORMAR A SOCIEDADE SOBRE TEMAS DE SEGURANÇA E DEFESA (INCLUINDO ALERTAS E ORIENTAÇÕES EM SITUAÇÕES DE EMERGÊNCIA, SEGURANÇA DO TRÁFEGO AQUAVIÁRIO E PREVENÇÃO HÍDRICA, CONTRIBUINDO PARA A SEGURANÇA PÚBLICA), CULTURA E EDUCAÇÃO (INCLUINDO FORMAS DE INGRESSO NA CARREIRA NAVAL), AMPLIANDO A DIVULGAÇÃO DAS ATIVIDADES DA MB, PROMOVENDO A MENTALIDADE MARÍTIMA E O CONCEITO DE SOBERANIA NAS ÁGUAS JURISDICIONAIS BRASILEIRAS (AJB), CONHECIDAS COMO AMAZÔNIA AZUL. A RÁDIO MARINHA ATUA COMO UM CANAL DE COMUNICAÇÃO COM AS COMUNIDADES LOCAIS, OFERECENDO UMA PROGRAMAÇÃO DIVERSIFICADA E DE UTILIDADE PÚBLICA, QUE INCLUI NOTICIÁRIOS, PROGRAMAS EDUCATIVOS E CULTURAIS, BEM COMO UMA PROGRAMAÇÃO MUSICAL DE QUALIDADE, ENALTECENDO A MÚSICA POPULAR BRASILEIRA E REGIONAL, DISPONIBILIDADE VIA INTERNET (RÁDIO-WEB) E COM 6 ESTAÇÕES EM FREQUÊNCIA MODULADA (FM): BELÉM-PA (104,1 MHZ); CORUMBÁ-MS (105,9 MHZ); MANAUS-AM (99,9 MHZ); NATAL-RN (100,1 MHZ); RIO GRANDE-RS (102,7 MHZ) E SÃO PEDRO DA ALDEIA-RJ (99,1 MHZ). _x000D_
LOGO, A PROPOSTA DE EMENDA PARLAMENTAR VISA REFORÇAR A AÇÃO ORÇAMENTÁRIA 219D (SEQUENCIAL Nº 2751/PLOA 2025) E ASSEGURAR A MANUTENÇÃO DAS OPERAÇÕES ATUAIS E CONTRIBUIR PARA A EXPANSÃO DE SUA COBERTURA PARA OUTRAS REGIÕES, GARANTINDO QUE MAIS CIDADÃOS TENHAM ACESSO À PROGRAMAÇÃO. A PRÓXIMA FASE DO PROJETO INCLUI AS CIDADES DE BRASÍLIA-DF; FLORIANÓPOLIS-SC; FORTALEZA-CE; RIO DE JANEIRO-RJ; SALVADOR-BA; E SANTOS-SP.</t>
  </si>
  <si>
    <t>COM. DE COMUNICAÇÃO E DIREITO DIGITAL</t>
  </si>
  <si>
    <t>50510002</t>
  </si>
  <si>
    <t>50390004</t>
  </si>
  <si>
    <t>CENTRO DE INTELIGÊNCIA DA MARINHA - CIM_x000D_
CNPJ: 00.394.502/0272-63_x000D_
_x000D_
NA MARINHA DO BRASIL, CABE AO CENTRO DE INTELIGÊNCIA DA MARINHA (CIM), COMO ELO DO SISTEMA BRASILEIRO DE INTELIGÊNCIA (SISBIN), PRODUZIR CONHECIMENTOS EM ATENDIMENTO ÀS PRESCRIÇÕES DOS PLANOS E PROGRAMAS DE INTELIGÊNCIA, DECORRENTES DA POLÍTICA NACIONAL DE INTELIGÊNCIA (PNI). ADEMAIS, COMPETE AO CIM FORNECER SUBSÍDIOS AO COMANDANTE DA MARINHA NOS ASSUNTOS RELACIONADOS AO ESTADO, AO PREPARO E AO EMPREGO DA MARINHA DO BRASIL. VISANDO O CUMPRIMENTO DAS DIRETRIZES DA (PNI), COM DEDICADA ATENÇÃO À PROTEÇÃO DOS PROJETOS ESTRATÉGICOS DA MARINHA DO BRASIL, O CIM FIGURA COMO ÓRGÃO CENTRAL E TEM A RESPONSABILIDADE PELA SALVAGUARDA DAS INFORMAÇÕES VINCULADAS A TAIS PROJETOS. ALÉM DAS AMEAÇAS ESTABELECIDAS NA PNI, AS MEDIDAS A CARGO DO CIM, AINDA, O CUMPRIMENTO DOS COMPROMISSOS INTERNACIONAIS DE SIGILO, DOS QUAIS O BRASIL É SIGNATÁRIO, BEM COMO A PROTEÇÃO DA TECNOLOGIA ADQUIRIDA PELO PAÍS, NAS PARCERIAS DECORRENTES DESTES PROJETOS, POR MEIO DAS CLÁUSULAS DE COMPENSAÇÃO DAS CONTRATADAS, POR MEIO DE INVESTIMENTOS NO BRASIL. ASSIM SENDO, FAZ-SE NECESSÁRIO UM APORTE DE RECURSOS NA ORDEM DE R$2.000.000,00 (DOIS MILHÕES DE REAIS), COMO VERBA PARA AÇÕES DE CARÁTER SIGILOSO.</t>
  </si>
  <si>
    <t>A PARTIR DAS DIRETRIZES ESTABELECIDAS NA ESTRATÉGIA NACIONAL DE DEFESA (END), O MINISTÉRIO DA DEFESA (MD) DEFINIU OS PROJETOS ESTRATÉGICOS QUE PERMITIRÃO AO PAÍS DESENVOLVER CAPACIDADE PARA DEFENDER, COM EFICIÊNCIA, SUA SOBERANIA E SEUS INTERESSES. ESSAS INICIATIVAS SÃO PRIORITÁRIAS E CONTAM COM APORTES FINANCEIROS QUE GARANTEM SUA EXECUÇÃO CONTINUADA. DENTRE OS PRINCIPAIS PROJETOS, DESTACAM-SE TRÊS SOB RESPONSABILIDADE DA FAB: AERONAVES DE CAÇA F-X2 GRIPEN NG; AERONAVES CARGUEIRO KC-390 MILLENNIUM; E PROGRAMA ESTRATÉGICO DE SISTEMAS ESPACIAIS (PESE)._x000D_
EM PARALELO, A POLÍTICA NACIONAL DE INTELIGÊNCIA (PNI), FIXADA PELO DECRETO Nº 8.793, DE 29 DE JUNHO DE 2016, PRIORIZA AMEAÇAS COM POTENCIAL CAPACIDADE DE POR EM PERIGO A INTEGRIDADE DA SOCIEDADE E DO ESTADO E A SEGURANÇA NACIONAL DO BRASIL, DENTRE AS QUAIS DESTACAM-SE: ESPIONAGEM, SABOTAGEM, INTERFERÊNCIA EXTERNA, AÇÕES CONTRÁRIAS À SOBERANIA NACIONAL, ATAQUES CIBERNÉTICOS, TERRORISMO E ATIVIDADES ILEGAIS ENVOLVENDO BENS DE USO DUAL E TECNOLOGIAS SENSÍVEIS._x000D_
NA AERONÁUTICA, CABE AO CENTRO DE INTELIGÊNCIA DA AERONÁUTICA (CIAER), COMO ELO DO SISTEMA BRASILEIRO DE INTELIGÊNCIA (SISBIN), PRODUZIR CONHECIMENTOS EM ATENDIMENTO ÀS PRESCRIÇÕES DOS PLANOS E PROGRAMAS DE INTELIGÊNCIA, DECORRENTES DA PNI. ADEMAIS, COMPETE AO CIAER FORNECER SUBSÍDIOS AO COMANDANTE DA AERONÁUTICA NOS ASSUNTOS RELACIONADOS AO ESTADO, AO PREPARO E AO EMPREGO DA FORÇA AÉREA BRASILEIRA._x000D_
VISANDO O CUMPRIMENTO DAS DIRETRIZES DA PNI, COM DEDICADA ATENÇÃO À PROTEÇÃO DOS PROJETOS ESTRATÉGICOS DA AERONÁUTICA, O CIAER FIGURA COMO ÓRGÃO RESPONSÁVEL PELA SALVAGUARDA DAS INFORMAÇÕES VINCULADAS A TAIS PROJETOS. ALÉM DAS AMEAÇAS ESTABELECIDAS NA PNI, AS MEDIDAS A CARGO DO CIAER VISAM, AINDA, O CUMPRIMENTO DOS COMPROMISSOS INTERNACIONAIS DE SIGILO, DOS QUAIS O BRASIL É SIGNATÁRIO, BEM COMO A PROTEÇÃO DA TECNOLOGIA ADQUIRIDA PELO PAÍS, NAS PARCERIAS DECORRENTES DESTES PROJETOS, POR MEIO DAS CLÁUSULAS DE COMPENSAÇÃO</t>
  </si>
  <si>
    <t>ESSA EMENDA VISA DESENVOLVER MECANISMOS AFIM DE ENFRENTAR AS AMEAÇAS, APERFEIÇOAR E ATUALIZAR AS TECNOLOGIAS DE ENFRENTAMENTO NO COMBATE AOS CRIMES CIBERNÉTICOS.</t>
  </si>
  <si>
    <t>50270001</t>
  </si>
  <si>
    <t>A AERONAVE KC-390 - MILLENNIUM SUPRIRÁ AS NECESSIDADES ESTRATÉGICAS E OPERACIONAIS DA FORÇA AÉREA BRASILEIRA (FAB), COM DESTAQUE PARA A REALIZAÇÃO DAS SEGUINTES MISSÕES:_x000D_
- APOIO AÉREO LOGÍSTICO A CALAMIDADES PÚBLICAS NO TERRITÓRIO NACIONAL;_x000D_
- COMBATE A INCÊNDIOS FLORESTAIS;_x000D_
- EVACUAÇÃO AEROMÉDICA DE BRASILEIROS QUE VIVAM EM REGIÕES REMOTAS;_x000D_
- INTERIORIZAÇÃO DE REFUGIADOS E IMIGRANTES; E_x000D_
- AJUDA HUMANITÁRIA INTERNACIONAL; DENTRE OUTRAS._x000D_
ESTE IMPORTANTE VETOR DE INTEGRAÇÃO NACIONAL É CAPAZ DE OPERAR EM PISTAS NÃO PAVIMENTADAS EM QUALQUER REGIÃO, TAIS COMO: A AMAZÔNIA, O PANTANAL E O CONTINENTE ANTÁRTICO._x000D_
CONSTITUIR-SE-Á EM UMA DAS MAIS IMPORTANTES FERRAMENTAS DA FAB PARA CUMPRIR SUA MISSÃO CONSTITUCIONAL, NO INTUITO DE PROVER MOBILIDADE ÀS FORÇAS ARMADAS DO BRASIL, CONFORME ESTABELECIDO NA ESTRATÉGIA NACIONAL DE DEFESA._x000D_
O KC-390 POSICIONARÁ O BRASIL COMO PROTAGONISTA ENTRE OS PRODUTORES DE EQUIPAMENTOS DE DEFESA DO MUNDO, ALÉM DE VIABILIZAR EXPORTAÇÕES DE UM PRODUTO DE ALTO VALOR AGREGADO._x000D_
DESSA FORMA, O DESENVOLVIMENTO E INDUSTRIALIZAÇÃO DO KC-390 VÊM ATENDER AO FORTALECIMENTO DA BASE INDUSTRIAL DE DEFESA BRASILEIRA, EM CONSONÂNCIA COM A POLÍTICA DE DEFESA NACIONAL._x000D_
O NÃO ATENDIMENTO TRARÁ IMPACTOS NEGATIVOS NAS NEGOCIAÇÕES DE VENDA DA AERONAVE POR PARTE DA EMBRAER, DEIXANDO O BRASIL DE REALIZAR TRATATIVAS QUE IMPACTARÃO A BALANÇA COMERCIAL BRASILEIRA NO MONTANTE DE 22 BILHÕES DE DÓLARES EM 20 ANOS._x000D_
O VALOR ALOCADO NO PLOA PARA O PROJETO KC-390 NÃO ATENDE À NECESSIDADE CONTRATUAL, TENDO AS SEGUINTES CONSEQUÊNCIAS:_x000D_
- IMPACTOS NEGATIVOS NAS NEGOCIAÇÕES DE VENDA DA AERONAVE POR PARTE DA EMBRAER PARA PAÍSES QUE ESTÃO SUBSTITUINDO A AERONAVE C-130. ASSIM, O PAÍS DEIXARÁ DE REALIZAR NEGOCIAÇÕES QUE IMPACTARIAM A BALANÇA COMERCIAL BRASILEIRA NO MONTANTE DE 22 BILHÕES DE DÓLARES EM 20 ANOS._x000D_
- ATRASO NA DISPONIBILIZAÇÃO DA AERONAVE PARA A REALIZAÇÃO DE MISSÕES DE CARÁTER CIVIL E MILITAR, TAIS COMO: APOIO AÉREO LOGÍSTICO E TRANSPORTE DE PESSOAL E TROPAS, INTERIORIZAÇÃO DE REFUGIADOS, COMBATE A INCÊNDIOS FLORESTAIS, EVACUAÇÃO AEROMÉDICA DE ÍNDIOS E BRASILEIROS QUE VIVEM EM REGIÕES LONGÍNQUAS E AJUDA HUMANITÁRIA. _x000D_
- FECHAMENTO DE VAGAS DE TRABALHO;_x000D_
- AMPLIAÇÃO DOS CUSTOS DO PROJETO KC-390; E_x000D_
- PRORROGAÇÃO DA UTILIZAÇÃO DA AERONAVE C-130 DA FAB, E AUMENTANDO OS CUSTOS DE MANUTENÇÃO DA AERONAVE._x000D_
AMPARO LEGAL:_x000D_
CONSTITUIÇÃO FEDERAL, ART. 142, CAPUT; LEI COMPLEMENTAR Nº 97, DE 09/06/1999, ALTERADA PELA LEI COMPLEMENTAR Nº 136, DE 25/08/2010; LEI Nº 13.971, DE 27/12/2019; E DECRETO Nº 6.703, DE 18/12/2008 E SUAS ALTERAÇÕES.</t>
  </si>
  <si>
    <t>O PROGRAMA ESTRATÉGICO DO EXÉRCITO AVIAÇÃO DO EXÉRCITO (PRG EE AV EX) DESEMPENHA UM PAPEL VITAL NA PROTEÇÃO DE NOSSAS FRONTEIRAS, NO APOIO ÀS OPERAÇÕES DE SEGURANÇA INTERNA E NO SUPORTE LOGÍSTICO ÀS DIVERSAS MISSÕES DESEMPENHADAS POR NOSSAS TROPAS EM TODO O TERRITÓRIO NACIONAL. NO ENTANTO, AO LONGO DOS ANOS, ENFRENTAMOS DESAFIOS SIGNIFICATIVOS EM MANTER NOSSA FROTA DE AERONAVES ATUALIZADA, EFICIENTE E CAPAZ DE CUMPRIR SUAS DIVERSAS FUNÇÕES DE FORMA ADEQUADA. _x000D_
O PROGRAMA VISA A AMPLIAÇÃO DE CAPACIDADES JÁ EXISTENTES E A OBTENÇÃO DE NOVAS CAPACIDADES PARA A AVIAÇÃO DO EXÉRCITO (AV EX), A FIM DE AMPLIAR A MOBILIDADE DA FORÇA TERRESTRE, AUMENTAR A PROJEÇÃO NACIONAL, MELHORAR A CAPACIDADE DE MONITORAMENTO DAS NOSSAS FRONTEIRAS, AUMENTAR A CAPACIDADE DE PRONTA RESPOSTA NOS DIVERSOS RINCÕES DO PAÍS, ATUALIZAR OS EQUIPAMENTOS E A DOUTRINA DA AVIAÇÃO DO EXÉRCITO, ALÉM DE DESENVOLVER E INOVAR TECNOLOGICAMENTE A FORÇA, EMPREGANDO A BASE INDUSTRIAL DE DEFESA BRASILEIRA COM GERAÇÃO DE EMPREGOS, QUALIFICAÇÃO DE MÃO DE OBRA ESPECIALIZADA E DISTRIBUIÇÃO DE RENDA EM TODO O TERRITÓRIO NACIONAL._x000D_
ENCONTRAM-SE EM FASE AVANÇADA OS PROCESSOS DE NEGOCIAÇÃO PARA A AQUISIÇÃO DOS NOVOS HELICÓPTEROS DE MÉDIO PORTE DESTINADOS A ATENDER AS NECESSIDADES OPERACIONAIS, ESTRATÉGICAS E DE SEGURANÇA NACIONAL DE NOSSO PAÍS, BEM COMO NAS RESPONSABILIDADES FUNDAMENTAIS DO EXÉRCITO BRASILEIRO EM GARANTIR A DEFESA DE NOSSA SOBERANIA E O BEM-ESTAR DE NOSSA POPULAÇÃO, ABRANGENTE E DIVERSIFICADO EM MISSÕES DE APOIO LOGÍSTICO E HUMANITÁRIAS, TAIS COMO AS REALIZADAS EM MARIANA-MG, BRUMADINHO-MG, COMBATE ÀS QUEIMADAS NA AMAZÔNIA, LOCALIZAÇÃO DOS DESTROÇOS DO VOO GOL-1907 E ATÉ MESMO APOIO ÀS NAÇÕES AMIGAS COMO A MISSÃO DE RESGATE DE VÍTIMAS DE ENCHENTES NA BOLÍVIA E A OPERAÇÃO LIBERDADE NA COLÔMBIA (EX-SENADORA INGRID BETANCOURT).       _x000D_
EM FACE AS OPERAÇÕES E ATIVIDADES JÁ REALIZADAS, ATUALMENTE A AVIAÇÃO DO EXÉRCITO ATUA DE MANEIRA EFICAZ NA REGIÃO AMAZÔNICA NO COMBATE AO GARIMPO ILEGAL, QUEIMADAS E AO DESMATAMENTO ATRAVÉS DE OPERAÇÕES COORDENADAS E ESTRATÉGICAS COMO A OPERAÇÃO CATRIMANI (YANOMAMI), ACRE, AMANACI, RORAIMA E ÁGATA. SOMENTE NA OPERAÇÃO CATRIMANI, EM CARÁTER EMERGENCIAL, FORAM DISTRIBUÍDAS MAIS DE 11 MIL CESTAS BÁSICAS PARA 101 COMUNIDADES INDÍGENAS. AS AERONAVES DA AVIAÇÃO DO EXÉRCITO VOARAM APROXIMADAMENTE 3.000 HORAS DE VOO EM AÇÕES SUBSIDIÁRIAS NA REGIÃO AMAZÔNICA NO ANO DE 2023 ATÉ MAR/2024, SENDO QUE A OPERAÇÃO CATRIMANI AINDA ESTÁ EM CURSO._x000D_
CUMPRE RESSALTAR QUE AS AERONAVES QUE ESTÃO SENDO SUBSTITUÍDAS SE ENCONTRAM PRÓXIMAS DO FINAL DE SUA VIDA ÚTIL DE EMPREGO, ASPECTO QUE PODE VIR A AFETAR A DISPONIBILIDADE DE MEIOS AÉREOS E A CAPACIDADE DE APOIO DO EXÉRCITO EM MISSÕES DE QUALQUER NATUREZA. _x000D_
DA MESMA FORMA, MEIOS MODERNOS DA AVIAÇÃO DO EXÉRCITO CONTINUARÃO PODENDO SER EMPREGADOS EM ATIVIDADES OPERACIONAIS, BEM COMO DE APOIO LOGÍSTICO, EM PROL DA SOCIEDADE BRASILEIRA. AINDA SOBRE OS VETORES AÉREOS, O PRG EE AVEX ESTÁ REALIZANDO OS TESTES OPERACIONAIS NO SISTEMA DE AERONAVES REMOTAMENTE PILOTADAS (SARP) EM PARCERIA COM EMPRESA NACIONAL PARA A IMPLANTAÇÃO DA ESQUADRILHA SARP, ENQUADRADA SUBORDINADA À AVIAÇÃO DO EXÉRCITO. ESTA NOVA CAPACIDADE MILITAR TERRESTRE IMPLANTADA, PROPORCIONARÁ À FORÇA, CUMPRIR MISSÕES DE INTELIGÊNCIA, RECONHECIMENTO, VIGILÂNCIA E AQUISIÇÃO DE ALVOS COM ECONOMIA DE CUSTOS, REDUÇÃO DE RISCOS PARA O PESSOAL MILITAR, FLEXIBILIDADE OPERACIONAL E AMPLIAÇÃO NAS CAPACIDADES DE APOIO A MISSÕES. VISUALIZA-SE, EM BREVE, DOTAR ESTAS AERONAVES REMOTAMENTE PILOTADAS COM CAPACIDADE DE ATAQUE E AQUISIÇÃO E DESTRUIÇÃO DE ALVOS TERRESTRES._x000D_
EM COMPASSO COM AS NECESSÁRIAS E SIGNIFICATIVAS ATUALIZAÇÕES TECNOLÓGICAS E OPERACIONAIS DECORRENTES DAS AÇÕES SUPRACITADAS, O PRG EE AV EX CONTA AINDA COM SIMULADORES DE VOO, DESTINADOS AO PREPARO E QUALIFICAÇÃO DAS TRIPULAÇÕES PARA UM EMPREGO SEGURO E EFICAZ DAS MODERNAS AERONAVES QUE A FORÇA TERRESTRE DISPÕE. O EMPREGO DE SIMULADORES DE VOO, ALÉM DE POUPAR HORAS DAS AERONAVES RESERVANDO-AS PARA MISSÕE</t>
  </si>
  <si>
    <t>ESTADO-MAIOR DA ARMADA - EMA_x000D_
CNPJ: 00.394.502/0074-08_x000D_
_x000D_
CONSTANTE DO OBJETIVO ESPECÍFICO 0363 FORTALECER AS CAPACIDADES MILITARES DA MARINHA DO BRASIL PARA CONTROLAR E DEFENDER AS ÁGUAS JURISDICIONAIS BRASILEIRAS (AJB) DO PROGRAMA FINALÍSTICO 6112 DEFESA NACIONAL, O PROGRAMA GERAL DE MANUTENÇÃO (PROGEM; ENTREGA 0887 DO PPA 2024-2027) É UM CONJUNTO DE ATIVIDADES PLANEJADAS E SISTEMÁTICAS VOLTADAS PARA A MANUTENÇÃO PREVENTIVA E CORRETIVA DOS MEIOS OPERATIVOS, CUJO OBJETIVO É GARANTIR A DISPONIBILIDADE E A CONFIABILIDADE DOS EQUIPAMENTOS E SISTEMAS, IDENTIFICANDO E CORRIGINDO PROBLEMAS, ASSIM PROLONGANDO SEUS CICLOS DE VIDA, ASSEGURANDO QUE ESTEJAM PRONTOS PARA O CUMPRIMENTO DAS MISSÕES DA FORÇA NAVAL. A MB EMPREGA SEUS NAVIOS EM 4 CAMPOS DE ATUAÇÃO: (I) DEFESA NAVAL, PROTEGENDO A SOBERANIA EM CRISES E CONFLITOS, BEM COMO NA DISSUASÃO; (II) SEGURANÇA MARÍTIMA, PARA VIGILÂNCIA, PATRULHAMENTO E SEGURANÇA DO TRÁFEGO AQUAVIÁRIO; (III) DIPLOMACIA NAVAL, APOIANDO A POLÍTICA EXTERNA; E (IV) APOIO ÀS AÇÕES DO ESTADO, COLABORANDO COM DEMAIS ÓRGÃOS EM SITUAÇÕES EXCEPCIONAIS, COMO NOS DESASTRES NATURAIS EM SÃO SEBASTIÃO-SP E DIVERSOS MUNICÍPIOS DO RS E NAS PESQUISAS CIENTÍFICAS NA ANTÁRTICA. LOGO, A PROPOSTA DE EMENDA PARLAMENTAR VISA REFORÇAR A AÇÃO ORÇAMENTÁRIA 21A0 (SEQUENCIAL Nº 2848/PLOA-2025) PARA DAR CONTINUIDADE AO PERÍODO DE MANUTENÇÃO DO (A) NAVIO AERÓDROMO MULTIPROPÓSITO ATLÂNTICO; (B) NAVIO-ESCOLA BRASIL; (C) NAVIO POLAR ALMIRANTE MAXIMIANO; E (D) FRAGATA UNIÃO, CORVETA BARROSO E SUBMARINOS RIACHUELO E HUMAITÁ.</t>
  </si>
  <si>
    <t>50200001</t>
  </si>
  <si>
    <t>COMANDO DO MATERIAL DE FUZILEIROS NAVAIS - CMATFN_x000D_
CNPJ: 00.394.502/0181-91_x000D_
_x000D_
AO LONGO DOS ANOS, AS RESTRIÇÕES ORÇAMENTÁRIAS VÊM PROVOCANDO SENSÍVEL DEGRADAÇÃO DO PODER DE COMBATE DO CORPO DE FUZILEIROS NAVAIS (CFN). O CFN, CONFORME PREVISTO NA ESTRATÉGIA NACIONAL DE DEFESA (END), É FORÇA DE PRONTO EMPREGO, COM CARÁTER EXPEDICIONÁRIO, DO BRASIL. ASSIM, COMO TEM SIDO MUITO FREQUENTE O EMPREGO DOS FUZILEIROS NAVAIS EM OPERAÇÕES DE GARANTIA DA LEI E DA ORDEM (GLO) E EM APOIO ÀS AÇÕES DO ESTADO, OBSERVA-SE ACENTUADO DESGASTE DO MATERIAL, A DESPEITO DE SUA ADEQUADA MANUTENÇÃO. NESSE CONTEXTO, É IMPERATIVA A REPOSIÇÃO DE DIVERSOS ITENS, O QUE GARANTIRÁ AS CAPACIDADES E FLEXIBILIDADE DO CFN E POSSIBILITARÁ MAIOR ALCANCE DAS SUAS ATIVIDADES, DENTRE AS QUAIS:- OPERAÇÕES DE GUERRA NAVAL, EM PARTICULAR NAS OPERAÇÕES ANFÍBIAS, ATIVIDADE PRECÍPUA DO CFN;- OPERAÇÕES DE GLO, EM APOIO AOS ÓRGÃOS DE SEGURANÇA PÚBLICA, AINDA QUE UMA ATIVIDADE SUBSIDIÁRIA DA FORÇA, PORÉM DE GRANDE IMPACTO PARA A POPULAÇÃO;- AÇÕES DE APOIO À DEFESA CIVIL, EM COOPERAÇÃO COM DIVERSAS AGÊNCIAS, COMO NAS RESPOSTAS À DESASTRES NATURAIS, PRESTANDO SUPORTE E ALÍVIO À POPULAÇÃO;- OPERAÇÕES HUMANITÁRIAS, NO ÂMBITO DE ORGANISMOS INTERNACIONAIS (ONU, OEA E ETC); E- ATIVIDADES DE COMBATE AO TERRORISMO, NOS DIVERSOS CONTEXTOS POSSÍVEIS.</t>
  </si>
  <si>
    <t>COM. SEG. PÚBLICA E COMB. CRIME ORG</t>
  </si>
  <si>
    <t>50010003</t>
  </si>
  <si>
    <t>BENEFICIÁRIO PARA LANÇAMENTO NO SIOP - CNPJ: 00.394.452/0001-03_x000D_
REALIZAR UMA REFORMA NA ESTRUTURA DO HOTEL DE TRÂNSITO DO 61º BATALHÃO DE INFANTARIA DE SELVA, DA CIDADE DE CRUZEIRO DO SUL/AC, PROPORCIONANDO MELHORAR A SEGURANÇA E CONFORTO AOS HÓSPEDES E FUNCIONÁRIOS.</t>
  </si>
  <si>
    <t>ZEZINHO BARBARY</t>
  </si>
  <si>
    <t>44940008</t>
  </si>
  <si>
    <t>REDUZIR DESPESAS DE CUSTEIO COM ENERGIA ELÉTRICA, AUMENTAR A SEGURANÇA ENERGÉTICA DO 3º BATALHÃO DE COMUNICAÇÕES E GUERRA ELETRÔNICA (3º B COM GE), NO MUNICÍPIO DE PORTO ALEGRE - RS, E CONTRIBUIR PARA A PRESERVAÇÃO DO MEIO AMBIENTE E PARA O DESENVOLVIMENTO SUSTENTÁVEL.</t>
  </si>
  <si>
    <t>44840007</t>
  </si>
  <si>
    <t>COMANDO DA AERONÁUTICA - AQUISIÇÃO DE EQUIPAMENTOS MÉDICOS-HOSPITALARES PARA O HOSPITAL DE AERONÁUTICA DE CANOAS - HACO, NO ESTADO DO RIO GRANDE DO SUL.</t>
  </si>
  <si>
    <t>05.301.0032.2E74.0043</t>
  </si>
  <si>
    <t>44840003</t>
  </si>
  <si>
    <t>CNPJ PARA LANÇAMENTO NO SIOP:  00.394.429/0001-00 - COMANDO DA AERONÁUTICA_x000D_
UNIDADE BENEFICIADA: ACADEMIA DA FORÇA AÉREA - AFA_x000D_
OBJETO RESUMIDO: AQUISIÇÃO DE VIATURA OPERACIONAL._x000D_
VALOR: 300.000,00_x000D_
READEQUAÇÃO DO LABORATÓRIO DE INFORMÁTICA._x000D_
VALOR: 450.000,00</t>
  </si>
  <si>
    <t>05.368.6112.21GQ.0035</t>
  </si>
  <si>
    <t>44790008</t>
  </si>
  <si>
    <t>ADEQUAÇÕES DE ATIVOS DE INFRAESTRUTURA DE ORGANIZAÇÕES MILITARES - 11ª BRIGADA DE INFANTARIA EM CAPINAS/SP</t>
  </si>
  <si>
    <t>CAPITANIA DOS PORTOS DO AMAPÁ - CPAP_x000D_
CNPJ: 00.394.502/0334-09_x000D_
_x000D_
A CAPITANIA DOS PORTOS DO AMAPÁ É UMA ORGANIZAÇÃO MILITAR QUE ATUA COMO AGENTE DA AUTORIDADE MARÍTIMA, POSSUINDO A RESPONSABILIDADE DE: ASSEGURAR A SALVAGUARDA DA VIDA HUMANA E A SEGURANÇA DA NAVEGAÇÃO, NO MAR ABERTO E HIDROVIAS INTERIORES; ATUAR NA PREVENÇÃO DA POLUIÇÃO AMBIENTAL, PROVENIENTE DE EMBARCAÇÕES, E DO ESCALPELAMENTO; E MINISTRAR CURSOS DO ENSINO PROFISSIONAL MARÍTIMO (EPM). A SUA ÁREA DE JURISDIÇÃO, QUE ABRANGE OS 16 MUNICÍPIOS DO ESTADO DO AMAPÁ, REPRESENTA UMA EXTENSÃO TERRITORIAL SUPERIOR A 142 MIL KM2 E CONTÉM ÁREAS MARÍTIMAS E FLUVIAIS._x000D_
EM FACE DO EXPOSTO, ESTA PROPOSTA DE EMENDA PARLAMENTAR VISA À OBTENÇÃO DE RECURSOS PARA REFORMA E MANUTENÇÃO DAS INSTALAÇÕES DAS SALAS DE AULA DO ENSINO PROFISSIONAL MARÍTIMO E AQUISIÇÃO DE MATERIAL PERMANENTE PARA SEU APARELHAMENTO.</t>
  </si>
  <si>
    <t>SILVIA WAIÃPI</t>
  </si>
  <si>
    <t>44770015</t>
  </si>
  <si>
    <t>CAPITANIA DOS PORTOS DO AMAPÁ - CPAP_x000D_
CNPJ: 00.394.502/0334-09_x000D_
_x000D_
A CAPITANIA DOS PORTOS DO AMAPÁ É UMA ORGANIZAÇÃO MILITAR QUE ATUA COMO AGENTE DA AUTORIDADE MARÍTIMA, POSSUINDO A RESPONSABILIDADE DE: ASSEGURAR A SALVAGUARDA DA VIDA HUMANA E A SEGURANÇA DA NAVEGAÇÃO, NO MAR ABERTO E HIDROVIAS INTERIORES; ATUAR NA PREVENÇÃO DA POLUIÇÃO AMBIENTAL, PROVENIENTE DE EMBARCAÇÕES, E DO ESCALPELAMENTO; E MINISTRAR CURSOS DO ENSINO PROFISSIONAL MARÍTIMO (EPM). A SUA ÁREA DE JURISDIÇÃO, QUE ABRANGE OS 16 MUNICÍPIOS DO ESTADO DO AMAPÁ, REPRESENTA UMA EXTENSÃO TERRITORIAL SUPERIOR A 142 MIL KM2 E CONTÉM ÁREAS MARÍTIMAS E FLUVIAIS._x000D_
EM FACE DO EXPOSTO, ESTA PROPOSTA DE EMENDA PARLAMENTAR VISA À OBTENÇÃO DE RECURSOS PARA REVITALIZAÇÃO DE TRÊS LAEP DESTA CAPITANIA, EMBARCAÇÕES QUE ENTREGAM FLEXIBILIDADE E VERSATILIDADE, POSSUINDO A CAPACIDADE DE SEREM EMPREGADAS NAS AÇÕES DE ENFRENTAMENTO AO ESCALPELAMENTO E FORMAÇÃO DE MAIS DE MIL NOVOS AQUAVIÁRIOS POR ANO, NAS ATIVIDADES DE FISCALIZAÇÃO DO TRÁFEGO AQUAVIÁRIO E NO ATENDIMENTO DE MISSÕES DE SOCORRO E SALVAMENTO NOS RIOS E MARES.</t>
  </si>
  <si>
    <t>44770014</t>
  </si>
  <si>
    <t>CENTRO DE EDUCAÇÃO FÍSICA ALMIRANTE ADALBERTO NUNES - CEFAN_x000D_
CNPJ: 00.394.502/0129-08_x000D_
_x000D_
COM A CONSTRUÇÃO DO NOVO PRÉDIO DO LABORATÓRIO DE PESQUISA EM CIÊNCIAS DO EXERCÍCIO E PERFORMANCE (LABOCE), SERÁ NECESSÁRIO ADQUIRIR NOVOS EQUIPAMENTOS PARA O BOM FUNCIONAMENTO DO SETOR, QUE SERVE DE APOIO AO PROGRAMA FORÇAS NO ESPORTE (PROFESP), PROGRAMA PARALÍMPICO DO MARINHA (PARAPROLIM), EQUIPES DO PROGRAMA OLÍMPICO DA MARINHA (PROLIM), ALÉM DE POSSIBILITAR A AMPLIAÇÃO DAS PESQUISAS E INVESTIGAÇÃO DE DIFERENTES ASPECTOS AFETOS À CAPACITAÇÃO FÍSICA HUMANA. _x000D_
_x000D_
SENDO ASSIM, A PRESENTE PROPOSTA DE EMENDA PARLAMENTAR TEM COMO OBJETIVO DESTINAR RECURSOS FINANCEIROS PARA O CEFAN, A FIM DE POSSIBILITAR A AQUISIÇÃO DE EQUIPAMENTOS DE PESQUISA NA ÁREA DE SAÚDE PARA O LABOCE. TAIS PESQUISAS PODERÃO ATENDER PARCEIROS DOS DIVERSOS ESTADOS FEDERATIVOS DO PAÍS, EM ESPECIAL AQUELES DE MENOR DESENVOLVIMENTO ECONÔMICO RELATIVO, COMO O AMAPÁ.</t>
  </si>
  <si>
    <t>44770013</t>
  </si>
  <si>
    <t>O PROGRAMA FORÇAS NO ESPORTE (PROFESP) E O PROJETO JOÃO DO PULO (PJP) SÃO AÇÕES SOCIAIS CONDUZIDAS PELO MINISTÉRIO DA DEFESA (MD) E DESENVOLVIDAS POR INTERMÉDIO DA MARINHA DO BRASIL, DO EXÉRCITO BRASILEIRO E DA FORÇA AÉREA BRASILEIRA. ESSES PROJETOS PODEM CONTAR COM A_x000D_
PARCERIA DOS MINISTÉRIOS DOS DIREITOS HUMANOS E DA CIDADANIA, DA EDUCAÇÃO, DO ESPORTE, DA JUSTIÇA E SEGURANÇA PÚBLICA, DO DESENVOLVIMENTO E ASSISTÊNCIA SOCIAL, FAMÍLIA E COMBATE À FOME E DA SECRETARIA-GERAL DA PRESIDÊNCIA DA REPÚBLICA, DENTRE OUTRAS PASTAS DO EXECUTIVO FEDERAL._x000D_
O OBJETIVO DO PROGRAMA É CONTEMPLA CRIANÇAS, ADOLESCENTES E JOVENS, INTEGRANTES DE ESCOLAS PÚBLICAS E SELECIONADOS PELA SECRETARIA DE EDUCAÇÃO DO MUNICÍPIO OU OUTRO ÓRGÃO COMPETENTE, ALÉM DE PESSOAS COM DEFICIÊNCIA, TODOS OS BENEFICIÁRIOS, PREFERENCIALMENTE, EM SITUAÇÃO DE VULNERABILIDADE SOCIAL, CUJAS AS PARTICIPAÇÕES NO PROFESP/PJP, PROMOVA A INCLUSÃO E A INTEGRAÇÃO SOCIAL.</t>
  </si>
  <si>
    <t>APOIO AO PROGRAMA FORÇAS NO ESPORTE (PROFESP) E PROJETO JOÃO DO PULO (PJP)</t>
  </si>
  <si>
    <t>DESPORTO COMUNITÁRIO</t>
  </si>
  <si>
    <t>05.812.6111.20IG.0001</t>
  </si>
  <si>
    <t>44770011</t>
  </si>
  <si>
    <t>APRESENTE EMENDA TEM COMO OBJETIVO A CAPACITAÇÃO DO JOVEM BRASILEIRO, VINCULADO AO SERVIÇO MILITAR OBRIGATÓRIO OU VOLUNTÁRIO, POR INTERMÉDIO DE CURSOS PROFISSIONALIZANTES, EM INSTITUIÇÕES DE EDUCAÇÃO RENOMADAS, COMPLEMENTANDO SUA FORMAÇÃO CÍVICA, DE FORMA A FACILITAR SEU INGRESSO NO MERCADO DE TRABALHO, EM MELHORES CONDIÇÕES DE CONCORRÊNCIA, CONTRIBUINDO PARA O DESENVOLVIMENTO SOCIAL, POR MEIO DO CONHECIMENTO E PARA A DIMINUIÇÃO DA TAXA DE DESEMPREGO NO PAÍS.</t>
  </si>
  <si>
    <t>05.333.6111.6557.0001</t>
  </si>
  <si>
    <t>44770010</t>
  </si>
  <si>
    <t>ESTA EMENDA DO DEP SAULLO VIANNA, VISA DESTINAR RECURSOS PARA A OBRA ESCOLA DA MARINHA DO BRASIL NO ESTADO DO AMAZONAS.</t>
  </si>
  <si>
    <t>REGIÃO NORTE</t>
  </si>
  <si>
    <t>NO</t>
  </si>
  <si>
    <t>NA REGIÃO NORTE</t>
  </si>
  <si>
    <t>05.152.6112.219D.0010</t>
  </si>
  <si>
    <t>SAULLO VIANNA</t>
  </si>
  <si>
    <t>44760002</t>
  </si>
  <si>
    <t>BENEFICIÁRIO PARA LANÇAMENTO NO SIOP - CNPJ: 00.394.452/0001-03_x000D_
OTIMIZAR SERVIÇOS DE DIAGNÓSTICO, AUXILIANDO NA AVALIAÇÃO MÉDICA DO PACIENTE, NO DIAGNÓSTICO PRECOCE DA DOENÇA, TRATAMENTO MAIS ADEQUADO, CÉLERE E PRONTA RECUPERAÇÃO DA SAÚDE DO USUÁRIO DO HOSPITAL DE GUARNIÇÃO DE NATAL/RN.</t>
  </si>
  <si>
    <t>44740002</t>
  </si>
  <si>
    <t>ROSÂNGELA MORO</t>
  </si>
  <si>
    <t>44710016</t>
  </si>
  <si>
    <t>BENEFICIÁRIO PARA LANÇAMENTO NO SIOP - CNPJ: 00.394.452/0001-03_x000D_
PROPORCIONAR MELHORES CONDIÇÕES DE HOSPEDAGEM E TRATAMENTO DE SAÚDE AOS MILITARES DA ATIVA, RESERVA E SEUS DEPENDENTES NO HOTEL DE TRÂNSITO DO IBIRAPUERA E DO CAMBUCI APOIADOS PELA BASE DE ADMINISTRAÇÃO E APOIO DO IBIRAPUERA, EM SÃO PAULO/SP, GARANTINDO O FORNECIMENTO DE ENERGIA ELÉTRICA A HÓSPEDES EM TRATAMENTO DE SAÚDE.</t>
  </si>
  <si>
    <t>44710011</t>
  </si>
  <si>
    <t>CNPJ PARA LANÇAMENTO NO SIOP:  00.394.429/0001-00 - COMANDO DA AERONÁUTICA_x000D_
UNIDADE BENEFICIADA: HOSPITAL DE FORÇA AÉREA DE SÃO PAULO - HFASP_x000D_
OBJETO RESUMIDO: AQUISIÇÃO DE APARELHOS DE ULTRASSOM.</t>
  </si>
  <si>
    <t>44710005</t>
  </si>
  <si>
    <t>ESTA PROPOSTA DE EMENDA VISA A AQUISIÇÃO DE MEIOS OPERATIVOS E EQUIPAMENTOS, DESTINADO A A ATENDER O SETOR  DE SEGURANÇA DO TRAFEGO AQUAVIÁRIO PARA SUBSTITUIÇÃO E RENOVAÇÃO DOS MEIOS MAIS ANTIGOS DA DELEGACIA DA CAPITANIA DOS PORTOS EM ILHÉUS, POIS AS EMBARCAÇÕES E VIATURAS ATUALMENTE UTILIZADAS PARA TRANSPORTA AS EQUIPES DE INSPEÇÃO NAVAL.</t>
  </si>
  <si>
    <t>44700006</t>
  </si>
  <si>
    <t>HOSPITAL NAVAL DE SALVADOR - HNSA_x000D_
CNPJ: 00.394.502/0067-70_x000D_
_x000D_
A ATUAL ESTRUTURA DO HNSA FOI CONSTRUÍDA E INAUGURADA NO FINAL DA DÉCADA DE OITENTA (MAIS DE 35 ANOS) E CONTAVA COM UM EFETIVO INICIAL DE CERCA DE 130 SERVIDORES, SENDO EM TORNO DE 30 MULHERES. ATUALMENTE, AS INSTALAÇÕES ADMINISTRATIVAS DAS ÁREAS HABITÁVEIS SÃO EXATAMENTE AS MESMAS DA ÉPOCA DA INAUGURAÇÃO DO HOSPITAL, QUE CONTA HOJE COM APROXIMADAMENTE 400 SERVIDORES, SENDO MAIS DE 180 MULHERES (40% DO EFETIVO). ESSA EVOLUÇÃO DA PARTICIPAÇÃO DAS MULHERES E A DETERIORAÇÃO NATURAL DAS ÁREAS HABITÁVEIS, DEVIDO A AÇÃO DO TEMPO DE USO E INTEMPÉRIES, CAUSARAM CONSIDERÁVEL DESGASTE NA INFRAESTRUTURA ADMINISTRATIVA, QUE HOJE APRESENTA SIGNIFICATIVOS PROBLEMAS DE INFILTRAÇÕES/GOTEIRAS, QUE TÊM DEMANDADO INVESTIMENTOS RECORRENTES EM MANUTENÇÕES CORRETIVAS E PREVENTIVAS E QUE NECESSITA DE ADEQUAÇÃO, AMPLIAÇÃO E REPAROS ESTRUTURAIS. COM O NÚMERO CRESCENTE DE MULHERES NA TRIPULAÇÃO DO HOSPITAL NAVAL, A REFORMA NOS ALOJAMENTOS/VESTIÁRIOS FEMININOS É PRIORITÁRIA, COM O OBJETIVO DE MELHORAR A HABITABILIDADE DO PESSOAL DA ÁREA DE SAÚDE QUE REALIZA OS ATENDIMENTOS._x000D_
_x000D_
 A REFERIDA EMENDA CONTRIBUIRÁ PARA O APRIMORAMENTO DA INFRAESTRUTURA QUE DÁ SUPORTE AOS SERVIÇOS PRESTADOS AOS CERCA DE 16.000 USUÁRIOS DO HOSPITAL, CONTRIBUINDO PARA OTIMIZAR A APLICAÇÃO DE RECURSOS PÚBLICOS E REVERTER EM OUTROS BENEFÍCIOS AOS SERVIÇOS PRESTADOS PELA MARINHA NA BAHIA.</t>
  </si>
  <si>
    <t>44700003</t>
  </si>
  <si>
    <t>BENEFICIÁRIO PARA LANÇAMENTO NO SIOP - CNPJ: 00.394.452/0001-03_x000D_
PROPORCIONAR UM AMBIENTE ADEQUADO PARA A REALIZAÇÃO DE PROVAS DA ESCOLA DE SAÚDE E FORMAÇÃO COMPLEMENTAR DO EXÉRCITO, EM SALVADOR/BA._x000D_
ADEQUAÇÃO DO SALÃO DE PROVAS LOCALIZADO NO PAVILHÃO ALMIRANTE TAMANDARÉ.</t>
  </si>
  <si>
    <t>SALVADOR</t>
  </si>
  <si>
    <t>NO MUNICÍPIO DE SALVADOR - BA</t>
  </si>
  <si>
    <t>05.368.6112.21GP.2261</t>
  </si>
  <si>
    <t>INDICAR RECURSOS PARA PROMOVER EVENTOS CULTURAIS NO 28º BATALHÃO DE CAÇADORES, EM ARACAJU, É UMA FORMA DE ESTREITAR OS LAÇOS ENTRE A INSTITUIÇÃO MILITAR E A COMUNIDADE SERGIPANA, AO MESMO TEMPO EM QUE SE VALORIZA A HISTÓRIA MILITAR DO BRASIL. A CELEBRAÇÃO DE DATAS COMO O DIA DA VITÓRIA DA FORÇA EXPEDICIONÁRIA BRASILEIRA, O DIA DO EXÉRCITO BRASILEIRO E O DIA DO SOLDADO CONTRIBUI PARA O FORTALECIMENTO DA IDENTIDADE NACIONAL, PROMOVENDO O RESPEITO E O RECONHECIMENTO PELOS FEITOS HISTÓRICOS DAS FORÇAS ARMADAS. ALÉM DISSO, ESSES EVENTOS EDUCAM E ENGAJAM A POPULAÇÃO, REFORÇANDO O ORGULHO CÍVICO E A MEMÓRIA HISTÓRICA COLETIVA. TAIS AÇÕES TAMBÉM ESTREITAM O RELACIONAMENTO ENTRE OS MILITARES E OS CIDADÃOS, FORTALECENDO O PAPEL DO BATALHÃO NA SOCIEDADE.</t>
  </si>
  <si>
    <t>RODRIGO VALADARES</t>
  </si>
  <si>
    <t>44690008</t>
  </si>
  <si>
    <t>A MODERNIZAÇÃO DO AUDITÓRIO DO 28º BATALHÃO DE CAÇADORES EM ARACAJU É CRUCIAL PARA MELHORAR O AMBIENTE DE TREINAMENTOS, CAPACITAÇÕES E EVENTOS ADMINISTRATIVOS, PROPORCIONANDO MAIOR EFICIÊNCIA NAS ATIVIDADES OPERACIONAIS. COM A AQUISIÇÃO DE MOBILIÁRIO E EQUIPAMENTOS MODERNOS, O BATALHÃO TAMBÉM PODERÁ ESTREITAR A COMUNICAÇÃO COM A COMUNIDADE E REALIZAR EVENTOS DE MAIOR IMPACTO INSTITUCIONAL. ISSO REFLETE UM INVESTIMENTO NO BEM-ESTAR DOS MILITARES E NA QUALIDADE DOS SERVIÇOS PRESTADOS À POPULAÇÃO.</t>
  </si>
  <si>
    <t>44690003</t>
  </si>
  <si>
    <t>A PRESENTE EMENDA INDIVIDUAL VISA GARANTIR RECURSOS DO ORÇAMENTO GERAL DA UNIÃO, TRANSFERIDOS AO COLÉGIO MILITAR DE SALVADOR, CNPJ:_x000D_
00.394.452/0001/03, NO ESTADO DA BAHIA, PARA AQUISIÇÃO E MANUTENÇÃO DE BENS (INSTRUMENTOS MUSICAIS)</t>
  </si>
  <si>
    <t>05.153.6112.21A0.0029</t>
  </si>
  <si>
    <t>ROBERTA ROMA</t>
  </si>
  <si>
    <t>44620014</t>
  </si>
  <si>
    <t>NECESSIDADE DE AQUISIÇÃO DE MEIOS (LANCHA E VIATURA) E EQUIPAMENTOS UTILIZADOS NO RESGATE DE PESSOAS QUE TENHAM DESAPARECIDO NAS ÁGUAS DOS RIOS OU DO MAR.</t>
  </si>
  <si>
    <t>05.125.6112.21BY.0015</t>
  </si>
  <si>
    <t>RENILCE NICODEMOS</t>
  </si>
  <si>
    <t>44570007</t>
  </si>
  <si>
    <t>NECESSIDADE DE CUSTEAR A MANUTENÇÃO E A PREPARAÇÃO DOS NAVIOS E EMBARCAÇÕES SUBORDINADAS, QUE REALIZAM AÇÕES CÍVICO-SOCIAIS (ACISO) E QUE APOIAM, QUANDO NECESSÁRIO, NOS ATENDIMENTOS REALIZADOS PELO NÁVIO-AUXILIAR PARÁ,_x000D_
PROPICIANDO O ACESSO ÀS ÁREAS REMOTAS, QUANDO DO SEU EMPREGO EM OPERAÇÕES DE AÇÕES DE CIDADANIA NO ESTADO DO PARÁ.</t>
  </si>
  <si>
    <t>44570006</t>
  </si>
  <si>
    <t>CENTRO DE EDUCAÇÃO FÍSICA ALMIRANTE ADALBERTO NUNES - CEFAN_x000D_
CNPJ: 00.394.502/0129-08_x000D_
_x000D_
O CEFAN SEMPRE PROCUROU BUSCAR AMENIZAR A VULNERABILIDADE SOCIAL DAS CRIANÇAS, JOVENS, ADOLESCENTES E PESSOAS COM DEFICIÊNCIA, POR MEIO DA PRÁTICA DE ESPORTES E DA REALIZAÇÃO DE ATIVIDADES COGNITIVAS. ENTRETANTO, PARA ATENDER O AUMENTO SIGNIFICATIVO NA DEMANDA ANTERIORMENTE  CITADA, APENAS A EXCELENTE CAPACITAÇÃO DOS PROFISSIONAIS QUE TRABALHAM COM O PROGRAMA FORÇAS NO ESPORTE (PROFESP) E O PROGRAMA PARALÍMPICO DA MARINHA (PARAPROLIM), NÃO ASSEGURARÁ A MANUTENÇÃO DAS CONDIÇÕES DAS ATIVIDADES REALIZADAS, NECESSITANDO CAPACITAR O CEFAN COM MEIOS DE APOIO QUE POSSIBILITEM O TRANSPORTE DAS PESSOAS PARA AS DIVERSAS ATIVIDADES E COMPETIÇÕES AO LONGO DO ANO._x000D_
SENDO ASSIM, A PRESENTE PROPOSTA DE EMENDA PARLAMENTAR TEM COMO OBJETIVO DESTINAR RECURSOS FINANCEIROS PARA O CEFAN, A FIM DE POSSIBILITAR A AQUISIÇÃO DE UMA VIATURA TIPO VAN, VISANDO ATENDER O AUMENTO DO INGRESSO DE PARTICIPANTES NOS PROGRAMAS SOCIAIS, TENTANDO, DESTA FORMA, COLABORAR NA MELHORIA DA QUALIDADE DE VIDA DESSAS PESSOAS.</t>
  </si>
  <si>
    <t>44560015</t>
  </si>
  <si>
    <t>BENEFICIÁRIO PARA LANÇAMENTO NO SIOP - CNPJ: 00.394.452/0001-03_x000D_
RENOVAR E TROCAR AS INSTALAÇÕES ELÉTRICAS DO PAVILHÃO ADMINISTRATIVO DO 14° GRUPO DE ARTILHARIA DE CAMPANHA, EM POUSO ALEGRE/MG, A FIM DE EVITAR O COMPROMETIMENTO DA SEGURANÇA DAS INSTALAÇÕES..</t>
  </si>
  <si>
    <t>POUSO ALEGRE</t>
  </si>
  <si>
    <t>NO MUNICÍPIO DE POUSO ALEGRE - MG</t>
  </si>
  <si>
    <t>05.153.6112.219D.2956</t>
  </si>
  <si>
    <t>RAFAEL SIMOES</t>
  </si>
  <si>
    <t>44540003</t>
  </si>
  <si>
    <t>RENOVAR OS EQUIPAMENTOS DE TECNOLOGIA DE INFORMAÇÃO DO COMANDO MILITAR DO NORDESTE, EM RECIFE/PE, A FIM DE SEREM EMPREGADOS EM PROL DE AÇÕES SUBSIDIÁRIAS DO EXÉRCITO COMO OPERAÇÃO CARRO PIPA E OUTRAS._x000D_
BENEFICIÁRIO - CNPJ: 00.394.452/0001-03</t>
  </si>
  <si>
    <t>PEDRO CAMPOS</t>
  </si>
  <si>
    <t>44470009</t>
  </si>
  <si>
    <t>219D - ADEQUAÇÃO DE ATIVOS DE INFRAESTRUTURA DAS ORGANIZAÇÕES MILITARES</t>
  </si>
  <si>
    <t>PRD</t>
  </si>
  <si>
    <t>44460025</t>
  </si>
  <si>
    <t>21GN - FUNCIONAMENTO DE ESTABELECIMENTOS DE ENSINO PROFISSIONAL MILITARES DO MINISTÉRIO DA DEFESA_x000D_
CNPJ PARA LANÇAMENTO NO SIOP:  00.394.429/0001-00 - COMANDO DA AERONÁUTICA_x000D_
UNIDADE BENEFICIADA: ESCOLA PREPARATÓRIA DE CADETES DO AR - EPCAR_x000D_
OBJETO RESUMIDO: AQUISIÇÃO DE 300 ESCRIVANINHAS PARA OS ALOJAMENTOS DOS ALUNOS.</t>
  </si>
  <si>
    <t>44460024</t>
  </si>
  <si>
    <t>219D - ADEQUAÇÃO DE ATIVOS DE INFRAESTRUTURA DAS ORGANIZAÇÕES MILITARES_x000D_
CAPITANIA FLUVIAL DE MINAS GERAIS - CFMG_x000D_
CNPJ: 00.394.502/0539-30_x000D_
A MODIFICAÇÃO DA DIVISÃO DE SAÚDE DA SUA ATUAL LOCALIZAÇÃO NA  RAJA GABAGLIA PARA O BELVEDERE PROPORCIONARÁ: UM MELHOR ATENDIMENTO AO PÚBLICO, COM A SUA INTEGRAÇÃO AO GRUPO DE ATENDIMENTO AO PÚBLICO (GAP) DA UNIDADE; UMA  MAIOR INTEGRAÇÃO COM OS DEMAIS SETORES DA OM; REDUZIRÁ O CUSTEIO DE MANUTENÇÃO; E FACILITARÁ AS AÇÕES DE SEGURANÇA ORGÂNICA.</t>
  </si>
  <si>
    <t>44460023</t>
  </si>
  <si>
    <t>AQUISIÇÃO DE EQUIPAMENTOS E CAPACITAÇÃO NO ESTADO DE RORAIMA.</t>
  </si>
  <si>
    <t>44410016</t>
  </si>
  <si>
    <t>CNPJ PARA LANÇAMENTO NO SIOP:  00.394.429/0001-00 - COMANDO DA AERONÁUTICA_x000D_
UNIDADE BENEFICIADA: GRUPO DE SAÚDE DE CURITIBA - GSAU-CT_x000D_
OBJETO RESUMIDO: AQUISIÇÃO DE EQUIPAMENTOS MÉDICO-HOSPITALARES.</t>
  </si>
  <si>
    <t>PADOVANI</t>
  </si>
  <si>
    <t>44400003</t>
  </si>
  <si>
    <t>APOIAR A MB</t>
  </si>
  <si>
    <t>44390011</t>
  </si>
  <si>
    <t>A CAPITANIA DE PORTOS EM PORTO SEGURO - BA, ASSIM COMO EM INÚMEROS PORTOS, NECESSITA DE INVESTIMENTOS PARA ATENDER O SETOR DE SEGURANÇA DO TRÁFEGO AQUAVIÁRIO.</t>
  </si>
  <si>
    <t>PORTO SEGURO</t>
  </si>
  <si>
    <t>NO MUNICÍPIO DE PORTO SEGURO - BA</t>
  </si>
  <si>
    <t>05.152.6112.21A0.2236</t>
  </si>
  <si>
    <t>NETO CARLETTO</t>
  </si>
  <si>
    <t>44380005</t>
  </si>
  <si>
    <t>CAPITANIA DOS PORTOS DA PARAÍBA - CPPB  - CNPJ: 00.394.502/0037-55_x000D_
A PRESENTE PROPOSTA DE EMEDA VISA À AQUISIÇÃO DE EMBARCAÇÃO PARA REALIZAR AÇÕES DE FISCALIZAÇÃO DO TRÁFEGO AQUAVIÁRIO, BEM COMO DE_x000D_
SOCORRO E SALVAMENTO NO MAR, PERMITINDO A CAPITANIA DOS PORTOS DA PARAÍBA REALIZAR TAIS AÇÕES EM TODA A EXTENSÃO DO LITORAL PARAIBANO.</t>
  </si>
  <si>
    <t>44360005</t>
  </si>
  <si>
    <t>EMENDA DE INVESTIMENTO PARA ÁREA DA DEFESA VISANDO ATENDER OS MUNICÍPIOS DE SÃO PAULO.</t>
  </si>
  <si>
    <t>05.152.6112.21A0.0035</t>
  </si>
  <si>
    <t>MARIO FRIAS</t>
  </si>
  <si>
    <t>44230013</t>
  </si>
  <si>
    <t>REDUZIR DESPESAS DE CUSTEIO COM ENERGIA ELÉTRICA, AUMENTAR SEGURANÇA ENERGÉTICA DO COMANDO MILITAR DO OESTE EM CAMPO GRANDE MS, E CONTRIBUIR PARA PRESERVAÇÃO DO MEIO AMBIENTE E PARA O DESENVOLVIMENTO SUSTENTÁVEL.</t>
  </si>
  <si>
    <t>MARCOS POLLON</t>
  </si>
  <si>
    <t>44200006</t>
  </si>
  <si>
    <t>NAVIO-AERÓDROMO MULTIPROPÓSITO ATLÂNTICO - NAMATLÂNTICO_x000D_
CNPJ: 00.394.502/0533-45_x000D_
_x000D_
A PRESENTE PROPOSTA DE EMENDA PARLAMENTAR DESTINA-SE À REALIZAÇÃO DE REFORMA E MODERNIZAÇÃO DAS INSTALAÇÕES DO NAVIO-AERÓDROMO MULTIPROPÓSITO "ATLÂNTICO", COM A FINALIDADE DE PROMOVER MELHORIAS NA HABITABILIDADE PARA A TRIPULAÇÃO, ASSEGURANDO CONDIÇÕES ADEQUADAS DE CONFORTO E SEGURANÇA, ALÉM DE APRIMORAR A PRONTIDÃO OPERACIONAL DA EMBARCAÇÃO. O ESCOPO INCLUI A RECUPERAÇÃO DE ÁREAS DE ALOJAMENTO, REFEITÓRIOS E INSTALAÇÕES OPERATIVAS E ADMINISTRATIVAS, BEM COMO A MODERNIZAÇÃO DE SISTEMAS DE VENTILAÇÃO, ILUMINAÇÃO E COMBATE A INCÊNDIOS. ADICIONALMENTE, OS RECURSOS SERÃO UTILIZADOS PARA A AQUISIÇÃO DE EQUIPAMENTOS E MATERIAIS TÉCNICOS INDISPENSÁVEIS PARA GARANTIR O PLENO FUNCIONAMENTO DAS ATIVIDADES OPERACIONAIS DO NAVIO, COM VISTAS A FORTALECER SUA CAPACIDADE ESTRATÉGICA E OPERACIONAL, CONFORME OS PARÂMETROS LEGAIS E NORMATIVOS VIGENTES.</t>
  </si>
  <si>
    <t>44180012</t>
  </si>
  <si>
    <t>GRUPAMENTO DE FUZILEIROS NAVAIS DE BRASÍLIA - GPTFNB_x000D_
CNPJ: 00.394.502/0147-90_x000D_
O GRUPAMENTO DE FUZILEIROS NAVAIS DE BRASÍLIA (GPTFNB) É UMA ORGANIZAÇÃO MILITAR QUE POSSUI COMO PROPÓSITO CONTRIBUIR PARA O PREPARO E APLICAÇÃO DO PODER NAVAL, NA ÁREA SOB JURISDIÇÃO DO COMANDO DO 7º DISTRITO NAVAL (COM7ºDN), QUE COMPREENDE O DISTRITO FEDERAL E OS ESTADOS DE GOIÁS (GO) E TOCANTINS (TO). A NECESSIDADE DE CONSTRUÇÃO DO ALOJAMENTO FEMININO PARA O GPTFNB SURGIU COMO UMA DEMANDA ORIUNDA DE INICIATIVA DA MARINHA DO BRASIL PELA BUSCA EM MAXIMIZAR O EMPREGO DAS MULHERES NA FORÇA, EM TODOS OS CICLOS HIERÁRQUICOS E ÁREAS DE ATUAÇÃO. EM 2014, A ESCOLA NAVAL ADMITIU A PRIMEIRA TURMA DE ASPIRANTES FEMININAS NO CORPO DE INTENDENTES DA MARINHA, E EM 2022 PASSARAM A INTEGRAR O CORPO DA ARMADA E O CORPO DE FUZILEIROS NAVAIS (CFN), AÇÕES QUE EVOLUÍRAM COM O INGRESSO, A PARTIR DE 2023, NAS ESCOLAS DE APRENDIZES-MARINHEIROS E, EM 2024, NOS CURSOS DE FORMAÇÃO DE SOLDADOS FUZILEIROS NAVAIS. A NOVA REALIDADE REQUER MUDANÇAS EM DIVERSOS ASPECTOS DAS ORGANIZAÇÕES MILITARES (OM), COMO ADEQUAÇÕES DE INSTALAÇÕES, COM A CRIAÇÃO DE ALOJAMENTOS E ADAPTAÇÕES DE ENFERMARIAS, AJUSTES EM MATERIAIS DE COMBATE, OU AINDA A CRIAÇÃO E REFORÇO DE NORMAS INTERNAS DE COMPORTAMENTO SOCIAL. A CONSTRUÇÃO DO ALOJAMENTO A SER REALIZADA NO GPTFNB É REFLEXO DESSA INICIATIVA NO ÂMBITO DO CFN E DO COM7ºDN NA BUSCA EM PROPORCIONAR A ESSE_x000D_
CONTINGENTE ACOMODAÇÃO APROPRIADA ÀS NECESSIDADES DAS SD-FN FEMININAS. ESTA META, SE ATENDIDA, ATENDERÁ NECESSIDADE DE ADAPTAÇÃO DO GPTFNB À NOVA REALIDADE, COM A PRESENÇA DE GÊNEROS DISTINTOS EM TODOS OS CICLOS HIERÁRQUICOS, E PROMOVERÁ AMBIENTES ADEQUADOS, BEM-ESTAR E SEGURANÇA, CUJAS CONDIÇÕES DE HABITABILIDADE, COM IMPACTOS RELACIONADOS À MORAL, ORDEM E DISCIPLINA, SÃO INDISPENSÁVEIS AO ATINGIMENTO DA MISSÃO INSTITUCIONAL DO GPTFNB.</t>
  </si>
  <si>
    <t>JEFERSON RODRIGUES</t>
  </si>
  <si>
    <t>43990010</t>
  </si>
  <si>
    <t>ESTA EMENDA VISA APOIAR O TRANSPORTE DOS MILITARES DO COMANDO DE OPERAÇÕES ESPECIAIS EM GOIÂNIA/GO, PARA A REALIZAÇÃO DE AÇÕES CÍVICO - SOCIAIS (ACISO) OU EM AÇÕES JUNTO À DEFESA CIVIL E AS AUTORIDADES CIVIS QUE NECESSITEM DE APOIO. CNPJ 00.394.452/0001-03</t>
  </si>
  <si>
    <t>43930012</t>
  </si>
  <si>
    <t>A PRESENTE PROPOSTA TEM COMO OBJETIVO  VIABILIZAR REFORMA DO NAVIO AERÓDROMO MULTIPROPÓSITO "ATLANTICO" COM FOCO NA ADEQUAÇÃO E MODERNIZAÇÃO DOS SEUS ESPAÇOS . NAMATLANTICO CNPJ 00394502/0533-45.</t>
  </si>
  <si>
    <t>43930009</t>
  </si>
  <si>
    <t>ESTA EMENDA VISA APOIAR O TRANSPORTE DOS MILITARES DO 8º BATALHÃO DE ENGENHARIA DE CONSTRUÇÃO, EM SANTARÉM/PA, PARA REALIZAÇÃO DE AÇÕES CÍVICO SOCIAL (ACISO) OU EM AÇÃO JUNTO À DEFESA CIVIL E ÀS AUTORIDADES CIVIS QUE NECESSITEM DE APOIO.</t>
  </si>
  <si>
    <t>43900008</t>
  </si>
  <si>
    <t>GRUPAMENTO DE FUZILEIROS NAVAIS DE BRASÍLIA - GPTFNB_x000D_
CNPJ: 00.394.502/0147-90_x000D_
O GRUPAMENTO DE FUZILEIROS NAVAIS DE BRASÍLIA (GPTFNB) É UMA ORGANIZAÇÃO MILITAR QUE POSSUI COMO PROPÓSITO CONTRIBUIR PARA O PREPARO E_x000D_
APLICAÇÃO DO PODER NAVAL, NA ÁREA SOB JURISDIÇÃO DO COMANDO DO 7º DISTRITO NAVAL (COM7ºDN), QUE COMPREENDE O DISTRITO FEDERAL E OS_x000D_
ESTADOS DE GOIÁS (GO) E TOCANTINS (TO). A NECESSIDADE DE CONSTRUÇÃO DO ALOJAMENTO FEMININO PARA O GPTFNB SURGIU COMO UMA_x000D_
DEMANDA ORIUNDA DE INICIATIVA DA MARINHA DO BRASIL PELA BUSCA EM MAXIMIZAR O EMPREGO DAS MULHERES NA FORÇA, EM TODOS OS CICLOS_x000D_
HIERÁRQUICOS E ÁREAS DE ATUAÇÃO. EM 2014, A ESCOLA NAVAL ADMITIU A PRIMEIRA TURMA DE ASPIRANTES FEMININAS NO CORPO DE INTENDENTES DA_x000D_
MARINHA, E EM 2022 PASSARAM A INTEGRAR O CORPO DA ARMADA E O CORPO DE FUZILEIROS NAVAIS (CFN), AÇÕES QUE EVOLUÍRAM COM O INGRESSO,_x000D_
A PARTIR DE 2023, NAS ESCOLAS DE APRENDIZES-MARINHEIROS E, EM 2024, NOS CURSOS DE FORMAÇÃO DE SOLDADOS FUZILEIROS NAVAIS. A NOVA_x000D_
REALIDADE REQUER MUDANÇAS EM DIVERSOS ASPECTOS DAS ORGANIZAÇÕES MILITARES (OM), COMO ADEQUAÇÕES DE INSTALAÇÕES, COM A CRIAÇÃO DE_x000D_
ALOJAMENTOS E ADAPTAÇÕES DE ENFERMARIAS, AJUSTES EM MATERIAIS DE COMBATE, OU AINDA A CRIAÇÃO E REFORÇO DE NORMAS INTERNAS DE_x000D_
COMPORTAMENTO SOCIAL. A CONSTRUÇÃO DO ALOJAMENTO A SER REALIZADA NO GPTFNB É REFLEXO DESSA INICIATIVA NO ÂMBITO DO CFN E DO COM7ºDN</t>
  </si>
  <si>
    <t>05.151.6112.219D.0001</t>
  </si>
  <si>
    <t>GILVAN MAXIMO</t>
  </si>
  <si>
    <t>43850006</t>
  </si>
  <si>
    <t>ESCOLA DE APRENDIZES-MARINHEIROS DO ESPÍRITO SANTO - EAMES_x000D_
CNPJ: 00.394.502/0188-68_x000D_
_x000D_
ESTA PROPOSTA DE EMENDA TEM POR OBJETIVO A MODERNIZAÇÃO E REAPARELHAMENTO DA ACADEMIA DE EDUCAÇÃO FÍSICA DA EAMES. A REALIZAÇÃO DESSE PROJETO SERÁ DE GRANDE RELEVÂNCIA PARA A PROMOÇÃO DA SAÚDE E CONSTANTE MANUTENÇÃO DO CONDICIONAMENTO E HIGIDEZ FÍSICA DOS MILITARES, BEM COMO PARA INCREMENTO DAS ATIVIDADES ESPORTIVAS DISPONIBILIZADAS ORGANIZAÇÕES CIVIS DA SOCIEDADE CAPIXABA QUE ATUALMENTE USUFRUEM DESTE ESPAÇO. NESTE SENTIDO, O REAPARELHAMENTO DA ACADEMIA REVESTE-SE DE IMPORTÂNCIA, POIS CONTRIBUI AINDA PARA A SEGURANÇA DO PESSOAL, MITIGANDO OS RISCOS DE ACIDENTES E LESÕES. ALÉM DOS BENEFÍCIOS PARA A TRIPULAÇÃO E CORPO DE ALUNOS DESTA ESCOLA, A MODERNIZAÇÃO DA ACADEMIA PERMITIRÁ DISPONIBILIZAÇÃO ESSE ESPAÇO PARA A PRÁTICA ESPORTIVA DE MUSCULAÇÃO PELAS CRIANÇAS E ADOLESCENTES ATENDIDAS PELO PROGRAMA FORÇAS NO ESPORTE (PROFESP), ORIUNDAS DE 12 ESCOLAS DA REDE PÚBLICA DE ENSINO DO MUNICÍPIO DE VILA VELHA, FUNCIONANDO COMO INSTRUMENTO DE PROMOÇÃO DA SAÚDE, MELHORIA DA QUALIDADE DE VIDA E SOCIALIZAÇÃO.</t>
  </si>
  <si>
    <t>GILVAN DA FEDERAL</t>
  </si>
  <si>
    <t>43840010</t>
  </si>
  <si>
    <t>CAPITANIA DOS PORTOS DO ESPÍRITO SANTO - CPES_x000D_
CNPJ: 00.394.502/0025-11_x000D_
_x000D_
SERÃO EMPREGADAS NO DESLOCAMENTO DAS EQUIPES DE INSPEÇÃO NAVAL E RESPECTIVOS MEIOS NAVAIS PARA REALIZAR ATIVIDADES DE FISCALIZAÇÃO NAS PRAIAS, LAGOAS E REALIZAÇÃO DE CURSOS, VISANDO À SALVAGUARDA DA VIDA HUMANA NO MAR, À SEGURANÇA DA NAVEGAÇÃO E À PREVENÇÃO DA POLUIÇÃO HÍDRICA POR PARTE DE EMBARCAÇÕES.</t>
  </si>
  <si>
    <t>43840009</t>
  </si>
  <si>
    <t>ESTE BATALHÃO NÃO POSSUIINSTALAÇÕES PARA ACOMODAÇÃO DE MILITARES DO SEXO FEMININO. VISANDO ADEQUAÇÃO DO CORPO D FUZILEIROS NAVAIS QUANTO AO SEU EFETIVO, ACONSTRUÇÃO DE UM ALOJAMENTO CONSTITUI-SEDE UMA FERRAMENTA FUNDAMENTAL PARA A NOV ESTRUTURAÇÃO DA TRIPULAÇÃO PARA CUMPRIMENTO DAS TAREFAS BÁSICAS REALIZADS PELO 2º BTL FUZNAV. ADICIONALMENTE, CAE DESTACAR QUE TAL ESTRUTURA FISICA TAMBEM PODERÁ SER UTIIZADA PELAS CRIANÇAS ORIUNDAS DO PROFESP(PROJETO DE FORÇAS NO ESPORTE), AUMENTANDO O CONFORTO E BEM ESTAR DAS MESMAS.</t>
  </si>
  <si>
    <t>AQUISIÇÃO DE NOVASEMBRCAÇÕES DE DESEMBARQUE PNEUMÁTICA (EDPN)/ MATERIAL DE MERGULHO, VISA POSSIBILITAR QUE O BATALHÃO DE OPERAÇÕES ESPECIAIS DE FUZILEIROS NAVAIS , POSSA  RENOVAR OS EUS MATEIRAIS, TENDO EM VISTA AS DIVERSAS MISSÕES E ADESTRAMENTOS ATRIBUIDOS AO BATALHÃO. OS EQUIPAMENTOS E AS EMBARCAÇÕES SÃO FUNDAMENTAIS PARA AS AÇÕES DE PRONTO ATENDIMENTO A CALAMIDADES PÚBLICAS, ENTRE OUTRAS ATIVIDADES.</t>
  </si>
  <si>
    <t>05.152.6112.21A0.0033</t>
  </si>
  <si>
    <t>BENEFICIÁRIO PARA LANÇAMENTO NO SIOP - CNPJ: 00.394.452/0001-03_x000D_
ADQUIRIR NOVOS INSTRUMENTOS, MELHORANDO AS CONDIÇÕES PARA OS ENSAIOS E APRESENTAÇÕES DA BANDA DE MÚSICA DA BRIGADA DE INFANTARIA PÁRA-QUEDISTA, NO RIO DE JANEIRO/RJ, QUE APOIA DIVERSOS EVENTOS CULTURAIS NO MUNICÍPIO.</t>
  </si>
  <si>
    <t>CENTRO DE INSTRUÇÃO ALMIRANTE ALEXANDRINO - CIAA_x000D_
CNPJ: 00.394.502/0191-63_x000D_
_x000D_
A PRESENTE PROPOSTA DE EMENDA PARLAMENTAR TEM POR OBJETIVO AQUISIÇÃO DE EQUIPAMENTOS, MATERIAL APLICADO NO ENSINO TÉCNICO/PROFISSIONAL DE CARPINTARIA GERAL DOS CURSOS DE ESPECIALIZAÇÃO E APERFEIÇOAMENTO EM ARTÍFICE DE CARPINTARIA, E, TAMBÉM, NA QUALIFICAÇÃO PROFISSIONAL DOS MARINHEIROS-RECRUTAS PARTICIPANTES DO PROJETO MARINHEIRO CIDADÃO, QUE CUMPREM SERVIÇO MILITAR OBRIGATÓRIO NO CENTRO DE INSTRUÇÃO ALMIRANTE ALEXANDRINO (CIAA).</t>
  </si>
  <si>
    <t>HOSPITAL NAVAL MARCÍLIO DIAS - HNMD_x000D_
CNPJ: 00.394.502/0148-70_x000D_
A UNIDADE DE TRATAMENTO INTENSIVO PARA RADIOACIDENTADOS (UTIR) É REFERÊNCIA NACIONAL EM CASO DE ACIDENTE RADIOLÓGICO/NUCLEAR. POSSUI_x000D_
IMPORTÂNCIA ESTRATÉGICA PARA A CENTRAL NUCLEAR ALMIRANTE ÁLVARO ALBERTO E PARA O PROGRAMA NUCLEAR BRASILEIRO. CRIADA A PARTIR DO ACIDENTE_x000D_
RADIOLÓGICO DE GOIÂNIA (1987), TAMBÉM É UTILIZADA PARA TRATAMENTO DE PACIENTES COM CÂNCER. A ÚLTIMA OBRA DE REVITALIZAÇÃO FOI EM 2004._x000D_
PELA AÇÃO DO TEMPO E UMIDADE DO TERRENO EM QUE FOI CONSTRUÍDA, ENCONTRA-SE DESGASTADA, COM DIVERSOS PROBLEMAS ESTRUTURAIS. PARA_x000D_
REVITALIZAR A UTIR SERIAM NECESSÁRIOS ADEQUAR O SISTEMA DE VENTILAÇÃO, EXAUSTÃO E CONDICIONAMENTO DE AR, INSTALAÇÕES ELÉTRICAS, LÓGICA,_x000D_
GASES MEDICINAIS E TELEFONIA; INSTALAR CIRCUITO DE MONITORAMENTO NO POSTO DE ENFERMAGEM; COLOCAR MANTA VINÍLICA; REVITALIZAR A_x000D_
IMPERMEABILIZAÇÃO DO SOLO, PAREDES E TETOS; E CONSTRUIR NOVA ÁREA PARA COLETA DE REJEITOS RADIOATIVOS. ESTA OBRA POSSUI PRAZO MÍNIMO DE_x000D_
OITO MESES DE PARALISAÇÃO DA UTIR, ESTÁ CONTIDA EM UM PROCESSO MODULAR E LINEAR, CONSTITUI-SE NA 3ª FASE DE REFORMA DESTE HOSPITAL,_x000D_
CONDICIONADA À CONCLUSÃO DA REFORMA DA EMERGÊNCIA, DE FORMA A NÃO PREJUDICAR O ATENDIMENTO DOS USUÁRIOS DO SISTEMA DE SAÚDE DA_x000D_
MARINHA._x000D_
(PRIO MB) 2ª PARELA DA EP/2023</t>
  </si>
  <si>
    <t>CNPJ PARA LANÇAMENTO NO SIOP:  00.394.429/0001-00 - COMANDO DA AERONÁUTICA_x000D_
UNIDADE BENEFICIADA: MUSEU AEROESPACIAL - MUSAL_x000D_
OBJETO RESUMIDO: REVITALIZAÇÃO DA EXPOSIÇÃO “MULHERES NA AVIAÇÃO BRASILEIRA”.</t>
  </si>
  <si>
    <t>COMANDO DO PRIMEIRO DISTRITO NAVAL - COM1ºDN_x000D_
CNPJ: 00.394.502/0002-25_x000D_
_x000D_
AQUISIÇÃO DE VIATURA ADMINISTRATIVA PARA ATENDER ÀS DIVERSAS TAREFAS ADMINISTRATIVAS ATINENTES AO COMANDO DO 1º DISTRITO NAVAL.</t>
  </si>
  <si>
    <t>PRESÍDIO DA MARINHA - PM_x000D_
CNPJ: 00.394.502/0131-22_x000D_
_x000D_
ESTA PROPOSTA DE EMENDA VISA A OBTENÇÃO DE RECURSOS PARA O INCREMENTO DE INSTALAÇÕES DO PRESÍDIO DA MARINHA DE USO DUAL, QUE ATENDEM AO USO TANTO DA TRIPULAÇÃO COMO DOS INTERNOS, A FIM ELEVAR AS CONDIÇÕES DE CONFORTO DA TROPA, BEM PROPORCIONAR O ATENDIMENTO DE DIREITOS DOS PRESOS PREVISTOS NA LEI DE EXECUÇÃO PENAL EM MELHORES CONDIÇÕES. AS MELHORIAS ESTRUTURAIS DESTA PROPOSTA CONTEMPLAM A REFRIGERAÇÃO DO RANCHO DE CABOS, SOLDADOS E MARINHEIROS, QUE ALÉM DE REFEITÓRIO É TAMBÉM UTILIZADO COMO LOCAL DE VISITA SOCIAL DOS INTERNOS; E A REVITALIZAÇÃO DE UMA QUADRA POLIESPORTIVA, UTILIZADA TANTO PARA A PRÁTICA ESPORTIVA DOS TRIPULANTES, COMO PARA AMPLIAR AS ÁREAS DISPONÍVEIS PARA BANHO DE SOL DO INTERNOS.</t>
  </si>
  <si>
    <t>COMANDO DO PESSOAL DE FUZILEIROS NAVAIS - CPESFN_x000D_
CNPJ: 00.394.502/0456-79_x000D_
_x000D_
"O PROGRAMA DE RECOLOCAÇÃO PROFISSIONAL É UMA INICIATIVA CRUCIAL PARA A SOCIEDADE COMO UM TODO. VISA REALIZAR A TRANSIÇÃO DOS CABOS E SOLDADOS DESLIGADOS DAS FORÇAS ARMADAS PARA O MERCADO DE TRABALHO CIVIL, GARANTINDO-LHES OPORTUNIDADES DE EMPREGO DIGNAS E ADEQUADAS ÀS SUAS HABILIDADES E EXPERIÊNCIAS ADQUIRIDAS DURANTE O SERVIÇO MILITAR. AO OFERECER CURSOS PROFISSIONALIZANTES EM ÁREAS DE INTERESSE, O PROGRAMA NÃO SÓ AUMENTA A EMPREGABILIDADE DESSES JOVENS, MAS TAMBÉM CONTRIBUI PARA O DESENVOLVIMENTO ECONÔMICO DO PAÍS._x000D_
_x000D_
ALÉM DISSO, DESEMPENHA UM PAPEL ESSENCIAL NA PREVENÇÃO AO ÓCIO E À CRIMINALIDADE, AFASTANDO OS JOVENS DA COOPTAÇÃO PELO CRIME ORGANIZADO. A INICIATIVA REFORÇA O COMPROMISSO DAS FA COM A SOCIEDADE, PROMOVENDO RESPONSABILIDADE SOCIAL AO REDUZIR DESIGUALDADES. O SUCESSO DO PROGRAMA DEPENDE DO APOIO FINANCEIRO PARA EXPANDIR E APRIMORAR OS CURSOS OFERECIDOS, GARANTINDO QUE MAIS JOVENS POSSAM SE BENEFICIAR DESSAS OPORTUNIDADES DE CAPACITAÇÃO E INTEGRAÇÃO NO MERCADO DE TRABALHO. PORTANTO, A APROVAÇÃO DESTA EMENDA PARLAMENTAR É FUNDAMENTAL PARA ASSEGURAR A CONTINUIDADE E AMPLIAÇÃO DESTE IMPORTANTE PROGRAMA."</t>
  </si>
  <si>
    <t>CNPJ PARA LANÇAMENTO NO SIOP:  00.394.429/0001-00 - COMANDO DA AERONÁUTICA_x000D_
UNIDADE BENEFICIADA: COLÉGIO BRIGADEIRO NEWTON BRAGA - CBNB_x000D_
OBJETO RESUMIDO: READEQUAÇÃO DAS INSTALAÇÕES.</t>
  </si>
  <si>
    <t>CENTRO DE INSTRUÇÃO ALMIRANTE SYLVIO DE CAMARGO - CIASC_x000D_
CNPJ: 00.394.502/0092-81_x000D_
_x000D_
ESSA PROPOSTA DE EMENDA PARLAMENTAR VISA A  AQUISIÇÃO DE QUATRO EMBARCAÇÕES PNEUMÁTICAS COM MOTOR. ESTE CENTRO DE INSTRUÇÃO, NECESSITA DESSAS EMBARCAÇÕES EM VIRTUDE DE FORMAR MILITARES QUE IRÃO ATUAR EM OPERAÇÕES DE AJUDA HUMANITÁRIA, OPERAÇÕES DE PAZ, E PARA O CURSO DE OPERAÇÕES ESPECIAIS. SUA LEVEZA E VERSATILIDADE GARANTEM MOBILIDADE A ESSAS EMBARCAÇÕES, QUE SÃO CRUCIAIS PARA O RÁPIDO DESLOCAMENTO EM ÁREAS ALAGADAS, ISOLADAS OU DE DIFÍCIL ACESSO, PERMITINDO PRESTAR SOCORRO IMEDIATO. ESSAS EMBARCAÇÕES DESEMPENHAM UM PAPEL IMPORTANTE AO POSSIBILITAR TREINAMENTOS EM UMA AMPLA VARIEDADE DE AMBIENTES AQUÁTICOS.</t>
  </si>
  <si>
    <t>43800006</t>
  </si>
  <si>
    <t>BENEFICIÁRIO PARA LANÇAMENTO NO SIOP - CNPJ: 00.394.452/0001-03_x000D_
ADEQUAÇÃO DE ORGANIZAÇÕES MILITARES DO EXÉRCITO NO MUNICÍPIO DO RIO DE JANEIRO:_x000D_
- R$ 1.300.000,00 PARA RECUPERAÇÃO E RESTAURAÇÃO PARCIAL DO EDIFÍCIO HISTÓRICO (PAVILHÃO DE COMANDO) DO HOSPITAL CENTRAL DO EXÉRCITO, NO RIO DE JANEIRO/RJ._x000D_
- R$ 1.510.000,00 PARA READEQUAR AS INSTALAÇÕES DA COMPANHIA DE SUPRIMENTO DO 20º BATALHÃO LOGÍSTICO PARAQUEDISTA, NO RIO DE JANEIRO/RJ, VISANDO PROPORCIONAR BEM-ESTAR, CONFORTO, SEGURANÇA E ORGANIZAÇÃO AOS SEUS USUÁRIOS._x000D_
- R$ 250.000,00 PARA REVITALIZAR A ÁREA DESPORTIVA DO CENTRO DE ESTUDOS DE PESSOAL E FORTE DUQUE DE CAXIAS, NO RIO DE JANEIRO/RJ, PARA ATENDER ÀS ORGANIZAÇÕES MILITARES DO FORTE E À POPULAÇÃO LOCAL.</t>
  </si>
  <si>
    <t>43800005</t>
  </si>
  <si>
    <t>CAPITANIA FLUVIAL DE BRASILIA - CFB_x000D_
CNPJ: 03.811.661/0001-95_x000D_
_x000D_
ESSA PROPOSTA VISA A AQUISIÇÃO DE (UMA)EMBARCAÇÃO DE CASCO RÍGIDO COM MOTOR E CARRETA,DE FORMA A GARANTIR A SEGURANÇA DA NAVEGAÇÃO DOS LAGOS DO DISTRITO FEDERAL E DO ESTADO ESTADO DE GOIÁS.</t>
  </si>
  <si>
    <t>FRED LINHARES</t>
  </si>
  <si>
    <t>43780011</t>
  </si>
  <si>
    <t>CNPJ PARA LANÇAMENTO NO SIOP:  00.394.429/0001-00 - COMANDO DA AERONÁUTICA_x000D_
UNIDADE BENEFICIADA: BASE AÉREA DE BRASÍLIA - BABR_x000D_
OBJETO RESUMIDO: AQUISIÇÃO DE INSTRUMENTOS MUSICAIS PARA A ORQUESTRA SINFÔNICA.</t>
  </si>
  <si>
    <t>43780010</t>
  </si>
  <si>
    <t>BENEFICIÁRIO PARA LANÇAMENTO NO SIOP - CNPJ: 00.394.452/0001-03_x000D_
OS EQUIPAMENTOS DESTINAM-SE A INCREMENTAR A FORMAÇÃO DO OFICIAL DA RESERVA DA ARMA DE COMUNICAÇÕES DO CENTRO DE PREPARAÇÃO DE OFICIAIS DA RESERVA, EM PORTO ALEGRE/RS.</t>
  </si>
  <si>
    <t>43770001</t>
  </si>
  <si>
    <t>ESTA EMENDA TEM POR FINALIDADE A REFORMA E REESTRUTURAÇÃO DE SALAS DE AULA UTILIZADAS NO ENSINO PROFISSIONAL MARÍTIMO NO ESTADO DE PERNAMBUCO.</t>
  </si>
  <si>
    <t>REFORMA DE 3 SALAS DE AULAS - NO ESTADO DE PERNAMBUCO</t>
  </si>
  <si>
    <t>43670019</t>
  </si>
  <si>
    <t>ESTA EMENDA DESTINA-SE A AQUISIÇÃO DE EQUIPAMENTOS ODONTOLÓGICOS PARA A ODONTOCLÍNICA DA AERONÁUTICA EM PRNAMBUCO._x000D_
_x000D_
CNPJ PARA LANÇAMENTO NO SIOP:  00.394.429/0001-00 - COMANDO DA AERONÁUTICA_x000D_
_x000D_
UNIDADE BENEFICIADA: ODONTOCLÍNICA DE AERONÁUTICA DE RECIFE - OARF_x000D_
_x000D_
OBJETO RESUMIDO: AQUISIÇÃO DE EQUIPAMENTOS ODONTOLÓGICOS.</t>
  </si>
  <si>
    <t>43670010</t>
  </si>
  <si>
    <t>43660001</t>
  </si>
  <si>
    <t>PROPORCIONAR UM MELHOR APOIO DE SAÚDE AOS MILITARES, SEUS FAMILIARES E ALUNOS DO PROFESP DO 25º BATALHÃO DE CAÇADORES, EM TERESINA/PI.</t>
  </si>
  <si>
    <t>TERESINA</t>
  </si>
  <si>
    <t>NO MUNICÍPIO DE TERESINA - PI</t>
  </si>
  <si>
    <t>05.301.0032.2E74.0981</t>
  </si>
  <si>
    <t>DR. FRANCISCO</t>
  </si>
  <si>
    <t>43610018</t>
  </si>
  <si>
    <t>DORINALDO MALAFAIA</t>
  </si>
  <si>
    <t>43580015</t>
  </si>
  <si>
    <t>BENEFICIÁRIO PARA LANÇAMENTO NO SIOP - CNPJ: 00.394.452/0001-03_x000D_
MELHORAR AS CONDIÇÕES DE INSTRUÇÃO DA TROPA DA 6ª REGIÃO MILITAR, EM SALVADOR/BA, ALÉM DE SERVIR DE APOIO PARA AS ATIVIDADES EDUCACIONAIS, COMO PROJETO SOLDADO-CIDADÃO, QUE CONTRIBUEM PARA SEU MELHOR INGRESSO NO MERCADO DE TRABALHO</t>
  </si>
  <si>
    <t>43550004</t>
  </si>
  <si>
    <t>43510014</t>
  </si>
  <si>
    <t>BENEFICIÁRIO PARA LANÇAMENTO NO SIOP - CNPJ: 00.394.452/0001-03_x000D_
REFORMAR AS INSTALAÇÕES HIDRÁULICAS E SISTEMAS FILTRANTES DA PISCINA DO COLÉGIO MILITAR DO RIO DE JANEIRO, NO RIO DE JANEIRO/RJ, PROPORCIONANDO MAIOR SEGURANÇA DAS PISCINAS COLETIVAS.</t>
  </si>
  <si>
    <t>43510013</t>
  </si>
  <si>
    <t>CENTRO DE INTELIGÊNCIA DA MARINHA - CIM_x000D_
CNPJ: 00.394.502/0272-63_x000D_
_x000D_
_x000D_
ESTA PROPOSTA DE EMENDA VISA ATENDER AS DESPESAS COM AS ATIVIDADES DE PESQUISA DE INTELIGÊNCIA RELACIONADAS AO CUMPRIMENTO DA MISSÃO DESTE CENTRO, INCLUÍDAS AS DEMANDAS ATINENTES À PARTICIPAÇÃO NAS OPERAÇÕES ÁGATA, ARGUS, FORMAÇÃO E CAPACITAÇÃO DE PESSOAL ESPECÍFICO À ATIVIDADE DE PESQUISA DE INTELIGÊNCIA, BEM COMO, AQUELAS OPERAÇÕES RELACIONADAS AO ASSESSORAMENTO DA ALTA ADMINISTRAÇÃO NAVAL, CONTRIBUINDO PARA A GARANTIA DA SEGURANÇA DO ESTADO E DA SOCIEDADE. VISA ATENDER TAMBÉM AÇÕES DE CONTRAINTELIGÊNCIA, MAIS ESPECIFICAMENTE AÇÕES DE CONTRAESPIONAGEM, CONTRASSABOTAGEM E OPERAÇÕES CIBERNÉTICAS. ASSIM SENDO, FAZ-SE NECESSÁRIO UM APORTE DE RECURSOS NA ORDEM DE R$ 1.500.000,00 (UM MILHÃO E QUINHENTOS MIL REAIS), PARA AÇÕES DE CARÁTER SIGILOSO.</t>
  </si>
  <si>
    <t>43510012</t>
  </si>
  <si>
    <t>CENTRO DE INSTRUÇÃO ALMIRANTE SYLVIO DE CAMARGO - CIASC_x000D_
CNPJ: 00.394.502/0092-81_x000D_
_x000D_
ESSA PROPOSTA DE EMENDA PARLAMENTAR VISA A  AQUISIÇÃO DE DUAS EMBARCAÇÕES PNEUMÁTICAS COM MOTOR. ESTE CENTRO DE INSTRUÇÃO, NECESSITA DESSAS EMBARCAÇÕES EM VIRTUDE DE FORMAR MILITARES QUE IRÃO ATUAR EM OPERAÇÕES DE AJUDA HUMANITÁRIA, OPERAÇÕES DE PAZ, E PARA O CURSO DE OPERAÇÕES ESPECIAIS. SUA LEVEZA E VERSATILIDADE GARANTEM MOBILIDADE A ESSAS EMBARCAÇÕES, QUE SÃO CRUCIAIS PARA O RÁPIDO DESLOCAMENTO EM ÁREAS ALAGADAS, ISOLADAS OU DE DIFÍCIL ACESSO, PERMITINDO PRESTAR SOCORRO IMEDIATO. ESSAS EMBARCAÇÕES DESEMPENHAM UM PAPEL IMPORTANTE AO POSSIBILITAR TREINAMENTOS EM UMA AMPLA VARIEDADE DE AMBIENTES AQUÁTICOS.</t>
  </si>
  <si>
    <t>43510011</t>
  </si>
  <si>
    <t>A CONSTRUÇÃO E ADEQUAÇÃO DAS INSTALAÇÕES DA ESCOLA DE FORMAÇÃO DE RESERVISTAS NAVAIS E ENSINO PROFISSIONAL MARÍTIMO PERMITIRÁ A FORMAÇÃO DOS(AS) RECRUTAS E MÉDICOS DO SERVIÇO MILITAR OBRIGATÓRIO E DOS CERCA DE 200 JOVENS/ANO (NÍVEL SUPERIOR) DO SERVIÇO MILITAR VOLUNTÁRIO QUE BUSCAM OCUPAÇÃO PROFISSIONAL NAS ÁREAS DE ADMINISTRAÇÃO, ARQUITETURA, DIREITO, ENGENHARIAS, TECNOLOGIA DA INFORMAÇÃO, ASSISTÊNCIA SOCIAL, PSICOLOGIA E ODONTOLOGIA. REFERIDAS INSTALAÇÕES TAMBÉM SERÃO UTILIZADAS EM PROVEITO DA AMPLIAÇÃO DA CAPACIDADE DE FORMAÇÃO PROFISSIONAL MARÍTIMA DE MILHARES DE PROFISSIONAIS AQUAVIÁRIOS E PORTUÁRIOS NO ESTADO DE SÃO PAULO. PROPICIARÁ, AINDA, ESPAÇO ADEQUADO PARA A EXECUÇÃO DOS PROJETOS SOCIAIS E CÍVICO-MILITARES, DESENVOLVIDOS EM PARCERIA COM A SECRETARIA DE EDUCAÇÃO DO ESTADO DE SÃO PAULO, ÀS CENTENAS DE CRIANÇAS COM IDADES ENTRE 12 E_x000D_
14 ANOS DAS ESCOLAS ESTADUAIS E MUNICIPAIS DE SÃO PAULO, DESPERTANDO O INTERESSE CÍVICO NOS JOVENS PAULISTAS, ALÉM DE PROPORCIONAR A OPORTUNIDADE DE CONHECER AS AÇÕES DESENVOLVIDAS PELA MARINHA DO BRASIL._x000D_
O PRÉDIO TERÁ 1.630 M² COM 7 PAVIMENTOS, AO LADO DE QUADRAS POLIVALENTES JÁ EXISTENTES, CAPAZ DE ATENDER ATÉ 150 ALUNOS (POPULAÇÃO FLUTUANTE) COM ATÉ 20 FUNCIONÁRIOS/PROFESSORES. É PREVISTO AUDITÓRIO, ALOJAMENTO, VESTIÁRIOS, COPA E SALA DE ESTAR DOS ALUNOS, SALAS ADMINISTRATIVAS, SALA DOS INSTRUTORES, SECRETARIA, ELEVADOR, ETC. ESTIMATIVA DE CUSTO UTILIZANDO O CUSTO UNITÁRIO BÁSICO (CUB) DE CONSTRUÇÃO, R$ 6.000.000,00.</t>
  </si>
  <si>
    <t>43500007</t>
  </si>
  <si>
    <t>BENEFICIÁRIO PARA LANÇAMENTO NO SIOP - CNPJ: 00.394.452/0001-03_x000D_
APOIAR O TRANSPORTE DOS MILITARES E ALUNOS DO COLÉGIO MILITAR DE SÃO PAULO, NA CIDADE DE SÃO PAULO/SP, PARA A REALIZAÇÃO DE ATIVIDADES DE ENSINO QUE NECESSITEM DE APOIO.</t>
  </si>
  <si>
    <t>43500005</t>
  </si>
  <si>
    <t>CAPITANIA DOS PORTOS DE ALAGOAS - CPAL_x000D_
CNPJ: 00.394.502/0034-02_x000D_
_x000D_
A CAPITANIA DOS PORTOS DE ALAGOAS POSSUI UMA EXTENSA ÁREA MARÍTIMA, RIOS E LAGOAS, COM INTENSO FLUXO DE EMBARCAÇÕES, QUE EXIGE CONSTANTE FISCALIZAÇÃO DO TRÁFEGO AQUAVIÁRIO, A FIM DE MANTER A SEGURANÇA DA NAVEGAÇÃO E SALVAGUARDAR A VIDA HUMANA NAS ÁGUAS, O QUE EXIGE QUE A_x000D_
ORGANIZAÇÃO TENHA EMBARCAÇÕES EM CONDIÇÕES DE EXERCER COM EFICÁCIA A FISCALIZAÇÃO. NESSE SENTIDO, A AQUISIÇÃO DE 01 MOTO AQUÁTICA PERMITIRÁ QUE A CAPITANIA DOS PORTOS DE ALAGOAS E A AGÊNCIA FLUVIAL DE PENEDO AMPLIE SUA CAPACIDADE DE ATUAÇÃO, O QUE PROPICIARÁ UMA MAIOR SEGURANÇA DA NAVEGAÇÃO, E CONTRIBUIRÁ PARA A SALVAGUARDA DA VIDA HUMANA.</t>
  </si>
  <si>
    <t>43470006</t>
  </si>
  <si>
    <t>BENEFICIÁRIO PARA LANÇAMENTO NO SIOP - CNPJ: 00.394.452/0001-03_x000D_
REDUZIR DESPESAS DE CUSTEIO COM ENERGIA ELÉTRICA, AUMENTAR A SEGURANÇA ENERGÉTICA DO 59º BATALHÃO DE INFANTARIA MOTORIZADO, EM MACEIÓ/AL, E CONTRIBUIR PARA A PRESERVAÇÃO DO MEIO AMBIENTE E PARA O DESENVOLVIMENTO SUSTENTÁVEL.</t>
  </si>
  <si>
    <t>43470005</t>
  </si>
  <si>
    <t>A PRESENTE PROPOSTA DE EMENDA PARLAMENTAR TEM COMO OBJETIVO CUSTEAR A MANUTENÇÃO DOS AVISOS AUXILIARES E AVISO DE PATRULHA EMPREGADOS EM PATRULHAMENTOS, OU EM APOIO LOGÍSTICO OPERACIONAL AOS ÓRGÃOS DE SEGURANÇA PÚBLICA DO ESTADO DO PARÁ, E ADQUIRIR EQUIPAMENTOS IMPRESCINDÍVEIS AO INCREMENTO DE AÇÕES CONTUNDENTES NOS RIOS DA AMAZÔNIA ORIENTAL. ESSAS PATRULHAS E INSPEÇÕES CONTRIBUEM PARA A SALVAGUARDA DA VIDA HUMANA E SEGURANÇA DO TRÁFEGO AQUAVIÁRIO, PERMITINDO, INCLUSIVE, O APOIO AO COMBATE DE CRIMES TRANSFRONTEIRIÇOS E AMBIENTAIS. _x000D_
_x000D_
COMANDO DO GRUPAMENTO DE PATRULHA NAVAL DO NORTE - COMGPTPATNAVN_x000D_
CNPJ: 00.394.502/0152-57</t>
  </si>
  <si>
    <t>A PRESENTE EMENDA VISA DESTINAR RECURSOS PARA VIABILIZAR A ADEQUAÇÃO DAS INSTALAÇÕES DA BASE DE ADMINISTRAÇÃO E APOIO DA 8ª REGIÃO MILITAR, DO HOSPITAL GERAL DE BELÉM E DO COLÉGIO MILITAR DE BELÉM, QUE RECEBERÃO A PRIMEIRA TURMA DO SERVIÇO MILITAR INICIAL FEMININO NA GUARNIÇÃO DE BELÉM NO ESTADO DO PARÁ.</t>
  </si>
  <si>
    <t>05.153.6112.219D.0015</t>
  </si>
  <si>
    <t>A PRESENTE EMENDA TEM O OBJETIVO DE DESTINAR RECURSOS PARA AQUISIÇÃO E INSTALAÇÃO DE APARELHOS DE CLIMATIZAÇÃO PARA AS SALAS DE AULA DOS RECRUTAS DA BASE AÉREA DE BELÉM - BABE._x000D_
_x000D_
CNPJ PARA LANÇAMENTO NO SIOP:  00.394.429/0001-00 - COMANDO DA AERONÁUTICA</t>
  </si>
  <si>
    <t>A PRESENTE EMENDA VISA DESTINAR RECURSOS PARA O PROGRAMA FORÇAS NO ESPORTE (PROFESP), COM A FINALIDADE DE REDUZIR RISCOS SOCIAIS, DE FORTALECER A CIDADANIA E DE FAVORECER A INCLUSÃO E A INTEGRAÇÃO SOCIAL DOS BENEFICIADOS, POR MEIO DO ACESSO À PRÁTICA DE ATIVIDADES ESPORTIVAS E FÍSICAS SAUDÁVEIS E DE ATIVIDADES SOCIALMENTE INCLUSIVAS, NA UNIDADE DA BASE AÉREA DE BELÉM - BABE._x000D_
_x000D_
CNPJ PARA LANÇAMENTO NO SIOP:  00.394.429/0001-00 - COMANDO DA AERONÁUTICA_x000D_
_x000D_
UNIDADE BENEFICIADA: BASE AÉREA DE BELÉM - BABE</t>
  </si>
  <si>
    <t>A PRESENTE EMENDA VISA DAR UM APORTE A CONTRATAÇÃO DE SERVIÇOS DE PARA MANUTENÇÃO DAS INSTALAÇÕES DO AQUARTELAMENTO DO 28º BC, EM ESPECIAL, AS DA BANDA DE MUSICA, DO AUDITÓRIO E DO CORPO DA GUARDA, E AINDA, A ADEQUAÇÃO (URBANIZAÇÃO) DA ÁREA COMUM DE CONVIVÊNCIA SOCIAL DA VILA MILITAR DOS SUBTENENTES E SARGENTOS DO DO 28º BATALHÃO DE CAÇADORES, EM ARACAJÚ/SE.</t>
  </si>
  <si>
    <t>DELEGADA KATARINA</t>
  </si>
  <si>
    <t>43440014</t>
  </si>
  <si>
    <t>A CAPITANIA DOS PORTOS DE SERGIPE - CPSE, ATUA EM TRÊS PILARES: SALVAGUARDA DA VIDA HUMANA NO MAR;  SEGURANÇA DA NAVEGAÇÃO E A PREVENÇÃO A POLUIÇÃO HÍDRICA CAUSADA PAR EMBARCAÇÕES. PARA SEU CUMPRIMENTO, FAZ-SE NECESSÁRIO CONSTANTES AÇÕES DE FISCALIZAÇÃO DO TRAFEGO AQUAVIÁRIO, ONDE EQUIPES DE INSPETORES NAVAIS PERCORREM OS RIOS SERGIPANOS E A COSTA DO ESTADO, ABORDANDO AS EMBARCAÇÕES PARA VERIFICAÇÃO DE MATERIAL DE SEGURANÇA,  DOCUMENTAÇÃO E HABILITAÇÃO DOS CONDUTORES. NO ESTADO DE SERGIPE, EXISTEM CERCA DE 9 MIL AMADORES E 5 MIL EMBARCAÇÕES CADASTRADAS, FAZENDO COM QUE AS ATIVIDADES DE FISCALIZAÇÃO SEJAM CONSTANTES. PARA TAL, É NECESSÁRIO O EMPREGO DE  EMBARCAÇÕES DE APOIO CONFIÁVEIS, ESSENCIAIS PARA AS ATIVIDADES DE INSPEÇÕES NAVAIS AO LONGO DOS MAIS DE 200KM DE RIOS NAVEGÁVEIS. DEVIDO A VIDA ÚTIL DAS EMBARCAÇÕES E O DESGASTE NATURAL DECORRENTE DE SUA UTILIZAÇÃO, HA UMA NECESSIDADE CONSTANTE DE RENOVAÇÃO DOS MEIOS EXISTENTES. UMA VEZ QUE EMBARCAÇÕES COM ELEVADO DESGASTE SÃO MENOS CONFIÁVEIS E POSSUEM UM PERÍODO DE INDISPONIBILIDADE MAIOR, PREJUDICANDO A PROGRAMAÇÃO DA FISCALIZAÇÃO. COM ESTA EMENDA PRETENDE-SE AJUDAR NOS DIVERSOS SERVIÇOS REALIZADOS POR ESTA CAPITANIA.</t>
  </si>
  <si>
    <t>43440013</t>
  </si>
  <si>
    <t>ESTA EMENDA SE DESTINA A AQUISIÇÃO DE DE NOTEBOOKS PARA LABORATÓRIO DE INFORMÁTICA EM PROL DO ATENDIMENTO DE CRIANÇAS DO PROGRAMA FORÇAS NO ESPORTE (PROFESP). SIOP 00.394.429/0001-00 COMANDO DA AERONÁUTICA</t>
  </si>
  <si>
    <t>DELEGADA ADRIANA ACCORSI</t>
  </si>
  <si>
    <t>43420023</t>
  </si>
  <si>
    <t>CNPJ PARA LANÇAMENTO NO SIOP: 00.394.429/0001-00 - COMANDO DA AERONÁUTICA_x000D_
_x000D_
UNIDADE BENEFICIADA: BASE AÉREA DE FLORIANÓPOLIS - BAFL_x000D_
_x000D_
OBJETO RESUMIDO: CUSTEIO PARA ATENDER 120 CRIANÇAS NO PROGRAMA FORÇAS NO ESPORTE (PROFESP).</t>
  </si>
  <si>
    <t>DANIELA REINEHR</t>
  </si>
  <si>
    <t>43390006</t>
  </si>
  <si>
    <t>AS VIATURAS TIPO PICK-UP SÃO DE EXTREMA IMPORTÂNCIA, POIS PERMITEM DESLOCAMENTOS SEGUROS POR OCASIÃO DAS DIVERSAS MISSÕES DA CFPV_x000D_
DENTRO E SUA ÁREA DE JURISDIÇÃO, PRINCIPALMENTE NAS INSPEÇÕES NAVAIS REALIZADAS NO INTERIOR DO ESTADO DE RONDÔNIA, AMPLIANDO A PRESENÇA DO PODER NAVAL_x000D_
NESTA REGIÃO AMAZÔNICA E CONTRIBUINDO PARA A SEGURANÇA DO TRÁFEGO AQUAVIÁRIO. ALÉM DISSO, PODEM SER UTILIZADAS PARA LEVAR OS CURSOS DO ENSINO_x000D_
PROFISSIONAL MARÍTIMO PARA COMUNIDADES MAIS DISTANTES.</t>
  </si>
  <si>
    <t>AQUISIÇÃO DE UM VEÍCULO - NO ESTADO DE RONDÔNIA</t>
  </si>
  <si>
    <t>CRISTIANE LOPES</t>
  </si>
  <si>
    <t>43310002</t>
  </si>
  <si>
    <t>BATALHÃO DE VIATURAS ANFÍBIAS - BTLVTRANF_x000D_
CNPJ: 00.394.502/0174-62_x000D_
_x000D_
A AQUISIÇÃO DE INSUMOS E MATERIAIS PARA OS BLINDADOS É ESSENCIAL PARA GARANTIR SEU PLENO FUNCIONAMENTO E PRONTIDÃO, POSSIBILITANDO UM APOIO EFICAZ À POPULAÇÃO EM SITUAÇÕES DE EMERGÊNCIA, RESGATE, DESASTRES NATURAIS E À GARANTIA DA LEI E DA ORDEM. ESSES RECURSOS SÃO FUNDAMENTAIS PARA MANTER A CAPACIDADE OPERATIVA DO VEÍCULO, ASSEGURAR A SEGURANÇA DAS OPERAÇÕES E PROPORCIONAR UM ATENDIMENTO RÁPIDO E EFICIENTE AOS CIVIS AFETADOS.</t>
  </si>
  <si>
    <t>CORONEL ULYSSES</t>
  </si>
  <si>
    <t>43300012</t>
  </si>
  <si>
    <t>A PRESENTE EMENDA VISA ALOCAR RECURSOS PARA ATENDER O 44º BATALHÃO DE INFANTARIA MOTORIZADA E A 13ª BRIGADA DE INFANTARIA MOTORIZADA_x000D_
NO MUNICÍPIO DE CUIABÁ - ESTADO DE MATO GROSSO, COM AS AQUISIÇÃO DE COLCHÕES. _x000D_
ATENDENDO DESSE MODO AS NECESSIDADES DE LOGÍSTICA DO EFETIVO VARIÁVEL INCORPORADO ANUALMENTE NO 44º BATALHÃO DE INFANTARIA MOTORIZADO, EM CUIABÁ/MT._x000D_
BENEFICIÁRIO PARA LANÇAMENTO NO SIOP - CNPJ: 00.394.452/0001-03</t>
  </si>
  <si>
    <t>43260011</t>
  </si>
  <si>
    <t>A PRESENTE EMENDA VISA A AQUISIÇÃO DE VEÍCULO PELA CAPITANIA DOS PORTOS DE PERNAMBUCO PARA A REALIZAÇÃO DE ATIVIDADES VOLTADAS À SEGURANÇA DA NAVEGAÇÃO AQUAVIÁRIA, DO ESTADO DE PERNAMBUCO, TAIS COMO: REALIZAÇÃO DE AÇÕES DE INSPEÇÃO NAVAL E VISTORIAS; FISCALIZAÇÃO DE EMBARCAÇÕES CIVIS; OPERAÇÃO E MANUTENÇÃO DA REDE DE COMUNICAÇÕES E CONTROLE DO TRÁFEGO MARÍTIMO.</t>
  </si>
  <si>
    <t>PROPORCIONAR À BANDA DE MÚSICA DO 25º BATALHÃO DE CAÇADORES MELHORES CONDIÇÕES TÉCNICAS PARA ENSAIOS MUSICAIS NECESSÁRIOS AO DESENVOLVIMENTO DAS ATIVIDADES NECESSÁRIOS AO DESENVOLVIMENTO DAS ATIVIDADES CULTURAIS.</t>
  </si>
  <si>
    <t>CASTRO NETO</t>
  </si>
  <si>
    <t>43210005</t>
  </si>
  <si>
    <t>ADEQUAÇÃO DOS ALOJAMENTOS DA ESCOLA DE FORMAÇÃO PARA RECEBIMENTO DAS MARINHEIRAS RECRUTAS.</t>
  </si>
  <si>
    <t>96</t>
  </si>
  <si>
    <t>05.152.6112.219D.0041</t>
  </si>
  <si>
    <t>CAROL DARTORA</t>
  </si>
  <si>
    <t>43200005</t>
  </si>
  <si>
    <t>A PRESENTE EMENDA VISA A AQUISIÇÃO DE EQUIPAMENTOS ODONTOLÓGICOS E MÉDICO-HOSPITALARES._x000D_
BENEFICIÁRIO: GRUPO DE SAÚDE DE SALVADOR - GSAU-SV._x000D_
CNPJ: 00.394.429/0001-00 - COMANDO DA AERONÁUTICA.</t>
  </si>
  <si>
    <t>43190005</t>
  </si>
  <si>
    <t>BENEFICIÁRIO PARA LANÇAMENTO NO SIOP - CNPJ: 00.394.452/0001-03_x000D_
ADQUIRIR NOVOS INSTRUMENTOS, MELHORANDO AS CONDIÇÕES PARA OS ENSAIOS E APRESENTAÇÕES DA BANDA DE MÚSICA DO 15º BATALHÃO DE INFANTARIA MOTORIZADO, EM JOÃO PESSOA/PB, QUE APOIA DIVERSOS EVENTOS CULTURAIS NO MUNICÍPIO.</t>
  </si>
  <si>
    <t>BENEFICIÁRIO PARA LANÇAMENTO NO SIOP - CNPJ: 00.394.452/0001-03_x000D_
RESTABELECER A LIGAÇÃO DE ÁREA NO INTERIOR DO AQUARTELAMENTO DO 15° BATALHÃO DE INFANTARIA MOTORIZADO, NA GUARNIÇÃO DE JOÃO PESSOA-PB, APÓS CHUVAS QUE DESTRUÍRAM A PONTE, POSSIBILITANDO O PATRULHAMENTO DE TODA A ÁREA MILITAR E MELHORANDO A SEGURANÇA DA ORGANIZAÇÃO MILITAR.</t>
  </si>
  <si>
    <t>BASE DE FUZILEIROS NAVAIS DA ILHA DAS FLORES - BFNIF_x000D_
CNPJ: 00.394.502/0344-72_x000D_
_x000D_
AS CRIANÇAS E JOVENS DO PROFESP UTILIZAM DIARIAMENTE A QUADRA POLIESPORTIVA DO COMPLEXO NAVAL DA ILHA DAS FLORES PARA PRÁTICA ESPORTIVAS, TREINAMENTO E RECREAÇÃO (FUTEBOL, HANDEBOL, QUEIMADO, GINASTICA E FUNCIONAL), CONTRIBUINDO PARA O DESENVOLVIMENTO DAS HABILIDADES MOTORAS, COGNITIVAS E SOCIAIS DOS ALUNOS.</t>
  </si>
  <si>
    <t>43110011</t>
  </si>
  <si>
    <t>CAPITANIA DOS PORTOS DO AMAPÁ - CPAP_x000D_
CNPJ: 00.394.502/0334-09_x000D_
_x000D_
A CAPITANIA DOS PORTOS DO AMAPÁ É UMA ORGANIZAÇÃO MILITAR QUE ATUA COMO AGENTE DA AUTORIDADE MARÍTIMA, POSSUINDO A RESPONSABILIDADE DE: ASSEGURAR A SALVAGUARDA DA VIDA HUMANA E A SEGURANÇA DA NAVEGAÇÃO, NO MAR ABERTO E HIDROVIAS INTERIORES; ATUAR NA PREVENÇÃO DA POLUIÇÃO AMBIENTAL, PROVENIENTE DE EMBARCAÇÕES, E DO ESCALPELAMENTO; E MINISTRAR CURSOS DO ENSINO PROFISSIONAL MARÍTIMO (EPM). A SUA ÁREA DE JURISDIÇÃO, QUE ABRANGE OS 16 MUNICÍPIOS DO ESTADO DO AMAPÁ, REPRESENTA UMA EXTENSÃO TERRITORIAL SUPERIOR A 142 MIL KM2 E CONTÉM ÁREAS MARÍTIMAS E FLUVIAIS._x000D_
EM FACE DO EXPOSTO, ESTA PROPOSTA DE EMENDA PARLAMENTAR VISA À OBTENÇÃO DE RECURSOS PARA REVITALIZAÇÃO DA AGÊNCIA ESCOLA FLUTUANTE (AGEFLUT) AJURI III, DESTA CAPITANIA, EMBARCAÇÃO QUE ENTREGA FLEXIBILIDADE E VERSATILIDADE, POSSUINDO A CAPACIDADE DE SER EMPREGADA NAS AÇÕES DE ENFRENTAMENTO AO ESCALPELAMENTO E FORMAÇÃO DE NOVOS AQUAVIÁRIOS, NAS ATIVIDADES DE FISCALIZAÇÃO DO TRÁFEGO AQUAVIÁRIO E NO ATENDIMENTO DE MISSÕES DE SOCORRO E SALVAMENTO NOS RIOS.</t>
  </si>
  <si>
    <t>AUGUSTO PUPPIO</t>
  </si>
  <si>
    <t>43100010</t>
  </si>
  <si>
    <t>BENEFICIÁRIO PARA LANÇAMENTO NO SIOP - CNPJ: 00.394.452/0001-03_x000D_
MELHORAR O APOIO DE SAÚDE AOS MILITARES DO HOSPITAL GERAL DE JUIZ DE FORA/MG, E SEUS DEPENDENTES, EM CASO DE TRANSPORTE DE PACIENTES EM ESTADO GRAVE.</t>
  </si>
  <si>
    <t>JUIZ DE FORA</t>
  </si>
  <si>
    <t>NO MUNICÍPIO DE JUIZ DE FORA - MG</t>
  </si>
  <si>
    <t>05.301.0032.2E74.2762</t>
  </si>
  <si>
    <t>ANA PIMENTEL</t>
  </si>
  <si>
    <t>43020025</t>
  </si>
  <si>
    <t>RECURSOS PARA INVESTIMENTO EM PROJETOS DA MARINHA.</t>
  </si>
  <si>
    <t>42950010</t>
  </si>
  <si>
    <t>ESCOLA DE INTELIGÊNCIA DA MARINHA - ESIMAR_x000D_
CNPJ: 00.394.502/0553-99_x000D_
_x000D_
ESTA PROPOSTA DE EMENDA É DESTINADA À APLICAÇÃO NA ADMINISTRAÇÃO E VISA AMPLIAR A CAPACIDADE NA FORMAÇÃO E CAPACITAÇÃO DE PROFISSIONAIS MILITARES QUE VÃO ATUAR NO ESTADO DE SÃO PAULO E NO BRASIL.</t>
  </si>
  <si>
    <t>ADILSON BARROSO</t>
  </si>
  <si>
    <t>42920011</t>
  </si>
  <si>
    <t>SECRETARIA DA COMISSÃO INTERMINISTERIAL PARA OS RECURSOS DO MAR - SECIRM_x000D_
CNPJ: 00.394.502/0165-71_x000D_
_x000D_
O PLANO SETORIAL PARA OS RECURSOS DO MAR (PSRM) ATENDE AOS INTERESSES POLÍTICO-ESTRATÉGICOS DO PAÍS NO MAR, AMPLIANDO A PRESENÇA BRASILEIRA NA AMAZÔNIA AZUL, PROMOVENDO PESQUISA CIENTÍFICA, DESENVOLVIMENTO TECNOLÓGICO, O USO SUSTENTÁVEL DE RECURSOS VIVOS E NÃO-VIVOS, A OBSERVAÇÃO E O MONITORAMENTO DO OCEANO E A AMPLIAÇÃO DA CULTURA OCEÂNICA. DESSA FORMA, PROPÕE-SE CONTRIBUIÇÃO PARA: MANTER AS ESTAÇÕES CIENTÍFICAS DO ARQUIPÉLAGO DE SÃO PEDRO E SÃO PAULO E DA ILHA DA TRINDADE SEMPRE DOTADAS DE INFRAESTRUTURA NECESSÁRIA À REALIZAÇÃO DE PESQUISAS; ELABORAR MATERIAL PARA EXPOSIÇÕES INTERATIVAS, ITINERANTES E DE LONGA DURAÇÃO, CONSIDERANDO O BALANÇO REGIONAL, A SUSTENTABILIDADE, A RECICLAGEM, A ACESSIBILIDADE, EXPERIMENTAÇÕES VISUAIS, AUDITIVAS E SENSITIVAS E A AVALIAÇÃO DO IMPACTO DESSA INICIATIVA NA SOCIEDADE BRASILEIRA; ELABORAR POLÍTICA PÚBLICA QUE POTENCIALIZE SINERGIAS E REDUZA CONFLITOS ENTRE OS USOS DO AMBIENTE MARINHO, COM OBJETIVO DE PROMOVER QUALIDADE SOCIOAMBIENTAL PARA A POPULAÇÃO DE FORMA SUSTENTÁVEL; E VIABILIZAR A OBTENÇÃO DE DADOS METEOCEANOGRÁFICOS PARA MONITORAMENTO DOS OCEANOS E AUXÍLIO À PREVISÃO DE FENÔMENOS METEOROLÓGICOS EXTREMOS.</t>
  </si>
  <si>
    <t>APOIO À PESQUISA E AO MONITORAMENTO OCEANOGRÁFICO E CLIMATOLÓGICO DA AMAZÔNIA AZUL</t>
  </si>
  <si>
    <t>05.571.6113.2518.0001</t>
  </si>
  <si>
    <t>42920010</t>
  </si>
  <si>
    <t>INVESTIMENTO NO 1° ESQUADRÃO DE HELICÓPTEROS DE EMPREGO GERAL, TENDO EM VISTA QUE APOIA OS PESQUISADORES DAS FACULDADES DO ESTADO DE SÃO PAULO E DO BRASIL, QUE ESTÃO LOTADOS NA BASE DA ANTÁRTICA.</t>
  </si>
  <si>
    <t>42920009</t>
  </si>
  <si>
    <t>CNPJ PARA LANÇAMENTO NO SIOP:  00.394.429/0001-00 - COMANDO DA AERONÁUTICA_x000D_
_x000D_
UNIDADE BENEFICIADA: CENTRO DE LANÇAMENTO DE ALCÂNTARA - CLA_x000D_
_x000D_
OBJETO RESUMIDO: REVITALIZAÇÃO DO ATRACADOURO DO PORTO DO JACARÉ EM ALCÂNTARA-MA.</t>
  </si>
  <si>
    <t>FUNCIONAMENTO DAS INSTITUIÇÕES CIENTÍFICAS, TECNOLÓGICAS E DE INOVAÇÃO DO MINISTÉRIO DA DEFESA</t>
  </si>
  <si>
    <t>05.571.6112.21GO.0021</t>
  </si>
  <si>
    <t>ANA PAULA LOBATO</t>
  </si>
  <si>
    <t>42830008</t>
  </si>
  <si>
    <t>A PRESENTE EMENDA PRETENDE REFORÇAR O APOIO AOS BRIGADISTAS EM SITUAÇÕES EMERGENCIAIS NO COMBATE A INCÊNDIOS FLORESTAIS NO ESTADO DO MATO GROSSO DO SUL, ALÉM DE CONSTRUÇÃO DE ACEIROS E DESOBSTRUÇÃO DE CÓRREGOS, EVITANDO ALAGAMENTOS, EM APOIO À DEFESA CIVIL.</t>
  </si>
  <si>
    <t>TEREZA CRISTINA</t>
  </si>
  <si>
    <t>42790002</t>
  </si>
  <si>
    <t>ESTA EMENDA TEM COMO OBJETIVO APOIAR O HOSPITAL DE AERONÁUTICA DE RECIFE PARA AQUISIÇÃO DE MICROSCÓPIO CIRÚRGICO.</t>
  </si>
  <si>
    <t>05.151.6112.219D.0026</t>
  </si>
  <si>
    <t>TERESA LEITÃO</t>
  </si>
  <si>
    <t>42780018</t>
  </si>
  <si>
    <t>ESTA EMENDA TEM COMO OBJETIVO APOIAR  A ADEQUAÇÃO DE INSTALAÇÕES PARA O SERVIÇO MILITAR INICIAL FEMININO. ADEQUAR AS INSTALAÇÕES ADMINISTRATIVAS DO CURADO, DO HOSPITAL MILITAR DE ÁREA DE RECIFE E DO COLÉGIO MILITAR DO RECIFE, QUE RECEBERÃO A PRIMEIRA TURMA DO SERVIÇO MILITAR INICIAL FEMININO NO GUARNIÇÃO DE RECIFE.</t>
  </si>
  <si>
    <t>05.153.6112.219D.0026</t>
  </si>
  <si>
    <t>42780008</t>
  </si>
  <si>
    <t>ESSA EMENDA ATENDE A ESCOLA DE APRENDIZES-MARINHEIROS DE PERNAMBUCO - EAMPE_x000D_
CNPJ: 00.394.502/0133-94_x000D_
A ESCOLA DE APRENDIZES-MARINHEIROS DE PERNAMBUCO (EAMPE) DISPÕEM DE SISTEMA FOTOVOLTAICO QUE ATENDE PARCIALMENTE SUA DEMANDA ENERGÉTICA. A AMPLIAÇÃO DESSE SISTEMA REPRESENTA INVESTIMENTO ESTRATÉGICO E SUSTENTÁVEL, POIS, ALÉM DE REDUZIR SIGNIFICATIVAMENTE OS CUSTOS OPERACIONAIS A LONGO PRAZO POR MEIO DE ECONOMIA DE ENERGIA, AUMENTA A RESILIÊNCIA ENERGÉTICA DA INSTITUIÇÃO. ATUALMENTE, A EAMPE PROMOVE O PROGRAMA FORÇAS DO ESPORTE (PROFESP), ATENDENDO CERCA DE 200 CRIANÇAS E ADOLESCENTES, 4 VEZES POR SEMANA, SENDO CUSTEADO INTEGRALMENTE POR ESTA ESCOLA. EM 2025, HÁ PREVISÃO DE A ESCOLA RECEBER 120 ALUNOS EM SEU CURSO DE FORMAÇÃO DE MARINHEIROS PARA A ATIVA, SENDO 72 HOMENS E 48 MULHERES, BEM COMO 80 JOVENS EM SEU CURSO DE FORMAÇÃO DE RESERVISTAS NAVAIS. DURANTE SUA VISITA À EAMPE, O SENADOR FERNANDO DUEIRE CONHECEU A USINA FOTOVOLTAICA E FOI APRESENTADA ELE A POSSIBILIDADE DE AMPLIAÇÃO DO SISTEMA. COM A AMPLIAÇÃO DO PARQUE FOTOVOLTAICO, A EAMPE TENDE A SE CONSOLIDAR COMO PIONEIRA EM INOVAÇÃO E RESPONSABILIDADE AMBIENTAL DENTRO DA MARINHA DO BRASIL, SERVINDO DE EXEMPLO INSPIRADOR PARA OUTRAS UNIDADES MILITARES E INSTITUIÇÕES GOVERNAMENTAIS.</t>
  </si>
  <si>
    <t>05.152.6112.219D.0026</t>
  </si>
  <si>
    <t>42780006</t>
  </si>
  <si>
    <t>A PRESENTE EMENDA DESTINA-SE A APOIAR O EXÉRCITO BRASILEIRO NA AQUISIÇÃO DE EQUIPAMENTOS ESSENCIAIS PARA O FORTALECIMENTO DE SUAS AÇÕES NO ÂMBITO DA DEFESA CIVIL, COM FOCO NA PREVENÇÃO E MITIGAÇÃO A SITUAÇÕES DE CALAMIDADE PÚBLICA NOS MUNICÍPIOS E NO ESTADO DO PARANÁ._x000D_
_x000D_
ESSA INICIATIVA BUSCA AMPLIAR A CAPACIDADE OPERACIONAL DO EXÉRCITO NO ATENDIMENTO A DESASTRES NATURAIS E OUTRAS EMERGÊNCIAS, GARANTINDO UMA RESPOSTA MAIS ÁGIL, EFICIENTE E INTEGRADA ÀS DEMANDAS DA POPULAÇÃO AFETADA. A AQUISIÇÃO DE EQUIPAMENTOS ESTRATÉGICOS, COMO VEÍCULOS DE RESGATE, FERRAMENTAS DE SALVAMENTO, SISTEMAS DE COMUNICAÇÃO AVANÇADOS E MATERIAIS DE PRIMEIROS SOCORROS, É FUNDAMENTAL PARA QUE O EXÉRCITO POSSA ATUAR DE MANEIRA EFICAZ EM SITUAÇÕES DE CRISE._x000D_
_x000D_
AO INVESTIR EM EQUIPAMENTOS ESTRATÉGICOS, A EMENDA CONTRIBUI SIGNIFICATIVAMENTE PARA A PROTEÇÃO DE VIDAS, A REDUÇÃO DE DANOS E A RESTAURAÇÃO DAS CONDIÇÕES BÁSICAS DE SEGURANÇA E INFRAESTRUTURA NOS MUNICÍPIOS PARANAENSES IMPACTADOS POR CALAMIDADES. EQUIPAMENTOS MODERNOS E ADEQUADOS PERMITEM QUE AS EQUIPES DE DEFESA CIVIL REALIZEM OPERAÇÕES DE RESGATE E ASSISTÊNCIA COM MAIOR PRECISÃO E RAPIDEZ, MINIMIZANDO OS IMPACTOS NEGATIVOS DOS DESASTRES._x000D_
_x000D_
ALÉM DISSO, O FORTALECIMENTO DAS CAPACIDADES DO EXÉRCITO BRASILEIRO EM AÇÕES DE DEFESA CIVIL PROMOVE UMA MAIOR INTEGRAÇÃO E COORDENAÇÃO COM OUTRAS INSTITUIÇÕES E ÓRGÃOS DE EMERGÊNCIA, COMO BOMBEIROS, POLÍCIAS E SERVIÇOS DE SAÚDE. ESSA COLABORAÇÃO INTERINSTITUCIONAL É CRUCIAL PARA UMA RESPOSTA EFICIENTE E COORDENADA, GARANTINDO QUE TODOS OS RECURSOS DISPONÍVEIS SEJAM UTILIZADOS DE FORMA OTIMIZADA._x000D_
_x000D_
PORTANTO, A APROVAÇÃO DESTA EMENDA É DE EXTREMA IMPORTÂNCIA PARA ASSEGURAR QUE O EXÉRCITO BRASILEIRO ESTEJA DEVIDAMENTE EQUIPADO PARA ENFRENTAR SITUAÇÕES DE CALAMIDADE PÚBLICA, PROTEGENDO A POPULAÇÃO E CONTRIBUINDO PARA A RÁPIDA RECUPERAÇÃO DAS ÁREAS AFETADAS. COM A DESTINAÇÃO ADEQUADA DE RECURSOS, SERÁ POSSÍVEL DESENVOLVER AÇÕES QUE REALMENTE FAÇAM A DIFERENÇA NA VIDA DOS CIDADÃOS PARANAENSES, PROMOVENDO UM AMBIENTE MAIS SEGURO E RESILIENTE.</t>
  </si>
  <si>
    <t>CNPJ PARA LANÇAMENTO NO SIOP: 00.394.429/0001-00 - COMANDO DA AERONÁUTICA_x000D_
UNIDADE BENEFICIADA:  BASE AÉREA DE NATAL_x000D_
OBJETO RESUMIDO: CUSTEIO PARA ATENDER 300 CRIANÇAS DO PROGRAMA FORÇAS NO ESPORTE (PROFESP).</t>
  </si>
  <si>
    <t>42760012</t>
  </si>
  <si>
    <t>CAPITANIA FLUVIAL DO ARAGUAIA-TOCANTINS - CFAT_x000D_
CNPJ: 00.394.502/0109-64_x000D_
_x000D_
A CAPITANIA FLUVIAL DO ARAGUAIA TOCANTINS NÃO POSSUI ESTRUTURA FÍSICA ADEQUADA PARA APOIO AOS ALUNOS DO PROGRAMA FORÇAS NO ESPORTE (PROFESP). A ADEQUAÇÃO DA INFRAESTRUTURA FÍSICA DA CAPITANIA INCLUIRÁ VESTIÁRIOS E BANHEIROS ADEQUADOS E MELHORIAS DO AUDITÓRIO PARA OS ALUNOS, TRARÁ MAIS QUALIDADE ÀS ATIVIDADES REALIZADAS NO PROJETO, AJUDANDO COM MAIS EFICIÊNCIA NA BUSCA POR DESENVOLVIMENTO SOCIAL DAS CRIANÇAS E SUAS CAPACIDADES FÍSICAS, INTELECTUAIS E MOTORAS POR MEIO DAS ATIVIDADES ESPORTIVAS, CULTURAIS EDUCATIVAS E PEDAGÓGICAS. ESTA EMENDA TERÁ COMO DESTINO FINAL DE APLICAÇÃO O MUNICÍPIO DE PALMAS NO ESTADO DO TOCANTINS.</t>
  </si>
  <si>
    <t>PROFESSORA DORINHA SEABRA</t>
  </si>
  <si>
    <t>42750015</t>
  </si>
  <si>
    <t>BENEFICIÁRIO PARA LANÇAMENTO NO SIOP - CNPJ: 00.394.452/0001-03_x000D_
MELHORAR O ESPAÇO PARA A PRÁTICA DE DIVERSAS MODALIDADES ESPORTIVAS PELOS MILITARES DO 22º BATALHÃO DE INFANTARIA, EM PALMAS/TO, BEM COMO À COMUNIDADE LOCAL, PROMOVENDO A INTEGRAÇÃO, O LAZER E A SAÚDE POR MEIO DE ATIVIDADES FÍSICAS.</t>
  </si>
  <si>
    <t>42750013</t>
  </si>
  <si>
    <t>BENEFICIÁRIO PARA LANÇAMENTO NO SIOP - CNPJ: 00.394.452/0001-03_x000D_
CONSTRUÇÃO DE PRÓPRIO NACIONAL RESIDENCIAL (PNR) PARA O 28º BATALHÃO DE CAÇADORES, EM ARACAJÚ/SE.</t>
  </si>
  <si>
    <t>42740021</t>
  </si>
  <si>
    <t>CAPITANIA DOS PORTOS DE SERGIPE - CPSE_x000D_
CNPJ: 00.394.502/0030-89_x000D_
_x000D_
A CAPITANIA DOS PORTOS DE SERGIPE (CPSE) É UMA ORGANIZAÇÃO MILITAR (OM) DA MARINHA DO BRASIL, QUE COMO AS DEMAIS, APRESENTA  O CARÁTER DE DISPONIBILIDADE PERMANENTE, SENDO GUARNECIDA 24HS POR DIA. AS ATIVIDADES, ATRIBUIÇÕES E RESPONSABILIDADES DA CPSE, QUE ENVOLVEM A SEGURANÇA DO TRÁFEGO AQUAVIÁRIO, A SALVAGUARDA DA VIDA HUMANA NO MAR E A PREVENÇÃO DA POLUIÇÃO HÍDRICA, REQUEREM A EXISTÊNCIA DE INSTALAÇÕES FÍSICAS ADEQUADAS, CONSERVADAS E MODERNAS, ALINHADAS COM  A SUSTENTABILIDADE, A FIM DE GARANTIR A QUALIDADE DOS SERVIÇOS RELACIONADOS AS ATIVIDADES SUPRACITADAS, BEM COMO A EXECUÇÃO DAS ATIVIDADES DE CONTROLE INTERNO, ADMINISTRAÇÃO E MANUTENÇÃO. ATUALMENTE, O PRÉDIO DO COMANDO, O PRÉDIO DE ATENDIMENTO AO PÚBLICO, A PATROMORIA, OS PRÉDIOS DE APOIO, AS SINALIZAÇÕES NÁUTICAS E DEMAIS ÁREAS MILITARES E TOMBOS SOB RESPONSABILIDADE DA CPSE, ENCONTRAM-SE COM ELEVADO NÍVEL DE DESGASTE POR TEMPO DE USO, QUER DE SEU ASPECTO ESTRUTURAL, QUER DA PARTE DO ESTADO DE CONSERVAÇÃO DO MATERIAL E EQUIPAMENTOS. PARA MELHORAR A QUALIDADE DAS INSTALAÇÕES, FAZ-SE NECESSÁRIO O INVESTIMENTO EM SERVIÇOS  COMO REFORMA DA PLANTA ELÉTRICA, REFORMA DA PLANTA HIDRÁULICA, INSTALAÇÃO DE SISTEMA DE COMBATE A INCÊNDIO, AMPLA REFORMA ESTRUTURAL, RECUPERAÇÃO DE MUROS E CERCANIAS, ADEQUAÇÃO DAS INSTALAÇÕES DE TELEMÁTICA, MODERNIZAÇÃO DO SISTEMA DE COMUNICAÇÕES INTERNAS E ETC. A IMPORTÂNCIA DO  INVESTIMENTO  REFLETIRÁ DIRETAMENTE NA QUALIDADE DOS SERVIÇOS PRESTADOS PELA CAPITANIA DOS PORTOS DE SERGIPE AO PÚBLICO EXTERNO LOCAL, QUAL SEJA A SOCIEDADE SERGIPANA, PRINCIPALMENTE AS QUE TÊM O SEU SUSTENTO NAS ATIVIDADES VOLTADAS AOS MARES E RIOS, INCLUINDO PESSOAS COM POUCA INSTRUÇÃO OU COM GRAVES PROBLEMAS SOCIAIS, TENDO EM VISTA QUE AGREGA VALOR A SEGURANÇA DA NAVEGAÇÃO NO LITORAL E BACIAS HIDROGRÁFICAS DO ESTADO DO SERGIPE, GARANTINDO DESSE MODO A PROTEÇÃO DE VIDAS HUMANAS, A SEGURANÇA NO MAR, O FOMENTO À ECONOMIA AZUL, A SENSAÇÃO DE SEGURANÇA DO TURISMO NÁUTICO.</t>
  </si>
  <si>
    <t>42740020</t>
  </si>
  <si>
    <t>DELEGACIA DA CAPITANIA DOS PORTOS EM ITAJAÍ - DELITAJAI_x000D_
CNPJ: 00.394.502/0467-21_x000D_
_x000D_
A PROPOSTA VISA A AMPLIAÇÃO VERTICAL DA EDIFICAÇÃO DA GARAGEM PARA CRIAR UM SERVIÇO DE TRÁFEGO DE EMBARCAÇÕES, UM CENTRO DE COORDENAÇÃO E CONTROLE DA AUTORIDADE MARÍTIMA E UM ALOJAMENTO COM DORMITÓRIO PARA 75 MILITARES, DESTINADO AO GRUPO DE RECEBIMENTO DAS FRAGATAS CLASSE “TAMANDARÉ”._x000D_
A DELEGACIA CONTRIBUI PARA A COORDENAÇÃO E CONTROLE DAS ATIVIDADES RELACIONADAS À MARINHA MERCANTE E ORGANIZAÇÕES CORRELATAS, FOCANDO NA DEFESA NACIONAL, NA SALVAGUARDA DA VIDA HUMANA E NA SEGURANÇA DA NAVEGAÇÃO, ALÉM DA PREVENÇÃO DA POLUIÇÃO HÍDRICA POR EMBARCAÇÕES E PLATAFORMAS. É RESPONSÁVEL PELA CAPACITAÇÃO DE PROFISSIONAIS AQUAVIÁRIOS, IMPACTANDO A PESCA PROFISSIONAL, O TURISMO NÁUTICO E O COMÉRCIO MARÍTIMO COSTEIRO. APOIA TAMBÉM ATIVIDADES DO SERVIÇO MILITAR OBRIGATÓRIO, ATUANDO NO PROCESSO SELETIVO E NO ENCAMINHAMENTO DOS CONSCRITOS AO NÚCLEO DE FORMAÇÃO DA ESCOLA DE APRENDIZES MARINHEIROS DE SANTA CATARINA (EAMSC)._x000D_
AS QUATRO FRAGATAS PREVISTAS SERÃO ESCOLTAS VERSÁTEIS, COM SIGNIFICATIVO PODER DE COMBATE, CAPAZES DE ENFRENTAR MÚLTIPLAS AMEAÇAS E DESTINADAS À PROTEÇÃO DO TRÁFEGO MARÍTIMO. ELAS REALIZARÃO MISSÕES DE DEFESA, TANTO PRÓXIMAS QUANTO AFASTADAS DO LITORAL BRASILEIRO, PROTEGENDO UNIDADES DO CORPO PRINCIPAL DE FORÇAS NAVAIS E ATUANDO EM ÁREAS REMOTAS, INTEGRADAS A GRUPOS DE AÇÃO DE SUPERFÍCIE OU COMO UNIDADES DE BUSCA E ATAQUE A SUBMARINOS. TAMBÉM SERÃO EMPREGADAS NA PATRULHA DAS ÁGUAS JURISDICIONAIS BRASILEIRAS, COM ÊNFASE NA FISCALIZAÇÃO DAS ATIVIDADES ECONÔMICAS, ESPECIALMENTE NO SETOR PETROLÍFERO E PESQUEIRO._x000D_
DESDE 2017, A MARINHA DO BRASIL CONDUZ O PROGRAMA FRAGATAS CLASSE “TAMANDARÉ”, COM A CONSTRUÇÃO DOS NAVIOS NO PAÍS PARA RENOVAR A ESQUADRA. A ENTREGA DAS EMBARCAÇÕES ESTÁ PREVISTA ENTRE 2025 E 2029. COM O AVANÇO DO PROJETO EM UM ESTALEIRO DE ITAJAÍ, SURGIU A NECESSIDADE DE ALOJAR OS MILITARES DO GRUPO DE RECEBIMENTO.</t>
  </si>
  <si>
    <t>42730012</t>
  </si>
  <si>
    <t>O PROJETO DESENVOLVE AÇÕES DE QUALIFICAÇÃO PROFISSIONAL PARA JOVENS BRASILEIROS INCORPORADOS AS FILEIRAS DAS FORÇAS ARMADAS, CAPACITANDOOS PARA O MERCADO DE TRABALHO AO FINAL DO PERÍODO DO SERVIÇO MILITAR OBRIGATÓRIO. EM RAZÃO DAS DIFICULDADES PELA QUAL PASSA O ESTADO DO RIO GRANDE DO SUL DEVIDO AS INTEMPÉRIES, TORNA-SE URGENTE A QUALIFICAÇÃO DE JOVENS, NO ESTADO, PARA SEREM ABSORVIDOS PELO MERCADO DE TRABALHO LOCAL.</t>
  </si>
  <si>
    <t>42710013</t>
  </si>
  <si>
    <t>A PRESENTE EMENDA TEM POR ESCOPO A MODERNIZAÇÃO DAS UNIDADES DE SAÚDE DAS FORÇAS ARMADAS, MAIS ESPECIFICAMENTE PARA A AQUISIÇÃO DE UMA AMBULÂNCIA TIPO "D" DE SUPORTE AVANÇADO PARA APOIAR O COMANDO DA 2ª BRIGADA DE CAVALARIA MECANIZADA EM URUGUAIANA/RS.</t>
  </si>
  <si>
    <t>42710012</t>
  </si>
  <si>
    <t>A PNRG POSSUI GRANDE RELEVÂNCIA SOCIAL, PODENDO SER MENSURADA PELOS ATENDIMENTOS PRESTADOS EM 2023: 16.706 CONSULTAS CLÍNICAS E EMERGENCIAIS; 39.905 PROCEDIMENTOS MÉDICOS, TERAPÊUTICOS, DE ENFERMAGEM E DE DIAGNÓSTICO; 6.340 CONSULTAS ODONTOLÓGICAS, COM 12.209 PROCEDIMENTOS ODONTOLÓGICOS EXECUTADOS; 2.030 INSPEÇÕES DE SAÚDE REALIZADAS PELA JUNTA REGULAR DE SAÚDE E JUNTA SUPERIOR DISTRITAL; E TENDO PARTICIPADO, AINDA, DE AÇÕES CÍVICO SOCIAIS (ACISO) E PRESTADO ATENDIMENTO EM SITUAÇÕES EMERGENCIAIS._x000D_
A PROPOSTA VISA AMPLIAR A CAPACIDADE DE ATENDIMENTO EM SAÚDE, POR MEIO DA AQUISIÇÃO DE MOBILIÁRIO GERAL, EQUIPAMENTOS MÉDICO-ODONTOLÓGICOS E EQUIPAMENTOS DE INFORMÁTICA, COM VISTAS A IMPLEMENTAÇÃO DE SISTEMAS DE CONTROLE DE PRONTUÁRIOS, INFORMAÇÕES MÉDICAS COM TECNOLOGIA DE PONTA E FABRICAÇÃO DE PRÓTESES DENTÁRIAS._x000D_
OS INVESTIMENTOS CONTRIBUIRÃO PARA:_x000D_
AUMENTAR A PRODUTIVIDADE, UMA VEZ QUE OS ATENDIMENTOS E TRATAMENTOS DE SAÚDE PODERÃO SER REALIZADOS DE MANEIRA MAIS RÁPIDA E EFETIVA;_x000D_
AMPLIAR OS SERVIÇOS DE SAÚDE NA PRÓPRIA UNIDADE HOSPITALAR, REDUZINDO A NECESSIDADE DE ENCAMINHAR OS PACIENTES PARA AS UNIDADES DE SAÚDE EXTERNAS E, ASSIM, DIMINUIR OS CUSTOS COM ESTABELECIMENTOS DE SAÚDE CONVENIADOS;_x000D_
GERENCIAR OS EXAMES DE IMAGENS E ACESSAR OS PRONTUÁRIOS DIGITAIS DOS PACIENTES, A FIM DE AGILIZAR AS ATIVIDADES DESENVOLVIDAS E, ASSIM, OTIMIZAR A APLICAÇÃO DOS RECURSOS PÚBLICOS.</t>
  </si>
  <si>
    <t>42710011</t>
  </si>
  <si>
    <t>A PRESENTE EMENDA TEM POR ESCOPO A READEQUAÇÃO DA INFRAESTRUTURA DA BASE AÉREA DE SANTA MARIA.</t>
  </si>
  <si>
    <t>05.153.6112.219D.0043</t>
  </si>
  <si>
    <t>42710010</t>
  </si>
  <si>
    <t>ESTA EMENDA TEM POR ESCOPO A ADEQUAÇÃO DE ATIVOS DE INFRAESTRUTURA DAS ORGANIZAÇÕES MILITARES, MAIS ESPECIFICAMENTE A REFORMA DO COLÉGIO MILITAR DE PORTO ALEGRE.</t>
  </si>
  <si>
    <t>42710009</t>
  </si>
  <si>
    <t>CAPITANIA DOS PORTOS DA PARAÍBA - CPPB_x000D_
CNPJ: 00.394.502/0037-55_x000D_
_x000D_
A CAPITANIA DOS PORTOS DA PARAÍBA É RESPONSÁVEL POR FAZER CUMPRIR AS LEGISLAÇÕES NACIONAIS E INTERNACIONAIS QUE REGULAM O TRÁFEGO MARÍTIMO, FLUVIAL E LACUSTRE, NO QUE TANGE À SALVAGUARDA DA VIDA HUMANA NO MAR, À SEGURANÇA DA NAVEGAÇÃO E A PREVENÇÃO DA POLUIÇÃO HÍDRICA PROVOCADA POR EMBARCAÇÕES NO MAR ABERTO E NAS ÁREAS INTERIORES. DESSA FORMA, A PRESENTE PROPOSTA DE EMENDA PARLAMENTAR VISA INCREMENTAR O DESEMPENHO NAS ATIVIDADES DE FISCALIZAÇÃO AO LONGO DOS 138KM DE LITORAL E 134 BARRAGENS E AÇÚDES DO INTERIOR DO ESTADO, BEM COMO AMPLIAR A CAPACIDADE DE LEVAR O ENSINO PROFISSIONAL MARÍTIMO ÀS CERCA DE 78 COLÔNIAS DE PESCA EXISTENTES NA PARAÍBA.</t>
  </si>
  <si>
    <t>42700015</t>
  </si>
  <si>
    <t>OS RECURSOS DA PRESENTE EMENDA SERÃO DIRECIONADOS PARA AQUISIÇÃO DE MOTOS AQUÁTICAS, EMPREGADAS DURANTE PATRULHAMENTO E INSPEÇÕES NAVAIS, BEM COMO EM AÇÕES DE BUSCA, SOCORRO E SALVAMENTO. ALÉM DE CONTRIBUIR PARA AS ORGANIZAÇÕES MILITARES DO SERVIÇO E SEGURANÇA DO TRÁFEGO AQUAVIÁRIOS, A FIM DE FAVORECER A APLICAÇÃO DO PODER NAVAL NA ÁREA DE JURISDIÇÃO DO COMANDO DO 9 DISTRITO NAVAL.</t>
  </si>
  <si>
    <t>05.152.6112.21A0.0014</t>
  </si>
  <si>
    <t>A FAB TEM SIDO UTILIZADA COMO TAXI ÁEREO PELOS POLÍTICOS. O PRESIDENTE, OS MINISTROS PRECISAM REDUZIR DESPESAS E VIVER COMO OS DEMAIS BRASILEIROS. ASSIM SUGERIMOS ECONOMIA COM COMBUSTIVEIS DAS AERONAVES.</t>
  </si>
  <si>
    <t>1050</t>
  </si>
  <si>
    <t>COMBUSTÍVEIS E LUBRIFICANTES DE AVIAÇÃO</t>
  </si>
  <si>
    <t>05.151.6112.2868.0001</t>
  </si>
  <si>
    <t>CLEITINHO</t>
  </si>
  <si>
    <t>CANCELAMENTO DE DESPESA</t>
  </si>
  <si>
    <t>42670008</t>
  </si>
  <si>
    <t>DIRETORIA DE DESENVOLVIMENTO NUCLEAR DA MARINHA - DDNM_x000D_
CNPJ: 00.394.502/0528-88_x000D_
_x000D_
O PROJETO EM TELA TRATA DA REALIZAÇÃO DE REFORMA EM PRÉDIO PARA INSTALAR UM LABORATÓRIO ESPECIALIZADO COM DOIS AMBIENTES: O PRIMEIRO, PARA MONTAGENS DE PLACAS ELETRÔNICAS; E O SEGUNDO, PARA SIMULAÇÃO E TESTES DE SENSORES INERCIAIS E UNIDADE DE NAVEGAÇÃO INERCIAL. PARA A PARTE INERCIAL SERÃO CONSTRUÍDAS BASES SÍSMICAS PARA ISOLAR OS SIMULADORES DE MOVIMENTO ANGULAR DE VIBRAÇÕES PROVINDAS DO SOLO E QUE AFETAM A PRECISÃO DAS MEDIDAS. O LABORATÓRIO SERÁ DOTADO DE ÁREA COM REQUISITOS DE SALA LIMPA, CONTANDO COM SISTEMA DE VENTILAÇÃO E AR CONDICIONADO PARA OS AMBIENTES, PROMOVENDO UM ESPAÇO ADEQUADO PARA A MONTAGEM ELETRÔNICA E A CONDUÇÃO DE TESTES INERCIAIS DE ALTA PRECISÃO. OS SENSORES E SISTEMAS DESENVOLVIDOS BENEFICIARÃO PROJETOS COMO O MÍSSIL MANSUP, SUBMARINOS CONVENCIONAIS E O SUBMARINO NUCLEAR CONVENCIONALMENTE ARMADO (SNCA).</t>
  </si>
  <si>
    <t>42650016</t>
  </si>
  <si>
    <t>REFORMA DO ANGAR.</t>
  </si>
  <si>
    <t>42650015</t>
  </si>
  <si>
    <t>BENEFICIÁRIO PARA LANÇAMENTO NO SIOP - CNPJ: 00.394.452/0001-03_x000D_
PROPORCIONAR MELHORES CONDIÇÕES DE HOSPEDAGEM AOS MILITARES DA ATIVA, RESERVA E SEUS DEPENDENTES NO HOTEL DE TRÂNSITO DE OFICIAIS DA BASE DE AVIAÇÃO DE TAUBATÉ, EM TAUBATÉ/SP, E PRESERVAR SEU MOBILIÁRIO.</t>
  </si>
  <si>
    <t>42650008</t>
  </si>
  <si>
    <t>A PRESENTE EMENDA TEM POR OBJETIVO A INSTALAÇÃO DE DISPOSITIVOS QUE REDUZIRÃO O CONSUMO DE ENERGIA, PARA QUE A REDE ELÉTRICA SUPORTE EM MELHORES CONDIÇÕES A DEMANDA ATUAL DA OM.</t>
  </si>
  <si>
    <t>FERNANDO DUEIRE</t>
  </si>
  <si>
    <t>42520009</t>
  </si>
  <si>
    <t>ESCOLA DE APRENDIZES-MARINHEIROS DE PERNAMBUCO - EAMPE_x000D_
CNPJ: 00.394.502/0133-94_x000D_
A ESCOLA DE APRENDIZES-MARINHEIROS DE PERNAMBUCO (EAMPE) DISPÕEM DE SISTEMA FOTOVOLTAICO QUE ATENDE PARCIALMENTE SUA DEMANDA ENERGÉTICA. A AMPLIAÇÃO DESSE SISTEMA REPRESENTA INVESTIMENTO ESTRATÉGICO E SUSTENTÁVEL, POIS, ALÉM DE REDUZIR SIGNIFICATIVAMENTE OS CUSTOS OPERACIONAIS A LONGO PRAZO POR MEIO DE ECONOMIA DE ENERGIA, AUMENTA A RESILIÊNCIA ENERGÉTICA DA INSTITUIÇÃO. ATUALMENTE, A EAMPE PROMOVE O PROGRAMA FORÇAS DO ESPORTE (PROFESP), ATENDENDO CERCA DE 200 CRIANÇAS E ADOLESCENTES, 4 VEZES POR SEMANA, SENDO CUSTEADO INTEGRALMENTE POR ESTA ESCOLA. EM 2025, HÁ PREVISÃO DE A ESCOLA RECEBER 120 ALUNOS EM SEU CURSO DE FORMAÇÃO DE MARINHEIROS PARA A ATIVA, SENDO 72 HOMENS E 48 MULHERES, BEM COMO 80 JOVENS EM SEU CURSO DE FORMAÇÃO DE RESERVISTAS NAVAIS. COM A AMPLIAÇÃO DO PARQUE FOTOVOLTAICO, A EAMPE TENDE A SE CONSOLIDAR COMO PIONEIRA EM INOVAÇÃO E RESPONSABILIDADE AMBIENTAL DENTRO DA MARINHA DO BRASIL, SERVINDO DE EXEMPLO INSPIRADOR PARA OUTRAS UNIDADES MILITARES E INSTITUIÇÕES GOVERNAMENTAIS.</t>
  </si>
  <si>
    <t>42520007</t>
  </si>
  <si>
    <t>CENTRO DE EDUCAÇÃO FÍSICA ALMIRANTE ADALBERTO NUNES - CEFAN_x000D_
CNPJ: 00.394.502/0129-08_x000D_
_x000D_
A PRESENTE PROPOSTA DE EMENDA PARLAMENTAR VISA A REFORMA DA ACADEMIA DE GINÁSTICA NO CENTRO DE EDUCAÇÃO FÍSICA ALMIRANTE ADALBERTO NUNES.</t>
  </si>
  <si>
    <t>42100020</t>
  </si>
  <si>
    <t>CENTRO DE ADESTRAMENTO DA ILHA DA MARAMBAIA - CADIM_x000D_
CNPJ: 00.394.502/0172-09_x000D_
VALOR:  R$ 300.000_x000D_
JUSTIFICATIVA: A PRESENTE PROPOSTA DE EMENDA TEM POR OBJETIVO A AQUISIÇÃO DE 02 MOTOS AQUÁTICAS. O CADIM POSSUI EXTENSA ÁREA MARÍTIMA, CONSTITUINDO-SE UM GRANDE DESAFIO SEU MONITORAMENTO DIUTURNO, QUE É EXECUTADO POR MEIO DE PATRULHAMENTOS E INSPEÇÕES DIÁRIAS DESSA ÁREA NO INTUITO DE COIBIR AÇÕES E PRESENÇAS SUSPEITAS NO ENTORNO DA ILHA DA MARAMBAIA. O EMPREGO DE MOTO AQUÁTICAS (JETSKI), POR SEREM EMBARCAÇÕES DE PEQUENO PORTE E ALTA VELOCIDADE, SÃO FUNDAMENTAIS PARA PERMITIR AÇÕES RÁPIDAS DE RESPOSTA, POSSIBILITANDO UMA COBERTURA EFICIENTE, OTIMIZANDO AS OPERAÇÕES E CAPACIDADE DE PATRULHAMENTO._x000D_
_x000D_
_x000D_
DEPÓSITO DE COMBUSTÍVEIS DA MARINHA NO RIO DE JANEIRO - DEPCMRJ_x000D_
CNPJ: 00.394.502/0021-98_x000D_
VALOR:  R$ 3.600.000_x000D_
JUSTIFICATIVA: A PRESENTE PROPOSTA DE EMENDA TEM POR OBJETIVO A AQUISIÇÃO / CONSTRUÇÃO DE EMBARCAÇÕES PARA O CMM E DEPCMRJ, ALÉM DE AQUISIÇÃO DE 01 EMBARCAÇÃO DE LANÇAMENTO DE BARREIRA DE CONTENÇÃO. O CMM E O DEPCMRJ SÃO ORGANIZAÇÕES MILITARES (OM) QUE, POR SUAS CARACTERÍSTICAS RELACIONADAS À LOCALIZAÇÃO GEOGRÁFICA E TAREFAS, REALIZAM AÇÕES DE SALVAGUARDA E SALVAMENTO EM CASO DE SINISTROS NA BAÍA DE GUANABARA, PRESTANDO APOIO AO SALVAMAR, BEM COMO EM OPERAÇÕES INTERAGÊNCIAS COM FORÇAS DE SEGURANÇA PÚBLICA (NAS ESFERAS MUNICIPAL, ESTADUAL E FEDERAL) COM O OBJETIVO DE COMBATER ATIVIDADES ILÍCITAS, COMO PESCA ILEGAL, TRÁFICO DE DROGAS E DESCAMINHO DE MERCADORIAS. _x000D_
ALÉM DISSO, INSTA DESTACAR QUE O DEPCMRJ É CONSIDERADO UMA OM DE ALTO POTENCIAL POLUIDOR, POR CONTA DE SUA LOCALIZAÇÃO ÀS MARGENS DA BAÍA DE GUANABARA, UM ECOSSISTEMA DE GRANDE RELEVÂNCIA, O QUE TORNA AINDA MAIS CRUCIAL A MANUTENÇÃO DE SUAS EMBARCAÇÕES EM CONDIÇÕES ADEQUADAS PARA RESPONDER A INCIDENTES RELACIONADOS A DERRAMAMENTO DE ÓLEO, COM O OBJETIVO DE PRESERVAR A VIDA MARINHA. DESSA MANEIRA, A AQUISIÇÃO/CONSTRUÇÃO DE EMBARCAÇÕES É UM INVESTIMENTO ESTRATÉGICO COM OS SEGUINTES REFLEXOS POSITIVOS: ATENDIMENTO À LEGISLAÇÃO AMBIENTAL VIGENTE, COMO A LEI N° 9.966/2000 (LEI DO ÓLEO); AUMENTO DA CAPACIDADE DE RESPOSTA, OTIMIZANDO A EFICIÊNCIA DE COMBATE AO ÓLEO; ATUAÇÃO NO PLANO DE EMERGÊNCIA INDIVIDUAL (PEI) DO DEPCMRJ; E APOIO A OUTRAS OM E DEMAIS ÓRGÃOS CIVIS, EM CASO DE ACIONAMENTO DO PLANO DE COORDENAÇÃO DA BAÍA DE GUANABARA (PCBG) OU PLANO DE ÁREA DA BAÍA DE GUANABARA (PABG)._x000D_
UMA VEZ OCORRIDO O APORTE DE RECURSOS, TAL EMBARCAÇÃO SUBSTITUIRÁ A ATUALMENTE EMPREGADA, QUE APRESENTA NECESSIDADE DE MANUTENÇÃO, INCLUINDO A SUBSTITUIÇÃO COMPLETA DE SUA RAMPA DE PROA. _x000D_
COM BASE NO EXPOSTO, O PROJETO DE INVESTIMENTO EM TELA SE JUSTIFICA PARA O FORTALECIMENTO DA CAPACIDADE DA MARINHA DO BRASIL DE ATUAR NO COMBATE A INCIDENTES AMBIENTAIS E NA PRESERVAÇÃO DOS RECURSOS NATURAIS. AO GARANTIR A SEGURANÇA DAS OPERAÇÕES DE ABASTECIMENTO E A CONFORMIDADE COM A LEGISLAÇÃO AMBIENTAL, ESTE INVESTIMENTO CONTRIBUI PARA A SUSTENTABILIDADE DAS ATIVIDADES NAVAIS E PARA O BEM-ESTAR DA SOCIEDADE.</t>
  </si>
  <si>
    <t>ESTA EMENDA TEM COMO FINALIDADE A AQUISIÇÃO DE EQUIPAMENTOS MÉDICO-HOSPITALARES PARA O HOSPITAL DE AERONÁUTICA DE CANOAS - HACO, NO ESTADO DO RIO GRANDE DO SUL.</t>
  </si>
  <si>
    <t>41840005</t>
  </si>
  <si>
    <t>A PROPOSTA TEM COMO OBJETIVO A INSTALAÇÃO DE UMA USINA SOLAR FOTOVOLTAICA NAS DEPENDÊNCIAS DO COMPLEXO NAVAL DA ILHA DO TERRAPLENO DE LESTE, COM A FINALIDADE DE IMPLEMENTAR UM SISTEMA SUSTENTÁVEL POR MEIO DE RECURSOS RENOVÁVEIS._x000D_
A ENERGIA SOLAR NÃO APENAS CONTRIBUI PARA A PRESERVAÇÃO DOS RECURSOS NATURAIS, MAS TAMBÉM APRESENTA UM CUSTO DE MANUTENÇÃO REDUZIDO, PROPORCIONANDO UMA ECONOMIA FINANCEIRA SIGNIFICATIVA, COM RETORNO DO INVESTIMENTO PREVISTO A MÉDIO PRAZO._x000D_
O COMPLEXO NAVAL DA ILHA DO TERRAPLENO DE LESTE ABRIGA O 1º ESQUADRÃO DE HELICÓPTEROS DE EMPREGO GERAL DO SUL, A ESTAÇÃO RADIOGONIOMÉTRICA DA MARINHA NO RIO GRANDE E O SERVIÇO DE SINALIZAÇÃO NÁUTICA DO SUL. CADA UMA DESSAS UNIDADES DESEMPENHA FUNÇÕES ESSENCIAIS PARA A COMUNIDADE MARÍTIMA BRASILEIRA.</t>
  </si>
  <si>
    <t>BENEFICIÁRIO PARA LANÇAMENTO NO SIOP - CNPJ: 00.394.452/0001-03_x000D_
REDUZIR DESPESAS DE CUSTEIO COM ENERGIA ELÉTRICA, AUMENTAR A SEGURANÇA ENERGÉTICA DO 2° BATALHÃO DE ENGENHARIA DE CONSTRUÇÃO, EM TERESINA/PI, E CONTRIBUIR PARA A PRESERVAÇÃO DO MEIO AMBIENTE E PARA O DESENVOLVIMENTO SUSTENTÁVEL.</t>
  </si>
  <si>
    <t>MARCELO CASTRO</t>
  </si>
  <si>
    <t>41830009</t>
  </si>
  <si>
    <t>A PRESENTE PROPOSTA DE EMENDA PARLAMENTAR TEM O OBJETIVO DE CUSTEAR A MANUTENÇÃO E A PREPARAÇÃO DO NAVIO-AUXILIAR "PARÁ", QUE REALIZA AÇÕES CÍVICO-SOCIAIS (ACISO), QUANDO DO SEU EMPREGO EM OPERAÇÕES DE AÇÕES DE CIDADANIA NO ESTADO. AS AÇÕES DE CIDADANIA INCLUEM AÇÕES DE ESCALPELAMENTO, EMISSÃO DE DOCUMENTOS, ASSISTÊNCIA MÉDICA, ODONTOLÓGICA E HOSPITALAR ÀS POPULAÇÕES RIBEIRINHAS DA AMAZÔNIA ORIENTAL, INCLUINDO EXAMES LABORATORIAIS E DE MAMOGRAFIA, COM POSSIBILIDADE DE EMPREGO EM CAMPANHAS VACINAIS.</t>
  </si>
  <si>
    <t>ZEQUINHA MARINHO</t>
  </si>
  <si>
    <t>41820013</t>
  </si>
  <si>
    <t>BENEFICIÁRIO PARA LANÇAMENTO NO SIOP - CNPJ: 00.394.452/0001-03_x000D_
ADEQUAR O NOVO POSTO DE COLETA DO POSTO MÉDICO DE GUARNIÇÃO (PMGU) DO  2º BATALHÃO DE INFANTARIA AEROMÓVEL, EM SÃO VICENTE/SP, AUMENTANDO A QUALIDADE NO ATENDIMENTO AOS USUÁRIOS DO SISTEMA DE SAÚDE DO EXÉRCITO (MILITARES DA ATIVA E SEUS DEPENDENTES).</t>
  </si>
  <si>
    <t>SÃO VICENTE</t>
  </si>
  <si>
    <t>NO MUNICÍPIO DE SÃO VICENTE - SP</t>
  </si>
  <si>
    <t>05.301.0032.2E74.3935</t>
  </si>
  <si>
    <t>41710006</t>
  </si>
  <si>
    <t>COMANDO DO GRUPAMENTO DE PATRULHA NAVAL DO SUDESTE - COMGPTPATNAVSSE_x000D_
CNPJ: 00.394.502/0521-01_x000D_
_x000D_
A AQUISIÇÃO DE UMA NOVA LANCHA BLINDADA PARA O PORTO DE SANTOS É UM PASSO ESSENCIAL PARA APRIMORAR A SEGURANÇA E A VIGILÂNCIA DA ÁREA MARÍTIMA, COM BENEFÍCIOS SIGNIFICATIVOS EM DIVERSOS ASPECTOS._x000D_
A PRESENÇA DE UMA LANCHA BLINDADA AUMENTARÁ A SEGURANÇA PARA A POPULAÇÃO E ÁREAS MARÍTIMAS. A BLINDAGEM DA EMBARCAÇÃO PERMITIRÁ QUE OS AGENTES DE SEGURANÇA ATUEM COM MAIOR PROTEÇÃO CONTRA ATIVIDADES CRIMINOSAS. ESSA ROBUSTEZ PROMOVE UM AMBIENTE MAIS SEGURO PARA TODOS, REDUZINDO OS RISCOS DE CONFRONTOS DEVIDO AO PODER DE DISSUASÃO._x000D_
ALÉM DISSO, A LANCHA PERMITIRÁ UM ACRÉSCIMO NA ÁREA DE PATRULHA, AMPLIANDO SIGNIFICATIVAMENTE A EXTENSÃO MONITORADA. ISSO RESULTARÁ EM UMA VIGILÂNCIA MAIS ABRANGENTE E EFICAZ, GARANTINDO QUE UMA MAIOR ÁREA DO PORTO DE SANTOS SEJA CONSTANTEMENTE PATRULHADA. ESSA EXPANSÃO DA ÁREA DE COBERTURA É CRUCIAL PARA PREVENIR INCIDENTES E MELHORAR A RESPOSTA A SITUAÇÕES DE EMERGÊNCIA._x000D_
EM CASOS DE EMERGÊNCIAS MARÍTIMAS, A ROBUSTEZ DA LANCHA PERMITIRÁ ACESSO A ÁREAS DE DIFÍCIL NAVEGAÇÃO, FACILITANDO OPERAÇÕES DE RESGATE E SALVAMENTO DE FORMA RÁPIDA E SEGURA. ISSO INCLUI O ATENDIMENTO A INCIDENTES COMO NAUFRÁGIOS E OUTRAS SITUAÇÕES CRÍTICAS, OFERECENDO UMA RESPOSTA ÁGIL E EFICIENTE._x000D_
A AQUISIÇÃO DESTA LANCHA BLINDADA REPRESENTA UM INVESTIMENTO ESTRATÉGICO NA SEGURANÇA E NA INFRAESTRUTURA DO PORTO DE SANTOS. PROPORCIONANDO UM AMBIENTE MAIS SEGURO, PATRULHAR UMA ÁREA MAIOR COM MAIS EFICÁCIA, GARANTINDO UMA RESPOSTA EFICIENTE A EMERGÊNCIAS MARÍTIMAS.</t>
  </si>
  <si>
    <t>41710001</t>
  </si>
  <si>
    <t>A REFERIDA EMENDA VISA ATENDER A INFANTARIA MOTORIZADO (18º BI MTZ) E TODA A POPULAÇÃO DE SAPUCAIA DO SUL, NA COMPRA DE UMA AMBULÂNCIA.</t>
  </si>
  <si>
    <t>SAPUCAIA DO SUL</t>
  </si>
  <si>
    <t>NO MUNICÍPIO DE SAPUCAIA DO SUL - RS</t>
  </si>
  <si>
    <t>05.301.0032.2E74.5121</t>
  </si>
  <si>
    <t>PEDRO WESTPHALEN</t>
  </si>
  <si>
    <t>41680001</t>
  </si>
  <si>
    <t>INVESTIMENTOS NAS UNIDADES DO EXÉRCITO BRASILEIRO EM RORAIMA</t>
  </si>
  <si>
    <t>05.301.0032.2E74.0014</t>
  </si>
  <si>
    <t>CAPITANIA FLUVIAL DE MATO GROSSO - CFMT_x000D_
CNPJ: 00.394.502/0371-45_x000D_
_x000D_
"A PRESENTE PROPOSTA DE EMENDA PARLAMENTAR VISA A AQUISIÇÃO DE EQUIPAMENTOS PARA O SISTEMA DE REALIZAÇÃO DE “PROVA ELETRÔNICA” PARA HABILITAÇÃO DE NAVEGANTE AMADOR. COM O SISTEMA DE PROVAS ELETRÔNICAS, QUE NECESSITAM DE COMPUTADORES COM REQUISITOS ESPECÍFICOS DE SEGURANÇA DIGITAL, O CIDADÃO TERÁ PRATICIDADE E RAPIDEZ NO PROCESSO DE OBTENÇÃO DA SUA HABILITAÇÃO. _x000D_
 CABE RESSALTAR QUE O SETOR NÁUTICO ESTÁ EM FRANCO CRESCIMENTO DO MT E QUE CONTRIBUI PARA O DESENVOLVIMENTO DA ECONOMIA, AGREGANDO VALOR, GERANDO DIVISAS NA COMERCIALIZAÇÃO DE EMBARCAÇÕES E MOTOS AQUÁTICAS, CRIANDO EMPREGOS PARA OS MARINHEIROS PROFISSIONAIS E FOMENTANDO O TURISMO. _x000D_
 COM OS RECURSOS DA EMENDA, PODERÃO SER ADQUIRIDOS SESSENTA COMPUTADORES PARA APLICAÇÃO DE PROVAS. A AQUISIÇÃO DE EQUIPAMENTOS PARA A IMPLEMENTAÇÃO DE UM SISTEMA DE “PROVA ELETRÔNICA” OFERECERÁ BENEFÍCIOS SIGNIFICATIVOS EM TERMOS DE EFICIÊNCIA, FLEXIBILIDADE E QUALIDADE NA AVALIAÇÃO DE CANDIDATOS À HABILITAÇÃO DE NAVEGANTES AMADORES. SERÁ POSSÍVEL REALIZAR MAIS PROVAS SIMULTANEAMENTE, SEM PERDER A CONFIABILIDADE E RAPIDEZ DO SISTEMA, ALÉM DA MAIOR COMODIDADE PARA OS USUÁRIOS"</t>
  </si>
  <si>
    <t>JOSÉ MEDEIROS</t>
  </si>
  <si>
    <t>41530011</t>
  </si>
  <si>
    <t>A PRESENTE EMENDA TEM POR OBJETIVO DESTINAR RECURSOS ORÇAMENTÁRIOS PARA A CONTRATAÇÃO DE SERVIÇOS DE MONTAGEM DE HANGAR COM A FINALIDADE DE PROPORCIONAR PROTEÇÃO E EXPOSIÇÃO DE AERONAVES HISTÓRICAS. _x000D_
_x000D_
CNPJ PARA LANÇAMENTO NO SIOP:  00.394.429/0001-00 - COMANDO DA AERONÁUTICA_x000D_
UNIDADE BENEFICIADA: MUSEU AEROESPACIAL - MUSAL</t>
  </si>
  <si>
    <t>A PRESENTE EMENDA TEM POR OBJETIVO DESTINAR RECURSOS ORÇAMENTÁRIOS PARA ADEQUAÇÃO DO GINÁSIO POLIESPORTIVO E DEMAIS INSTALAÇÕES ESPORTIVAS DO COLÉGIO MILITAR DA VILA MILITAR, NO RIO DE JANEIRO/RJ._x000D_
_x000D_
BENEFICIÁRIO PARA LANÇAMENTO NO SIOP - CNPJ: 00.394.452/0001-03</t>
  </si>
  <si>
    <t>A PRESENTE EMENDA TEM POR OBJETIVO DESTINAR RECURSOS ORÇAMENTÁRIOS PARA O 3º BATALHÃO DE INFANTARIA DE FUZILEIROS NAVAIS, COM A FINALIDADE DE VIABILIZAR A CONSTRUÇÃO DE SALAS DE AULA, VESTIÁRIOS E SECRETARIA, ALÉM DA AQUISIÇÃO DE MOBILIÁRIOS, COMO MESAS, CADEIRAS, COMPUTADORES, APARELHOS DE AR-CONDICIONADO, ENTRE OUTROS._x000D_
ESSA INICIATIVA BENEFICIARÁ 53 JOVENS, COM IDADES ENTRE 8 E 16 ANOS, ATENDIDOS PELO PROGRAMA FORÇAS NO ESPORTE (PROFESP), QUE VIVEM EM SITUAÇÃO DE VULNERABILIDADE SOCIAL NAS PROXIMIDADES DO BATALHÃO._x000D_
_x000D_
3º BATALHÃO DE INFANTARIA DE FUZILEIROS NAVAIS - 3ºBTLINFFUZNAV_x000D_
CNPJ: 00.394.502/0090-10</t>
  </si>
  <si>
    <t>41520010</t>
  </si>
  <si>
    <t>A PRESENTE EMENDA TEM POR OBJETIVO DESTINAR RECURSOS ORÇAMENTÁRIOS PARA RECUPERAÇÃO E MANUTENÇÃO DO MUSEU HISTÓRICO DO CORPO DE FUZILEIROS NAVAIS E DA FORTELEZA DE SÃO JOSÉ COM A FINALIDADE DE PERMITIR A  VISITAÇÃO DO PÚBLICO, DE ALUNOS DE ESCOLAS PÚBLICAS/PARTICULARES E PARTICIPANTES DE PROJETOS SOCIAIS, COMO POR EXEMPLO O PROGRAMA FORÇAS NO ESPORTE (PROFESP), A FIM DE CONHECEREM UM POUCO MAIS DA HISTÓRIA DO BRASIL, POR MEIO DO CFN, QUE TEM ORIGEM NO CONTINGENTE DA BRIGADA REAL DA MARINHA DE PORTUGAL, QUE CHEGOU AO BRASIL ACOMPANHANDO A FAMÍLIA REAL PORTUGUESA, EM 1808._x000D_
O MUSEU HISTÓRICO DO CORPO DE FUZILEIROS NAVAIS (CFN) E A FORTALEZA DE SÃO JOSÉ RETRATAM UM MOMENTO HISTÓRICO-CULTURAL DE SIGNIFICATIVA IMPORTÂNCIA PARA O PATRIMÔNIO ARQUITETÔNICO._x000D_
_x000D_
BATALHÃO NAVAL - BTLNAV_x000D_
CNPJ: 00.394.502/0107-00</t>
  </si>
  <si>
    <t>41520009</t>
  </si>
  <si>
    <t>BENEFICIÁRIO PARA LANÇAMENTO NO SIOP - CNPJ: 00.394.452/0001-03_x000D_
REESTRUTURAÇÃO DA 3ª FASE DA REDE ELÉTRICA DO 28º BATALHÃO DE CAÇADORES, EM ARACAJÚ/SE. PROJETO DIVIDIDO EM 4 FASES ANUAIS.</t>
  </si>
  <si>
    <t>A EMENDA VISA A AQUISIÇÃO DE UTENSÍLIOS PARA COPA E COZINHA PARA MELHOR ATENDER AO 28º BATALHÃO DE CAÇADORES, EM ARACAJU - SE, E AOS EVENTOS INSTITUCIONAIS.</t>
  </si>
  <si>
    <t>BENEFICIÁRIO PARA LANÇAMENTO NO SIOP - CNPJ: 00.394.452/0001-03_x000D_
REDUZIR DESPESAS DE CUSTEIO COM ENERGIA ELÉTRICA, AUMENTAR A SEGURANÇA ENERGÉTICA DA 1ª BRIGADA DE INFANTARIA DE SELVA, EM BOA VISTA/RR, E CONTRIBUIR PARA A PRESERVAÇÃO DO MEIO AMBIENTE E PARA O DESENVOLVIMENTO SUSTENTÁVEL.</t>
  </si>
  <si>
    <t>41430001</t>
  </si>
  <si>
    <t>ESTA EMENDA VISA ATENDER MUNICÍPIOS DO RIO GRANDE DO NORTE.</t>
  </si>
  <si>
    <t>05.151.6112.219D.0024</t>
  </si>
  <si>
    <t>STYVENSON VALENTIM</t>
  </si>
  <si>
    <t>41420012</t>
  </si>
  <si>
    <t>41410003</t>
  </si>
  <si>
    <t>MELHORAR O APOIO DE SAÚDE AOS MILITARES DA 4ª REGIÃO MILITAR, EM BELO HORIZONTE/MG, E SEUS DEPENDENTES, EM CASO DE TRANSPORTE DE PACIENTES EM ESTADO GRAVE.</t>
  </si>
  <si>
    <t>BELO HORIZONTE</t>
  </si>
  <si>
    <t>NO MUNICÍPIO DE BELO HORIZONTE - MG</t>
  </si>
  <si>
    <t>05.301.0032.2E74.2408</t>
  </si>
  <si>
    <t>41400011</t>
  </si>
  <si>
    <t>CNPJ PARA LANÇAMENTO NO SIOP:  00.394.429/0001-00 - COMANDO DA AERONÁUTICA_x000D_
_x000D_
UNIDADE BENEFICIADA: ESCOLA PREPARATÓRIA DE CADETES DO AR - EPCAR_x000D_
_x000D_
OBJETO RESUMIDO: AQUISIÇÃO DE ARMÁRIOS PARA OS ALOJAMENTOS DOS ALUNOS.</t>
  </si>
  <si>
    <t>41400010</t>
  </si>
  <si>
    <t>CNPJ PARA LANÇAMENTO NO SIOP: 00.394.429/0001-00 - COMANDO DA AERONÁUTICA  UNIDADE BENEFICIADA: GRUPO DE SAÚDE DE FORTALEZA - GSAU-FZ _x000D_
OBJETO RESUMIDO: AQUISIÇÃO DE EQUIPAMENTOS MÉDICO-HOSPITALARES.</t>
  </si>
  <si>
    <t>05.301.0032.2E74.0023</t>
  </si>
  <si>
    <t>EDUARDO GIRÃO</t>
  </si>
  <si>
    <t>41380023</t>
  </si>
  <si>
    <t>A PRESENTE EMENDA VISA ATENDER AS ATIVIDADES DO PROFESP NO 23º BC - DE SIOP CNPJ 03.277.610/0001-05 -O PROGRAMA FORÇAS NO ESPORTE E PROJETO JOÃO DO PULO (PROFESP/ PJP) É UMA AÇÃO PREVISTA NO PLANO DE GESTÃO ESTRATÉGICA DO MINISTÉRIO DA DEFESA, ESTANDO AMPARADO PELO DECRETO Nº 10.085, DE 05 DE NOVEMBRO DE 2019, E É DESENVOLVIDO POR MEIO DE ADESÃO VOLUNTÁRIA DAS ORGANIZAÇÕES MILITARES DAS FORÇAS ARMADAS (FA) E DISTRIBUÍDO EM NÚCLEOS DE 50 A 100 BENEFICIADOS, ATENDENDO CRIANÇAS, ADOLESCENTES E JOVENS, DE 6 A 18 ANOS DE IDADE, PREFERENCIALMENTE EM ÁREAS DE VULNERABILIDADE SOCIAL E REGULARMENTE MATRICULADAS NA REDE PÚBLICA DE ENSINO. ALÉM DESSE PÚBLICO ATENDIDO, SUAS FAMÍLIAS TAMBÉM SÃO IMPACTADAS POSITIVAMENTE EM RAZÃO DE VEREM SEUS FILHOS TENDO ATIVIDADES DE DUAS A TRÊS VEZES POR SEMANA NO CONTRA TURNO ESCOLAR, COM DIREITO A DUAS REFEIÇÕES E O APRENDIZADO DOS HÁBITOS DISCIPLINARES E ÉTICOS DESENVOLVIDOS NO ÂMBITO DA VIVÊNCIA MILITAR, PROMOVENDO ASSIM, A VALORIZAÇÃO DO INDIVÍDUO, A REDUÇÃO DE RISCOS SOCIAIS, A REDUÇÃO DA CRIMINALIDADE, O FORTALECIMENTO DA CIDADANIA E DA INCLUSÃO E INTEGRAÇÃO SOCIAIS DE SEUS BENEFICIADOS, POR MEIO DO ACESSO À PRÁTICA DE ATIVIDADES EDUCACIONAIS E ESPORTIVAS. EM COMPLEMENTO, DESTACA-SE O PROJETO JOÃO DO PULO, QUE ATENDE PESSOAS COM DEFICIÊNCIA A PARTIR DOS 6 ANOS DE IDADE, OPORTUNIZANDO O ACESSO À PRÁTICA DE ATIVIDADES EDUCACIONAIS, DIRECIONADAS ÀS AÇÕES SOCIALMENTE INCLUSIVAS, AO ESPORTE ADAPTADO E À EQUOTERAPIA. OS RECURSOS PROVENIENTES DE EMENDA PARLAMENTAR PROPORCIONARÃO ÀS ORGANIZAÇÕES MILITARES DA MARINHA, DO EXÉRCITO E DA AERONÁUTICA QUE POSSUEM NÚCLEOS DO PROFESP/ PJP MELHORAR A INFRAESTRUTURA DE SUAS INSTALAÇÕES, ADEQUANDO-AS PARA AS ATIVIDADES EXECUTADAS POR</t>
  </si>
  <si>
    <t>05.812.6111.20IG.0023</t>
  </si>
  <si>
    <t>41380012</t>
  </si>
  <si>
    <t>CNPJ PARA LANÇAMENTO NO SIOP:  00.394.429/0001-00 - COMANDO DA AERONÁUTICA_x000D_
_x000D_
UNIDADE BENEFICIADA: HOSPITAL DE AERONÁUTICA DE MANAUS - HAMN_x000D_
_x000D_
OBJETO RESUMIDO: AQUISIÇÃO DE AMBULÂNCIA UTI (R$ 550.000,00) E AQUISIÇÃO DE EQUIPAMENTOS ODONTOLÓGICOS E MÉDICO-HOSPITALARES (R$ 650.000,00).</t>
  </si>
  <si>
    <t>05.301.0032.2E74.0013</t>
  </si>
  <si>
    <t>41370008</t>
  </si>
  <si>
    <t>BENEFICIÁRIO PARA LANÇAMENTO NO SIOP - CNPJ: 00.394.452/0001-03_x000D_
O HOSPITAL DA GUARNIÇÃO DE SÃO GABRIEL DA CACHOEIRA/AM É GERIDO PELO EXÉRCITO BRASILEIRO, EM CONVÊNIO COM O GOVERNO DO ESTADO DO AMAZONAS, E ESTÁ COM SUAS INSTALAÇÕES  BASTANTE DEPRECIADAS, O QUE ACARRETA EM PERDA DE CAPACIDADE OPERACIONAL, DEIXANDO DE REALIZAR ALGUMAS CIRÚRGICAS ELETIVAS.</t>
  </si>
  <si>
    <t>SÃO GABRIEL DA CACHOEIRA</t>
  </si>
  <si>
    <t>NO MUNICÍPIO DE SÃO GABRIEL DA CACHOEIRA - AM</t>
  </si>
  <si>
    <t>05.301.0032.2E74.0225</t>
  </si>
  <si>
    <t>41370007</t>
  </si>
  <si>
    <t>NAVIO HIDROCEANOGRÁFICO FLUVIAL RIO BRANCO - NHOFLURIOBRANCO_x000D_
CNPJ: 00.394.502/0518-06_x000D_
_x000D_
INCREMENTAR A CAPACIDADE DESONDAGEM DO NAVIO HIDROCEANOGRÁFICO FLUVIAL RIO BRANCO, QUE ATUA REALIZANDO LEVANTAMENTOS HIDROGRÁFICOS PARA MAPEAMENTO DOS LEITOS E ATUALIZAÇÃO DAS PROFUNDIDADES DOS RIOS AMAZÔNICOS. A CONSTANTE ATUALIZAÇÃO DA CARTOGRAFIA DOS RIOS É EXTREMAMENTE NECESSÁRIA PARA GARANTIR A SEGURANÇA DA NAVEGAÇÃO E A MANUTENÇÃO DO TRÁFEGO AQUAVIÁRIO, SOBREMANEIRA, O TRANSLADO DA FROTA MERCANTE E A LOCOMOÇÃO DA POPULAÇÃO EM ÁREAS RIBEIRINHAS. CUMPRE SALIENTAR QUE OS RIOS DA REGIÃO AMAZÔNICA SOFREM, NATURALMENTE, SIGNIFICATIVAS MUDANÇAS EM SEUS LEITOS E CURSOS AO LONGO DOS PERÍODOS DE SECA E CHEIA.</t>
  </si>
  <si>
    <t>41370006</t>
  </si>
  <si>
    <t>COMANDO DO GRUPAMENTO DE PATRULHA NAVAL DO SUDESTE - COMGPTPATNAVSSE_x000D_
CNPJ: 00.394.502/0521-01_x000D_
_x000D_
A REVITALIZAÇÃO DOS NAVIOS-PATRULHA DA MARINHA DO BRASIL É UMA NECESSIDADE PREMENTE QUE TRARÁ DIVERSOS BENEFÍCIOS ESTRATÉGICOS E OPERACIONAIS. A REALIZAÇÃO DE MELHORIAS NAS ACOMODAÇÕES E INSTALAÇÕES PERMITIRÁ A AMPLIAÇÃO DA PRESENÇA FEMININA EMBARCADA, CRIANDO UM AMBIENTE MAIS ADEQUADO E INCLUSIVO. ISSO REFORÇA O COMPROMISSO DA MARINHA COM A IGUALDADE DE GÊNERO, INCENTIVANDO A PARTICIPAÇÃO DAS MULHERES NAS OPERAÇÕES NAVAIS E APROVEITANDO PLENAMENTE O POTENCIAL HUMANO DISPONÍVEL._x000D_
ESPAÇOS MODERNIZADOS E CONFORTÁVEIS ELEVARÃO O BEM-ESTAR E A MORAL DA TRIPULAÇÃO. A QUALIDADE DE VIDA A BORDO REFLETIRÁ DIRETAMENTE NA PERFORMANCE OPERACIONAL DOS NOSSOS MILITARES, FORTALECENDO A EFICÁCIA DAS MISSÕES._x000D_
A SEGURANÇA E PROTEÇÃO MARÍTIMA TAMBÉM SERÃO SIGNIFICATIVAMENTE APRIMORADAS. EQUIPADOS COM TECNOLOGIA DE PONTA, ESTES NAVIOS TERÃO UMA CAPACIDADE AUMENTADA DE DETECÇÃO, MONITORAMENTO E RESPOSTA A AMEAÇAS MARÍTIMAS, GARANTINDO A PROTEÇÃO DAS NOSSAS ÁGUAS TERRITORIAIS E ZONAS ECONÔMICAS EXCLUSIVAS. ISSO É CRUCIAL PARA A SEGURANÇA DAS ATIVIDADES ECONÔMICAS E DA POPULAÇÃO COSTEIRA._x000D_
A REVITALIZAÇÃO POSSIBILITARÁ UMA RESPOSTA MAIS EFICIENTE A CALAMIDADES NATURAIS, COMO ENCHENTES E DESASTRES AMBIENTAIS. A CAPACIDADE DE TRANSPORTAR SUPRIMENTOS, FORNECER ASSISTÊNCIA MÉDICA E APOIO LOGÍSTICO SERÁ AMPLIADA. ASSIM, A REVITALIZAÇÃO DOS NAVIOS-PATRULHA É UMA MEDIDA CRUCIAL PARA FORTALECER A CAPACIDADE OPERACIONAL E O PAPEL DA MARINHA DO BRASIL NA PROTEÇÃO E DESENVOLVIMENTO DA NAÇÃO.</t>
  </si>
  <si>
    <t>MARIA ROSAS</t>
  </si>
  <si>
    <t>41190006</t>
  </si>
  <si>
    <t>CNPJ PARA LANÇAMENTO NO SIOP: 00.394.429/0001-00 - COMANDO DA AERONÁUTICA._x000D_
UNIDADE BENEFICIADA: CENTRO DE COMUNICAÇÃO SOCIAL DA AERONÁUTICA - CECOMSAER_x000D_
OBJETO RESUMIDO: AQUISIÇÃO DE EQUIPAMENTOS DE TECNOLOGIA DA INFORMAÇÃO.</t>
  </si>
  <si>
    <t>41100011</t>
  </si>
  <si>
    <t>RELACIONADOS À MORAL, ORDEM E DISCIPLINA, SÃO INDISPENSÁVEIS AO ATINGIMENTO DA MISSÃO INSTITUCIONAL DO GPTFNB.</t>
  </si>
  <si>
    <t>41100003</t>
  </si>
  <si>
    <t>CENTRO DE ANÁLISES DE SISTEMAS NAVAIS - CASNAV_x000D_
CNPJ: 00.394.502/0431-10_x000D_
_x000D_
O PROJETO VEÍCULO DE SUPERFÍCIE NÃO TRIPULADO (VSNT) VISA ESPECIFICAR, PROJETAR, CONSTRUIR E TESTAR UMA EMBARCAÇÃO NÃO TRIPULADA PARA APLICAÇÕES NA ÁREA DE DEFESA E SEGURANÇA, COM VIÉS DUAL EM ATIVIDADES CIVIS. SERÁ UMA EMBARCAÇÃO DOTADA DE UMA CAMADA INTELIGENTE DE CONTROLE, GUIAMENTO E NAVEGAÇÃO, ATRAVÉS DA INTEGRAÇÃO DE MODERNOS E COMPLEXOS SENSORES DE SUPERFÍCIE E SUBMARINOS (SONARES), UTILIZANDO AVANÇADOS ALGORITMOS DE INTELIGÊNCIA ARTIFICIAL (IA) QUE PERMITIRÃO QUE A EMBARCAÇÃO CUMPRA UM ESPECTRO VASTO DE MISSÕES EM AMBIENTES MARÍTIMOS E FLUVIAIS COMPLEXOS RELACIONADAS COM AS ATIVIDADES DA MARINHA DO BRASIL (MB), EXÉRCITO BRASILEIRO (EB), POLÍCIA FEDERAL (PF), POLÍCIAS MILITARES E CIVIS E CORPOS DE BOMBEIROS. EM ATIVIDADES CIVIS, VISLUMBRA-SE A CAPACIDADE DE OPERAÇÕES OFFSHORE (ÓLEO E GÁS) E DE LOGÍSTICA MARÍTIMA._x000D_
PRETENDE-SE ADQUIRIR MATERIAL NECESSÁRIO PARA INCREMENTO DE MOBILIDADE, MODULARIDADE E FLEXIBILIDADE, ATENDENDO DIVERSAS MISSÕES EM DIFERENTES TIPOS DE MEIOS, COMO NAVIOS, INSTALAÇÕES TERRESTRES, OU MESMO, AERO TRANSPORTÁVEL. INCLUI-SE NA AQUISIÇÃO: CONTÊINER (20 PÉS E/OU 40 PÉS) PARA MONTAGEM DE UMA ESTAÇÃO DE COMANDO E CONTROLE, EQUIPAMENTOS DE CARGA PARA TRANSPORTE, MOBILIÁRIO E SERVIÇOS DE ADAPTAÇÃO."</t>
  </si>
  <si>
    <t>41020018</t>
  </si>
  <si>
    <t>ATENDER AS DEMANDAS DE SAÚDE DO EXERCITO BRASILEIRO.</t>
  </si>
  <si>
    <t>41020017</t>
  </si>
  <si>
    <t>ATENDER AS DEMANDAS DE SAÚDE DA AERONÁUTICA.</t>
  </si>
  <si>
    <t>41020016</t>
  </si>
  <si>
    <t>BATALHÃO DE OPERAÇÕES ESPECIAIS DE FUZILEIROS NAVAIS  - BTLOPESPFUZNAV_x000D_
CNPJ: 00.394.502/0430-30_x000D_
_x000D_
"NECESSIDADE DE APARELHAR A SEÇÃO DE SAÚDE COM EQUIPAMENTOS ESSENCIAIS PARA MELHOR ATENDER AS CRIANÇAS E ADOLESCENTES DO PROGRAMA FORÇAS NO ESPORTE (PROFESP) E OS  MILITARES DO BATALHÃO EM SUAS MISSÕES E ADESTRAMENTOS."</t>
  </si>
  <si>
    <t>41020015</t>
  </si>
  <si>
    <t>CNPJ PARA LANÇAMENTO NO SIOP:  00.394.429/0001-00 - COMANDO DA AERONÁUTICA_x000D_
UNIDADE BENEFICIADA: COLÉGIO BRIGADEIRO NEWTON BRAGA - CBNB_x000D_
OBJETO RESUMIDO: READEQUAÇÃO DAS INSTALAÇÕES DE ENSINO.</t>
  </si>
  <si>
    <t>41020014</t>
  </si>
  <si>
    <t>HOSPITAL NAVAL DE NATAL - HNNA_x000D_
CNPJ: 00.394.502/0064-28_x000D_
_x000D_
A PRESENTE PROPOSTA DE EMENDA PARLAMENTAR TEM POR OBJETIVO O ATENDIMENTO DAS SEGUINTES DEMANDAS: A) AQUISIÇÃO DE UMA NOVA AUTOCLAVE PERMITIRÁ A SUBSTITUIÇÃO DE OUTRO EQUIPAMENTO OBSOLETO POR ORA EXISTENTE NA INSTITUIÇÃO, CONTRIBUINDO COM A RENOVAÇÃO DO PARQUE TECNOLÓGICO, ALÉM DE AMPLIAR A CAPACIDADE DE ATENDIMENTO INTERNO NO QUE TANGE A PRONTIDÃO DO EQUIPAMENTO PARA A EXECUÇÃO DAS ESTERILIZAÇÕES EM MENOR TEMPO QUE O EQUIPAMENTO ATUAL PODE PROCESSAR; B) AQUISIÇÃO DE NOVOS COMPUTADORES E DEMAIS ACESSÓRIOS PERMANENTES DE TI, VISANDO À MODERNIZAÇÃO E SUBSTITUIÇÃO DOS OBSOLETOS ATUALMENTE EM USO NO HNNA, TANTO NOS SETORES ASSISTENCIAIS, QUANTO NOS SETORES DE APOIO ADMINISTRATIVO; E C) REFORMA E/OU READEQUAÇÃO DAS INSTALAÇÕES FÍSICAS DA UNIDADE DE INTERNAÇÃO BRAVO DO HNNA, SETOR QUE NECESSITA SER READEQUADO PARA ATENDER AS NORMAS DA ANVISA E PROMOVER MAIOR CAPACIDADE DE ATENDIMENTO, CONFORTO E SEGURANÇA AOS USUÁRIOS. A ENFERMARIA ENCONTRA-SE AGUARDANDO UMA RESTRUTURAÇÃO PARA VOLTAR A OPERAR. O APORTE FINANCEIRO PLEITEADO POR MEIO DESSA EMENDA PARLAMENTAR, PERMITIRÁ A MELHORIA DA UNIDADE, MELHORANDO A CAPACIDADE DE ATENDIMENTO, SEGURANÇA E CONFORTO AOS USUÁRIOS, AUMENTANDO A OFERTA DE SERVIÇOS, HUMANIZANDO A ASSISTÊNCIA E ASSEGURANDO MAIOR QUALIDADE NA PRESTAÇÃO DE CUIDADOS AOS USUÁRIOS DO SISTEMA DE SAÚDE DA MARINHA NA ÁREA DE ABRANGÊNCIA DESSA ORGANIZAÇÃO MILITAR HOSPITALAR.</t>
  </si>
  <si>
    <t>40910010</t>
  </si>
  <si>
    <t>BENEFICIÁRIO PARA LANÇAMENTO NO SIOP - CNPJ: 00.394.452/0001-03_x000D_
ATENDER ÀS NECESSIDADES DE CLIMATIZAÇÃO DAS INSTALAÇÕES DO HOSPITAL DE GUARNIÇÃO DE NATAL/RN  BEM COMO AQUISIÇÃO DE  EQUIPAMENTOS HOSPITALARES, PROPORCIONANDO UM AMBIENTE MAIS CONFORTÁVEL PARA OS PACIENTES.</t>
  </si>
  <si>
    <t>40910008</t>
  </si>
  <si>
    <t>CNPJ PARA LANÇAMENTO NO SIOP:  00.394.429/0001-00 - COMANDO DA AERONÁUTICA_x000D_
_x000D_
UNIDADE BENEFICIADA: GRUPO DE SAÚDE DE NATAL - GSAU-NT_x000D_
_x000D_
OBJETO RESUMIDO: AQUISIÇÃO DE UM TOMÓGRAFO._x000D_
_x000D_
A PRESENTE EMENDA VISA A LOCAR RECURSOS FINANCEIROS PARA AQUISIÇÃO DE MATERIAIS E EQUIPAMENTOS MÉDICO-HOSPITALARES, PARA QUE POSSA DAR CONTINUIDADE AO RELEVANTE TRABALHO REALIZADO EM PROL DA FAMÍLIA MILITAR DA FORÇA AÉREA BRASILEIRA. _x000D_
TRATA SE DE UMA ORGANIZAÇÃO INTEGRANTE DO SISTEMA DE SAÚDE DO COMANDO DA AERONÁUTICA RESPONSÁVEL PELA ASSISTÊNCIA MÉDICO-HOSPITALAR ODONTOLÓGICA DE APROXIMADAMENTE 11400 USUÁRIOS, DENTRE MILITARES E SERVIDORES CIVIS (ATIVOS E INATIVOS E SEUS DEPENDENTES, BEM COMO  DE EX-COMBATENTES DA FORÇA AÉREA BRASILEIRA)</t>
  </si>
  <si>
    <t>40910005</t>
  </si>
  <si>
    <t>BENEFICIÁRIO PARA LANÇAMENTO NO SIOP - CNPJ: 00.394.452/0001-03_x000D_
ESTRUTURAÇÃO E MODERNIZAÇÃO DE UNIDADES DE SAÚDE DAS FORÇAS ARMADAS:_x000D_
- R$ 600.000,00 PARA AQUISIÇÃO DE UM RAIO-X MÓVEL PARA O HOSPITAL GERAL DE CURITIBA, EM CURITIBA/PR._x000D_
- R$ 200.000,00 PARA AQUISIÇÃO DE UMA MÁQUINA DE LAVAR E SECAR ROUPA HOSPITALAR INDUSTRIAL E UM FOCO CLÍNICO/CIRÚRGICO HOSPITALAR PARA O POSTO MÉDICO DA 15ª BRIGADA DE INFANTARIA MECANIZADA, EM CASCAVEL/PR._x000D_
- R$ 200.000,00 PARA AQUISIÇÃO DE UM APARELHO DE RAIO-X MÓVEL DIGITAL PARA O POSTO MÉDICO DA 15ª BRIGADA DE INFANTARIA MECANIZADA, EM CASCAVEL/PR.</t>
  </si>
  <si>
    <t>CNPJ PARA LANÇAMENTO NO SIOP:  00.394.429/0001-00 - COMANDO DA AERONÁUTICA_x000D_
UNIDADE BENEFICIADA: GRUPO DE SAÚDE DE CURITIBA - GSAU-CT_x000D_
OBJETO RESUMIDO: AQUISIÇÃO DE APARELHO VIDEOENDOSCÓPIO.</t>
  </si>
  <si>
    <t>40890009</t>
  </si>
  <si>
    <t>CAPITANIA DOS PORTOS DO PARANÁ - CPPR_x000D_
CNPJ: 00.394.502/0046-46_x000D_
_x000D_
DE ACORDO COM A LEI Nº 9.537/97, CABE À AUTORIDADE MARÍTIMA A RESPONSABILIDADE DE PROMOVER, ENTRE OUTRAS, A HABILITAÇÃO E CADASTRO DOS AQUAVIÁRIOS E AMADORES, A INSCRIÇÃO E FISCALIZAÇÃO DO REGISTRO DE PROPRIEDADE DAS EMBARCAÇÕES E A EXECUÇÃO DE INSPEÇÕES NAVAIS E VISTORIAS. TAIS SERVIÇOS ABRANGEM TODA A JURISDIÇÃO DA CPPR, QUE ABARCAM 89 MUNICÍPIOS PARANAENSES, SENDO LIMITADA AO SUL PELOS RIOS LIMÍTROFES E DIVISAS COM O ESTADO DE SANTA CATERINA, A PARTIR DO MUNICÍPIO DE GUARATUBA ATÉ PAULA FREITAS, E PELOS RIOS E DIVISAS LIMÍTROFES COM O ESTADO DE SÃO PAULO, A PARTIR DO MUNICÍPIO DE ANDIRÁ ATÉ O MUNICÍPIO DE GUARAQUEÇABA, TODOS NO PARANÁ._x000D_
SÃO OS HOMENS E MULHERES QUE SERVEM NESTA CAPITANIA, EXPRESSÃO DO NOSSO BEM MAIOR, QUE CONCENTRAM, HOJE, NOSSA PRINCIPAL DEMANDA VOLTADA A PROCEDER ÀS NECESSÁRIAS MELHORIAS EM SUAS MORADIAS, DE FORMA A PROVER CONFORTO E SEGURANÇA PARA TAIS MILITARES E SEUS FAMILIARES. _x000D_
PORTANTO, UM APORTE FINANCEIRO QUE CONTEMPLE SEU EMPREGO NOS PRÓPRIOS NACIONAIS RESIDENCIAIS (PNR), CONTRIBUIRIA SOBREMANEIRA PARA A ADEQUAÇÃO DA UTILIZAÇÃO DESSAS RESIDÊNCIAS E PARA O BOM DESEMPENHO DAS ATIVIDADES DESTA CAPITANIA.</t>
  </si>
  <si>
    <t>REFORMA, MANUTENÇÃO E READEQUAÇÃO DE PRÓPRIOS NACIONAIS RESIDENCIAIS PARA OS COMANDOS MILITARES</t>
  </si>
  <si>
    <t>HABITAÇÃO URBANA</t>
  </si>
  <si>
    <t>05.482.0032.21D0.0001</t>
  </si>
  <si>
    <t>40890001</t>
  </si>
  <si>
    <t>CAPITANIA DOS PORTOS DA PARAÍBA - CPPB_x000D_
CNPJ: 00.394.502/0037-55_x000D_
_x000D_
A CAPITANIA DOS PORTOS DA PARAÍBA É O ÓRGÃO RESPONSÁVEL PELA FORMAÇÃO DE AQUAVIÁRIOS NO ESTADO DA PARAÍBA (AQUI PODEMOS CITAR OS CURSOS DE PESCADOR PROFISSIONAL; MARINHEIRO AUXILIAR DE MÁQUINAS E DE CONVÉS; ALÉM DA FORMAÇÃO DE PROFISSIONAIS DOS ÓRGÃOS DE SEGURANÇA PÚBLICA QUE ATUAM NO AMBIENTE MARÍTIMO E FLUVIAL. DESSA FORMA, A PRESENTE PROPOSTA DE EMENDA PARLAMENTAR VISA INCREMENTAR A CAPACIDADE DE LEVAR O ENSINO PROFISSIONAL MARÍTIMO ÀS 78 COLÔNIAS DE PESCAS ESPALHADAS PELO ESTADO, BEM COMO AOS AÇUDES E BARRAGENS COM ATIVIDADES NÁUTICAS.</t>
  </si>
  <si>
    <t>40880002</t>
  </si>
  <si>
    <t>APOIO A ESTRUTURAÇÃO, APARELHAMENTO E MODERNIZAÇÃO DO SETOR DE SAÚDE DOS ÓRGÃOS DA ADMINISTRAÇÃO FEDERAL, COMPREENDENDO INVESTIMENTOS EM OBRAS, EQUIPAMENTOS E MATERIAL DE CONSUMO, VISANDO A MELHORIA NO ATENDIMENTO AOS USUÁRIOS DOS SERVIÇOS DE SAÚDE PRESTADOS DIRETAMENTE PELAS FORÇAS ARMADAS.</t>
  </si>
  <si>
    <t>05.301.0032.2E74.0052</t>
  </si>
  <si>
    <t>VANDERLAN CARDOSO</t>
  </si>
  <si>
    <t>40830013</t>
  </si>
  <si>
    <t>APOIO AO PROGRAMA FORÇAS NO ESPORTE (PROFESP) E PROJETO JOÃO DO PULO (PJP) PARA AQUISIÇÃO DE MATERIAIS E UNIFORME</t>
  </si>
  <si>
    <t>05.812.6111.20IG.0053</t>
  </si>
  <si>
    <t>BENEFICIÁRIO PARA LANÇAMENTO NO SIOP - CNPJ: 00.394.452/0001-03_x000D_
REDUZIR DESPESAS DE CUSTEIO COM ENERGIA ELÉTRICA, AUMENTAR A SEGURANÇA ENERGÉTICA DO COLÉGIO MILITAR DE SALVADOR/BA E CONTRIBUIR PARA A PRESERVAÇÃO DO MEIO AMBIENTE E PARA O DESENVOLVIMENTO SUSTENTÁVEL.</t>
  </si>
  <si>
    <t>JAQUES WAGNER</t>
  </si>
  <si>
    <t>40800019</t>
  </si>
  <si>
    <t>BENEFICIÁRIO PARA LANÇAMENTO NO SIOP - CNPJ: 00.394.452/0001-03_x000D_
REDUZIR DESPESAS DE CUSTEIO COM ENERGIA ELÉTRICA, AUMENTAR A SEGURANÇA ENERGÉTICA DO 16º ESQUADRÃO DE CAVALARIA MECANIZADO, NA CIDADE DE FRANCISCO BELTRÃO/PR, E CONTRIBUIR PARA A PRESERVAÇÃO DO MEIO AMBIENTE E PARA O DESENVOLVIMENTO SUSTENTÁVEL.</t>
  </si>
  <si>
    <t>40740002</t>
  </si>
  <si>
    <t>BENEFICIÁRIO PARA LANÇAMENTO NO SIOP - CNPJ: 00.394.452/0001-03_x000D_
RECUPERAÇÃO DO MURO DA RUA PAULO SETUBAL PARA GARANTIR A SEGURANÇA DO 5º GRUPO DE ARTILHARIA DE CAMPANHA AUTOPROPULSADO, EM CURITIBA/PR, TENDO EM VISTA QUE O MURO SE ENCONTRA PRÓXIMO À ÁREA DO QUARTEL E POR HAVER UMA PISTA DE CAMINHADA E CICLOVIA PÚBLICA AO REDOR.</t>
  </si>
  <si>
    <t>40660016</t>
  </si>
  <si>
    <t>COMANDO DO GRUPAMENTO DE PATRULHA NAVAL DO SUDESTE - COMGPTPATNAVSSE_x000D_
CNPJ: 00.394.502/0521-01_x000D_
_x000D_
A AQUISIÇÃO DE NOVAS LANCHAS ORGÂNICAS PARA OS NAVIOS-PATRULHA É DE GRANDE IMPORTÂNCIA. A MAIOR VELOCIDADE E MANOBRABILIDADE DESSAS EMBARCAÇÕES SERÃO ESSENCIAIS PARA DISSUADIR E COMBATER CRIMES, ASSEGURANDO A PROTEÇÃO DAS NOSSAS ÁGUAS TERRITORIAIS._x000D_
O INCREMENTO À SEGURANÇA DA NAVEGAÇÃO É UM BENEFÍCIO CLARO. COM LANCHAS MODERNAS E BEM EQUIPADAS, A FISCALIZAÇÃO E INSPEÇÃO DE EMBARCAÇÕES SERÃO MAIS EFICIENTES, GARANTINDO O CUMPRIMENTO DA LEGISLAÇÃO E PREVENINDO ACIDENTES. ISSO RESULTARÁ EM UMA NAVEGAÇÃO MAIS_x000D_
SEGURA PARA TODOS OS USUÁRIOS DAS VIAS MARÍTIMAS. EM EMERGÊNCIAS NO MAR, COMO NAUFRÁGIOS E_x000D_
CONDIÇÕES METEOROLÓGICAS ADVERSAS, ESSAS LANCHAS PERMITIRÃO UMA RESPOSTA RÁPIDA E EFICAZ._x000D_
ESTAS LANCHAS SERÃO FUNDAMENTAIS PARA SALVAGUARDAR VIDAS, AUMENTANDO A CAPACIDADE DE RESPOSTA E REDUZINDO IMPACTOS DE INCIDENTES MARÍTIMOS. NO ATENDIMENTO A CALAMIDADES, COMO ENCHENTES E DESASTRES AMBIENTAIS, AS LANCHAS ORGÂNICAS SERÃO VITAIS. A CAPACIDADE DE_x000D_
OPERAR EM ÁGUAS RASAS E DE DIFÍCIL ACESSO PERMITIRÁ QUE SEJAM UTILIZADAS EM MISSÕES DE RESGATE, TRANSPORTE DE SUPRIMENTOS E ASSISTÊNCIA A COMUNIDADES AFETADAS, OFERECENDO APOIO CRUCIAL EM MOMENTOS DE CRISE. A AQUISIÇÃO DE NOVAS LANCHAS ORGÂNICAS PARA OS NAVIOS-_x000D_
PATRULHA NÃO É APENAS UMA NECESSIDADE OPERACIONAL, MAS UM INVESTIMENTO ESTRATÉGICO COM BENEFÍCIOS DIRETOS E SIGNIFICATIVOS PARA A SOCIEDADE.</t>
  </si>
  <si>
    <t>40660015</t>
  </si>
  <si>
    <t>CAPITANIA FLUVIAL DO RIO PARANÁ - CFRP_x000D_
CNPJ: 00.394.502/0231-95_x000D_
_x000D_
A CAPITANIA FLUVIAL DO RIO PARANÁ, POR INTERMÉDIO DA DIVISÃO DE SEGURANÇA DO TRÁFEGO AQUAVIÁRIO, ALÉM DE REALIZAR AS ATRIBUIÇÕES ATINENTES À AUTORIDADE MARÍTIMA, TAMBÉM CUMPRE ÀS SUAS ATRIBUIÇÕES CONSTITUCIONAIS E LEGAIS REALIZANDO OPERAÇÕES DE COMBATE E FISCALIZAÇÃO EM CONJUNTO COM AS DEMAIS FORÇAS DE SEGURANÇA LOCAIS, VISANDO COIBIR A OCORRÊNCIA DE CRIMES COMO TRÁFICO DE DROGAS E ARMAS NA REGIÃO DA TRÍPLICE FRONTEIRA, ENTRE BRASIL, ARGENTINA E PARAGUAI, ALÉM DO LAGO DE ITAIPU, DESDE FOZ DO IGUAÇU ATÉ GUAÍRA, AMBAS NO ESTADO DO PARANÁ. PARA REALIZAR AS OPERAÇÕES COM SEGURANÇA FAZ-SE NECESSÁRIA A AQUISIÇÃO E INSTALAÇÃO DE NOVAS MÁQUINAS E FERRAMENTAS TECNOLÓGICAS PARA EQUIPAR O SETOR OPERATIVO, EM ESPECIAL O SETOR DE INTELIGÊNCIA E MONITORAMENTO DO TRÁFEGO AQUAVIÁRIO, DE FORMA A OTIMIZAR E GERAR RESULTADOS POSITIVOS NAS OPERAÇÕES MILITARES A SEREM REALIZADAS.</t>
  </si>
  <si>
    <t>40660014</t>
  </si>
  <si>
    <t>A PRESENTE EMENDA VISA APOIAR DOIS OBJETOS NA MESMA AÇÃO: COMPRA DE VIATURAS BLINDADAS PARA INSTALAÇÃO DE LANÇADORES DE MÍSSEIS (COMANDO GERAL DO CORPO DE FUZILEIROS NAVAIS); E  AQUISIÇÃO DE EQUIPAMENTO E INSTALAÇÕES DE TREINAMENTO PARA DESATIVAÇÃO DE ARTEFATO EXPLOSIVO (BATALHÃO DE ENGENHARIA DE FUZILEIROS NAVAIS).</t>
  </si>
  <si>
    <t>40360010</t>
  </si>
  <si>
    <t>A PRESENTE EMENDA BUSCA APOIAR A CONSTRUÇÃO DA ESCOLA DE FORMAÇÃO DE RESERVISTAS NAVAIS E ENSINO PROFISSIONAL MARÍTIMO.</t>
  </si>
  <si>
    <t>40360003</t>
  </si>
  <si>
    <t>CNPJ PARA LANÇAMENTO NO SIOP:  00.394.429/0001-00 - COMANDO DA AERONÁUTICA_x000D_
_x000D_
UNIDADE BENEFICIADA: ESCOLA PREPARATÓRIA DE CADETES DO AR - EPCAR_x000D_
_x000D_
OBJETO RESUMIDO: CUSTEIO PARA ATENDER 200 CRIANÇAS NO PROGRAMA FORÇAS NO ESPORTE (PROFESP).</t>
  </si>
  <si>
    <t>40290017</t>
  </si>
  <si>
    <t>A IMPLANTAÇÃO DO PROJETO CONTRIBUIRÁ PARA A REDUÇÃO DOS CUSTOS COM ENERGIA ELÉTRICA DAS UNIDADES DA CAPITANIA FLUVIAL DE MG NOS BAIRROS DO BELVEDERE E NA RAJA GABAGLIA, POR MEIO DA SUBSTITUIÇÃO DE EQUIPAMENTOS ANTI-ECONÔMICOS, EM CONSONÂNCIA COM O PROGRAMA ENERGIA NAVAL E COM_x000D_
OS OBJETIVOS DE PROPORCIONAR UMA MELHOR SUSTENTABILIDADE.</t>
  </si>
  <si>
    <t>40290016</t>
  </si>
  <si>
    <t>BENEFICIÁRIO PARA LANÇAMENTO NO SIOP - CNPJ: 00.394.452/0001-03_x000D_
ENGAJAR OS ESTUDANTES DO CENTRO DE PREPARAÇÃO DE OFICIAIS DA RESERVA E COLÉGIO MILITAR DE BELO HORIZONTE/MG, TORNANDO A EDUCAÇÃO MAIS INTERATIVA E PROPORCIONANDO PROTAGONISMO AO ALUNO AO ATUALIZAR O PARQUE COMPUTACIONAL DO COLÉGIO MILITAR DE BELO HORIZONTE, PREVISTO NO PLANO DIRETOR DE TECNOLOGIA DA INFORMAÇÃO 2022/2024.</t>
  </si>
  <si>
    <t>05.368.6112.21GP.2408</t>
  </si>
  <si>
    <t>A DESTINAÇÃO DE EMENDAS PARLAMENTARES PARA A ESTRUTURAÇÃO DE UNIDADES DE SAÚDE DAS FORÇAS ARMADAS, ESPECIFICAMENTE DO EXÉRCITO BRASILEIRO, É UMA MEDIDA INDISPENSÁVEL PARA GARANTIR A QUALIDADE E A EFICIÊNCIA NO ATENDIMENTO MÉDICO-HOSPITALAR AOS MILITARES E SEUS DEPENDENTES, ALÉM DE ATENDER CIVIS EM SITUAÇÕES EMERGENCIAIS OU DE COOPERAÇÃO COM O SISTEMA PÚBLICO DE SAÚDE. AS UNIDADES DE SAÚDE DO EXÉRCITO DESEMPENHAM UM PAPEL ESTRATÉGICO NA PRESERVAÇÃO DA SAÚDE E DA PRONTIDÃO OPERACIONAL DAS TROPAS, FUNDAMENTAIS PARA A DEFESA E A SEGURANÇA DO PAÍS._x000D_
_x000D_
OS RECURSOS DESTINADOS À ESTRUTURAÇÃO DESSAS UNIDADES SÃO ESSENCIAIS PARA A MODERNIZAÇÃO DE EQUIPAMENTOS, A AMPLIAÇÃO DE INSTALAÇÕES, A AQUISIÇÃO DE MEDICAMENTOS E INSUMOS MÉDICOS E A IMPLEMENTAÇÃO DE TECNOLOGIAS AVANÇADAS PARA DIAGNÓSTICO E TRATAMENTO. ISSO GARANTE QUE OS SERVIÇOS DE SAÚDE PRESTADOS SEJAM DE ALTA QUALIDADE, PROMOVENDO MELHORES CONDIÇÕES DE TRABALHO PARA OS PROFISSIONAIS DE SAÚDE E MAIS SEGURANÇA PARA OS PACIENTES ATENDIDOS._x000D_
_x000D_
ALÉM DISSO, AS UNIDADES DE SAÚDE DO EXÉRCITO TÊM UM PAPEL RELEVANTE NO APOIO A AÇÕES DE EMERGÊNCIA E CALAMIDADES PÚBLICAS, COMO PANDEMIAS E DESASTRES NATURAIS, EM QUE FREQUENTEMENTE ATUAM EM PARCERIA COM O SISTEMA ÚNICO DE SAÚDE (SUS). INVESTIR NA ESTRUTURAÇÃO DESSAS UNIDADES FORTALECE A CAPACIDADE DE RESPOSTA DO EXÉRCITO EM SITUAÇÕES DE CRISE, AMPLIANDO O ALCANCE DOS ATENDIMENTOS E GARANTINDO QUE ESTEJAM BEM PREPARADOS PARA LIDAR COM DEMANDAS DE ALTA COMPLEXIDADE._x000D_
_x000D_
PORTANTO, O ENVIO DE EMENDAS PARLAMENTARES PARA A ESTRUTURAÇÃO DAS UNIDADES DE SAÚDE DO EXÉRCITO É UMA AÇÃO ESTRATÉGICA QUE CONTRIBUI PARA A MANUTENÇÃO DA SAÚDE E DO BEM-ESTAR DOS MILITARES E SUAS FAMÍLIAS, ALÉM DE FORTALECER A ATUAÇÃO DAS FORÇAS ARMADAS EM BENEFÍCIO DA SOCIEDADE BRASILEIRA. ESSE INVESTIMENTO REFLETE UM COMPROMISSO COM A DEFESA NACIONAL, A SEGURANÇA PÚBLICA E O FORTALECIMENTO DO SISTEMA DE SAÚDE COMO UM TODO.</t>
  </si>
  <si>
    <t>05.301.0032.2E74.0031</t>
  </si>
  <si>
    <t>39990009</t>
  </si>
  <si>
    <t>AQUISIÇÃO DE EMBARCAÇÕES COM MOTORSE E ADEQUAÇÃO DO PAIOL DE EMBARCAÇÕES PARA RECEBÊ-LAS.</t>
  </si>
  <si>
    <t>PARA ATENDER CRIANÇAS E ADOLESCENTES QUE PARTICIPAM DO PROGRAMA SEGUNDO TEMPO - FORÇAS NO ESPORTE (PROFESP) DESENVOLVIDO PELA ESTAÇÃO RADIOGONIOMÉTRICA DA MARINHA E BASE NAVAL.</t>
  </si>
  <si>
    <t>RECURSO DESTINADO A APOIAR ORGANIZAÇÕES MILITARES NO ESTADO DO  RIO GRANDE DO NORTE.</t>
  </si>
  <si>
    <t>39940014</t>
  </si>
  <si>
    <t>BENEFICIÁRIO PARA LANÇAMENTO NO SIOP - CNPJ: 00.394.452/0001-03_x000D_
MELHORIA DA QUALIDADE DE HOSPEDAGEM NOS HOTÉIS DE TRÂNSITO DO PARANÁ, APOIADOS PELA 5ª DIVISÃO DE EXÉRCITO, EM CURITIBA/PR, CONFORME A DESCRIMINAÇÃO A SEGUIR:_x000D_
- FOZ DO IGUAÇU - 34º BI MEC: GND 3 R$82.000,00 E R$ 75.000,00 NA GND 4, TOTAL DE R$ 157.000,00;_x000D_
- CURITIBA 5º GAC AP: GND 3 R$ 63.000,00 R$ 43.000,00 NA GND 4, TOTAL DE R$ 106.000,00;_x000D_
- 20º BIB GND 3 R$ 14.000,00 R$ 48.000,00 NA GND 4, TOTAL DE R$ 62.000,00;_x000D_
- CASCAVEL 15ª BDA INF MEC GND 3 R$ 610.000,00 R$ 92.000,00 NA GND 4, TOTAL DE R$ 702.000,00;_x000D_
- GUAÍRA 15ª CIA INF MEC  GND 3 R$ 5.000,00 R$ 40.000,00 NA GND 4, TOTAL DE R$ 45.000,00;_x000D_
- PONTA GROSSA 13º BIB GND 3 R$ 151.000,00 R$ 127.000,00 NA GND 4, TOTAL DE R$ 278.000,00;_x000D_
- LAPA 15º GAC AP GND 3 R$ 3.000,00 R$ 17.000,00 NA GND 4, TOTAL DE R$ 20.000,00;_x000D_
- GUARAPUAVA 26º GAC GND 3 R$ 3.000,00 R$ 25.000,00 NA GND 4, TOTAL DE R$ 28.000,00;_x000D_
- RIO NEGRO 11ª BIA AAAE AP GND 3 R$ 27.000,00 R$ 114.000,00 NA GND 4, TOTAL DE R$ 141.000,00; E_x000D_
- CASTRO 5º ESQD C MEC GND 3 R$ 25.000,00 R$ 36.000,00 NA GND 4, TOTAL DE R$ 61.000,00._x000D_
_x000D_
DEMANDA TOTAL _x000D_
GND 3 -  R$ 983.000,00 _x000D_
GND 4 - R$ 617.000,00_x000D_
TOTAL - R$ 1.600.000,00</t>
  </si>
  <si>
    <t>FILIPE BARROS</t>
  </si>
  <si>
    <t>39860003</t>
  </si>
  <si>
    <t>BENEFICIÁRIO PARA LANÇAMENTO NO SIOP - CNPJ: 00.394.452/0001-03_x000D_
IMPLEMENTAÇÃO DE UMA USINA FOTOVOLTAICA PARA REDUZIR DESPESAS DE CUSTEIO COM ENERGIA ELÉTRICA, AUMENTAR A SEGURANÇA ENERGÉTICA E CONTRIBUIR PARA A PRESERVAÇÃO DO MEIO AMBIENTE E PARA O DESENVOLVIMENTO SUSTENTÁVEL, NAS SEGUINTES ORGANIZAÇÕES MILITARES:_x000D_
- COLÉGIO MILITAR DE CURITIBA, EM CURITIBA/PR (R$ 1.100.000,00)._x000D_
- 33º BATALHÃO DE INFANTARIA MECANIZADO(33º BI MEC), EM CASCAVEL/PR (R$ 1.500.000,00)._x000D_
- 5ª DIVISÃO DE EXÉRCITO, CONSIDERANDO QUE ATENDERÁ ÀS ORGANIZAÇÕES MILITARES LOCALIZADAS NO QUARTEL GENERAL DO PINHEIRINHO, EM CURITIBA/PR (R$ 1.570.000,00).</t>
  </si>
  <si>
    <t>39860002</t>
  </si>
  <si>
    <t>CAPITANIA DOS PORTOS DE SANTA CATARINA - CPSC_x000D_
CNPJ: 00.394.502/0048-08_x000D_
_x000D_
A CONSTRUÇÃO DA USINA FOTOVOLTAICA E DO SISTEMA DE CAPTAÇÃO DE ÁGUA DA CHUVA VISA ESTABELECER UMA ESTRUTURA SUSTENTÁVEL E ECOLÓGICA NA PRODUÇÃO DE ENERGIA ELÉTRICA, ALÉM DE PROMOVER A ECONOMIA DE RECURSOS PÚBLICOS._x000D_
O SISTEMA DE ENERGIA SOLAR NÃO APENAS CONTRIBUI PARA A PRESERVAÇÃO DOS RECURSOS NATURAIS, MAS TAMBÉM MELHORA A QUALIDADE DA ENERGIA ELÉTRICA, AUMENTA A EFICIÊNCIA ENERGÉTICA E OFERECE UM CUSTO DE MANUTENÇÃO REDUZIDO, COM UM RETORNO SOBRE O INVESTIMENTO PREVISTO A MÉDIO PRAZO._x000D_
A CAPTAÇÃO DE ÁGUA DA CHUVA PERMITIRÁ A ECONOMIA DE ÁGUA POTÁVEL, PROMOVENDO A GESTÃO SUSTENTÁVEL DOS RECURSOS HÍDRICOS. ALÉM DISSO, CONTRIBUIRÁ PARA A REDUÇÃO DE GASTOS PÚBLICOS AO DIMINUIR O CONSUMO DE ÁGUA TRATADA PARA A LIMPEZA DAS INSTALAÇÕES E DESCARGAS DE SANITÁRIOS._x000D_
A PROPOSTA CONTRIBUIRÁ:_x000D_
AMBIENTALMENTE, ALINHANDO-SE À PRESERVAÇÃO AMBIENTAL COM O USO DE FONTES LIMPAS E RENOVÁVEIS, DIMINUINDO IMPACTOS AMBIENTAIS;_x000D_
ECONOMICAMENTE, ESTIMULANDO A PRODUÇÃO DE EQUIPAMENTOS PARA ENERGIA LIMPA, GERANDO EMPREGOS EM FABRICAÇÃO, INSTALAÇÃO E MANUTENÇÃO;_x000D_
SOCIALMENTE, O AUMENTO DA RENDA PROPORCIONA MELHOR QUALIDADE DE VIDA, SAÚDE E EDUCAÇÃO AOS CIDADÃOS, PROMOVENDO UMA SOCIEDADE MAIS EQUITATIVA.</t>
  </si>
  <si>
    <t>FABIO SCHIOCHET</t>
  </si>
  <si>
    <t>39800008</t>
  </si>
  <si>
    <t>COMANDO DO 6º DISTRITO NAVAL - COM6ºDN_x000D_
CNPJ: 00.394.502/0051-03_x000D_
_x000D_
A PRESENTE PROPOSTA DE EMENDA PARLAMENTAR VISA A AQUISIÇÃO DE MATERIAL DE MANUTENÇÃO, COMO: TRATORES CORTADORES DE GRAMA, ROÇADEIRAS, MATERIAIS PARA MANUTENÇÃO (ENXADAS, ARAMES, MATERIAL DE PINTURA, ETC.) QUE SERÃO USADOS PELO COM62DN, QUE DESEMPENHA UM IMPORTANTE PAPEL NO APOIO ÀS OPERAÇÕES ADMINISTRATIVAS E OPERATIVAS A SE REALIZAR EM CAMPO GRANDE- MS, ALÉM DE PRESTAR ATENDIMENTO AOS CIDADÃOS QUE BUSCAM INFORMAÇÕES COMO, POR EXEMPLO, A FORMA DE INGRESSO NA MARINHA DO BRASIL E, TAMBÉM, REFERENTE A CURSOS DA SEGURANÇA DO TRÁFEGO AQUAVIÁRIO. OS EQUIPAMENTOS DE MANUTENÇÃO PROPICIARÃO SIGNIFICATIVO GANHO DE EFICIÊNCIA NA REALIZAÇÃO DE ATIVIDADES DA ORGANIZAÇÃO ENVOLVIDA, O QUE AFETARÁ POSITIVAMENTE O CUMPRIMENTO DAS TAREFAS, POSSIBILITANDO, ASSIM, INCREMENTAR O APOIO E A MELHORIA DA QUALIDADE DE PRESTAÇÃO DE SERVIÇOS À COMUNIDADE DO ESTADO DE MATO GROSSO DO SUL, BEM COMO MELHORAR AS CONDIÇÕES DE TRABALHO DOS MILITARES.</t>
  </si>
  <si>
    <t>39640013</t>
  </si>
  <si>
    <t>3º BATALHÃO DE OPERAÇÕES RIBEIRINHAS - 3º BTLOPRIB_x000D_
CNPJ: 00.394.502/0179-77_x000D_
_x000D_
A AQUISIÇÃO DE UNIFORMES E MATERIAIS ESCOLARES PARA O PROFESP DESEMPENHA UM PAPEL VITAL NA PROMOÇÃO DA EDUCAÇÃO E NO DESENVOLVIMENTO SOCIAL. ESSES MATERIAIS VÃO ALÉM DE SIMPLES OBJETOS E REPRESENTAM UM INVESTIMENTO TANGÍVEL NO FUTURO DAS CRIANÇAS E ADOLESCENTES, CONTRIBUINDO PARA A INCLUSÃO, IGUALDADE DE OPORTUNIDADES E EMPODERAMENTO EDUCACIONAL._x000D_
PRIMEIRAMENTE, A DISPONIBILIDADE DE UNIFORMES E MATERIAIS ESCOLARES ADEQUADOS É ESSENCIAL PARA GARANTIR QUE OS BENEFICIADOS TENHAM ACESSO À EDUCAÇÃO DE QUALIDADE._x000D_
A AQUISIÇÃO DESSES MATERIAIS, PERMITINDO QUE OS BENEFICIADOS DO PROGRAMA TENHAM AS FERRAMENTAS NECESSÁRIAS PARA APRENDER E SE DESENVOLVER ACADÊMICA E PESSOALMENTE. ALÉM DISSO, A PRESENÇA DE MATERIAIS ESCOLARES PROMOVE A IGUALDADE DE OPORTUNIDADES. AO FORNECER ESSES ITENS ESSENCIAIS, O PROGRAMA AJUDA A NIVELAR O CAMPO DE JOGO, GARANTINDO QUE TODOS OS DISCENTES, INDEPENDENTEMENTE DE SUAS ORIGENS SOCIOECONÔMICAS, TENHAM CONDIÇÕES DE PARTICIPAR PLENAMENTE DAS ATIVIDADES ESCOLARES. ISSO É CRUCIAL PARA EVITAR A EXCLUSÃO E PARA CRIAR UM AMBIENTE EDUCACIONAL MAIS EQUITATIVO. TAMBÉM DESEMPENHA UM PAPEL SIMBÓLICO PODEROSO, DEMONSTRANDO O VALOR DA EDUCAÇÃO NO DIA A DIA.</t>
  </si>
  <si>
    <t>39640012</t>
  </si>
  <si>
    <t>3º BATALHÃO DE OPERAÇÕES RIBEIRINHAS - 3º BTLOPRIB_x000D_
CNPJ: 00.394.502/0179-77_x000D_
_x000D_
A AQUISIÇÃO DESTA EMENDA PARLAMENTAR VISA POSSIBILITAR A DEMANDA POR INSTRUMENTOS DE MÚSICA PARA O PROGRAMA FORÇAS NO ESPORTE (PROFESP), POIS É FUNDAMENTAL PARA PROMOVER O DESENVOLVIMENTO INTEGRAL DOS DISCENTES. AS AULAS DE INSTRUMENTOS MUSICAIS SÃO UMA OPORTUNIDADE ÚNICA DE APRENDER E SE EXPRESSAR POR MEIO DA MÚSICA. AO PARTICIPAR DESSAS AULAS, OS DISCENTES TÊM A CHANCE DE DESENVOLVER HABILIDADES TÉCNICAS E ARTÍSTICAS, ALÉM DE APRIMORAR SUA PERCEPÇÃO AUDITIVA E COORDENAÇÃO MOTORA._x000D_
_x000D_
MAIS DO QUE SIMPLESMENTE TOCAR UM INSTRUMENTO, AS AULAS PROPORCIONAM UM ESPAÇO DE APRENDIZADO COLABORATIVO, ONDE AS CRIANÇAS E OS ADOLESCENTES PODEM INTERAGIR, TROCAR EXPERIÊNCIAS E SE MOTIVAR MUTUAMENTE. ALÉM DISSO, A PRÁTICA MUSICAL TRAZ INÚMEROS BENEFÍCIOS PARA O DESENVOLVIMENTO COGNITIVO, EMOCIONAL E SOCIAL DOS PARTICIPANTES, PROMOVENDO A AUTOCONFIANÇA, A DISCIPLINA E O TRABALHO EM EQUIPE. EM RESUMO, AS AULAS DE INSTRUMENTOS MUSICAIS SÃO UMA JORNADA ENRIQUECEDORA QUE NÃO APENAS ENSINA MÚSICA, MAS TAMBÉM FORTALECE O INDIVÍDUO EM DIVERSOS ASPECTOS DA VIDA.</t>
  </si>
  <si>
    <t>39640011</t>
  </si>
  <si>
    <t>BENEFICIÁRIO PARA LANÇAMENTO NO SIOP - CNPJ: 00.394.452/0001-03_x000D_
MELHORAR O APOIO DE SAÚDE AOS MILITARES DO 10º REGIMENTO DE CAVALARIA MECANIZADO, EM BELA VISTA/MS, E SEUS DEPENDENTES, EM CASO DE TRANSPORTE DE PACIENTES.</t>
  </si>
  <si>
    <t>BELA VISTA</t>
  </si>
  <si>
    <t>NO MUNICÍPIO DE BELA VISTA - MS</t>
  </si>
  <si>
    <t>05.301.0032.2E74.5212</t>
  </si>
  <si>
    <t>39640004</t>
  </si>
  <si>
    <t>CNPJ PARA LANÇAMENTO NO SIOP:  00.394.429/0001-00 - COMANDO DA AERONÁUTICA_x000D_
_x000D_
UNIDADE BENEFICIADA: BASE AÉREA DE CAMPO GRANDE - BACG_x000D_
_x000D_
OBJETO RESUMIDO: REFORMA DE QUADRA DE FUTEBOL DE SALÃO PARA ATENDIMENTO AO PROGRAMA FORÇAS NO ESPORTE (PROFESP).</t>
  </si>
  <si>
    <t>HOSPITAL NAVAL DE LADÁRIO - HNLA_x000D_
CNPJ: 00.394.502/0063-47_x000D_
_x000D_
A PRESENTE PROPOSTA DE EMENDA PARLAMENTAR TEM POR OBJETIVO A AQUISIÇÃO DE EQUIPAMENTO MÉDICOS: 3 (TRÊS) CADEIRAS ODONTOLÓGICAS, 1 (UM) SENSOR DE RAIO-X, 1 (UM) DE KIT MULTIMÍDIA E 03 (TRÊS) KITS ACADÊMICOS ODONTOLÓGICOS, QUE ATENDE CERCA DE 10.000 MEMBROS DA FAMÍLIA NAVAL, BEM COMO MILITARES E DEPENDENTES DE OUTRAS FORÇAS PARA O SETOR DE ODONTOLOGIA DO HOSPITAL NAVAL DE LADÁRIO (HNLA)</t>
  </si>
  <si>
    <t>BASE DE FUZILEIROS NAVAIS DO RIO MERITI - BFNRM_x000D_
CNPJ: 00.394.502/0446-05_x000D_
_x000D_
COM O PROPÓSITO DE RECEBER E ALOJAR A PRIMEIRA TURMA FEMININA ORIUNDA DO CURSO DE FORMAÇÃO DE SOLDADOS FUZILEIROS NAVAIS, ESTA BASE NECESSITA SE ADEQUAR COM A CONSTRUÇÃO DE UM ALOJAMENTO APROPRIADO.</t>
  </si>
  <si>
    <t>DANIELA DO WAGUINHO</t>
  </si>
  <si>
    <t>39520009</t>
  </si>
  <si>
    <t>BENEFICIÁRIO PARA LANÇAMENTO NO SIOP - CNPJ: 00.394.452/0001-03_x000D_
A IMPLEMENTAÇÃO DE USINA FOTOVOLTAICA PERMITIRÁ REDUZIR O CUSTEIO DA 8ª BRIGADA DE INFANTARIA MOTORIZADA, EM PELOTAS/RS.</t>
  </si>
  <si>
    <t>39510006</t>
  </si>
  <si>
    <t>ESTA EMENDA VISA AJUDAR NA FISCALIZAÇÃO DAS PRAIAS  E LAGOAS DO ES, VISANDO A SALVAGUARDA DA VIDA HUMANA NO MAR, A SEGURANÇA DA NAVEGAÇÃO E A PRESERVAÇÃO DA POLUIÇÃO AMBIENTAL POR PARTE DE EMBARCAÇÕES.</t>
  </si>
  <si>
    <t>05.125.6112.21BY.0032</t>
  </si>
  <si>
    <t>39480008</t>
  </si>
  <si>
    <t>CNPJ PARA LANÇAMENTO NO SIOP:  00.394.429/0001-00 - COMANDO DA AERONÁUTICA_x000D_
_x000D_
UNIDADE BENEFICIADA: ESQUADRÃO DE DEMONSTRAÇÃO AÉREA - EDA_x000D_
_x000D_
OBJETO RESUMIDO: READEQUAÇÃO DAS INSTALAÇÕES DO HANGAR.</t>
  </si>
  <si>
    <t>CAPITANIA FLUVIAL DE PORTO VELHO - CFPV_x000D_
CNPJ: 00.394.502/0335-81_x000D_
_x000D_
AS VIATURAS TIPO PICK-UP SÃO DE EXTREMA IMPORTÂNCIA, POIS PERMITEM DESLOCAMENTOS SEGUROS POR OCASIÃO DAS DIVERSAS MISSÕES DA CFPV DENTRO E SUA ÁREA DE JURISDIÇÃO, PRINCIPALMENTE NAS INSPEÇÕES NAVAIS REALIZADAS NO INTERIOR DO ESTADO DE RONDÔNIA, AMPLIANDO A PRESENÇA DO PODER NAVAL NESTA REGIÃO AMAZÔNICA E CONTRIBUINDO PARA A SEGURANÇA DO TRÁFEGO AQUAVIÁRIO. ALÉM DISSO, PODEM SER UTILIZADAS PARA LEVAR OS CURSOS DO ENSINO PROFISSIONAL MARÍTIMO PARA COMUNIDADES MAIS DISTANTES.</t>
  </si>
  <si>
    <t>39450008</t>
  </si>
  <si>
    <t>BENEFICIÁRIO PARA LANÇAMENTO NO SIOP - CNPJ: 00.394.452/0001-03_x000D_
REFORMA DE INSTALAÇÕES PARA IMPLANTAÇÃO DE CURSO DE FORMAÇÃO DE CONDUTORES (CFCOND) REFORMA DE INSTALAÇÕES PARA IMPLANTAÇÃO DE CURSO DE FORMAÇÃO DE CONDUTORES (CFCOND) E REFORMA DE INSTALAÇÕES DO SERVIÇO DE APROVISIONAMENTO DO 5º BATALHÃO DE ENGENHARIA DE CONSTRUÇÃO, EM PORTO VELHO/RO.</t>
  </si>
  <si>
    <t>BENEFICIÁRIO PARA LANÇAMENTO NO SIOP - CNPJ: 00.394.452/0001-03_x000D_
AQUISIÇÃO DE MOBILIÁRIO E COLCHÕES PARA ATENDER O HOTEL DE TRÂNSITO DE OFICIAIS E HOTEL DE TRÂNSITO DE SARGENTOS EM GUAJARÁ-MIRIM E DO PELOTÃO ESPECIAL DE FRONTEIRA EM COSTA MARQUES/RO.</t>
  </si>
  <si>
    <t>39450004</t>
  </si>
  <si>
    <t>BENEFICIÁRIO PARA LANÇAMENTO NO SIOP - CNPJ: 00.394.452/0001-03_x000D_
PROPORCIONAR AOS RESERVISTAS DO ESTADO DE RONDÔNIA, A OPORTUNIDADE DE EMPREGO, COM A INSERÇÃO NO MERCADO DE TRABALHO APÓS O LICENCIAMENTO PARA OS PARTICIPANTES DO PROJETO SOLDADO-CIDADÃO E, CONSEQUENTEMENTE, CONDIÇÕES DE MANTER SUA FAMÍLIA COM DIGNIDADE.</t>
  </si>
  <si>
    <t>39450003</t>
  </si>
  <si>
    <t>COMPANHIA DE POLÍCIA DO BATALHÃO NAVAL - CIAPOLBTLNAV_x000D_
CNPJ: 00.394.502/0514-82_x000D_
_x000D_
"DENTRE AS ATIVIDADES DESEMPENHADAS PELOS DE CÃES DO CORPO DE FUZILEIROS NAVAIS DESTACAM-SE: O EMPREGO EM OPERAÇÕES DE CONTROLE DE DISTÚRBIOS, POSTOS DE CONTROLE DE TRÂNSITO, BUSCA E RESGATE, GUARDA DE INSTALAÇÕES SENSÍVEIS, BEM COMO NA ATIVIDADE DE AJUDA HUMANITÁRIA. ALÉM DE SEU EMPREGO NA SEGURANÇA PÚBLICA, EXISTE TAMBÉM UM TRABALHO EMBRIONÁRIO COM OS CÃES PARA AJUDAREM NO TRATAMENTO COM CRIANÇAS COM AUTISMO (CINOTERAPIA) NOS DIAS EM QUE O CORPO DE FUZILEIROS NAVAIS REALIZA O EVENTO ""UM DIA DE FUZILEIRO NAVAL"" NAS SUAS UNIDADES SUBORDINADAS._x000D_
_x000D_
É IMPORTANTE RESSALTAR QUE OS CÃES NÃO APENAS REALIZAM ESSAS TAREFAS COM EXTREMA EFICIÊNCIA, MAS TAMBÉM SÃO PREPARADOS PARA ATUAR EM AMBIENTES DIVERSOS E DESAFIADORES, GARANTINDO A SEGURANÇA E O SUCESSO DAS MISSÕES. SUA CAPACIDADE EXPEDICIONÁRIA, TESTADA E COMPROVADA EM DIVERSAS OPERAÇÕES, PERMITE QUE ESSES CÃES SEJAM DESDOBRADOS RAPIDAMENTE PARA QUALQUER TEATRO DE OPERAÇÕES, SEJA EM ÁREAS URBANAS DENSAMENTE POVOADAS OU EM REGIÕES MAIS REMOTAS._x000D_
_x000D_
ESSA VERSATILIDADE  É UM DIFERENCIAL QUE OS TRANSFORMA EM UM ELEMENTO ESSENCIAL PARA AS MISSÕES QUE A COMPANHIA DE POLÍCIA  REALIZA EM DIVERSOS PONTOS DA CIDADE DO RIO DURANTE AS MISSÕES DO CORPO DE FUZILEIROS NAVAIS, COMO POR EXEMPLO, THEATRO MUNICIPAL, CRISTO REDENTOR, MARACANÃ, BIBLIOTECA NACIONAL, ATERRO DO FLAMENGO, ENTRE OUTROS PONTOS DE MAIOR E MENOR VULTO."</t>
  </si>
  <si>
    <t>BATALHÃO DE ENGENHARIA DE FUZILEIROS NAVAIS - BTLENGFUZNAV_x000D_
CNPJ: 00.394.502/0106-11_x000D_
_x000D_
DEVIDO AO CRESCENTE E RECORRENTE EMPREGO DO BATALHÃO DE ENGENHARIA DE FUZILEIROS NAVAIS EM OPERAÇÕES DE APOIO A DEFESA CIVIL EM TODO O TERRITÓRIO NACIONAL, O BATALHÃO ATUA DIRETAMENTE COM OS SEUS EQUIPAMENTOS EM VÁRIOS TIPOS DE AÇÕES, DENTRE OS QUAIS SE DESTACAM A DESOBSTRUÇÃO DE VIAS, REMOÇÃO DE MATERIAL PROVENIENTE DE DESLIZAMENTOS E SALVAMENTOS EM LOCAIS AFETADOS POR ENCHENTES. DESSA FORMA, A AQUISIÇÃO DE EQUIPAMENTOS DE QUE PERMITAM MELHORAR O PREPARO, PLANEJAMENTO E EXECUÇÃO, PERMITIRÁ O CONTÍNUO EMPREGO DO BATALHÃO COMO TAMBÉM POSSIBILITARÁ A AMPLIAÇÃO DE SUA CAPACIDADE DE ATENDIMENTO EM SITUAÇÕES DE CALAMIDADE PÚBLICA._x000D_
AS DESPESAS PREVISTAS INCLUEM A AQUISIÇÃO DE INSUMOS, EQUIPAMENTOS, GERAIS E ELETRÔNICOS E A CONTRATAÇÃO DE SERVIÇOS ADMINISTRATIVOS E DE APOIO, ALÉM DA CAPACITAÇÃO DE MILITARES, BEM COMO A REALIZAÇÃO DE VIAGENS E DESLOCAMENTOS NECESSÁRIOS. ESSES INVESTIMENTOS SÃO ESSENCIAIS PARA GARANTIR A CONTINUIDADE DAS OPERAÇÕES DA UNIDADE, PROMOVENDO SUA EFICIÊNCIA E DESENVOLVIMENTO.</t>
  </si>
  <si>
    <t>COMANDO DO PESSOAL DE FUZILEIROS NAVAIS - CPESFN_x000D_
CNPJ: 00.394.502/0456-79_x000D_
_x000D_
O PROGRAMA DE RECOLOCAÇÃO PROFISSIONAL É UMA INICIATIVA CRUCIAL PARA A SOCIEDADE COMO UM TODO. VISA REALIZAR A TRANSIÇÃO DOS CABOS E SOLDADOS DESLIGADOS DAS FORÇAS ARMADAS PARA O MERCADO DE TRABALHO CIVIL, GARANTINDO-LHES OPORTUNIDADES DE EMPREGO DIGNAS E ADEQUADAS ÀS SUAS HABILIDADES E EXPERIÊNCIAS ADQUIRIDAS DURANTE O SERVIÇO MILITAR. AO OFERECER CURSOS PROFISSIONALIZANTES EM ÁREAS DE INTERESSE, O PROGRAMA NÃO SÓ AUMENTA A EMPREGABILIDADE DESSES JOVENS, MAS TAMBÉM CONTRIBUI PARA O DESENVOLVIMENTO ECONÔMICO DO PAÍS._x000D_
ALÉM DISSO, DESEMPENHA UM PAPEL ESSENCIAL NA PREVENÇÃO AO ÓCIO E À CRIMINALIDADE, AFASTANDO OS JOVENS DA COOPTAÇÃO PELO CRIME ORGANIZADO. A INICIATIVA REFORÇA O COMPROMISSO DAS FA COM A SOCIEDADE, PROMOVENDO RESPONSABILIDADE SOCIAL AO REDUZIR DESIGUALDADES. O SUCESSO DO PROGRAMA DEPENDE DO APOIO FINANCEIRO PARA EXPANDIR E APRIMORAR OS CURSOS OFERECIDOS, GARANTINDO QUE MAIS JOVENS POSSAM SE BENEFICIAR DESSAS OPORTUNIDADES DE CAPACITAÇÃO E INTEGRAÇÃO NO MERCADO DE TRABALHO. PORTANTO, A APROVAÇÃO DESTA EMENDA PARLAMENTAR É FUNDAMENTAL PARA ASSEGURAR A CONTINUIDADE E AMPLIAÇÃO DESTE IMPORTANTE PROGRAMA.</t>
  </si>
  <si>
    <t>BASE DE FUZILEIROS NAVAIS DA ILHA DAS FLORES - BFNIF_x000D_
CNPJ: 00.394.502/0344-72_x000D_
_x000D_
AS CRIANÇAS E JOVENS DO PROGRAMA FORÇAS NO ESPORTE  UTILIZAM DIARIAMENTE A QUADRA DE ESPORTES DO COMPLEXO NAVAL DA ILHA DAS FLORES PARA PRÁTICAS ESPORTIVAS, PRINCIPALMENTE O VÔLEI E O FUTEBOL, CONTRIBUINDO PARA O DESENVOLVIMENTO DAS HABILIDADES MOTORAS, COGNITIVAS E SOCIAIS DOS ALUNOS.</t>
  </si>
  <si>
    <t>BATALHÃO NAVAL - BTLNAV_x000D_
CNPJ: 00.394.502/0107-00_x000D_
_x000D_
"NA ESTRUTURA DO BATALHÃO NAVAL (BTLNAV), DESTACA-SE A COMPANHIA DE BANDAS DO CORPO DE FUZILEIROS NAVAIS, RESPONSÁVEL PELA SALVAGUARDA DAS TRADIÇÕES DA MÚSICA MILITAR NAVAL, E PRINCIPAL VETOR DE COMUNICAÇÃO SOCIAL DA MB._x000D_
FAZENDO USO DOS SEUS MILITARES MUSICISTAS E VISANDO CONTRIBUIR COM A SOCIEDADE BRASILEIRA, ALÉM DAS SUAS ATRIBUIÇÕES REGULAMENTARES, O BTLNAV CONDUZ O PROFESP MÚSICA E CIDADANIA QUE UTILIZA A PRÁTICA MUSICAL E DESPORTIVA COMO MEIO DE EDUCAÇÃO E CONSTRUÇÃO DA CIDADANIA EM CRIANÇAS EM SITUAÇÃO DE VULNERABILIDADE SOCIOECONÔMICA._x000D_
ATUALMENTE, TODA A INFRAESTRUTURA (TRANSPORTE, ALIMENTAÇÃO, MATERIAL DIDÁTICO E UNIFORME) É SUPORTADA COM OS PARCOS RECURSOS DA ORGANIZAÇÃO MILITAR._x000D_
DIANTE DO EXPOSTO, A PROPOSTA VISA A AQUISIÇÃO, EM ORDEM DE PRIORIDADE, DE VEÍCULO PARA TRANSPORTE COLETIVO, E MATERIAIS DIDÁTICOS COMO INSTRUMENTOS MUSICAIS PARA CRIAÇÃO DE UMA FANFARRA INFANTIL, UNIFORMES E MATERIAL ESPORTIVO._x000D_
O VEÍCULO PARA TRANSPORTE COLETIVO É FUNDAMENTAL PARA A CONTINUIDADE E AMPLIAÇÃO DAS ATIVIDADES, POIS VIABILIZA A MOBILIDADE DOS ALUNOS NO TRAJETO ESCOLA-PROFESP, FAVORECENDO A PONTUALIDADE E ASSIDUIDADE DOS ALUNOS NAS DUAS ATIVIDADES, E A REALIZAÇÃO DE PASSEIOS CULTURAIS.""</t>
  </si>
  <si>
    <t>BENEFICIÁRIO PARA LANÇAMENTO NO SIOP - CNPJ: 00.394.452/0001-03_x000D_
PROPORCIONAR MAIOR SEGURANÇA E DETALHAMENTO NA EXECUÇÃO DOS TRATAMENTOS PARA OS PACIENTES EM NÍVEL NACIONAL, BEM COMO MELHORAR A QUALIDADE DAS IMAGENS UTILIZADAS PARA VERIFICAÇÃO DO PLANEJAMENTO, AUMENTANDO O NÚMERO DE TRATAMENTOS ONCOLÓGICOS REALIZADOS NO HOSPITAL CENTRAL DO EXÉRCITO, NO RIO DE JANEIRO/RJ.</t>
  </si>
  <si>
    <t>CNPJ PARA LANÇAMENTO NO SIOP:  00.394.429/0001-00 - COMANDO DA AERONÁUTICA_x000D_
_x000D_
UNIDADE BENEFICIADA:  UNIVERSIDADE DA FORÇA AÉREA - UNIFA_x000D_
_x000D_
OBJETO RESUMIDO: CUSTEIO PARA ATENDIMENTO DE 300 CRIANÇAS DO PROGRAMA FORÇAS NO ESPORTE (PROFESP).</t>
  </si>
  <si>
    <t>39420011</t>
  </si>
  <si>
    <t>O 1º REGIMENTO DE CAVALARIA DE GUARDAS, EM BRASÍLIA/DF, PROMOVE A GUARDA DAS INSTALAÇÕES PRESIDENCIAIS, EXECUTAR O CERIMONIAL MILITAR DA PRESIDÊNCIA DA REPÚBLICA, REALIZA OPERAÇÕES DE GLO, INTERNACIONAIS OU SUBSIDIÁRIAS, ALÉM DE APOIAR AUTORIDADES E ÓRGÃOS PÚBLICOS._x000D_
BENEFICIÁRIO PARA LANÇAMENTO NO SIOP-CNPJ: 00.394.452/0001-03</t>
  </si>
  <si>
    <t>05.153.6112.21A0.0053</t>
  </si>
  <si>
    <t>39190018</t>
  </si>
  <si>
    <t>A BASE AÉREA DE BRASÍLIA (BABR), SEDIADA EM BRASÍLIA-DF, É A ORGANIZAÇÃO MILITAR DO COMANDO DA AERONÁUTICA QUE TEM A MISSÃO PRECÍPUA_x000D_
DE EXECUTAR O PREPARO E O EMPREGO DAS UNIDADES MILITARES SUBORDINADAS, CONFORME DIRETRIZES, PLANOS E ORDENS DOS COMANDOS SUPERIORES,_x000D_
TENDO ATUAÇÃO ESTRATÉGICA NA REGIÃO DO PLANALTO CENTRAL. PARA REALIZAR SUA MISSÃO, ESTA ORGANIZAÇÃO É COMPOSTA PELO ESQUADRÃO DE_x000D_
TRANSPORTE AÉREO GUARÁ (6°ETA), BEM COMO APOIA AS OPERAÇÕES DO GRUPO DE TRANSPORTE ESPECIAL (GTE)._x000D_
DEVIDO À EXTREMA IMPORTÂNCIA DESSAS ORGANIZAÇÕES PARA A INTEGRAÇÃO NACIONAL E MANUTENÇÃO DA SOBERANIA DO PAÍS, E EM FACE DA_x000D_
CRESCENTE NECESSIDADE DE RECURSOS PARA A CONTINUIDADE DESTES IMPRESCINDÍVEIS SERVIÇOS, FAZ-SE NECESSÁRIA A AQUISIÇÃO DE MATERIAIS E_x000D_
EQUIPAMENTOS, BEM COMO A REALIZAÇÃO DE MELHORIAS NAS INSTALAÇÕES DA BABR PARA QUE POSSA DAR CONTINUIDADE AO RELEVANTE TRABALHO_x000D_
REALIZADO EM PROL DA DEFESA AÉREA DO BRASIL.</t>
  </si>
  <si>
    <t>39190011</t>
  </si>
  <si>
    <t>O PROGRAMA FORÇAS NO ESPORTE (PROFESP) E O PROJETO JOÃO DO PULO (PJP) SÃO AÇÕES SOCIAIS CONDUZIDAS PELO MINISTÉRIO DA DEFESA (MD) E DESENVOLVIDAS POR INTERMÉDIO DA MARINHA DO BRASIL, DO EXÉRCITO BRASILEIRO E DA FORÇA AÉREA BRASILEIRA. ESSES PROJETOS PODEM CONTAR COM A PARCERIA DOS MINISTÉRIOS DOS DIREITOS HUMANOS E DA CIDADANIA, DA EDUCAÇÃO, DO ESPORTE, DA JUSTIÇA E SEGURANÇA PÚBLICA, DO DESENVOLVIMENTO E ASSISTÊNCIA SOCIAL, FAMÍLIA E COMBATE À FOME E DA SECRETARIA-GERAL DA PRESIDÊNCIA DA REPÚBLICA, DENTRE OUTRAS PASTAS DO EXECUTIVO FEDERAL._x000D_
O PROFESP E O PJP ATENDEM ATUALMENTE 15.000 BENEFICIADOS APROXIMADAMENTE, MAS COM CAPACIDADE PARA ATENDER 30.000 JOVENS E CRIANÇAS, NA FAIXA ETÁRIA DE 6 A 18 ANOS, BEM COMO PESSOAS COM DEFICIÊNCIA, EM MAIS DE 200 (DUZENTAS) ORGANIZAÇÕES MILITARES (OM) DAS TRÊS FORÇAS ARMADAS QUE, DE FORMA VOLUNTÁRIA, DISPONIBILIZAM SUAS INSTALAÇÕES PARA A EXECUÇÃO DE ATIVIDADES PLANEJADAS E ELABORADAS COM ACOMPANHAMENTO PEDAGÓGICO, ABRANGENDO TODAS AS UNIDADES DA FEDERAÇÃO, EM MAIS DE 120 (CENTO E VINTE) MUNICÍPIOS, ALCANÇANDO LONGÍNQUAS REGIÕES DO NOSSO TERRITÓRIO, COMO, POR EXEMPLO, ALGUMAS COMUNIDADES INDÍGENAS, QUILOMBOLAS E OUTRAS NA LINHA DE FRONTEIRA (PELOTÕES ESPECIAIS DE FRONTEIRA)._x000D_
NESTE SENTIDO, MEDIANTE OS COMPROVADOS ÍNDICES DE EFICÁCIA ATINGIDOS PELO PROFESP E PJP E CONSOANTE À SUA EFICIENTE SISTEMÁTICA DE FUNCIONAMENTO, VISLUMBRA-SE A POSSIBILIDADE DE AUMENTAR O NÚMERO DE BENEFICIÁRIOS, COM O FORNECIMENTO DE ALIMENTAÇÃO ADEQUADA E REALIZAÇÃO DE ATIVIDADES DESPORTIVAS E ESCOLARES, NO CONTRATURNO ESCOLAR EM UM AMBIENTE SEGURO, BEM COMO GARANTIR A MANUTENÇÃO DA INFRAESTRUTURA DESPORTIVA NAS INSTALAÇÕES EM QUE O PROGRAMA/PROJETO EM PAUTA É DESENVOLVIDO._x000D_
    O RECURSO DA EMENDA CONTRIBUIRÁ PARA O FORTALECIMENTO DA INICIATIVA VOLUNTÁRIA DOS COMANDANTES DE OM QUE DESENVOLVEM O PROFESP E PJP NO DISTRITO FEDERAL E UMA PARCERIA COM V. EXA. TORNAR-SE-Á UM FATOR DE FUNDAMENTAL IMPORTÂNCIA PARA O SUCESSO DO EMPREENDIMENTO EM PROL DOS BENEFICIADOS E DE SUAS FAMÍLIAS. ESSES RECURSOS FINANCEIROS SERÃO APLICADOS DENTRO DAS SEGUINTES FINALIDADES:_x000D_
    A) ALIMENTAÇÃO DOS BENEFICIADOS;_x000D_
    B) AQUISIÇÃO DE UNIFORME E MATERIAL ESPORTIVO PARA OS PARTICIPANTES DO PROGRAMA/PROJETO;_x000D_
    C) APOIO À REALIZAÇÃO DE ATIVIDADES EDUCACIONAIS ESPORTIVAS;_x000D_
    D) CAPACITAÇÃO PEDAGÓGICA PARA OS PROFESSORES, COORDENADORES E MONITORES; E_x000D_
    E) MELHORIA DA INFRAESTRUTURA DAS OM PARTICIPANTES EM PROL DO PROFESP/PJP.</t>
  </si>
  <si>
    <t>39190010</t>
  </si>
  <si>
    <t>APOIO AO PROGRAMA FORÇAS NO ESPORTE (PROFESP) E PROJETO JOÃO DO PULO (PJP) - NO ESTADO DE SÃO PAULO</t>
  </si>
  <si>
    <t>05.812.6111.20IG.0035</t>
  </si>
  <si>
    <t>38990018</t>
  </si>
  <si>
    <t>ADMINISTRAÇÃO DE UNIDADES MILITARES NO ESTADO DE SÃO PAULO</t>
  </si>
  <si>
    <t>38990012</t>
  </si>
  <si>
    <t>BENEFICIÁRIO PARA LANÇAMENTO NO SIOP - CNPJ: 00.394.452/0001-03_x000D_
MELHORAR O APOIO DE SAÚDE AOS MILITARES DO 2° BATALHÃO DE ENGENHARIA DE CONSTRUÇÃO, EM TERESINA/PI, E SEUS DEPENDENTES, EM CASO DE TRANSPORTE DE PACIENTES.</t>
  </si>
  <si>
    <t>38270002</t>
  </si>
  <si>
    <t>COMANDO DA FLOTILHA DE MATO GROSSO - COMFLOTMT_x000D_
CNPJ: 00.394.502/0085-52_x000D_
_x000D_
O NAVIO DE ASSISTÊNCIA HOSPITALAR “TENENTE MAXIMIANO” REALIZA MISSÕES DE ASSISTÊNCIA MÉDICO-ODONTOLÓGICA NAS CALHAS DOS RIOS PARAGUAI E CUIABÁ, ATENDENDO AS POPULAÇÕES RIBEIRINHAS RESIDENTES AS MARGENS DESTES RIOS. PARA PROPORCIONAR UM ATENDIMENTO DE MELHOR QUALIDADE A POPULAÇÃO E MAIOR TEMPO DE PERMANÊNCIA DO NAVIO OPERANDO É IMPERATIVO O APRESTAMENTO E MODERNIZAÇÃO DAS INSTALAÇÕES DA COZINHA DO NAVIO, PROPORCIONANDO A MELHORA DA QUALIDADE DAS REFEIÇÕES PREPARADAS A BORDO.</t>
  </si>
  <si>
    <t>WELLINGTON FAGUNDES</t>
  </si>
  <si>
    <t>38050003</t>
  </si>
  <si>
    <t>ESSA EMENDA VISA DESTINAR RECURSOS PARA CONSTRUÇÃO, NA ÁREA MILITAR DE MACAPÁ, NO ESTADO DO AMAPÁ, DE TRÊS UNIDADES HABITACIONAIS (UH), DESTINADAS À MELHORIA DA INFRAESTRUTURA NA REGIÃO NORTE.</t>
  </si>
  <si>
    <t>DAVI ALCOLUMBRE</t>
  </si>
  <si>
    <t>37870001</t>
  </si>
  <si>
    <t>EXECUÇÃO DE ATIVIDADES VOLTADAS À SEGURANÇA DA NAVEGAÇÃO AQUAVIÁRIA NAS ÁGUAS JURISDICIONAIS BRASILEIRAS</t>
  </si>
  <si>
    <t>37710010</t>
  </si>
  <si>
    <t>JUSTIFICATIVA DO OBJETO: O MUSEU DA AVIAÇÃO NAVAL CONTRIBUI PARA A VALORIZAÇÃO E PRESERVAÇÃO DA HISTÓRIA E DO PIONEIRISMO NA AVIAÇÃO MILITAR E SUAS_x000D_
OPERAÇÕES EMBARCADAS, PROMOVENDO ORGULHO E UM SENTIMENTO DE PERTENCIMENTO ENTRE OS BRASILEIROS, ALÉM DE INCENTIVAR A EDUCAÇÃO E INSPIRAR NOVAS_x000D_
GERAÇÕES NO INTERESSE PELA AVIAÇÃO E CARREIRAS NAS FORÇAS ARMADAS, SENDO UM LOCAL DE REFERÊNCIA PARA A JUVENTUDE, COM EXEMPLOS DE CORAGEM, DISCIPLINA E_x000D_
PIONEIRISMO._x000D_
ADEMAIS, A AMPLIAÇÃO E ACESSIBILIDADE DO MUSEU FOMENTA O TURISMO CULTURAL, POR SER A ÚNICA BASE AÉREA NAVAL NO BRASIL, DESPERTANDO O INTERESSE DA_x000D_
POPULAÇÃO LOCAL E DOS TURISTAS À REGIÃO DOS LAGOS, ESTIMULANDO O DESENVOLVIMENTO DA CULTURA E ECONOMIA LOCAIS._x000D_
DESSA FORMA, O ACESSO EXCLUSIVO AO MUSEU DA AVIAÇÃO NAVAL, GARANTIRÁ UM INCREMENTO SIGNIFICATIVO NA ACESSIBILIDADE E IRÁ GERAR UM DESENVOLVIMENTO URBANO_x000D_
EM PROVEITO AO MUNICÍPIO DE SÃO PEDRO DA ALDEIA._x000D_
ALÉM DO MUSEU DA AVIAÇÃO NAVAL, O LOCAL SERÁ CONTEMPLADO COM UM NOVO AMBIENTE PARA ATENDIMENTOS AOS VETERANOS E PENSIONISTAS QUE SÃO ATENDIDOS NO_x000D_
COMPLEXO AERONAVAL DE SÃO PEDRO DA ALDEIA.</t>
  </si>
  <si>
    <t>37660022</t>
  </si>
  <si>
    <t>MAIS DO QUE UMA SIMPLES FORMAÇÃO DE SOLDADOS FUZILEIROS NAVAIS, O CURSO MINISTRADO PELO CENTRO DE INSTRUÇÃO ALMIRANTE MILCÍADES PORTELA ALVES (CIAMPA) VISA FORMAR OS FUTUROS LÍDERES DE PELOTÕES DE FUZILEIROS. ASSIM, FAZ-SE NECESSARIO O REFORÇO DA DISCIPLINA DE LIDERANÇA, EM ESPECIAL, POR MEIO DA CONSTRUÇÃO DE UMA PISTA DE LIDERANÇA. ASSIM, A PRESENTE EMENDA VISA A CONSTRUÇÃO DE UMA PISTA DE LIDERANÇA NO CIAMPA QUE ATENDERÁ OS 720 ALUNOS DO CURSO DE FORMAÇÃO DE SOLDADOS BEM COMO A OS 400 MILITARES DA TRIPULAÇÃO DA UNIDADE TRIPULAÇÃO E AOS 215 ADOLESCENTES DO PROGRAMA FORÇA NO ESPORTE (PROFESP)._x000D_
_x000D_
CENTRO DE INSTRUÇÃO ALMIRANTE MILCÍADES PORTELA ALVES CNPJ: 00.394.502/0077-42</t>
  </si>
  <si>
    <t>COMANDO DA FORÇA DE SUPERFÍCIE - COMFORSUP CNPJ: 00.394.502/0425-72_x000D_
_x000D_
APRESTAMENTO DOS NAVIOS DO COMANDO DA FORÇA DE SUPERFICIE</t>
  </si>
  <si>
    <t>37660020</t>
  </si>
  <si>
    <t>PROVER APOIO E SUPORTE LOGÍSTICO ÀS ATIVIDADES CIENTÍFICAS BRASILEIRAS REALIZADAS NO CONTINENTE ANTÁRTICO, PELO PROGRAMA ANTÁRTICO BRASILEIRO (PROANTAR), CORROBORANDO COM A PRESENÇA DO ESTADO BRASILEIRO NA REALIZAÇÃO DE RENOMADAS PESQUISAS A BORDO DOS NAVIOS DA MARINHA DO BRASIL, NAS ESTAÇÃO ANTÁRTICA COMANDANTE FERRAZ E ACAMPAMENTOS NO CONTINENTE, NA PRODUÇÃO DE CONHECIMENTOS, INCENTIVO À PESQUISA E FOMENTO À PARTICIPAÇÃO DE PESQUISADORES E INSTITUIÇÕES NACIONAIS NA COMPREENSÃO DOS FENÔMENOS QUE ALI OCORREM E QUE TENHAM REPERCUSSÃO GLOBAL E, PRINCIPALMENTE, NO PAIS_x000D_
_x000D_
SECRETARIA DA COMISSÃO INTERMINISTERIAL PARA OS RECURSOS DO MAR - SECIRM CNPJ: 00.394.502/0165-71</t>
  </si>
  <si>
    <t>¿ CENTRO TECNOLÓGICO DO MARINHA DO RIO DE JANEIRO (CTMR)) ESTÁ SITUADO EM UMA AREA DE PROTEÇÃO AMBIENTAL E RECUPERAÇÃO URBANA (APARU), CRIADA EM 1993 COM O INTUITO DE MINIMIZAR OS IMPACTOS AMBIENTAIS E PRESERVAR A ÁREA DE MANGUE DA REGIÃO, LOCALIZADA ÀS MARGENS DA BAÍA DA GUANABARA. ESTA ÁREA ESTÁ INSERIDA NO COMPLEXO DA RIBEIRA, NA ILHA DO GOVERNADOR, UM LOCAL DE GRANDE IMPORTÂNCIA ECOLÓGICA E HISTÓRICA. A ÁREA DO COMPLEXO DA RIBEIRA É CARACTERIZADA POR UMA RICA BIODIVERSIDADE, ABRIGANDO NÃO APENAS MANGUEZAL, MAS TAMBÉM UMA SIGNIFICATIVA PORÇÃO DE MATA ATLÂNTICA VIRGEM. ALÉM DISSO, ADJACENTE A REGIÃO ENCONTRA-SE A COLÔNIA DE PESCADORES, A PRIMEIRA FUNDADA NO BRASIL, ATUALMENTE CONHECIDA COMO COLÔNIA Z-10, SITUADA JUNTO À FOZ DO RIO JEQUIÁ. ESTA COLÔNIA É UM IMPORTANTE MARCO CULTURAL E HISTÓRICO, DESTACANDO A RELEVÂNCIA DA PESCA ARTESANAL PARA A COMUNIDADE LOCAL.COM O OBJETIVO DE EVITAR A DEGRADAÇÃO DO MEIO AMBIENTE E CONTRIBUIR PARA A SEQURANÇA DA FAUNA E DA FLORA, O CTMRJ EXERCE UMA AÇÃO DE VIGILÂNCIA CONSTANTE, INIBINDO A ENTRADA DE AGENTES EXTERNOS E PROTEGENDO O BIOMA LOCAL. AS MEDIDAS DE SEGURANÇA ORGÂNICA SÃO ESSENCIAIS PARA MANTER A INTEGRIDADE ECOLÓGICA DA ÁREA E PRESERVAR SUA BIODIVERSIDADE ÚNICA. ENTRE AS TECNOLOGIAS ESSENCIAIS A SUA PROTEÇÃO ESTÃO CÂMERAS DE SEGURANÇA, UM CENTRO DE OPERAÇÕES DE SEGURANÇA, DRONES, QUADRICICLOS, CONCERTINAS, ENTRE OUTROS EQUIPAMENTOS._x000D_
_x000D_
CENTRO TECNOLÓGICO DA MARINHA NO RIO DE JANEIRO CNPJ: 27.531.475/0001-60</t>
  </si>
  <si>
    <t>COM A FINALIDADE DE CONSTITUIR UM CENTRO DE CUSTOS ADMINISTRATIVOS DAS UNIDADES ORÇAMENTÁRIAS _x000D_
CONSTANTES DOS ORÇAMENTOS DA UNIÃO, AGREGANDO AS DESPESAS QUE NÃO SÃO PASSÍVEIS DE APROPRIAÇÃO EM _x000D_
AÇÕES FINALÍSTICAS, A AÇÃO COMPREENDE ATIVIDADES-MEIO NECESSÁRIAS À GESTÃO E À ADMINISTRAÇÃO DA UNIDADE, _x000D_
TAIS COMO: SERVIÇOS ADMINISTRATIVOS OU DE APOIO; MANUTENÇÃO E USO DE FROTA VEICULAR; MANUTENÇÃO E _x000D_
CONSERVAÇÃO DE BENS IMÓVEIS PRÓPRIOS DA UNIÃO, CEDIDOS OU ALUGADOS; DESPESAS COM TECNOLOGIA DE _x000D_
INFORMAÇÃO E COMUNICAÇÕES, SOB A ÓTICA "MEIO", QUE INCLUEM O DESENVOLVIMENTO DE SISTEMAS DE _x000D_
INFORMAÇÕES, AQUISIÇÃO DE EQUIPAMENTOS E CONTRATAÇÃO DE SERVIÇOS TÉCNICOS E ADMINISTRATIVOS DE APOIO, _x000D_
DESDE QUE VOLTADOS À ADMINISTRAÇÃO GERAL DE CADA ÓRGÃO; CAPACITAÇÃO DE SERVIDORES EM TEMAS E _x000D_
FERRAMENTAS DE USO GERAL; PROMOÇÃO DA SAÚDE INTEGRAL E QUALIDADE DE VIDA DO SERVIDOR; DESPESAS COM _x000D_
VIAGENS E LOCOMOÇÃO, INCLUINDO AQUISIÇÃO DE PASSAGENS, PAGAMENTO DE DIÁRIAS E AFINS; REALIZAÇÃO DE ESTUDOS _x000D_
QUE TÊM POR OBJETIVO ELABORAR, APRIMORAR OU DAR SUBSÍDIOS À FORMULAÇÃO DE POLÍTICAS PÚBLICAS; PROMOÇÃO DE _x000D_
EVENTOS PARA DISCUSSÃO, FORMULAÇÃO E DIVULGAÇÃO DE POLÍTICAS ETC; PRODUÇÃO E EDIÇÃO DE PUBLICAÇÕES PARA _x000D_
DIVULGAÇÃO E DISSEMINAÇÃO DE INFORMAÇÕES SOBRE POLÍTICAS PÚBLICAS</t>
  </si>
  <si>
    <t>37660017</t>
  </si>
  <si>
    <t>EXECUÇÃO COTIDIANA DE ATIVIDADES VOLTADAS À SEGURANÇA DA NAVEGAÇÃO AQUAVIÁRIA NAS ÁGUAS JURISDICIONAIS BRASILEIRAS, ATINENTES A_x000D_
FISCALIZAÇÃO, A VISTORIA E A INSPEÇÃO, ABRANGENDO: REALIZAÇÃO DE AÇÕES DE INSPEÇÃO NAVAL E VISTORIAS; FISCALIZAÇÃO DE EMBARCAÇÕES CIVIS;_x000D_
OPERAÇÃO E MANUTENÇÃO DA REDE DE COMUNICAÇÕES E CONTROLE DO TRÁFEGO MARÍTIMO; DESENVOLVIMENTO, ATUALIZAÇÃO, MANUTENÇÃO E OPERAÇÃO DO_x000D_
SISTEMA DE MONITORAMENTO DAS ATIVIDADES DO PETRÓLEO NAS BACIAS PETROLÍFERAS BRASILEIRAS; E CONTRATAÇÃO DE SERVIÇOS E AQUISIÇÃO DE MATERIAIS,_x000D_
EQUIPAMENTOS, SISTEMAS, EMBARCAÇÕES, VIATURAS, INSTALAÇÕES E OUTROS MEIOS PARA EMPREGO NAS ATIVIDADES ELENCADAS, INCLUINDO A CAPACITAÇÃO TÉCNICA DE_x000D_
PESSOAL, A MANUTENÇÃO E O SUPORTE LOGÍSTICO CORRELATOS.</t>
  </si>
  <si>
    <t>37560015</t>
  </si>
  <si>
    <t>BATALHÃO NAVAL - BTLNAV_x000D_
CNPJ: 00.394.502/0107-00_x000D_
_x000D_
"NA ESTRUTURA DO BATALHÃO NAVAL (BTLNAV), DESTACA-SE A COMPANHIA DE BANDAS DO CORPO DE FUZILEIROS NAVAIS, RESPONSÁVEL PELA SALVAGUARDA DAS TRADIÇÕES DA MÚSICA MILITAR NAVAL, E PRINCIPAL VETOR DE COMUNICAÇÃO SOCIAL DA MB._x000D_
FAZENDO USO DOS SEUS MILITARES MUSICISTAS E VISANDO CONTRIBUIR COM A SOCIEDADE BRASILEIRA, ALÉM DAS SUAS ATRIBUIÇÕES REGULAMENTARES, O BTLNAV CONDUZ O PROFESP MÚSICA E CIDADANIA QUE UTILIZA A PRÁTICA MUSICAL E DESPORTIVA COMO MEIO DE EDUCAÇÃO E CONSTRUÇÃO DA CIDADANIA EM CRIANÇAS EM SITUAÇÃO DE VULNERABILIDADE SOCIOECONÔMICA._x000D_
ATUALMENTE, TODA A INFRAESTRUTURA (TRANSPORTE, ALIMENTAÇÃO, MATERIAL DIDÁTICO E UNIFORME) É SUPORTADA COM OS PARCOS RECURSOS DA ORGANIZAÇÃO MILITAR._x000D_
DIANTE DO EXPOSTO, A PROPOSTA VISA A AQUISIÇÃO, EM ORDEM DE PRIORIDADE, DE VEÍCULO PARA TRANSPORTE COLETIVO, E MATERIAIS DIDÁTICOS COMO INSTRUMENTOS MUSICAIS PARA CRIAÇÃO DE UMA FANFARRA INFANTIL, UNIFORMES E MATERIAL ESPORTIVO._x000D_
O VEÍCULO PARA TRANSPORTE COLETIVO É FUNDAMENTAL PARA A CONTINUIDADE E AMPLIAÇÃO DAS ATIVIDADES, POIS VIABILIZA A MOBILIDADE DOS ALUNOS NO TRAJETO ESCOLA-PROFESP, FAVORECENDO A PONTUALIDADE E ASSIDUIDADE DOS ALUNOS NAS DUAS ATIVIDADES, E A REALIZAÇÃO DE PASSEIOS CULTURAIS."</t>
  </si>
  <si>
    <t>DELEGACIA FLUVIAL DE FURNAS - DELFURNAS_x000D_
CNPJ: 00.394.502/0552-08_x000D_
_x000D_
A DELEGACIA FLUVIAL DE FURNAS (DELFURNAS) É UMA ORGANIZAÇÃO MILITAR DO SISTEMA DE SEGURANÇA DO TRÁFEGO AQUAVIÁRIO DA MARINHA DO BRASIL ATIVADA EM 23 DE JANEIRO DE 2020 NO MUNICÍPIO DE SÃO JOSÉ DA BARRA - MG. ATUA COMO AGENTE DA AUTORIDADE MARÍTIMA, CUMPRINDO E FAZENDO CUMPRIR A LEGISLAÇÃO, OS ATOS E AS NORMAS QUE REGULAM OS TRÁFEGOS FLUVIAL E LACUSTRE, POR MEIO DA REALIZAÇÃO DE INSPEÇÕES NAVAIS E VISTORIAS, NA COORDENAÇÃO DAS ATIVIDADES DE BUSCA E SALVAMENTO E NA REALIZAÇÃO DE CURSOS DO ENSINO PROFISSIONAL MARÍTIMO, A FIM DE CONTRIBUIR PARA A SALVAGUARDA DA VIDA HUMANA, SEGURANÇA DA NAVEGAÇÃO E PREVENÇÃO À POLUIÇÃO AMBIENTAL CAUSADA POR EMBARCAÇÕES EM SUA ÁREA DE JURISDIÇÃO, QUE ABRANGE A MESORREGIÃO DO SUL E SUDOESTE DE MINAS GERAIS, COMPOSTA DE 163 MUNICÍPIOS, 2,4 MILHÕES DE HABITANTES, 1.400 KM2 DE ÁREA FLUVIAL, QUE É A MAIOR EXTENSÃO DE ÁGUA DE MINAS GERAIS, DENOMINADA MAR DE MINAS._x000D_
VISANDO POTENCIALIZAR SUA RELEVANTE ATUAÇÃO EM PROL DA SOCIEDADE E ECONOMIA MINEIRAS, CONSULTO A POSSIBILIDADE DE ATENDER A SEGUINTE NECESSIDADE PRIORITÁRIA DA DELFURNAS: AQUISIÇÃO DE MEIOS (EMBARCAÇÕES OU VIATURAS) PARA AS OPERAÇÕES DE FISCALIZAÇÃO E SOCORRO EM ÁGUAS INTERIORES.</t>
  </si>
  <si>
    <t>37130002</t>
  </si>
  <si>
    <t>BENEFICIÁRIO PARA LANÇAMENTO NO SIOP - CNPJ: 00.394.452/0001-03_x000D_
PROPORCIONAR AOS RESERVISTAS DO ESTADO DO PARÁ, A OPORTUNIDADE DE EMPREGO, COM A INSERÇÃO NO MERCADO DE TRABALHO APÓS O LICENCIAMENTO, E CONSEQUENTEMENTE, CONDIÇÕES DE MANTER SUA FAMÍLIA COM DIGNIDADE.</t>
  </si>
  <si>
    <t>36920001</t>
  </si>
  <si>
    <t>CNPJ PARA LANÇAMENTO NO SIOP: 00.394.429/0001-00 - COMANDO DA AERONÁUTICA_x000D_
UNIDADE BENEFICIADA: HOSPITAL DE AERONÁUTICA DE BRASÍLIA_x000D_
OBJETO RESUMIDO: AQUISIÇÃO DE EQUIPAMENTOS MÉDICO-HOSPITALARES.</t>
  </si>
  <si>
    <t>05.301.0032.2E74.0053</t>
  </si>
  <si>
    <t>36300009</t>
  </si>
  <si>
    <t>GRUPAMENTO DE FUZILEIROS NAVAIS DE BRASÍLIA - GPTFNB_x000D_
CNPJ: 00.394.502/0147-90_x000D_
_x000D_
O ALOJAMENTO DE CB/SD NECESSITA, DEVIDO AO DESGASTE NATURAL, DE SERVIÇOS DE REFORMA PREDIAL, TAIS COMO IMPERMEABILIZAÇÃO, REVITALIZAÇÃO DE INSTALAÇÕES E AQUISIÇÃO DE ARMÁRIOS. ESTA META, SE ATENDIDA, CONTRIBUIRÁ COM A PRESERVAÇÃO DAS ESTRUTURAS ATUAIS, AMPLIANDO SUA VIDA ÚTIL E GARANTINDO A INTEGRIDADE DO EDIFÍCIO. INSTALAÇÕES ELÉTRICAS, HIDRÁULICAS, SANITÁRIAS E DE VENTILAÇÃO DEVEM SER MODERNIZADAS PARA ATENDER AOS PADRÕES DE SEGURANÇA E EFICIÊNCIA NECESSÁRIOS. A REFORMA PROMOVERÁ UM AMBIENTE ADEQUADO À SAÚDE, SEGURANÇA, FUNCIONALIDADE E BEM-ESTAR DOS MILITARES QUE UTILIZAM O ALOJAMENTO. A MELHORIA DAS CONDIÇÕES DE HABITABILIDADE IMPACTA DIRETAMENTE EM ASPECTOS RELACIONADOS À MORAL, ORDEM E DISCIPLINA E, CONSEQUENTEMENTE, À PRODUTIVIDADE DA TROPA.NO QUE TANGE À SEGURANÇA ORGÂNICA, FAZ-SE NECESSÁRIO A AQUISIÇÃO DE EQUIPAMENTOS PARA ILUMINAÇÃO, MONITORAMENTO E SEGURANÇA DO PERÍMETRO DA OM. EQUIPAMENTOS DE SEGURANÇA ORGÂNICA, COMO SISTEMAS DE ILUMINAÇÃO E MONITORAMENTO, SÃO ESSENCIAIS PARA DETECTAR E PREVENIR INTRUSÕES, SABOTAGENS E OUTRAS AMEAÇAS À SEGURANÇA, QUE É UMA PRIORIDADE DA OM. ESSES EQUIPAMENTOS PROPORCIONAM UMA VIGILÂNCIA CONTÍNUA, AUMENTANDO A CAPACIDADE DE RESPOSTA RÁPIDA A QUALQUER INCIDENTE E GARANTINDO A PROTEÇÃO DAS INSTALAÇÕES E DO PESSOAL. CASO ATENDIDA ESTA NECESSIDADE, A OM ESTARÁ SERVIDA DE UM SISTEMA CAPAZ DE SUBSIDIAR O COMANDO COM MEIOS E INFORMAÇÕES MAIS PRECISAS E SEGURAS.</t>
  </si>
  <si>
    <t>CAPITANIA FLUVIAL DE BRASILIA - CFB_x000D_
CNPJ: 03.811.661/0001-95_x000D_
_x000D_
ATUALMENTE A SEDE DA CAPITANIA FICA NO PRÉDIO DO 7º DISTRITO, ANEXO DA MARINHA. CONTUDO, PARA DAR MAIOR CELERIDADE AS AÇÕES NO LAGO PARANOÁ SERÁ CONSTRUÍDA UM NOVO PRÉDIO EM LOCAL IDEAL A OCUPAÇÃO PERTENCENTE A CAPITANIA ÀS MARGENS DO LAGO, SENDO NECESSÁRIA MOBILIAR O NOVO PRÉDIO PARA GARANTIR O PLENO FUNCIONAMENTO DE TODOS OS SERVIÇOS.</t>
  </si>
  <si>
    <t>36300004</t>
  </si>
  <si>
    <t>BENEFICIÁRIO PARA LANÇAMENTO NO SIOP - CNPJ: 00.394.452/0001-03_x000D_
MELHORAR A ACESSIBILIDADE DO AUDITÓRIO DA 11ª REGIÃO MILITAR, EM BRASÍLIA/DF, PROPORCIONANDO MAIS SEGURANÇA PARA TODOS OS VISITANTES, BEM COMO CRIAR UM AMBIENTE MAIS ADEQUADO PARA ACOMODAR EVENTOS DE GRANDE ESCALA.</t>
  </si>
  <si>
    <t>36300003</t>
  </si>
  <si>
    <t>COM A CONCRETIZAÇÃO DESSA EMENDA, VISAMOS DOTAR A CAPITANIA DOS PORTOS DE SÃO PAULO (CPSP) DOS MEIOS NECESSÁRIOS À CONDUÇÃO DE SUAS ATIVIDADES EM PROVEITO DA SOCIEDADE, PERMITINDO O DESLOCAMENTO DE SEUS MEIOS E PESSOAL PARA ATENDIMENTO DAS DEMANDAS DA POPULAÇÃO, EM ESPECIAL AQUELAS RELACIONADAS A BUSCAS E SOCORRO NAS ORLAS, PRAIAS, HIDROVIAS E REPRESAS DO INTERIOR, CONTRIBUINDO PARA EVITAR ACIDENTES DE NATUREZA PESSOAL, MATERIAL E AMBIENTAL._x000D_
A CPSP EXERCE O PAPEL DE AGENTE DA AUTORIDADE MARÍTIMA, CUJA ÁREA DE JURISDIÇÃO COMPREENDE 151 MUNICÍPIOS. ATUAMOS DIRETAMENTE NO ENSINO PROFISSIONAL MARÍTIMO DE AQUAVIÁRIOS E PORTUÁRIOS, DE FORMA A PROFISSIONALIZAR E ORIENTAR A COMUNIDADE MARÍTIMA. _x000D_
ALÉM DISSO, SÃO PROCESSADOS UMA MÉDIA DE 3.000 (TRÊS MIL) PROCESSOS/MÊS EM ATENÇÃO AOS CIDADÃOS DA NOSSA ÁREA DE JURISDIÇÃO, ATENDENDO A DEMANDA DE HABILITAÇÃO DE AMADOR E CADASTRO DE EMBARCAÇÕES. ADICIONALMENTE SÃO REALIZADAS AÇÕES DE FISCALIZAÇÃO DO TRÁFEGO AQUAVIÁRIOS E DE BUSCAS E SALVAMENTO, CONTRIBUINDO PARA A SEGURANÇA DA NAVEGAÇÃO, SALVAGUARDA DA VIDA HUMANA NO MAR E PREVENÇÃO DA POLUIÇÃO HÍDRICA.</t>
  </si>
  <si>
    <t>SANTOS</t>
  </si>
  <si>
    <t>NO MUNICÍPIO DE SANTOS - SP</t>
  </si>
  <si>
    <t>05.125.6112.21BY.3908</t>
  </si>
  <si>
    <t>ALBERTO MOURÃO</t>
  </si>
  <si>
    <t>35970005</t>
  </si>
  <si>
    <t>COM A APROVAÇÃO DESSA EMENDA, VISAMOS OTIMIZAR A GESTÃO DE ENERGIA DESTA CAPITANIA, COM A INSTALAÇÃO DE SISTEMA DE GERAÇÃO DE ENERGIA SOLAR E COM O PROPÓSITO DE ATENDER AOS PARÂMETROS DO PROGRAMA ENERGIA NAVAL, POSSIBILITANDO A ADESÃO AO CONTEXTO DE ENERGIA LIMPA EM PROL DA SUSTENTABILIDADE AMBIENTAL._x000D_
A CAPITANIA DOS PORTOS DE SÃO PAULO (CPSP), EXERCE O PAPEL DE AGENTE DA AUTORIDADE MARÍTIMA, QUE CONTRIBUI DENTRE OUTRAS FINALIDADES, PARA SEGURANÇA DA NAVEGAÇÃO, SALVAGUARDA DA VIDA HUMANA E PREVENÇÃO DA POLUIÇÃO HÍDRICA EM SUA JURISDIÇÃO, CUJA ÁREA COMPREENDE 151MUNICÍPIOS._x000D_
ATUAMOS DIRETAMENTE NO ENSINO PROFISSIONAL MARÍTIMO DE AQUAVIÁRIOS E PORTUÁRIOS, DE FORMA A PROFISSIONALIZAR E ORIENTAR A COMUNIDADE MARÍTIMA. ALÉM DISSO, SÃO PROCESSADOS UMA MÉDIA DE 3.000 (TRÊS MIL) PROCESSOS/MÊS EM ATENÇÃO AOS CIDADÃOS DA NOSSA ÁREA DE JURISDIÇÃO,_x000D_
ATENDENDO A DEMANDA DE HABILITAÇÃO DE AMADOR E CADASTRO DE EMBARCAÇÕES._x000D_
ADICIONALMENTE SÃO REALIZADAS AÇÕES DE FISCALIZAÇÃO DO TRÁFEGO AQUAVIÁRIOS E DE BUSCAS E SALVAMENTO, CONTRIBUINDO PARA A SEGURANÇA DA NAVEGAÇÃO, SALVAGUARDA DA VIDA HUMANA NO MAR E PREVENÇÃO DA POLUIÇÃO HÍDRICA.</t>
  </si>
  <si>
    <t>05.152.6112.219D.3908</t>
  </si>
  <si>
    <t>35970004</t>
  </si>
  <si>
    <t>CNPJ PARA LANÇAMENTO NO SIOP: 00.394.429/0001-00 - COMANDO DA AERONÁUTICA UNIDADE BENEFICIADA: HOSPITAL DE AERONÁUTICA DE RECIFE. OBJETO RESUMIDO: AQUISIÇÃO DE EQUIPAMENTOS MÉDICO-HOSPITALARES.</t>
  </si>
  <si>
    <t>35390015</t>
  </si>
  <si>
    <t>BENEFICIÁRIO PARA LANÇAMENTO NO SIOP - CNPJ: 00.394.452/0001-03_x000D_
A AQUISIÇÃO JUSTIFICA-SE PELA NECESSIDADE DE VIATURA SIMPLES PARA REALIZAR O TRANSPORTE DAS EQUIPES E DOS MATERIAIS DO SERVIÇO DE ASSISTÊNCIA DOMICILIAR E DAS EQUIPES DE AUDITORIA EXTERNA DO HOSPITAL MILITAR DE ÁREA DE RECIFE/PE, NOS DESLOCAMENTOS DIÁRIOS.</t>
  </si>
  <si>
    <t>35390014</t>
  </si>
  <si>
    <t>BENEFICIÁRIO PARA LANÇAMENTO NO SIOP - CNPJ: 00.394.452/0001-03_x000D_
PROPORCIONAR MAIOR SEGURANÇA E MELHORES CONDIÇÕES AOS MILITARES PARA UTILIZAÇÃO DA QUADRA ESPORTIVA DO 3º CENTRO DE GEOINFORMAÇÃO, EM OLINDA/PE.</t>
  </si>
  <si>
    <t>35390013</t>
  </si>
  <si>
    <t>BENEFICIÁRIO PARA LANÇAMENTO NO SIOP - CNPJ: 00.394.452/0001-03_x000D_
ADEQUAR AS ESTRUTURAS DO AUDITÓRIO DO COMANDO MILITAR DO NORDESTE, EM RECIFE/PE, COM SISTEMA DE ÁUDIO E VÍDEO MODERNO, ALÉM DE ATENDER A DEMANDA DAS PESSOAS PORTADORAS DE NECESSIDADES ESPECIAIS COM MELHOR ACESSIBILIDADE.</t>
  </si>
  <si>
    <t>35390012</t>
  </si>
  <si>
    <t>CAPITANIA DOS PORTOS DE PERNAMBUCO - CPPE_x000D_
CNPJ: 00.394.502/0038-36_x000D_
_x000D_
TRANSPORTAR MILITARES E EMBARCAÇÕES PARA DESEMPENHAR ATIVIDADES DE INSPEÇÃO NAVAL E VISTORIA DE EMBARCAÇÕES DE MODO A INTENSIFICAR ESSAS ATIVIDADES NO LITORAL, RIOS, BARRAGENS E AÇUDES PERNAMBUCANOS.</t>
  </si>
  <si>
    <t>35390011</t>
  </si>
  <si>
    <t>CAPITANIA DOS PORTOS DE PERNAMBUCO - CPPE_x000D_
CNPJ: 00.394.502/0038-36_x000D_
_x000D_
INCREMENTO DA MANUTENÇÃO PREVENTIVA E CORRETIVA DAS EMBARCAÇÕES EMPREGADAS NAS ATIVIDADES DE FISCALIZAÇÃO DO TRÁFEGO AQUAVIÁRIO, NO APOIO A OUTRAS AGÊNCIAS DO GOVERNO MUNICIPAL, ESTADUAL E FEDERAL AFETAS A SEGURANÇA MARÍTIMA, DEFESA CIVIL E GARANTIA DA LEI E DA ORDEM.</t>
  </si>
  <si>
    <t>35390010</t>
  </si>
  <si>
    <t>CAPITANIA DOS PORTOS DA PARAÍBA - CPPB_x000D_
CNPJ: 00.394.502/0037-55_x000D_
_x000D_
A CAPITANIA DOS PORTOS DA PARAÍBA É RESPONSÁVEL POR FAZER CUMPRIR AS LEGISLAÇÕES NACIONAIS E INTERNACIONAIS QUE REGULAM O TRÁFEGO MARÍTIMO, FLUVIAL E LACUSTRE, NO QUE TANGE À SALVAGUARDA DA VIDA HUMANA NO MAR, À SEGURANÇA DA NAVEGAÇÃO E A PREVENÇÃO DA POLUIÇÃO HÍDRICA PROVOCADA POR EMBARCAÇÕES NO MAR ABERTO E NAS ÁREAS INTERIORES. DESSA FORMA, A PRESENTE PROPOSTA DE EMENDA PARLAMENTAR GARANTIRÁ  AS MANUTENÇÕES DOS MEIOS E INSTALAÇÕES, A FIM DE ASSEGURAR O DESEMPENHO NAS ATIVIDADES DE FISCALIZAÇÃO AO LONGO DOS 138KM DE LITORAL E 134 BARRAGENS E AÇÚDES DO INTERIOR DO ESTADO, BEM COMO AMPLIAR A CAPACIDADE DE LEVAR O ENSINO PROFISSIONAL MARÍTIMO ÀS CERCA DE 78 COLÔNIAS DE PESCA EXISTENTES NA PARAÍBA.</t>
  </si>
  <si>
    <t>35300016</t>
  </si>
  <si>
    <t>ESTA EMENDA BUSCA VISA APOIAR O INCREMENTO NAS ATIVIDADES DE FISCALIZAÇÃO QUE A CAPITANIA DOS PORTOS REALIZA NO ESTADO DO ESPÍRITO SANTO, OFERECER MAIS SEGURANÇA À POPULAÇÃO CAPIXABA E AUXILIAR NA PREVENÇÃO DA POLUIÇÃO AMBIENTAL POR PARTE DAS EMBARCAÇÕES.</t>
  </si>
  <si>
    <t>HELDER SALOMÃO</t>
  </si>
  <si>
    <t>33120004</t>
  </si>
  <si>
    <t>32990004</t>
  </si>
  <si>
    <t>CENTRO DE INSTRUÇÃO ALMIRANTE MILCÍADES PORTELA ALVES - CIAMPA_x000D_
CNPJ: 00.394.502/0077-42_x000D_
_x000D_
NO ANO DE 2024 O CENTRO DE INSTRUÇÃO ALMIRANTE MILCÍADES PORTELA ALVES (CIAMPA) RECEBEU AS PRIMEIRAS 120 MULHERES PARA O CURSO DE FORMAÇÃO DE SOLDADOS FUZILEIROS NAVAIS. ASSIM, FORAM IDENTIFICADAS NECESSIDADES DE AMPLIAÇÃO DE INSTALAÇÕES, PARA MELHOR RECEBER ESSAS ALUNAS.  _x000D_
A PRESENTE EMENDA VISA A AMPLIAÇÃO DA ENFERMARIA FEMININA DO CIAMPA, AUMENTANDO O NÚMERO DE LEITOS E DE CONSULTÓRIOS. VALE DESTACAR QUE OS JOVENS DO PROGRAMA FORÇA NO ESPORTE (PROFESP) TAMBÉM UTILIZARÃO AS NOVAS INSTALAÇÕES.</t>
  </si>
  <si>
    <t>32680017</t>
  </si>
  <si>
    <t>CENTRO DE EDUCAÇÃO FÍSICA ALMIRANTE ADALBERTO NUNES - CEFAN_x000D_
CNPJ: 00.394.502/0129-08_x000D_
_x000D_
"A CANO HAVAIANA É UMA MODALIDADE ESPORTIVA INTRODUZIDA EM 2023 NO PROGRAMA FORÇAS NO ESPORTE (PROFESP), FRUTO DE UMA PARCERIA COM O CLUBE ARARIBÓIA COM SEDE NA CIDADE DE NITERÓI. APESAR DO POUCO TEMPO DE PRÁTICA, OS JOVENS ADOLESCENTES DO PROGRAMA ALCANÇARAM RESULTADOS SIGNIFICATIVOS NO ÂMBITO ESTADUAL E FEDERAL, CONSEGUINDO INCLUSIVE A CLASSIFICAÇÃO PARA O MUNDIAL DA MODALIDADE NO HAVAÍ, ESTADOS UNIDOS. COM ISSO, FAZ NECESSÁRIO A AQUISIÇÃO DE UNIFORMES, REMOS E COLETES PARA A REFERIDA EQUIPE, A FIM DE MELHORAR AINDA MAIS A QUALIDADE DAS ATIVIDADES REALIZADAS PELOS JOVENS PARTICIPANTES DO PROFESP._x000D_
O PROFESP ATENDE ATUALMENTE 830 ALUNOS, NA FAIXA ETÁRIA DE 10 A 18 ANOS, QUE SE ENCONTRAM EM SITUAÇÃO DE VULNERABILIDADE SOCIAL, ORIUNDOS DAS COMUNIDADES DO ENTORNO DO CEFAN."</t>
  </si>
  <si>
    <t>32680014</t>
  </si>
  <si>
    <t>SECRETARIA DA COMISSÃO INTERMINISTERIAL PARA OS RECURSOS DO MAR - SECIRM_x000D_
CNPJ: 00.394.502/0165-71_x000D_
_x000D_
PROVER APOIO E SUPORTE LOGÍSTICO ÀS ATIVIDADES CIENTÍFICAS BRASILEIRAS REALIZADAS NO CONTINENTE ANTÁRTICO, PELO PROGRAMA ANTÁRTICO BRASILEIRO (PROANTAR), CORROBORANDO COM A PRESENÇA DO ESTADO BRASILEIRO NA REALIZAÇÃO DE RENOMADAS PESQUISAS A BORDO DOS NAVIOS DA MARINHA DO BRASIL, NA ESTAÇÃO ANTÁRTICA COMANDANTE FERRAZ E ACAMPAMENTOS NO CONTINENTE, NA PRODUÇÃO DE CONHECIMENTOS, INCENTIVO À PESQUISA E FOMENTO À PARTICIPAÇÃO DE PESQUISADORES E INSTITUIÇÕES NACIONAIS NA COMPREENSÃO DOS FENÔMENOS QUE ALI OCORREM E QUE TENHAM REPERCUSSÃO GLOBAL E, PRINCIPALMENTE, NO PAÍS.</t>
  </si>
  <si>
    <t>32620008</t>
  </si>
  <si>
    <t>GRUPAMENTO DE FUZILEIROS NAVAIS DE SALVADOR - GPTFNSA_x000D_
CNPJ: 00.394.502/0118-55_x000D_
_x000D_
A PROMOÇÃO DE REFORMA/REVITALIZAÇÃO DA INFRAESTRUTURA DO PARQUE ESPORTIVO E ALOJAMENTOS/VESTIÁRIOS DO GRUPAMENTO DE FUZILEIROS NAVAIS DE SALVADOR (GPTFNSA). ESSA INFRAESTRUTURA É UTILIZADA NO APRIMORAMENTO FÍSICO DE MILITARES DE CARREIRA/PRESTANDO SERVIÇO MILITAR TEMPORÁRIO, BENEFICIÁRIOS DO PROJETO SOLDADO-CIDADÃO (PSC), NA APLICAÇÃO DE PROVAS FÍSICAS DE CONCURSOS PÚBLICOS DE COMPETÊNCIA DA MARINHA DO BRASIL, A EXEMPLO DOS PROCESSOS SELETIVOS PARA INGRESSO NO COLÉGIO NAVAL, ESCOLA NAVAL, NO CORPO AUXILIAR DE PRAÇAS DA MARINHA E NA ESCOLA DE APRENDIZES-MARINHEIROS. _x000D_
_x000D_
A ESTRUTURA ESPORTIVA E DE ALOJAMENTOS/VESTIÁRIOS É UTILIZADA TAMBÉM PELOS BENEFICIÁRIOS DO PROGRAMA FORÇAS NO ESPORTE (PROFESP), SENDO ESTE, UM PROGRAMA SOCIAL DO MINISTÉRIO DA DEFESA, QUE TEM COMO PÚBLICO-ALVO CRIANÇAS E ADOLESCENTES DE SEIS AOS DEZOITO ANOS DE IDADE, DE AMBOS OS SEXOS, MATRICULADOS NA REDE PÚBLICA DE ENSINO, EM SITUAÇÃO DE VULNERABILIDADE SOCIAL, PROMOVENDO O LAZER E A CONVIVÊNCIA SALUTAR, POR MEIO DO ACESSO À PRÁTICA DE ATIVIDADES ESPORTIVAS E FÍSICAS SAUDÁVEIS E ATIVIDADES SOCIALMENTE INCLUSIVAS. ENTRETANTO, O ATUAL NÍVEL DE DESGASTE DE PARCELA DAS INSTALAÇÕES TEM IMPOSSIBILITADO A SUA UTILIZAÇÃO PELOS JOVENS DO PROFESP E DOS DEMAIS USUÁRIOS, UMA VEZ QUE PODE VIR A OCASIONAR PREJUÍZOS AO BEM-ESTAR DOS ENVOLVIDOS. A REVITALIZAÇÃO DAS INFRAESTRUTURAS SE FAZ PREMENTE, A FIM DE QUE AS ATIVIDADES SEJAM RETOMADAS INTEGRALMENTE, DE MANEIRA ADEQUADA E SEGURA.</t>
  </si>
  <si>
    <t>32620006</t>
  </si>
  <si>
    <t>O RECURSO SERÁ DESTINADO PARA A MELHORIA DAS CONDIÇÕES DE INSTRUÇÃO DA TROPA DO 4º BATALHÃO DE ENGENHARIA DE CONSTRUÇÃO, EM BARREIRAS/BA, ALÉM DE SERVIR DE APOIO PARA AS ATIVIDADES EDUCACIONAIS, COMO PROJETO SOLDADO-CIDADÃO, QUE CONTRIBUEM PARA SEU MELHOR INGRESSO NO MERCADO DE TRABALHO.</t>
  </si>
  <si>
    <t>32390006</t>
  </si>
  <si>
    <t>CNPJ PARA LANÇAMENTO NO SIOP:  00.394.429/0001-00 - COMANDO DA AERONÁUTICA_x000D_
_x000D_
UNIDADE BENEFICIADA: ACADEMIA DA FORÇA AÉREA - AFA_x000D_
_x000D_
OBJETO RESUMIDO: AQUISIÇÃO DE MOBILIÁRIO E READEQUAÇÃO DAS SALAS DE INSTRUÇÃO DOS RECRUTAS E DOS CADETES.</t>
  </si>
  <si>
    <t>ENSINO SUPERIOR</t>
  </si>
  <si>
    <t>05.364.6112.21GQ.0035</t>
  </si>
  <si>
    <t>31600006</t>
  </si>
  <si>
    <t>A INSTALAÇÃO DE UM NOVO ELEVADOR VISA AMPLIAR A ACESSIBILIDADE AOS DIFERENTES NÍVEIS EXISTENTES NO PRÉDIO CNPJ: 00394502045598, OM BENEFICIADA COMANDO 08 DN89000-81 SP</t>
  </si>
  <si>
    <t>05.152.6112.219D.0035</t>
  </si>
  <si>
    <t>BENEFICIÁRIO PARA LANÇAMENTO NO SIOP - CNPJ: 00.394.452/0001-03_x000D_
ATUALIZAR O SISTEMA DE PROJEÇÃO, MODERNIZAÇÃO DA PLATAFORMA DE MOVIMENTO, INCLUSÃO DO SISTEMA DE FORCE FEEDBACK NOS COMANDOS E INCLUSÃO DE SISTEMA DE VIBRAÇÃO NO SIMULADOR DE VOO DO CENTRO DE INSTRUÇÃO DE AVIAÇÃO DO EXÉRCITO, EM TAUBATÉ/SP, MELHORANDO A FORMAÇÃO DAS TRIPULAÇÕES E ECONOMIZANDO HORAS DE VOO QUE PODEM SER UTILIZADAS EM OPERAÇÕES DE RESGATE DURANTE CALAMIDADES.</t>
  </si>
  <si>
    <t>TAUBATÉ</t>
  </si>
  <si>
    <t>NO MUNICÍPIO DE TAUBATÉ - SP</t>
  </si>
  <si>
    <t>05.363.6112.21GN.3970</t>
  </si>
  <si>
    <t>31600004</t>
  </si>
  <si>
    <t>BENEFICIÁRIO PARA LANÇAMENTO NO SIOP - CNPJ: 00.394.452/0001-03_x000D_
ADQUIRIR EQUIPAMENTOS MUSICAIS PARA A BANDA SINFÔNICA DO EXÉRCITO.</t>
  </si>
  <si>
    <t>31600003</t>
  </si>
  <si>
    <t>BENEFICIÁRIO PARA LANÇAMENTO NO SIOP - CNPJ: 00.394.452/0001-03_x000D_
MELHORAR A ACOMODAÇÃO DE PESSOAL NOS REFEITÓRIOS DO CENTRO DE PREPARAÇÃO DE OFICIAIS DA RESERVA E COLÉGIO MILITAR DE SÃO PAULO, NA CIDADE DE SÃO PAULO/SP.</t>
  </si>
  <si>
    <t>31600002</t>
  </si>
  <si>
    <t>31600001</t>
  </si>
  <si>
    <t>00.394.429/0001-00 - COMANDO DA AERONÁUTICA PARA ATENDER O ESQUADRÃO DE DEMONSTRAÇÃO AÉREA - EDA COM AQUISIÇÃO DE EQUIPAMENTOS AUDIOVISUAL.</t>
  </si>
  <si>
    <t>FAUSTO PINATO</t>
  </si>
  <si>
    <t>31340001</t>
  </si>
  <si>
    <t>COMANDO DO 8º DISTRITO NAVAL - COM8ºDN_x000D_
CNPJ: 00.394.502/0455-98_x000D_
_x000D_
A CONSTRUÇÃO E ADEQUAÇÃO DAS INSTALAÇÕES DA ESCOLA DE FORMAÇÃO DE RESERVISTAS NAVAIS E ENSINO PROFISSIONAL MARÍTIMO PERMITIRÁ A FORMAÇÃO DOS(AS) RECRUTAS E MÉDICOS DO SERVIÇO MILITAR OBRIGATÓRIO E DOS CERCA DE 200 JOVENS/ANO (NÍVEL SUPERIOR) DO SERVIÇO MILITAR VOLUNTÁRIO QUE BUSCAM OCUPAÇÃO PROFISSIONAL NAS ÁREAS DE ADMINISTRAÇÃO, ARQUITETURA, DIREITO, ENGENHARIAS, TECNOLOGIA DA INFORMAÇÃO, ASSISTÊNCIA SOCIAL, PSICOLOGIA E ODONTOLOGIA. REFERIDAS INSTALAÇÕES TAMBÉM SERÃO UTILIZADAS EM PROVEITO DA AMPLIAÇÃO DA CAPACIDADE DE FORMAÇÃO PROFISSIONAL MARÍTIMA DE MILHARES DE PROFISSIONAIS AQUAVIÁRIOS E PORTUÁRIOS NO ESTADO DE SÃO PAULO. PROPICIARÁ, AINDA, ESPAÇO ADEQUADO PARA A EXECUÇÃO DOS PROJETOS SOCIAIS E CÍVICO-MILITARES, DESENVOLVIDOS EM PARCERIA COM A SECRETARIA DE EDUCAÇÃO DO ESTADO DE SÃO PAULO, ÀS CENTENAS DE CRIANÇAS COM IDADES ENTRE 12 E 14 ANOS DAS ESCOLAS ESTADUAIS E MUNICIPAIS DE SÃO PAULO, DESPERTANDO O INTERESSE CÍVICO NOS JOVENS PAULISTAS, ALÉM DE PROPORCIONAR A OPORTUNIDADE DE CONHECER AS AÇÕES DESENVOLVIDAS PELA MARINHA DO BRASIL._x000D_
O PRÉDIO TERÁ 1.630 M² COM 7 PAVIMENTOS, AO LADO DE QUADRAS POLIVALENTES JÁ EXISTENTES, CAPAZ DE ATENDER ATÉ 150 ALUNOS (POPULAÇÃO FLUTUANTE) COM ATÉ 20 FUNCIONÁRIOS/PROFESSORES. É PREVISTO AUDITÓRIO, ALOJAMENTO, VESTIÁRIOS, COPA E SALA DE ESTAR DOS ALUNOS, SALAS ADMINISTRATIVAS, SALA DOS INSTRUTORES, SECRETARIA, ELEVADOR, ETC. ESTIMATIVA DE CUSTO UTILIZANDO O CUSTO UNITÁRIO BÁSICO (CUB) DE CONSTRUÇÃO, R$ 6.000.000,00.</t>
  </si>
  <si>
    <t>30880007</t>
  </si>
  <si>
    <t>CNPJ PARA LANÇAMENTO NO SIOP:  00.394.429/0001-00 - COMANDO DA AERONÁUTICA_x000D_
UNIDADE BENEFICIADA: HOSPITAL DE FORÇA AÉREA DE SÃO PAULO - HFASP_x000D_
OBJETO RESUMIDO: AQUISIÇÃO DE APARELHOS DE FOCO CIRÚRGICO.</t>
  </si>
  <si>
    <t>30880003</t>
  </si>
  <si>
    <t>BENEFICIÁRIO PARA LANÇAMENTO NO SIOP - CNPJ: 00.394.452/0001-03_x000D_
MODERNIZAR, ATRAVÉS DO 3º CENTRO DE TELEMÁTICA DE ÁREA, EM SÃO PAULO/SP, O CABEAMENTO ESTRUTURADO PARA MELHORIA DA REDE INTERNA DAS ORGANIZAÇÕES MILITARES NO ESTADO DE SÃO PAULO E INSTALAR CIRCUITO FECHADO TV.</t>
  </si>
  <si>
    <t>30880001</t>
  </si>
  <si>
    <t>AMPLIAÇÃO DO PRÉDIO DO GRUPO DE EMBARCAÇÕES DE OPERAÇÕES RIBEIRINHAS DO NORTE ( GREOPRIBN). EMENDA DE AUTORIA INDIVIDUAL DO DEPUTADO DELEGADO ÉDER MAURO.</t>
  </si>
  <si>
    <t>05.152.6112.219D.0015</t>
  </si>
  <si>
    <t>DELEGADO ÉDER MAURO</t>
  </si>
  <si>
    <t>30820001</t>
  </si>
  <si>
    <t>30520011</t>
  </si>
  <si>
    <t>CAPITANIA FLUVIAL DO TIETÊ-PARANÁ - CFTP_x000D_
CNPJ: 00.394.502/0356-06_x000D_
_x000D_
É VALIDO DESTACAR QUE, A CAPITANIA FLUVIAL DO TIETÊ-PARANÁ É A SEGUNDA MAIOR CAPITANIA DO BRASIL EM NÚMEROS DE AMADORES E EMBARCAÇÕES INSCRITAS E APESAR DE SER UMA ORGANIZAÇÃO MILITAR INTEGRANTE DO SISTEMA DE SEGURANÇA DO TRÁFEGO AQUAVIÁRIO (SSTA), SUAS ATRIBUIÇÕES VÃO MUITO ALÉM DA SEGURANÇA DA NAVEGAÇÃO, SENDO RESPONSÁVEL, TAMBÉM, PELA SAÚDE DE MILITARES E DE PENSIONISTAS (MAIS DE 500 USUÁRIOS), CURSOS DO ENSINO PROFISSIONAL MARÍTIMO, ALISTAMENTO, INSPEÇÕES, VISTORIAS, REGISTRO DE EMBARCAÇÕES, CADASTRO DE AMADORES, ASSISTÊNCIA SOCIAL, ENTRE OUTROS, REPRESENTANDO, ASSIM, A MARINHA DO BRASIL PARA MAIS DE 11.000.000 DE BRASILEIROS NO ESTADO DE SÃO PAULO, O QUE REPRESENTA MAIS DE 5% DA POPULAÇÃO NACIONAL. A FIM DE ILUSTRAR TAL IMPORTÂNCIA E A REFERÊNCIA DA INSTITUIÇÃO NA REGIÃO, FAZ-SE NECESSÁRIO MENCIONAR QUE A ÁREA DE JURISDIÇÃO DA CFTP ABRANGE 369 MUNICÍPIOS NO ESTADO DE SÃO PAULO, COM MAIS DE 1.000 KM DE VIAS NAVEGÁVEIS E UMA ÁREA 139.989,79 KM², MAIS DA METADE DO ESTADO DE SÃO PAULO, FATO QUE PROPORCIONA O TÍTULO DE SEGUNDA MAIOR CAPITANIA DO PAÍS.</t>
  </si>
  <si>
    <t>30520010</t>
  </si>
  <si>
    <t>A PROPOSTA TEM COMO OBJETIVO A INSTALAÇÃO DE USINA DE GERAÇÃO DE ENERGIA ELÉTRICA BENEFICIANDO A POLICLÍNICA NAVAL DE RIO GRANDE , LOCALIZADO NO MUNICÍPIO DO RIO GRANDE DO SUL .</t>
  </si>
  <si>
    <t>AFONSO MOTTA</t>
  </si>
  <si>
    <t>30200014</t>
  </si>
  <si>
    <t>FISCALIZAÇÃO DA NAVEGAÇÃO AQUAVIÁRIA - NO ESTADO DE ALAGOAS</t>
  </si>
  <si>
    <t>BENEFICIÁRIO PARA LANÇAMENTO NO SIOP - CNPJ: 00.394.452/0001-03_x000D_
APOIAR O TRANSPORTE DOS MILITARES DO COMANDO DE OPERAÇÕES ESPECIAIS, EM GOIÂNIA/GO, PARA A REALIZAÇÃO DE AÇÕES CÍVICO-SOCIAIS (ACISO) OU EM AÇÕES JUNTO À DEFESA CIVIL E ÀS AUTORIDADES CIVIS QUE NECESSITEM DE APOIO.</t>
  </si>
  <si>
    <t>29690007</t>
  </si>
  <si>
    <t>BENEFICIÁRIO PARA LANÇAMENTO NO SIOP - CNPJ: 00.394.452/0001-03_x000D_
ESTA EMENDA OBJETIVA À AQUISIÇÃO DE UM MICRO ÔNIBUS OU UMA VAN PARA O TRANSPORTE DOS MILITARES DA 6ª REGIÃO MILITAR, EM SALVADOR/BA, COM VISTAS À REALIZAÇÃO DE AÇÕES CÍVICO-SOCIAIS (ACISO) OU EM AÇÕES JUNTO À DEFESA CIVIL E ÀS AUTORIDADES CIVIS QUE NECESSITEM DE APOIO, ALÉM DE POSSIBILITAR O DESLOCAMENTO DE ESTUDANTES DA REDE PÚBLICA DE ENSINO QUE VISITAM OS ESPAÇOS CULTURAIS EXISTENTES NA ÁREA DA 6ª REGIÃO MILITAR..</t>
  </si>
  <si>
    <t>FÉLIX MENDONÇA JÚNIOR</t>
  </si>
  <si>
    <t>27420006</t>
  </si>
  <si>
    <t>CAPITANIA DOS PORTOS DA BAHIA - CPBA_x000D_
CNPJ: 00.394.502/0029-45_x000D_
_x000D_
A CPBA É RESPONSÁVEL DIRETAMENTE POR 187 MUNICÍPIOS E, INDIRETAMENTE, POR MAIS OUTROS 92 MUNICÍPIOS, NAS REGIÕES ABRANGIDAS POR SUAS DELEGACIAS SUBORDINADAS EM ILHÉUS E PORTO SEGURO, DEVENDO FAZER CUMPRIR AS LEGISLAÇÕES NACIONAIS E INTERNACIONAIS QUE REGULAM O TRÁFEGO MARÍTIMO, FLUVIAL E LACUSTRE, NO QUE TANGE À SALVAGUARDA DA VIDA HUMANA NO MAR, À SEGURANÇA DA NAVEGAÇÃO E À PREVENÇÃO DA POLUIÇÃO HÍDRICA NO MAR ABERTO E NAS HIDROVIAS INTERIORES, REALIZANDO AINDA, A FORMAÇÃO DE AQUAVIÁRIOS E PORTUÁRIOS EM NOSSA ÁREA DE JURISDIÇÃO, COM RELEVANTE PAPEL NO ORDENAMENTO AQUAVIÁRIO, NO SALVAMENTO DE VIDAS EM PERIGO E NA MANUTENÇÃO DE UM MEIO AMBIENTE RICO E SUSTENTÁVEL. A INCORPORAÇÃO DE NOVOS MEIOS E EQUIPAMENTOS PERMITIRÁ À CPBA INTENSIFICAR AS ATIVIDADES DE FISCALIZAÇÃO, CONTRIBUINDO NÃO SOMENTE PARA A SALVAGUARDA DA VIDA HUMANA NO MAR E ÁGUAS INTERIORES, MAS TAMBÉM PARA GERAÇÃO DE EMPREGOS E DIVISAS DOS MUNICÍPIOS DA BAHIA, POR MEIO DO FOMENTO À ECONOMIA AZUL, UMA VEZ QUE ESSAS AÇÕES TRAZEM UMA SENSAÇÃO DE SEGURANÇA NO MAR, PRODUZINDO UMA EXPERIÊNCIA POSITIVA PARA O TURISMO E ATIVIDADES NÁUTICAS, ALÉM DE SALVAR VIDAS.</t>
  </si>
  <si>
    <t>27420005</t>
  </si>
  <si>
    <t>A PRESENTE EMENDA VISA A REVITALIZAÇÃO DAS INSTALAÇÕES DO HOSPITAL NAVAL DE SALVADOR, COM O OBJETIVO DO APRIMORAMENTO DOS SERVIÇOS PRESTADOS AOS USUÁRIOS DO SISTEMA DE SAÚDE DA MARINHA, MILITARES E DEPENDENTES.</t>
  </si>
  <si>
    <t>27370016</t>
  </si>
  <si>
    <t>ESTA EMENDA TEM O OBJETIVO DE ALOCAR RECURSOS NO COMANDO DA MARINHA PARA QUE SEJAM INVESTIDOS NA INFRAESTRUTURA DA ESCOLA DE APRENDIZES DE MARINHEIRO DE PERNAMBUCO.</t>
  </si>
  <si>
    <t>27240011</t>
  </si>
  <si>
    <t>ESTA EMENDA TEM COMO OBJETIVO ALOCAR RECURSOS FEDERAIS PARA ESTRUTURAÇÃO E MODERNIZAÇÃO DE UNIDADES DE SAÚDE DAS FORÇAS ARMADAS.</t>
  </si>
  <si>
    <t>ESTA EMENDA TEM O OBJETIVO DE MELHORAR O ATENDIMENTO MÉDICO E ATENDER ÀS DEMANDAS DE TRANSPORTE DE USUÁRIOS DO HMAR.</t>
  </si>
  <si>
    <t>A REFERIDA EMENDA SERÁ UTILIZADA PARA ADEQUAÇÃO DE ATIVOS DE INFRAESTRUTURA DE ORGANIZAÇÕES DO CPOR - CENTRO DE PREPARAÇÃO DE OFICIAIS DA RESERVA DO ESTADO DE PERNAMBUCO.</t>
  </si>
  <si>
    <t>ESTA PROPOSTA DE EMENDA VISA A AQUISIÇÃO DE EQUIPAMENTOS PARA MELHOR DESEMPENHAR ATIVIDADES DE FISCALIZAÇÃO DA NAVEGAÇÃO AQUAVIÁRIA NO ESTADO DE PERNAMBUCO.</t>
  </si>
  <si>
    <t>27180014</t>
  </si>
  <si>
    <t>CAPITANIA DOS PORTOS DA PARAIBA- CPPB_x000D_
CNPJ: 00.394.502/0037-55_x000D_
A PRESENTE EMENDA TEM COMO OBJETIVO CONTRIBUIR COM A AQUISIÇÃO DE EMBARCAÇÕES PARA REALIZAÇÃO DE FISCALIZAÇÃO DO TRAFEGO AQUAVIÁRIO,_x000D_
BEM COMO DE SOCORRO E SALVAMENTO NO MAR, PERMITINDO ASSIM QUE A CAPITANIA DOS PORTOS DA PARAÍBA POSSA REALIZAR TAIS AÇÕES EM TODA A_x000D_
EXTENSÃO DO LITORAL PARAIBANO.</t>
  </si>
  <si>
    <t>RUY CARNEIRO</t>
  </si>
  <si>
    <t>27150015</t>
  </si>
  <si>
    <t>BENEFICIÁRIO PARA LANÇAMENTO NO SIOP - CNPJ: 00.394.452/0001-03_x000D_
MELHORAR O APOIO DE SAÚDE AOS MILITARES DO HOSPITAL DE GUARNIÇÃO DE JOÃO PESSOA, EM JOÃO PESSOA/PB, E SEUS DEPENDENTES, EM CASO DE TRANSPORTE DE PACIENTES EM ESTADO GRAVE.</t>
  </si>
  <si>
    <t>JOÃO PESSOA</t>
  </si>
  <si>
    <t>NO MUNICÍPIO DE JOÃO PESSOA - PB</t>
  </si>
  <si>
    <t>05.301.0032.2E74.1436</t>
  </si>
  <si>
    <t>27150013</t>
  </si>
  <si>
    <t>AGUINALDO RIBEIRO</t>
  </si>
  <si>
    <t>27110011</t>
  </si>
  <si>
    <t>A PRESENTE EMENDA VISA PROMOVER MELHORIAS DAS INSTALAÇÕES NO COLÉGIO MILITAR DE FORTALEZA.</t>
  </si>
  <si>
    <t>05.153.6112.219D.0023</t>
  </si>
  <si>
    <t>27010004</t>
  </si>
  <si>
    <t>A PRESENTE EMENTA DESTINA RECURSOS PARA A AQUISIÇÃO DE INSTRUMENTOS MUSICAIS DA BANDA DE MÚSICA QUE DESENVOLVE DIVERSAS ATIVIDADES INTERNAS E EXTERNAS COMO CERIMÔNIAS CÍVICAS DO ESTADO, DOS MUNICÍPIOS E DE ESCOLAS PÚBLICAS.</t>
  </si>
  <si>
    <t>ACRE</t>
  </si>
  <si>
    <t>COMANDO DE FRONTEIRA ACRE - 4º BATALHÃO DE INFANTARIA DE SELVA (CMDO FRON ACRE / 4º BIS) - NO ESTADO DO ACRE</t>
  </si>
  <si>
    <t>ANTÔNIA LÚCIA</t>
  </si>
  <si>
    <t>26860002</t>
  </si>
  <si>
    <t>A PRESENTE EMENDA TEM POR OBJETO AQUISIÇÃO DE EQUIPAMENTOS DE SAÚDE PARA O SETOR DE ONCOLOGIA E A REVITALIZAÇÃO DO SISTEMA DE REFRIGERAÇÃO PARA O HOSPITAL NAVAL DE SALVADOR.</t>
  </si>
  <si>
    <t>26010007</t>
  </si>
  <si>
    <t>A REFERIDA EMENDA VISA ATENDER ÀS DEMANDAS DA DIVISÃO DE VETERANOS E PENSIONISTAS E DO NÚCLEO  DE ASSISTÊNCIA SOCIAL QUE SÃO RESPONSÁVEIS PELA ASSISTÊNCIA INTEGRADA E CADASTRAMENTO ANUAL DE VETERANOS , PENSIONISTAS E SERVIDORES CIVIS.</t>
  </si>
  <si>
    <t>26010005</t>
  </si>
  <si>
    <t>CONTRATAÇÃO DO SERVIÇO DE REFORMA DO GRUPO DE ATENDIMENTO AO PÚBLICO (GAP) E PÁTIO INTERNO. AQUISIÇÃO DE MOBILIÁRIO EM GERAL, COMPUTADORES E SEUS PERIFÉRICOS EM PROVEITO DAS ATIVIDADES DE SEGURANÇA DO TRAFICO AQUAVIÁRIO E ENSINO PROFISSIONAL MARÍTIMO. A MODERNIZAÇÃO DA INSTALAÇÃO PERMITIRÁ QUE O PÚBLICO ATENDIDO, NÃO ESTEJA SUJEITO ÀS INTEMPÉRIES QUE A REGIÃO PROPORCIONA , BEM COMO UM ATENDIMENTO MAIS ADEQUADO. ALÉM DISSO REFORÇARÁ A SEGURANÇA ORGÂNICA, LIMITANDO TOTALMENTE O ACESSO DE PESSOAS ESTRANHAS</t>
  </si>
  <si>
    <t>89321 - DELEGACIA FLUVIAL DE PRESIDENTE EPITÁCIO -CNPJ 00.394.502/0433-82 - NO ESTADO DE SÃO PAULO</t>
  </si>
  <si>
    <t>25170004</t>
  </si>
  <si>
    <t>BENEFICIÁRIO PARA LANÇAMENTO NO SIOP - CNPJ: 00.394.452/0001-03_x000D_
APOIAR O TRANSPORTE DOS MILITARES DO 4º ESQUADRÃO DE CAVALARIA MECANIZADO, EM SANTOS DUMONT/MG, PARA A REALIZAÇÃO DE AÇÕES CÍVICO-SOCIAIS (ACISO) OU EM AÇÕES JUNTO À DEFESA CIVIL E ÀS AUTORIDADES CIVIS QUE NECESSITEM DE APOIO, ALÉM DE APOIAR CRIANÇAS PERTENCENTES A PROJETOS SOCIAIS.</t>
  </si>
  <si>
    <t>24820007</t>
  </si>
  <si>
    <t>BENEFICIÁRIO PARA LANÇAMENTO NO SIOP - CNPJ: 00.394.452/0001-03_x000D_
CONCLUIR A REFORMA DAS INSTALAÇÕES DO 4º BATALHÃO DE ENGENHARIA DE CONSTRUÇÃO, EM BARREIRAS/BA, PARTICULARMENTE AS OFICINAS MECÂNICAS, PERMITINDO MELHORAR A FORMAÇÃO DE MILITARES E DE MÃO DE OBRA ESPECIALIZADA PARA O SERVIÇO MILITAR E PARA A SOCIEDADE._x000D_
ALÉM DE MELHORAR O REFEITÓRIO DE SUBTENENTES E SARGENTOS E OUTRAS INSTALAÇÕES PARA MELHOR ATENDER AO PÚBLICO INTERNO.</t>
  </si>
  <si>
    <t>SÉRGIO BRITO</t>
  </si>
  <si>
    <t>24710008</t>
  </si>
  <si>
    <t>ESSA EMENDA VIS A ADEQUAÇÃO DE ATIVOS DE INFRAESTRUTURA DAS ORGANIZAÇÕES MILITARES.</t>
  </si>
  <si>
    <t>24680024</t>
  </si>
  <si>
    <t>ADEQUAÇÃO DE ATIVOS DE INFRAESTRUTURA DAS ORGANIZAÇÕES MILITARES - REFORMA DO TELHADO DA CAPITANIA DOS PORTOS DE ARACATI</t>
  </si>
  <si>
    <t>REFORMA DO TELHADO DA CAPITANIA DOS PORTOS EM ARACATI - NO ESTADO DO CEARÁ</t>
  </si>
  <si>
    <t>JOSÉ AIRTON FÉLIX CIRILO</t>
  </si>
  <si>
    <t>24410003</t>
  </si>
  <si>
    <t>CAPITANIA FLUVIAL DO ARAGUAIA-TOCANTINS - CFAT_x000D_
CNPJ: 00.394.502/0109-64_x000D_
NECESSIDADE DE ORGANIZAÇÃO DAS EMBARCAÇÕES DA CAPITANIA FLUVIAL DO ARAGUAIA TOCANTINS EM ESTRUTURA ADEQUADA, INCLUINDO AS EMBARCAÇÕES UTILIZADAS NO STA E AS DO PROGRAMA FORÇAS DO ESPORTE.</t>
  </si>
  <si>
    <t>LÁZARO BOTELHO</t>
  </si>
  <si>
    <t>24290002</t>
  </si>
  <si>
    <t>EMENDA PARA AQUISIÇÃO DE MEIOS (LANÇHAS E VIATURAS) E EQUIPAMENTOS UTILIZADOS NO RESGATE DE PESSOAS QUE TENHAM DESAPARECIDO NAS ÁGUAS DOS RIOS OU DO MAR, NO ESTADO DO PARÁ._x000D_
BENEFICIÁRIO: COMANDO DA MARINHA (CAPITANIA DOS PORTOS DA AMAZÔNIA ORIENTAL)_x000D_
CNPJ: 11.340.225/0001-03</t>
  </si>
  <si>
    <t>22630012</t>
  </si>
  <si>
    <t>EMENDA DESTINADA PARA A READEQUAÇÃO DO AUDITÓRIO "OLÍVIA BASTOS" DO COLÉGIO TENENTE RÊGO BARROS_x000D_
_x000D_
CNPJ PARA LANÇAMENTO NO SIOP:  00.394.429/0001-00 - COMANDO DA AERONÁUTICA_x000D_
UNIDADE BENEFICIADA: COLÉGIO TENENTE RÊGO BARROS - CTRB</t>
  </si>
  <si>
    <t>22630010</t>
  </si>
  <si>
    <t>ATENDER ÀS NECESSIDADES DOS ALUNOS E DO CORPO PERMANENTE PARA MOBILIAR AS SALAS DE AULA COM EQUIPAMENTOS AUDIOVISUAIS, ALÉM DE REALIZAR A MANUTENÇÃO EM MOBILIÁRIO, DO COLÉGIO MILITAR DE BELÉM/PA, DANIFICADO PELO USO._x000D_
BENEFICIÁRIO PARA LANÇAMENTO NO SIOP - CNPJ: 00.394.452/0001-03</t>
  </si>
  <si>
    <t>05.368.6112.21GP.0269</t>
  </si>
  <si>
    <t>BENEFICIÁRIO PARA LANÇAMENTO NO SIOP - CNPJ: 00.394.452/0001-03_x000D_
MELHORAR O SISTEMA DE SEGURANÇA DO  63º BATALHÃO DE INFANTARIA, EM FLORIANÓPOLIS/SC.</t>
  </si>
  <si>
    <t>22100004</t>
  </si>
  <si>
    <t>CAPITANIA DOS PORTOS DE SANTA CATARINA - CPSC_x000D_
CNPJ: 00.394.502/0048-08_x000D_
_x000D_
A PRESENTE PROPOSTA TEM COMO OBJETIVOS:_x000D_
1 - RECUPERAR PARTE DO FORTE SANTA BÁRBARA, DA CASA DE APOIO E DO AUDITÓRIO AMAZÔNIA AZUL, ALÉM DE ADAPTAR O MUSEU DE ARQUEOLOGIA SUBAQUÁTICA._x000D_
O FORTE SANTA BÁRBARA ABRIGA O CENTRO CULTURAL DA MARINHA EM SANTA CATARINA, SENDO ESTE UM IMPORTANTE ATRATIVO CULTURAL, TURÍSTICO E EDUCACIONAL, QUE BUSCA DISSEMINAR A MENTALIDADE MARÍTIMA E OFERECENDO UMA OPÇÃO CULTURAL E DE LAZER PARA A POPULAÇÃO CATARINENSE. DESDE SUA ABERTURA EM 2016, O CENTRO RECEBEU MAIS DE 28.000 VISITANTES E DESEMPENHA UM PAPEL SIGNIFICATIVO NA DIVULGAÇÃO DA HISTÓRIA, DA MENTALIDADE MARÍTIMA E DAS TRADIÇÕES MARINHEIRAS. NO ENTANTO, AS EDIFICAÇÕES DO CENTRO ESTÃO BASTANTE DEGRADADAS E HÁ UMA FALTA DE ACESSIBILIDADE ADEQUADA PARA PESSOAS COM NECESSIDADES ESPECIAIS. A REVITALIZAÇÃO PERMITIRÁ A PRESERVAÇÃO DO PATRIMÔNIO HISTÓRICO E CULTURAL, GARANTIRÁ A INTEGRIDADE E A SEGURANÇA DOS VISITANTES, ESTIMULARÁ O TURISMO E FOMENTARÁ A ECONOMIA LOCAL._x000D_
2 - RECUPERAR E REVITALIZAR AS INSTALAÇÕES DO CASARÃO DA ILHA DO ARVOREDO E SUAS ADJACÊNCIAS, ALÉM DA MANUTENÇÃO DOS SINAIS NÁUTICOS._x000D_
CONSIDERANDO A IMPORTÂNCIA DOS AUXÍLIOS À NAVEGAÇÃO PARA O DESENVOLVIMENTO DAS ATIVIDADES MARÍTIMAS, É NECESSÁRIO GARANTIR O PLENO FUNCIONAMENTO DOS DIVERSOS FARÓIS E FAROLETES AO LONGO DA COSTA CATARINENSE, QUE CONFEREM SEGURANÇA À NAVEGAÇÃO PARA A COMUNIDADE MARÍTIMA. O INVESTIMENTO VISA ASSEGURAR A CONTINUIDADE E A EFICÁCIA DESSES DISPOSITIVOS DE SEGURANÇA.</t>
  </si>
  <si>
    <t>CNPJ PARA LANÇAMENTO NO SIOP: 00.394.429/0001-00 - COMANDO DA AERONÁUTICA_x000D_
_x000D_
UNIDADE BENEFICIADA: BASE AÉREA DE FLORIANÓPOLIS - BAFL_x000D_
_x000D_
CUSTEIO PARA ATENDER 120 CRIANÇAS NO PROGRAMA FORÇAS NO ESPORTE (PROFESP)._x000D_
HOTEL DE FORMAÇÃO</t>
  </si>
  <si>
    <t>MELHORAR AS INSTALAÇÕES DO NÚCLEO DE PREPARAÇÃO DE OFICIAIS DA RESERVA 23º BATALHÃO DE CAÇADORES, BEM COMO ADQUIRIR MOBILIARIA VOLTADA PARA A MODERNIZAÇÃO DE ENSINO</t>
  </si>
  <si>
    <t>20830012</t>
  </si>
  <si>
    <t>20830008</t>
  </si>
  <si>
    <t>DELEGACIA FLUVIAL DE GUAÍRA - DELGUAIRA_x000D_
CNPJ: 00.394.502/0349-87_x000D_
_x000D_
A CONSTRUÇÃO VISA ATENDER A DEMANDA DE TRABALHO DA DELEGACIA FLUVIAL GUAÍRA, NO QUE TANGE AO ENSINO PROFISSIONAL MARÍTIMO. A DELEGACIA NÃO DISPÕE DE UMA SALA DE AULA/AUDITÓRIO ADEQUADO PARA MINISTRAR OS CURSOS DE FORMAÇÃO FLUVIÁRIOS, PESCADORES E PROFISSIONAIS DAS FORÇAS DE SEGURANÇA. COM ISSO, O PROJETO PRIORIZA ATENDER UM MAIOR NÚMERO POSSÍVEL DE AQUAVIÁRIOS PERTENCENTES À COMUNIDADE LOCAL, BEM COMO ATENDER AS NECESSIDADES DE AMPLIAÇÃO DE ALOJAMENTOS PARA A TRIPULAÇÃO DA DELEGACIA NA PARTE SUPERIOR.  O RECURSO INDICADO PELO DEPUTADO FEDERAL LUIZ CARLOS HAULY, CONTEMPLARIA AS SEGUINTES FASES DA CONSTRUÇÃO: 1 -TERRAPLANAGEM: PREPARAÇÃO DO TERRENO PARA NIVELAMENTO E REMOÇÃO DE MATERIAIS INADEQUADOS, 2 -  FUNDAÇÕES: ESCAVAÇÃO PARA FUNDAÇÕES PROFUNDAS (SAPATAS CORRIDAS, ESTACAS) OU RASAS (VIGAS BALDRAMES) E CONCRETAGEM DAS FUNDAÇÕES COM O USO DE FORMAS E ARMAÇÃO, 3 - ESTRUTURAÇÃO VERTICAL: CONSTRUÇÃO DE PILARES E VIGAS CONFORME PROJETO ESTRUTURAL E UTILIZAÇÃO DE FORMAS PARA CONCRETAGEM DAS ESTRUTURAS, 4 - LAJES: INSTALAÇÃO DE FORMAS PARA LAJES ENTRE OS ANDARES E CONCRETAGEM DAS LAJES COM O USO DE BOMBAS DE CONCRETO, 5 - ALVENARIA E INSTALAÇÕES: LEVANTAMENTO DE PAREDES EXTERNAS E INTERNAS, UTILIZANDO TIJOLOS, BLOCOS OU OUTROS MATERIAIS CONFORME PROJETO.</t>
  </si>
  <si>
    <t>18670017</t>
  </si>
  <si>
    <t>DELEGACIA FLUVIAL DE GUAÍRA - DELGUAIRA_x000D_
CNPJ: 00.394.502/0349-87_x000D_
_x000D_
A VIATURA VISA ATENDER A DEMANDA DE TRABALHO NA ÁREA DE JURISDIÇÃO DA DELEGACIA FLUVIAL GUAÍRA, QUE ABRANGE 166 MUNICÍPIOS DO NORTE E DO OESTE DO ESTADO DO PARANÁ E TEM COMO PRINCIPAIS MALHAS HÍDRICAS OS RIOS PARANÁ, PARANAPANEMA, TIBAGI, IVAÍ E PIQUIRI, ALÉM DO LAGO IGAPÓ, EM LONDRINA. TAMBÉM, CABE DESTACAR QUE A AQUISIÇÃO DE UMA VIATURA NOVA, ALÉM DE PROVER UM MELHOR ATENDIMENTO À COMUNIDADE NÁUTICA LOCAL, CONTRIBUIRÁ COM A RENOVAÇÃO DA FROTA ATUAL, COMPOSTA POR VEÍCULOS COM ALTA QUILOMETRAGEM, QUE EXIGEM GASTOS EXPRESSIVOS DE MANUTENÇÃO E QUE ENCONTRAM-SE COM A VIDA ÚTIL VENCIDA, EM VIRTUDE DOS DESLOCAMENTOS CONSTANTES PARA O POSTO AVANÇADO EM LONDRINA.</t>
  </si>
  <si>
    <t>18670014</t>
  </si>
  <si>
    <t>DELEGACIA FLUVIAL DE GUAÍRA - DELGUAIRA_x000D_
CNPJ: 00.394.502/0349-87_x000D_
_x000D_
A DELEGACIA FLUVIAL DE GUAÍRA POSSUI UMA ÁREA DE JURISDIÇÃO QUE ABRANGE 166 MUNICÍPIOS DO NORTE E DO  OESTE DO ESTADO DO PARANÁ E TEM COMO  PRINCIPAIS MALHAS HÍDRICAS OS RIOS PARANÁ, PARANAPANEMA, TIBAGI, IVAÍ E PIQUIRI, ALÉM DO LAGO IGAPÓ, EM LONDRINA. SÃO REALIZADOS, EM MÉDIA, 5 CURSOS ESPECIAIS PARA TRIPULANTES DO SERVIÇO PÚBLICO (ETSP), EM QUE SE FAZ NECESSÁRIA AULAS PRÁTICAS SOBRE CONDUÇÃO DE MOTO AQUÁTICA, COM A FORMAÇÃO DE CERCA DE 150 ALUNOS/ANO. ATUALMENTE, A DELEGACIA POSSUI DUAS MOTO AQUÁTICAS, JÁ BASTANTE USADAS, PARA EMPREGO TANTO EM AÇÕES DE FISCALIZAÇÃO, QUANTO DE INSTRUÇÃO E BUSCA E SALVAMENTO. A AQUISIÇÃO DE UMA NOVA EMBARCAÇÃO AMPLIARIA A CAPACIDADE DE ATENDIMENTO AOS CURSOS PROGRAMADOS, BEM COMO ÀS AÇÕES DE FISCALIZAÇÃO DO TRÁFEGO AQUAVIÁRIO E BUSCA E SALVAMENTO NA GRANDE MALHA HÍDRICA PRESENTE NA JURISDIÇÃO DA DELEGACIA FLUVIAL DE GUAÍRA.</t>
  </si>
  <si>
    <t>18670012</t>
  </si>
  <si>
    <t>RECUPERAÇÃO DO TELHADO DO PRÉDIO DA DIVISÃO DE ENSINO PROFISSIONAL MARÍTIMO DA CFT, QUE ENCONTRA-SE EM ESTADO AVANÇADO DE DETERIORAÇÃO. DESSA FORMA, TAIS INVESTIMENTOS NA INFRAESTRUTURA DA ORGANIZAÇÃO MILITAR CONTRIBUIRÃO PARA MELHORAR OS SERVIÇOS À POPULAÇÃO, FACILITARÃO AS MANOBRAS DE LANÇAMENTO DAS EMBARCAÇÕES EMPREGADAS NOS CURSOS DO ENSINO PROFISSIONAL MARÍTIMO E NAS INSPEÇÕES NAVAIS, PARTICULARMENTE NO PERÍODO DE SECA.</t>
  </si>
  <si>
    <t>05.152.6112.21A0.0013</t>
  </si>
  <si>
    <t>ÁTILA LINS</t>
  </si>
  <si>
    <t>16190006</t>
  </si>
  <si>
    <t>15680020</t>
  </si>
  <si>
    <t>BENEFICIÁRIO PARA LANÇAMENTO NO SIOP - CNPJ: 00.394.452/0001-03_x000D_
POSSIBILITAR A REALIZAÇÃO DE EXAME BEIRA-LEITO EM PACIENTES ACAMADOS NO HOSPITAL MILITAR DE ÁREA DE SÃO PAULO/SP, SENDO DE FUNDAMENTAL IMPORTÂNCIA PARA A CONTINUIDADE DO TRATAMENTO.</t>
  </si>
  <si>
    <t>15680019</t>
  </si>
  <si>
    <t>CNPJ PARA LANÇAMENTO NO SIOP:  00.394.429/0001-00 - COMANDO DA AERONÁUTICA_x000D_
UNIDADE BENEFICIADA: ACADEMIA DA FORÇA AÉREA - AFA_x000D_
OBJETO RESUMIDO: READEQUAÇÃO DE SEÇÕES ADMINISTRATIVAS DO CORPO DE CADETES.</t>
  </si>
  <si>
    <t>15680018</t>
  </si>
  <si>
    <t>A PRESENTE EMENDA TEM POR OBJETIVO A LIBERAÇÃO DE RECURSOS FINANCEIROS PARA AQUISIÇÃO DE MATERIAL INSTITUCIONAL PARA A AERONÁUTICA NO ESTADO DE SÃO PAULO</t>
  </si>
  <si>
    <t>15270012</t>
  </si>
  <si>
    <t>REESTRUTURAÇÃO DE MODERNIZAÇÃO DA AGÊNCIA FLUVIAL DE PORTO MURTINHO  - MS (6O. COMANDO DA MARINHA DO BRASIL - LADÁRIO - MS), 2 VEÍCULOS.</t>
  </si>
  <si>
    <t>PORTO MURTINHO</t>
  </si>
  <si>
    <t>NO MUNICÍPIO DE PORTO MURTINHO - MS</t>
  </si>
  <si>
    <t>05.152.6112.219D.5259</t>
  </si>
  <si>
    <t>14510001</t>
  </si>
  <si>
    <t>A AQUISIÇÃO DE NOVOS MEIOS TAIS COMO VIATURAS PICK-UP, COM REBOQUE E MOTO AQUÁTICA (230 HP), COM CARRETINHA, AMPLIAM A_x000D_
POSSIBILIDADE DE ATUAÇÃO DA CFMG NOS SEUS MUNICÍPIOS DA ÁREA DE JURISDIÇÃO TRAZENDO BENEFÍCIOS PARA A SEGURANÇA DA NAVEGAÇÃO E SALVAGUARDA DA_x000D_
VIDA HUMANA DOS CIDADÃOS NO ESTADO DE MINAS GERAIS.</t>
  </si>
  <si>
    <t>05.125.6112.21BY.0031</t>
  </si>
  <si>
    <t>ODAIR CUNHA</t>
  </si>
  <si>
    <t>14070006</t>
  </si>
  <si>
    <t>CAPITANIA DOS PORTOS DA PARAÍBA - CPPB_x000D_
CNPJ: 00394502/0037-55_x000D_
A PRESENTE PROPOSTA DE EMENDA VISA À AQUISIÇÃO DE VIATURA PARA REALIZAR AÇÕES DE FISCALIZAÇÃO DO TRÁFICO AQUAVIÁRIA E DE APOIO AO ENSINO PROFISSIONAL MARITO, PERMITINDO A CAPITANIA DOS PORTOS DA PARAÍBA REALIZAR EM TODA EXTENSÃO DO LITORAL PARAIBANO.</t>
  </si>
  <si>
    <t>LUIZ COUTO</t>
  </si>
  <si>
    <t>12710006</t>
  </si>
  <si>
    <t>NAVIO-AERÓDROMO MULTIPROPÓSITO ATLÂNTICO._x000D_
CNPJ: 00.394.502/0533-45_x000D_
_x000D_
"A PRESENTE PROPOSTA DE EMENDA PARLAMENTAR TEM POR OBJETIVO A AQUISIÇÃO DE EQUIPAMENTOS E MATERIAIS PARA A REFORMA DAS INSTALAÇÕES DO NAVIO-AERÓDROMO MULTIPROPÓSITO “ATLÂNTICO”, VISANDO PROMOVER MELHORIAS NA HABITABILIDADE, DE FORMA A PROPORCIONAR AS CONDIÇÕES ADEQUADAS PARA O DESEMPENHO DAS FUNÇÕES DE MAIS DE 1.400 MILITARES EMBARCADOS; E A AQUISIÇÃO DE MATERIAIS DESTINADOS AO APRESTAMENTO DO NAVIO._x000D_
 PROJETADO PARA EXECUTAR TAREFAS DE CONTROLE DE ÁREAS MARÍTIMAS E REALIZAR OPERAÇÕES ANFÍBIAS, O NAVIO RECEBEU A DESIGNAÇÃO DE MULTIPROPÓSITO, EM FACE DA POSSIBILIDADE DE SEU EMPREGO EM AÇÕES HUMANITÁRIAS. POR SUA CAPACIDADE DE SUPORTE HOSPITALAR E DE PROJEÇÃO DE AERONAVES E EMBARCAÇÕES MIÚDAS, É APROPRIADO PARA APOIAR MISSÕES DE ASSISTÊNCIA ÀS VÍTIMAS DE DESASTRES NATURAIS._x000D_
 NO SEU HISTÓRICO DE SERVIÇO, CONSTAM OPERAÇÕES EM APOIO ÀS AÇÕES HUMANITÁRIAS NO KOSOVO, AMÉRICA CENTRAL E EM INTERVENÇÕES NAS GUERRAS CIVIS EM SERRA LEOA E NA LÍBIA. ADICIONALMENTE, OPEROU NO ORIENTE MÉDIO EM OPERAÇÕES NO ÂMBITO DA OTAN E PRESTOU AJUDA HUMANITÁRIA NAS ERUPÇÕES DO VULCÃO EYJAFJALLAJÖKULL E DO FURACÃO IRMA."</t>
  </si>
  <si>
    <t>05.152.6012.21A0.0001</t>
  </si>
  <si>
    <t>08</t>
  </si>
  <si>
    <t>CENTRO DE INTELIGÊNCIA DA MARINHA_x000D_
CNPJ: 00.394.502/0272-63_x000D_
_x000D_
ESTA PROPOSTA DE EMENDA DESTINA-SE À AMPLIAÇÃO DA CAPACIDADE DO CENTRO DE INTELIGÊNCIA DA MARINHA DE PESQUISA, PRODUÇÃO E SALVAGUARDA DE CONHECIMENTOS DE INTELIGÊNCIA ARMAZENADOS EM AMBIENTE VIRTUAL, POR MEIO DA ATUALIZAÇÃO DA INFRAESTRUTURA DE REDES E DOS HARDWARES QUE A ACOMPANHAM, BEM COMO DOS SOFTWARES E SISTEMAS RESPONSÁVEIS PELO GERENCIAMENTO DOS DADOS PRODUZIDOS, A FIM DE ASSEGURAR A DISPONIBILIDADE, A INTEGRIDADE, A CONFIDENCIALIDADE E AUTENTICIDADE DA INFORMAÇÃO. ASSIM, FAZ-SE NECESSÁRIO O APORTE DE R$ 500.000,00 (QUINHENTOS MIL REAIS) PARA A REESTRUTURAÇÃO DA INFRAESTRUTURA DE REDES DE DADOS E ELÉTRICA E A AQUISIÇÃO DE SERVIDORES DE REDE, ESTAÇÕES DE TRABALHO, ATIVOS DE REDE E ESTABILIZADORES.</t>
  </si>
  <si>
    <t>FRAGATA LIBERAL_x000D_
CNPJ: 00.394.502/0294-79_x000D_
_x000D_
_x000D_
ESTA PROPOSTA DE EMENDA VISA A REPARAR E A ADQUIRIR EQUIPAMENTOS, APARELHOS E ACESSÓRIOS PARA A MELHORIA DAS CONDIÇÕES DO SISTEMA DE GERAÇÃO DE ÁGUA POTÁVEL DA FRAGATA LIBERAL, CONTRIBUINDO PARA A SEGURANÇA DAS INSTALAÇÕES E DO ESTADO DE PRONTIDÃO DO NAVIO COM FITO NA GARANTIA DOS INTERESSES NACIONAIS.</t>
  </si>
  <si>
    <t>NAVIO TANQUE ALMIRANTE GASTÃO MOTTA_x000D_
CNPJ: 00.394.502/0339-05_x000D_
_x000D_
ESTA PROPOSTA DE EMENDA VISA A REPARAR E A ADQUIRIR EQUIPAMENTOS, APARELHOS E ACESSÓRIOS PARA A MELHORIA DAS CONDIÇÕES DO SISTEMA DE GERAÇÃO DE ÁGUA POTÁVEL DA NAVIO TANQUE ALMIRANTE GASTÃO MOTTA, CONTRIBUINDO PARA A SEGURANÇA DAS INSTALAÇÕES E DO ESTADO DE PRONTIDÃO DO NAVIO COM FITO NA GARANTIA DOS INTERESSES NACIONAIS.</t>
  </si>
  <si>
    <t>FRAGATA INDEPENDÊNCIA (FINDEPENDENCIA)_x000D_
CNPJ: 00.394.502/0293-98_x000D_
_x000D_
ESTA PROPOSTA DE EMENDA VISA A REPARAR E A ADQUIRIR EQUIPAMENTOS, APARELHOS E ACESSÓRIOS PARA A MELHORIA DAS CONDIÇÕES DO SISTEMA DE GERAÇÃO DE ÁGUA POTÁVEL DA FRAGATA INDEPENDÊNCIA, CONTRIBUINDO PARA A SEGURANÇA DAS INSTALAÇÕES E DO ESTADO DE PRONTIDÃO DO NAVIO COM FITO NA GARANTIA DOS INTERESSES NACIONAIS.</t>
  </si>
  <si>
    <t>BENEFICIÁRIO SIOP - CNPJ: 00.394.429/0001-00_x000D_
_x000D_
O HOSPITAL CENTRAL DE AERONÁUTICA (HCA), LOCALIZADO NO MUNICÍPIO DO RIO DE JANEIRO - RJ, É A ORGANIZAÇÃO INTEGRANTE DO SISTEMA DE SAÚDE DO COMANDO DA AERONÁUTICA RESPONSÁVEL PELA ASSISTÊNCIA MÉDICO-HOSPITALAR E ODONTOLÓGICA DE APROXIMADAMENTE 88.000 USUÁRIOS, DENTRE MILITARES E SERVIDORES CIVIS (ATIVOS E INATIVOS) E SEUS DEPENDENTES, BEM COMO DE EX-COMBATENTES DA FAB._x000D_
_x000D_
DEVIDO À EXTREMA IMPORTÂNCIA DESSA UNIDADE PARA O COMANDO DA AERONÁUTICA, E EM FACE DA CRESCENTE NECESSIDADE DE RECURSOS PARA A CONTINUIDADE DESTES IMPRESCINDÍVEIS SERVIÇOS, FAZ-SE NECESSÁRIA A AQUISIÇÃO DE UM PROCESSADOR DE IMAGEM PARA QUE ESSA ORGANIZAÇÃO DE SAÚDE POSSA DAR CONTINUIDADE AO RELEVANTE TRABALHO REALIZADO EM PROL DA FAMÍLIA MILITAR DA FORÇA AÉREA BRASILEIRA._x000D_
_x000D_
NESSE SENTIDO, O ATENDIMENTO DO PLEITO PERMITIRÁ A SUBSTITUIÇÃO TECNOLÓGICA NA SEÇÃO DE PATOLOGIA PARA MELHORA NA QUALIDADE NAS ANÁLISES DAS AMOSTRAS. HAVERÁ, AINDA, A MELHORIA NA QUALIDADE E VELOCIDADE, OFERECENDO RESULTADOS DE EXAME COM MAIOR EFICIÊNCIA E EFICÁCIA.</t>
  </si>
  <si>
    <t>92190017</t>
  </si>
  <si>
    <t>BENEFICIÁRIO SIOP - CNPJ: 00.394.429/0001-00_x000D_
_x000D_
O HOSPITAL DE FORÇA AÉREA DO GALEÃO (HFAG), LOCALIZADO NO MUNICÍPIO DO RIO DE JANEIRO - RJ, É A ORGANIZAÇÃO INTEGRANTE DO SISTEMA DE SAÚDE DO COMANDO DA AERONÁUTICA RESPONSÁVEL PELA ASSISTÊNCIA MÉDICO-HOSPITALAR E ODONTOLÓGICA DE APROXIMADAMENTE 100.000 USUÁRIOS, DENTRE MILITARES E SERVIDORES CIVIS (ATIVOS E INATIVOS) E SEUS DEPENDENTES, BEM COMO DE EX-COMBATENTES DA FAB. O HFAG É A UNIDADE DE SAÚDE DE MAIS ALTA COMPLEXIDADE DO RIO DE JANEIRO, PARA O QUAL SÃO DIRECIONADOS CASOS GRAVES DE TODO O TERRITÓRIO NACIONAL._x000D_
_x000D_
DEVIDO À EXTREMA IMPORTÂNCIA DESSA UNIDADE PARA O COMANDO DA AERONÁUTICA, E EM FACE DA CRESCENTE NECESSIDADE DE RECURSOS PARA A CONTINUIDADE DESTES IMPRESCINDÍVEIS SERVIÇOS, FAZ-SE NECESSÁRIA A AQUISIÇÃO DE UM APARELHO DE RAIO X MÓVEL PARA QUE POSSA DAR CONTINUIDADE AO RELEVANTE TRABALHO REALIZADO EM PROL DA FAMÍLIA MILITAR DA FORÇA AÉREA BRASILEIRA._x000D_
_x000D_
A AQUISIÇÃO DESTE ITEM TEM POR OBJETIVO A REESTRUTURAÇÃO TECNOLÓGICA E AMPLIAÇÃO DE FERRAMENTAS CLÍNICAS NECESSÁRIAS PARA MELHOR DESEMPENHO DO SERVIÇO DE ATENÇÃO À SAÚDE. POSSIBILITA A REESTRUTURAÇÃO DO SERVIÇO DE IMAGEM EM AÇÕES PREVENTIVAS, DIAGNÓSTICAS, INTERVENCIONISTAS E ACOMPANHAMENTOS DE PÓS-OPERATÓRIOS, COM REDUÇÃO DE FALHAS, DE TEMPO E MELHORIA EM PADRONIZAÇÃO TECNOLÓGICA._x000D_
_x000D_
POR TODO O EXPOSTO, JUSTIFICA-SE A PRESENTE EMENDA DE APROPRIAÇÃO À DESPESA NO PLOA 2023, O QUE GARANTIRÁ A CONTINUIDADE DAS ATIVIDADES PLANEJADAS.</t>
  </si>
  <si>
    <t>BENEFICIÁRIO SIOP - CNPJ: 00.394.429/0001-00_x000D_
_x000D_
O HOSPITAL DE AERONÁUTICA DOS AFONSOS (HAAF), LOCALIZADO NA ZONA OESTE DO RIO DE JANEIRO - RJ, É A ORGANIZAÇÃO INTEGRANTE DO SISTEMA DE SAÚDE DO COMANDO DA AERONÁUTICA RESPONSÁVEL PELA ASSISTÊNCIA MÉDICO-HOSPITALAR E ODONTOLÓGICA DE APROXIMADAMENTE 100.000 USUÁRIOS, DENTRE MILITARES E SERVIDORES CIVIS (ATIVOS E INATIVOS) E SEUS DEPENDENTES, BEM COMO DE EX-COMBATENTES DA FAB. DENTRE AS ORGANIZAÇÕES ATENDIDAS ENCONTRA-SE A UNIVERSIDADE DA FORÇA AÉREA (UNIFA) E SUAS DIVERSAS ESCOLAS._x000D_
_x000D_
DEVIDO À EXTREMA IMPORTÂNCIA DESSA UNIDADE PARA O COMANDO DA AERONÁUTICA, E EM FACE DA CRESCENTE NECESSIDADE DE RECURSOS PARA A CONTINUIDADE DESTES IMPRESCINDÍVEIS SERVIÇOS, FAZ-SE NECESSÁRIA A AQUISIÇÃO DE UM APARELHO DE ULTRASSONOGRAFIA GERAL PARA QUE POSSA DAR CONTINUIDADE AO RELEVANTE TRABALHO REALIZADO EM PROL DA FAMÍLIA MILITAR DA FORÇA AÉREA BRASILEIRA._x000D_
_x000D_
A AQUISIÇÃO DESTE ITEM TEM POR OBJETIVO A REESTRUTURAÇÃO TECNOLÓGICA E AMPLIAÇÃO DE FERRAMENTAS CLÍNICAS NECESSÁRIAS PARA MELHOR DESEMPENHO DO SERVIÇO DE ATENÇÃO À SAÚDE. POSSIBILITA A REESTRUTURAÇÃO DO SERVIÇO DE IMAGEM EM AÇÕES PREVENTIVAS, DIAGNÓSTICAS, INTERVENCIONISTAS E ACOMPANHAMENTOS DE PÓS-OPERATÓRIOS, COM REDUÇÃO DE FALHAS, DE TEMPO E MELHORIA EM PADRONIZAÇÃO TECNOLÓGICA._x000D_
_x000D_
POR TODO O EXPOSTO, JUSTIFICA-SE A PRESENTE EMENDA DE APROPRIAÇÃO À DESPESA NO PLOA 2023, O QUE GARANTIRÁ A CONTINUIDADE DAS ATIVIDADES PLANEJADAS.</t>
  </si>
  <si>
    <t>BENEFICIÁRIO PARA LANÇAMENTO NO SIOP - CNPJ: 03.277.610/0001-25_x000D_
A PRESENTE EMENDA VISA A INSTALAÇÃO DE USINA FOTOVOLTAICA._x000D_
O EXÉRCITO BRASILEIRO TEM A INTENÇÃO DE INSTALAR EM DIVERSAS ORGANIZAÇÕES MILITARES ESPALHADAS PELOS DIVERSOS RINCÕES DESSE PAÍS, USINAS FOTOVOLTAICAS PARA A GERAÇÃO DE ENERGIA ELÉTRICA. ESSE TIPO DE USINA É COMPOSTO POR UMA GRANDE QUANTIDADE DE PLACAS SOLARES, CONSTITUÍDAS POR CÉLULAS FOTOVOLTAICAS FORMADAS POR MATERIAIS SEMICONDUTORES CAPAZES DE CONVERTER A IRRADIAÇÃO SOLAR – A PROPAGAÇÃO DE ENERGIA SEM A NECESSIDADE DE ALGUM MEIO MATERIAL – EM ENERGIA ELÉTRICA. _x000D_
O SISTEMA A SER UTILIZADO PELO EXÉRCITO SERÁ O TIPO ON-GRID. NESSE CASO, O SISTEMA FOTOVOLTAICO FICA CONECTADO À REDE DA DISTRIBUIDORA DE ENERGIA ONDE AS PLACAS FOTOVOLTAICAS RECEBEM A LUZ SOLAR E A TRANSFORMAM EM CORRENTE ELÉTRICA. A ENERGIA GERADA É DISTRIBUÍDA PELO QUARTEL. O EXCESSO PASSA PELO RELÓGIO DE LUZ BIDIRECIONAL E É INJETADO NA REDE DA CONCESSIONÁRIA. ESSA QUANTIA A MAIS PRODUZIDA E NÃO CONSUMIDA É TRANSFORMADA EM CRÉDITOS. À NOITE E EM PERÍODOS QUANDO NÃO HÁ GERAÇÃO DE ENERGIA SOLAR (COMO EM DIAS NUBLADOS OU CHUVOSOS), O QUARTEL SERÁ ABASTECIDO PELA CONCESSIONÁRIA. NO FIM DO MÊS, É FEITO UM CÁLCULO QUE CONSIDERA QUANTO DE ENERGIA DA CONCESSIONÁRIA O QUARTEL CONSUMIU E QUANTO DE CRÉDITO ELE GEROU._x000D_
      DESSA FORMA, O EXÉRCITO BRASILEIRO BUSCA ATENDER AS SEGUINTES PREMISSAS:_x000D_
• REDUZIR AS DESPESAS COM O CUSTEIO DE ENERGIA ELÉTRICA, COLABORANDO PARA A EFETIVIDADE DA GESTÃO DO BEM PÚBLICO;_x000D_
• CONTRIBUIR PARA A DIVERSIFICAÇÃO E A EXPANSÃO DA MATRIZ ENERGÉTICA BRASILEIRA;_x000D_
• EXPLORAR AO MÁXIMO A PRODUÇÃO DE ENERGIA ELÉTRICA DE UMA FONTE RENOVÁVEL E LIMPA;_x000D_
• APROVEITAR O POTENCIAL DE ENERGIA SOLAR EXISTENTE EM NOSSO PAÍS;_x000D_
• INCENTIVAR A PESQUISA E A INOVAÇÃO DE TECNOLOGIA DE ENERGIA LIMPA E RENOVÁVEL EM LARGA ESCALA; E_x000D_
• COLABORAR PARA A REDUÇÃO DA EMISSÃO DE CO2._x000D_
ASSIM, O EXÉRCITO BRASILEIRO BUSCA APROVEITAR OS ALTOS ÍNDICES DE RADIAÇÃO SOLAR NO BRASIL QUE PERMITEM UM GRANDE APROVEITAMENTO DE PAINÉIS FOTOVOLTAICOS EM PRATICAMENTE TODAS AS REGIÕES DO PAÍS.</t>
  </si>
  <si>
    <t>AQUISIÇÃO DE AMBULÂNCIA UTI TIPO D - P MED GU-VILA VELHA/38° BI. PARA PRESTAR ASSISTÊNCIA DE SAÚDE AOS MAIS DE 5 MIL BENEFICIÁRIOS DO FUNDO DE SAÚDE DO EXÉRCITO, VINCULADOS A ESTA ORGANIZAÇÃO MILITAR, PARTICULARMENTE NO QUE DIZ RESPEITO AO TRANSPORTE DE PACIENTES COM DOENÇAS GRAVES, QUE NECESSITAM DE TRATAMENTO INTENSIVO, SEJA PARA A REDE CREDENCIADA LOCAL E, PRINCIPALMENTE, PARA A EVACUAÇÃO PARA UMA ORGANIZAÇÃO DE SAÚDE DO EXÉRCITO NO ESTADO DO RIO DE JANEIRO.</t>
  </si>
  <si>
    <t>VILA VELHA</t>
  </si>
  <si>
    <t>AQUISIÇÃO DE AMBULÂNCIA UTI TIPO D - P MED GU-VILA VELHA/38° BI - NO MUNICÍPIO DE VILA VELHA - ES</t>
  </si>
  <si>
    <t>MARCOS DO VAL</t>
  </si>
  <si>
    <t>9204</t>
  </si>
  <si>
    <t>92040008</t>
  </si>
  <si>
    <t>AQUISIÇÃO DE ARMÁRIOS DE AÇO, TIPO ROUPEIRO, PADRÃO EXÉRCITO BRASILEIRO. PERMITIR A SUBSTITUIÇÃO DOS ARMÁRIOS ATUAIS UTILIZADOS PELO EFETIVO DE CABOS E SOLDADOS, UMA VEZ QUE OS ATUAIS SÃO MUITO ANTIGOS E DEVIDO AO USO DIÁRIO E A AÇÃO DO TEMPO JÁ NÃO POSSUEM MAIS CONDIÇÕES DE SEREM UTILIZADOS, POR APRESENTAREM MUITOS PONTOS DE FERRUGEM, PORTAS EMPENADAS, ETC, COMPROMETENDO AS CONDIÇÕES DE SEGURANÇA DA GUARDA DOS PERTENCES DOS MILITARES, BEM COMO A IMAGEM DA FORÇA.</t>
  </si>
  <si>
    <t>05.153.6012.21A0.0001</t>
  </si>
  <si>
    <t>92040007</t>
  </si>
  <si>
    <t>ESCOLA DE APRENDIZES-MARINHEIROS DO ESPÍRITO SANTO (EAMES)_x000D_
CNPJ: 00.394.502/0188-68_x000D_
_x000D_
ESTA PROPOSTA DE EMENDA TEM POR OBJETIVO A REFORMA DO PARQUE OLÍMPICO DA EAMES. TAL INTERVENÇÃO PERMITIRIA DISPONIBILIZAR UM ESPAÇO QUALIFICADO E MODERNO, QUE OFEREÇA CONDIÇÕES DE SEGURANÇA NECESSÁRIAS PARA A PRÁTICA DE ATIVIDADES FÍSICAS, FUNDAMENTAIS À CONDIÇÃO MILITAR. ALÉM DISSO, POSSIBILITARIA A REVELAÇÃO DE NOVOS TALENTOS, DENTRE AS 300 CRIANÇAS DO PROGRAMA FORÇAS NO ESPORTE (PROFESP), ORIUNDAS DE 10 ESCOLAS DA REDE PÚBLICA DE ENSINO DO MUNICÍPIO DE VILA VELHA-ES, E SERVIRIA COMO ESPAÇO PARA TREINAMENTO DE ATLETAS MILITARES E CIVIS, NO ESPÍRITO SANTO.</t>
  </si>
  <si>
    <t>05.152.6012.219D.0001</t>
  </si>
  <si>
    <t>92040006</t>
  </si>
  <si>
    <t>APOIO A PROJETOS EXECUTADOS PELO MINISTÉRIO DA DEFESA – FORÇA AÉREA BRASILEIRA</t>
  </si>
  <si>
    <t>CAPITÃO DERRITE</t>
  </si>
  <si>
    <t>90600009</t>
  </si>
  <si>
    <t>SECRETARIA DA COMISSÃO INTERMINISTERIAL PARA OS RECURSOS DO MAR (SECIRM)_x000D_
CNPJ: 00.394.502/0165-71_x000D_
_x000D_
DESPESAS COM PESSOAL ESPECIALIZADO EM MANUTENÇÃO, TRANSPORTE, ARMAZENAMENTO E LOGÍSTICA DO MATERIAL UTILIZADO NOS ACAMPAMENTOS ANTÁRTICOS, BEM COMO PARA PAGAMENTO DE PESSOAL ENVOLVIDO EM TREINAMENTO, CURSOS, ADESTRAMENTOS E INSPEÇÕES EM PROL DO PROGRAMA_x000D_
ANTÁRTICO BRASILEIRO.</t>
  </si>
  <si>
    <t>OCEANOS, ZONA COSTEIRA E ANTÁRTICA</t>
  </si>
  <si>
    <t xml:space="preserve">05.571.6013.2345.    </t>
  </si>
  <si>
    <t>90600007</t>
  </si>
  <si>
    <t>ESTA EMENDA VISA À CONSTRUÇÃO E/OU REFORMA, TAIS COMO: CRECHES, ESCOLAS, BIBLIOTECAS, POSTOS DE SAÚDE, SEDE DE CÂMARAS MUNICIPAIS, CENTROS ADMINISTRATIVOS, EQUIPAMENTOS AGRÍCOLAS, ARMAZÉNS DE CARGA, SEDE DE QUARTÉIS, DELEGACIAS E PRESÍDIOS, PONTES, PRAÇAS, INSTALAÇÃO DE SILOS, GINÁSIOS, PISTAS POLIESPORTIVAS. ADEMAIS, ADQUIRE EQUIPAMENTOS COMO CAMINHÕES DE COLETA DE LIXO, AMBULÂNCIAS, DENTRE OUTROS NO ESTADO DO TOCANTINS.</t>
  </si>
  <si>
    <t>TOCANTINS</t>
  </si>
  <si>
    <t>EQUIPAMENTOS E/OU MATERIAIS PERMANENTES - NO ESTADO DO TOCANTINS</t>
  </si>
  <si>
    <t>IMPLEMENTAÇÃO DE INFRAESTRUTURA BÁSICA NOS MUNICÍPIOS DA REGIÃO DO CALHA NORTE</t>
  </si>
  <si>
    <t>COOPERAÇÃO COM O DESENVOLVIMENTO NACIONAL</t>
  </si>
  <si>
    <t xml:space="preserve">05.244.6011.1211.    </t>
  </si>
  <si>
    <t>BANCADA DE TOCANTINS</t>
  </si>
  <si>
    <t>7128</t>
  </si>
  <si>
    <t>71280012</t>
  </si>
  <si>
    <t>ESTA EMENDA VISA IMPLEMENTAÇÃO DE INFRAESTRUTURA BÁSICA NOS MUNICÍPIOS DE SÍTIO NOVO DO TOCANTINS - TO, TENDO POR OBJETIVO A IMPLANTAÇÃO E QUALIFICAÇÃO DE INFRAESTRUTURA VIÁRIA URBANA DE FORMA INTEGRAL CONTEMPLANDO A PAVIMENTAÇÃO, CALÇAMENTO, SINALIZAÇÃO VIÁRIA, ACESSIBILIDADE E DEMAIS SOLUÇÕES PARA DESLOCAMENTO DE PESSOAS E CARGAS.</t>
  </si>
  <si>
    <t>40</t>
  </si>
  <si>
    <t>SÍTIO NOVO DO TOCANTINS</t>
  </si>
  <si>
    <t>NO MUNICÍPIO DE SÍTIO NOVO DO TOCANTINS - TO</t>
  </si>
  <si>
    <t>71280006</t>
  </si>
  <si>
    <t>A GUARNIÇÃO MILITAR DE ARACAJÚ TEM DÉFICIT DE PRÓPRIOS NACIONAIS RESIDENCIAIS (PNR) PARA AS PRAÇAS DO 28º BC (SUBTENENTES E SARGENTOS) O QUE ONERA OS MILITARES DESSAS GRADUAÇÕES COM A LOCAÇÃO DE IMÓVEIS RESIDENCIAIS NA CIDADE._x000D_
OS RECURSOS SOLICITADOS SERÃO EMPREGADOS NA CONSTRUÇÃO E DISPONIBILIZAÇÃO DE 24 (VINTE E QUATRO) APARTAMENTOS PARA SUBTENENTES E SARGENTOS DO 28º BC, REDUZINDO AS DIFICULDADES DA FAMÍLIA MILITAR.</t>
  </si>
  <si>
    <t>05.153.6012.156M.0001</t>
  </si>
  <si>
    <t>7127</t>
  </si>
  <si>
    <t>71270014</t>
  </si>
  <si>
    <t>A PRESENTE EMENDA VISA NA ADEQUAÇÃO DAS UNIDADES MILITARES COM A FINALIDADE DE ESTABELECER UMA ADEQUADA INFRAESTRUTURA OPERACIONAL E DE APOIO AO PESSOAL, ENVOLVENDO OBRAS DE AMPLIAÇÃO,_x000D_
RECUPERAÇÃO, REPARAÇÃO, REFORMA, ADEQUAÇÃO, ADAPTAÇÃO DE INSTALAÇÕES E PEQUENAS CONSTRUÇÕES EM ORGANIZAÇÕES MILITARES EXISTENTES, ABRANGENDO, AINDA, A OBTENÇÃO E INSTALAÇÃO_x000D_
DE EQUIPAMENTOS FIXOS. INCLUI AQUISIÇÃO DE DIÁRIAS, PASSAGENS, MEIOS E SERVIÇOS NECESSÁRIOS A ESTUDOS, PROJETOS E FISCALIZAÇÃO DAS OBRAS._x000D_
FORÇA AÉREA BRASILEIRA - 5.000.000_x000D_
ADEQUAÇÃO DO CENTRO DE FORMAÇÃO E APERFEIÇOAMENTO DE AQUAVIÁRIOS/PORTUÁRIOS - 4.000.000_x000D_
EXÉRCITO - 5.000.000</t>
  </si>
  <si>
    <t xml:space="preserve">05.152.6012.219D.    </t>
  </si>
  <si>
    <t>7125</t>
  </si>
  <si>
    <t>71250014</t>
  </si>
  <si>
    <t>A PRESENTE EMENDA VIS NO DESENVOLVIMENTO DE SISTEMAS DE TECNOLOGIA NUCLEAR DA_x000D_
MARINHA PARA COMANDO DA MARINHA.</t>
  </si>
  <si>
    <t>05.572.6012.14T7.0001</t>
  </si>
  <si>
    <t>71250013</t>
  </si>
  <si>
    <t>A PRESENTE EMENDA VISA NA PRESTAÇÃO DE ATENDIMENTO AO ENSINO DE GRADUAÇÃO E PÓS-GRADUAÇÃO DO INSTITUTO TECNOLÓGICO DE AERONÁUTICA - ITA.</t>
  </si>
  <si>
    <t>PRESTAÇÃO DE ENSINO DE GRADUAÇÃO E PÓS-GRADUAÇÃO DO INSTITUTO TECNOLÓGICO DE AERONÁUTICA - ITA</t>
  </si>
  <si>
    <t xml:space="preserve">05.364.6012.20X8.    </t>
  </si>
  <si>
    <t>71250008</t>
  </si>
  <si>
    <t>A PRESENTE EMENDA TEM POR FINALIDADE A REALIZAÇÃO DE OBRAS DE INFRAESTRUTURA BÁSICA, PRINCIPALMENTE, PARA OS SETORES DE COMUNICAÇÕES, DEFESA, EDUCAÇÃO, ENERGIA, SANEAMENTO BÁSICO, SAÚDE E TRANSPORTE NO MUNICÍPIO DE BOA VISTA, RORAIMA.</t>
  </si>
  <si>
    <t>NO MUNICÍPIO DE BOA VISTA - RR</t>
  </si>
  <si>
    <t>7124</t>
  </si>
  <si>
    <t>71240013</t>
  </si>
  <si>
    <t>A PRESENTE EMENDA VISA ALAVANCAR O DESENVOLVIMENTO SOCIAL E ECONÔMICO, BEM COMO O NÍVEL DE QUALIDADE DE VIDA DE SEGMENTOS POPULACIONAIS DO ESTADO DE RORAIMA, CUJOS MUNICÍPIOS SE ENCONTRAM ENTRE OS MAIS CARENTES DO PAÍS. _x000D_
REGISTRA-SE QUE O PROBLEMA A SER ENFRENTADO DECORRE DO ESTADO DE EXTREMA PRECARIEDADE DAS VIAS LOCAIS, O QUE INTERFERE DIRETAMENTE NA QUALIDADE DE VIDA DOS SEUS HABITANTES E EM SEU PRÓPRIO DESENVOLVIMENTO. _x000D_
A CARÊNCIA DE INFRAESTRUTURA É EVIDENTE E MERECE UMA ATENÇÃO ESPECIAL PARA QUE SE PROPICIE A DINAMIZAÇÃO DA ECONOMIA LOCAL E SE POSSA, ENFIM, ALCANÇAR UM  MAIOR DESENVOLVIMENTO DO ESTADO, QUE SE ENCONTRA LOCALIZADO NA REGIÃO DO CALHA NORTE.</t>
  </si>
  <si>
    <t>30</t>
  </si>
  <si>
    <t>71240012</t>
  </si>
  <si>
    <t>BENEFICIÁRIO - CNPJ: 03.277.610/0001-25_x000D_
A PRESENTE EMENDA VISA ATENDER OS SEGUINTES OBJETOS COM OS RESPECTIVOS VALORES INDIVIDUALIZADOS, NO ESTADO DE RORAIMA:_x000D_
- PARCELA DA CONSTRUÇÃO DO HOSPITAL DE GUARNIÇÃO DE BOA VISTA COM O VALOR DE R$ 2.500.000,00_x000D_
- PARCELA DA CONSTRUÇÃO DE PAVILHÃO NO 7º BIS NO VALOR DE R$ 1.000.000,00_x000D_
- INVESTIMENTO NA ESTRUTURA DE APOIO SOCIOCULTURAL E ESPORTIVO DA FAMÍLIA MILITAR DA 1ª BDA INF SL, NO VALOR DE R$ 298.681,00_x000D_
- AQUISIÇÃO DE MATERIAL DE INFORMÁTICA E SEGURANÇA PARA O 10º GAC SL, NO VALOR DE R$ 200.000,00</t>
  </si>
  <si>
    <t xml:space="preserve">05.153.6012.156M.    </t>
  </si>
  <si>
    <t>71240011</t>
  </si>
  <si>
    <t>ESTA EMENDA DE BANCADA AO PROJETO DE LEI Nº 32/2022-CN (LOA 2023), VISA DOTAR O MUNICÍPIO DE MUCAJAÍ, NO ESTADO DE RORAIMA, DE RECURSOS VISANDO A ESTRUTURAÇÃO NA REGIÃO, SEJA ATRAVÉS DE MELHORIAS ATRAVÉS DE OBRAS OU AQUISIÇÃO DE BENS, COM O INTUITO DO DESENVOLVIMENTO DAS LOCALIDADES INSERIDAS NO MUNICÍPIO, COM O OBJETIVO DE POTENCIALIZAR E INTEGRALIZAR A ECONOMIA LOCAL, DE MODO A GARANTIR O FORTALECIMENTO REGIONAL.</t>
  </si>
  <si>
    <t>MUCAJAÍ</t>
  </si>
  <si>
    <t>NO MUNICÍPIO DE MUCAJAÍ - RR</t>
  </si>
  <si>
    <t>71240001</t>
  </si>
  <si>
    <t>IMPLEMENTAÇÃO DE INFRAESTRUTURA BÁSICA NOS MUNICÍPIOS DA REGIÃO DO CALHA NORTE (ESSA AÇÃO NÃO CONSTA DO PLOA 2023, MAS ESTÁ DISPONÍVEL NA GERATRIZ DO SISTEMA DE EMENDAS)_x000D_
DESCRITOR: REALIZAÇÃO DE OBRAS DE INFRAESTRUTURA BÁSICA, PRINCIPALMENTE PARA OS SETORES DE COMUNICAÇÕES, DEFESA, EDUCAÇÃO, ENERGIA, SANEAMENTO BÁSICO, SAÚDE E TRANSPORTE, AÍ INCLUÍDAS AS DESPESAS ADMINISTRATIVAS PROVENIENTES DOS CONVÊNIOS. CONSISTE EM CONSTRUÇÃO E/OU REFORMA, TAIS COMO: CRECHES, ESCOLAS, BIBLIOTECAS, POSTOS DE SAÚDE, SEDE DE CÂMARAS MUNICIPAIS, CENTROS ADMINISTRATIVOS, EQUIPAMENTOS AGRÍCOLAS, ARMAZÉNS DE CARGA, SEDE DE QUARTÉIS, DELEGACIAS E PRESÍDIOS, PONTES, PRAÇAS, INSTALAÇÃO DE SILOS, GINÁSIOS, PISTAS POLIESPORTIVAS. ADEMAIS, ADQUIRE EQUIPAMENTOS COMO CAMINHÕES DE COLETA DE LIXO, AMBULÂNCIAS, DENTRE OUTROS.</t>
  </si>
  <si>
    <t>BANCADA DE RONDONIA</t>
  </si>
  <si>
    <t>7123</t>
  </si>
  <si>
    <t>71230015</t>
  </si>
  <si>
    <t>A PRESENTE EMENDA TEM POR FINALIDADE A REALIZAÇÃO DE OBRAS DE INFRAESTRUTURA NO MUNICÍPIO DE NOVA MAMORÉ, RONDÔNIA, PRINCIPALMENTE PARA OS SETORES DE COMUNICAÇÕES, DEFESA, EDUCAÇÃO, ENERGIA, SANEAMENTO, SAÚDE E TRANSPORTE, TAIS COMO:_x000D_
_x000D_
CONSTRUÇÃO E/OU REFORMA DE CRECHES, ESCOLAS, BIBLIOTECAS, POSTOS DE SAÚDE, SEDE DE CÂMARAS MUNICIPAIS, CENTROS ADMINISTRATIVOS, ARMAZÉNS DE CARGA, SEDE DE QUARTÉIS, DELEGACIAS E PRESÍDIOS, PONTES, PRAÇAS, INSTALAÇÃO DE SILOS, ILUMINAÇÃO PÚBLICA, GINÁSIOS, PISTAS POLIESPORTIVAS, PAVIMENTAÇÃO ASFÁLTICA, CALÇADAS, DENTRE OUTROS. _x000D_
_x000D_
ALÉM DE AQUISIÇÃO DE EQUIPAMENTOS COMO: CAMINHÕES DE COLETA DE LIXO, MOTONIVELADORAS, RETROESCAVADEIRAS, VEÍCULOS UTILITÁRIOS, CAMINHÕES CAÇAMBA, ESCAVADEIRAS HIDRÁULICAS, TRATORES, CAMINHÕES PIPA, AMBULÂNCIAS, DENTRE OUTROS, VISANDO O DESENVOLVIMENTO DESTE TÃO IMPORTANTE MUNICÍPIO.</t>
  </si>
  <si>
    <t>NOVA MAMORÉ</t>
  </si>
  <si>
    <t>NO MUNICÍPIO DE NOVA MAMORÉ - RO</t>
  </si>
  <si>
    <t>71230006</t>
  </si>
  <si>
    <t>A PRESENTE EMENDA TEM POR FINALIDADE A REALIZAÇÃO DE OBRAS DE INFRAESTRUTURA NO MUNICÍPIO DE OURO PRETO DO OESTE, RONDÔNIA, PRINCIPALMENTE PARA OS SETORES DE COMUNICAÇÕES, DEFESA, EDUCAÇÃO, ENERGIA, SANEAMENTO, SAÚDE E TRANSPORTE, TAIS COMO:_x000D_
_x000D_
CONSTRUÇÃO E/OU REFORMA DE CRECHES, ESCOLAS, BIBLIOTECAS, POSTOS DE SAÚDE, SEDE DE CÂMARAS MUNICIPAIS, CENTROS ADMINISTRATIVOS, ARMAZÉNS DE CARGA, SEDE DE QUARTÉIS, DELEGACIAS E PRESÍDIOS, PONTES, PRAÇAS, INSTALAÇÃO DE SILOS, ILUMINAÇÃO PÚBLICA, GINÁSIOS, PISTAS POLIESPORTIVAS, PAVIMENTAÇÃO ASFÁLTICA, CALÇADAS, DENTRE OUTROS. _x000D_
_x000D_
ALÉM DE AQUISIÇÃO DE EQUIPAMENTOS COMO: CAMINHÕES DE COLETA DE LIXO, MOTONIVELADORAS, RETROESCAVADEIRAS, VEÍCULOS UTILITÁRIOS, CAMINHÕES CAÇAMBA, ESCAVADEIRAS HIDRÁULICAS, TRATORES, CAMINHÕES PIPA, AMBULÂNCIAS, DENTRE OUTROS, VISANDO O DESENVOLVIMENTO DESTE TÃO IMPORTANTE MUNICÍPIO.</t>
  </si>
  <si>
    <t>OURO PRETO DO OESTE</t>
  </si>
  <si>
    <t>NO MUNICÍPIO DE OURO PRETO DO OESTE - RO</t>
  </si>
  <si>
    <t>71230005</t>
  </si>
  <si>
    <t>A EMENDA VISA DAR INFRAESTRUTURA AOS MUNÍCIPES DE JI-PARANÁ/ RO, O ESTADO DE RONDÔNIA É RELATIVAMENTE NOVO, POR ISSO, A IMPORTÂNCIA DA PROPOSIÇÃO. JI-PARANÁ CONTA COM MAIS DE 90.000 ELEITORES OU SEJA, MAIS DE 170.000 HABITANTES, NECESSITA DE INFRAESTRUTURA EM TODAS AS ÁREAS.</t>
  </si>
  <si>
    <t>JI-PARANÁ</t>
  </si>
  <si>
    <t>NO MUNICÍPIO DE JI-PARANÁ - RO</t>
  </si>
  <si>
    <t>71230001</t>
  </si>
  <si>
    <t>A NOVA ESCOLA DE FORMAÇÃO E GRADUAÇÃO DE SARGENTOS DE CARREIRA DO EXÉRCITO (ESE) VISA A CENTRALIZAÇÃO DE TODA A FORMAÇÃO DOS SARGENTOS DE CARREIRA EM UM MESMO ESTABELECIMENTO DE ENSINO, POIS NO MODELO ATUAL A FORMAÇÃO OCORRE EM DEZESSEIS (16) ORGANIZAÇÕES MILITARES._x000D_
A ESE SERÁ IMPLANTADA EM PARTE DA ÁREA DO CAMPO DE INSTRUÇÃO MARECHAL NEWTON CAVALCANTI (CIMNC), NA REGIÃO METROPOLITANA DE RECIFE-PE, ÁREA PERTENCENTE AO EXÉRCITO BRASILEIRO, PERMITINDO ESTABELECER MAIOR PRESENÇA NACIONAL DAS ESCOLAS MILITARES NO NORDESTE, HOJE CONCENTRADAS NAS REGIÕES SUL E SUDESTE._x000D_
ESSA NOVA ESCOLA ABRIGARÁ UM TOTAL DE ATÉ 2.400 ALUNOS EM REGIME DE INTERNATO, ALÉM DO CORPO DOCENTE E ADMINISTRATIVO._x000D_
O DECRETO Nº 9.171, DE 17 DE OUTUBRO DE 2017, QUE ALTEROU O REGULAMENTO DA LEI DO ENSINO DO EXÉRCITO, CONFERIU A DIPLOMAÇÃO DE TECNÓLOGO A SER APLICADA NO CURSO DE FORMAÇÃO E GRADUAÇÃO DE SARGENTOS, FORNECENDO MILITARES MAIS BEM QUALIFICADOS E EM CONDIÇÕES DE ATENDER A EXPECTATIVA DA CARREIRA. O OBJETIVO FOI AGREGAR NOVAS COMPETÊNCIAS, ATRAVÉS DA AMPLIAÇÃO DA ABRANGÊNCIA CURRICULAR, DESENVOLVENDO O PENSAMENTO CRÍTICO, A CAPACIDADE DE GERENCIAR CONFLITOS E A TOMADA DE DECISÃO NO NÍVEL TÁTICO. ALÉM DISSO, TEVE COMO CONSEQÜÊNCIA A AMPLIAÇÃO DO EMBASAMENTO CULTURAL DO FUTURO SARGENTO, E AINDA AUXILIAR NA CAPTAÇÃO, MOTIVAÇÃO E MANUTENÇÃO DE UM MELHOR CAPITAL HUMANO._x000D_
A NOVA ESCOLA DE SARGENTOS APRESENTARÁ INSTALAÇÕES TOTALMENTE NOVAS. PREVÊ-SE A CONSTRUÇÃO DE PAVILHÕES DE ENSINO E ADMINISTRATIVOS, ALOJAMENTOS PARA ATÉ 2.400 ALUNOS, SALAS DE AULA, CENTROS DE SIMULAÇÃO, LABORATÓRIOS, SEDES DE CURSOS, HOSPITAL ESCOLAR E AUDITÓRIO PARA 2.500 LUGARES. PARA A MELHOR CAPACITAÇÃO DO FUTURO SARGENTO, CONTARÁ AINDA COM INSTALAÇÕES DESPORTIVAS MODERNAS E COMPLETAS, COM UM  CAMPO DE INSTRUÇÃO QUE ATENDA AS EXIGÊNCIAS DOS NOVOS EQUIPAMENTOS E ARMAMENTOS DA FORÇA E QUE PERMITA EXERCÍCIOS INTERARMAS. _x000D_
CONTEMPLAM-SE, TAMBÉM, INSTALAÇÕES DE APOIO E PARA ATENDIMENTO DA FAMÍLIA MILITAR, COMO PNR, HOTÉIS DE TRÂNSITO, INSTALAÇÕES HOSPITALARES E OUTRAS._x000D_
COM UM PROJETO DE TAL ENVERGADURA, ESPERA-SE UM GRANDE SALTO QUALITATIVO NA FORMAÇÃO DO SARGENTO E, CONSEQÜENTEMENTE, NA OPERACIONALIDADE DA FORÇA TERRESTRE E NA ADMINISTRAÇÃO MILITAR NOS PRÓXIMOS ANOS._x000D_
A EXPECTATIVA É QUE A ESCOLA CRIE UM POLO DE DESENVOLVIMENTO NA REGIÃO LIMÍTROFE DOS MUNICÍPIOS DE RECIFE, CAMARAGIBE, SÃO LOURENÇO DA MATA, ABREU E LIMA E ARAÇOIABA._x000D_
OS RECURSOS SOLICITADOS SERÃO UTILIZADOS PARA A REALIZAÇÃO DE SERVIÇOS TÉCNICOS NA ELABORAÇÃO DE ANTEPROJETOS DAS OBRAS E ADEQUAÇÃO DAS INSTALAÇÕES DE APOIO PARA A FISCALIZAÇÃO DOS TRABALHOS.</t>
  </si>
  <si>
    <t>COMANDO DO 4° DISTRITO NAVAL_x000D_
CNPJ: 00.394.502/0041-31_x000D_
_x000D_
R$ 1.300.000,00_x000D_
_x000D_
A PRESENTE PROPOSTA DE EMENDA VISA A CONSTRUÇÃO DE AUDITÓRIO PARA O COMANDO DO 4° DISTRITO NAVAL COM A FINALIDADE DE ATENDER À NECESSIDADE DE REALIZAÇÃO DE EVENTOS RELACIONADOS COM A MISSÃO DO COMANDO DO 4º DISTRITO NAVAL, NOTADAMENTE EM RELAÇÃO À CRESCENTE DEMANDA NAS ÁREAS DE SEGURANÇA DO TRÁFEGO AQUAVIÁRIOS (STA), SALVAGUARDA DA VIDA HUMANA NO MAR, COOPERAÇÃO COM O DESENVOLVIMENTO NACIONAL E GARANTIA DE LEI E DA ORDEM (GLO), ALÉM DAS OPERAÇÕES CONJUNTAS, TAIS COMO A OPERAÇÃO ÁGATA E VERDE BRASIL._x000D_
_x000D_
_x000D_
2º BATALHÃO DE OPERAÇÕES RIBEIRINHAS_x000D_
CNPJ: 00.394.502/0081-29_x000D_
_x000D_
R$ 500.000,00_x000D_
_x000D_
A PRESENTE PROPOSTA DE EMENDA VISA A AMPLIAÇÃO DO PRÉDIO DA COMPANHIA DE APOIO AO COMBATE DO 2º BATALHÃO DE OPERAÇÕES RIBEIRINHAS, TENDO EM VISTA QUE A COMPANHIA DE APOIO NÃO POSSUI PRÉDIO PRÓPRIO OPERACIONAL E TEM A MISSÃO DE APOIAR DIRETAMENTE AS DEMAIS COMPANHIAS NAS ATIVIDADES DE OPERAÇÕES TERRESTRES DE CARÁTER NAVAL, OPERAÇÕES RIBEIRINHAS, OPERAÇÕES DE DEFESA DE PORTO, BASES E INSTALAÇÕES DE SEGURANÇA INTERNA.</t>
  </si>
  <si>
    <t>BANCADA DO PARA</t>
  </si>
  <si>
    <t>7115</t>
  </si>
  <si>
    <t>71150010</t>
  </si>
  <si>
    <t>HOSPITAL NAVAL DE BELÉM_x000D_
CNPJ: 00.394.502/0061-85_x000D_
_x000D_
A PRESENTE PROPOSTA DE EMENDA PARLAMENTAR TEM POR OBJETIVO A AQUISIÇÃO DE AMBULÂNCIA UTI COMPLETA QUE PERMITIRÁ GARANTIR O PRONTO-ATENDIMENTO MÉDICO MÓVEL PRESTADO PELO HOSPITAL NAVAL DE BELÉM (HNBE).</t>
  </si>
  <si>
    <t>71150009</t>
  </si>
  <si>
    <t>ESTA EMENDA TEM POR OBJETIVO A INSTALAÇÃO DE UM SISTEMA DE USINA FOTOVOLTAICA NO 8º BEC COM SEDE NO MUNICÍPIO DE SANTARÉM, NO SENTIDO DE REDUZIR AS DESPESAS DE CUSTEIO COM ENERGIA ELÉTRICA, E AO MESMO TEMPO DEMONSTRANDO AOS DEMAIS SETORES PÚBLICOS E PRIVADOS A IMPORTÂNCIA DE PRODUÇÃO E CONSUMO DE ENERGIA LIMPA E SUSTENTAVÉL.</t>
  </si>
  <si>
    <t>SANTARÉM</t>
  </si>
  <si>
    <t>NO MUNICÍPIO DE SANTARÉM - PA</t>
  </si>
  <si>
    <t>71150008</t>
  </si>
  <si>
    <t>CONSTRUÇÃO DO RANCHO REFEITÓRIO E DA SEÇÃO DE SAÚDE DO COLÉGIO MILITAR DE BELÉM.</t>
  </si>
  <si>
    <t>71150005</t>
  </si>
  <si>
    <t>O PROJETO SUL FRONTEIRA CONSTOU DE VÁRIOS ORÇAMENTOS, SENDO O ÚLTIMO NO OGU 2021 , VISANDO A IMPLANTAÇÃO DO PROJETO SUL-FRONTEIRA - TRECHO PONTA PORÃ/MUNDO NOVO - NO ESTADO DE MATO GROSSO DO SUL (FUNCIONAL- PROGRAMÁTICA: 19.691.2029.7W59.0054). CONSTA DO PPA_x000D_
2020/2023. AGORA A OBRA ESTÁ EM NOVA FASE SENDO ESTENDIDA POR MAIS 62,80 KM NO SEGUIMENTO DA MS-299, CUJA NOVA DESCRIÇÃO DO NOVO TRECHO É OBRA DE IMPLANTAÇÃO E PAVIMENTAÇÃO ASFÁLTICA DA RODOVIA MS- 299, TRECHO: CORONEL SAPUCAIA – PARANHOS, SUBTRECHO: KM 84,10 (PARANHOS) KM 110,70 (SETE QUEDAS).       _x000D_
ESTA OBRA INTERLIGARÁ TODA A REGIÃO REGIÃO SUL DO ESTADO NA FRONTEIRA COM O PARAGUAI: SETE QUEDAS, PARANHOS, CORONEL SAPUCAIA, ARAL MOREIRA, MUNDO NOVO, JAPORÃ E PONTA PORÃ._x000D_
A VIABILIZAÇÃO DESSE PLEITO, QUE TEM O APOIO DO GOVERNO, DE TODA A BANCADA FEDERAL E DO POVO SUL-MATO-GROSSENSE SE REVESTE DE ESPECIAL URGÊNCIA, TENDO EM VISTA O GRAVE PROBLEMA DE FLUXO QUE JÁ COMPROMETE O TRÁFEGO NAQUELA ÁREA, POIS A RODOVIA EM QUESTÃO CONSOLIDA A_x000D_
INFRAESTRUTURA DE TRANSPORTES DE MATO GROSSO DO SUL E FORTALECE A INTEGRAÇÃO DA BACIA DO PRATA E DO CONTINENTE SUL-AMERICANO, E FACILITARÁ O PATRULHAMENTO DA REGIÃO DENTRO DO PROGRAMA ESTRATÉGICO DE FRONTEIRAS. POR MEIO DA SUL-FRONTEIRA É FEITO O ESCOAMENTO DE SIGNIFICATIVA PRODUÇÃO AGROPECUÁRIA DO ESTADO, E A INTERLIGAÇÃO DA PRODUÇÃO LOCAL, BASEADA NA AGRICULTURA FAMILIAR E NA CRIAÇÃO DE GADO, COM IMPORTANTE ACESSO À HIDROVIA TIETÊ-PARANÁ. DESDE 2008 A MESMA EMENDA VEM SENDO APRESENTADA NO OGU - MINISTÉRIO DA INTEGRAÇÃO NACIONAL - FUNCIONAL-PROGRAMÁTICA: 15.244.0120.6553.0220 - APOIO À IMPLANTAÇÃO DE INFRAESTRUTURA SOCIAL E PRODUTIVA COMPLEMENTAR EM ESPAÇOS SUB-REGIONAIS - TRECHO PONTA PORÃ/SETE QUEDAS - ETAPA IV - NO ESTADO DO MATO GROSSO DO SUL - INICIALMENTE PROJETO INTEGRAÇÃO. A OBRA VEM SENDO EXECUTADA E TEM IMPORTÂNCIA PRIMORDIAL PARA O DESENVOLVIMENTO DA REGIÃO, INCLUSIVE SE ENCAIXA PERFEITAMENTE NO DESENVOLVIMENTO REGIONAL, ALÉM DE AUXILIAR NO PATRULHAMENTO DA FRONTEIRA, NA CHEGADA DE TURISTAS E NA CORRENTE DE COMÉRCIO ENTRE O BRASIL E OUTROS PAÍSES. PROCESSOS EM ANDAMENTO: - PROCESSO: 59150000428/2009-28 - CONVÊNIO: 728762/2009 - PAGO E EXECUTADO; - PROCESSO: 59150.000235/2008-96 - CONVÊNIO: 702081/2008 - EM EXECUÇÃO; - PROCESSO: 59150000428/2009-28 - CONVÊNIO: 728762/2009 - EM EXECUÇÃO. - CADASTRADO PROJETO EXECUTIVO NO SICONV EM 2014 - SICONV: 052188/2014; A CONSTRUÇÃO DA RODOVIA VEM SENDO REALIZADA PELO GOVERNO ESTADUAL, EM CONVÊNIOS COM O MINISTÉRIO DA INTEGRAÇÃO NACIONAL. - IMPOSITIVA 2017: PROPOSTA: 078947/2017 - OBJETO: IMPLANTAÇÃO E PAVIMENTAÇÃO DA RODOVIA MS-165, TRECHO: ENTRONCAMENTO MS-386 (SANGA PUITÃ) – ARAL MOREIRA – CORONEL SAPUCAIA; SUBTRECHO: VILA MARQUES – CORONEL SAPUCAIA; SEGMENTO 03/ LOTE 03 (KM 44,86 – KM 76,68), EXTENSÃO DE 31,820 KM. VALOR: R$ 47.058.193,17. EM 2018 PERMANECE COM CARÁTER IMPOSITIVO, PROPOSTA: 041453/2018 CV: 871956 E TEM O VALOR DE R$ 56. 873.247,00 - CORONEL SAPUCAIA A PARANHOS (33 KM)._x000D_
DADOS DA OBRA:_x000D_
MS-165 TEM 338,9 KM, DESDE SEU KM 0 (ENTRONCAMENTO COM A MS-386, PRÓXIMO A SANGAPUITÃ) ATÉ O ENTRONCAMENTO COM A BR-163/MS EM MUNDO NOVO._x000D_
A CONSTRUÇÃO DA RODOVIA VEM SENDO REALIZADA PELO GOVERNO ESTADUAL, EM CONVÊNIOS COM O MINISTÉRIO DA INTEGRAÇÃO NACIONAL, COM A SEGUINTE SITUAÇÃO:_x000D_
- ENTR. MS-386 AO KM 20,7_x000D_
EXTENSÃO: 20,7 KM_x000D_
CONVÊNIO 117/2007-MI_x000D_
INVESTIMENTO: R$ 23,6 MILHÕES, DOS QUAIS R$ 17,1 MILHÕES DE RECURSOS DA UNIÃO_x000D_
SITUAÇÃO: CONCLUÍDO_x000D_
- KM 20,7 KM - KM 31,2 (ARAL MOREIRA)_x000D_
EXTENSÃO: 10,5 KM_x000D_
CONVÊNIO 702081/2008-MI_x000D_
INVESTIMENTO: R$ 10,5 MILHÕES, DOS QUAIS R$ 7,8 MILHÕES DE RECURSOS DA UNIÃO (R$ 5,6 MILHÕES LIBERADOS)_x000D_
SITUAÇÃO: 6,9 KM DE PAVIMENTO CONCLUÍDO._x000D_
- KM 31,2 (ARAL MOREIRA) – KM 38,86 (VILA MARQUES – DISTRITO DE ARAL MOREIRA)_x000D_
EXTENSÃO: 7,66 KM_x000D_
CONVÊNIO 728762/2009-MI_x000D_
INVESTIMENTO: R$ 8,8 MILHÕES, DOS QUAIS R$ 7,7 MILHÕES DE RECURSOS DA UNIÃO (R$ 1,99 MILHÃO LIBERADO)_x000D_
SITUAÇÃO: 80% DA TERRAPLENAGEM CONCLUÍDA, AGUARDANDO RECURSOS FEDERAIS PARA CONTINUIDADE DOS SE</t>
  </si>
  <si>
    <t>1449</t>
  </si>
  <si>
    <t>05.152.6012.123I.0001</t>
  </si>
  <si>
    <t>BANCADA DO MATO GROSSO DO SUL</t>
  </si>
  <si>
    <t>7113</t>
  </si>
  <si>
    <t>71130013</t>
  </si>
  <si>
    <t>IMPLANTAÇÃO DO COLÉGIO MILITAR DE SÃO PAULO (CMSP)</t>
  </si>
  <si>
    <t>05.153.6012.7XN4.3928</t>
  </si>
  <si>
    <t>EXECUÇÃO DE SERVIÇOS DE TERRAPLENAGEM, PAVIMENTAÇÃO, DRENAGEM, OBRAS DE ARTE ESPECIAIS E CORRENTES, SINALIZAÇÃO, OBRAS COMPLEMENTARES, MELHORAMENTOS, DESAPROPRIAÇÕES E SERVIÇOS DIVERSOS RELACIONADOS A EXECUÇÃO DO EMPREENDIMENTO. ENVOLVE TAMBÉM A IMPLEMENTAÇÃO DA GESTÃO AMBIENTAL DO EMPREENDIMENTO, ENGLOBANDO, ENTRE OUTRAS, AÇÕES MITIGADORAS E COMPENSATÓRIAS DAS ÁREAS DE INFLUÊNCIA DIRETA E INDIRETA, E O ATENDIMENTO DAS LICENÇAS AMBIENTAIS, ALÉM DE DESPESAS RELACIONADAS AO GERENCIAMENTO, SUPERVISÃO E IMPLEMENTAÇÃO DO EMPREENDIMENTO, TAIS COMO SERVIÇOS DE ENGENHARIA CONSULTIVA E ASSESSORIA TÉCNICA, INCLUINDO DESPESAS COM FISCALIZAÇÃO. TRATA-SE DO SERVIÇO DE CONTRATAÇÃO INTEGRADA DE EMPRESA PARA ELABORAÇÃO DO PROJETO BÁSICO E EXECUTIVO DE ENGENHARIA E EXECUÇÃO DAS OBRAS DE IMPLANTAÇÃO, PAVIMENTAÇÃO DO SEGMENTO E EXECUÇÃO DE OBRAS DE ARTES. O CUSTO MÉDIO FOI CALCULADO COM BASE NO TIPO DE INTERVENÇÃO A SER REALIZADA NO EMPREENDIMENTO E UTILIZANDO A MÉDIA DOS VALORES REAIS DAS OBRAS RODOVIÁRIAS FEDERAIS EM ANDAMENTO NO PAÍS._x000D_
ESTA EMENDA FOI APRESENTADA EM 2020 E APROVADA PELA COMISSÃO DE SERVIÇOS DE INFRAESTRUTURA(EMENDA Nº 60010006). EMBORA ESTEJA PREVISTA NO ORÇAMENTO PARA 2023, PRECISA DE MAIS RECURSOS PARA SUA CONTINUIDADE.  SOBRE AS OBRAS: A BR-419, TRECHO: ENTR. BR-163 (B) MS-080 (A) RIO NEGRINHO PERDIGÃO: ENTR. MS-080 (B)/228 (A) ENTR. MS-228 (B) FAZENDA SANTANA FAZENDA TABOCO: ENTR. MS- 170/345 (A) 450 (AQUIDAUANA) ANASTÁCIO: ENTR. BR-262, SEGMENTO: KM 11,3 A KM 244,3 (PNV 419BMS0012,419BMS0014, 419BMS0030, 419BMS0050, 419BMS0060,419BMS0070,419BMS0080,419BMS0082,419BMS0084), ATRAVESSA OS MUNICÍPIOS DE RIO VERDE DE MATO GROSSO, RIO NEGRO, AQUIDAUANA E ANASTÁCIO NUMA EXTENSÃO DE 233,0 KM. ESTE PROJETO TEM COMO OBJETIVO A REDUÇÃO DOS CUSTOS DE TRANSPORTES, A RECONVERSÃO DE ÁREAS DEGRADADAS E A MELHORIA DA COMPETITIVIDADE DA PRODUÇÃO COMO UM TODO, DE OUTRO LADO, VIABILIZA A MOBILIDADE ENTRE OS CENTROS DE COMÉRCIO E SERVIÇOS, PROMOVENDO A INTEGRAÇÃO E A FORMAÇÃO DE POLOS DE DESENVOLVIMENTO, O QUE MELHORA A DINÂMICA PRODUTIVA DA REGIÃO. DIRETAMENTE IRÁ ALIVIAR O TRÁFEGO DA BR-163, LIGANDO TAMBÉM O NORTE DO BRASIL COM PORTO MURTINHO, IMPORTANTE POLO DE DISTRIBUIÇÃO DA PRODUÇÃO. HAVERÁ A EXECUÇÃO DE OBRAS DE CONSTRUÇÃO DE 33 PONTES, 2 VIADUTOS, 330 OBRAS DE DRENAGEM (BUEIROS E GALERIAS) ALÉM DA PAVIMENTAÇÃO ASFÁLTICA DE TODA A EXTENSÃO. CONSTA DO PPA 2019/2023. CONSTANTE DE ORÇAMENTOS ANTERIORES (AÇÃO 7S57) . PRECISA DE 157 MILHÕES (VALORES NÃO ATUALIZADOS) PARA SUA CONCLUSÃO. ESTÁ EM EXECUÇÃO 20 KM DO LOTE 1 (KM 11,4 - KM 63,80) E 10 KM NO LOTE 4 (189,30 - 244,00). NO MOMENTO, DAR CONTINUIDADE ÀS OBRAS DO LOTE 4, COM A EXECUÇÃO DE 15 KM.</t>
  </si>
  <si>
    <t>05.151.6012.14T0.0001</t>
  </si>
  <si>
    <t>71130011</t>
  </si>
  <si>
    <t>IMPLANTAÇÃO E PAVIMENTAÇÃO DO ANEL RODOVIÁRIO DE TRÊS LAGOAS, EM CONTORNO A ÁREA URBANA, COM MELHORIA DA SEGURANÇA E ELIMINAÇÃO DE PONTOS CRÍTICOS DAS RODOVIAS FEDERAIS BR 262/MS E BR 158/MS. A PRESENTE EMENDA VISA A IMPLANTAÇÃO E CONSTRUÇÃO DO CONTORNO RODOVIÁRIO DE TRÊS LAGOAS/MS, NA BR-262/158. FORAM CONCLUÍDOS OS ESTUDOS DE VIABILIDADE TÉCNICA E ECONÔMICA (EVTEA) EM 2016, E APONTARAM NÃO SÓ A VIABILIDADE COMO A EMERGENTE NECESSIDADE DA IMPLANTAÇÃO DO EMPREENDIMENTO, EM FUNÇÃO DA CAÓTICA SITUAÇÃO DA TRAFEGABILIDADE DA AVENIDA RANULPHO MARQUES LEAL, MOTIVADA PELO CRESCIMENTO ACELERADO DO TRÁFEGO DA RODOVIA, CORROBORADO AINDA PELO TRÂNSITO DE VEÍCULOS ESPECIAIS DE TRANSPORTE DE MADEIRAS PARA AS FÁBRICAS DE CELULOSE. VALE ENFATIZAR AINDA AS INFORMAÇÕES DA POLÍCIA RODOVIÁRIA FEDERAL DANDO CONTA DE QUE O TRECHO QUE COMPREENDE O SEGMENTO DA MESMA BR DO KM 2,3 AO 7,1 APRESENTA PREOCUPANTE NÚMERO DE ACIDENTES COM VÍTIMAS. REGIÃO DE GRANDE DESENVOLVIMENTO INDUSTRIAL, COM ACESSOS ÀS RODOVIAS FEDERAIS BR-158/MS E BR262/MS. ESTAS DUAS RODOVIAS FEDERAIS TEM COMO SOLICITAÇÃO PRINCIPAL O TRÁFEGO DE VEÍCULOS PESADOS PROVENIENTES DE LONGA DISTÂNCIA E DAS GRANDES EMPRESAS PRÓXIMAS, DESTACANDO A ELDORADO CELULOSE, FIBRIA CELULOSE E CARGILL AGRÍCOLA, FAZENDO INTERSEÇÃO NO CENTRO URBANO DE TRÊS LAGOAS. HOJE COM O ATUAL TRAÇADO A CIDADE É UM PONTO DE CONVERGÊNCIA DE RODOVIAS FEDERAIS, ESTADUAIS E VÁRIAS OUTRAS RODOVIAS MUNICIPAIS E COM A IMPLANTAÇÃO DO ANEL VIÁRIO PROPOSTO, ALGUNS SEGMENTOS QUE PASSAM POR DENTRO DO MUNICÍPIO PASSARÃO A SER DE RESPONSABILIDADE MUNICIPAL, DEIXANDO DE SER O DNIT RESPONSÁVEL POR TODA ESTA ENORMIDADE DE TRÁFEGO ALTAMENTE CONFLITANTE E CONFUSO._x000D_
AS DUAS RODOVIAS FEDERAIS (BR 262 E BR 158) TRANSFORMARAM A AVENIDA URBANA DA CIDADE EM RODOVIA QUE OFERECE RISCOS A TODO O MOMENTO AOS PEDESTRES, CICLISTAS, MOTOCICLISTAS, CARROS DE PASSEIO E CAMINHÕES DE CARGA PESADA. A BR 262 VEM DE SÃO PAULO E INICIA EM TRÊS LAGOAS NA USINA HIDRELÉTRICA ENGENHEIRO SOUZA DIAS (JUPIÁ), ATRAVESSA TODA A CIDADE E SEGUE PARA CAMPO GRANDE. JÁ A BR 158 VEM DO NORTE DO ESTADO ONDE SE FUNDEM AS DUAS RODOVIAS. NESTA AVENIDA TRAFEGAM MAIS DE 30 MIL VEÍCULOS/DIA E CONFORME LEVANTAMENTOS DA POLÍCIA RODOVIÁRIA FEDERAL VERIFICAM-SE VALORES ALTOS DE OCORRÊNCIAS DE ACIDENTES NO SEGMENTO, SENDO PREMENTE A NECESSIDADE DESTA OBRA. FIGURA NOS ORÇAMENTOS DA UNIÃO DESDE 2019, AÇÃO 7X34 - EMENDAS DE BANCADA 71130006/2019 E 71130005/2020 E 71130010/2021, CONSTA DA CARTILHA DO MINFRA, COM SOLICITAÇÃO DE 20 MILHÕES PARA EXECUÇÃO EM 2022. TEVE CONTRATO PARA ELABORAÇÃO DE PROJETO BÁSICO E EXECUTIVO DE ENGENHARIA RUBRICA DE CONSERVAÇÃO, COM EDITAL PUBLICADO EM JANEIRO DE 2020, EXTRATO DE CONTRATO Nº 934/2020 - UASG 3930003 - DNIT, DOU DE 12/01/2021. PRECISA CONCLUIR 5 KM.</t>
  </si>
  <si>
    <t>71130010</t>
  </si>
  <si>
    <t>A PRESENTE EMENDA VISA PROMOVER A INFRAESTRUTURA NECESSÁRIA PARA ACESSIBILIDADE URBANA VISANDO OBRAS DE PAVIMENTAÇÃO, DRENAGEM E CALÇAMENTO DE VIAS, OBRAS DE MICRO E MACRO DRENAGEM, GUARDA CORPO, RECAPEAMENTO, TERRAPLANAGEM, RECUPERAÇÃO, SINALIZAÇÃO, ACESSIBILIDADE, ENTRE OUTROS, EM VÁRIOS BAIRROS DA CAPITAL DO ESTADO DE MATO GROSSO DO SUL.</t>
  </si>
  <si>
    <t>IMPLANTAÇÃO DO PROJETO FORÇAS BLINDADAS</t>
  </si>
  <si>
    <t>05.153.6012.14T4.0001</t>
  </si>
  <si>
    <t>71130006</t>
  </si>
  <si>
    <t>A PRESENTE EMENDA VISA APOIO AO DESENVOLVIMENTO SUSTENTÁVEL DAS CADEIAS PRODUTIVAS AGRÍCOLAS, APOIO AO DESENVOLVIMENTO DAS CADEIAS PRODUTIVAS PECUÁRIAS, FOMENTO À INDICAÇÃO GEOGRÁFICA DE PRODUTOS AGROPECUÁRIOS - IG, FOMENTO À INOVAÇÃO NO AGRONEGÓCIO, FOMENTO À CONSERVAÇÃO E AO USO SUSTENTÁVEL DE RECURSOS GENÉTICOS PARA AGRICULTURA E ALIMENTAÇÃO, APOIO AO DESENVOLVIMENTO DO ASSOCIATIVISMO RURAL E DO COOPERATIVISMO, BEM COMO INCENTIVO E APOIO AO PEQUENO E MÉDIO PRODUTOR AGROPECUÁRIO MEDIANTE A AQUISIÇÃO DE MÁQUINAS AMARELAS(PESADAS) E OUTROS EQUIPAMENTOS, MANUTENÇÃO E CONSERVAÇÃO DE ESTRADAS VICINAIS E DE OUTRAS INICIATIVAS COM A FINALIDADE DE PROMOVER O DESENVOLVIMENTO DO SETOR AGROPECUÁRIO NO ESTADO DE MATO GROSSO DO SUL.</t>
  </si>
  <si>
    <t>71130005</t>
  </si>
  <si>
    <t>DESENVOLVIMENTO DE POLÍTICAS, PROJETOS E ATIVIDADES EM SEGURANÇA PÚBLICA. PREVENÇÃO E ENFRENTAMENTO À CRIMINALIDADE COM ÊNFASE NO COMBATE À CORRUPÇÃO, AO CRIME ORGANIZADO, AO CRIME VIOLENTO E FORTALECIMENTO DA SEGURANÇA PÚBLICA. ESTRUTURAÇÃO E MODERNIZAÇÃO DOS ÓRGÃOS E INSTITUIÇÕES DE SEGURANÇA PÚBLICA FEDERAIS, ESTADUAIS E MUNICIPAIS, QUE ESTEJAM ALINHADOS AOS OBJETIVOS DO PLANO NACIONAL DE SEGURANÇA PÚBLICA E ÀS DIRETRIZES ESTRATÉGICAS DA SECRETARIA NACIONAL DE SEGURANÇA PÚBLICA E SECRETARIA DE OPERAÇÕES INTEGRADAS DO_x000D_
MINISTÉRIO DA JUSTIÇA E SEGURANÇA PÚBLICA. DESENVOLVIMENTO E APOIO NA REALIZAÇÃO DE ATIVIDADES DE INTELIGÊNCIA, DE OPERAÇÕES INTEGRADAS, DE INCIDENTES E CRISES, DE INTEGRAÇÃO ENTRE AGÊNCIAS E PREVENÇÃO SOCIAL, FOCO EM POPULAÇÕES VULNERÁVEIS EM ÁREAS CRÍTICAS. CAPACITAÇÃO E_x000D_
VALORIZAÇÃO PROFISSIONAL. SAÚDE NO TRABALHO E QUALIDADE DE VIDA PARA OS PROFISSIONAIS DA SEGURANÇA PÚBLICA E DEFESA CIVIL. AQUISIÇÃO DE VIATURAS, COMPUTADORES E OUTROS EQUIPAMENTOS NECESSÁRIOS. A SECRETARIA DE ESTADO DE JUSTIÇA E SEGURANÇA PÚBLICA DE ESTADO DE MATO GROSSO DO SUL, ESTRUTURA ADMINISTRATIVA RESPONSÁVEL PELA PROMOÇÃO DAS MEDIDAS NECESSÁRIAS À PRESERVAÇÃO DA ORDEM E DA SEGURANÇA PÚBLICAS, À DEFESA DOS DIREITOS HUMANOS, E À INCOLUMIDADE DAS PESSOAS E DO PATRIMÔNIO, POR MEIO DE SUAS UNIDADES E ÓRGÃOS SUBORDINADOS TÊM DESENVOLVIDO DIVERSAS AÇÕES ATINENTES AO CUMPRIMENTO DAS COMPETÊNCIAS ESTABELECIDAS PARA A SECRETARIA POR MEIO DO DESENVOLVIMENTO, ESTRUTURAÇÃO E FORTALECIMENTO DOS ÓRGÃOS COMPONENTES DA SEJUSP: CORPO DE BOMBEIROS MILITAR, POLÍCIA MILITAR, POLÍCIA CIVIL, AGÊNCIA ESTADUAL DE ADMINISTRAÇÃO DO SISTEMA PENITENCIÁRIO E COORDENADORIA GERAL DE PERÍCIAS, DEPARTAMENTO DE OPERAÇÕES DE FRONTEIRA E CENTRO INTEGRADO DE OPERAÇÕES DE SEGURANÇA. NESTE SENTIDO, FAZ-SE NECESSÁRIO O APORTE FINANCEIRO FEDERAL PARA AMPLIAR A ESTRUTURAÇÃO E O FORTALECIMENTO DE TODOS OS ÓRGÃOS COMPONENTES DA SEJUSP, DE MODO A PROTEGER TODA A POPULAÇÃO DE MATO GROSSO DO SUL E FRONTEIRAS DO BRASIL PARA COM O PARAGUAI E BOLÍVIA. A ESTRUTURAÇÃO E FORTALECIMENTO DOS ÓRGÃOS COMPONENTES DA SEJUSP PROPORCIONARÃO ELEVAÇÃO DO NÍVEL DE EXCELÊNCIA DOS SERVIÇOS PRESTADOS PELA SEGURANÇA PÚBLICA AOS SUL-MATO-GROSSENSES, GARANTINDO E AMPLIANDO A SEGURANÇA E A PAZ SOCIAL DA POPULAÇÃO.</t>
  </si>
  <si>
    <t>71130004</t>
  </si>
  <si>
    <t>UNIVERSIDADE FEDERAL DA GRANDE DOURADOS É UMA UNIVERSIDADE PÚBLICA E GRATUITA. ATENDERAM, NO ANO DE 2019, UM TOTAL DE 7740 ESTUDANTES EM 41 CURSOS DE GRADUAÇÃO, E APROXIMADAMENTE 2 MIL ESTUDANTES EM 2 ESPECIALIZAÇÕES, 23 CURSOS DE MESTRADO E 11 CURSOS DE DOUTORADO. PARA ATENDER ÀS ATIVIDADES DE ENSINO, PESQUISA E EXTENSÃO OFERECIDAS A QUASE 10 MIL ESTUDANTES, CONTAM COM 595 PROFESSORES E 949 TÉCNICOS ADMINISTRATIVOS._x000D_
A HISTÓRIA DA UFGD REMONTA AO ANO DE 1971, COM A CRIAÇÃO DO CENTRO UNIVERSITÁRIO DE DOURADOS (CEUD), LIGADO À UNIVERSIDADE ESTADUAL DE MATO GROSSO (UEMT). COM A DIVISÃO DOS ESTADOS DE MATO GROSSO (MT) E MATO GROSSO DO SUL (MS), TAMBÉM É CRIADA A UNIVERSIDADE FEDERAL DE MATO GROSSO DO SUL (UFMS). ASSIM, EM 1979 O CEUD PASSA A SER UM CAMPUS DA UFMS._x000D_
EM 2005, POR DESMEMBRAMENTO DA UFMS, É CRIADA A UFGD. NA CIDADE DE DOURADOS FICAM AS 12 UNIDADES ACADÊMICAS (OU FACULDADES) ONDE ACONTECEM AS ATIVIDADES DA MAIORIA DOS CURSOS DE GRADUAÇÃO E PÓS-GRADUAÇÃO. NA MODALIDADE DE EDUCAÇÃO À DISTÂNCIA SÃO_x000D_
OFERECIDAS AULAS PARA A POPULAÇÃO DO INTERIOR DO ESTADO, COM POLOS EM SEIS MUNICÍPIOS. AINDA, A UFGD MANTÉM TRÊS BASES DE ESTUDO, ONDE SE DESENVOLVEM ATIVIDADES DE PESQUISA E EXTENSÃO: BAIA NEGRA EM LADÁRIO-MS, NO ASSENTAMENTO ITAMARATI EM PONTA PORÃ-MS E NO_x000D_
FORTE COIMBRA EM CORUMBÁ-MS. EM SEUS 15 ANOS DE EXISTÊNCIA, A UNIVERSIDADE SE CONSOLIDOU COMO UM DOS VETORES DE CRESCIMENTO E INOVAÇÃO NO CONE SUL DO MATO GROSSO DO SUL. NA ÁREA DE ENSINO, A UFGD TRABALHA FORMANDO PROFISSIONAIS E CIDADÃOS QUE CRIAM CAMINHOS DE DESENVOLVIMENTO ECONÔMICO, SOCIAL E CULTURAL RESPEITANDO A NECESSÁRIA PRESERVAÇÃO DA RIQUEZA AMBIENTAL DE NOSSO ESTADO._x000D_
NA ÁREA DE PESQUISA, CONTAM COM UMA ESTRUTURA CRESCENTE, LABORATÓRIOS DE PONTA, PROGRAMAS DE INICIAÇÃO CIENTÍFICA E DE PÓS-GRADUAÇÃO QUE FORMAM OS FUTUROS CIENTISTAS DO PAÍS, ALÉM DE PROFESSORES PESQUISADORES RECONHECIDOS INTERNACIONALMENTE NAS MAIS DIVERSAS ÁREAS_x000D_
DO CONHECIMENTO._x000D_
A COMUNIDADE ACADÊMICA TAMBÉM REALIZA CENTENAS DE ATIVIDADES DE EXTENSÃO ANUALMENTE. ESTUDANTES, PROFESSORES E TÉCNICOADMINISTRATIVOS TRABALHAM LEVANDO PALESTRAS, CURSOS E DIFERENTES ATIVIDADES SOCIOEDUCATIVAS PARA OS BAIRROS MAIS CARENTES DA CIDADE DE DOURADOS, AS RESERVAS INDÍGENAS, OS ASILOS, AS ESCOLAS PÚBLICAS, AS UNIDADES DE SAÚDE E OS ASSENTAMENTOS DE TODO O ESTADO. A PRESENTE EMENDA VISA O APOIO OU EXECUÇÃO DE PLANOS DE REESTRUTURAÇÃO E MODERNIZAÇÃO NA REDE FEDERAL DE ENSINO SUPERIOR PARA A AMPLIAÇÃO E MELHORIA DA OFERTA DE CURSOS E A REDUÇÃO DA EVASÃO POR MEIO DA ADEQUAÇÃO E DA MODERNIZAÇÃO DA ESTRUTURA FÍSICA DAS INSTITUIÇÕES; DA AQUISIÇÃO DE IMÓVEIS, VEÍCULOS, MÁQUINAS, EQUIPAMENTOS MOBILIÁRIOS E LABORATÓRIOS; DA LOCAÇÃO DE IMÓVEIS, VEÍCULOS E MÁQUINAS NECESSÁRIOS PARA A REESTRUTURAÇÃO; DA EXECUÇÃO DE PEQUENAS OBRAS, INCLUINDO REFORMA, CONSTRUÇÃO, MATERIAIS E SERVIÇOS; DO ATENDIMENTO DAS NECESSIDADES DE CUSTEIO INERENTES AO PROCESSO DE REESTRUTURAÇÃO, CONSIDERANDO A OTIMIZAÇÃO DAS ESTRUTURAS EXISTENTES E O EQUILÍBRIO DA RELAÇÃO ALUNO/PROFESSOR; E DA MODERNIZAÇÃO TECNOLÓGICA DE LABORATÓRIOS VISANDO À IMPLEMENTAÇÃO DA PESQUISA APLICADA, DESENVOLVIMENTO TECNOLÓGICO E INOVAÇÃO.</t>
  </si>
  <si>
    <t>71130002</t>
  </si>
  <si>
    <t>A PRESENTE EMENDA VISA DESTINAR RECURSOS PARA INVESTIMENTOS EM INFRAESTRUTURA EM MUNICÍPIOS NO ESTADO DO MARANHÃO, VISANDO SEU DESENVOLVIMENTO E PROMOVENDO A MELHORIA DA QUALIDADE DE VIDA DA POPULAÇÃO COM AÇÕES QUE MELHOREM A INFRAESTRUTURA  DO MUNICÍPIO.</t>
  </si>
  <si>
    <t>BANCADA DO MARANHÃO</t>
  </si>
  <si>
    <t>7111</t>
  </si>
  <si>
    <t>71110015</t>
  </si>
  <si>
    <t>A PRESENTE EMENDA VISA DESTINAR RECURSOS PARA INVESTIMENTOS EM INFRAESTRUTURA BÁSICA EM MUNICÍPIOS NO ESTADO DO MARANHÃO VISANDO SEU DESENVOLVIMENTO E PROMOVENDO A MELHORIA DE QUALIDADE DE VIDA DA POPULAÇÃO.</t>
  </si>
  <si>
    <t>71110014</t>
  </si>
  <si>
    <t>CAPITANIA DOS PORTOS DO ESPÍRITO SANTO (CPES)_x000D_
CNPJ: 00.394.502/0025-11_x000D_
_x000D_
_x000D_
A PRESENTE PROPOSTA DE EMENDA VISA A AQUISIÇÃO DE EMBARCAÇÃO SAR DGS 1200 PARA A CAPITANIA DOS PORTOS DO ESPÍRITO SANTO, SENDO UM INCREMENTO NAS ATIVIDADES DE FISCALIZAÇÃO NAS PRAIAS E LAGOAS DO ESPÍRITO SANTO, VISANDO À SALVAGUARDA DA VIDA HUMANA NO MAR, À SEGURANÇA DA NAVEGAÇÃO E À PREVENÇÃO DA POLUIÇÃO AMBIENTAL POR PARTE DAS EMBARCAÇÕES.</t>
  </si>
  <si>
    <t>VITÓRIA</t>
  </si>
  <si>
    <t>NO MUNICÍPIO DE VITÓRIA - ES</t>
  </si>
  <si>
    <t xml:space="preserve">05.125.6012.21BY.    </t>
  </si>
  <si>
    <t>BANCADA DO ESPIRITO SANTO</t>
  </si>
  <si>
    <t>7109</t>
  </si>
  <si>
    <t>71090007</t>
  </si>
  <si>
    <t>A PRESENTE EMENDA VISA A CONSTRUÇÃO DA COBERTURA DA PISTA AUXILIAR NO 1º RCG NA CIDADE DE BRASÍLIA-DF, CONTRIBUINDO TAMBÉM COM AS AÇÕES SOCIAIS VOLTADAS AS PRÁTICAS DA ECOTERAPIA AS PESSOAS QUE APRESENTAM ALGUM TIPO DE DEFICIÊNCIA E/OU NECESSIDADE ESPECIAL.</t>
  </si>
  <si>
    <t xml:space="preserve">05.153.6012.219D.    </t>
  </si>
  <si>
    <t>BANCADA DO DISTRITO FEDERAL</t>
  </si>
  <si>
    <t>7108</t>
  </si>
  <si>
    <t>71080015</t>
  </si>
  <si>
    <t>ESTA EMENDA VISA A IMPLEMENTAÇÃO DE INFRAESTRUTURA NO MUNICÍPIO DE PORTO GRANDE.</t>
  </si>
  <si>
    <t>PORTO GRANDE</t>
  </si>
  <si>
    <t>NO MUNICÍPIO DE PORTO GRANDE - AP</t>
  </si>
  <si>
    <t>BANCADA DO AMAPA</t>
  </si>
  <si>
    <t>7105</t>
  </si>
  <si>
    <t>71050014</t>
  </si>
  <si>
    <t>IMPLANTAÇÃO DE INFRA-ESTRUTURA BÁSICA NOS MUNICÍPIOS DA REGIÃO DO CALHA NORTE. _x000D_
_x000D_
O RECURSO SERÁ DESTINADO PARA REFORÇAR A ESTRUTURA DE PAVIMENTAÇÃO E ILUMINAÇÃO DO MUNICÍPIO DE SERRA DO NAVIO.</t>
  </si>
  <si>
    <t>SERRA DO NAVIO</t>
  </si>
  <si>
    <t>NO MUNICÍPIO DE SERRA DO NAVIO - AP</t>
  </si>
  <si>
    <t>71050009</t>
  </si>
  <si>
    <t>A PRESENTE EMENDA VISA ATENDER INVESTIMENTOS EM INFRAESTRUTURA NA (REGIÃO METROPOLITANA).</t>
  </si>
  <si>
    <t>REGIÃO METROPOLITANA - NO ESTADO DO AMAPÁ</t>
  </si>
  <si>
    <t>71050008</t>
  </si>
  <si>
    <t>A PRESENTE EMENDA, TEM POR OBJETIVO INVESTIR RECURSOS NO DESENVOLVIMENTO DA EDUCAÇÃO DE ENSINO SUPERIOR, ATRAVÉS DA UNIVERSIDADE ESTADUAL DO AMAPÁ - UEAP, CAMPUS DE MACAPÁ, COM A FINALIDADE DE AUXILIAR NA CONSTRUÇÃO, AMPLIAÇÃO E MANUTENÇÃO DESSA TÃO IMPORTANTE INSTITUIÇÃO, PROMOVENDO A MELHORIA DA QUALIDADE DO ENSINO DE GRADUAÇÃO E O AUMENTO DA OFERTA DE VAGAS. ASSIM, BUSCANDO ATRAVÉS DA QUALIFICAÇÃO DA POPULAÇÃO ESTUDANTIL DO ESTADO, A MELHORIA NA GERAÇÃO DE EMPREGOS E RENDA.</t>
  </si>
  <si>
    <t>UNIVERSIDADE DO ESTADO DO AMAPÁ - UEAP - NO ESTADO DO AMAPÁ</t>
  </si>
  <si>
    <t>71050003</t>
  </si>
  <si>
    <t>A PRESENTE EMENDA TEM COMO OBJETIVO DOTAR O ESTADO DO AMAZONAS, COM RECURSOS ORÇAMENTÁRIOS PARA PROMOVER, APOIAR E FOMENTAR AS AÇÕES DE ESTRUTURAÇÃO DOS SISTEMAS PRODUTIVOS DOS AGRICULTORES FAMILIARES, PEQUENOS E MÉDIOS PRODUTORES, ASSENTADOS DA REFORMA AGRÁRIA E POVOS E COMUNIDADES TRADICIONAIS E SEUS EMPREENDIMENTOS VISANDO O FORTALECIMENTO DAS CADEIAS PRODUTIVAS, GERAÇÃO DE RENDA, SUPERAÇÃO DA POBREZA E MELHORIA DA QUALIDADE DE VIDA NO MEIO RURAL. AQUISIÇÃO, DISTRIBUIÇÃO E FOMENTO À PRODUÇÃO DE INSUMOS, COM VISTAS A MELHORIA DA CAPACIDADE PRODUTIVA. PROMOÇÃO DE SISTEMAS DE PRODUÇÃO SUSTENTÁVEIS. PROMOÇÃO E FOMENTO À CERTIFICAÇÃO DIFERENCIADA DE PRODUTOS. APOIO À INCLUSÃO NOS PROCESSOS DE AGROINDUSTRIALIZAÇÃO E FOMENTO A PROJETOS DE CIÊNCIA E TECNOLOGIA, ENSINO E EXTENSÃO PARA ESTRUTURAÇÃO PRODUTIVA.</t>
  </si>
  <si>
    <t>BANCADA DO AMAZONAS</t>
  </si>
  <si>
    <t>7104</t>
  </si>
  <si>
    <t>71040015</t>
  </si>
  <si>
    <t>ESTA EMENDA TEM POR OBJETIVO A IMPLANTAÇÃO E QUALIFICAÇÃO DE OBRAS DE INFRAESTRUTURA VIÁRIA URBANA DE FORMA INTEGRAL COMTEMPLANDO A PAVIMENTAÇÃO, CALÇAMENTO, SINALIZAÇÃO VIÁRIA, ACESSIBILIDADE E DEMAIS SOLUÇÕES PARA DESLOCAMENTO DE PESSOAS E CARGAS.</t>
  </si>
  <si>
    <t>71040014</t>
  </si>
  <si>
    <t>ESTA EMENDA VISA TRAZER A REGIÃO DA ZONA OESTE DO MUNICÍPIO DE MANAUS, AÇÕES DE INFRAESTRUTUA VIÁRIA DE PAVIMENTAÇÃO EM VARIAS VIAS DA CAPITAL AMAZONENSE. TRAZENDO MELHORIA NA QUALIDAE DE VIDA DAS POPULAÇÕES BENEFICADAS COM ESTA AÇÃO.</t>
  </si>
  <si>
    <t>MANAUS</t>
  </si>
  <si>
    <t>PAVIMENTAÇÃO NA ZONA OESTE DA CAPITAL. - NO MUNICÍPIO DE MANAUS - AM</t>
  </si>
  <si>
    <t>71040005</t>
  </si>
  <si>
    <t>A VILA DE SANTA ROSA DO PURUS FOI TRANSFORMADA EM MUNICÍPIO PELA LEI ESTADUAL N° 1028 DE 28 DE ABRIL DE 1992.SITUADO ÀS MARGENS DO RIO_x000D_
PURUS, SEU LIMITE COMEÇA NO MARCO INTERNACIONAL DA FRONTEIRA BRASIL / PERU, LOCALIZADO PRÓXIMO A NASCENTE DO RIO SANTA ROSA DO PURUS,_x000D_
LIMITANDO-SE TAMBÉM COM OS MUNICÍPIOS DE FEIJÓ E MANUEL URBANO. ATUALMENTE É SEDE DO 4º PELOTÃO ESPECIAL DE FRONTEIRA DO EXÉRCITO_x000D_
BRASILEIRO, SUBORDINADO AO COMANDO DE FRONTEIRA ACRE/ 4º BATALHÃO DE INFANTARIA DE SELVA._x000D_
ATUALMENTE, O AERÓDROMO DO MUNICÍPIO APRESENTA OS SEGUINTES PROBLEMAS NO SEU PAVIMENTO: PRESENÇA DE BURACOS (COM A BASE EXPOSTA)_x000D_
E VEGETAÇÃO EM TODA A EXTENSÃO E LARGURA DA PISTA E CAMADA DE ROLAMENTO COMPLETAMENTE DANIFICADA._x000D_
A RESTAURAÇÃO DO AERÓDROMO DE SANTA ROSA DO PURUS CONTEMPLA A EXECUÇÃO DE PAVIMENTO RÍGIDO, COM A CONSTRUÇÃO DE UMA PISTA DE_x000D_
POUSO, FAIXA DE PISTA, PISTA DE TÁXI E O PÁTIO DE AERONAVE, O QUE PERMITIRÁ O POUSO DE AERONAVE DO PORTE DO C-130 HÉRCULES._x000D_
A OBRA AUMENTARÁ A SEGURANÇA DA OPERAÇÃO DO AERÓDROMO, POSSIBILITANDO O POUSO DE AERONAVES DE MAIOR PORTE E AUMENTANDO O ACESSO_x000D_
A RECURSOS DE TODA ORDEM PARA O MUNICÍPIO (SAÚDE E ALIMENTAÇÃO). ALÉM DISSO, POSSIBILITARÁ: MELHORES CONDIÇÕES PARA O INCREMENTO AO_x000D_
COMBATE DE CRIMES TRANSFRONTEIRIÇOS E AMBIENTAIS; O APOIO AO TERRITÓRIO INDÍGENA DO ALTO DO RIO PURUS, EM MELHORES CONDIÇÕES; E O APOIO_x000D_
EM MELHORES CONDIÇÕES AO 4º PELOTÃO ESPECIAL DE FRONTEIRA, REFORÇANDO AS AÇÕES DE MONITORAMENTO DA FRONTEIRA.</t>
  </si>
  <si>
    <t xml:space="preserve">05.781.6011.7XM8.    </t>
  </si>
  <si>
    <t>71020011</t>
  </si>
  <si>
    <t>O ESTADO DO ACRE, DENTRE OS ENTES FEDERATIVOS SITUADOS NA AMAZÔNIA BRASILEIRA, DEPENDE SOBREMANEIRA DOS RECURSOS DA UNIÃO PARA IMPLANTAÇÃO DE INFRAESTRUTURA ESTRUTURANTE BEM COMO A MANUTENÇÃO DA INFRAESTRUTURA EXISTENTE.  ASSIM, DIANTE DA NECESSIDADE DA MANUTENÇÃO DE RAMAIS E/OU REFORMA DE INFRAESTRUTURA BÁSICA INDISPENSÁVEL PARA O BEM-ESTAR DA POPULAÇÃO, JUSTIFICA-SE A PRESENTE EMENDA PARA GARANTIR ESSES DIREITO.</t>
  </si>
  <si>
    <t>NO ESTADO DO ACRE</t>
  </si>
  <si>
    <t>71020002</t>
  </si>
  <si>
    <t>REFERE-SE AO ORÇAMENTO NECESSÁRIO PARA OPERAR O PROGRAMA DE SUBVENÇÃO AO PRÊMIO DO SEGURO RURAL (PSR), O QUAL VIABILIZA QUE OS PRODUTORES ACESSEM À POLÍTICA DE GESTÃO DE RISCOS E TENHAM SUA PRODUÇÃO SEGURADA COM CUSTO REDUZIDO._x000D_
O SEGURO RURAL É O MECANISMO MAIS EFICIENTE PARA COMPENSAR O AGRICULTOR POR PERDAS DECORRENTES DE ADVERSIDADES CLIMÁTICAS, GARANTIDO QUE O PRODUTOR MANTENHA SEU FLUXO DE CAIXA, QUITE SUAS OBRIGAÇÕES FINANCEIRAS E PERMANEÇA NAS SUAS ATIVIDADES._x000D_
CABE RESSALTAR QUE EM FUNÇÃO DA INTENSIDADE DOS EVENTOS CLIMÁTICOS E DA ALTA SINISTRALIDADE EM 2021/2022, E EM DECORRÊNCIA DO AUMENTO EXPRESSIVO DOS CUSTOS DE PRODUÇÃO, OS PRÊMIOS FICARAM MAIS CAROS, DEMANDANDO MAIOR VOLUME DE SUBVENÇÃO PARA SE MANTER OS INDICADORES DO PROGRAMA DE 2021. ESTIMA-SE QUE, EM 2023, SERÃO NECESSÁRIOS AO MENOS R$ 2,0 BILHÕES EM RECURSOS AO PROGRAMA._x000D_
EM 2021, COM O ORÇAMENTO DE R$ 1,18 BILHÃO, O PSR ATENDEU MAIS DE 120 MIL PRODUTORES, SENDO 217 MIL APÓLICES E MAIS DE 14 MILHÕES DE HECTARES. PARA QUE O ORÇAMENTO DA SUBVENÇÃO AO PRÊMIO DO SEGURO RURAL DE 2022 POSSA ATENDER AO MENOS A MESMA DEMANDA DO ANO PASSADO, SERÁ NECESSÁRIA A SUPLEMENTAÇÃO DE R$ 710 MILHÕES, TOTALIZANDO R$ 1,7 BILHÃO._x000D_
O ESGOTAMENTO DE RECURSOS NO INÍCIO DE SETEMBRO DE 2022 MOSTRA QUE O MERCADO DE SEGUROS AGRÍCOLAS ESTÁ AQUECIDO, RESULTADO DO COMPROMISSO DO GOVERNO FEDERAL COM A POLÍTICA DE GESTÃO DE RISCOS NOS ÚLTIMOS ANOS, E DAS AÇÕES DE DISSEMINAÇÃO DE INFORMAÇÕES AOS PRODUTORES RURAIS E INCENTIVOS ÀS REGIÕES, ATIVIDADES E PRODUTORES QUE TRADICIONALMENTE POUCO UTILIZAM SEGUROS._x000D_
A MAIOR ADESÃO DOS PRODUTORES AOS SEGUROS AGRÍCOLAS TAMBÉM REFLETE O AUMENTO DAS PERDAS DECORRENTES DE PROBLEMAS CLIMÁTICOS. UMA VEZ QUE, DE JANEIRO A JUNHO DE 2022 FORAM PAGOS R$ 7,7 BILHÕES PELAS SEGURADORAS EM INDENIZAÇÕES AOS PRODUTORES._x000D_
A CONFEDERAÇÃO DA AGRICULTURA E PECUÁRIA DO BRASIL (CNA) TEM DEFENDIDO OS INCENTIVOS À GESTÃO DE RISCOS PARA MINIMIZAR PRESSÕES PARA REDUÇÃO DA ADOÇÃO DE TECNOLOGIAS EM CASO DE FRUSTRAÇÃO DE SAFRAS E POR RENEGOCIAÇÕES DE DÍVIDAS._x000D_
POR ISSO, É NECESSÁRIO EMENDA DE SUPLEMENTAÇÃO DE RECURSOS PARA A SUBVENÇÃO AO PRÊMIO DO SEGURO RURAL NO VALOR DE R$ 900 MILHÕES, O QUE VIABILIZARÁ MAIOR PROTEÇÃO AOS ALTOS INVESTIMENTOS FEITOS PELOS PRODUTORES RURAIS, O DESENVOLVIMENTO DE PRODUTOS E SERVIÇOS OFERECIDOS PELAS SEGURADORAS, COMO TAMBÉM PROTEÇÃO A TODOS OS SEGMENTOS QUE FINANCIAM A AGROPECUÁRIA E ÀS ECONOMIAS LOCAIS E REGIONAIS, QUE SÃO, NA MAIORIA DOS MUNICÍPIOS BRASILEIROS, DEPENDENTES DO DESEMPENHO DA AGROPECUÁRIA.</t>
  </si>
  <si>
    <t>COM. AGRICULTURA E REFORMA AGRÁRIA</t>
  </si>
  <si>
    <t>6012</t>
  </si>
  <si>
    <t>60120003</t>
  </si>
  <si>
    <t>05.153.6012.14T5.0001</t>
  </si>
  <si>
    <t>TEM-SE POR OBJETIVO PRINCIPAL O DESENVOLVIMENTO AGRÍCOLA DO PAÍS, COM APORTE AOS RESULTADOS ECONÔMICOS EM TODO O SETOR, SOBERANIA_x000D_
TECNOLÓGICA E MELHORIA DOS ÍNDICES DE PRODUTIVIDADE E DE SUSTENTABILIDADE NO CAMPO. PARA ALCANÇAR TAIS METAS, A EMBRAPA NECESSITA DE_x000D_
RECURSOS PARA GARANTIR A CONTINUIDADE DAS AÇÕES DE PESQUISA, DESENVOLVIMENTO E INOVAÇÃO._x000D_
_x000D_
A AGROPECUÁRIA É A ATIVIDADE ECONÔMICA MAIS IMPORTANTE DO PAÍS E O TRABALHO DA EMBRAPA AJUDOU A CONSOLIDAR ESTA REALIDADE. A CONTRIBUIÇÃO DO SETOR AGROPECUÁRIO AO PIB BRASILEIRO É RESULTADO DE UM SETOR AGROPECUÁRIO ROBUSTO COM AUMENTO DE PRODUTIVIDADE DOS PRODUTOS AGROPECUÁRIOS COM RESPONSABILIDADE AMBIENTAL. PARA O FUTURO, O DESEMPENHO BRASILEIRO NO CAMPO CONTINUARÁ SENDO ELEMENTO FUNDAMENTAL PARA A RETOMADA DO CRESCIMENTO ECONÔMICO.</t>
  </si>
  <si>
    <t>60120002</t>
  </si>
  <si>
    <t>A AÇÃO VISA A PROMOÇÃO DA SANIDADE NA AGROPECUÁRIA, COM A FINALIDADE DE MANTER E AMPLIAR A SITUAÇÃO DAS ZONAS LIVRES DE PRAGAS E DOENÇAS, FORTALECENDO SUA VIGILÂNCIA, PREVENÇÃO, ERRADICAÇÃO E CONTROLE. ALÉM DISSO, OBJETIVA-SE A PROMOÇÃO DA SANIDADE E QUALIDADE DOS ALIMENTOS E BEBIDAS COM A FINALIDADE DE REDUZIR RESÍDUOS E CONTAMINANTES EM PRODUTOS DE ORIGEM VEGETAL E ANIMAL, DE FORMA A NÃO AFETAR A SAÚDE DOS CONSUMIDORES. PARA ISSO, REALIZA-SE A INSPEÇÃO, VIGILÂNCIA, CONTROLE E COMERCIALIZAÇÃO DE INSUMOS E SERVIÇOS DEMANDADOS NA AGROPECUÁRIA: SERVIÇOS AGRÍCOLAS, SERVIÇOS PECUÁRIOS, MATERIAL GENÉTICO ANIMAL, INSUMOS DESTINADOS À ALIMENTAÇÃO ANIMAL, PRODUTOS DE USO VETERINÁRIO, FERTILIZANTES, CORRETIVOS, INOCULANTES, SEMENTES E MUDAS, AGROTÓXICOS E AFINS, BEM COMO ATIVIDADES COM ORGANISMOS GENETICAMENTE MODIFICADOS; PADRONIZAÇÃO, CLASSIFICAÇÃO E INSPEÇÃO DE PRODUTOS VEGETAIS, INSPEÇÃO E FISCALIZAÇÃO DE PRODUTOS DE ORIGEM ANIMAL E VEGETAL; VIGILÂNCIA, PREVENÇÃO, CONTROLE E ERRADICAÇÃO DE DOENÇAS DOS ANIMAIS AQUÁTICOS; REALIZAÇÃO DA VIGILÂNCIA E FISCALIZAÇÃO DO TRÂNSITO INTERESTADUAL DE VEGETAIS SEUS PRODUTOS E INSUMOS; E A MODERNIZAÇÃO DO GERENCIAMENTO DA REDE NACIONAL DE LABORATÓRIOS FEDERAIS DE DEFESA AGROPECUÁRIA.</t>
  </si>
  <si>
    <t>60120001</t>
  </si>
  <si>
    <t>ESTA EMENDA TEM POR OBJETIVO AMPLIAR O MONTANTE DE RECURSOS PROGRAMADOS PARA ESTA AÇÃO, QUE SE APROVADOS BENEFICIARÃO MULHERES DE TODO O PAÍS, PRINCIPALMENTE AO ENFRENTAMENTO À VIOLÊNCIA CONTRA AS MULHERES, BUSCANDO A PROMOÇÃO DE SUA AUTONOMIA E BEM-ESTAR. O RELATÓRIO GLOBAL DA ORGANIZAÇÃO MUNDIAL DE SAÚDE (OMS), COM BASE EM DADOS DE 2000 A 2018, INDICA QUE UMA EM CADA TRÊS MULHERES EM TODO O MUNDO (CERCA DE 736 MILHÕES DE PESSOAS) SOFRE VIOLÊNCIA FÍSICA OU SEXUAL, PRINCIPALMENTE POR UM “PARCEIRO” ÍNTIMO. ESSA VIOLÊNCIA COMEÇA CEDO: UMA EM CADA QUATRO MULHERES JOVENS (DE 15 A 24 ANOS) QUE ESTIVERAM EM UM RELACIONAMENTO JÁ TERÁ SOFRIDO VIOLÊNCIA DE SEU “PARCEIRO” POR VOLTA DOS 20 ANOS. (ONU MULHERES, 2020). AS MULHERES NEGRAS SÃO AS MAIORES VÍTIMAS DE VIOLÊNCIA NO BRASIL. SEGUNDO O ATLAS DA VIOLÊNCIA DE 2021, 66% DAS MULHERES ASSASSINADAS NO BRASIL EM 2019, ERAM NEGRAS. ISTO É, A CADA DEZ MULHERES MORTAS, SEIS SÃO NEGRAS. EM UMA COMPARAÇÃO ENTRE 83 PAÍSES, O BRASIL POSSUI UMA TAXA MÉDIA DE 4,8 ASSASSINATOS A CADA 100 MIL MULHERES, 2,4 VEZES MAIOR QUE A TAXA MUNDIAL – DOIS ASSASSINATOS A CADA 100 MIL MULHERES – OCUPANDO, ASSIM O 5º LUGAR NO RANKING MUNDIAL DE FEMINICÍDIOS, SEGUNDO O ALTO COMISSARIADO DAS NAÇÕES UNIDAS PARA OS DIREITOS HUMANOS (ACNUDH). O PAÍS SÓ PERDE PARA EL SALVADOR, COLÔMBIA, GUATEMALA E RÚSSIA EM NÚMERO DE CASOS DE ASSASSINATO DE MULHERES. EM COMPARAÇÃO COM PAÍSES DESENVOLVIDOS, AQUI SE MATA 48 VEZES MAIS MULHERES QUE O REINO UNIDO, 24 VEZES MAIS QUE A DINAMARCA E 16 VEZES MAIS QUE O JAPÃO OU ESCÓCIA. SEGUNDO O ANUÁRIO BRASILEIRO DE SEGURANÇA PÚBLICA 2020, OS HOMICÍDIOS DOLOSOS DE MULHERES E OS FEMINICÍDIOS TIVERAM UM LEVE CRESCIMENTO NO PRIMEIRO SEMESTRE DE 2020 COMPARADO AO MESMO PERÍODO DE 2019. VALE SUBLINHAR QUE SE OBSERVA O CRESCIMENTO DESENFREADO DOS CRIMES DE FEMINICÍDIOS DESDE O ANO DE 2016, QUANDO FORAM REGISTRADOS 929, SEGUIDO EM 2017 COM 1.075, JÁ EM 2018 FORAM 1.229, EM 2019, 1.330, ENQUANTO EM 2020, EM NÚMEROS ABSOLUTOS FORAM 1.350 MULHERES ASSASSINADAS POR SUA CONDIÇÃO DE GÊNERO, OU SEJA, MORRERAM PELO FATO DE SEREM MULHERES. EM 2020, NO TOTAL, FORAM 3.913 REGISTROS DE MULHERES ASSASSINADAS NO PAÍS. ESTA RELAÇÃO INDICA QUE 34,5% DO TOTAL DE ASSASSINATOS DE MULHERES FOI CONSIDERADO COMO FEMINICÍDIO PELAS POLÍCIAS CIVIS ESTADUAIS. ALÉM DISSO, DURANTE A PANDEMIA OS CASOS DE VIOLÊNCIA CONTRA MULHERES MAIS QUE DUPLICARAM PRINCIPALMENTE, ENTÃO NESTE SENTIDO SE FAZ NECESSÁRIO GARANTIR RECURSO PARA AMPLIAR AS AÇÕES DE COMBATE E A VILOLÈNCIA CONTRA AS MULHERES.</t>
  </si>
  <si>
    <t>COM. DIREITOS HUMANOS E LEGIS PARTI</t>
  </si>
  <si>
    <t>6009</t>
  </si>
  <si>
    <t>60090004</t>
  </si>
  <si>
    <t>DIRETORIA DE GESTÃO DE PROGRAMAS DA MARINHA_x000D_
CNPJ: 19.418.876/0001-80_x000D_
_x000D_
_x000D_
OS MAIS DE 5 MILHÕES DE KM² DA AMAZÔNIA AZUL SÃO ESTRATÉGICOS PARA O DESENVOLVIMENTO SUSTENTÁVEL DO PAÍS. EM RAZÃO DA SUA EXTENSÃO, SEU MONITORAMENTO É ESSENCIAL PARA A MANUTENÇÃO DA SOBERANIA E DEFESA, CONTUDO, O ACOMPANHAMENTO DAS ATIVIDADES NESSA ÁREA NÃO SE LIMITA A ESSES DOIS TEMAS. _x000D_
NOTADAMENTE, UMA VIGILÂNCIA EFICAZ E MODERNA SE MOSTRA RELEVANTE PARA A PROTEÇÃO DO MEIO AMBIENTE MARÍTIMO, QUE INCLUI SUA FAUNA E FLORA, BEM COMO PARA A POPULAÇÃO QUE VIVE NA COSTA BRASILEIRA E DEPENDE DO MAR PARA SUA SOBREVIVÊNCIA._x000D_
NESSE CONTEXTO, O SISTEMA DE GERENCIAMENTO DA AMAZÔNIA AZUL (SISGAAZ) TEM POR OBJETIVO GARANTIR A EFETIVA UTILIZAÇÃO, EXPLORAÇÃO E PROTEÇÃO DOS RECURSOS VIVOS, MINERAIS E ENERGÉTICOS DOS MARES SOB JURISDIÇÃO BRASILEIRA. SEU PROJETO DE DESENVOLVIMENTO OCORRERÁ EM 04 MÓDULOS, SENDO CADA UM DELES UM SUBCONJUNTO PLENAMENTE FUNCIONAL DE SEU SISTEMA._x000D_
O MONTANTE DE R$ 85 MILHÕES PROPOSTO NESSA EMENDA TEM O PROPÓSITO DE ADQUIRIR INSUMOS E INVESTIR EM INFRAESTRUTURA DE TI, PARA MELHORIAS NO CENTRO DE DADOS E EM CONECTIVIDADE PERMITINDO A AMPLIAÇÃO DO MONITORAMENTO CONDUZIDO PELA MARINHA DO BRASIL, MELHORANDO O CONTROLE NA AMAZÔNIA AZUL E NAS ÁGUAS JURISDICIONAIS BRASILEIRAS.</t>
  </si>
  <si>
    <t>NÃO INFORMADO</t>
  </si>
  <si>
    <t>8</t>
  </si>
  <si>
    <t>OPERAÇÃO DO SISTEMA DE GERENCIAMENTO DA AMAZÔNIA AZUL (SISGAAZ)</t>
  </si>
  <si>
    <t>05.152.6013.2E97.0001</t>
  </si>
  <si>
    <t>COM. MEIO AMBIENTE</t>
  </si>
  <si>
    <t>6008</t>
  </si>
  <si>
    <t>60080003</t>
  </si>
  <si>
    <t>O SISTEMA INTEGRADO DE MONITORAMENTO DE FRONTEIRAS (SISFRON) É UM PROJETO ESTRATÉGICO AO PAÍS, QUE FORTALECE A CAPACIDADE DE AÇÃO DO ESTADO BRASILEIRO NA FAIXA DE FRONTEIRA, UMA ÁREA DE 16.886 QUILÔMETROS DE EXTENSÃO. TRATA-SE DE UM CONJUNTO INTEGRADO DE RECURSOS TECNOLÓGICOS, TAIS COMO SISTEMAS DE VIGILÂNCIA E MONITORAMENTO, TECNOLOGIA DA INFORMAÇÃO, GUERRA ELETRÔNICA E INTELIGÊNCIA QUE, ALIADOS A OBRAS DE INFRAESTRUTURA, VÃO REDUZIR AS VULNERABILIDADES NA REGIÃO FRONTEIRIÇA - ASSOLADA POR VIOLÊNCIA, ATIVIDADES EXTRATIVAS ILEGAIS, CONTRABANDO E CRIMINALIDADE, COMO NO CASO DO BRUTAL ASSASSINATO DE DOM PHILLIPS E BRUNO PEREIRA._x000D_
_x000D_
A IMPLEMENTAÇÃO DO SISFRON É FUNDAMENTAL PARA A PREVENÇÃO E REPRESSÃO DESSES CRIMES, DO TRÁFICO DE DROGAS, DE ARMAS E DE PESSOAS, DO CONTRABANDO E DO DESCAMINHO. POR INTERMÉDIO DE SUA INTEGRAÇÃO COM AS FORÇAS ARMADAS, OS ÓRGÃOS GOVERNAMENTAIS E ESTADOS DA FEDERAÇÃO NA DEFESA NACIONAL, O SISTEMA CONTRIBUI PARA O AUMENTO DA CAPACITAÇÃO, DA SUSTENTABILIDADE, DO FORTALECIMENTO DA ECONOMIA FORMAL, DA ARRECADAÇÃO E DA DEFESA DO PAÍS.</t>
  </si>
  <si>
    <t>6005</t>
  </si>
  <si>
    <t>60050004</t>
  </si>
  <si>
    <t>O PCN TEM POR OBJETIVO AUMENTAR, EM SUA ÁREA DE ATUAÇÃO, A PRESENÇA DO PODER PÚBLICO NA REGIÃO, O QUE CONTRIBUI EM FAVOR DA DEFESA NACIONAL. AO PROPORCIONAR, ASSIM, ASSISTÊNCIA ÀS POPULAÇÕES CARENTES, MORMENTE LOCALIZADAS EM MUNÍCIPIOS ISOLADOS, POR VEZES ERMOS E SEM ESTRUTURA, PROMOVE-SE, A SEU TURNO, A VALORIZAÇÃO DA CIDADANIA E A SUSTENTAÇÃO DOS MEIOS MÍNIMOS NECESSÁRIOS À SUBSISTÊNCIA E FIXAÇÃO DO HOMEM À REGIÃO, O QUE, EM CONSEQUÊNCIA, FAVORECE A CONSOLIDAÇÃO DE NOSSAS FRONTEIRAS E A MANUTENÇÃO DA SOBERANIA NACIONAL._x000D_
ATUALMENTE, O PROGRAMA ABRANGE 442 MUNICÍPIOS EM DEZ ESTADOS DA FEDERAÇÃO (ACRE, AMAPÁ, AMAZONAS, MARANHÃO, MATO GROSSO, MATO GROSSO DO SUL, PARÁ, RONDÔNIA, RORAIMA E TOCANTINS), O QUE CORRESPONDE A UMA ÁREA DE ATUAÇÃO BASTANTE REPRESENTATIVA – EM TORNO DE 70,3% DO TERRITÓRIO NACIONAL, ONDE HABITAM CERCA DE 15,8 MILHÕES DE PESSOAS, DENTRE AS QUAIS SE INCLUI 85% DA POPULAÇÃO INDÍGENA DO BRASIL.</t>
  </si>
  <si>
    <t>INCLUSÃO - REMANEJAMENTO</t>
  </si>
  <si>
    <t>60020005</t>
  </si>
  <si>
    <t>COORDENADORIA-GERAL DO PROGRAMA DE DESENVOLVIMENTO DE SUBMARINO COM PROPULSÃO NUCLEAR_x000D_
CNPJ: 12.059.276/0001-24_x000D_
_x000D_
O PROGRAMA DE DESENVOLVIMENTO DE SUBMARINOS (PROSUB) REPRESENTA UM SIGNIFICATIVO AVANÇO TECNOLÓGICO NO PAÍS, PAUTADO EM CAPITAL INTELECTUAL, ENGENHARIA SENSÍVEL E TECNOLOGIA DE PONTA, CONTEMPLANDO A CONSTRUÇÃO DE CINCO SUBMARINOS CONVENCIONAIS, SENDO UM COM PROPULSÃO NUCLEAR, E UM COMPLEXO DE INFRAESTRUTURA INDUSTRIAL E DE APOIO À OPERAÇÃO DESSES NOVOS MEIOS DA MARINHA DO BRASIL (MB)._x000D_
_x000D_
O SUBMARINO “RIACHUELO” (S-40) FOI O PRIMEIRO DA CLASSE DE QUATRO SUBMARINOS DE PROPULSÃO CONVENCIONAL (DIESEL-ELÉTRICO) A SER ENTREGUE AO SETOR OPERATIVO DA MB (EM SETEMBRO DESTE ANO), ENQUANTO O SUBMARINO “HUMAITÁ” (S-41) JÁ SE ENCONTRA NA ÚLTIMA FASE DO PROJETO DE CONSTRUÇÃO, NAS PROVAS DE ACEITAÇÃO DE CAIS E DE MAR, PROSSEGUINDO UM EXTENSO CRONOGRAMA ATÉ SUA TRANSFERÊNCIA DEFINITIVA PARA A FORÇA NAVAL._x000D_
_x000D_
IMPORTANTE RESSALTAR QUE A CONSTRUÇÃO DE SUBMARINOS EXIGE MÃO DE OBRA QUALIFICADA, PARA ALÉM DE UM PARQUE TECNOLÓGICO EQUIPADO, DE MODO A POSSIBILITAR A EXECUÇÃO DAS DIVERSAS ATIVIDADES DE FABRICAÇÃO, COMISSIONAMENTO E TESTES DOS NOVOS MEIOS, EXIGINDO INTEGRAÇÃO DE TECNOLOGIAS SOFISTICADAS, SEGUINDO NORMAS E PADRÕES DE QUALIDADE E SEGURANÇA. ALÉM DISSO, TAIS NECESSIDADES FOMENTAM A MAIOR INTEGRAÇÃO ENTRE O ESTADO, A ACADEMIA E A INDÚSTRIA, PERMITINDO O DESENVOLVIMENTO HUMANO, TECNOLÓGICO E ECONÔMICO._x000D_
_x000D_
DESTACA-SE, AINDA, QUE O PROJETO POSSUI ELEVADO POTENCIAL DE GERAÇÃO DE RENDA E DIVISAS, COMO O EMPREGO, DIRETO E INDIRETO, DE MILHARES DE PROFISSIONAIS DAS MAIS DIVERSAS ÁREAS. O RISCO DE PREJUÍZOS AOS COFRES PÚBLICOS, DESMANTELAMENTO DA BASE INDUSTRIAL DE DEFESA E DESGASTE DA IMAGEM DO BRASIL PERANTE OUTRAS NAÇÕES É PRESUMÍVEL, CASO OCORRA UMA INTERRUPÇÃO DE PROJETOS JÁ CONTRATADOS, DEVIDO À DESCONTINUIDADE DO FLUXO DOS RECURSOS NECESSÁRIOS._x000D_
_x000D_
POR FIM, CONSIDERANDO OS PATAMARES ORÇAMENTÁRIOS DESTINADOS AO PROSUB NOS ÚLTIMOS ANOS E A FASE DE ENTREGAS DOS CONTRATOS VIGENTES, ESTA PROPOSTA DE EMENDA VISA O APORTE DE R$ 525 MILHÕES AO PLOA-2023, ATENDENDO AS ATIVIDADES RELACIONADAS À ENTREGA DO SUBMARINO “HUMAITÁ” E AOS DIFERENTES ESTÁGIOS DE PRONTIFICAÇÃO DOS SUBMARINOS “TONELERO” (S-42) E “ANGOSTURA” (S-43).</t>
  </si>
  <si>
    <t>O PROGRAMA ESTRATÉGICO DO EXÉRCITO AVIAÇÃO DO EXÉRCITO (PRG EE AV EX) VISA A AMPLIAÇÃO DE CAPACIDADES JÁ EXISTENTES E A OBTENÇÃO DE NOVAS CAPACIDADES PARA A AVIAÇÃO DO EXÉRCITO (AV EX), A FIM DE AMPLIAR A MOBILIDADE DA FORÇA TERRESTRE, AUMENTAR A PROJEÇÃO NACIONAL, MELHORAR A CAPACIDADE DE MONITORAMENTO DAS NOSSAS FRONTEIRAS, AUMENTAR A CAPACIDADE DE PRONTA RESPOSTA NOS DIVERSOS RINCÕES DO PAÍS, ATUALIZAR OS EQUIPAMENTOS E A DOUTRINA DA AVIAÇÃO DO EXÉRCITO, ALÉM DE DESENVOLVER E INOVAR TECNOLOGICAMENTE A FORÇA, EMPREGANDO A BASE INDUSTRIAL DE DEFESA BRASILEIRA._x000D_
O PRG EE AVEX CONTEMPLA AÇÕES COMPLEMENTARES DESTINADAS À MODERNIZAÇÃO DAS ATUAIS AERONAVES EMPREGADAS PELA AVIAÇÃO DO EXÉRCITO, AMPLIANDO AS SUAS CAPACIDADES TÉCNICAS E OPERACIONAIS, PERMITINDO UM EMPREGO MAIS ABRANGENTE E DIVERSIFICADO EM MISSÕES DE APOIO LOGÍSTICO E HUMANITÁRIAS, TAIS COMO AS REALIZADAS EM MARIANA E BRUMADINHO. DA MESMA FORMA, OS HELICÓPTEROS MODERNIZADOS CONTINUARÃO A SER EMPREGADOS EM ATIVIDADES OPERACIONAIS DE SEGURANÇA PÚBLICA, ASSIM COMO NA INTERVENÇÃO FEDERAL NO ESTADO DO RIO DE JANEIRO E OUTRAS AINDA EM PROVEITO DE DIVERSOS ESTADOS DA FEDERAÇÃO – OPERAÇÃO ACOLHIDA EM RORAIMA - AUMENTANDO CONSIDERAVELMENTE A CONSCIÊNCIA SITUACIONAL DO COMANDO DA OPERAÇÃO E POSSIBILITANDO, AINDA, O EMPREGO OPORTUNO E IMEDIATO DE TROPAS EM ÁREAS CRÍTICAS._x000D_
EM COMPASSO COM AS NECESSÁRIAS E SIGNIFICATIVAS ATUALIZAÇÕES TECNOLÓGICAS E OPERACIONAIS DECORRENTES DAS AÇÕES SUPRACITADAS, O PROJETO CONTA AINDA COM TREINAMENTO SINTÉTICO EM SIMULADORES DE VOO, DESTINADOS AO PREPARO E QUALIFICAÇÃO DAS TRIPULAÇÕES PARA UM EMPREGO SEGURO E EFICAZ DAS NOVAS CAPACIDADES DAS AERONAVES MODERNIZADAS. ALÉM DISSO, O EMPREGO DE SIMULADORES NO JÁ CONSTRUÍDO CENTRO DE SIMULAÇÃO DO CENTRO DE INSTRUÇÃO DE AVIAÇÃO DO EXÉRCITO (CIAVEX), SITUADO EM TAUBATÉ-SP, TEM PROPICIADO QUE NOVAS TECNOLOGIAS SEJAM AGREGADAS À BASE INDUSTRIAL DE DEFESA (BID), COM DESTAQUE PARA O PARQUE TECNOLÓGICO DE SÃO JOSÉ DOS CAMPOS-SP, EM FUNÇÃO DA SUA PROXIMIDADE E SUA VOCAÇÃO AERONÁUTICA._x000D_
COM O INTUITO DE ESTABELECER AS BASES FÍSICAS E O APOIO ESTRUTURAL QUE PERMITEM O PROSSEGUIMENTO DAS AÇÕES ATUALMENTE EM ANDAMENTO NO PRG EE AVEX, A AÇÃO COMPLEMENTAR DE INFRAESTRUTURA PROVÊ INSTALAÇÕES COMPATÍVEIS COM O ALTO VALOR AGREGADO DOS EQUIPAMENTOS OPERADOS PELA AVIAÇÃO DO EXÉRCITO, PRESERVANDO OS RECURSOS EMPENHADOS, SEJA NA OBTENÇÃO, SEJA NA MANUTENÇÃO DAQUELES EQUIPAMENTOS._x000D_
PARA ATINGIR TAIS BENEFÍCIOS, O PROJETO VISA A MODERNIZAÇÃO DAS AERONAVES ATUAIS, A AMPLIAÇÃO DAS CAPACIDADES LOGÍSTICA E DE ATAQUE, A ATUALIZAÇÃO DOS SISTEMAS DE ARMAS, A IMPLANTAÇÃO DE SIMULADORES E AINDA A COMPLEMENTAÇÃO DA INFRAESTRUTURA EXISTENTE._x000D_
AS ATIVIDADES PERTENCENTES AO PROGRAMA, FACE À SUA AMPLITUDE E COMPLEXIDADE, COM O ENVOLVIMENTO DA INDÚSTRIA NACIONAL, NECESSITA DA MANUTENÇÃO DE UM FLUXO REGULAR DE RECURSOS QUE NÃO FIQUE SUJEITO A OSCILAÇÕES DECORRENTES DE EVENTUAIS LIMITAÇÕES NA EXECUÇÃO ORÇAMENTÁRIA, A FIM DE NÃO COMPROMETER A MODERNIZAÇÃO TECNOLÓGICA DO SISTEMA E O CUMPRIMENTO DOS COMPROMISSOS CONTRATUAIS._x000D_
UMA DAS PRINCIPAIS EMPRESAS ENVOLVIDAS NO PROGRAMA ESTRATÉGICO AVIAÇÃO DO EXÉRCITO, NA AÇÃO COMPLEMENTAR MODERNIZAÇÃO DAS AERONAVES ESQUILO E PANTERA É A HELIBRAS, SUBSIDIÁRIA DO GRUPO AIRBUS, LOCALIZADA EM ITAJUBÁ – MG. DIRETAMENTE RESPONSÁVEL PELA FABRICAÇÃO, REPARO E MANUTENÇÃO DE 96% DA FROTA DE AERONAVES DE ASAS ROTATIVAS DO EXÉRCITO BRASILEIRO, A HELIBRAS ATUALMENTE REALIZA A MODERNIZAÇÃO DAS AERONAVES ESQUILO E PANTERA DA AVEX, UMA AÇÃO COMPLEMENTAR DO PRG EE AVEX QUE DEVERÁ ESTENDER-SE ATÉ O ANO DE 2024, E QUE TEM UM ORÇAMENTO PREVISTO DE APROXIMADAMENTE R$ 1.000.000.000,00 (UM BILHÃO DE REAIS)._x000D_
GRAÇAS A ESTES RECURSOS, ATUALMENTE A HELIBRAS POSSUI DUAS LINHAS DE PRODUÇÃO DEDICADAS EXCLUSIVAMENTE À MODERNIZAÇÃO DAS AERONAVES SUPRACITADAS, ENVOLVENDO A PARTICIPAÇÃO DE FATIA CONSIDERÁVEL DOS SEUS MAIS DE MIL FUNCIONÁRIOS, RESPONSÁVEIS PELO PROCESSO DE MODERNIZAÇÃO. APÓS A CONCLUSÃO DA MODERNIZAÇÃO AS AERONAVES SÃO R</t>
  </si>
  <si>
    <t>05.153.6012.3138.0001</t>
  </si>
  <si>
    <t>O PROJETO FX-2 FOI CONCEBIDO A PARTIR DA NECESSIDADE DE REEQUIPAR A FORÇA AÉREA BRASILEIRA (FAB) COM AERONAVES DE CAÇA MULTIMISSÃO, REPRESENTANDO UM SALTO, EM TERMOS TECNOLÓGICOS, PARA A BASE INDUSTRIAL DE DEFESA DO PAÍS, EM PARTICULAR A EMBRAER. NESSE CONTEXTO, O CONTRATO ASSINADO PELA FAB COM A EMPRESA SUECA SAAB ELEVOU O PAÍS A UM NOVO PATAMAR NO SEGMENTO AEROESPACIAL, PREVENDO A AQUISIÇÃO DE AERONAVES GRIPEN NG, A FIM DE CUMPRIREM MISSÕES DE DEFESA AÉREA._x000D_
_x000D_
GRAÇAS A UMA FILOSOFIA ESTRATÉGICA DE APOIAR A INDÚSTRIA NACIONAL, O BRASIL INCLUIU AS EMPRESAS CAPACITADAS NO PACOTE DOS ACORDOS DE COMPENSAÇÃO “OFF-SET” NEGOCIADO PELO COMANDO DA AERONÁUTICA COM A SAAB. A ENCOMENDA BRASILEIRA ENVOLVE UNIDADES MONOPLACES (PARA UM PILOTO) E BIPLACES (PARA DOIS TRIPULANTES), SENDO O BRASIL RESPONSÁVEL PELO DESENVOLVIMENTO DA VERSÃO BIPLACE. O CONTRATO E OS ACORDOS “OFF-SET” ENVOLVEM AINDA O TREINAMENTO DE ENGENHEIROS, PILOTOS E MECÂNICOS BRASILEIROS NA SUÉCIA, E, PRINCIPALMENTE, A TRANSFERÊNCIA DE TECNOLOGIA PARA INDÚSTRIAS BRASILEIRAS. O PROCESSO DE TRANSFERÊNCIA DE TECNOLOGIA E DE PRODUÇÃO DAS AERONAVES FX-2 DEVERÁ VIABILIZAR À INDÚSTRIA AEROESPACIAL BRASILEIRA A CAPACIDADE DE PRODUZIR E EXPORTAR ESSAS AERONAVES, BEM COMO UTILIZAR A TECNOLOGIA ABSORVIDA NO SEGMENTO DE AERONAVES CIVIS._x000D_
_x000D_
O VALOR ALOCADO NO PLOA 2023 PARA O PROJETO F-X2 NÃO ATENDE À NECESSIDADE CONTRATUAL, TENDO AS SEGUINTES CONSEQUÊNCIAS:_x000D_
- IMPACTO NA CAPACIDADE DA FAB DE CUMPRIR A SUA MISSÃO CONSTITUCIONAL, DE MANTER A SOBERANIA DO ESPAÇO AÉREO BRASILEIRO;_x000D_
- IMPACTOS NEGATIVOS NA ECONOMIA NACIONAL, COM O FECHAMENTO DE VAGAS DE EMPREGOS DIRETOS E INDIRETOS; _x000D_
- AUMENTO NOS CUSTOS DO PROJETO F-X2; E_x000D_
- PRORROGAÇÃO DA UTILIZAÇÃO DA AERONAVE F-5EM, E O CONSEQUENTE AUMENTO NOS CUSTOS DE MANUTENÇÃO DESSA AERONAVE._x000D_
_x000D_
POR TODO O EXPOSTO, JUSTIFICA-SE A PRESENTE EMENDA DE APROPRIAÇÃO À DESPESA NO PLOA 2023, O QUE GARANTIRÁ A CONTINUIDADE DAS ETAPAS PREVISTAS EM CONFORMIDADE COM O CRONOGRAMA FÍSICO-FINANCEIRO CONTRATADO._x000D_
_x000D_
AMPARO LEGAL:_x000D_
CONSTITUIÇÃO FEDERAL, ART. 142, CAPUT; LEI COMPLEMENTAR Nº 97, DE 09/06/1999, ALTERADA PELA LEI COMPLEMENTAR Nº 136, DE 25/08/2010; E DECRETO Nº 6.703, DE 18/12/2008.</t>
  </si>
  <si>
    <t>A EMENDA TEM COMO OBJETIVO MELHORAR A CONDIÇÃO DE TRAFEGABILIDADE DAS BRS.</t>
  </si>
  <si>
    <t>COM. SERV.DE INFRA-ESTRUTURA</t>
  </si>
  <si>
    <t>6001</t>
  </si>
  <si>
    <t>60010004</t>
  </si>
  <si>
    <t>A PRESENTE  COMPREENDE A PRESTAÇÃO E CONTRATAÇÃO DE SERVIÇOS E A AQUISIÇÃO DE RECURSOS MATERIAIS, COM O OBJETIVO DE FORNECER O APOIO LOGÍSTICO E DE PESSOAL NECESSÁRIOS À ASSISTÊNCIA EMERGENCIAL E PARA O ACOLHIMENTO ÀS PESSOAS EM SITUAÇÃO DE VULNERABILIDADE DECORRENTE DO FLUXO MIGRATÓRIO POR CRISE HUMANITÁRIA, NO ÂMBITO DE POLÍTICAS PÚBLICAS DE PROTEÇÃO SOCIAL; ATENÇÃO À SAÚDE; OFERTA DE ATIVIDADES EDUCACIONAIS; FORMAÇÃO E QUALIFICAÇÃO PROFISSIONAL; FORNECIMENTO DE ALIMENTOS; GARANTIA DOS DIREITOS HUMANOS, EM ESPECIAL DOS GRUPOS SOCIAIS VULNERÁVEIS; OFERTA DE INFRAESTRUTURA E _x000D_
SANEAMENTO; SEGURANÇA PÚBLICA E FORTALECIMENTO DO CONTROLE DE FRONTEIRAS; LOGÍSTICA E DISTRIBUIÇÃO DE INSUMOS; E MOBILIDADE, DISTRIBUIÇÃO DOS MIGRANTES NO TERRITÓRIO NACIONAL E APOIO LOGÍSTICO À INTERIORIZAÇÃO, AO REPATRIAMENTO E O REASSENTAMENTO DESSAS PESSOAS.</t>
  </si>
  <si>
    <t>COM MISTA PERM SOBRE MIG INTERNACIONAIS E REFUGIAD</t>
  </si>
  <si>
    <t>5038</t>
  </si>
  <si>
    <t>50380003</t>
  </si>
  <si>
    <t>05.153.6011.219C.0001</t>
  </si>
  <si>
    <t>APESAR DA EDIÇÃO DA PORTARIA INTERMINISTERIAL DE 2021 QUE DISPÔS SOBRE A CONCESSÃO DE VISTO TEMPORÁRIO E DE AUTORIZAÇÃO DE RESIDÊNCIA PARA FINS DE ACOLHIDA HUMANITÁRIA PARA AFEGÃOS, AINDA EXISTEM MUITOS OBSTÁCULOS A SEREM SUPERADOS PELOS QUE DESEMBARCAM NO PAÍS A PROCURA DE AJUDA HUMANITÁRIA. DESDE MAIO DE 2022, MAIS DE UMA CENTENA DE FAMÍLIAS AFEGÃS TÊM FICADO DIAS E ATÉ SEMANAS ACAMPADAS EM AEROPORTO INTERNACIONAL DE SÃO PAULO, PRÓXIMAS AO POSTO AVANÇADO DE ATENDIMENTO HUMANIZADO AO MIGRANTE, EM BUSCA DE ACOLHIMENTO, REGULAMENTAÇÃO DOCUMENTAL E ACESSO A SERVIÇOS PÚBLICOS. NESSE DIAPASÃO, CUMPRE RECORDAR A EXISTÊNCIA DE UM TERMO DE COOPERAÇÃO TÉCNICO-INSTITUCIONAL, FIRMADO EM 21 DE FEVEREIRO DE 2019, PELO MINISTÉRIO PÚBLICO FEDERAL, A SECRETARIA NACIONAL DE JUSTIÇA, A DEFENSORIA PÚBLICA DA UNIÃO, O MUNICÍPIO DE GUARULHOS E O ALTO COMISSARIADO DAS NAÇÕES UNIDAS PARA OS REFUGIADOS - ACNUR. COM A PRESENÇA ROBUSTA DE ATORES DO ÂMBITO FEDERAL, O REFERIDO DOCUMENTO TEM O OBJETIVO DE PROMOVER E FORTALECER A PROTEÇÃO E PROMOÇÃO DE SOLUÇÕES HUMANITÁRIAS E SOLIDÁRIAS PARA SITUAÇÕES DE MIGRANTES, O QUE REVESTE A AÇÃO DE INDUBITÁVEL INTERESSE NACIONAL._x000D_
PARA ALÉM DA PAUTA DOS AFEGÃOS EM GUARULHOS E NO ESTADO DE SÃO PAULO, A MIGRAÇÃO E O REFÚGIO TÊM GANHADO, NOS ANOS RECENTES, A PARTIR DE 2010, RELEVÂNCIA NACIONAL. RECORDA-SE O FLUXO HAITIANO, INICIADO A PARTIR DE 2010, COM GRANDE IMPACTO DE ENTRADA NO ESTADO DO ACRE E COM DIREÇÃO AO ESTADO DE SÃO PAULO E AOS ESTADOS DA REGIÃO SUL E, MAIS RECENTEMENTE, O ENORME IMPACTO DO FLUXO VENEZUELANO, INICIADO A PARTIR DE 2016, COM FORTE IMPACTO NO ESTADO DE RORAIMA E DO AMAZONAS, MAS COM DIREÇÃO A TODOS OS DEMAIS ESTADOS DA FEDERAÇÃO A PARTIR DA ESTRATÉGIA DE INTERIORIZAÇÃO ADOTADA PELO GOVERNO FEDERAL COMO SOLUÇÃO PARA O FLUXO MIGRATÓRIO E A MELHOR INSERÇÃO DESSA POPULAÇÃO JUNTO À SOCIEDADE BRASILEIRA. RESSALTAM-SE TANTOS OUTROS FLUXOS MIGRATÓRIOS RECENTES, COM IMPACTO EM TODO O BRASIL, COMO A DIÁSPORA SÍRIA, DIVERSOS FLUXOS DA ÁFRICA E, COMO EXPLICADO NO INÍCIO, O FLUXO AFEGÃO, ALÉM DO MAIS RECENTE FLUXO UCRANIANO, ESTE COM MAIOR IMPACTO NO ESTADO DO PARANÁ. COMO SE VÊ, A MIGRAÇÃO E O REFÚGIO IMPACTAM TODO O BRASIL, SENDO DIFÍCIL E POUCO PROVEITOSO INDICAR APENAS UM MUNICÍPIO OU UM ESTADO DA FEDERAÇÃO. COMO A CRISE DA VENEZUELA PROVOU, A SOLUÇÃO SE DÁ SEMPRE PELO PACTO FEDERATIVO E PELO COMPARTILHAMENTO DE RESPONSABILIDADE ENTRE AS DIVERSAS UNIDADES DA FEDERAÇÃO, CADA QUAL DENTRO DE SUAS POSSIBILIDADES DE CONTRIBUIÇÃO PARA A SOLUÇÃO. DESTA FORMA, A PAUTA MIGRATÓRIA E DE REFÚGIO É, SEMPRE, UMA AGENDA A SER TRATADA A NÍVEL NACIONAL, AINDA QUE COM FOCOS POR VEZES CONCENTRADOS EM DETERMINADAS LOCALIDADES._x000D_
ADEMAIS, AS EMENDAS COLETIVAS DEVEM TER CARÁTER INSTITUCIONAL E REPRESENTAR INTERESSE NACIONAL E, POR ESSE MOTIVO, ESTAMOS PROPONDO O ACRÉSCIMO NAS DOTAÇÕES ORÇAMENTÁRIAS PARA A AÇÃO 20I7 COM SUBTÍTULO NACIONAL QUE JÁ CONSTA NO PROJETO DE LEI ORÇAMENTÁRIA PARA 2023. COM A APROVAÇÃO DA EMENDA, SERÃO BENEFICIADOS OS IMIGRANTES E REFUGIADOS QUE CHEGAM AO PAÍS EM BUSCA DE UMA VIDA MELHOR.</t>
  </si>
  <si>
    <t>50380001</t>
  </si>
  <si>
    <t>DIANTE DOS EXPRESSIVOS CORTES ORÇAMENTÁRIOS NESTA AÇÃO NOS ORÇAMENTOS DE 2020 E 2021; DIANTE DA DIMENSÃO DA DEMANDA REAL PELA APLICAÇÃO DESSA AÇÃO NO COTIDIANO DA POPULAÇÃO, APRESENTO ESTA EMENDA, VISANDO RECOMPOSIÇÃO ORÇAMENTÁRIA NO ORÇAMENTO GERAL DA UNIÃO DE 2023._x000D_
_x000D_
A PRESENTE EMENDA VISA, TAMBÉM, O FORTALECIMENTO DA PREVENÇÃO E COMBATE À INTEGRIDADE FÍSICA, MORAL E SEXUAL DAS CIDADÃS BRASILEIRAS , COMO O MELHORAMENTO DA REDE DE ATENDIMENTO E IMPLEMENTAÇÃO DA LEI MARIA DA PENHA, A PROTEÇÃO DOS DIREITOS SEXUAIS E REPRODUTIVOS._x000D_
ESTA EMENDA TAMBÉM VISA A IMPLANTAÇÃO DE NÚCLEO INTEGRADO DE ATENDIMENTO À MULHER ( NUIAM) EM DELEGACIAS REGIONAIS PARA ATENDIMENTO ÀS MULHERES EM SITUAÇÃO DE VIOLÊNCIA EM DELEGACIA REGIONAL, AO QUAL COMPETE O REGISTRO DA OCORRÊNCIA POLICIAL EM ESPAÇO FÍSICO EXCLUSIVO, ISOLADO DO ATENDIMENTO PARA OUTRAS OCORRÊNCIAS, COM A PRESENÇA DE PROFISSIONAIS DAS ÁREAS DE PSICOLOGIA, DIREITO E SERVIÇO SOCIAL._x000D_
_x000D_
ESTA AÇÃO BUSCA DAR APOIO TÉCNICO E FINANCEIRO PARA A CRIAÇÃO E O FORTALECIMENTO DE ORGANISMOS INSTITUCIONAIS DE POLÍTICAS PARA AS MULHERES NOS ESTADOS E MUNICÍPIOS VISANDO O INCENTIVO AOS MECANISMOS DE GÊNERO NOS ÓRGÃOS PÚBLICOS FEDERAIS, O FOMENTO ÀS INICIATIVAS VOLTADAS AO ENFRENTAMENTO DE TODAS AS FORMAS DE VIOLÊNCIA CONTRA AS MULHERES E A CONSOLIDAÇÃO DOS SERVIÇOS DA REDE DE ENFRENTAMENTO À VIOLÊNCIA CONTRA AS MULHERES, BEM COMO A PROMOÇÃO DA AUTONOMIA ECONÔMICA, SOCIAL, SEXUAL E A GARANTIA DE DIREITOS, CONSIDERANDO AS MULHERES EM SUA DIVERSIDADE E ESPECIFICIDADES E ATENDIMENTO NACIONAL E INTERNACIONAL ÀS MULHERES EM SITUAÇÃO DE VULNERABILIDADE POR MEIO DA CENTRAL DE ATENDIMENTO À MULHER – DISQUE 180._x000D_
TODAS ESSAS AÇÕES SÃO DE SUMA IMPORTANTE CONSIDERANDO A REALIDADE DE DESIGUALDADE ENFRENTADAS PELAS MULHERES EM NOSSO PAÍS, AINDA MAIS DIANTE DA CRISE ECONÔMICA SOCIAL E FINANCEIRA QUE SE ALASTRA PELO PAÍS. A SITUAÇÃO DE PANDEMIA AGRAVOU DESIGUALDADES JÁ EXISTENTES, ENTRE ELAS A DE GÊNERO. A DIFERENÇA SALARIAL ENTRE HOMENS E MULHERES SE APROFUNDOU COM A CHEGADA DO CORONAVÍRUS, FAVORECENDO AINDA MAIS OS HOMENS. O SALTO NO NÚMERO DE DESEMPREGADOS TAMBÉM ATINGIU EM CHEIO O SEXO FEMININO. _x000D_
DURANTE A PANDEMIA, A PARTICIPAÇÃO DAS MULHERES NO MERCADO DE TRABALHO ATINGIU O NÍVEL MAIS BAIXO DESDE 1990, DE ACORDO COM DADOS DO IPEA. OS SETORES OCUPADOS POR MULHERES FORAM OS MAIS ATINGIDOS PELA CRISE, COMO OS DE SERVIÇOS, ALOJAMENTO, TRABALHO DOMÉSTICO E EDUCAÇÃO. DESEMPREGADAS E COM FALTA DE OPÇÃO PARA SUPRIR O ORÇAMENTO DOMÉSTICO, AS MULHERES FORAM EMPURRADAS PARA A INFORMALIDADE, PERDENDO TODOS OS DIREITOS TRABALHISTAS._x000D_
ALÉM DESTES DESAFIOS, A VIOLÊNCIA CONTINUA PRESENTE NA REALIDADE DA MULHER BRASILEIRA: O CENÁRIO RETRATADO PELO ANUÁRIO BRASILEIRO DE SEGURANÇA PÚBLICA DE 2022 EVIDENCIA A QUEDA DE CRIMES LETAIS CONTRA A MULHER, MAS NÃO A DIMINUIÇÃO DA VIOLÊNCIA: HOUVE UM SENSÍVEL AUMENTO DAS DENÚNCIAS DE LESÃO CORPORAL DOLOSA E DAS CHAMADAS DE EMERGÊNCIA PARA O NÚMERO DAS POLÍCIAS MILITARES, O 190, AMBAS NO CONTEXTO DE VIOLÊNCIA DOMÉSTICA, ASSIM COMO AUMENTO DOS CASOS NOTIFICADOS DE AMEAÇA (VÍTIMAS MULHERES). A QUANTIDADE DE MEDIDAS PROTETIVAS DE URGÊNCIA SOLICITADAS E CONCEDIDAS TAMBÉM TIVERAM AUMENTO CONSIDERÁVEL._x000D_
ENTRE 2020 E 2021, HOUVE UM ACRÉSCIMO SIGNIFICATIVO DE 23 MIL NOVAS CHAMADAS DE EMERGÊNCIA PARA O NÚMERO 190 DAS POLÍCIAS MILITARES SOLICITANDO ATENDIMENTO PARA CASOS DE VIOLÊNCIA DOMÉSTICA, COM VARIAÇÃO DE 4% DE UM ANO PARA O OUTRO. AO MENOS UMA PESSOA LIGOU, POR MINUTO, EM 2021, PARA O 190 DENUNCIANDO AGRESSÕES DECORRENTE DA VIOLÊNCIA DOMÉSTICA._x000D_
PRATICAMENTE TODOS OS INDICADORES RELATIVOS À VIOLÊNCIA CONTRA MULHERES APRESENTARAM CRESCIMENTO EM 2021: HOUVE UM AUMENTO DE 3,3% NA TAXA DE REGISTROS DE AMEAÇA, E CRESCIMENTO 0,6% NA TAXA DE LESÕES CORPORAIS DOLOSAS EM CONTEXTO DE VIOLÊNCIA DOMÉSTICA ENTRE 2020 E 2021. OS REGISTROS DE CRIMES DE ASSÉDIO SEXUAL E IMPORTUNAÇÃO SEXUAL CRESCERAM 6,6% E 17,8%, RESPECTIVAMENTE._x000D_
ENTRE 2020 E 2021, 2.695 MULHERES FORAM MORTAS PELA CONDIÇÃO DE SEREM MULHERES</t>
  </si>
  <si>
    <t>COM. DEFESA DOS DIREITOS DA MULHER</t>
  </si>
  <si>
    <t>5036</t>
  </si>
  <si>
    <t>50360003</t>
  </si>
  <si>
    <t>CONFORME A ARTICULAÇÃO DO SEMIÁRIDO BRASILEIRO SE FAZ NECESSÁRIO A AMPLIAÇÃO DO PROGRAMA DE CISTERNAS PARA O CONSUMO HUMANO, PARA PRODUÇÃO E ESCOLAS:_x000D_
A) ÁGUA PARA CONSUMO HUMANO: COM OS PROGRAMAS FOME ZERO E ÁGUA PARA TODOS, FORAM CONSTRUÍDAS MAIS DE 1 MILHÃO E 200 MIL CISTERNAS DE 16 MIL LITROS PARA CONSUMO HUMANO. UMA REVOLUÇÃO QUE DEMOCRATIZOU, DESCONCENTROU E DISPONIBILIZOU O ACESSO À ÁGUA NO SEMIÁRIDO. MOVIMENTO OPOSTO ÀQUELE DO HIDRONEGÓCIO, DAS CONCENTRAÇÕES E PRIVATIZAÇÕES. MAS AINDA É PRECISO A IMPLEMENTAÇÃO DE NO MÍNIMO 350 MIL TECNOLOGIAS SOCIAIS PARA FAMÍLIAS QUE NÃO POSSUEM ACESSO À ÁGUA DE QUALIDADE PARA BEBER;_x000D_
B)ÁGUA PARA PRODUÇÃO: NESTE MESMO ESFORÇO, FORAM INSTALADAS 207 MIL TECNOLOGIAS DE CAPTAÇÃO E MANEJO DE ÁGUA DE CHUVA PARA PRODUÇÃO DE ALIMENTOS, PROGRAMA DE SEGUNDA ÁGUA, QUE GARANTE A PRODUÇÃO SUSTENTÁVEL E AGROECOLÓGICA DE ALIMENTOS E ABASTECIMENTO DAS COMUNIDADES LOCAIS. SEM ESTE PROGRAMA, A FOME SERIA AINDA MAIS CRUEL NA REGIÃO. PARA CONTRIBUIR NA ERRADICAÇÃO DA FOME, AMPLIANDO_x000D_
A PRODUÇÃO DE ALIMENTOS AGROECOLÓGICOS, É NECESSÁRIA A CONSTRUÇÃO DE MAIS 800 MIL TECNOLOGIAS DE SEGUNDA ÁGUA, AÇÃO QUE DEVE ESTAR ASSOCIADA A RECURSOS PARA O FOMENTO PRODUTIVO E ASSESSORIA TÉCNICA AGROECOLÓGICA DE FAMÍLIAS E COMUNIDADES_x000D_
CAMPONESAS;_x000D_
C) ÁGUA NAS ESCOLAS: TEMOS MAIS DE 7 MIL ESCOLAS ABASTECIDAS COM CISTERNAS. PRECISAMOS GARANTIR QUE TODAS AS ESCOLAS RURAIS SEJAM EQUIPADAS COM CISTERNAS E OUTROS IMPLEMENTOS QUE VIABILIZEM O ANO LETIVO DAS ESCOLAS RURAIS;</t>
  </si>
  <si>
    <t>COM. INTEG NAC DES REGIONAL E DA AMAZÔNIA - CINDRA</t>
  </si>
  <si>
    <t>5033</t>
  </si>
  <si>
    <t>50330003</t>
  </si>
  <si>
    <t>A PRESENTE EMENDA TEM COMO OBJETIVO ACRESCER RECURSOS ORÇAMENTÁRIOS NA GARANTIA DO PAGAMENTO DO BENEFÍCIO DO BOLSA FAMÍLIA/AUXILIO BRASIL (TRANSFERÊNCIA DE RENDA RELATIVA AOS BENEFÍCIOS E AUXÍLIOS DO PROGRAMA AUXÍLIO BRASIL (LEI Nº 14.284, DE 29 DE DEZEMBRO DE 2021)) NO VALOR DE R$ 600,00 A PARTIR DE JANEIRO DE 2023 PARA UM TOTAL DE 21.649.313 MILHÕES DE FAMILIAS BRASILEIRAS.</t>
  </si>
  <si>
    <t>PRESTAÇÃO DE SERVIÇOS MÉDICO HOSPITALARES E PESQUISA MÉDICAS DO HOSPITAL DAS FORÇAS ARMADAS</t>
  </si>
  <si>
    <t>COM. FISC FINANCEIRA E CONTROLE</t>
  </si>
  <si>
    <t>5031</t>
  </si>
  <si>
    <t>50310003</t>
  </si>
  <si>
    <t>PRODUÇÃO DE MATERIAL DE EMPREGO MILITAR</t>
  </si>
  <si>
    <t>05.153.6012.4528.0001</t>
  </si>
  <si>
    <t>EMENDA PARA O REFORÇO E ACRÉSCIMO DE DESPESA PARA RESERVA DE CONTINGÊNCIA FISCAL COM AUMENTO DO LIMITE DESTINADO AO ATENDIMENTO DE PLS RELATIVOS A CONCESSÃO DE VANTAGENS, REESTRUTURAÇÃO E/OU AUMENTO DE REMUNERAÇÃO DE CARGOS, FUNÇÕES E CARREIRAS CIVIS NO ÂMBITO DO PODER EXECUTIVO.</t>
  </si>
  <si>
    <t>50310001</t>
  </si>
  <si>
    <t>05.151.6012.2868.0001</t>
  </si>
  <si>
    <t>05.151.6012.2048.0001</t>
  </si>
  <si>
    <t>A PRESENTE EMENDA PRETENDE MODIFICAR O PROJETO DE LEI ORÇAMENTÁRIO ANUAL (LOA) Nº 32/2022, QUE ESTIMA A RECEITA E FIXA A DESPESA DA UNIÃO PARA O EXERCÍCIO FINANCEIRO DE 2023. A PROPOSTA É AUMENTAR OS RECURSOS PARA A SAÚDE INDÍGENA, QUE TIVERAM UMA REDUÇÃO DE 59% NO ORÇAMENTO PREVISTO PARA 2023. _x000D_
OS CUSTOS PARA A IMPLEMENTAÇÃO DA SAÚDE INDÍGENA SÃO ALTOS, CONSIDERANDO AS PECULIARIDADES GEOGRÁFICAS E ÉTNICAS DOS POVOS INDÍGENAS E DAS SUAS ALDEIAS/COMUNIDADE E, SE BEM EFETIVADOS, EVITAM GASTOS MAIORES NA GARANTIA DA SAÚDE, JÁ QUE A PREVENÇÃO EVITA O ATENDIMENTO DE MÉDIA E ALTA COMPLEXIDADE._x000D_
AS PERDAS DOS RECURSOS SUPRIMIDOS PARA ESTA ÁREA CAUSARÃO O DESMANTELAMENTO DO SUBSISTEMA DE SAÚDE INDÍGENA, QUE ATUALMENTE CONTA COM 34 DISTRITOS SANITÁRIOS INDÍGENAS (DSEI), UNIDADES GESTORAS DECENTRALIZADAS. A EVOLUÇÃO DO ATENDIMENTO ESPECIALIZADO PARA OS POVOS INDÍGENAS FOI CONQUISTADA COM MUITA LUTA, IMPLEMENTANDO PARTE DAS POLÍTICAS PÚBLICAS ESPECÍFICAS E DIFERENCIADAS, CONFORME MENCIONA A CONSTITUIÇÃO FEDERAL DE 1988. _x000D_
JÁ HAVIA PREVISÃO DE ORÇAMENTO PARA SAÚDE INDÍGENA NOS PROJETOS DE LEI DOS ÚLTIMOS 10 ANOS. NAS PROPOSTAS MAIS MODESTAS, OS PLOAS PREVIAM APROXIMADAMENTE 1,5 BILHÃO. O ORÇAMENTO PREVISTO PARA 2023 SERÁ DE 609 MILHÕES DE REAIS. ESTA DRÁSTICA CONTENÇÃO OCASIONARÁ A PRECARIZAÇÃO DA ASSISTÊNCIA BÁSICA NAS COMUNIDADES, A REDUÇÃO OU CORTES NAS EQUIPES MULTIDISCIPLINARES, FALTA DE MEDICAMENTOS, INSUMOS E EQUIPAMENTOS. NÃO HÁ QUALQUER JUSTIFICATIVA TÉCNICA PARA O TAMANHO DO CORTE PROPOSTO.</t>
  </si>
  <si>
    <t>1</t>
  </si>
  <si>
    <t>MOVIMENTAÇÃO DE MILITARES</t>
  </si>
  <si>
    <t>PROTEÇÃO E BENEFÍCIOS AO TRABALHADOR</t>
  </si>
  <si>
    <t>05.331.6012.212O.0001</t>
  </si>
  <si>
    <t>COM. DIREITOS HUMANOS E MINORIAS</t>
  </si>
  <si>
    <t>5030</t>
  </si>
  <si>
    <t>50300004</t>
  </si>
  <si>
    <t>ESTA EMENDA TEM COMO OBJETIVO ATENDER AO DEVER CONSTITUCIONAL DA UNIÃO DE PROTEÇÃO TERRITORIAL, REGULARIZAÇÃO, DEMARCAÇÃO E FISCALIZAÇÃO DE TERRAS INDÍGENAS, E TAMBÉM A PROTEÇÃO DE INDÍGENAS ISOLADOS, NOS TERMOS DO ARTIGO 231 DA CONSTITUIÇÃO FEDERAL. A CONTINUIDADE E A POTENCIALIZAÇÃO DAS AÇÕES JÁ DESENVOLVIDAS DEPENDEM DE UM VOLUME ORÇAMENTÁRIO ADEQUADO, QUE ATUALMENTE ENCONTRA-SE AQUÉM DAS NECESSIDADES. TAIS RESTRIÇÕES IMPEDEM QUE A FUNAI ATENDA A TOTALIDADE DAS TERRAS INDÍGENAS QUE PRECISAM SER DEMARCADAS OU EM SITUAÇÃO DE VULNERABILIDADE, O QUE AGRAVA OS CONFLITOS FUNDIÁRIOS NO BRASIL E VIOLA OS DIREITOS FUNDAMENTAIS DESSE GRUPO.</t>
  </si>
  <si>
    <t>50300003</t>
  </si>
  <si>
    <t>A PANDEMIA DO COVID-19 AGRAVOU MUITO AS DIFICULDADES JÁ ENFRENTADAS PELA CAMADA DA POPULAÇÃO MAIS VULNERÁVEL. O DESEMPREGO AUMENTOU AINDA MAIS EM DECORRÊNCIA DA PANDEMIA. A NECESSIDADE DE ISOLAMENTO SOCIAL DIMINUI ATÉ MESMO A POSSIBILIDADE DE SUBEMPREGO, AUMENTANDO OS CASOS DE TRABALHO ESCRAVO, DE VIOLÊNCIA CONTRA AS MULHERES, CRIANÇAS, GAYS, TRAVESTIS E TRANSEXUAIS, IDOSO, DEFICIENTES, POR ISSO É EXTREMAMENTE NECESSÁRIO QUE O ESTADO FORNEÇA APOIO, ACOLHIMENTO E SUPORTE A ESSA POPULAÇÃO QUE ACABA VIVENDO À MARGEM DA SOCIEDADE, QUASE INVISÍVEIS, MOTIVO PELO QUAL O ACRÉSCIMO DE METAS NESSA AÇÃO É DE SUMA IMPORTÂNCIA.</t>
  </si>
  <si>
    <t>AQUISIÇÃO DE HELICÓPTEROS PARA EMPREGO DAS FORÇAS ARMADAS</t>
  </si>
  <si>
    <t>05.151.6012.123J.0001</t>
  </si>
  <si>
    <t>50300002</t>
  </si>
  <si>
    <t>A PARTIR DAS DIRETRIZES ESTABELECIDAS NA ESTRATÉGIA NACIONAL DE DEFESA (END), O MINISTÉRIO DA DEFESA (MD) DEFINIU OS PROJETOS ESTRATÉGICOS QUE PERMITIRÃO AO PAÍS DESENVOLVER CAPACIDADE PARA DEFENDER, COM EFICIÊNCIA, SUA SOBERANIA E SEUS INTERESSES. ESSAS INICIATIVAS SÃO PRIORITÁRIAS E CONTAM COM APORTES FINANCEIROS QUE GARANTEM SUA EXECUÇÃO CONTINUADA. DENTRE OS PRINCIPAIS PROJETOS, DESTACAM-SE TRÊS SOB RESPONSABILIDADE DA FAB: AERONAVES DE CAÇA F-X2 GRIPEN NG; AERONAVES CARGUEIRO KC-390 MILLENNIUM; E PROGRAMA ESTRATÉGICO DE SISTEMAS ESPACIAIS (PESE)._x000D_
EM PARALELO, A POLÍTICA NACIONAL DE INTELIGÊNCIA (PNI), FIXADA PELO DECRETO Nº 8.793, DE 29 DE JUNHO DE 2016, PRIORIZA AMEAÇAS COM POTENCIAL CAPACIDADE DE PÔR EM PERIGO A INTEGRIDADE DA SOCIEDADE E DO ESTADO E A SEGURANÇA NACIONAL DO BRASIL, DENTRE AS QUAIS DESTACAM-SE: ESPIONAGEM, SABOTAGEM, INTERFERÊNCIA EXTERNA, AÇÕES CONTRÁRIAS À SOBERANIA NACIONAL, ATAQUES CIBERNÉTICOS, TERRORISMO E ATIVIDADES ILEGAIS ENVOLVENDO BENS DE USO DUAL E TECNOLOGIAS SENSÍVEIS._x000D_
_x000D_
NA AERONÁUTICA, CABE AO CENTRO DE INTELIGÊNCIA DA AERONÁUTICA (CIAER), COMO ELO DO SISTEMA BRASILEIRO DE INTELIGÊNCIA (SISBIN), PRODUZIR CONHECIMENTOS EM ATENDIMENTO ÀS PRESCRIÇÕES DOS PLANOS E PROGRAMAS DE INTELIGÊNCIA, DECORRENTES DA PNI. ADEMAIS, COMPETE AO CIAER FORNECER SUBSÍDIOS AO COMANDANTE DA AERONÁUTICA NOS ASSUNTOS RELACIONADOS AO ESTADO, AO PREPARO E AO EMPREGO DA FORÇA AÉREA BRASILEIRA._x000D_
VISANDO O CUMPRIMENTO DAS DIRETRIZES DA PNI, COM DEDICADA ATENÇÃO À PROTEÇÃO DOS PROJETOS ESTRATÉGICOS DA AERONÁUTICA, O CIAER FIGURA COMO ÓRGÃO RESPONSÁVEL PELA SALVAGUARDA DAS INFORMAÇÕES VINCULADAS A TAIS PROJETOS. ALÉM DAS AMEAÇAS ESTABELECIDAS NA PNI, AS MEDIDAS A CARGO DO CIAER VISAM, AINDA, O CUMPRIMENTO DOS COMPROMISSOS INTERNACIONAIS DE SIGILO, DOS QUAIS O BRASIL É SIGNATÁRIO, BEM COMO A PROTEÇÃO DA TECNOLOGIA ADQUIRIDA PELO PAÍS, NAS PARCERIAS DECORRENTES DESTES PROJETOS, POR MEIO DAS CLÁUSULAS DE COMPENSAÇÃO DAS CONTRATADAS, POR MEIO DE INVESTIMENTOS NO BRASIL._x000D_
_x000D_
NESSE SENTIDO, OS RECURSOS DA AÇÃO 2866, DESTINADOS À PROVISÃO DOS MEIOS NECESSÁRIOS À REALIZAÇÃO DE ATIVIDADES DE CARÁTER SIGILOSO PARA GARANTIR A SEGURANÇA DO ESTADO E DA SOCIEDADE, VISAM DAR SUPORTE À CONDUÇÃO DAS ATIVIDADES A CARGO DO CIAER E REVESTEM-SE DE SUMA IMPORTÂNCIA PARA A CONSECUÇÃO DOS PROJETOS ESTRATÉGICOS CITADOS. O VALOR ALOCADO NO PLOA 2023 PARA A REFERIDA AÇÃO ORÇAMENTÁRIA NÃO ATENDE ÀS NECESSIDADES DE PROVISÃO DOS MEIOS NECESSÁRIOS À REALIZAÇÃO DE ATIVIDADES DE CARÁTER SIGILOSO PARA GARANTIR A SEGURANÇA DO ESTADO E DA SOCIEDADE._x000D_
_x000D_
POR TODO O EXPOSTO, JUSTIFICA-SE A PRESENTE EMENDA DE APROPRIAÇÃO À DESPESA NO PLOA 2023, O QUE GARANTIRÁ A CONTINUIDADE DAS ATIVIDADES PLANEJADAS._x000D_
_x000D_
AMPARO LEGAL:_x000D_
CONSTITUIÇÃO FEDERAL, ART. 142, CAPUT; LEI COMPLEMENTAR Nº 97, DE 09/06/1999, ALTERADA PELA LEI COMPLEMENTAR Nº 136, DE 25/08/2010; E DECRETO Nº 6.703, DE 18/12/2008.</t>
  </si>
  <si>
    <t>05.183.6012.2866.0001</t>
  </si>
  <si>
    <t>O PROGRAMA ESTRATÉGICO SISFRON PROVÊ CAPACIDADES QUE CONTRIBUEM DECISIVAMENTE PARA O EXÉRCITO NO CUMPRIMENTO DAS MISSÕES DECORRENTES DE SUA DESTINAÇÃO CONSTITUCIONAL, PREVISTA NO ART. 142 DA CONSTITUIÇÃO FEDERAL E, PARTICULARMENTE, NA LEI COMPLEMENTAR Nº 97 / 1999, ALTERADA PELAS LEIS COMPLEMENTARES Nº 117 / 2004 E Nº 136 / 2010, NO TOCANTE ÀS AÇÕES PREVENTIVAS E REPRESSIVAS, NA FAIXA DE FRONTEIRA TERRESTRE. NESSE CONTEXTO, CABE ÀS FORÇAS ARMADAS ATUAR CONTRA DELITOS TRANSFRONTEIRIÇOS E AMBIENTAIS, ISOLADAMENTE OU EM COORDENAÇÃO COM OUTROS ÓRGÃOS DO PODER EXECUTIVO._x000D_
O PROGRAMA POSSUI COMO BENEFÍCIOS DIRETOS À SOCIEDADE PREVISTOS EM SUA DECLARAÇÃO DE ESCOPO:_x000D_
1. O FORTALECIMENTO DA CAPACIDADE OPERATIVA DA FORÇA TERRESTRE NA DEFESA DA PÁTRIA, EM OPERAÇÕES DE GARANTIA DA LEI E DA ORDEM (GLO) E EM AÇÕES SUBSIDIÁRIAS, ATUANDO ISOLADAMENTE, EM OPERAÇÕES CONJUNTAS E NO TRABALHO EM AMBIENTE INTERAGÊNCIAS, NA FAIXA DE FRONTEIRA;_x000D_
2. O FORTALECIMENTO DA PRESENÇA E AÇÃO DO ESTADO NA FAIXA DE FRONTEIRA;_x000D_
3. A CONTRIBUIÇÃO PARA A CAPACIDADE DE MONITORAMENTO E CONTROLE DA FAIXA DE FRONTEIRA; E_x000D_
4. A CONTRIBUIÇÃO PARA O AUMENTO DA CAPACITAÇÃO TECNOLÓGICA E DA AUTONOMIA DA BASE INDUSTRIAL DE DEFESA (BID)._x000D_
PARA O ATENDIMENTO PLENO DESSES BENEFÍCIOS, O EXÉRCITO BRASILEIRO NECESSITA DOS MEIOS PARA EXERCER O MONITORAMENTO E O CONTROLE CONTÍNUO E PERMANENTE DE ÁREAS DE INTERESSE DO TERRITÓRIO NACIONAL, PARTICULARMENTE DA FAIXA DE FRONTEIRA TERRESTRE BRASILEIRA, COM DESTAQUE PARA A REGIÃO. ESSA ATIVIDADE DEVE SER REALIZADA COM O APOIO DE SENSORES, SISTEMAS DE COMANDO E CONTROLE E MEIOS DE APOIO À ATUAÇÃO, QUE GARANTAM UM FLUXO ÁGIL E SEGURO DE INFORMAÇÕES CONFIÁVEIS E OPORTUNAS, GARANTINDO O EMPREGO DA TROPA DE FORMA OPORTUNA E EFICAZ EM TODOS OS NÍVEIS DO EXÉRCITO, CONFORME A SUA DESTINAÇÃO CONSTITUCIONAL._x000D_
PARA TANTO, VISANDO PROVER EFICÁCIA AO PROCESSO DECISÓRIO DAS AUTORIDADES, É PRECISO PROVER AS ORGANIZAÇÕES MILITARES COM ESTRUTURAS FÍSICA E LÓGICA, CONTEMPLANDO-AS COM ENLACES DE COMUNICAÇÕES MODERNOS, ADEQUADOS AO AMBIENTE DO DO MATO GROSSO DO SUL E DOTADOS DE RESILIÊNCIA CIBERNÉTICA, ENTRE TODOS OS ESCALÕES DA FORÇA TERRESTRE, COM CAPACIDADE DE TRANSMISSÃO COMPATÍVEL COM A MISSÃO ATRIBUÍDA E COM A POSSIBILIDADE DE OPERAR EM REDE, CONFORME ESTABELECIDO NA ESTRATÉGIA NACIONAL DE DEFESA. NESSE CONTEXTO, DESTACA-SE A INSERÇÃO DA REDE INTEGRADA DE COMUNICAÇÕES EM HF (RICH), QUE PROPICIARÁ ENLACES CONFIÁVEIS E CONTÍNUOS, NA FAIXA DE FREQUÊNCIA DE HF, ÀS TROPAS NO ESTADO DO MATO GROSSO DO SUL._x000D_
O AUMENTO DA PRESENÇA AO LONGO DA FRONTEIRA TERRESTRE DO ESTADO, POR MEIO DO ACRÉSCIMO CONSIDERÁVEL DA DISTRIBUIÇÃO E MANUTENÇÃO DE MEIOS DE TRANSPORTE ADEQUADOS À REGIÃO, CONTRIBUI COM O ESFORÇO GOVERNAMENTAL DE MANTER CONTÍNUO E PERMANENTE CONTROLE SOBRE ESSA ÁREA, ALÉM DE ATENDER AO TRINÔMIO MONITORAMENTO, MOBILIDADE E PRESENÇA, ENFATIZADO NAS DIRETRIZES ESTRATÉGICAS, CONSTANTES DA ESTRATÉGIA NACIONAL DE DEFESA._x000D_
FACE Á DECISÃO ESTRATÉGICA DO EXÉRCITO DE OBTENÇÃO PRIORITÁRIA DE CONTEÚDO NACIONAL, COM AQUISIÇÃO DE EQUIPAMENTOS DE DIVERSOS TIPOS E REALIZAÇÃO DE OBRAS DE ENGENHARIA, O PROGRAMA FORTALECE A INDÚSTRIA INSTALADA, GERANDO EMPREGOS FORMAIS E CONTRIBUINDO PARA O INCREMENTO DA QUALIDADE DE VIDA DA POPULAÇÃO DO ESTADO._x000D_
ALÉM DE PROPORCIONAR INCREMENTO DAS ATIVIDADES ECONÔMICAS DO MATO GROSSO DO SUL, POR INTERMÉDIO DAS ATIVIDADES COMERCIAIS INDIRETAS, E TAMBÉM DO ESTÍMULO À BID, O EXÉRCITO BRASILEIRO, EM AÇÕES INTEGRADAS COM OS DIVERSOS ÓRGÃOS DE SEGURANÇA PÚBLICA, PROPORCIONA AUMENTO NA ARRECADAÇÃO TRIBUTÁRIA DO ESTADO, CONSIDERANDO QUE ATUA NO COMBATE À EVASÃO DE DIVISAS._x000D_
O EXÉRCITO BRASILEIRO PERSEGUE, INCANSAVELMENTE, O OBJETIVO DE ATENDER À EXPECTATIVA DA NAÇÃO BRASILEIRA DE INCREMENTAR A PRESENÇA DO ESTADO NA REGIÃO FRONTEIRIÇA, COM DESTAQUE PARA A REGIÃO OESTE. COM ISSO, POR INTERMÉDIO DO PROGRAMA ESTRATÉGICO SISFRON, A FORÇA TERRESTRE CONTRIBUI SIGNIFICATIVAMENTE NO CUMPRIMENTO DO PRESCRITO NO PROGRAMA DE PROTEÇÃO INTEGRADA DE FRONTEIRAS (</t>
  </si>
  <si>
    <t>O PROGRAMA ESTRATÉGICO DO EXÉRCITO FORÇAS BLINDADAS VISA A OBTENÇÃO DE NOVAS CAPACIDADES DE PROTEÇÃO BLINDADA, PODER DE FOGO E DESLOCAMENTO ESTRATÉGICO E TÁTICO, PERMITINDO A SUBSTITUIÇÃO DAS VIATURAS ENGESA, COM MAIS DE 30 ANOS DE UTILIZAÇÃO, POR UMA NOVA FAMÍLIA DE VIATURAS BLINDADOS, BEM COMO A MODERNIZAÇÃO DAS VIATURAS JÁ EXISTENTES._x000D_
CONSIDERANDO QUE O BLINDADO É UM SISTEMA COMPLEXO QUE ENVOLVE DIFERENTES ÁREAS DO CONHECIMENTO HUMANO, O PROJETO PERMITIRÁ A OBTENÇÃO DE MODERNAS TECNOLOGIAS QUE CONTRIBUIRÃO PARA  A INOVAÇÃO E A PESQUISA NO MEIO CIVIL, CONSTITUINDO-SE EM UM VETOR DE TRANSFORMAÇÃO DA INDÚSTRIA NACIONAL DE DEFESA. _x000D_
O PROGRAMA GERA CERCA DE 9.000 (NOVE MIL) EMPREGOS DIRETOS E INDIRETOS EM INÚMERAS ÁREAS DA CADEIA PRODUTIVA DOS BLINDADOS, INCLUINDO CHASSI, SISTEMA DE ARMAS E COMANDO E CONTROLE, ENTRE OUTROS. _x000D_
SÃO EMPRESAS PARCEIRAS DO PROJETO: ON HIGHWAY (ANTIGA CNHI) – SETE LAGOAS (MG); CEMAÇO – BELO HORIZONTE (MG); MAXION MONTICH DO BRASIL – SETE LAGOAS (MG); PROTOMINAS INDÚSTRIA E COMÉRCIO LTDA – BETIM (MG); EURO ELECTRA DO BRASIL – SETE LAGOAS (MG); ELFER INDÚSTRIA SERVIÇOS E COMÉRCIO LTDA – PINDAMONHAGABA (SP); INBRASC INDÚSTRIA BRASILEIRA COMPONENTES LTDA – JAGUARIÚNA (SP); EUROAR SISTEMAS AUTOMOTIVOS LTDA – CAXIAS DO SUL (RS); HBA HUTCHINSON BRASIL AUTOMOTIVE LTDA – MONTE ALTO (SP); ARVINMERITOR DO BRASIL SISTEMAS AUTOMOTIVOS – OSASCO (SP); TECH ASSIST NETWORKING ASS TÉC – SÃO CAETANO DO SUL (SP); ARES AEROESPACIAL E DEFESA S.A – DUQUE DE CAXIAS (RJ); ENGEPRON – RIO DE JANEIRO (RJ); ZF FRIEDRICHSHAFEN AG – SÃO CAETANO DO SUL (RS); ALLTECH TECNOLOGIA – CAXIAS DO SUL (RS); GRUPO INBRA – MAUÁ (SP); CBC RIBEIRÃO PIRES (SP); E GEOCONTROL SOLUÇÕES INTEGRADAS – VITÓRIA (ES)._x000D_
O PROGRAMA, FACE À SUA AMPLITUDE E COMPLEXIDADE, COM O ENVOLVIMENTO DA INDÚSTRIA NACIONAL, NECESSITA DA MANUTENÇÃO DE UM FLUXO REGULAR DE RECURSOS QUE NÃO FIQUE SUJEITO A OSCILAÇÕES DECORRENTES DE EVENTUAIS LIMITAÇÕES NA EXECUÇÃO ORÇAMENTÁRIA, A FIM DE NÃO COMPROMETER O DESENVOLVIMENTO TECNOLÓGICO DO SISTEMA E O CUMPRIMENTO DOS COMPROMISSOS CONTRATUAIS._x000D_
ENFATIZA-SE OS BENEFÍCIOS GERADOS COM O INVESTIMENTO, ENTRE OS QUAIS DESTACAM-SE: A GERAÇÃO DE POSTOS DE TRABALHO QUALIFICADOS COM EMPREGO DE MÃO DE OBRA ESPECIALIZADA; O DESENVOLVIMENTO DE CAPACITAÇÕES DA MÃO DE OBRA NACIONAL EM ÁREAS DE TECNOLOGIAS SUJEITAS A EMBARGOS INTERNACIONAIS POR IMPOSIÇÃO DE BARREIRAS TÉCNICAS E POLÍTICAS; O INVESTIMENTO LOCAL EM MÁQUINAS, EQUIPAMENTOS E PROCESSOS PRODUTIVOS DE ALTA QUALIFICAÇÃO EM PADRÕES INTERNACIONAIS; E, PRINCIPALMENTE A GERAÇÃO DE RENDA NA REGIÃO DE MINAS GERAIS ONDE ENCONTRAM-SE APROXIMADAMENTE METADE DAS VAGAS DE TRABALHO CRIADAS COM ESTE PROGRAMA._x000D_
A CONTINUIDADE DE APORTE DE RECURSOS NO PROGRAMA ESTRATÉGICO DO EXÉRCITO FORÇAS BLINDADAS PERMITIRÁ ATENDER AS DEMANDAS REPRIMIDAS, CONSIDERANDO OS SUCESSIVOS CORTES E CONTINGENCIAMENTOS NOS EXERCÍCIOS ANTERIORES, PARA A CONSECUÇÃO DOS OBJETIVOS E METAS ESTABELECIDAS PARA 2023.</t>
  </si>
  <si>
    <t>50270002</t>
  </si>
  <si>
    <t>A PRESENTE EMENDA TEM POR OBJETIVO GERAL MINIMIZAR O ATUAL DESEQUILÍBRIO QUE COMPÕE AS PARCELAS DA REMUNERAÇÃO DOS SERVIDORES DO INSS, ESTABELECENDO, NESTAS CONDIÇÕES, UMA PROPOSTA GRADUAL E DE BAIXO IMPACTO FINANCEIRO PARA SUA EFETIVA IMPLANTAÇÃO. _x000D_
CONSAGRADAS COMO CARREIRAS ESSENCIAIS AO BOM FUNCIONAMENTO DA GESTÃO GOVERNAMENTAL E ENTENDIDAS COMO DE FUNDAMENTAL IMPORTÂNCIA À MANUTENÇÃO DA SEGURIDADE E ASSISTÊNCIA SOCIAL DO PAÍS, OS SERVIDORES PÚBLICOS DO INSS ATUALMENTE SOFREM COM UMA NOTÓRIA DISPARIDADE ENTRE OS VALORES QUE COMPÕEM OS SEUS VENCIMENTOS BÁSICOS E A GRATIFICAÇÃO POR DESEMPENHO._x000D_
OBJETIVAMENTE, AS PARCELAS VARIÁVEIS ATUALMENTE CONSTITUEM UM VALOR PROPORCIONAL 68,51% OU 70,72% MAIOR QUE OS PRÓPRIOS VENCIMENTOS BÁSICOS DAS CARREIRAS, SIGNIFICANDO QUE, MESMO PARA UM SERVIDOR POSICIONADO NA ÚLTIMA CLASSE/PADRÃO DA ESTRUTURA DA CARREIRA DE NÍVEL INTERMEDIÁRIO, A SUA REMUNERAÇÃO BÁSICA PODE SER INFERIOR AO SALÁRIO-MÍNIMO. _x000D_
O REEQUILÍBRIO DESTA EQUAÇÃO, COM UMA REDUÇÃO DO VALOR VARIÁVEL AO PATAMAR MÁXIMO DE 30%, SOBRELEVAÇÃO DA FOLHA DE PAGAMENTO EM ESCALA PROPORCIONAL E DILUIÇÃO DA MEDIDA AO LONGO DE 24 MESES APÓS SUA IMPLEMENTAÇÃO, SIGNIFICARÁ O INCREMENTO MENSAL DE R$ 134.963.111,36 À FOLHA DE PAGAMENTO DO GOVERNO FEDERAL, VALOR DE BAIXO IMPACTO FINANCEIRO E ABSOLUTAMENTE JUSTO À PROTEÇÃO E VALORIZAÇÃO DOS CERCA DE 20 MIL SERVIDORES QUE ATUALMENTE COMPÕEM O INSS._x000D_
EM OUTRA PERSPECTIVA, O EQUILÍBRIO DAS PARCELAS FIXA E VARIÁVEL É INDISSOCIÁVEL DO REFLEXO POSITIVO PARA O DESEMPENHO INDIVIDUAL DOS SERVIDORES, E CONSEQUENTEMENTE, PARA UMA MELHOR GESTÃO VOLTADA A RESULTADOS, COMPONENTES IMPORTANTES PARA UMA INSTITUIÇÃO QUE HOJE LIDA COM AS PRINCIPAIS MEDIDAS DE DISSUASÃO DA POBREZA E DA DESIGUALDADE NACIONAL, SOBRETUDO NO CENÁRIO PÓS-PANDÊMICO.</t>
  </si>
  <si>
    <t>9</t>
  </si>
  <si>
    <t>RESERVA DE CONTINGÊNCIA - RECURSOS PROVENIENTES DE RECEITAS PRÓPRIAS E VINCULADAS, INCLUSIVE DOAÇÕES E CONVÊNIOS</t>
  </si>
  <si>
    <t>RESERVA DE CONTINGÊNCIA - FINANCEIRA</t>
  </si>
  <si>
    <t>RESERVA DE CONTINGÊNCIA</t>
  </si>
  <si>
    <t>99.999.0999.0Z00.6497</t>
  </si>
  <si>
    <t>COM. TRABALHO, ADM. E SERV.PÚBLICO</t>
  </si>
  <si>
    <t>5022</t>
  </si>
  <si>
    <t>50220004</t>
  </si>
  <si>
    <t>A AERONAVE KC-390 - MILLENNIUM VIRÁ A SUPRIR AS NECESSIDADES ESTRATÉGICAS E OPERACIONAIS DA FORÇA AÉREA BRASILEIRA (FAB), COM DESTAQUE PARA A REALIZAÇÃO DAS SEGUINTES MISSÕES:_x000D_
- APOIO AÉREO LOGÍSTICO A CALAMIDADES PÚBLICAS NO TERRITÓRIO NACIONAL;_x000D_
- COMBATE A INCÊNDIOS FLORESTAIS;_x000D_
- EVACUAÇÃO AEROMÉDICA DE BRASILEIROS QUE VIVAM EM REGIÕES REMOTAS;_x000D_
- INTERIORIZAÇÃO DE REFUGIADOS E IMIGRANTES;_x000D_
- AJUDA HUMANITÁRIA INTERNACIONAL; DENTRE OUTRAS._x000D_
ESTE IMPORTANTE VETOR DE INTEGRAÇÃO NACIONAL, É CAPAZ DE OPERAR EM PISTAS NÃO PAVIMENTADAS EM QUALQUER REGIÃO, COMO A AMAZÔNIA, O PANTANAL E O CONTINENTE ANTÁRTICO._x000D_
CONSTITUIR-SE-Á EM UMA DAS MAIS IMPORTANTES FERRAMENTAS DA FAB PARA CUMPRIR SUA MISSÃO CONSTITUCIONAL, NO INTUITO DE PROVER MOBILIDADE ÀS FORÇAS ARMADAS DO BRASIL, CONFORME ESTABELECIDO NA ESTRATÉGIA NACIONAL DE DEFESA._x000D_
O KC-390 POSICIONARÁ O BRASIL COMO PROTAGONISTA ENTRE OS PRODUTORES DE EQUIPAMENTOS DE DEFESA DO MUNDO, ALÉM DE VIABILIZAR EXPORTAÇÕES DE UM PRODUTO DE ALTO VALOR AGREGADO._x000D_
DESSA FORMA, O DESENVOLVIMENTO E INDUSTRIALIZAÇÃO DO KC-390 VÊM ATENDER AO FORTALECIMENTO DA BASE INDUSTRIAL DE DEFESA BRASILEIRA, EM CONSONÂNCIA COM A POLÍTICA DE DEFESA NACIONAL._x000D_
O NÃO ATENDIMENTO TRARÁ IMPACTOS NEGATIVOS NAS NEGOCIAÇÕES DE VENDA DA AERONAVE POR PARTE DA EMBRAER, DEIXANDO O BRASIL DE REALIZAR NEGOCIAÇÕES QUE IMPACTARÃO A BALANÇA COMERCIAL BRASILEIRA._x000D_
POR TODO O EXPOSTO, JUSTIFICA-SE A PRESENTE EMENDA DE APROPRIAÇÃO À DESPESA NO PLOA 2023, O QUE GARANTIRÁ A CONTINUIDADE DAS ETAPAS PREVISTAS EM CONFORMIDADE COM O CRONOGRAMA FÍSICO-FINANCEIRO CONTRATADO._x000D_
AMPARO LEGAL:_x000D_
CONSTITUIÇÃO FEDERAL, ART. 142, CAPUT; LEI COMPLEMENTAR Nº 97, DE 09/06/1999, ALTERADA PELA LEI COMPLEMENTAR Nº 136, DE 25/08/2010; E DECRETO Nº 6.703, DE 18/12/2008.</t>
  </si>
  <si>
    <t>05.151.6012.14XJ.0001</t>
  </si>
  <si>
    <t>DIRETORIA DE GESTÃO DE PROGRAMAS DA MARINHA_x000D_
CNPJ: 19.418.876/0001-80_x000D_
_x000D_
O PLANO ESTRATÉGICO DA MARINHA 2040 ESTABELECE QUE A MODERNIZAÇÃO DO PODER NAVAL É FUNDAMENTAL PARA GARANTIA DA SOBERANIA E DOS INTERESSES NACIONAIS, EM ESPECIAL À MANUTENÇÃO DO CONTROLE E PROTEÇÃO DOS CERCA DE 5,7 MILHÕES DE KM2 DA NOSSA AMAZÔNIA AZUL®. _x000D_
A AMAZÔNIA AZUL® DEVE SER OBSERVADA SOB A ÓTICA DE QUATRO VERTENTES: A ECONÔMICA, SOBRE A EXPLORAÇÃO E APROVEITAMENTO SUSTENTÁVEL DOS RECURSOS VIVOS E NÃO-VIVOS; A AMBIENTAL, QUE REMETE AO USO RACIONAL DO MAR E À PRESERVAÇÃO DO MEIO AMBIENTE; A CIENTÍFICA, QUE TRATA SOBRE O CONHECIMENTO; E A DA SOBERANIA, NA ESFERA DA SEGURANÇA E DEFESA._x000D_
NA VERTENTE ECONÔMICA, AS BACIAS SEDIMENTARES MARGINAIS, COMO AS BACIAS DE CAMPOS E DE SANTOS, DENTRE OUTRAS, CONCENTRAM-SE EM GRANDES ÁREAS MARÍTIMAS, PODENDO ULTRAPASSAR A ZONA ECONÔMICA EXCLUSIVA (ZEE) NOS LOCAIS ONDE OCORRE A EXTENSÃO DA PLATAFORMA CONTINENTAL (PC) BRASILEIRA (LIMITADA A 350 MN CONTADAS A PARTIR DAS LINHAS DE BASE USADAS PARA MEDIR O MAR TERRITORIAL OU 100 MN DA ISÓBATA DE 2.500 M). AS PROVÍNCIAS PETROLÍFERAS DO BRASIL SÃO RESPONSÁVEIS POR MAIS DE 82% DA PRODUÇÃO NACIONAL DE PETRÓLEO, SENDO QUE 93% DAS RESERVAS TOTAIS DE PETRÓLEO E 75% DAS RESERVAS TOTAIS DE GÁS NATURAL ESTÃO LOCALIZADAS NO MAR. AS RESERVAS TOTAIS DO PRÉ-SAL ESTÃO ESTIMADAS EM 35 BILHÕES DE BARRIS._x000D_
OUTRAS QUESTÕES DE ORDEM ECONÔMICA ESTÃO DIRETAMENTE RELACIONADAS COM A AMAZÔNIA AZUL®, DESTACANDO-SE A PESCA E OS RECURSOS MINERAIS RECENTEMENTE DESCOBERTOS, COMO AS RESERVAS MARINHAS DE CARVÃO, OURO, DIAMANTE E DE SULFETOS POLIMETÁLICOS._x000D_
EM TERMOS DE MACROVALORES, APROXIMADAMENTE OITENTA POR CENTO DA POPULAÇÃO E 93% DA PRODUÇÃO INDUSTRIAL CONCENTRAM-SE A MENOS DE 200 KM DO LITORAL; E PELAS LINHAS DE COMUNICAÇÃO MARÍTIMAS (LCM) BRASILEIRAS CIRCULAM CERCA DE 95% DO COMÉRCIO EXTERIOR._x000D_
ESTES E OUTROS FATORES ATINENTES ÀS DEMAIS VERTENTES, REVELAM A IMPORTÂNCIA DA SOBERANIA NO MAR TERRITORIAL (MT) E O EXERCÍCIO DOS DIREITOS DE SOBERANIA E DE JURISDIÇÃO NAS DEMAIS ÁREAS MARÍTIMAS DA AMAZÔNIA AZUL®, NO QUE DIZ RESPEITO À SEGURANÇA E À DEFESA DESSE IMENSO PATRIMÔNIO BRASILEIRO NO MAR._x000D_
NESSE CONTEXTO, TORNA-SE FUNDAMENTAL O MONITORAMENTO E A PROTEÇÃO DOS CERCA DE 5,7 MILHÕES DE KM2 DESSE PATRIMÔNIO NACIONAL, COM INFINITAS POSSIBILIDADES PARA A PROSPERIDADE DA NAÇÃO, POR CONSTITUÍREM UMA IMENSA FONTE DE RECURSOS NATURAIS E DE BIODIVERSIDADE. PARA TANTO, A MARINHA DO BRASIL POSSUI DOIS PROJETOS IMPORTANTES: O SISTEMA DE GERENCIAMENTO DA AMAZÔNIA AZUL (SISGAAZ) E A CONSTRUÇÃO DOS NAVIOS-PATRULHA (NPA)._x000D_
A MARINHA DO BRASIL CONCEBEU O SISGAAZ PARA MONITORAR E PROTEGER CONTINUAMENTE AS ÁGUAS JURISDICIONAIS BRASILEIRAS (AJB), A FIM DE PERMITIR A DETECÇÃO, IDENTIFICAÇÃO E ACOMPANHAMENTO DE ALVOS DE INTERESSE. A IDEIA BÁSICA DO MONITORAMENTO É INTEGRAR INFORMAÇÕES ORIUNDAS DE DIVERSAS FONTES, INCLUSIVE DE OUTRAS INSTITUIÇÕES, COM AQUELAS PRODUZIDAS PELA PRÓPRIA MB, AMPLIANDO A CONSCIÊNCIA SITUACIONAL MARÍTIMA, ISTO É, O CONHECIMENTO CONTÍNUO SOBRE AS ÁREAS MARÍTIMAS DE INTERESSE. O SISGAAZ SERÁ UM SISTEMA DE EMPREGO DUAL, VISANDO ATENDER NECESSIDADES CIVIS E MILITARES, ATUANDO NÃO SOMENTE EM OPERAÇÕES NAVAIS TÍPICAS, MAS TAMBÉM EM OUTRAS OPERAÇÕES COMO: SOCORRO E SALVAMENTO; PREVENÇÃO E REPRESSÃO AO TRÁFICO ILEGAL DE ENTORPECENTES; PREVENÇÃO DA POLUIÇÃO HÍDRICA; CONTROLE DA PESQUISA CIENTÍFICA NO MAR; METEOROLOGIA; DENTRE OUTRAS._x000D_
PARA ALÉM DAS AÇÕES DE MONITORAMENTO, DESCRITAS NO PARÁGRAFO ACIMA, É NECESSÁRIO QUE HAJA MEIOS MILITARES, QUE SERÃO OS VETORES PARA EFETIVAMENTE PROTEGER NOSSOS RECURSOS. OS MEIOS MILITARES ADEQUADOS PARA ESTA TAREFA SÃO OS NAVIOS-PATRULHA (NPA) POIS POSSUEM EMPREGO AMPLO, COMO POR EXEMPLO: PATRULHA NAVAL NAS AJB, ATIVIDADES DE INSPEÇÃO NAVAL, BUSCA E SALVAMENTO (SAR) NA ÁREA DE RESPONSABILIDADE DO BRASIL E OPERAÇÕES DE DEFESA DE PLATAFORMAS DE EXPLORAÇÃO E EXPLOTAÇÃO DE PETRÓLEO NO MAR, O QUE INCLUI A REGIÃO DO PRÉ-SAL. TAIS MEIOS PARTICIPAM, AINDA, DE MISSÕES DE FISCAL</t>
  </si>
  <si>
    <t>CONSTRUÇÃO DE NAVIOS-PATRULHA DE 500 TONELADAS (NPA 500T) - CLASSE MACAÉ</t>
  </si>
  <si>
    <t>05.152.6012.1N47.0001</t>
  </si>
  <si>
    <t>A PRESENTE EMENDA AO PLOA 2023 TEM O PROPÓSITO DE ACRESCER RECURSOS À DOTAÇÃO INICIAL DA AÇÃO Nº 21DP - TRANSFERÊNCIA DE RENDA RELATIVA AOS BENEFÍCIOS E AUXÍLIOS DO PROGRAMA AUXÍLIO BRASIL. A NECESSIDADE DE ACRÉSCIMO DECORRE DA POSSIBILIDADE DE APROVAÇÃO DO PL 1435/2022 OU DO PLS 1477/2022. OS REFERIDOS PROJETOS PROPÕEM A ALTERAÇÃO DA LEI Nº 14.284, DE 2021 - LEI QUE INSTITUI O PROGRAMA AUXÍLIO BRASIL - PARA AMPLIAR O CONCEITO DE PRIMEIRA INFÂNCIA DE 36 PARA 72 MESES. A AMPLIAÇÃO PROPOSTA PROMOVE A ADEQUAÇÃO DO TEXTO DA LEI 14.284/21 AO TEXTO CONTIDO NA LEI Nº 13.257/16, SEGUNDO A QUAL “CONSIDERA-SE PRIMEIRA INFÂNCIA O PERÍODO QUE ABRANGE OS PRIMEIROS 6 (SEIS) ANOS COMPLETOS OU 72 (SETENTA E DOIS) MESES DE VIDA DA CRIANÇA.” A APROVAÇÃO DE UM DOS REFERIDOS PROJETOS TEM COMO CONSEQUÊNCIA A AMPLIAÇÃO DO NÚMERO DE CRIANÇAS ATENDIDAS ASSIM COMO DA DOTAÇÃO ORÇAMENTÁRIA NECESSÁRIA AO ATENDIMENTO. A EXPANSÃO DO GASTO PÚBLICO AQUI PROPOSTA ENCONTRA PREVISÃO NO ANEXO IV.2 DA LEI DE DIRETRIZES ORÇAMENTÁRIAS PARA 2023.</t>
  </si>
  <si>
    <t>RECOMPOSIÇÃO DA CAPACIDADE E DOS MEIOS DA FORÇA TERRESTRE</t>
  </si>
  <si>
    <t>05.153.6012.21D2.0001</t>
  </si>
  <si>
    <t>FUNDO DO EXÉRCITO</t>
  </si>
  <si>
    <t>52921</t>
  </si>
  <si>
    <t>COM. CONST.  JUSTIÇA E DE CIDADANIA</t>
  </si>
  <si>
    <t>5012</t>
  </si>
  <si>
    <t>50120004</t>
  </si>
  <si>
    <t>05.152.6012.123H.0001</t>
  </si>
  <si>
    <t>05.152.6012.123G.0001</t>
  </si>
  <si>
    <t>DESENVOLVIMENTO DE CARGUEIRO TÁTICO MILITAR DE 10 A 20 TONELADAS (PROJETO KC-X)</t>
  </si>
  <si>
    <t>05.151.6012.123B.0001</t>
  </si>
  <si>
    <t>TECNOLOGIA DA INFORMAÇÃO</t>
  </si>
  <si>
    <t>05.126.6012.147F.0001</t>
  </si>
  <si>
    <t>O APOIO AOS PELOTÕES DE FRONTEIRA É FUNDAMENTAL. POR ESSE MOTIVO, APRESENTAMOS EMENDA AO PLDO, OBJETIVANDO QUE TAIS UNIDADES MILITARES SEJAM PRIORIZADAS NO ORÇAMENTO FEDERAL. O INTENTO É QUE SEJAM DISPONIBILIZADAS AÇÕES DE ÁGUA, DE ESGOTO, DE CONECTIVIDADE, DE INTERNET, DE TELEVISÃO, DENTRE OUTROS, PROPORCIONANDO ESTRUTURA E QUALIDADE PARA OS INTEGRANTES DAS FORÇAS ARMADAS NAS FRONTEIRAS E, BEM ASSIM, PARA SEUS FAMILIARES.</t>
  </si>
  <si>
    <t>ADEQUAÇÃO DA INFRAESTRUTURA DOS PELOTÕES ESPECIAIS DE FRONTEIRA DA REGIÃO DO CALHA NORTE</t>
  </si>
  <si>
    <t>05.153.6012.2452.0010</t>
  </si>
  <si>
    <t>50120001</t>
  </si>
  <si>
    <t>A PRESENTE EMENDA VISA A PROMOÇÃO DO FUNCIONAMENTO DE EQUIPAMENTOS E ESPAÇOS CULTURAIS, PERMANENTES OU PROVISÓRIOS, PROVENDO DE MEIOS QUE GARANTAM A SUA ATUALIZAÇÃO, MODERNIZAÇÃO, SEGURANÇA, DENTRE OUTROS, EM PADRÕES TÉCNICOS E OPERACIONAIS SATISFATÓRIOS, OFERECENDO AO PRODUTOR CULTURAL E AOS ARTISTAS UMA ALTERNATIVA PARA O DESENVOLVIMENTO DE SUAS ATIVIDADES, DE MODO A GARANTIR A ATRATIVIDADE E ACESSIBILIDADE DE PÚBLICO, E CRIAR CONDIÇÕES PARA SUA SUSTENTABILIDADE. ABRANGE A MANUTENÇÃO FÍSICA DE BIBLIOTECAS, TEATROS, MUSEUS, SALAS DE EXPOSIÇÕES, AUDITÓRIOS, DENTRE OUTROS, ENVOLVENDO TODAS AS DESPESAS CARACTERÍSTICAS AO ADEQUADO FUNCIONAMENTO DESSES EQUIPAMENTOS E ESPAÇOS DE CULTURA. INCLUINDO O PROGRAMA CULTURA VIVA.</t>
  </si>
  <si>
    <t>COM. CULTURA</t>
  </si>
  <si>
    <t>5004</t>
  </si>
  <si>
    <t>50040004</t>
  </si>
  <si>
    <t>A PRESENTE EMENDA VISA À IMPLANTAÇÃO, INSTALAÇÃO, ADEQUAÇÃO, MODERNIZAÇÃO DE EQUIPAMENTOS E ESPAÇOS CULTURAIS, PERMANENTES OU PROVISÓRIOS BEM COMO GARANTIA DE SUA OPERAÇÃO E DO ACESSO DO PÚBLICO À PROGRAMAÇÃO, AOS PRODUTOS E AOS BENS CULTURAIS, LEVANDO-SE EM CONTA A ACESSIBILIDADE E O USO AMBIENTAL SUSTENTÁVEL._x000D_
_x000D_
ABRANGE PROJETOS E SERVIÇOS LIGADOS À CONSTRUÇÃO, AMPLIAÇÃO, REFORMA, MODERNIZAÇÃO, MELHORIA DE ESPAÇOS CULTURAIS, CINETEATROS, ESPAÇO MEMÓRIA, MUSEUS COMUNITÁRIOS, BIBLIOTECAS, ESPAÇOS MULTIUSO, ALÉM DE OUTRAS INFRAESTRUTURAS PÚBLICAS DE FRUIÇÃO CULTURAL, AQUISIÇÃO DE BENS (DESDE QUE VINCULADOS A METAS DE OBRAS/REFORMAS)._x000D_
_x000D_
CONTEMPLA ESPAÇOS VOLTADOS PARA A VALORIZAÇÃO E DIVULGAÇÃO DA CULTURA AFRO-BRASILEIRA. INCLUI O SÍTIO ARQUEOLÓGICO DO CAIS DO VALONGO, NA REGIÃO PORTUÁRIA DO RIO DE JANEIRO /RJ, PARA CONSOLIDAR AS CONDIÇÕES E INSTALAÇÕES NECESSÁRIAS PARA A CONSTRUÇÃO DO "CENTRO DE REFERÊNCIA DA CELEBRAÇÃO DA HERANÇA AFRICANA (PRÉDIO DE DOCAS PEDRO; II) DAR "CONTINUIDADE AS PESQUISAS ARQUEOLÓGICAS DO SÍTIO E TRATAMENTO PAISAGÍSTICO" DO ENTORNO DO SÍTIO ARQUEOLÓGICO" E A IMPLANTAÇÃO DO "PROJETO EDUCATIVO SÍTIO ARQUEOLÓGICO CAIS DO VALONGO"; INCLUI AINDA CONDIÇÕES TÉCNICAS E EQUIPAMENTOS PARA O TRATAMENTO DO ACERVO E A RECUPERAÇÃO DA CINEMATECA BRASILEIRA, SÃO PAULO/SP</t>
  </si>
  <si>
    <t>50040003</t>
  </si>
  <si>
    <t>A PRESENTE EMENDA VISA APOIAR O PLANEJAMENTO, DESENVOLVIMENTO, COORDENAÇÃO, MONITORAMENTO, AÇÕES DE REGISTRO, PROTEÇÃO, GUARDA E PRESERVAÇÃO DO PATRIMÔNIO CULTURAL MATERIAL E IMATERIAL BRASILEIRO, COM VISTAS AO DESENVOLVIMENTO SOCIOECONÔMICO. REALIZAÇÃO DE AÇÕES DE APOIO SALVAGUARDA E FOMENTO DO PATRIMÔNIO CULTURAL BRASILEIRO, INCLUINDO, ELABORAÇÃO (INVENTÁRIOS, PROJETOS, ESTUDOS E PESQUISAS), IMPLEMENTAÇÃO E ELABORAÇÃO DE PROJETOS E EXECUÇÃO DE OBRAS E SERVIÇOS (MANUTENÇÃO, CONSERVAÇÃO, RESTAURAÇÃO, FISCALIZAÇÃO, INFRAESTRUTURA, NOVAS CONSTRUÇÕES, INSTALAÇÕES E SINALIZAÇÕES), AQUISIÇÃO DE BENS E SERVIÇOS PARA PRESERVAÇÃO E CONSERVAÇÃO DE BENS CULTURAIS E PARA IMPLANTAÇÃO DE NÚCLEOS, LABORATÓRIOS, AÇÕES DE ESTUDOS E REGISTRO DAS EXPRESSÕES CULTURAIS TRADICIONAIS. INCLUINDO PLANOS DE SOCIALIZAÇÃO, PLANEJAMENTO DE AÇÕES PARA AS CIDADES HISTÓRICAS, PLANOS DE SALVAGUARDA DO PATRIMÔNIO IMATERIAL, ACESSIBILIDADE, MOBILIDADE, APOIO E ORIENTAÇÃO TÉCNICA DE DEFESA, PRESERVAÇÃO E RESTAURO E REALOCAÇÃO DE ACERVOS NO ÂMBITO DO PATRIMÔNIO CULTURAL E HISTÓRICO BRASILEIRO._x000D_
_x000D_
ESSA EMENDA VISA TAMBÉM APOIAR A PRESERVAÇÃO DO PATRIMÔNIO HISTÓRICO E CULTURAL DE CIÊNCIA E DA SAÚDE NA FIOCRUZ, ESPECIALMENTE NO TOCANTE À PRESERVAÇÃO DO HISTÓRICO DE COMBATE A EPIDEMIAS DE DOENÇAS NO PAÍS, A EXEMPLO DA COVID-19 E FEBRE AMARELA._x000D_
_x000D_
INCLUI TAMBÉM O MUSEU NACIONAL, RIO DE JANEIRO/RJ.</t>
  </si>
  <si>
    <t>50040002</t>
  </si>
  <si>
    <t>JUSTIFICATIVA_x000D_
ESTA EMENDA VISA CONTRIBUIR PARA A CRIAÇÃO, PRODUÇÃO, DIVULGAÇÃO E CIRCULAÇÃO DO PRODUTO CULTURAL BRASILEIRO, PROPORCIONANDO A FRUIÇÃO E O ACESSO AMPLO DA POPULAÇÃO AOS BENS CULTURAIS, EM SUAS DIVERSAS ÁREAS E SEGMENTOS E NOS SEUS MAIS DIVERSOS ASPECTOS, MANIFESTAÇÕES E LINGUAGENS. _x000D_
_x000D_
ABRANGE A REALIZAÇÃO E/OU APOIO A PROJETOS VOLTADOS PARA A PRODUÇÃO, PROMOÇÃO, CIRCULAÇÃO, DIVULGAÇÃO, INCLUSIVE CONCESSÃO DE PRÊMIOS E CRIAÇÃO DE SELOS, NAS ÁREAS DE ARTE E CULTURA BEM COMO AQUISIÇÃO DE EQUIPAMENTOS PARA DOTAR ESPAÇOS DESTINADOS ÀS ATIVIDADES ARTÍSTICAS E CULTURAIS, ALÉM DA REALIZAÇÃO DE AÇÕES COMPLEMENTARES ABRANGENDO CAPACITAÇÃO DE RECURSOS HUMANOS E BOLSAS INERENTES AOS PROJETOS. ENGLOBA AS ÁREAS DE MÚSICA, ARTES CÊNICAS, ARTES VISUAIS, ARTES INTEGRADAS E CULTURA BRASILEIRA, PROPORCIONANDO A FRUIÇÃO E O ACESSO AMPLO DA POPULAÇÃO AOS BENS CULTURAIS._x000D_
_x000D_
ENGLOBA A CRIAÇÃO, PRODUÇÃO, DIVULGAÇÃO E CIRCULAÇÃO DO PRODUTO CULTURAL BRASILEIRO COM VISTAS À PROMOÇÃO E AO ACESSO À CULTURA BRASILEIRA NO BRASIL E NO EXTERIOR; REALIZAÇÃO E/OU APOIO A FESTIVAIS, EXPOSIÇÕES, CURSOS, PALESTRAS, FEIRAS NACIONAIS E INTERNACIONAIS, MOSTRAS, CONCURSOS, DENTRE OUTROS, BEM COMO PARTICIPAÇÃO DE PRODUTORES, ARTISTAS, ESCRITORES E TÉCNICOS DA ÁREA CULTURAL E DE SERVIDORES DA INSTITUIÇÃO EM EVENTOS NO PAÍS E NO EXTERIOR; PROMOÇÃO DO LIVRO, DA LEITURA E DO PATRIMÔNIO BIBLIOGRÁFICO, ARQUIVÍSTICO E DOCUMENTAL NACIONAL, POR MEIO DA REALIZAÇÃO, APOIO E/OU PARTICIPAÇÃO DE ARTISTAS, PRODUTORES, TÉCNICOS, ESCRITORES E ESTUDIOSOS E SERVIDORES EM EVENTOS CULTURAIS NO PAÍS E NO EXTERIOR, POSSIBILITANDO A DIFUSÃO E A SOCIALIZAÇÃO DE CONHECIMENTOS E DE EXPERIÊNCIAS, VISANDO DIVULGAR A LITERATURA E OS AUTORES, CONTRIBUIR PARA O ESTÍMULO DO HÁBITO DA LEITURA ALÉM DE FAVORECER A DIFUSÃO DO PATRIMÔNIO BIBLIOGRÁFICO, ARQUIVÍSTICO E DOCUMENTAL BRASILEIRO PARA A SOCIEDADE EM GERAL; FOMENTAR, PROMOVER E DIVULGAR A CULTURA AFRO-BRASILEIRA POR MEIO DE APOIO E REALIZAÇÃO DE CURSOS, FESTAS TÍPICAS, SEMINÁRIOS, FEIRAS, PESQUISAS, FORMAÇÃO, EXPOSIÇÕES E INTERCÂMBIOS NACIONAIS E INTERNACIONAIS OBJETIVANDO DAR VISIBILIDADE À PRODUÇÃO CULTURAL NEGRA BRASILEIRA; TROCA DE EXPERIÊNCIAS, APRENDIZADO, ACESSO A NOVAS TECNOLOGIAS E O APERFEIÇOAMENTO TÉCNICO-PROFISSIONAL DA POPULAÇÃO AFRO-BRASILEIRA; APOIAR A PRODUÇÃO CINEMATOGRÁFICA DE CURTA E LONGA METRAGEM E DE VÍDEOS SOBRE A HISTÓRIA DE LÍDERES NEGROS, OS AFRICANISMOS BRASILEIROS E AS HISTÓRIAS DE ARTICULAÇÃO DE MOVIMENTOS SOCIAIS NEGROS; PROMOVER EDITAIS E PREMIAÇÕES SOBRE A CULTURA NEGRA BRASILEIRA EM TODAS AS SUAS EXPRESSÕES E PARA DIFUSÃO DA CULTURA NEGRA NO BRASIL E NO EXTERIOR; APOIAR PUBLICAÇÕES, PRODUÇÃO DE MATERIAIS GRÁFICOS, DE ÁUDIO E DE AUDIOVISUAL QUE TRATEM DA TEMÁTICA NEGRA BRASILEIRA; FOMENTAR, PROMOVER E DIVULGAR AS CULTURAS DOS POVOS INDÍGENAS POR MEIO DE MECANISMOS DE INCENTIVO, PREMIAÇÃO, APOIO E REALIZAÇÃO DE CURSOS, FESTAS TÍPICAS, SEMINÁRIOS, FEIRAS, PESQUISAS, FORMAÇÃO, EXPOSIÇÕES E INTERCÂMBIOS NACIONAIS E INTERNACIONAIS OBJETIVANDO DAR VISIBILIDADE À PRODUÇÃO CULTURAL DOS POVOS ORIGINÁRIOS DO BRASIL; PROMOVER TROCA DE EXPERIÊNCIAS, ACESSO A NOVAS TECNOLOGIAS E O APERFEIÇOAMENTO TÉCNICO-PROFISSIONAL DOS POVOS INDÍGENAS DO BRASIL; APOIAR A PRODUÇÃO AUDIOVISUAL E CINEMATOGRÁFICA NOS TERRITÓRIOS E POVOS INDÍGENAS. _x000D_
COBERTURA DE DESPESAS COM O DESLOCAMENTO DE SERVIDORES E DE COLABORADORES, E AQUISIÇÃO DE EQUIPAMENTOS.</t>
  </si>
  <si>
    <t>50040001</t>
  </si>
  <si>
    <t>BENEFICIÁRIO PARA LANÇAMENTO NO SIOP - CNPJ: 00.394.452/0001-03_x000D_
A OBTENÇÃO DESTE EQUIPAMENTO VISA SUBSTITUIR O ANTIGO CARRINHO DE ANESTESIA , AUMENTANDO A SEGURANÇA NOS PROCEDIMENTOS ANESTÉSICOS.</t>
  </si>
  <si>
    <t>FLORIANÓPOLIS</t>
  </si>
  <si>
    <t>NO MUNICÍPIO DE FLORIANÓPOLIS - SC</t>
  </si>
  <si>
    <t>42510007</t>
  </si>
  <si>
    <t>CENTRO DE EDUCAÇÃO FÍSICA ALMIRANTE ADALBERTO NUNES_x000D_
CNPJ: 00.394.502/0129-08_x000D_
_x000D_
DEVIDO AO AUMENTO DAS TAREFAS DO LABORATÓRIO DE PESQUISA EM CIÊNCIAS DO EXERCÍCIO E PERFORMANCE, COM RELAÇÃO À ASSESSORIA TÉCNICO CIENTÍFICA, EM APOIO AO PROFESP (PROGRAMA FORÇAS NO ESPORTE), PROJETO PARAOLÍMPICO MARINHA, EQUIPES ESPORTIVAS DO PROLIM (PROGRAMA OLÍMPICO DA MARINHA) E CURSOS MILITARES, SE TORNA NECESSÁRIO A CONSTRUÇÃO DE UM PRÉDIO PARA AMPLIAR A CAPACIDADE DE PRODUÇÃO DESSE LABORATÓRIO.</t>
  </si>
  <si>
    <t>42100009</t>
  </si>
  <si>
    <t>CENTRO DE EDUCAÇÃO FÍSICA ALMIRANTE ADALBERTO NUNES_x000D_
CNPJ: 00.394.502/0129-08_x000D_
_x000D_
O REMO É UM DOS ESPORTES ENSINADOS PARA AS CRIANÇAS E OS JOVENS DO PROFESP (PROGRAMA FORÇAS NO ESPORTE). PARA MELHORAR A QUALIDADE DESSE TRABALHO SERÁ IMPORTANTE A AQUISIÇÃO DE BARCOS DE REMO COSTAL E OU EQUIPAMENTOS E MATERIAL PARA TREINAMENTO DOS INTEGRANTES DO PROFESP QUE PARTICIPARÃO DE COMPETIÇÕES DA FEDERAÇÃO DE REMO DO ESTADO DO RIO DE JANEIRO.</t>
  </si>
  <si>
    <t>42100008</t>
  </si>
  <si>
    <t>BATALHÃO LOGÍSTICO DE FUZILEIROS NAVAIS (BTLLOGFUZNAV)_x000D_
CNPJ: 00.394.502/0123-12_x000D_
_x000D_
ESTA PROPOSTA DE EMENDA SE DÁ DEVIDO A GRANDE NECESSIDADE DE AQUISIÇÃO DE 1 (UM) CAMINHÕES CTA TANQUE PARA O TRANSPORTE DE MATERIAL UTILIZADO NA MONTAGEM DE HOSPITAL DE CAMPANHA, DE MEDICAMENTOS, EQUIPAMENTOS DE ENGENHARIA, BLINDADOS, MATERIAL DE ARTILHARIA, MUNIÇÃO, DENTRE OUTROS MATERIAIS DE GRANDE PORTE. ESTE VEÍCULO TRARÁ GRANDE AUXÍLIO E INCREMENTO PRINCIPALMENTE NAS AÇÕES DE APOIO À DEFESA CIVIL, AS QUAIS DESTACO O APOIO PRESTADO PELO COMANDO DA FORÇA DE FUZILEIROS DA ESQUADRA, NAS RECENTES CATÁSTROFES QUE ACOMETERAM O MUNICÍPIO DE PETRÓPOLIS-RJ.</t>
  </si>
  <si>
    <t>42100007</t>
  </si>
  <si>
    <t>CENTRO DE INSTRUÇÃO ALMIRANTE ALEXANDRINO _x000D_
CNPJ: 00.394.502/0191-63_x000D_
_x000D_
A PRESENTE PROPOSTA DE EMENDA PARLAMENTAR TEM POR OBJETIVO  A REVITALIZAÇÃO DO ESPAÇO DESTINADO ÀS ATIVIDADES DE ATLETISMO NO CENTRO DE INSTRUÇÃO ALMIRANTE ALEXANDRINO (CIAA), QUE CONSISTE NA PAVIMENTAÇÃO DA PISTA E COBERTURA COM GRAMA DO CAMPO, E PERMITIRÁ A REALIZAÇÃO DE ATIVIDADES ESPORTIVAS POR CRIANÇAS  E ADOLESCENTES, EM VULNERABILIDADE SOCIAL, MATRICULADOS NO PROGRAMA FORÇAS NO ESPORTE (PROFESP).</t>
  </si>
  <si>
    <t>42100006</t>
  </si>
  <si>
    <t>BENEFICIÁRIO SIOP - CNPJ: 00.394.429/0001-00_x000D_
_x000D_
O HOSPITAL DE FORÇA AÉREA DO GALEÃO (HFAG), LOCALIZADO NO MUNICÍPIO DO RIO DE JANEIRO - RJ, É A ORGANIZAÇÃO INTEGRANTE DO SISTEMA DE SAÚDE DO COMANDO DA AERONÁUTICA RESPONSÁVEL PELA ASSISTÊNCIA MÉDICO-HOSPITALAR E ODONTOLÓGICA DE APROXIMADAMENTE 100.000 USUÁRIOS, DENTRE MILITARES E SERVIDORES CIVIS (ATIVOS E INATIVOS) E SEUS DEPENDENTES, BEM COMO DE EX-COMBATENTES DA FAB._x000D_
_x000D_
DEVIDO À EXTREMA IMPORTÂNCIA DESSA UNIDADE PARA O COMANDO DA AERONÁUTICA, E EM FACE DA CRESCENTE NECESSIDADE DE RECURSOS PARA A CONTINUIDADE DESTES IMPRESCINDÍVEIS SERVIÇOS, FAZ-SE NECESSÁRIA A AQUISIÇÃO DE UM APARELHO DE RAIO X FIXO DIGITAL PARA QUE POSSA DAR CONTINUIDADE AO RELEVANTE TRABALHO REALIZADO EM PROL DA FAMÍLIA MILITAR DA FORÇA AÉREA BRASILEIRA._x000D_
_x000D_
A AQUISIÇÃO DESTE ITEM TEM POR OBJETIVO A REESTRUTURAÇÃO TECNOLÓGICA E AMPLIAÇÃO DE FERRAMENTAS CLÍNICAS NECESSÁRIAS PARA MELHOR DESEMPENHO DO SERVIÇO DE ATENÇÃO À SAÚDE. POSSIBILITA A REESTRUTURAÇÃO DO SERVIÇO DE IMAGEM EM AÇÕES PREVENTIVAS, DIAGNÓSTICAS, INTERVENCIONISTAS E ACOMPANHAMENTOS DE PÓS-OPERATÓRIOS, COM REDUÇÃO DE FALHAS, DE TEMPO E MELHORIA EM PADRONIZAÇÃO TECNOLÓGICA._x000D_
_x000D_
POR TODO O EXPOSTO, JUSTIFICA-SE A PRESENTE EMENDA DE APROPRIAÇÃO À DESPESA NO PLOA 2023, QUE GARANTIRÁ CONTINUIDADE AO RELEVANTE TRABALHO REALIZADO E, AINDA, A AMPLIAÇÃO DA CAPACIDADE DE ATENDIMENTO, EM PROL DA FAMÍLIA MILITAR DA FORÇA AÉREA BRASILEIRA.</t>
  </si>
  <si>
    <t>42100005</t>
  </si>
  <si>
    <t>REVITALIZAÇÃO DAS UNIDADES RESIDENCIAIS DA VILA MIMOSA ATINGIDAS PELA ENCHENTE._x000D_
REFORMA DEVIDO ÀS FORTES CHUVAS QUE ATINGIRAM A CIDADE DE PETRÓPOLIS/RJ OCASIONANDO AUMENTO NO VOLUME DA ÁGUA NOS RIOS DA REGIÃO (VILA INHOMIRIM).MELHORIA NAS CONDIÇÕES DE HABITAÇÃO DOS RESIDENTES DAS CASAS DA IMBEL</t>
  </si>
  <si>
    <t>42100004</t>
  </si>
  <si>
    <t>CAPITANIA DOS PORTOS DE SÃO PAULO (CPSP)_x000D_
CNPJ: 00.394.502/0054-56_x000D_
_x000D_
ESTA PROPOSTA DE EMENDA VISA A REFORMA E ADEQUAÇÃO DAS INSTALAÇÕES DO CENTRO DE FORMAÇÃO E APERFEIÇOAMENTO DE AQUAVIÁRIOS/PORTUÁRIOS, QUE CONTRIBUIRÁ PARA A AMPLIAÇÃO DA CAPACIDADE DE FORMAÇÃO DE PROFISSIONAIS AQUAVIÁRIOS E PORTUÁRIOS EM DECORRÊNCIA DO CRESCIMENTO DAS ATIVIDADES NÁUTICAS E PORTUÁRIAS, PRINCIPALMENTE, IMPULSIONADAS PELA POSSIBILIDADE DE DESESTATIZAÇÃO DO PORTO DE SANTOS, A QUAL DEMANDARÁ UM INCREMENTO SIGNIFICATIVO NA QUALIFICAÇÃO E ASCENSÃO DE CARREIRA DOS PROFISSIONAIS DOS SETORES AQUAVIÁRIOS E PORTUÁRIOS.</t>
  </si>
  <si>
    <t>CAPITANIA DOS PORTOS DE SÃO PAULO (CPSP)_x000D_
CNPJ: 00.394.502/0054-56_x000D_
_x000D_
ESTA PROPOSTA DE EMENDA VISA A AQUISIÇÃO DE 02 (DUAS) MOTOS AQUÁTICAS QUE CONTRIBUIRÁ PARA A AMPLIAÇÃO DA CAPACIDADE DE FISCALIZAÇÃO DO TRÁFEGO AQUAVIÁRIO NAS ORLAS E PRAIAS, ESPECIALMENTE, NA REGIÃO DA BAIXADA SANTISTA, BEM COMO NAS ÁGUAS INTERIORES DOS POLOS DE INSPEÇÃO DE JURISDIÇÃO DESTA CAPITANIA DOS PORTOS.</t>
  </si>
  <si>
    <t>05.125.6012.21BY.0001</t>
  </si>
  <si>
    <t>41710015</t>
  </si>
  <si>
    <t>SUBORDINADO AO MINISTÉRIO DA DEFESA DESDE JUNHO DE 1999, O PCN CONTRIBUI COM A PROMOÇÃO DA OCUPAÇÃO E O DESENVOLVIMENTO _x000D_
ORDENADO DOS MUNICÍPIOS QUE INTEGRAM A SUA ÁREA DE ATUAÇÃO, RESPEITANDO AS CARACTERÍSTICAS REGIONAIS, AS DIFERENÇAS CULTURAIS E O MEIO AMBIENTE, EM HARMONIA COM OS INTERESSES NACIONAIS, A PROTEÇÃO DO TERRITÓRIO E A SOBERANIA NACIONAL. O PCN TEM COMO OBJETIVO CONTRIBUIR PARA A DEFESA NACIONAL, COM ÊNFASE NA FAIXA DE FRONTEIRA, A PROMOÇÃO DO DESENVOLVIMENTO SUSTENTÁVEL E A FIXAÇÃO DA POPULAÇÃO LOCAL NA SUA REGIÃO, FORTALECIMENTO DA CADEIA PRODUTIVA, GERAÇÃO DE EMPREGO, RENDA E A MELHORIA DA QUALIDADE DE VIDA DE MAIS DE 15,8 MILHÕES DE BRASILEIROS.</t>
  </si>
  <si>
    <t>MATO GROSSO</t>
  </si>
  <si>
    <t>NO ESTADO DE MATO GROSSO</t>
  </si>
  <si>
    <t>4153</t>
  </si>
  <si>
    <t>41530007</t>
  </si>
  <si>
    <t>BENEFICIÁRIO PARA LANÇAMENTO NO SIOP - CNPJ: 00.394.452/0001-03_x000D_
AQUISIÇÃO DE APARELHO DE MUSCULAÇÃO PARA ELEVAR O PREPARO FÍSICO DOS MILITARES DA OM A FIM DE ATENDER AOS OBJETIVOS DO PREPARO E EMPREGO DA FORÇA NAS MAIS DIVERSAS MISSÕES E, QUANDO FOR O CASO, PRESTAR APOIO A COMUNIDADE DE RONDONÓPOLIS</t>
  </si>
  <si>
    <t>41530006</t>
  </si>
  <si>
    <t>BENEFICIÁRIO PARA LANÇAMENTO NO SIOP - CNPJ: 00.394.452/0001-03._x000D_
IMPLANTAÇÃO DO POSTO DE ATENDIMENTO IMEDIATO DE INATIVOS E PENSIONISTAS DO EXÉRCITO NA VILA MILITAR / ASSISTÊNCIA SOCIAL._x000D_
A GUARNIÇÃO DA VILA MILITAR ATENDE A UM GRANDE EFETIVO DE INATIVOS E PENSIONISTAS. A INSTALAÇÃO DE UM POSTO DE ATENDIMENTO DA SEÇÃO DE INATIVOS E PENSIONISTA COM AS INSTALAÇÕES ADEQUADAS NESTA ÁREA MELHORARÁ SIGNIFICATIVAMENTE O ATENDIMENTO A ESSES USUÁRIOS, EVITANDO-SE O DESLOCAMENTO PARA O CENTRO DA CIDADE.</t>
  </si>
  <si>
    <t>05.153.6012.219D.0001</t>
  </si>
  <si>
    <t>BENEFICIÁRIO SIOP - CNPJ: 00.394.429/0001-00_x000D_
_x000D_
O MUSEU AEROESPACIAL (MUSAL), LOCALIZADO NO MUNICÍPIO DO RIO DE JANEIRO, É A ORGANIZAÇÃO DO COMANDO DA AERONÁUTICA (COMAER) QUE TEM POR FINALIDADE PRESERVAR E DIVULGAR O PATRIMÔNIO CULTURAL DA AERONÁUTICA BRASILEIRA, POR INTERMÉDIO DE SEU ACERVO HISTÓRICO._x000D_
_x000D_
O MUSAL POSSUI ACERVO DIVERSIFICADO, INCLUINDO 145 AERONAVES REPRESENTATIVAS DA HISTÓRIA DA AVIAÇÃO BRASILEIRA. NESSE CONTEXTO, SOLICITA-SE APOIO PARA AQUISIÇÃO DE MATERIAL VISANDO RESTAURAÇÃO DE TRÊS AERONAVES (CATALINA, ELECTRA II E FAIRCHILD C-119G). SERÃO ADQUIRIDOS INSUMOS PARA O TRABALHO DE PINTURA, CAPOTARIA, ENTELAGEM E TRATAMENTO ANTICORROSÃO NAS AERONAVES. TODO O TRABALHO DE RESTAURAÇÃO SERÁ EXECUTADO E SUPERVISIONADO PELA EQUIPE DE TÉCNICOS E ARTÍFICES, MILITARES E CIVIS, DO PRÓPRIO EFETIVO DO MUSAL._x000D_
_x000D_
A DESTINAÇÃO DE RECURSOS IRÁ CONTRIBUIR PARA O INCREMENTO DA VISITAÇÃO AO MUSEU E CONSEQUENTE AUMENTO DA VISIBILIDADE DA ORGANIZAÇÃO. ESPERA-SE AUMENTAR A QUANTIDADE DE VISITANTES QUE, ATUALMENTE, É DE 6.000 PESSOAS POR MÊS, DENTRE MILITARES E SEUS FAMILIARES, A COMUNIDADE LOCAL E TURISTAS DE OUTROS ESTADOS E ESTRANGEIROS. ALÉM DAS VISITAS, O MUSAL TAMBÉM ABRE SUAS PORTAS EM ALGUNS EVENTOS. A EXEMPLO DO “MUSAL AIRSHOW 2022” QUE REUNIU MAIS DE 130 MIL PESSOAS, EM SETEMBRO DE 2022.</t>
  </si>
  <si>
    <t>BENEFICIÁRIO SIOP - CNPJ: 00.394.429/0001-00_x000D_
_x000D_
O HOSPITAL DE FORÇA AÉREA DO GALEÃO (HFAG), LOCALIZADO NO MUNICÍPIO DO RIO DE JANEIRO - RJ, É A ORGANIZAÇÃO INTEGRANTE DO SISTEMA DE SAÚDE DO COMANDO DA AERONÁUTICA RESPONSÁVEL PELA ASSISTÊNCIA MÉDICO-HOSPITALAR E ODONTOLÓGICA DE APROXIMADAMENTE 100.000 USUÁRIOS, DENTRE MILITARES E SERVIDORES CIVIS (ATIVOS E INATIVOS) E SEUS DEPENDENTES, BEM COMO DE EX-COMBATENTES DA FAB. O HFAG É A UNIDADE DE SAÚDE DE MAIS ALTA COMPLEXIDADE DO RIO DE JANEIRO, PARA O QUAL SÃO DIRECIONADOS CASOS GRAVES DE TODO O TERRITÓRIO NACIONAL._x000D_
_x000D_
DEVIDO À EXTREMA IMPORTÂNCIA DESSA UNIDADE PARA O COMANDO DA AERONÁUTICA, E EM FACE DA CRESCENTE NECESSIDADE DE RECURSOS PARA A CONTINUIDADE DESTES IMPRESCINDÍVEIS SERVIÇOS, FAZ-SE NECESSÁRIA A AQUISIÇÃO DE UM APARELHO DE ULTRASSOM PARA QUE SE POSSA DAR CONTINUIDADE AO RELEVANTE TRABALHO REALIZADO EM PROL DA FAMÍLIA MILITAR DA FORÇA AÉREA BRASILEIRA._x000D_
_x000D_
A AQUISIÇÃO DESTE ITEM TEM POR OBJETIVO A REESTRUTURAÇÃO TECNOLÓGICA E AMPLIAÇÃO DE FERRAMENTAS CLÍNICAS NECESSÁRIAS PARA MELHOR DESEMPENHO DO SERVIÇO DE ATENÇÃO À SAÚDE. POSSIBILITA A REESTRUTURAÇÃO DO SERVIÇO DE IMAGEM EM AÇÕES PREVENTIVAS, DIAGNÓSTICAS, INTERVENCIONISTAS E ACOMPANHAMENTOS DE PÓS-OPERATÓRIOS, COM REDUÇÃO DE FALHAS, DE TEMPO E MELHORIA EM PADRONIZAÇÃO TECNOLÓGICA._x000D_
_x000D_
POR TODO O EXPOSTO, JUSTIFICA-SE A PRESENTE EMENDA DE APROPRIAÇÃO À DESPESA NO PLOA 2023, QUE GARANTIRÁ CONTINUIDADE AO RELEVANTE TRABALHO REALIZADO E, AINDA, A AMPLIAÇÃO DA CAPACIDADE DE ATENDIMENTO, EM PROL DA FAMÍLIA MILITAR DA FORÇA AÉREA BRASILEIRA.</t>
  </si>
  <si>
    <t>3º BATALHÃO DE INFANTARIA DE FUZILEIROS NAVAIS (3ºBTLINFFUZNAV)_x000D_
CNPJ: 00.394.502/0090-10_x000D_
_x000D_
ESTA PROPOSTA DE EMENDA VISA À REFORMA DA QUADRA POLIESPORTIVA DO 3º BATALHÃO DE INFANTARIA DE FUZILEIROS NAVAIS, COM A FINALIDADE DE ATENDER CRIANÇAS E ADOLESCENTES, A PARTIR DE 10 (DEZ) ATÉ OS 15 (QUINZE) ANOS DE IDADE, EM SITUAÇÃO DE VULNERABILIDADE SOCIAL NA REGIÃO DA ILHA DO GOVERNADOR NA CIDADE DO RIO DE JANEIRO, COM O OBJETIVO DE PROPORCIONAR A PRÁTICA DE ATIVIDADES ESPORTIVAS, RECREATIVAS E CULTURAIS, ALÉM DE DISSEMINAR VALORES, CIDADANIA E CIVISMO.</t>
  </si>
  <si>
    <t>41520008</t>
  </si>
  <si>
    <t>CENTRO DE EDUCAÇÃO FÍSICA ALMIRANTE ADALBERTO NUNES_x000D_
CNPJ: 00.394.502/0129-08_x000D_
_x000D_
DEVIDO AO AUMENTO DA QUANTIDADE DE PARTICIPANTES DO PROFESP (PROGRAMA FORÇAS NO ESPORTE), PROJETO PARALÍMPICO MARINHA E PROLIM (PROGRAMA OLÍMPICO DA MARINHA) É NECESSÁRIO A REVITALIZAÇÃO DO PISO E OUTROS ITENS DO GINÁSIO POLIESPORTIVO DO CEFAN, VISANDO MELHORAR A QUALIDADE E A SEGURANÇA DAS ATIVIDADES ESPORTIVAS REALIZADAS NAQUELA INSTALAÇÃO. CABE RESSALTAR QUE ALGUMAS ÁREAS DO REFERIDO GINÁSIO NÃO ESTÃO SENDO UTILIZADAS PARA EVITAR ALGUM TIPO DE ACIDENTE DEVIDO AS CONDIÇÕES PRECÁRIAS DO PISO.</t>
  </si>
  <si>
    <t>41520007</t>
  </si>
  <si>
    <t>ATENDER A DEMANDA DO EXÉRCITO PARA A COMPRA DE AMBULÂNCIA.</t>
  </si>
  <si>
    <t>REDE</t>
  </si>
  <si>
    <t>JOENIA WAPICHANA</t>
  </si>
  <si>
    <t>4151</t>
  </si>
  <si>
    <t>41510015</t>
  </si>
  <si>
    <t>REESTRUTURAÇÃO DE TODA A REDE ELÉTRICA DO 28º BC._x000D_
AS INSTALAÇÕES DO AQUARTELAMENTO DO 28º BC SÃO QUASE CENTENÁRIAS. SUA REDE ELÉTRICA NÃO MAIS ESTÁ ESTRUTURADA PARA A DEMANDA_x000D_
ELÉTRICA ATUALMENTE NECESSÁRIA, PRINCIPALMENTE CONSIDERANDO QUE ESTA ORGANIZAÇÃO MILITAR ESTÁ AUTOSSUFICIENTE NA PRODUÇÃO DA ENERGIA_x000D_
ELÉTRICA NECESSÁRIA PARA SUA DEMANDA. PORTANTO, TORNANDO-SE URGENTE A NECESSIDADE DE CONTRATAÇÃO DOS SERVIÇOS DE ENGENHARIA, POR UMA_x000D_
EMPRESA ESPECIALIZADA, PARA REALIZAR A REESTRUTURAÇÃO DE TODA A REDE ELÉTRICA DO AQUARTELAMENTO._x000D_
BENEFICIÁRIO PARA LANÇAMENTO NO SIOP - CNPJ: 00.394.452/0001-03.</t>
  </si>
  <si>
    <t>41440007</t>
  </si>
  <si>
    <t>41430002</t>
  </si>
  <si>
    <t>BENEFICIÁRIO SIOP - CNPJ: 00.394.429/0001-00_x000D_
_x000D_
O GRUPO DE SAÚDE DE LAGOA SANTA (GSAU-LS), É ORGANIZAÇÃO INTEGRANTE DO SISTEMA DE SAÚDE DO COMANDO DA AERONÁUTICA RESPONSÁVEL PELA ASSISTÊNCIA MÉDICO-HOSPITALAR E ODONTOLÓGICA DE APROXIMADAMENTE 15.000 USUÁRIOS, DENTRE MILITARES E SERVIDORES (ATIVOS E INATIVOS) E SEUS DEPENDENTES, BEM COMO DE EX-COMBATENTES DA FAB._x000D_
_x000D_
DEVIDO À EXTREMA IMPORTÂNCIA DESSA UNIDADE PARA O COMANDO DA AERONÁUTICA, E EM FACE DA CRESCENTE NECESSIDADE DE RECURSOS PARA A CONTINUIDADE DESTES IMPRESCINDÍVEIS SERVIÇOS, FAZ-SE NECESSÁRIA A AQUISIÇÃO DE CARRINHO DE ANESTESIA. TAL EQUIPAMENTO IRÁ ACARRETAR NO AUMENTO DA RESOLUTIVIDADE, DIMINUIÇÃO DE GASTOS COM A REDE CREDENCIADA E AUTONOMIA PARA REALIZAÇÃO DE INSPEÇÕES DE SAÚDE.</t>
  </si>
  <si>
    <t>41400008</t>
  </si>
  <si>
    <t>A PRESENTE EMENDA VISA ATENDER AS ATIVIDADES DO PROFESP NO 23º BC - DE SIOP CNPJ 03.277.610/0001-05 -O PROGRAMA FORÇAS NO ESPORTE E PROJETO JOÃO DO PULO (PROFESP/ PJP) É UMA AÇÃO PREVISTA NO PLANO DE GESTÃO ESTRATÉGICA DO MINISTÉRIO DA DEFESA, ESTANDO AMPARADO PELO DECRETO Nº 10.085, DE 05 DE NOVEMBRO DE 2019, E É DESENVOLVIDO POR MEIO DE ADESÃO VOLUNTÁRIA DAS ORGANIZAÇÕES MILITARES DAS FORÇAS ARMADAS (FA) E DISTRIBUÍDO EM NÚCLEOS DE 50 A 100 BENEFICIADOS, ATENDENDO CRIANÇAS, ADOLESCENTES E JOVENS, DE 6 A 18 ANOS DE IDADE, PREFERENCIALMENTE EM ÁREAS DE VULNERABILIDADE SOCIAL E REGULARMENTE MATRICULADAS NA REDE PÚBLICA DE ENSINO. ALÉM DESSE PÚBLICO ATENDIDO, SUAS FAMÍLIAS TAMBÉM SÃO IMPACTADAS POSITIVAMENTE EM RAZÃO DE VEREM SEUS FILHOS TENDO ATIVIDADES DE DUAS A TRÊS VEZES POR SEMANA NO CONTRA TURNO ESCOLAR, COM DIREITO A DUAS REFEIÇÕES E O APRENDIZADO DOS HÁBITOS DISCIPLINARES E ÉTICOS DESENVOLVIDOS NO ÂMBITO DA VIVÊNCIA MILITAR, PROMOVENDO ASSIM, A VALORIZAÇÃO DO INDIVÍDUO, A REDUÇÃO DE RISCOS SOCIAIS, A REDUÇÃO DA CRIMINALIDADE, O FORTALECIMENTO DA CIDADANIA E DA INCLUSÃO E INTEGRAÇÃO SOCIAIS DE SEUS BENEFICIADOS, POR MEIO DO ACESSO À PRÁTICA DE ATIVIDADES EDUCACIONAIS E ESPORTIVAS.  EM COMPLEMENTO, DESTACA-SE O PROJETO JOÃO DO PULO, QUE ATENDE PESSOAS COM DEFICIÊNCIA A PARTIR DOS 6 ANOS DE IDADE, OPORTUNIZANDO O ACESSO À PRÁTICA DE ATIVIDADES EDUCACIONAIS, DIRECIONADAS ÀS AÇÕES SOCIALMENTE INCLUSIVAS, AO ESPORTE ADAPTADO E À EQUOTERAPIA._x000D_
OS RECURSOS PROVENIENTES DE EMENDA PARLAMENTAR PROPORCIONARÃO ÀS ORGANIZAÇÕES MILITARES DA MARINHA, DO EXÉRCITO E DA AERONÁUTICA QUE POSSUEM NÚCLEOS DO PROFESP/ PJP MELHORAR A INFRAESTRUTURA DE SUAS INSTALAÇÕES, ADEQUANDO-AS PARA AS ATIVIDADES EXECUTADAS POR ESSAS CRIANÇAS E JOVENS, BEM COMO ADQUIRIR APARELHOS E EQUIPAMENTOS PARA ESPORTES, UTENSÍLIOS E EQUIPAMENTOS DE COZINHA, A SEREM EMPREGADOS NA PREPARAÇÃO DE UMA ALIMENTAÇÃO SAUDÁVEL E DE BOA QUALIDADE, BEM COMO MATERIAL DE TECNOLOGIA DA INFORMAÇÃO, TUDO DE FORMA ALINHADA COM O INCREMENTO DA EXECUÇÃO DAS ATIVIDADES.</t>
  </si>
  <si>
    <t>FORTALEZA</t>
  </si>
  <si>
    <t>NO MUNICÍPIO DE FORTALEZA - CE</t>
  </si>
  <si>
    <t xml:space="preserve">05.812.6011.20IG.    </t>
  </si>
  <si>
    <t>4138</t>
  </si>
  <si>
    <t>41380016</t>
  </si>
  <si>
    <t>A PRESENTE VISA A  CONCLUSÃO  DA CONSTRUÇÃO DE UMA CAPELA IINCLUINDO AQUISIÇÃO DE MOBILIÁRIO PARA DAR ASSISTÊNCIA RELIGIOSA NA ESCOLA DE APRENDIZESMARINHEIROS DO CEARÁ TEM POR FINALIDADE PRESTAR ASSISTÊNCIA RELIGIOSA E ESPIRITUAL AOS MILITARES E SERVIDORES CIVIS E SUAS RESPECTIVAS FAMÍLIAS, RESPEITANDO A LIBERDADE RELIGIOSA, BEM COMO CONTRIBUIR PARA A FORMAÇÃO MORAL DOS ALUNOS DE ACORDO COM OS PRECEITOS REGULAMENTARES E PROGRAMAS DE INSTRUÇÃO.</t>
  </si>
  <si>
    <t>- ESCOLA DE APRENDIZES MARINHEIROS DO CEARÁ - CNPJ: 00.394.502/0116-93 - - NO ESTADO DO CEARÁ</t>
  </si>
  <si>
    <t>41380015</t>
  </si>
  <si>
    <t>BENEFICIÁRIO SIOP - CNPJ: 00.394.429/0001-00_x000D_
_x000D_
O PROGRAMA FORÇAS NO ESPORTE - PROFESP DA BASE AÉREA DE MANAUS (BAMN), LOCALIZADO NO MUNICÍPIO DE MANAUS - AM,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 _x000D_
_x000D_
ESTA SOLICITAÇÃO DE EMENDA VISA PROVER A GUARNAE-MN DE INSTALAÇÕES ADEQUADAS PARA A CONDUÇÃO DO PROGRAMA FORÇAS NO ESPORTE (PROFESP), QUE É UM PROGRAMA SOCIAL DESENVOLVIDO PELO MINISTÉRIO DA DEFESA, EM PARCERIA COM O MINISTÉRIO DA CIDADANIA, O MINISTÉRIO DA MULHER, DA FAMÍLIA E DOS DIREITOS HUMANOS E O MINISTÉRIO DA EDUCAÇÃO. O PROFESP TAMBÉM TEM COMO UMA DAS SUAS VERTENTES O PROJETO JOÃO DO PULO (PJP), O QUAL BUSCA ATENDER PESSOAS COM DEFICIÊNCIA (PCD). ASSIM SENDO, A CONSTRUÇÃO DE UMA QUADRA POLIESPORTIVA COBERTA OFERECERÁ AOS BENEFICIÁRIOS DO NÚCLEO DO PROGRAMA FORÇAS NO ESPORTE DO GAP MN, LOCAL ALTERNATIVO PARA O INCREMENTO DE PRÁTICAS ESPORTIVAS EDUCACIONAIS E RECREATIVAS, COMO TAMBÉM POSSIBILITARÁ AS ATIVIDADES VOLTADAS À MANUTENÇÃO E AO APERFEIÇOAMENTO DO CONDICIONAMENTO FÍSICO PROFISSIONAL DOS MILITARES. _x000D_
_x000D_
PELO EXPOSTO, CONSIDERANDO SOBRETUDO AS ESPECIFICIDADES METEOROLÓGICAS REGIONAIS DE INTENSO CALOR E CHUVAS FREQUENTES, AO SE OBTER A INFRAESTRUTURA ADEQUADA DE UMA QUADRA POLIESPORTIVA COBERTA, DESTINADA AOS PROGRAMAS EM QUESTÃO, PODEMOS ELENCAR COMO PRINCIPAIS BENEFÍCIOS AOS PARTICIPANTES DOS PROGRAMAS E ORGANIZAÇÕES MILITARES: DESENVOLVIMENTO DE VALORES SOCIAIS E CIDADANIA; REDUÇÃO DA EXPOSIÇÃO AOS RISCOS SOCIAIS: DESENVOLVIMENTO DA CAPACIDADE FÍSICA E DA HABILIDADE MOTORA, ASSIM COMO DISPONIBILIZAR PARA A GUARNAE-MN DE PONTA PELADA, UM ESPAÇO PARA A REALIZAÇÃO DE EVENTOS ROTINEIROS RELACIONADOS AO CONDICIONAMENTO FÍSICO MILITAR (SESSÕES DE EDUCAÇÃO FÍSICA, TESTES FÍSICOS, ATIVIDADES PRÁTICAS DE CURSOS), REUNIÕES DE CANDIDATOS RELACIONADOS AOS PROCESSOS SELETIVOS DE INGRESSO NA FORÇA E DEMAIS ATIVIDADES DE INTERESSE INSTITUCIONAL.</t>
  </si>
  <si>
    <t>NO MUNICÍPIO DE MANAUS - AM</t>
  </si>
  <si>
    <t>41370009</t>
  </si>
  <si>
    <t>O CENTRO DE FORMAÇÃO DE RESERVISTAS, EM MANAUS, TEM POR OBJETIVO A CENTRALIZAÇÃO DA PREPARAÇÃO DOS SOLDADOS DO EXÉRCITO PARA O EXERCÍCIO DAS DIVERSAS TAREFAS A SEREM DESEMPENHADAS NAS ORGANIZAÇÕES MILITARES DO COMANDO MILITAR DA AMAZÔNIA. _x000D_
ESTA CENTRALIZAÇÃO PERMITIRÁ MAIOR ATENÇÃO NA PREPARAÇÃO DO FUTURO RESERVISTA DO EXÉRCITO DE FORMA A ATENDER SUA FORMAÇÃO MILITAR E, APÓS SEU LICENCIAMENTO DAS FILEIRAS DO EXÉRCITO, O SEU RETORNO COMO CIDADÃO, PARA SOCIEDADE EM MELHORES CONDIÇÕES DE COMPETIR POR UM ESPAÇO NO MERCADO DE TRABALHO._x000D_
A OBRA PERMITIRÁ OTIMIZAR O EMPREGO DOS RECURSOS HUMANOS E PROFISSIONAIS DO COMANDO MILITAR DA AMAZÔNIA NA FORMAÇÃO DOS CONTINGENTES MOBILIZÁVEIS, GARANTINDO A CONCENTRAÇÃO DO PREPARO DOS JOVENS QUE, ANUALMENTE, SE APRESENTAM PARA O SERVIÇO MILITAR EM UMA SÓ INSTALAÇÃO DO EXÉRCITO, POSSIBILITANDO UMA SELEÇÃO E FORMAÇÃO PROFISSIONAL MAIS ADEQUADA._x000D_
POR OUTRO LADO, AS DIVERSAS ORGANIZAÇÕES MILITARES DO CMA TERÃO MELHORES CONDIÇÕES DE CUMPRIREM SUAS MISSÕES CONSTITUCIONAIS COM EFETIVOS PROFISSIONAIS SEMPRE COMPLETOS, UMA VEZ QUE ESTARÃO LIBERADAS DA MISSÃO DE FORMAÇÃO DE NOVOS CONTINGENTES._x000D_
A INICIATIVA PERMITIRÁ A FORMAÇÃO DE, APROXIMADAMENTE, MIL NOVOS MILITARES (SOLDADOS), POR ANO, EM MELHORES CONDIÇÕES E APTOS AO COMBATE DE CRIMES TRANSFRONTEIRIÇOS E AMBIENTAIS; O APOIO AOS TERRITÓRIOS INDÍGENAS NA ÁREA DE RESPONSABILIDADE DO COMANDO MILITAR DA AMAZÔNIA; MONITORAMENTO DAS FRONTEIRAS BRASILEIRAS E, APÓS O TÉRMINO DO SERVIÇO MILITAR, GARANTIR QUE RETORNEM PARA VIDA CIVIL COM VALORES E CAPACITAÇÕES QUE OS TORNEM AINDA MAIS ÚTEIS NO SEIO DA SOCIEDADE BRASILEIRA.</t>
  </si>
  <si>
    <t>O PRESENTE EMENDA TEM COMO OBJETIVO CONTRIBUIR COM A MELHORIA DAS  INSTALAÇÕES DESPORTIVAS DOS BATALHÕES, BUSCANDO RESTAURAR O PLENO FUNCIONAMENTO DAS MESMAS. TAIS MELHORIAS TRARÃO BENEFÍCIOS AO ADESTRAMENTO DOS MILITARES ASSIM COMO POSSIBILITARÁ UM MELHOR ATENDIMENTO A POPULAÇÃO E ÀS INSTITUIÇÕES PARTICIPANTES DO PROFESP, ATENDENDO PREFERENCIALMENTE AO  19º BATALHÃO DE CAÇADORES (19º BC), NO MUNICÍPIO DE SALVADOR - BA.</t>
  </si>
  <si>
    <t>41280005</t>
  </si>
  <si>
    <t>BENEFICIÁRIO SIOP - CNPJ: 00.394.429/0001-00_x000D_
_x000D_
O DESTACAMENTO DE INFRAESTRUTURA DE AERONÁUTICA DE CANOAS TEM COMO MISSÃO PLANEJAR, NORMATIZAR E GERENCIAR ATIVIDADES RELACIONADAS AO PATRIMÔNIO IMOBILIÁRIO, ENGENHARIA DE INFRAESTRUTURA E CONTRA INCÊNDIO NO COMANDO DA AERONÁUTICA._x000D_
_x000D_
DEVIDO À EXTREMA IMPORTÂNCIA DESSA UNIDADE PARA O COMANDO DA AERONÁUTICA, E EM FACE DA CRESCENTE NECESSIDADE DE RECURSOS PARA A CONTINUIDADE DOS IMPRESCINDÍVEIS SERVIÇOS FAZ-SE NECESSÁRIO A AQUISIÇÃO DE VIATURA OPERACIONAL PARA O DESTACAMENTO DE INFRAESTRUTURA DE AERONÁUTICA DE CANOAS. O DESTACAMENTO PRECISA TER CONDIÇÕES DE SE DESLOCAR POR TODA SUA ÁREA DE ATUAÇÃO REGIONAL, PARA DESENVOLVER AS ATIVIDADES RELACIONADAS A ENGENHARIA, PATRIMÔNIO E GESTÃO AMBIENTAL._x000D_
_x000D_
A VIATURA POSSIBILITARÁ O DESLOCAMENTO PARA OS LOCAIS QUE NECESSITAM DE APOIO COM MAIS AGILIDADE, RAPIDEZ E EFICIÊNCIA, PRINCIPALMENTE PARA AS ATIVIDADES DE ROTINA QUE ENVOLVEM FISCALIZAÇÃO DE OBRAS PÚBLICAS, VISTORIAS TÉCNICAS, ELABORAÇÃO DE LAUDOS, PARECERES E PROJETOS DE ENGENHARIA, CONTRIBUINDO SOBREMANEIRA PARA PREVER, PROVER E MANTER A INFRAESTRUTURA NECESSÁRIA ÀS OPERAÇÕES MILITARES OU AÇÕES GOVERNAMENTAIS E A SUSTENTAÇÃO DAS OPERAÇÕES AÉREAS E A CAPACIDADE DE SUSTENTAÇÃO DO PAÍS E SUA CAPACIDADE DE COMBATE._x000D_
_x000D_
POR TODO O EXPOSTO, JUSTIFICA-SE A PRESENTE EMENDA DE APROPRIAÇÃO À DESPESA NO PLOA 2023, O QUE GARANTIRÁ A CONTINUIDADE DAS ATIVIDADES PLANEJADAS.</t>
  </si>
  <si>
    <t>MARCEL VAN HATTEM</t>
  </si>
  <si>
    <t>4116</t>
  </si>
  <si>
    <t>41160010</t>
  </si>
  <si>
    <t>COMANDO DO 5º DISTRITO NAVAL (COM5ºDN)_x000D_
CNPJ: 00.394.502/0045-65_x000D_
_x000D_
A VIATURA SERÁ EMPREGADA, DIRETAS OU INDIRETAMENTE, NO APOIO LOGÍSTICO ÀS 23 ORGANIZAÇÕES MILITARES SUBORDINADAS, INCLUINDO O TRANSPORTE DE PESSOAL, MATERIAL E GÊNEROS ALIMENTÍCIOS. A ATUAÇÃO DA MARINHA DO BRASIL NÃO SE RESTRINGE, APENAS, AO EMPREGO MILITAR, MAS, TAMBÉM, PARA MELHORAR A CONDIÇÃO SOCIAL DE BRASILEIROS, BENEFICIADOS COM O DESEMPENHO DAS SUAS IMPORTANTES ATIVIDADES SUBSIDIÁRIAS.  PARA APRIMORAR O APOIO PRESTADO E MELHORAR O ATENDIMENTO DESSAS ATIVIDADES, FAZ-SE NECESSÁRIO AMPLIAR A CAPACIDADE DE APOIO LOGÍSTICO. A FROTA ATUAL É COMPOSTA POR VIATURAS ANTIGAS E QUE TÊM SUA VIDA ÚTIL ABREVIADA, DEVIDO AO SEU EMPREGO EM ÁREAS INÓSPITAS, ALÉM DE PERMANECEREM EXPOSTAS ÀS INTEMPÉRIES CLIMÁTICAS, COMUNS NA REGIÃO SUL DO ESTADO.  O ATENDIMENTO DA PROPOSTA IMPACTARÁ, POSITIVAMENTE, NA OPERACIONALIDADE DA INSTITUIÇÃO, MANTENDO AS TROPAS, TRIPULAÇÕES DOS NAVIOS E AERONAVES EM CONDIÇÃO DE PRONTO EMPREGO (ESPECIALMENTE A FORÇA DE EMPREGO RÁPIDO E OS NAVIOS, DESTINADOS AO SALVAMENTO DA VIDA HUMANA NO MAR), PODENDO, INCLUSIVE, ATUAR EM ÁREAS AFETADAS POR DESASTRES, EM CONJUNTO COM A DEFESA CIVIL, DISPONIBILIZANDO RECURSOS LOGÍSTICOS E MÃO DE OBRA QUALIFICADA.</t>
  </si>
  <si>
    <t>41160009</t>
  </si>
  <si>
    <t>BENEFICIÁRIO PARA LANÇAMENTO NO SIOP - CNPJ: 00.394.452/0001-03_x000D_
ATENDIMENTO DE EVACUAÇÕES MÉDICAS DAS CIDADES DO ENTORNO E REMOÇÕES DE EMERGÊNCIA PARA OS HOSPITAIS DE SANTA MARIA E PORTO ALEGRE.</t>
  </si>
  <si>
    <t>ALEGRETE</t>
  </si>
  <si>
    <t>NO MUNICÍPIO DE ALEGRETE - RS</t>
  </si>
  <si>
    <t>41160003</t>
  </si>
  <si>
    <t>A PRESENTE EMENDA VISA ATENDER O TRANSPORTE DE MILITARES DE GU MAIS ISOLADAS PARA APOIO MÉDICO EM GU QUE POSSUEM HOSPITAIS MILITARES DE ÁREA, NO MUNICÍPIO DE SANTA MARIA NO ESTADO DO RIO GRANDE DO SUL.</t>
  </si>
  <si>
    <t xml:space="preserve">05.153.6012.21A0.    </t>
  </si>
  <si>
    <t>LIZIANE BAYER</t>
  </si>
  <si>
    <t>4113</t>
  </si>
  <si>
    <t>41130007</t>
  </si>
  <si>
    <t>AQUISIÇÃO DE INSTRUMENTOS MUSICAIS</t>
  </si>
  <si>
    <t>AMPLIAÇÃO E RENOVAÇÃO DAS SALAS DE AULA E DOS SANITARIOS</t>
  </si>
  <si>
    <t>BENEFICIÁRIO PARA LANÇAMENTO NO SIOP - CNPJ: 00.394.452/0001-03_x000D_
AQUISIÇÃO DE EQUIPAMENTOS DE EQUIPAMENTOS MÉDICOS E HOSPITALARES._x000D_
AQUISIÇÃO DE ULTRASSOM DIAGNÓSTICO SEM APLICAÇÃO TRANSESOFÁGICA PARA O PMPV (R$ 300.000,00) ; AQUISIÇÃO DE EQUIPAMENTO DE ULTRASSONOGRAFIA PARA PMRJ (R$ 300.000,00); E AQUISIÇÃO DE SCANNER DE BOCA AQUECIDO DE ALTA RESOLUÇÃO (SCANNER 3D), COM MANGA REMOVÍVEL PARA OCEX (R$ 270.000,00).</t>
  </si>
  <si>
    <t>AQUISIÇÃO DE EQUIPAMENTOS MÉDICOS E HOSPITALARES - NO MUNICÍPIO DO RIO DE JANEIRO - RJ</t>
  </si>
  <si>
    <t>BENEFICIÁRIO PARA LANÇAMENTO NO SIOP - CNPJ: 00.394.452/0001-03._x000D_
EQUIPAR O  POSTO DE ATENDIMENTO IMEDIATO DE INATIVOS E PENSIONISTAS DO EXÉRCITO NA VILA MILITAR / ASSISTÊNCIA SOCIAL._x000D_
A GUARNIÇÃO DA VILA MILITAR ATENDE A UM GRANDE EFETIVO DE INATIVOS E PENSIONISTAS. A INSTALAÇÃO DE UM POSTO DE ATENDIMENTO DA SEÇÃO DE INATIVOS E PENSIONISTA COM AS INSTALAÇÕES ADEQUADAS NESTA ÁREA MELHORARÁ SIGNIFICATIVAMENTE O ATENDIMENTO A ESSES USUÁRIOS, EVITANDO-SE O DESLOCAMENTO PARA O CENTRO DA CIDADE.</t>
  </si>
  <si>
    <t>BENEFICIÁRIO PARA LANÇAMENTO NO SIOP - CNPJ: 00.394.452/0001-03_x000D_
MELHORIA DO APOIO DE SAÚDE DA FAMÍLIA MILITAR._x000D_
PARCELA DA ADEQUAÇÃO DO CENTRO CIRÚRGICO DO HOSPITAL MILITAR DE RESENDE-RJ.</t>
  </si>
  <si>
    <t>NO MUNICÍPIO DE RESENDE - RJ</t>
  </si>
  <si>
    <t>CENTRO DE EDUCAÇÃO FÍSICA ALMIRANTE ADALBERTO NUNES_x000D_
CNPJ: 00.394.502/0129-08_x000D_
VALOR GND4: R$ 400.000,00_x000D_
_x000D_
AQUISIÇÃO DE UMA AMBULÂNCIA UTI PARA O CENTRO DE EDUCAÇÃO FÍSICA ALMIRANTE ADALBERTO NUNES, TENDO EM VISTA DEVIDO AO AUMENTO DA QUANTIDADE DE PARTICIPANTES DO PROFESP (PROGRAMA FORÇAS NO ESPORTE), ALÉM DO PROJETO PARALÍMPICO MARINHA, PROLIM (PROGRAMA OLÍMPICO DA MARINHA) E DE MILITARES DE OUTRAS ORGANIZAÇÕES MILITARES DESTACADOS NO CEFAN. A REFERIDA AMBULÂNCIA UTI PRESTARÁ ATENDIMENTO BÁSICO DE SAÚDE E POSSÍVEL REMOÇÃO PARA HOSPITAIS._x000D_
_x000D_
_x000D_
_x000D_
NAVIO TANQUE ALMIRANTE GASTÃO MOTTA_x000D_
CNPJ: 00.394.502/0339-05_x000D_
VALOR GND3: 125.000,00_x000D_
VALOR DND4: 125.000,00_x000D_
_x000D_
ESTA PROPOSTA DE EMENDA VISA A REPARAR E A ADQUIRIR EQUIPAMENTOS, APARELHOS E ACESSÓRIOS PARA A MELHORIA DAS CONDIÇÕES DO SISTEMA DE GERAÇÃO DE ÁGUA POTÁVEL DA NAVIO TANQUE ALMIRANTE GASTÃO MOTTA, CONTRIBUINDO PARA A SEGURANÇA DAS INSTALAÇÕES E DO ESTADO DE PRONTIDÃO DO NAVIO COM FITO NA GARANTIA DOS INTERESSES NACIONAIS._x000D_
_x000D_
_x000D_
NAN ATLÂNTICO_x000D_
VALOR GND3: 150.000,00_x000D_
VALOR DND4: 150.000,00_x000D_
_x000D_
ESTA PROPOSTA DE EMENDA VISA A REPARAR E A ADQUIRIR EQUIPAMENTOS PARA O  NAN ATLÂNTICO , CONTRIBUINDO PARA A SEGURANÇA DAS INSTALAÇÕES E DO ESTADO DE PRONTIDÃO DO NAVIO COM FITO NA GARANTIA DOS INTERESSES NACIONAIS.</t>
  </si>
  <si>
    <t>BASE DE ABASTECIMENTO DA MARINHA NO RIO DE JANEIRO (BAMRJ)_x000D_
CNPJ: 00.394.502/0343-91_x000D_
_x000D_
DESENVOLVIMENTO DE SOLUÇÕES QUE REDUZAM O CONSUMO DE ÁGUA NO COMPLEXO NAVAL DO ABASTECIMENTO, RESULTANDO EM IMPACTOS AMBIENTAIS POSITIVOS, COMO EFICIÊNCIA E ECONOMIA DE RECURSOS PÚBLICOS. ALÉM DISSO, ESSE PROJETO SE ADEQUA À POLÍTICAS PÚBLICAS DE CARÁTER AMBIENTAL E MELHOR APROVEITAMENTO DE RECURSOS NATURAIS.</t>
  </si>
  <si>
    <t>41020020</t>
  </si>
  <si>
    <t>HOSPITAL NAVAL MARCÍLIO DIAS (HNMD)_x000D_
CNPJ: 00.394.502/0148-70_x000D_
_x000D_
A PRESENTE PROPOSTA DE EMENDA PARLAMENTAR TEM POR OBJETIVO A AQUISIÇÃO DE APARELHO DE ULTRASSOM COM IMAGEM EM MODO B, M, M COLOR, DOPPLER PULSADO, COLORIDO E DOPPLER CONTÍNUO, PARA A  CLÍNICA DE NEUROLOGIA, HOSPITAL NAVAL MARCÍLIO DIAS (HNMD), QUE PERMITIRÁ  OFERECER EXAMES DE DOPPLER TRANSCRANIANO, ULTRASOM TRANSFONTANELA, ESTUDO DO PARÊNQUIMA CEREBRAL E ULTRASSONOGRAFIA DOS NERVOS PERIFÉRICO.</t>
  </si>
  <si>
    <t>41020019</t>
  </si>
  <si>
    <t>BENEFICIÁRIO SIOP - CNPJ: 00.394.429/0001-00_x000D_
_x000D_
AS ORGANIZAÇÕES MILITARES INTEGRANTES DO SISTEMA DE SAÚDE DO COMANDO DA AERONÁUTICA SÃO RESPONSÁVEIS PELA ASSISTÊNCIA MÉDICO-HOSPITALAR E ODONTOLÓGICA DOS USUÁRIOS MILITARES (ATIVOS E INATIVOS) E SEUS DEPENDENTES, BEM COMO DE EX-COMBATENTES DA FAB. O GRUPO DE SAÚDE DE SANTA CRUZ (GSAU-SC) ATENDE APROXIMADAMENTE 60.000 USUÁRIOS, INCLUINDO OS INTEGRANTES DOS ESQUADRÕES DA AVIAÇÃO DE CAÇA, RESPONSÁVEIS PELA DEFESA DA PÁTRIA. A ODONTOCLÍNICA DE AERONÁUTICA SANTOS DUMONT (OASD) É A ORGANIZAÇÃO INTEGRANTE DO SISTEMA DE SAÚDE DO COMANDO DA AERONÁUTICA RESPONSÁVEL PELA ASSISTÊNCIA ODONTOLÓGICA DE APROXIMADAMENTE 100.000 USUÁRIOS. O HOSPITAL DE FORÇA AÉREA DO GALEÃO (HFAG) É A UNIDADE DE SAÚDE DE MAIS ALTA COMPLEXIDADE DO RIO DE JANEIRO, PARA O QUAL SÃO DIRECIONADOS CASOS GRAVES DE TODO O TERRITÓRIO NACIONAL E ATENDE CERCA DE 100.000 PESSOAS. O HOSPITAL DE AERONÁUTICA DOS AFONSOS (HAAF) É A UNIDADE DE SAÚDE DE MÉDIA COMPLEXIDADE, ATENDE CERCA DE 100.000 BENEFICIÁRIOS, DENTRE ELES OS INTEGRANTES DA UNIVERSIDADE DA FORÇA AÉREA E SUAS DIVERSAS ESCOLAS._x000D_
_x000D_
DEVIDO À EXTREMA IMPORTÂNCIA DESSAS UNIDADES PARA O COMANDO DA AERONÁUTICA, E EM FACE DA CRESCENTE NECESSIDADE DE RECURSOS PARA A CONTINUIDADE DESTES IMPRESCINDÍVEIS SERVIÇOS, FAZ-SE NECESSÁRIA A AQUISIÇÃO DE EQUIPAMENTOS, CONFORME SEGUE ABAIXO, PARA QUE SE POSSA DAR CONTINUIDADE AO RELEVANTE TRABALHO REALIZADO EM PROL DA FAMÍLIA MILITAR DA FORÇA AÉREA BRASILEIRA._x000D_
_x000D_
GSAU-SC: R$ 100.000,00 PARA AQUISIÇÃO DE CADEIRA PARA COLETA DE SANGUE, MACA PORTÁTIL, BRAÇADEIRA E POLTRONA PARA COLETA DE SANGUE;_x000D_
OASD: R$ 450.000,00 PARA AQUISIÇÃO DE BOMBA DE SUCÇÃO CIRÚRGICA ODONTOLÓGICA; FOTOPOLIMERIZADOR ODONTOLÓGICO CORDLESS GRAND; UM APARELHO DE ULTRASSOM ODONTOLÓGICO COM JATO DE BICARBONATO; E UMA FRESADORA ODONTOLÓGICA DWX-4 CAD CAM;_x000D_
HFAG: R$ 300.000,00 PARA AQUISIÇÃO DE UM APARELHO DE ULTRASSOM VASCULAR; E_x000D_
HAAF: R$ 550.000,00 PARA AQUISIÇÃO DE UM APARELHO TOMÓGRAFO E RAIO-X 3 EM 1._x000D_
_x000D_
POR TODO O EXPOSTO, JUSTIFICA-SE A PRESENTE EMENDA DE APROPRIAÇÃO À DESPESA NO PLOA 2023, QUE GARANTIRÁ CONTINUIDADE AO RELEVANTE TRABALHO REALIZADO E, AINDA, A AMPLIAÇÃO DA CAPACIDADE DE ATENDIMENTO, EM PROL DA FAMÍLIA MILITAR DA FORÇA AÉREA BRASILEIRA.</t>
  </si>
  <si>
    <t>41020013</t>
  </si>
  <si>
    <t>A PROPOSTA DE EMENDA VISA A AQUISIÇÃO DE VIATURAS PARA A CAPITANIA FLUVIAL DE PORTO VELHO, TENDO EM VISTA A NECESSIDADE DE RECOMPOSIÇÃO/AMPLIAÇÃO DO QUANTITATIVO DE VIATURAS DA CAPITANIA FLUVIAL DE PORTO VELHO (CFPV) E AGÊNCIAS SUBORDINADAS, DE MODO A COMPORTAR A DEMANDA DAS ATIVIDADES DOS SISTEMAS DE SEGURANÇA DO TRÁFEGO AQUAVIÁRIO E ENSINO PROFISSIONAL MARÍTIMO. CABE DESTACAR QUE A CFPV FOI ELEVADA DE DELEGACIA PARA CAPITANIA EM OUTUBRO DE 2019, ACARRETANDO EM UM AUMENTO DE ATRIBUIÇÕES. ALÉM DISSO, HÁ NECESSIDADE DE SUBSTITUIÇÃO DE VIATURAS DEVIDO AO DESGASTE NATURAL PELO TEMPO DE UTILIZAÇÃO._x000D_
CAPITANIA FLUVIAL DE PORTO VELHO (CFPV)_x000D_
CNPJ: 00.394.502/0335-81</t>
  </si>
  <si>
    <t>CONFÚCIO MOURA</t>
  </si>
  <si>
    <t>4092</t>
  </si>
  <si>
    <t>40920009</t>
  </si>
  <si>
    <t>A PRESENTE VISA DESTINAR RECURSOS PARA AQUISIÇÃO DE MATERIAIS E EQUIPAMENTOS PARA O HOSPITAL NAVAL DE NATAL (CNPJ N° 00.394.502/0064-28) LOCALIZADO NO MUNICÍPIO DE NATAL-RN, PROPORCIONANDO UMA MELHORIA NO ATENDIMENTO DE SEUS PACIENTES E DEMAIS MILITARES DAS FFAA (ATIVOS E A APOSENTADOS) NO ÂMBITO DO 3º DISTRITO NAVAL DE NATAL.</t>
  </si>
  <si>
    <t>AQUISIÇÃO DE MATERIAIS E OUTROS EQUIPAMENTOS PARA O HOSPITAL NAVAL DE NATAL (HNNA). - NO MUNICÍPIO DE NATAL - RN</t>
  </si>
  <si>
    <t>40910003</t>
  </si>
  <si>
    <t>ESTA PROPOSTA DE EMENDA PARLAMENTAR INDIVIDUAL VISA A REFORMA DAS INSTALAÇÕES DESTA CAPITANIA DOS PORTOS A SER OBTIDA POR MEIO DE OBRAS DE ENGENHARIA QUE INCLUEM REPARO E MODERNIZAÇÃO DAS INSTALAÇÕES JÁ EXISTENTES, EM ESPECIAL, OBRAS DE ALVENARIA, RECUPERAÇÃO DE REDES ELÉTRICAS E HIDRÁULICAS, DE ESGOTO E FOSSA E DE DRENAGEM DE ÁGUA PLUVIAL.</t>
  </si>
  <si>
    <t>40890011</t>
  </si>
  <si>
    <t>O GRUPO DE SAÚDE DE CURITIBA É ORGANIZAÇÃO INTEGRANTE DO SISTEMA DE SAÚDE DO COMANDO DA AERONÁUTICA RESPONSÁVEL PELA ASSISTÊNCIA MÉDICO-HOSPITALAR E ODONTOLÓGICA DE APROXIMADAMENTE 10.000 USUÁRIOS, DENTRE MILITARES (ATIVOS E INATIVOS) E SEUS DEPENDENTES, BEM COMO DE EX-COMBATENTES DA FAB._x000D_
_x000D_
DEVIDO À EXTREMA IMPORTÂNCIA DESSA UNIDADE PARA O COMANDO DA AERONÁUTICA, E EM FACE DA CRESCENTE NECESSIDADE DE RECURSOS PARA A CONTINUIDADE DESTES IMPRESCINDÍVEIS SERVIÇOS, FAZ-SE NECESSÁRIA A AQUISIÇÃO DE AUTOCLAVE VERTICAL, APARELHO DE LASERTERAPIA, APARELHO DE AUDIOMETRIA E LASER TERAPÊUTICO. OS APARELHOS EXISTENTES ATUALMENTE ESTÃO BASTANTE OBSOLETOS, ALGUNS COM MAIS DE 20 ANOS DE USO._x000D_
_x000D_
TAIS EQUIPAMENTOS ACARRETARÃO NO AUMENTO DA RESOLUTIVIDADE, DIMINUIÇÃO DE GASTOS COM A REDE CREDENCIADA E AUTONOMIA PARA REALIZAÇÃO DE INSPEÇÕES DE SAÚDE.</t>
  </si>
  <si>
    <t>40890006</t>
  </si>
  <si>
    <t>A EMENDA VISA A ADEQUAÇÃO DO PAVILHÃO DE ENSINO DO COLÉGIO MILITAR DE CURITIBA, CMC-PR</t>
  </si>
  <si>
    <t>PRESTAÇÃO DE ENSINO ASSISTENCIAL NOS COLÉGIOS MILITARES</t>
  </si>
  <si>
    <t>05.368.0032.20XM.0001</t>
  </si>
  <si>
    <t>A PRESENTE EMENDA VISA A INSTALAÇÃO DE USINA FOTOVOLTAICA._x000D_
O EXÉRCITO BRASILEIRO TEM A INTENÇÃO DE INSTALAR EM DIVERSAS ORGANIZAÇÕES MILITARES ESPALHADAS PELOS DIVERSOS RINCÕES DESSE PAÍS, USINAS FOTOVOLTAICAS PARA A GERAÇÃO DE ENERGIA ELÉTRICA. ESSE TIPO DE USINA É COMPOSTO POR UMA GRANDE QUANTIDADE DE PLACAS SOLARES, CONSTITUÍDAS POR CÉLULAS FOTOVOLTAICAS FORMADAS POR MATERIAIS SEMICONDUTORES CAPAZES DE CONVERTER A IRRADIAÇÃO SOLAR – A PROPAGAÇÃO DE ENERGIA SEM A NECESSIDADE DE ALGUM MEIO MATERIAL – EM ENERGIA ELÉTRICA. _x000D_
O SISTEMA A SER UTILIZADO PELO EXÉRCITO SERÁ O TIPO ON-GRID. NESSE CASO, O SISTEMA FOTOVOLTAICO FICA CONECTADO À REDE DA DISTRIBUIDORA DE ENERGIA ONDE AS PLACAS FOTOVOLTAICAS RECEBEM A LUZ SOLAR E A TRANSFORMAM EM CORRENTE ELÉTRICA. A ENERGIA GERADA É DISTRIBUÍDA PELO QUARTEL. O EXCESSO PASSA PELO RELÓGIO DE LUZ BIDIRECIONAL E É INJETADO NA REDE DA CONCESSIONÁRIA. ESSA QUANTIA A MAIS PRODUZIDA E NÃO CONSUMIDA É TRANSFORMADA EM CRÉDITOS. À NOITE E EM PERÍODOS QUANDO NÃO HÁ GERAÇÃO DE ENERGIA SOLAR (COMO EM DIAS NUBLADOS OU CHUVOSOS), O QUARTEL SERÁ ABASTECIDO PELA CONCESSIONÁRIA. NO FIM DO MÊS, É FEITO UM CÁLCULO QUE CONSIDERA QUANTO DE ENERGIA DA CONCESSIONÁRIA O QUARTEL CONSUMIU E QUANTO DE CRÉDITO ELE GEROU._x000D_
      DESSA FORMA, O EXÉRCITO BRASILEIRO BUSCA ATENDER AS SEGUINTES PREMISSAS:_x000D_
• REDUZIR AS DESPESAS COM O CUSTEIO DE ENERGIA ELÉTRICA, COLABORANDO PARA A EFETIVIDADE DA GESTÃO DO BEM PÚBLICO;_x000D_
• CONTRIBUIR PARA A DIVERSIFICAÇÃO E A EXPANSÃO DA MATRIZ ENERGÉTICA BRASILEIRA;_x000D_
• EXPLORAR AO MÁXIMO A PRODUÇÃO DE ENERGIA ELÉTRICA DE UMA FONTE RENOVÁVEL E LIMPA;_x000D_
• APROVEITAR O POTENCIAL DE ENERGIA SOLAR EXISTENTE EM NOSSO PAÍS;_x000D_
• INCENTIVAR A PESQUISA E A INOVAÇÃO DE TECNOLOGIA DE ENERGIA LIMPA E RENOVÁVEL EM LARGA ESCALA; E_x000D_
• COLABORAR PARA A REDUÇÃO DA EMISSÃO DE CO2._x000D_
ASSIM, O EXÉRCITO BRASILEIRO BUSCA APROVEITAR OS ALTOS ÍNDICES DE RADIAÇÃO SOLAR NO BRASIL QUE PERMITEM UM GRANDE APROVEITAMENTO DE PAINÉIS FOTOVOLTAICOS EM PRATICAMENTE TODAS AS REGIÕES DO PAÍS.</t>
  </si>
  <si>
    <t>40890003</t>
  </si>
  <si>
    <t>MELHORES CONDIÇÕES DE ATENDIMENTO MÉDICO HOSPITALAR PARA 30.000 BENEFICIÁRIOS. O HOSPITAL DE FORÇA AÉREA DE BRASÍLIA É A UNIDADE DE REFERÊNCIA PARA PROCEDIMENTOS DE MÉDIA E ALTA COMPLEXIDADE DA FAMÍLIA AERONÁUTICA NO PLANALTO CENTRAL. A RENOVAÇÃO DOS EQUIPAMENTOS VISA DIMINUIR A DEMANDA REPRIMIDA E AMPLIAR O PAINEL DE SERVIÇOS OFERTADOS</t>
  </si>
  <si>
    <t>40820014</t>
  </si>
  <si>
    <t>A ASSESSORIA PARLAMENTAR E DE RELAÇÕES INSTITUCIONAIS DO COMANDO DA AERONÁUTICA (ASPAER), LOCALIZADA EM BRASÍLIA - DF, É A ORGANIZAÇÃO MILITAR DO COMANDO DA AERONÁUTICA QUE TEM A MISSÃO PRECÍPUA DE PRESTAR ASSESSORAMENTO AO COMANDANTE DA AERONÁUTICA NAS RELAÇÕES INSTITUCIONAIS DA FAB JUNTO AOS PODERES LEGISLATIVO, EXECUTIVO E JUDICIÁRIO. COM RELAÇÃO AOS EQUIPAMENTOS DE TECNOLOGIA DA INFORMAÇÃO UTILIZADOS PELA ASPAER, OS MESMOS MUITAS VEZES CAUSAM ÓBICES NO ANDAMENTO DOS TRABALHOS, POIS ESTÃO OBSOLETOS, SEM RENOVAÇÃO HÁ MAIS DE 5 ANOS. PARA TANTO, SOLICITA-SE APOIO PARA AQUISIÇÃO DE_x000D_
MATERIAL PERMANENTE DE TI, VISANDO A CONTINUIDADE DAS ATIVIDADES PLANEJADAS PELA ASSESSORIA. POR TODO O EXPOSTO, JUSTIFICA-SE A PRESENTE EMENDA DE APROPRIAÇÃO À DESPESA NO PLOA 2023, O QUE GARANTIRÁ A CONTINUIDADE DAS ATIVIDADES PLANEJADAS</t>
  </si>
  <si>
    <t>40820013</t>
  </si>
  <si>
    <t>ESTA EMENDA VISA A FINALIZAÇÃO DA CONSTRUÇÃO DO ESPAÇO CULTURAL DO BATALHÃO, E ADEQUAÇÃO DAS UNIDADES MILITARES COM A FINALIDADE DE ESTABELECER UMA ADEQUADA INFRAESTRUTURA OPERACIONAL E DE APOIO AO PESSOAL, ENVOLVENDO OBRAS DE AMPLIAÇÃO, RECUPERAÇÃO, REPARAÇÃO, REFORMA, ADEQUAÇÃO, ADAPTAÇÃO DE INSTALAÇÕES E CONSTRUÇÕES EM ORGANIZAÇÕES MILITARES EXISTENTES, ABRANGENDO, AINDA, A OBTENÇÃO E INSTALAÇÃO DE EQUIPAMENTOS FIXOS PARA ASSIM DAR CONDIÇÕES DE ATENDER A FINALIDADE IMPOSTA PELO SISTEMA CULTURAL DO EXÉRCITO (SCEX) NA CONSECUÇÃO DOS SEUS OBJETIVOS CULTURAIS, PRIORITARIAMENTE NO SENTIDO DE DESENVOLVER OS VALORES ÉTICOS E MORAIS, APRIMORAR A VOCAÇÃO MILITAR, CULTUAR OS VALORES, TRADIÇÕES E DE ACENTUAR O COMPROMISSO DO EXÉRCITO COM A NAÇÃO BRASILEIRA NO CUMPRIMENTO DE SUA DESTINAÇÃO CONSTITUCIONAL, PROPORCIONANDO VALORIZAR O HISTÓRICO DO 4º BEC DESDE A SUA CRIAÇÃO ATÉ O TEMPO PRESENTE E NO FUTURO, ALÉM DE ABRIGAR O ACERVO PARA O EXÉRCITO BRASILEIRO MAS, PRINCIPALMENTE, PARA OS CIDADÃOS DE NOSSO PAÍS, E DO ESTADO DA BAHIA NA CIDADE DE BARREIRAS.</t>
  </si>
  <si>
    <t>BARREIRAS</t>
  </si>
  <si>
    <t>FINALIZAÇÃO DA CONSTRUÇÃO DO ESPAÇO CULTURAL NO 4º BATALHÃO DE ENGENHARIA DE CONSTRUÇÃO - NO MUNICÍPIO DE BARREIRAS - BA</t>
  </si>
  <si>
    <t>TITO</t>
  </si>
  <si>
    <t>4072</t>
  </si>
  <si>
    <t>40720005</t>
  </si>
  <si>
    <t>A REFERIDA EMENDA VISA DESTINAR RECURSOS PARA APOIO LOGÍSTICO À PESQUISA CIENTÍFICA NA ANTÁRTICA</t>
  </si>
  <si>
    <t>05.571.6013.2345.0001</t>
  </si>
  <si>
    <t>RODRIGO AGOSTINHO</t>
  </si>
  <si>
    <t>4063</t>
  </si>
  <si>
    <t>40630009</t>
  </si>
  <si>
    <t>EMENDA PARA O CENTRO DE ADESTRAMENTO DA ILHA DA MARAMBAIA, MUNICÍPIO DE MANGARATIBA NO ESTADO DO RIO DE JANEIRO.</t>
  </si>
  <si>
    <t>MANGARATIBA</t>
  </si>
  <si>
    <t>NO MUNICÍPIO DE MANGARATIBA - RJ</t>
  </si>
  <si>
    <t>PATRIOTA</t>
  </si>
  <si>
    <t>PROFESSOR JOZIEL</t>
  </si>
  <si>
    <t>4059</t>
  </si>
  <si>
    <t>40590018</t>
  </si>
  <si>
    <t>BENEFICIÁRIO PARA LANÇAMENTO NO SIOP - CNPJ: 00.394.452/0001-03_x000D_
A AQUISIÇÃO DE INSTRUMENTOS MUSICAIS.  PARTICIPAR DAS SOLENIDADES  MILITARES NA GUARNIÇÃO DE CRISTALINA, APOIAR AS UNIDADES MILITARES SUBORDINADAS À BRIGADA, NOS ESTADOS DE GOIÁS, MINAS GERAIS E TOCANTINS, ALÉM DE PARTICIPAR DE ATIVIDADES CÍVICO-MILITARES NAS ESCOLAS DE CRISTALINA, EVENTOS DOS PODERES EXECUTIVO E LEGISLATIVO MUNICIPAL, E FESTAS RELIGIOSAS TRADICIONAIS NA CIDADE.</t>
  </si>
  <si>
    <t>PROFESSOR ALCIDES</t>
  </si>
  <si>
    <t>4058</t>
  </si>
  <si>
    <t>40580005</t>
  </si>
  <si>
    <t>AQUISIÇÃO DE INSTRUMENTOS MUSICAIS PARA A FANFARRA DO 1º REGIMENTO DE CAVALARIA DE GUARDAS DRAGÕES DA INDEPENDÊNCIA DO EXÉRCITO BRASILEIRO. _x000D_
_x000D_
É CEDIÇO QUE A REFERIDA ORGANIZAÇÃO MILITAR POSSUI APROXIMADAMENTE 2,5 MILITARES NA ATIVA SERVINDO, E QUE COMPÕEM A GUARDA PRESIDENCIAL,_x000D_
HISTORICAMENTE. ALÉM DISSO, É COMUMENTE VISTO OS MILITARES DO 1º RCGD REALIZANDO APRESENTAÇÕES COM SUA FANFARRA, NAS MAIS DIVERSAS ATIVIDADES, MILITARES OU CIVIS, REPRESENTADA PELOS DRAGÕES DA INDEPENDÊNCIA._x000D_
_x000D_
CNPJ BENEFICIÁRIO - 00.394.452/0001-03.</t>
  </si>
  <si>
    <t>CIDADANIA</t>
  </si>
  <si>
    <t>PAULA BELMONTE</t>
  </si>
  <si>
    <t>4053</t>
  </si>
  <si>
    <t>40530017</t>
  </si>
  <si>
    <t>ESTA EMENDA VISA ATENDER AS NECESSIDADES DAS ATIVIDADES DESENVOLVIDAS PELO PROFESP, PELO GRUPAMENTO DE FUZILEIROS NAVAIS DE BRASÍLIA (GPTFNB) - CNPJ: 00.394.502/0147-90, DA MARINHA DO BRASIL, COM VISTAS A AQUISIÇÃO DE 04 (QUATRO) BARCOS A VELA (DINGUE), 6 (SEIS) CAIAQUES RÍGIDOS E 2 (DUAS) EMBARCAÇÕES DE CASCO RÍGIDO PARA O GRUPAMENTO DE FUZILEIROS NAVAIS DE BRASÍLIA (GPTFNB), PARA ATENDER AS ATIVIDADES SOCIAIS DESENVOLVIDAS COM CRIANÇAS NAQUELA OM._x000D_
_x000D_
OS BARCOS A VELA E OS CAIAQUES VISAM A POSSIBILITAR QUE OS BENEFICIÁRIOS DO PROGRAMA FORÇAS NO ESPORTE (PROFESP) RECEBAM INSTRUÇÃO DE MARINHARIA E ATIVIDADES NÁUTICAS. AS EMBARCAÇÕES DE CASCO RÍGIDO SERÃO UTILIZADAS COMO EMBARCAÇÕES DE SEGURANÇA PARA AS CRIANÇAS DO PROFESP DURANTE AS ATIVIDADES AQUÁTICAS DE REMO E VELA.</t>
  </si>
  <si>
    <t>CAIXA DE CONSTRUÇÕES DE CASAS PARA O PESSOAL DA MARINHA - CCCPM</t>
  </si>
  <si>
    <t>52232</t>
  </si>
  <si>
    <t>40530014</t>
  </si>
  <si>
    <t>BASE DE FUZILEIROS NAVAIS DO RIO MERITI ( BFNRM )_x000D_
CNPJ: 00.394.502/0446 - 05_x000D_
AQUISIÇÃO DE UM ÔNIBUS PARA DAR SUPORTE AO TRANSPORTE DE CRIANÇASE ADOLESCENTES PARTICIPANTES DO PROGRAMA FORÇAS NO ESPORTE (PROFEST)</t>
  </si>
  <si>
    <t>OTONI DE PAULA</t>
  </si>
  <si>
    <t>4051</t>
  </si>
  <si>
    <t>40510013</t>
  </si>
  <si>
    <t>CAPITANIA DOS PORTOS DO RIO DE JANEIRO (CPRJ)_x000D_
CNPJ: 00.394.502/0026-00_x000D_
_x000D_
ESTA PROPOSTA DE EMENDA VISA A AQUISIÇÃO DE VIATURA TIPO CAMIONETA DE USO MISTO PICK-UP CABINE DUPLA DIESEL 4X4, MOTORES PARA EMBARCAÇÕES E MOTOS AQUÁTICAS PARA A CAPITANIA DOS PORTOS DO RIO DE JANEIRO, DE MODO A COMPORTAR A DEMANDA DAS ATIVIDADES DOS SISTEMAS DE SEGURANÇA DO TRÁFEGO AQUAVIÁRIO.</t>
  </si>
  <si>
    <t>MARCELO CALERO</t>
  </si>
  <si>
    <t>4039</t>
  </si>
  <si>
    <t>40390003</t>
  </si>
  <si>
    <t>A PRESENTE EMENDA VISA DOTAR A PREFEITURA DE PLÁCIDO DE CASTRO, NO ESTADO DO ACRE, DE RECURSOS PARA A COMPRA DE VEÍCULO UTILITÁRIO QUE VENHA A ATENDER À ASSOCIAÇÃO FILANTRÔPICA RECANTO SOCIAL BOM PASTOR - PROJETO SOPÃO, CNPJ 33.314.701/0001-54, QUE ATENDE AOS MORADORES EM SITUAÇÃO DE VULNERABILIDADE SOCIAL.</t>
  </si>
  <si>
    <t>PLÁCIDO DE CASTRO</t>
  </si>
  <si>
    <t>NO MUNICÍPIO DE PLÁCIDO DE CASTRO - AC</t>
  </si>
  <si>
    <t>MARA ROCHA</t>
  </si>
  <si>
    <t>4038</t>
  </si>
  <si>
    <t>40380015</t>
  </si>
  <si>
    <t>A PRESENTE EMENDA VISA DOTAR A PREFEITURA DE MÂNCIO LIMA DE RECURSOS PARA COMPRA DE UM CAMINHÃO PARA ATENDER A ASSOCIAÇÃO DOS CAFEICULTORES DO MUNICÍPIO</t>
  </si>
  <si>
    <t>MÂNCIO LIMA</t>
  </si>
  <si>
    <t>NO MUNICÍPIO DE MÂNCIO LIMA - AC</t>
  </si>
  <si>
    <t>40380010</t>
  </si>
  <si>
    <t>A PRESENTE EMENDA VISA ATENDER AOS PRODUTORES RURAIS DA ASSOCIAÇÃO DE MORADORES RAIMUNDO MELO, SITUADO NA RODOVIA AC 40 KM 08 - BENFICA, PARA ASFALTAMENTO DO RAMAL, DE FORMA A GARANTIR O ESCOAMENTO DA PRODUÇÃO E O DIREITO DE IR E VIR DA POPULAÇÃO</t>
  </si>
  <si>
    <t>NO MUNICÍPIO DE RIO BRANCO - AC</t>
  </si>
  <si>
    <t>40380005</t>
  </si>
  <si>
    <t>BENEFICIÁRIO SIOP - CNPJ: 00.394.429/0001-00_x000D_
_x000D_
O ESQUADRÃO DE SAÚDE DE ANÁPOLIS (ES-AN), LOCALIZADO NO MUNICÍPIO DE ANÁPOLIS - GO, É A ORGANIZAÇÃO INTEGRANTE DO SISTEMA DE SAÚDE DO COMANDO DA AERONÁUTICA RESPONSÁVEL PELA ASSISTÊNCIA MÉDICO-HOSPITALAR E ODONTOLÓGICA DE APROXIMADAMENTE 8.000 USUÁRIOS, DENTRE MILITARES E SERVIDORES CIVIS (ATIVOS E INATIVOS) E SEUS DEPENDENTES, BEM COMO DE EX-COMBATENTES DA FAB._x000D_
_x000D_
DEVIDO À EXTREMA IMPORTÂNCIA DESSA UNIDADE PARA O COMANDO DA AERONÁUTICA, E EM FACE DA CRESCENTE NECESSIDADE DE RECURSOS PARA A CONTINUIDADE DESTES IMPRESCINDÍVEIS SERVIÇOS, FAZ-SE NECESSÁRIA A AQUISIÇÃO DE 01 APARELHO DE RAIO X; 01 MAPA - MONITORIZAÇÃO AMBULATORIAL DE PRESSÃO; 01 AUTOCLAVE; 01 CENTRIFUGA LABORATORIAL; 01 APARELHO DE TERAPIA POR ONDAS E 03 NOBREAKS, EM FACE DE SUBSTITUIÇÃO DE TECNOLOGIA QUE JÁ ESTÁ OBSOLETA OU INOPERANTE DEVIDO AO DESGASTE NATURAL DO EQUIPAMENTO OU MESMO POR FALTA DE PEÇAS NO MERCADO PARA REPOSIÇÃO. ALÉM DISSO, HÁ O BENEFÍCIO DE SE REDUZIR O TEMPO DE TRATAMENTO E GARANTIR O BOM FUNCIONAMENTO DOS EQUIPAMENTOS PROTEGENDO-OS DE DANOS._x000D_
_x000D_
TAIS EQUIPAMENTOS TRARÃO PRECISÃO, AGILIDADE, ECONOMIA, MODERNIZAÇÃO, EFICÁCIA NOS DIAGNÓSTICOS, DIMINUIÇÃO DOS RISCOS, PRINCIPALMENTE NAQUELES RELACIONADOS COM O TEMPO DE INTERNAÇÃO.</t>
  </si>
  <si>
    <t>ANÁPOLIS</t>
  </si>
  <si>
    <t>NO MUNICÍPIO DE ANÁPOLIS - GO</t>
  </si>
  <si>
    <t>MAJOR VITOR HUGO</t>
  </si>
  <si>
    <t>4037</t>
  </si>
  <si>
    <t>40370025</t>
  </si>
  <si>
    <t>SECRETARIA DA COMISSÃO INTERMINISTERIAL PARA OS RECURSOS DO MAR (SECIRM)_x000D_
CNPJ: 00.394.502/0165-71_x000D_
_x000D_
DESPESAS COM PESSOAL ESPECIALIZADO EM MANUTENÇÃO, TRANSPORTE, ARMAZENAMENTO E LOGÍSTICA DO MATERIAL UTILIZADO NOS ACAMPAMENTOS ANTÁRTICOS, BEM COMO PARA PAGAMENTO DE PESSOAL ENVOLVIDO EM TREINAMENTO, CURSOS, ADESTRAMENTOS E INSPEÇÕES EM PROL DO PROGRAMA ANTÁRTICO BRASILEIRO.</t>
  </si>
  <si>
    <t>40360011</t>
  </si>
  <si>
    <t>CENTRO DE ANALISES DE SISTEMAS NAVAIS (CASNAV)_x000D_
CNPJ: 00.394.502/0431-10_x000D_
_x000D_
O PROJETO VSNT-EXPERIMENTAL TEVE COMO OBJETIVO MACRO CONVERTER, A BAIXÍSSIMO CUSTO, UMA EMBARCAÇÃO DE SUPERFÍCIE PROJETADA PARA PESQUISA CIENTÍFICA EM EMBARCAÇÃO REMOTAMENTE PILOTADA E POSTERIORMENTE EM EMBARCAÇÃO AUTÔNOMA. MEDIANTE APORTE DE RECURSOS DE EMENDA PARLAMENTAR EM 2022, O PROJETO SOFREU EVOLUÇÃO QUE PERMITIU CONVERTÊ-LO EM UMA INFRAESTRUTURA LABORATORIAL FLUTUANTE PARA PESQUISAS NA ÁREA DE EMBARCAÇÕES AUTÔNOMAS DE SUPERFÍCIE, DENOMINADA VSNT-LAB. A FIM DE CONTRIBUIR NO ÂMBITO DA MARINHA DO BRASIL PARA O CUMPRIMENTO DAS TAREFAS BÁSICAS DO PODER NAVAL, EM ESPECIAL NA EXECUÇÃO DAS OPERAÇÕES NAVAIS DE CONTRAMEDIDAS DE MINAGEM (CMM), A PRESENTE PROPOSTA VISA DESENVOLVER PESQUISA APLICADA NA ÁREA DE VEÍCULOS AUTÔNOMOS DE SUPERFÍCIE PARA QUE SE VERIFIQUE A VIABILIDADE DE EMPREGO DO VSNT-LAB EM BUSCA, DETECÇÃO, CLASSIFICAÇÃO E IDENTIFICAÇÃO DE MINAS DE FUNDO E/OU FUNDEIO.</t>
  </si>
  <si>
    <t>05.152.6012.20XO.0001</t>
  </si>
  <si>
    <t>CAPITANIA DOS PORTOS DE SÃO PAULO (CPSP)_x000D_
CNPJ: 00.394.502/0054-56_x000D_
_x000D_
ESTA PROPOSTA DE EMENDA CONTRIBUIRÁ PARA A AMPLIAÇÃO DA CAPACIDADE DE FISCALIZAÇÃO DO TRÁFEGO AQUAVIÁRIO NO MAR TERRITORIAL E ÁGUAS INTERIORES DE RESPONSABILIDADE DA CAPITANIA DOS PORTOS DE SÃO PAULO; E TORNAR MAIS CÉLERE A EXECUÇÃO E CORREÇÃO DAS PROVAS DE AMADORES, POSSIBILITANDO AOS USUÁRIOS QUE AS PROVAS SEJAM REALIZADAS POR MEIO ELETRÔNICO.</t>
  </si>
  <si>
    <t>DIRETORIA DO PATRIMÔNIO HISTÓRICO E DOCUMENTAÇÃO DA MARINHA_x000D_
CNPJ: 00.394.502/0192-44_x000D_
_x000D_
_x000D_
ILHA FISCAL, ÍCONE DA PAISAGEM CARIOCA E PERSONAGEM DA HISTÓRIA BRASILEIRA, OFERECE AOS VISITANTES ESPAÇOS EXPOSITIVOS QUE APRESENTAM A HISTÓRIA DO PRÉDIO E A AÇÃO DA MARINHA NA DEFESA DA AMAZÔNIA AZUL. O TORREÃO, OU CÂMARA DO ALMIRANTE, UNE AS DUAS PARTES DO PRÉDIO E É COMPOSTA POR UMA DECORAÇÃO PRIMOROSAMENTE DETALHADA E QUE VEM AO LONGO DOS ANOS SE DESGASTANDO, NÃO SÓ PELO TEMPO DE CONSTRUÇÃO QUE DATA DE 1889, MAS SOFRE AÇÃO DA MARESIA QUE AFETA A CONSTRUÇÃO._x000D_
_x000D_
RECUPERAR ESTE ESPAÇO VAI DEVOLVER AO PÚBLICO NACIONAL UM IMPORTANTE MARCO DE BELEZA E CONTEÚDO HISTÓRICO PARA A SOCIEDADE CARIOCA E TURISTAS NACIONAIS E ESTRANGEIROS. SEU ACERVO E SUA RESERVA TÉCNICA OFERECEM AO VISITANTE A OPORTUNIDADE DE CONHECER NOSSA HISTÓRIA, NOSSO MAR E SEUS RECURSOS, FONTE DE RIQUEZA PARA NOSSO PAÍS.</t>
  </si>
  <si>
    <t>ESCOLA DE GUERRA NAVAL - EGN_x000D_
CNPJ: 00.394.502/0126-65_x000D_
_x000D_
ESTA EMENDA CONTRIBUIRÁ PARA A MELHORIA DO ENSINO, CAPACITAÇÃO E TREINAMENTO DE PESSOAL, BEM COMO PARA APRIMORAMENTO DE DOUTRINAS, PROCESSOS E PLANOS DE EMPREGO, EM ATENDIMENTO AS DEMANDAS DA EGN.</t>
  </si>
  <si>
    <t>40360007</t>
  </si>
  <si>
    <t>40360006</t>
  </si>
  <si>
    <t>BENEFICIÁRIO SIOP - CNPJ: 00.394.429/0001-00_x000D_
_x000D_
A ACADEMIA DA FORÇA AÉREA TEM COMO MISSÃO FORMAR OFICIAIS DE CARREIRA DA AERONÁUTICA DOS QUADROS DE OFICIAIS AVIADORES (CFOAV), INTENDENTES (CFOINT) E DE INFANTARIA DA AERONÁUTICA (CFOINF), DESENVOLVENDO EM CADA CADETE OS ATRIBUTOS MILITARES, INTELECTUAIS E PROFISSIONAIS, ALÉM DOS PADRÕES ÉTICOS, MORAIS, CÍVICOS E SOCIAIS, OBTENDO-SE, AO FINAL DESTE PROCESSO, OFICIAIS EM CONDIÇÕES DE SE TORNAREM LÍDERES DE UMA MODERNA FORÇA AÉREA._x000D_
_x000D_
NESSE SENTIDO, SOLICITA-SE APOIO PARA CONTRATAÇÃO DE OBRA DE REFORMA DA PISCINA OLÍMPICA DA SEÇÃO DE EDUCAÇÃO FÍSICA DO CORPO DE CADETES DA AERONÁUTICA. SEM FUNCIONAMENTO, A PISCINA OLÍMPICA DA AFA ENCONTRA-SE COM SUA ESTRUTURA COM INFILTRAÇÕES, OS ENCANAMENTOS ESTÃO OBSOLETOS E ENFERRUJADOS E O SISTEMA DE AQUECIMENTO ESTÁ TOTALMENTE INOPERANTE. PELAS CONDIÇÕES ATUAIS, A PISCINA ESTÁ VAZIA E SEM QUALQUER POSSIBILIDADE DE USO. _x000D_
_x000D_
A APLICAÇÃO DA EMENDA PARLAMENTAR PARA RECUPERAÇÃO DA PISCINA OLÍMPICA DA AFA BENEFICIARÁ A TODOS OS CADETES DA AERONÁUTICA E, PRINCIPALMENTE, AOS QUE PERTENCEM AS EQUIPES DE NATAÇÃO, PENTATLO MILITAR, TRIATHLON E POLO AQUÁTICO, PROPORCIONANDO CONDIÇÕES ADEQUADAS PARA A REALIZAÇÃO DE SEUS TREINAMENTOS DIÁRIOS COM VISTAS ÀS COMPETIÇÕES DESPORTIVAS DAS QUAIS PARTICIPAM E REPRESENTAM A FORÇA AÉREA BRASILEIRA E O BRASIL. PROPORCIONARÁ AOS DEMAIS CADETES E MILITARES DA GUARNIÇÃO DE PIRASSUNUNGA CONDIÇÕES DE REALIZAREM SEU TREINAMENTO FÍSICO MILITAR._x000D_
_x000D_
A REFERIDA REFORMA DA ÁREA ESPORTIVA BENEFICIARÁ TAMBÉM AS CRIANÇAS DO PROGRAMA FORÇAS NO ESPORTE (PROFESP), QUE É REALIZADO NA ACADEMIA DA FORÇA AÉREA E ATENDE CERCA DE 300 CRIANÇAS CARENTES COM IDADES ENTRE 12 E 18 ANOS, DESENVOLVENDO ATIVIDADES COM UMA ROTINA DE DOIS ENCONTROS SEMANAIS, E ALÉM DISSO, PARTICIPAM DOS EVENTOS DO CALENDÁRIO DA OM. O PROFESP É UM PROJETO DO GOVERNO FEDERAL QUE VISA DESENVOLVER SOCIALMENTE OS ALUNOS DA REDE PÚBLICA DE ENSINO, SEM FINS LUCRATIVOS, OPORTUNIZANDO SUPORTE PARA QUE POSSAM INTEGRAR-SE E INTERAGIR NA SOCIEDADE POR MEIO DA PRÁTICA ESPORTIVA, ALÉM DO EXERCÍCIO DA CIDADANIA, DA EDUCAÇÃO MUSICAL E DO APRIMORAMENTO DO CONHECIMENTO PEDAGÓGICO.</t>
  </si>
  <si>
    <t>CAPACITAÇÃO PROFISSIONAL DA AERONÁUTICA</t>
  </si>
  <si>
    <t>05.128.6012.20X9.0001</t>
  </si>
  <si>
    <t>40360005</t>
  </si>
  <si>
    <t>BENEFICIÁRIO SIOP - CNPJ: 00.394.429/0001-00_x000D_
_x000D_
O CENTRO DE LANÇAMENTO DE ALCÂNTARA (CLA), LOCALIZADO NO MUNICÍPIO DE ALCÂNTARA - MA, É ESTRATÉGICO PARA A IMPLANTAÇÃO DO CENTRO ESPACIAL DE ALCÂNTARA (CEA), NÃO SOMENTE POR CONTRIBUIR COM A DEFESA NACIONAL, MAS TAMBÉM POR BENEFICIAR DIVERSAS ÁREAS DA SOCIEDADE BRASILEIRA._x000D_
_x000D_
DEVIDO A PROXIMIDADE DO MAR (ÍONS CLORETO) E A ELEVADA UMIDADE RELATIVA, HÁ PROMOÇÃO DE UM AMBIENTE MUITO CORROSIVO QUE ACELERA O PROCESSO DE DEGRADAÇÃO DAS EDIFICAÇÕES E INSTALAÇÕES, IMPACTANDO NA NECESSIDADE DE PROCESSOS DE MANUTENÇÃO PREVENTIVA E CORRETIVA PARA MAIOR DURABILIDADE DO PATRIMÔNIO PÚBLICO, COM ESPECIAL DESTAQUE PARA AS EDIFICAÇÕES DO SETOR DE PREPARAÇÃO E LANÇAMENTO, ÁREA DE MAIOR CRITICIDADE PARA A OPERACIONALIDADE DO CLA._x000D_
_x000D_
NESSE SENTIDO, SOLICITA-SE RECURSOS PARA A MANUTENÇÃO CORRETIVA E PREVENTIVA DOS PRÉDIOS OPERACIONAIS DO SETOR DE PREPARAÇÃO E LANÇAMENTO DO CENTRO DE LANÇAMENTO DE ALCÂNTARA._x000D_
_x000D_
A MANUTENÇÃO VISA FORNECER CONDIÇÕES ADEQUADAS E SEGURAS, SEGUNDO OS PADRÕES MÍNIMOS NORMATIZADOS, DAS EDIFICAÇÕES E INSTALAÇÕES QUE COMPÕEM O COMPLEXO DO SETOR DE PREPARAÇÃO E LANÇAMENTO DO CLA, FINS VIABILIZAR AS CAMPANHAS DE LANÇAMENTO DE ENGENHOS ESPACIAIS A PARTIR DO CLA, CONSIDERANDO CORREÇÃO DE PATOLOGIAS NAS EDIFICAÇÕES E OPORTUNA REVISÃO EMERGENCIAL DAS INSTALAÇÕES HIDRÁULICAS, ELÉTRICAS, CONTRA INCÊNDIO E DESCARGAS ATMOSFÉRICAS._x000D_
_x000D_
POR TODO O EXPOSTO, JUSTIFICA-SE A PRESENTE EMENDA DE APROPRIAÇÃO À DESPESA NO PLOA 2023, O QUE GARANTIRÁ A CONTINUIDADE DAS ATIVIDADES PLANEJADAS.</t>
  </si>
  <si>
    <t>ALCÂNTARA</t>
  </si>
  <si>
    <t>NO MUNICÍPIO DE ALCÂNTARA - MA</t>
  </si>
  <si>
    <t>IMPLANTAÇÃO DA INFRAESTRUTURA PARA O PROGRAMA ESTRATÉGICO DE SISTEMAS ESPACIAIS (PESE)</t>
  </si>
  <si>
    <t xml:space="preserve">05.151.6012.151S.    </t>
  </si>
  <si>
    <t>40360004</t>
  </si>
  <si>
    <t>BENEFICIÁRIO SIOP - CNPJ: 00.394.429/0001-00_x000D_
_x000D_
O CENTRO DE LANÇAMENTO DE ALCÂNTARA (CLA), LOCALIZADO NO MUNICÍPIO DE ALCÂNTARA - MA, É ESTRATÉGICO PARA A IMPLANTAÇÃO DO CENTRO ESPACIAL DE ALCÂNTARA (CEA), NÃO SOMENTE POR CONTRIBUIR COM A DEFESA NACIONAL, MAS TAMBÉM POR BENEFICIAR DIVERSAS ÁREAS DA SOCIEDADE BRASILEIRA._x000D_
_x000D_
DEVIDO À PROXIMIDADE DO MAR (ÍONS CLORETO) E A ELEVADA UMIDADE RELATIVA, PROMOVEM UM AMBIENTE MUITO CORROSIVO QUE ACELERA O PROCESSO DE DEGRADAÇÃO DAS EDIFICAÇÕES E INSTALAÇÕES, IMPACTANDO NA NECESSIDADE DE PROCESSOS DE MANUTENÇÃO PREVENTIVA E CORRETIVA DOS ALOJAMENTOS OPERACIONAIS DAS EQUIPES TÉCNICAS DAS CAMPANHAS DE LANÇAMENTO DO CENTRO DE LANÇAMENTO PARA MAIOR DURABILIDADE DO PATRIMÔNIO PÚBLICO._x000D_
_x000D_
A MANUTENÇÃO VISA FORNECER CONDIÇÕES DIGNAS DE HABITABILIDADE E ATENDIMENTO AOS PADRÕES MÍNIMOS DE SEGURANÇA E CONFORTO PARA HOSPEDAR CONTINGENTE SUPERIOR A 100 PESSOAS, ENTRE MILITARES E CIVIS, QUE ATUAM NAS DIVERSAS COORDENADORIAS TÉCNICAS QUE ENVOLVEM AS CAMPANHAS DE LANÇAMENTO DE ENGENHOS ESPACIAIS A PARTIR DO CLA, CONSIDERANDO CORREÇÃO DE PATOLOGIAS NAS EDIFICAÇÕES E OPORTUNA REVISÃO DAS INSTALAÇÕES HIDRÁULICAS, ELÉTRICAS, CONTRA INCÊNDIO E DESCARGAS ATMOSFÉRICAS.._x000D_
_x000D_
POR TODO O EXPOSTO, JUSTIFICA-SE A PRESENTE EMENDA DE APROPRIAÇÃO À DESPESA NO PLOA 2023, O QUE GARANTIRÁ A CONTINUIDADE DAS ATIVIDADES PLANEJADAS.</t>
  </si>
  <si>
    <t>BENEFICIÁRIO SIOP - CNPJ: 00.394.429/0001-00_x000D_
_x000D_
O CENTRO DE LANÇAMENTO DE ALCÂNTARA (CLA), LOCALIZADO NO MUNICÍPIO DE ALCÂNTARA - MA, É ESTRATÉGICO PARA A IMPLANTAÇÃO DO CENTRO ESPACIAL DE ALCÂNTARA (CEA), NÃO SOMENTE POR CONTRIBUIR COM A DEFESA NACIONAL._x000D_
_x000D_
DEVIDO À PROXIMIDADE DO MAR (ÍONS CLORETO) E A ELEVADA UMIDADE RELATIVA, PROMOVEM UM AMBIENTE MUITO CORROSIVO QUE ACELERA O PROCESSO DE DEGRADAÇÃO DOS EQUIPAMENTOS, IMPACTANDO NO MENOR CICLO DE VIDA E NECESSIDADE DE CONSTANTE RENOVAÇÃO. FAZ-SE NECESSÁRIA A AQUISIÇÃO DE EQUIPAMENTOS DE INFORMÁTICA E ELETROELETRÔNICOS, A FIM DE DAR SUPORTE ÀS ATIVIDADES OPERACIONAIS DO CENTRO DE LANÇAMENTO DE ALCÂNTARA._x000D_
_x000D_
OS EQUIPAMENTOS DE INFORMÁTICA E ELETROELETRÔNICOS PERMEIAM TODA A CADEIA PRODUTIVA E OPERACIONAL DO CENTRO, SENDO VITAL PARA A SUSTENTABILIDADE DOS SISTEMAS E COORDENAÇÃO DAS DIVERSAS COORDENADORIAS TÉCNICAS QUE COMPÕEM O TEATRO DE OPERAÇÕES DAS CAMPANHAS DE LANÇAMENTO DE ENGENHOS ESPACIAIS A PARTIR DO CLA.</t>
  </si>
  <si>
    <t>40360002</t>
  </si>
  <si>
    <t>O PROGRAMA ESTRATÉGICO SISFRON PROVÊ CAPACIDADES QUE CONTRIBUEM DECISIVAMENTE PARA O EXÉRCITO NO CUMPRIMENTO DAS MISSÕES DECORRENTES DE SUA DESTINAÇÃO CONSTITUCIONAL, PREVISTA NO ART. 142 DA CONSTITUIÇÃO FEDERAL E, PARTICULARMENTE, NA LEI COMPLEMENTAR Nº 97 / 1999, ALTERADA PELAS LEIS COMPLEMENTARES Nº 117 / 2004 E Nº 136 / 2010, NO TOCANTE ÀS AÇÕES PREVENTIVAS E REPRESSIVAS, NA FAIXA DE FRONTEIRA TERRESTRE. NESSE CONTEXTO, CABE ÀS FORÇAS ARMADAS ATUAR CONTRA DELITOS TRANSFRONTEIRIÇOS E AMBIENTAIS, ISOLADAMENTE OU EM COORDENAÇÃO COM OUTROS ÓRGÃOS DO PODER EXECUTIVO._x000D_
O PROGRAMA POSSUI COMO BENEFÍCIOS DIRETOS À SOCIEDADE PREVISTOS EM SUA DECLARAÇÃO DE ESCOPO:_x000D_
1. O FORTALECIMENTO DA CAPACIDADE OPERATIVA DA FORÇA TERRESTRE NA DEFESA DA PÁTRIA, EM OPERAÇÕES DE GARANTIA DA LEI E DA ORDEM (GLO) E EM AÇÕES SUBSIDIÁRIAS, ATUANDO ISOLADAMENTE, EM OPERAÇÕES CONJUNTAS E NO TRABALHO EM AMBIENTE INTERAGÊNCIAS, NA FAIXA DE FRONTEIRA;_x000D_
2. O FORTALECIMENTO DA PRESENÇA E AÇÃO DO ESTADO NA FAIXA DE FRONTEIRA;_x000D_
3. A CONTRIBUIÇÃO PARA A CAPACIDADE DE MONITORAMENTO E CONTROLE DA FAIXA DE FRONTEIRA; E_x000D_
4. A CONTRIBUIÇÃO PARA O AUMENTO DA CAPACITAÇÃO TECNOLÓGICA E DA AUTONOMIA DA BASE INDUSTRIAL DE DEFESA (BID)._x000D_
PARA O ATENDIMENTO PLENO DESSES BENEFÍCIOS, O EXÉRCITO BRASILEIRO NECESSITA DOS MEIOS PARA EXERCER O MONITORAMENTO E O CONTROLE CONTÍNUO E PERMANENTE DE ÁREAS DE INTERESSE DO TERRITÓRIO NACIONAL, PARTICULARMENTE DA FAIXA DE FRONTEIRA TERRESTRE BRASILEIRA, COM DESTAQUE PARA A REGIÃO. ESSA ATIVIDADE DEVE SER REALIZADA COM O APOIO DE SENSORES, SISTEMAS DE COMANDO E CONTROLE E MEIOS DE APOIO À ATUAÇÃO, QUE GARANTAM UM FLUXO ÁGIL E SEGURO DE INFORMAÇÕES CONFIÁVEIS E OPORTUNAS, GARANTINDO O EMPREGO DA TROPA DE FORMA OPORTUNA E EFICAZ EM TODOS OS NÍVEIS DO EXÉRCITO, CONFORME A SUA DESTINAÇÃO CONSTITUCIONAL._x000D_
PARA TANTO, VISANDO PROVER EFICÁCIA AO PROCESSO DECISÓRIO DAS AUTORIDADES, É PRECISO PROVER AS ORGANIZAÇÕES MILITARES COM ESTRUTURAS FÍSICA E LÓGICA, CONTEMPLANDO-AS COM ENLACES DE COMUNICAÇÕES MODERNOS, ADEQUADOS AO AMBIENTE DO DO MATO GROSSO E DOTADOS DE RESILIÊNCIA CIBERNÉTICA, ENTRE TODOS OS ESCALÕES DA FORÇA TERRESTRE, COM CAPACIDADE DE TRANSMISSÃO COMPATÍVEL COM A MISSÃO ATRIBUÍDA E COM A POSSIBILIDADE DE OPERAR EM REDE, CONFORME ESTABELECIDO NA ESTRATÉGIA NACIONAL DE DEFESA. NESSE CONTEXTO, DESTACA-SE A INSERÇÃO DA REDE INTEGRADA DE COMUNICAÇÕES EM HF (RICH), QUE PROPICIARÁ ENLACES CONFIÁVEIS E CONTÍNUOS, NA FAIXA DE FREQUÊNCIA DE HF, ÀS TROPAS NO ESTADO DO MATO GROSSO_x000D_
O AUMENTO DA PRESENÇA AO LONGO DA FRONTEIRA TERRESTRE DO ESTADO, POR MEIO DO ACRÉSCIMO CONSIDERÁVEL DA DISTRIBUIÇÃO E MANUTENÇÃO DE MEIOS DE TRANSPORTE ADEQUADOS À REGIÃO, CONTRIBUI COM O ESFORÇO GOVERNAMENTAL DE MANTER CONTÍNUO E PERMANENTE CONTROLE SOBRE ESSA ÁREA, ALÉM DE ATENDER AO TRINÔMIO MONITORAMENTO, MOBILIDADE E PRESENÇA, ENFATIZADO NAS DIRETRIZES ESTRATÉGICAS, CONSTANTES DA ESTRATÉGIA NACIONAL DE DEFESA._x000D_
FACE Á DECISÃO ESTRATÉGICA DO EXÉRCITO DE OBTENÇÃO PRIORITÁRIA DE CONTEÚDO NACIONAL, COM AQUISIÇÃO DE EQUIPAMENTOS DE DIVERSOS TIPOS E REALIZAÇÃO DE OBRAS DE ENGENHARIA, O PROGRAMA FORTALECE A INDÚSTRIA INSTALADA, GERANDO EMPREGOS FORMAIS E CONTRIBUINDO PARA O INCREMENTO DA QUALIDADE DE VIDA DA POPULAÇÃO DO ESTADO._x000D_
ALÉM DE PROPORCIONAR INCREMENTO DAS ATIVIDADES ECONÔMICAS DO MATO GROSSO, POR INTERMÉDIO DAS ATIVIDADES COMERCIAIS INDIRETAS, E TAMBÉM DO ESTÍMULO À BID, O EXÉRCITO BRASILEIRO, EM AÇÕES INTEGRADAS COM OS DIVERSOS ÓRGÃOS DE SEGURANÇA PÚBLICA, PROPORCIONA AUMENTO NA ARRECADAÇÃO TRIBUTÁRIA DO ESTADO, CONSIDERANDO QUE ATUA NO COMBATE À EVASÃO DE DIVISAS._x000D_
O EXÉRCITO BRASILEIRO PERSEGUE, INCANSAVELMENTE, O OBJETIVO DE ATENDER À EXPECTATIVA DA NAÇÃO BRASILEIRA DE INCREMENTAR A PRESENÇA DO ESTADO NA REGIÃO FRONTEIRIÇA, COM DESTAQUE PARA A REGIÃO OESTE. COM ISSO, POR INTERMÉDIO DO PROGRAMA ESTRATÉGICO SISFRON, A FORÇA TERRESTRE CONTRIBUI SIGNIFICATIVAMENTE NO CUMPRIMENTO DO PRESCRITO NO PROGRAMA DE PROTEÇÃO INTEGRADA DE FRONTEIRAS (PPIF), INSTITUÍDO PELO</t>
  </si>
  <si>
    <t>40360001</t>
  </si>
  <si>
    <t>BASE DE FUZILEIROS NAVAIS DO RIO MERITI (BFNRM)_x000D_
CNPJ: 00.394.502/0446-05_x000D_
_x000D_
A IMPLANTAÇÃO DO PROJETO DE EFICIÊNCIA ENERGÉTICA GARANTIRÁ A OTIMIZAÇÃO DOS RECURSOS ELÉTRICOS DAS INSTALAÇÕES DO COMPLEXO NAVAL CAXIAS MERITI. CONSEQUENTEMENTE, RESULTARÁ NA ECONOMIA DOS RECURSOS PÚBLICOS DESTINADOS A ESSE FIM E, PRINCIPALMENTE, CONTRIBUIRÁ PARA AS POLÍTICAS NACIONAIS DE PROTEÇÃO DO MEIO AMBIENTE.</t>
  </si>
  <si>
    <t>40290012</t>
  </si>
  <si>
    <t>BENEFICIÁRIO SIOP - CNPJ: 00.394.429/0001-00_x000D_
_x000D_
A ESCOLA PREPARATÓRIA DE CADETES DO AR É UMA INSTITUIÇÃO MILITAR DE ENSINO MÉDIO COM A MISSÃO DE PREPARAR OS ALUNOS PARA INGRESSO NO CURSO DE OFICIAIS AVIADORES, POR MEIO DO CURSO PREPARATÓRIO DE CADETES DO AR (CPCAR)._x000D_
_x000D_
DEVIDO À EXTREMA IMPORTÂNCIA DESSA UNIDADE PARA A FORMAÇÃO DO EFETIVO MILITAR DA FAB, E EM FACE DA CRESCENTE NECESSIDADE DE RECURSOS PARA A CONTINUIDADE DESTES IMPRESCINDÍVEIS SERVIÇOS, FAZ-SE NECESSÁRIA A RENOVAÇÃO DE MOBILIÁRIO DAS SALAS DE AULA COMPOSTOS POR MESA E CADEIRA PARA OS ALUNOS, BENEFICIANDO CERCA DE DE 500 ALUNOS DO CPCAR._x000D_
_x000D_
POR TODO O EXPOSTO, JUSTIFICA-SE A PRESENTE EMENDA DE APROPRIAÇÃO À DESPESA NO PLOA 2023, O QUE GARANTIRÁ A CONTINUIDADE DAS ATIVIDADES PLANEJADAS.</t>
  </si>
  <si>
    <t>BENEFICIÁRIO PARA LANÇAMENTO NO SIOP - CNPJ: 00.394.452/0001-03_x000D_
PARA MODERNIZAÇÃO DO SETOR E MANUTENÇÃO DO MESMO NÚMERO DE APARELHOS COM VIDA ÚTIL NO SETOR, GARANTINDO E MELHORANDO A PRODUTIVIDADE DO SETOR, NA REALIZAÇÃO DE EXAMES.</t>
  </si>
  <si>
    <t>COMANDO DA FORÇA DE FUZILEIROS DA ESQUADRA (COMFFE)_x000D_
CNPJ: 00.394.502/0194-06_x000D_
_x000D_
A AQUISIÇÃO DO ÔNIBUS DESTINA-SE A DAR SUPORTE AO TRANSPORTE DAS CRIANÇAS E ADOLESCENTES PARTICIPANTES DO PROGRAMA FORÇAS NO ESPORTE (PROFESP), NAS SUAS DIVERSAS ATIVIDADES REALIZADAS DIARIAMENTE, AUMENTANDO A CAPACIDADE DO COMANDO DA FORÇA DE FUZILEIROS DA ESQUADRA EM PROMOVER: A INCLUSÃO SOCIAL E MELHORIA NA QUALIDADE DE VIDA DAS CRIANÇAS E ADOLESCENTES BENEFICIADOS; O DESENVOLVIMENTO E O ACOMPANHAMENTO DE NOVOS TALENTOS; E A APROXIMAÇÃO DAS FORÇAS ARMADAS COM A COMUNIDADE. O QUE GERA UM IMPACTO DIRETO E BENÉFICO À SOCIEDADE BRASILEIRA.</t>
  </si>
  <si>
    <t>40140001</t>
  </si>
  <si>
    <t>A EMENDA PARLAMENTAR BUSCA ATENDER O TRANSPORTE DE MILITARES MAIS ISOLADOS PARA APOIO MÉDICO QUE POSSUEM HOSPITAIS MILITARES DE ÁREA._x000D_
CNPJ: 00.394.452/0001-03</t>
  </si>
  <si>
    <t>39990004</t>
  </si>
  <si>
    <t>BENEFICIÁRIO SIOP - CNPJ: 00.394.429/0001-00_x000D_
_x000D_
A ESCOLA DE ESPECIALISTAS DA AERONÁUTICA (EEAR), LOCALIZADA NO MUNICÍPIO DE GUARATINGUETÁ - SP, É O ESTABELECIMENTO DE ENSINO TÉCNICO-MILITAR DO COMANDO DA AERONÁUTICA QUE TEM POR MISSÃO FORMAR E APERFEIÇOAR OS FUTUROS SUB-OFICIAIS/SARGENTOS DE CARREIRA PARA A FORÇA AÉREA, DESENVOLVENDO EM CADA ALUNO OS ATRIBUTOS MILITARES, INTELECTUAIS E PROFISSIONAIS, ALÉM DOS PADRÕES ÉTICOS, MORAIS, CÍVICOS E SOCIAIS. ANUALMENTE, SÃO FORMADOS TERCEIROS-SARGENTOS ORIUNDOS DOS MAIS DIVERSOS RINCÕES DO PAÍS._x000D_
_x000D_
DEVIDO À EXTREMA IMPORTÂNCIA DESSA UNIDADE PARA A FORMAÇÃO DO EFETIVO MILITAR DA FAB, E EM FACE DA CRESCENTE NECESSIDADE DE RECURSOS PARA A CONTINUIDADE DESTES IMPRESCINDÍVEIS SERVIÇOS:_x000D_
_x000D_
SOLICITA-SE A AQUISIÇÃO VINTE E CINCO ESTAÇÕES DE TRABALHO E VINTE E CINCO COMPUTADORES POR CONTA DA OBSOLESCÊNCIA DO PARQUE COMPUTACIONAL DESTA ESCOLA, TENDO EM VISTA A ADEQUAÇÃO AOS NOVOS SOFTWARES DE ENSINO; PROVER A MANUTENÇÃO EM VINTE E OITO GALPÕES DE ESPECIALIDADES TÉCNICAS; EM SEIS ALOJAMENTOS; NO CENTRO DE TREINAMENTO DE ESPECIALISTAS (CTE) E REFORMA DAS QUADRAS POLIESPORTIVAS, ESTÁDIO OLÍMPICO. _x000D_
_x000D_
POR TODO O EXPOSTO, JUSTIFICA-SE A PRESENTE EMENDA DE APROPRIAÇÃO À DESPESA NO PLOA 2023, O QUE GARANTIRÁ A CONTINUIDADE DAS ATIVIDADES PLANEJADAS.</t>
  </si>
  <si>
    <t>GENERAL PETERNELLI</t>
  </si>
  <si>
    <t>3995</t>
  </si>
  <si>
    <t>39950007</t>
  </si>
  <si>
    <t>OM BENEFICIADA (UGR) :_x000D_
_x000D_
89310 CAPITANIA DOS PORTOS DE SÃO PAULO (CPSP)_x000D_
CNPJ DA OM: 00.394.502/0054-56_x000D_
_x000D_
RESUMO DO OBJETO: _x000D_
_x000D_
AQUISIÇÃO DE COMPUTADORES E PERIFÉRICOS; ESTEIRAS ERGOMÉTRICAS E EQUIPAMENTOS DE FISIOTERAPIA; E MATERIAL DE MERGULHO, SALVAMENTO, SOCORRO E SALVAMENTO, COMUNICAÇÕES E NAVEGAÇÃO, EQUIPAMENTOS ESPORTIVOS PARA TREINAMENTO FÍSICO MILITAR DESTA CAPITANIA DOS PORTOS._x000D_
_x000D_
JUSTIFICATIVA DO OBJETO: _x000D_
_x000D_
ADEQUAÇÃO DE HARDWARE NECESSÁRIOS PARA OS SISTEMAS CORPORATIVOS DA AUTORIDADE MARÍTIMA NA REALIZAÇÃO DAS PROVAS DE ARRAIS AMADOR, MOTO AQUÁTICA, MESTRE AMADOR E CAPITÃO AMADOR, POSSIBILITANDO AOS USUÁRIOS QUE AS PROVAS SEJAM REALIZADAS POR MEIO ELETRÔNICO._x000D_
_x000D_
AMPLIAR AS CAPACIADES DA SALA DE FÍSIOTERAPIA DE RESPONSABILIDADE DESTA CAPITANIA DOS PORTOS, EM ATENDIMENTO A CRESCENTE DEMANDA DE USUÁRIOS DO SISTEMA DE SAÚDE DA MARINHA SEDIADOS EM SANTOS GUARUJÁ._x000D_
_x000D_
AMPLIAR A CAPACIADE DE ADMINISTRAÇÃO E DOS EQUIPAMENTOS UTILIZADOS PARA O TREINAMENTO FÍSICO MILITAR MANUTENÇÃO DO BEM-ESTAR DA FAMÍLIA NAVAL APOIADOS PELA CAPITANIA DOS PORTOS NA REGIÃO DA BAIXADA SANTISTA.</t>
  </si>
  <si>
    <t>39950006</t>
  </si>
  <si>
    <t>BENEFICIÁRIO PARA LANÇAMENTO NO SIOP - CNPJ: 00.394.452/0001-03_x000D_
A PARÓQUIA NOSSA SENHORA DO LORETO É A ÚNICA INSTALAÇÃO RELIGIOSA DO BAIRRO GRANJAS REUNIDAS SÃO JUDAS TADEU, ATENDENDO A TODA COMUNIDADE ADJACENTE À AVIAÇÃO DO EXÉRCITO.</t>
  </si>
  <si>
    <t>39950004</t>
  </si>
  <si>
    <t>A PRESENTE EMENDA VISA ATENDER ADEQUAÇÃO DE ATIVOS DE INFRAESTRUTURA DAS ORGANIZAÇÕES MILITARES - MELHORAMENTO DAS UNIDADES - NACIONAL</t>
  </si>
  <si>
    <t>MELHORAMENTO DAS UNIDADES - NACIONAL</t>
  </si>
  <si>
    <t>39950003</t>
  </si>
  <si>
    <t>A PRESENTE EMENDA VISA ATENDER A AÇÃO DE ESTRUTURAÇÃO E MODERNIZAÇÃO DE UNIDADES DE SAÚDE DAS FORÇAS ARMADAS - NACIONAL.</t>
  </si>
  <si>
    <t>39950002</t>
  </si>
  <si>
    <t>BENEFICIÁRIO SIOP - CNPJ: 00.394.429/0001-00_x000D_
_x000D_
O CENTRO DE LANÇAMENTO DA BARREIRA DO INFERNO (CLBI) É UMA ORGANIZAÇÃO MILITAR QUE ENCONTRA-SE LOCALIZADA NO ESTADO DO RIO GRANDE DO NORTE, TEM COMO MISSÃO EXECUTAR E PRESTAR APOIO ÀS ATIVIDADES DE LANÇAMENTO E RASTREIO DE ENGENHOS AEROESPACIAIS E DE COLETA E PROCESSAMENTO DE DADOS DE SUAS CARGAS ÚTEIS, BEM COMO EXECUTAR OS TESTES, EXPERIMENTOS, PESQUISA BÁSICA OU APLICADA E OUTRAS ATIVIDADES DE DESENVOLVIMENTO TECNOLÓGICO DE INTERESSE DA AERONÁUTICA, RELACIONADOS COM A POLÍTICA DA AERONÁUTICA PARA PESQUISA E DESENVOLVIMENTO E COM A POLÍTICA NACIONAL DE DESENVOLVIMENTO DAS ATIVIDADES ESPACIAIS. O CLBI ALMEJA SER UMA REFERÊNCIA MUNDIAL DE CIÊNCIA, TECNOLOGIA E INOVAÇÃO NA EXECUÇÃO DE LANÇAMENTO E/OU RASTREAMENTO DE ENGENHOS AEROESPACIAIS E DE COLETA E PROCESSAMENTO DE DADOS DE SUAS CARGAS ÚTEIS._x000D_
_x000D_
DIANTE DESSE CENÁRIO, A REALIZAÇÃO DE OBRAS, SERVIÇOS DE MANUTENÇÃO DE INFRAESTRUTURA E A AQUISIÇÃO DE EQUIPAMENTOS, SÃO DE SUPREMA IMPORTÂNCIA PARA ESTE CENTRO, POIS BUSCA EVITAR A OBSOLESCÊNCIA DOS MEIOS OPERACIONAIS, A DEGRADAÇÃO DA INFRAESTRUTURA ATUALMENTE EXISTENTE, ALÉM DA PARALISAÇÃO DAS ATIVIDADES OPERACIONAIS (RASTREAMENTO DOS LANÇAMENTOS DOS FOGUETES ARIANE E SOYUZ, COMPROMISSO ASSUMIDO PELO PAÍS ATRAVÉS DA ASSINATURA DE CONVÊNIO FIRMADO ENTRE AS AGÊNCIAS ESPACIAIS BRASILEIRA E EUROPEIA, OU A PARALISAÇÃO DOS LANÇAMENTOS DOS ENGENHOS AEROESPACIAIS). NESSE SENTIDO, DIANTE DA POSSIBILIDADE DA AMEAÇA ACIMA VIR A SE CONCRETIZAR, COMPROMETENDO ATUAL CAPACIDADE DESTE CENTRO DE PRONTO ATENDIMENTO ÀS NECESSIDADES DE DEMANDAS AEROESPACIAIS, TORNOU-SE IMPRESCINDÍVEL ESTA ADMINISTRAÇÃO ENVIDAR ESFORÇOS PARA CAPTAÇÃO DE RECURSOS, VISANDO A CONTRATAÇÃO DOS SERVIÇOS PARA RECUPERAÇÃO ESTRUTURAL DO RADAR ADOUR, UMA VEZ QUE O CLBI DEVE ESTAR PREPARADO PARA FAZER FACE A CENÁRIOS RECORRENTES, NOS QUAIS OS RECURSOS FINANCEIROS ESTÃO AQUÉM DO NECESSÁRIO. _x000D_
_x000D_
A OBRA DE REVITALIZAÇÃO DA INFRAESTRUTURA DA EDIFICAÇÃO DA ANTENA DE TELEMEDIDAS SE FAZ NECESSÁRIA A FIM DE EVITAR QUE AS PATOLOGIAS ESTRUTURAIS APRESENTADAS NAS CONSTRUÇÕES DE CONCRETO RESULTEM NA IMPOSSIBILIDADE DA UTILIZAÇÃO DO RADAR. E É IMPRESCINDÍVEL MANTER OPERACIONAL O CLBI, PRESTANDO OS SERVIÇOS DE COLETA DE DADOS  – ESPECIALMENTE QUANDO DA REALIZAÇÃO DOS LANÇAMENTOS A PARTIR DE KOUROU, NA GUIANA FRANCESA._x000D_
_x000D_
POR TODO O EXPOSTO, JUSTIFICA-SE A PRESENTE EMENDA DE APROPRIAÇÃO À DESPESA NO PLOA 2023, O QUE GARANTIRÁ A CONTINUIDADE DAS ATIVIDADES PLANEJADAS.</t>
  </si>
  <si>
    <t>39940012</t>
  </si>
  <si>
    <t>BENEFICIÁRIO SIOP - CNPJ: 00.394.429/0001-00_x000D_
_x000D_
O CENTRO DE LANÇAMENTO DA BARREIRA DO INFERNO (CLBI) É UMA ORGANIZAÇÃO MILITAR QUE ENCONTRA-SE LOCALIZADA NO ESTADO DO RIO GRANDE DO NORTE, TEM COMO MISSÃO EXECUTAR E PRESTAR APOIO ÀS ATIVIDADES DE LANÇAMENTO E RASTREIO DE ENGENHOS AEROESPACIAIS E DE COLETA E PROCESSAMENTO DE DADOS DE SUAS CARGAS ÚTEIS, BEM COMO EXECUTAR OS TESTES, EXPERIMENTOS, PESQUISA BÁSICA OU APLICADA E OUTRAS ATIVIDADES DE DESENVOLVIMENTO TECNOLÓGICO DE INTERESSE DA AERONÁUTICA, RELACIONADOS COM A POLÍTICA DA AERONÁUTICA PARA PESQUISA E DESENVOLVIMENTO E COM A POLÍTICA NACIONAL DE DESENVOLVIMENTO DAS ATIVIDADES ESPACIAIS. O CLBI ALMEJA SER UMA REFERÊNCIA MUNDIAL DE CIÊNCIA, TECNOLOGIA E INOVAÇÃO NA EXECUÇÃO DE LANÇAMENTO E/OU RASTREAMENTO DE ENGENHOS AEROESPACIAIS E DE COLETA E PROCESSAMENTO DE DADOS DE SUAS CARGAS ÚTEIS._x000D_
_x000D_
DIANTE DESSE CENÁRIO, A REALIZAÇÃO DE OBRAS, SERVIÇOS DE MANUTENÇÃO DE INFRAESTRUTURA E A AQUISIÇÃO DE EQUIPAMENTOS, SÃO DE SUPREMA IMPORTÂNCIA PARA ESTE CENTRO, POIS BUSCA EVITAR A OBSOLESCÊNCIA DOS MEIOS OPERACIONAIS, A DEGRADAÇÃO DA INFRAESTRUTURA ATUALMENTE EXISTENTE, ALÉM DA PARALISAÇÃO DAS ATIVIDADES OPERACIONAIS (RASTREAMENTO DOS LANÇAMENTOS DOS FOGUETES ARIANE E SOYUZ, COMPROMISSO ASSUMIDO PELO PAÍS ATRAVÉS DA ASSINATURA DE CONVÊNIO FIRMADO ENTRE AS AGÊNCIAS ESPACIAIS BRASILEIRA E EUROPEIA, OU A PARALISAÇÃO DOS LANÇAMENTOS DOS ENGENHOS AEROESPACIAIS).  NESSE SENTIDO, DIANTE DA POSSIBILIDADE DA AMEAÇA ACIMA VIR A SE CONCRETIZAR, COMPROMETENDO ATUAL CAPACIDADE DESTE CENTRO DE PRONTO ATENDIMENTO ÀS NECESSIDADES DE DEMANDAS AEROESPACIAIS, TORNOU-SE IMPRESCINDÍVEL ESTA ADMINISTRAÇÃO ENVIDAR ESFORÇOS PARA CAPTAÇÃO DE RECURSOS, VISANDO A CONTRATAÇÃO DOS SERVIÇOS PARA RECUPERAÇÃO ESTRUTURAL DO RADAR ADOUR, UMA VEZ QUE O CLBI DEVE ESTAR PREPARADO PARA FAZER FACE A CENÁRIOS RECORRENTES, NOS QUAIS OS RECURSOS FINANCEIROS ESTÃO AQUÉM DO NECESSÁRIO. _x000D_
_x000D_
A RECUPERAÇÃO DO RADAR ADOUR SE FAZ NECESSÁRIA A FIM DE EVITAR QUE OS RADARES DO CLBI FIQUEM INOPERANTES DEVIDO AOS PROBLEMAS ESTRUTURAIS. ATUALMENTE AS ESTRUTURAS SE ENCONTRAM COM AS ARMADURAS DE CONCRETO EXPOSTAS DEVIDO ÀS INTEMPÉRIES, ALÉM DE APRESENTAREM INFILTRAÇÕES. AS CONSTRUÇÕES DE CONCRETO APRESENTAM PATOLOGIAS ESTRUTURAIS QUE RESULTARÃO NA IMPOSSIBILIDADE DA UTILIZAÇÃO DO RADAR. _x000D_
_x000D_
POR TODO O EXPOSTO, JUSTIFICA-SE A PRESENTE EMENDA DE APROPRIAÇÃO À DESPESA NO PLOA 2023, O QUE GARANTIRÁ A CONTINUIDADE DAS ATIVIDADES PLANEJADAS.</t>
  </si>
  <si>
    <t>39940011</t>
  </si>
  <si>
    <t>PARA ATENDER AS 540 CRIANÇAS E ADOLESCENTES QUE PARTICIPAM DO PROGRAMA SEGUNDO TEMPO - FORÇAS NO ESPORTE (PROFESP) DESENVOLVIDO PELA ESTAÇÃO RADIOGONIOMÉTRICA DA MARINHA EM NATAL._x000D_
 - CUSTEIO, PISTA DE ATLETISMO, CONSTRUÇÕES, AQUISIÇÕES DE EQUIPAMENTOS E REFORMAS.</t>
  </si>
  <si>
    <t>NO ESTADO DO RIO GRANDE DO NORTE - NACIONAL</t>
  </si>
  <si>
    <t>39940010</t>
  </si>
  <si>
    <t>AQUISIÇÃO DE INSTRUMENTOS MUSICAIS QUE VISAM ATENDER AS ATIVIDADES DA BANDA DE MÚSICA DA GUARNIÇÃO, BEM COMO MELHORAR AS CONDIÇÕES PARA A CONDUÇÃO DOS PROJETOS SOCIAIS QUE VISAM LEVAR A MÚSICA ÀS ESCOLAS DO MUNICÍPIO E DO ESTADO DO GRANDE DO NORTE.</t>
  </si>
  <si>
    <t>39940009</t>
  </si>
  <si>
    <t>AQUISIÇÃO DE MATERIAIS E EQUIPAMENTO DE ULTRASSONOGRAFIA SEM APLICAÇÃO TRANSOFÁGICA PARA O HOSPITAL DE GUARNIÇÃO DE NATAL/RN.</t>
  </si>
  <si>
    <t>AQUISIÇÃO DE MATERIAIS E EQUIPAMENTO DE ULTRASSONOGRAFIA SEM APLICAÇÃO TRANSOFÁGICA - NO MUNICÍPIO DE NATAL - RN</t>
  </si>
  <si>
    <t>39940008</t>
  </si>
  <si>
    <t>ADEQUAÇÃO PARA DAR CONDIÇÕES A REDE EXISTENTE E PROPOR MELHORIA NA REDE ELÉTRICA DE MÉDIA TENSÃO (13,8 KV), ALTERANDO A POTÊNCIA DE 3 TRANSFORMADORES INSTALADOS E ADEQUANDO RAMAIS DE ALIMENTAÇÃO DE ALGUNS PAVILHÕES DO 16º BIMTZ NO ESTADO DO RIO GRANDE DO NORTE.</t>
  </si>
  <si>
    <t>39940007</t>
  </si>
  <si>
    <t>BENENFICIARIO CNPJ - 03.277.610/0001-25. AQUISIÇÃO DE EQUIPAMENTOS DE INFORMATIVA E FOTOGRAFICO PARA O 16° RCMEC/ BAYEUX PB</t>
  </si>
  <si>
    <t>FREI ANASTACIO RIBEIRO</t>
  </si>
  <si>
    <t>3992</t>
  </si>
  <si>
    <t>39920006</t>
  </si>
  <si>
    <t>O LIVRO BRANCO DE DEFESA NACIONAL (LC 136/10) ESTABELECE QUE O SISTEMA MILITAR DE DEFESA CIBERNÉTICA ESTEJA SOB RESPONSABILIDADE DO COMANDO DO EXÉRCITO. A EMENDA TEM O OBJETIVO DE AUXILIAR AO DEPARTAMENTO DE CIÊNCIA E TECNOLOGIA DO EXÉRCITO BRASILEIRO PARA ESTABELECER PARCERIAS COM AS EMPRESAS E CENTROS DE ESTUDOS DE DEFESA CIBERNÉTICA ATUANTES NO ESTADO DO PARANÁ, NOTADAMENTE NA REGIÃO DE LONDRINA, DESTACANDO-SE ENTRE UNIVERSIDADES E CENTROS TECNOLÓGICOS EXISTENTES DENTRO DO ECOSSISTEMA DE TECNOLOGIA DA INFORMAÇÃO, O INSTITUTO SENAI DE TECNOLOGIA COM O HUB DE INTELIGÊNCIA ARTIFICIAL DO SENAI, ÚNICO DO BRASIL E SEDIADO EM LONDRINA.</t>
  </si>
  <si>
    <t xml:space="preserve">05.153.6012.20XE.    </t>
  </si>
  <si>
    <t>3986</t>
  </si>
  <si>
    <t>39860004</t>
  </si>
  <si>
    <t>APOIO ORÇAMENTÁRIO PARA A MODERNIZAÇÃO E MELHORIAS DAS INSTALAÇÕES HISTÓRICO-CULTURAIS DO SÍTIO HISTÓRICO DA FORTALEZA DA NOSSA SENHORA DA ASSUNÇÃO, DOS MUSEUS DA FORÇA EXPEDICIONÁRIA BRASILEIRA, BRIGADEIRO SAMPAIO E GENERAL_x000D_
TIBÚRCIO, SOB RESPONSABILIDADE DO COMANDO DA 10A REGIÃO MILITAR EM FORTALEZA-CE, POSSIBILITANDO, ALÉM DA DESEJADA GUARDA DOS RESPECTIVOS ACERVOS, A OTIMIZAÇÃO DA QUALIDADE DO ATENDIMENTO AOS SEUS USUÁRIOS, PESQUISADORES E VISITANTES, PRINCIPALMENTE TURISTAS, CIDADÃOS FORTALEZENSES E ESTUDANTES DAS REDES DE ENSINO PÚBLICA E PRIVADA, TANTO ESTADUAL COMO MUNICIPAL.</t>
  </si>
  <si>
    <t>39700005</t>
  </si>
  <si>
    <t>3 BATALHÃO DE OPERAÇÕES RIBEIRINHAS (3ºBTLOPRIB)_x000D_
CNPJ: 00.394.502/0179-77_x000D_
_x000D_
ESTE BATALHÃO CONDUZ O PROGRAMA FORÇAS NO ESPORTE, QUE TEM COMO OBJETIVO O DESENVOLVIMENTO SOCIAL DOS BENEFICIADOS. TAIS EQUIPAMENTOS DE INFORMÁTICA PROPORCIONARÃO O DESENVOLVIMENTO DE HABILIDADES NECESSÁRIAS À INSERÇÃO DAS CRIANÇAS NO MERCADO DE TRABALHO.</t>
  </si>
  <si>
    <t>O PROGRAMA FORÇAS NO ESPORTE E PROJETO JOÃO DO PULO (PROFESP/ PJP) É UMA AÇÃO PREVISTA NO PLANO DE GESTÃO ESTRATÉGICA DO MINISTÉRIO DA DEFESA, ESTANDO AMPARADO PELO DECRETO Nº 10.085, DE 05 DE NOVEMBRO DE 2019, E É DESENVOLVIDO POR MEIO DE ADESÃO VOLUNTÁRIA DAS ORGANIZAÇÕES MILITARES DAS FORÇAS ARMADAS (FA) E DISTRIBUÍDO EM NÚCLEOS DE 50 A 100 BENEFICIADOS, ATENDENDO CRIANÇAS, ADOLESCENTES E JOVENS, DE 6 A 18 ANOS DE IDADE, PREFERENCIALMENTE EM ÁREAS DE VULNERABILIDADE SOCIAL E REGULARMENTE MATRICULADAS NA REDE PÚBLICA DE ENSINO. ALÉM DESSE PÚBLICO ATENDIDO, SUAS FAMÍLIAS TAMBÉM SÃO IMPACTADAS POSITIVAMENTE EM RAZÃO DE VEREM SEUS FILHOS TENDO ATIVIDADES DE DUAS A TRÊS VEZES POR SEMANA NO CONTRA TURNO ESCOLAR, COM DIREITO A DUAS REFEIÇÕES E O APRENDIZADO DOS HÁBITOS DISCIPLINARES E ÉTICOS DESENVOLVIDOS NO ÂMBITO DA VIVÊNCIA MILITAR, PROMOVENDO ASSIM, A VALORIZAÇÃO DO INDIVÍDUO, A REDUÇÃO DE RISCOS SOCIAIS, A REDUÇÃO DA CRIMINALIDADE, O FORTALECIMENTO DA CIDADANIA E DA INCLUSÃO E INTEGRAÇÃO SOCIAIS DE SEUS BENEFICIADOS, POR MEIO DO ACESSO À PRÁTICA DE ATIVIDADES EDUCACIONAIS E ESPORTIVAS. _x000D_
EM COMPLEMENTO, DESTACA-SE O PROJETO JOÃO DO PULO, QUE ATENDE PESSOAS COM DEFICIÊNCIA A PARTIR DOS 6 ANOS DE IDADE, OPORTUNIZANDO O ACESSO À PRÁTICA DE ATIVIDADES EDUCACIONAIS, DIRECIONADAS ÀS AÇÕES SOCIALMENTE INCLUSIVAS, AO ESPORTE ADAPTADO E À EQUOTERAPIA._x000D_
OS RECURSOS PROVENIENTES DE EMENDA PARLAMENTAR PROPORCIONARÃO ÀS ORGANIZAÇÕES MILITARES DA MARINHA, DO EXÉRCITO E DA AERONÁUTICA QUE POSSUEM NÚCLEOS DO PROFESP/ PJP MELHORAR A INFRAESTRUTURA DE SUAS INSTALAÇÕES, ADEQUANDO-AS PARA AS ATIVIDADES EXECUTADAS POR ESSAS CRIANÇAS E JOVENS, BEM COMO ADQUIRIR APARELHOS E EQUIPAMENTOS PARA ESPORTES, UTENSÍLIOS E EQUIPAMENTOS DE COZINHA, A SEREM EMPREGADOS NA PREPARAÇÃO DE UMA ALIMENTAÇÃO SAUDÁVEL E DE BOA QUALIDADE, BEM COMO MATERIAL DE TECNOLOGIA DA INFORMAÇÃO, TUDO DE FORMA ALINHADA COM O INCREMENTO DA EXECUÇÃO DAS ATIVIDADES._x000D_
POSSIBILITARÃO, AINDA, PROVER ALIMENTAÇÃO SAUDÁVEL E DE BOA QUALIDADE PARA A PERMANÊNCIA NAS ATIVIDADES DURANTE O CONTRA TURNO ESCOLAR, ALÉM DE POSSIBILITAR A AQUISIÇÃO DE UNIFORMES E MATERIAIS ESPORTIVOS, COLETIVOS E INDIVIDUAIS, FACILITANDO O DESENVOLVIMENTO DE HABILIDADES MOTORAS E CONTRIBUINDO PARA GERAR UM AMBIENTE INCLUSIVO. _x000D_
POR FIM, PERMITIRÃO TAMBÉM CONTRATAR PROFESSORES, MONITORES E PROFISSIONAIS QUE AUXILIEM NA EXECUÇÃO DAS ATIVIDADES PLANEJADAS PELAS ORGANIZAÇÕES MILITARES E CONTRATAR TRANSPORTE PARA DESLOCAR, COM SEGURANÇA, ESSAS CRIANÇAS E ESSES JOVENS, PROCURANDO OFERECER AS MELHORES CONDIÇÕES SOCIOEDUCATIVAS PARA O SEU PROGRESSO.</t>
  </si>
  <si>
    <t>39640008</t>
  </si>
  <si>
    <t>BENEFICIÁRIO SIOP - CNPJ: 00.394.429/0001-00_x000D_
_x000D_
A BASE AÉREA DE CAMPO GRANDE TEM A MISSÃO DE EXECUTAR AS ATIVIDADES DE PREPARO E EMPREGO DAS UNIDADES MILITARES SUBORDINADAS, BEM COMO AS DE APOIO NECESSÁRIAS AO FUNCIONAMENTO DAS ORGANIZAÇÕES MILITARES DE SUA ÁREA DE ATUAÇÃO, CONFORME DIRETRIZES, PLANOS E ORDENS DOS COMANDOS SUPERIORES._x000D_
_x000D_
ESTA EMENDA TEM COMO FINALIDADE A AQUISIÇÃO DE MOBILIÁRIO DE REFEITÓRIO E EQUIPAMENTO DE FABRICAÇÃO DE ALIMENTOS. OS RECURSOS PROPICIARÃO ATENDIMENTO MAIS ADEQUADO AO EFETIVO DA BACG._x000D_
_x000D_
ALÉM DISSO, CABE RESSALTAR QUE A BACG MINISTRA VÁRIOS CURSOS, QUE VISAM CAPACITAR PESSOAL MILITAR PARA AS ATIVIDADES INERENTES A FORÇA AÉREA NA GARANTIA  DA DEFESA DO ESPAÇO AÉREO BRASILEIRO. DENTRE OS CURSOS PODEMOS DESTACAR O CURSO DE FORMAÇÃO DE SOLDADOS QUE ALÉM DO DESENVOLVIMENTO TÉCNICO, POSSUI CARÁTER SOCIAL, POIS DURANTE A FORMAÇÃO OS JOVENS RECEBEM INSTRUÇÕES DE PREVENÇÃO AO USO DE DROGAS, PREVENÇÃO À DST, EDUCAÇÃO FINANCEIRA, ENTRE OUTRAS. HÁ AINDA O PROGRAMA FORÇAS NO ESPORTE - PROFESP DA BASE AÉREA DE CAMPO GRANDE (BACG), QUE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_x000D_
COM A AQUISIÇÃO DOS MATERIAIS CITADOS ANTERIORMENTE PODERÁ SER OFERECIDO UM REFEITÓRIO DE QUALIDADE A TODOS ESSES USUÁRIOS DO RANCHO DA BASE AÉREA._x000D_
_x000D_
POR TODO O EXPOSTO, JUSTIFICA-SE A PRESENTE EMENDA DE APROPRIAÇÃO À DESPESA NO PLOA 2023, O QUE GARANTIRÁ A CONTINUIDADE DAS ATIVIDADES PLANEJADAS.</t>
  </si>
  <si>
    <t>39640006</t>
  </si>
  <si>
    <t>O PROJETO RONDON (PR) É UM PROGRAMA INTERMINISTERIAL DE RELEVÂNCIA NACIONAL, COORDENADO PELO MINISTÉRIO DA DEFESA (MD) QUE, POR INTERMÉDIO DO COMITÊ DE ORIENTAÇÃO E SUPERVISÃO (COS), CONTA COM A PARTICIPAÇÃO DOS MINISTÉRIOS DA EDUCAÇÃO, DA SAÚDE, DA CIDADANIA, DO DESENVOLVIMENTO REGIONAL, DA AGRICULTURA PECUÁRIA E ABASTECIMENTO, DO MEIO AMBIENTE E DA SECRETARIA DE GOVERNO DA PRESIDÊNCIA DA REPÚBLICA._x000D_
PODEROSA FERRAMENTA DE TRANSFORMAÇÃO, O PROJETO RONDON INTEGRA O UNIVERSITÁRIO AO PROCESSO DE DESENVOLVIMENTO NACIONAL, POR MEIO DE AÇÕES PARTICIPATIVAS SOBRE A REALIDADE DO PAÍS, BEM COMO PRIORIZA A FORMAÇÃO DE MULTIPLICADORES DE CONHECIMENTO ENTRE PRODUTORES, AGENTES PÚBLICOS, PROFESSORES E LIDERANÇAS LOCAIS. _x000D_
A AÇÃO POSSUI A MISSÃO PRECÍPUA DE REALIZAR ATIVIDADES, COM CARÁTER DE EXTENSÃO, QUE CONTRIBUAM PARA O INTERCÂMBIO DE CONHECIMENTOS ENTRE AS INSTITUIÇÕES DE ENSINO SUPERIOR (IES), GOVERNOS LOCAIS E LIDERANÇAS COMUNITÁRIAS, FAVORECENDO O INCREMENTO DAS POLÍTICAS PÚBLICAS, O DESENVOLVIMENTO SUSTENTÁVEL DAS COMUNIDADES, O BEM-ESTAR SOCIAL E A MELHORIA DA QUALIDADE DE VIDA DE POPULAÇÕES VULNERÁVEIS. _x000D_
DESSA FORMA, COLABORA COM A CONSOLIDAÇÃO DA CIDADANIA, DO SENTIMENTO DE RESPONSABILIDADE SOCIAL E COLETIVA, ESPÍRITO CRÍTICO, PATRIOTISMO, LIDERANÇA E DOS VALORES HUMANITÁRIOS DOS ESTUDANTES UNIVERSITÁRIOS, ASSIM COMO SUAS AÇÕES DEIXA COMO LEGADO EFEITOS DURADOUROS PARA A POPULAÇÃO, A ECONOMIA, O MEIO AMBIENTE E A ADMINISTRAÇÃO LOCAL, CONSTITUINDO-SE EM EFICIENTE INSTRUMENTO PARA O FORTALECIMENTO DA SOBERANIA NACIONAL._x000D_
A OPERAÇÃO DO PROJETO RONDON EM MATO GROSSO DO SUL OCORRERÁ EM JULHO DE 2023, COM A DURAÇÃO DE 17 DIAS. EMPREGARÁ 252 RONDONISTAS DE 25 INSTITUIÇÕES DE ENSINO SUPERIOR DAS DIVERSAS REGIÕES DO PAÍS, COM A PREVISÃO DE BENEFICIAR 12 MUNICÍPIOS DA REGIÃO. _x000D_
O 20º REGIMENTO DE CAVALARIA BLINDADO (20º RCB) É A ORGANIZAÇÃO MILITAR DESIGNADA PARA ACOLHER E ALOJAR OS RONDONISTAS, DANDO CONDIÇÕES LOGÍSTICAS E DE SEGURANÇA PARA QUE AS EQUIPES DE UNIVERSITÁRIOS E PROFESSORES REALIZEM AÇÕES NOS MUNICÍPIOS. ESSAS EQUIPES TRABALHARÃO COM OFICINAS DE DIFERENTES ÁREAS DE CONHECIMENTO, TAIS COMO: CULTURA, DIREITOS HUMANOS E JUSTIÇA, EDUCAÇÃO, SAÚDE, COMUNICAÇÃO, TECNOLOGIA E PRODUÇÃO, MEIO AMBIENTE E TRABALHO._x000D_
DESSA FORMA, O RECURSO SOLICITADO SERÁ APLICADO NO APOIO À ALIMENTAÇÃO DOS RONDONISTAS E NAS AÇÕES CÍVICO-SOCIAIS REALIZADAS NAS COMUNIDADES LOCAIS.</t>
  </si>
  <si>
    <t>APOIO AO PROJETO RONDON</t>
  </si>
  <si>
    <t>EDUCAÇÃO DE JOVENS E ADULTOS</t>
  </si>
  <si>
    <t>05.366.6011.8425.0001</t>
  </si>
  <si>
    <t xml:space="preserve">05.366.6011.8425.    </t>
  </si>
  <si>
    <t>BENEFICIÁRIO PARA LANÇAMENTO NO SIOP - CNPJ: 00.394.452/0001-03_x000D_
É DE EXTREMA IMPORTÂNCIA O SUPORTE AVANÇADO TERRESTRE PARA MANUTENÇÃO DA VIDA E CONTROLE DOS SINAIS VITAIS, EVITANDO POSSÍVEIS FUTURAS SEQUELAS AO PACIENTE DEVIDO A ESTRUTURA HOSPITAL MÓVEL NELA CONTIDA.</t>
  </si>
  <si>
    <t>NIOAQUE</t>
  </si>
  <si>
    <t>NO MUNICÍPIO DE NIOAQUE - MS</t>
  </si>
  <si>
    <t>A PRESENTE EMENDA, TEM POR OBJETIVO ATENDER AS DEMANDAS PRIORITÁRIAS DA ESCOLA DE APRENDIZES MARINHEIROS DO CEARÁ.</t>
  </si>
  <si>
    <t>ESCOLA DE APRENDIZES-MARINHEIROS DO CEARÁ - CNPJ 00.394.502/0116-93 - NO ESTADO DO CEARÁ</t>
  </si>
  <si>
    <t>DR. JAZIEL</t>
  </si>
  <si>
    <t>3961</t>
  </si>
  <si>
    <t>39610008</t>
  </si>
  <si>
    <t>ESTA EMENDA VISA ASSEGURAR RECURSOS PARA AQUISIÇÃO DE UMA VIATURA TIPO AMBULÂNCIA UTI MÓVEL, PARA FORNECER ASSISTENCIA MÉDICA AOS BENEFÍCIARIOS DAS FAMILIAS MILITARES.. EM ATENÇÃO AO 11º BATALHÃO DE INFANTARIA DE MONTANHA DE SÃO JOÃO DEL REI - MG.</t>
  </si>
  <si>
    <t>EM MUNICIPIOS - NO ESTADO DE MINAS GERAIS</t>
  </si>
  <si>
    <t>DR. FREDERICO</t>
  </si>
  <si>
    <t>3960</t>
  </si>
  <si>
    <t>39600003</t>
  </si>
  <si>
    <t>BASE DE FUZILEIROS NAVAIS DO RIO MERITI (BFNRM)_x000D_
CNPJ: 00.394.502/0446-05_x000D_
_x000D_
A AQUISIÇÃO DO ÔNIBUS DESTINA-SE A DAR SUPORTE AO TRANSPORTE DAS CRIANÇAS PARTICIPANTES DO PROGRAMA FORÇAS NO ESPORTE (PROFESP), NAS SUAS DIVERSAS ATIVIDADES REALIZADAS.</t>
  </si>
  <si>
    <t>3952</t>
  </si>
  <si>
    <t>39520017</t>
  </si>
  <si>
    <t>ATENDER O TRANSPORTE DE MILITARES</t>
  </si>
  <si>
    <t>BENEFICIÁRIO PARA LANÇAMENTO NO SIOP - CNPJ: 00.394.452/0001-03_x000D_
AQUISIÇÃO DE MATERIAIS PARA O AUDITÓRIO DO CPOR/CMSP.</t>
  </si>
  <si>
    <t>CORONEL TADEU</t>
  </si>
  <si>
    <t>3946</t>
  </si>
  <si>
    <t>39460006</t>
  </si>
  <si>
    <t>CAPITANIA DOS PORTOS DE SANTA CATARINA_x000D_
CNPJ:00.394.502/0048-08_x000D_
_x000D_
ATUALMENTE HÁ UMA GRANDE PROCURA POR CURSOS ESPECIAIS, DE FORMAÇÃO E DE APERFEIÇOAMENTO DE AQUAVIÁRIOS. A MODERNIZAÇÃO E AMPLIAÇÃO DA ESTRUTURA ATUAL É IMPRESCINDÍVEL PARA SUPRIR A DEMANDA REPRIMIDA DAS COMUNIDADES, PROMOVENDO, ASSIM, O EXERCÍCIO REGULAR DAS ATIVIDADES PROFISSIONAIS E DE SUBSISTÊNCIA.  O ATENDIMENTO DA PROPOSTA CONTRIBUIRÁ COM O INCREMENTO A OFERTA DE ENSINO GRATUITO, ALÉM DE AUMENTAR E DIVERSIFICAR A CAPACIDADE DE ATENDIMENTO DO EPM, COM A IMPLEMENTAÇÃO DE LABORATÓRIO DE MÁQUINAS, DOTANDO-O COM SIMULADOR, MOTORES E FERRAMENTARIA, QUE PERMITIRÃO ATENDER OS AQUAVIÁRIO, EMPREGADO NA SEÇÃO DE MÁQUINAS. ESSES PROFISSIONAIS ENCONTRAM-SE ESCASSOS NO MERCADO DE TRABALHO E ESSE CURSO É OFERECIDO, SOMENTE, NO RIO DE JANEIRO/RJ E EM BELÉM/PA. ADEMAIS, O ATENDIMENTO IMPACTARÁ, DE MANEIRA PROFÍCUA, O MERCADO DE TRABALHO DO MEIO AQUAVIÁRIO, BEM COMO PROMOVERÁ A SEGURANÇA DA NAVEGAÇÃO, SALVAGUARDA DA VIDA HUMANA NO MAR, PREVENÇÃO DE POLUIÇÃO HÍDRICA, ALÉM DE DESENVOLVIMENTO DE MENTALIDADE MARÍTIMA.</t>
  </si>
  <si>
    <t>05.363.6011.2510.0001</t>
  </si>
  <si>
    <t>CORONEL ARMANDO</t>
  </si>
  <si>
    <t>3944</t>
  </si>
  <si>
    <t>39440025</t>
  </si>
  <si>
    <t>BENEFICIÁRIO SIOP - CNPJ: 00.394.429/0001-00_x000D_
_x000D_
O PROGRAMA FORÇAS NO ESPORTE - PROFESP,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NECESSÁRIO A REFORMA DO AUDITÓRIO UTILIZADO PELOS ALUNOS DO PROFESP. _x000D_
_x000D_
COM A REALIZAÇÃO DA REFORMA DO AUDITÓRIO ANITA, PODEREMOS QUALIFICAR O ATENDIMENTO DOS ALUNOS DO PROFESP, REALIZADO NA BASE AÉREA DE FLORIANÓPOLIS. ENTENDEMOS QUE O PROJETO TEM POR FINALIDADE PROMOVER A VALORIZAÇÃO DA PESSOA, REDUZIR RISCOS SOCIAIS E FORTALECER A CIDADANIA, DIANTE DISSO, AS ATIVIDADES ULTRAPASSAM AS QUESTÕES ESPORTIVAS E SE AMPLIAM PARA ATIVIDADES QUE ENVOLVAM AÇÕES SOCIOEDUCATIVAS COMO PALESTRAS, FILMES EDUCACIONAIS QUE NECESSITAM DE UM ESPAÇO ADEQUADO COMO O AUDITÓRIO ANITA._x000D_
_x000D_
OS BENEFÍCIOS ESPERADOS COM A REFERIDA EMENDA É CONSEGUIR RECEBER UM NÚMERO AINDA MAIOR DE CRIANÇAS, CONTRIBUINDO DIRETAMENTE NA VIDA DE MAIS FAMÍLIAS EM CONDIÇÕES DE VULNERABILIDADE SOCIAL.</t>
  </si>
  <si>
    <t>39440023</t>
  </si>
  <si>
    <t>BENEFICIÁRIO SIOP - CNPJ: 00.394.429/0001-00_x000D_
_x000D_
O GRUPO DE SAÚDE DE FLORIANÓPOLIS, É A ORGANIZAÇÃO INTEGRANTE DO SISTEMA DE SAÚDE DO COMANDO DA AERONÁUTICA (SISAU) RESPONSÁVEL PELA ASSISTÊNCIA MÉDICO-HOSPITALAR E ODONTOLÓGICA DE APROXIMADAMENTE 8.000 USUÁRIOS, DENTRE MILITARES (ATIVOS E INATIVOS) E SEUS DEPENDENTES, BEM COMO DE EX-COMBATENTES DA FAB._x000D_
_x000D_
DEVIDO À EXTREMA IMPORTÂNCIA DESSA UNIDADE PARA O COMANDO DA AERONÁUTICA, E EM FACE DA CRESCENTE NECESSIDADE DE RECURSOS PARA A CONTINUIDADE DESTES IMPRESCINDÍVEIS SERVIÇOS, FAZ-SE NECESSÁRIA A AQUISIÇÃO DE CONTADOR DE CÉLULAS SANGUÍNEAS, MICROSCÓPIO PARA LABORATÓRIO, COAGULÔMETRO, IMPENDACIÔMETRO E BALANÇA ANTROPOMÉTRICA, PARA PROMOÇÃO DE MAIOR COMODIDADE, ECONOMIA E CELERIDADE NO ATENDIMENTO AOS USUÁRIOS, PELA MENOR NECESSIDADE DE UTILIZAÇÃO DA REDE CREDENCIADA. A OBTENÇÃO DE NOVO EQUIPAMENTO PERMITIRÁ A IMPLANTAÇÃO DE NOVOS SERVIÇOS E MELHORA NA QUALIDADE DE SERVIÇOS OFERECIDOS.</t>
  </si>
  <si>
    <t>39440022</t>
  </si>
  <si>
    <t>SECRETARIA DA COMISSÃO INTERMINISTERIAL PARA OS RECURSOS DO MAR (SECIRM)_x000D_
CNPJ: 00.394.502/0165-71_x000D_
_x000D_
ESTA PROPOSTA DE EMENDA VISA A CONTRATAÇÃO DE MÃO DE OBRA DE MONTANHISTAS ESPECIALIZADOS NA REGIÃO ANTÁRTICA, A FIM DE PROVER SEGURANÇA NOS DESLOCAMENTOS E ACAMPAMENTOS DE PESQUISADORES DURANTE AS OPERAÇÕES ANTÁRTICAS.</t>
  </si>
  <si>
    <t>39440017</t>
  </si>
  <si>
    <t>BENEFICIÁRIO PARA LANÇAMENTO NO SIOP - CNPJ: 00.394.452/0001-03_x000D_
MELHORAR AS CONDIÇÕES DAS INSTALAÇÕES DO REFEITÓRIO DA UNIDADE.</t>
  </si>
  <si>
    <t>39440013</t>
  </si>
  <si>
    <t>BENEFICIÁRIO PARA LANÇAMENTO NO SIOP - CNPJ: 00.394.452/0001-03_x000D_
ATENDER AS DEMANDAS DE MATERIAIS PERMANENTES DA UNIDADE.</t>
  </si>
  <si>
    <t>39440012</t>
  </si>
  <si>
    <t>BENEFICIÁRIO PARA LANÇAMENTO NO SIOP - CNPJ: 00.394.452/0001-03_x000D_
SUBSTITUIR VIATURAS QUE ESTÃO DESGASTADAS PELO ELEVADO TEMPO DE USO E AQUISIÇÕES DE OUTROS EQUIPAMENTOS HOSPITALARES, PROPORCIONANDO MELHORES CONDIÇÕES NO ATENDIMENTO À FAMÍLIA MILITAR.</t>
  </si>
  <si>
    <t>39440009</t>
  </si>
  <si>
    <t>BENEFICIÁRIO PARA LANÇAMENTO NO SIOP - CNPJ: 00.394.452/0001-03_x000D_
A CONTINUIDADE DA OBRA DA QUADRA POLIESPORTIVA DO 63º BI. PROSSEGUIMENTO DA ADEQUAÇÃO DA QUADRA POLIESPORTIVA DO BATALHÃO.</t>
  </si>
  <si>
    <t>39440008</t>
  </si>
  <si>
    <t>BENEFICIÁRIO PARA LANÇAMENTO NO SIOP - CNPJ: 00.394.452/0001-03._x000D_
MOBILIÁRIO EM GERAL E MÁQUINAS, UTENSÍLIOS E EQUIPAMENTOS DIVERSOS._x000D_
PROPORCIONAR MELHORES CONDIÇÕES NA ERGONOMIA DO TRABALHO DAS DIFERENTES SEÇÕES DO AQUARTELAMENTO MELHORAR O CONFORTO DA TROPA .</t>
  </si>
  <si>
    <t>39440007</t>
  </si>
  <si>
    <t>BENEFICIÁRIO PARA LANÇAMENTO NO SIOP - CNPJ: 00.394.452/0001-03_x000D_
AQUISIÇÃO DE INSTRUMENTOS MUSICAIS PARA A BANDA DE MÚSICA._x000D_
PROPORCIONAR AMPLIAÇÃO DOS DIVERSOS PROJETOS SOCIAIS DA DESENVOLVIDOS PELA BANDA DE MÚSICA.</t>
  </si>
  <si>
    <t>39440006</t>
  </si>
  <si>
    <t>ESCOLA DE APRENDIZES MARINHEIROS DE SANTA CATARINA (EAMSC)_x000D_
CNPJ:00.394.502/0171-10_x000D_
_x000D_
A MARINHA DO BRASIL INCORPORA, ANUALMENTE, JOVENS PARA O SERVIÇO MILITAR OBRIGATÓRIO E PARA OS OUTROS CORPOS E QUADROS. A REVITALIZAÇÃO DAS INSTALAÇÕES DE CARÁTER EDUCACIONAL, ADMINISTRATIVO E DAS ESTRUTURAS DE APOIO, POSSIBILITARÁ PROVER AS CONDIÇÕES ADEQUADAS PARA REALIZAR AS ATIVIDADES DE ENSINO E INSTRUÇÃO, ALÉM DE MELHOR ALOJAR OS MILITARES EM FORMAÇÃO. A PRÁTICA DE ATIVIDADES DESPORTIVAS SÃO INCENTIVADAS, TANTO PARA MANTER O CONDICIONAMENTO FÍSICO MILITAR, QUANTO PARA AUXILIAR NO PROCESSO DE DESENVOLVIMENTO EDUCACIONAL E SOCIAL. ESSAS ATIVIDADES SÃO EXECUTADAS NO GINÁSIO DE ESPORTES, CUJO TELHADO CARECE DE MANUTENÇÕES ACURADAS, EM VIRTUDE DE SUA EXPOSIÇÃO ÀS INTEMPÉRIES CLIMÁTICAS DA REGIÃO. O GINÁSIO É UTILIZADO PELOS MILITARES DA TRIPULAÇÃO E PELOS ALUNOS DOS CURSOS DE FORMAÇÃO E DO PROGRAMA FORÇAS NO ESPORTE - PROFESP, PARA REALIZAR AS PRÁTICAS DESPORTIVAS E EDUCACIONAIS. NELE TAMBÉM SÃO REALIZADOS EVENTOS E COMPETIÇÕES, COM A PARTICIPAÇÃO DE CIVIS E ALUNOS, DAS DIVERSAS INSTITUIÇÕES DE ENSINO PÚBLICO E PARTICULARES DA REGIÃO. O INVESTIMENTO ESTREITARÁ OS LAÇOS DA MARINHA DO BRASIL JUNTO A SOCIEDADE, ESTIMULANDO O ESPÍRITO CÍVICO E A VALORIZAÇÃO DOS SÍMBOLOS NACIONAIS.</t>
  </si>
  <si>
    <t>39440002</t>
  </si>
  <si>
    <t>BENEFICIÁRIO SIOP - CNPJ: 00.394.429/0001-00_x000D_
_x000D_
A BASE AÉREA DE FLORIANÓPOLIS É A ORGANIZAÇÃO MILITAR DO COMANDO DA AERONÁUTICA QUE TEM A MISSÃO PRECÍPUA DE PLANEJAR, COORDENAR, CONTROLAR E EXECUTAR AS ATIVIDADES ADMINISTRATIVAS DE APOIO NECESSÁRIAS AO FUNCIONAMENTO DAS ORGANIZAÇÕES MILITARES APOIADAS E/OU UNIDADES AÉREAS SEDIADAS, DESDOBRADAS OU EM TRÂNSITO EM SUA ÁREA DE ATUAÇÃO._x000D_
_x000D_
A EMENDA PARLAMENTAR SERÁ UTILIZADA PARA A CONSTRUÇÃO DA CAIXA D'ÁGUA DO REFEITÓRIO, VISANDO ASSIM A QUALIDADE DE PREPARAÇÃO DAS REFEIÇÕES QUE SÃO FORNECIDAS. É NECESSÁRIO QUE SEJA CONSTRUÍDA EXCLUSIVA PARA SITUAÇÕES EMERGENCIAIS, PARA QUE, QUANDO OCORRAM CORTES DE ABASTECIMENTOS PELA COMPANHIA DE ÁGUA. _x000D_
_x000D_
POR TODO O EXPOSTO, JUSTIFICA-SE A PRESENTE EMENDA DE APROPRIAÇÃO À DESPESA NO PLOA 2023, O QUE GARANTIRÁ A CONTINUIDADE DAS ATIVIDADES PLANEJADAS.</t>
  </si>
  <si>
    <t>39440001</t>
  </si>
  <si>
    <t>CENTRO DE ADESTRAMENTO DA ILHA DA MARAMBAIA_x000D_
CNPJ: 00.394.502/0172-09_x000D_
_x000D_
AQUISIÇÃO DE UMA AMBULÂNCIA UTI PARA APOIO E REMOÇÃO DE ENFERMOS QUE REQUEREREM ATENDIMENTO MÉDICO EMERGENCIAL EM HOSPITAIS EXTERNOS À ILHA DA MARAMBAIA. O APOIO É DIRIGIDO AOS MILITARES E SEUS DEPENDENTES, ALUNOS DO PROGRAMA "FORÇAS NO ESPORTE" (PROFESP), ALUNOS DA ESCOLA MUNICIPAL LEVY MIRANDA LOCALIZADA NA ILHA, A COMUNIDADE DOS REMANESCENTES DE QUILOMBO DA ILHA DA MARAMBAIA E DEMAIS VISITANTES.</t>
  </si>
  <si>
    <t>39420017</t>
  </si>
  <si>
    <t>COMANDO DA TROPA DE REFORÇO (COMTRREF)_x000D_
CNPJ: 00.394.502/0136-37_x000D_
_x000D_
O MUSEU DOS IMIGRANTES DA ILHA DAS FLORES, É O PRINCIPAL APARELHO CULTURAL DE SÃO GONÇALO, E SUA REFORMA PROPORCIONARÁ A CONSERVAÇÃO DA HISTÓRIA E PROMOÇÃO A CULTURA NA REGIÃO.</t>
  </si>
  <si>
    <t>39420016</t>
  </si>
  <si>
    <t>CENTRO DE EDUCAÇÃO FÍSICA ALMIRANTE ADALBERTO NUNES_x000D_
CNPJ: 00.394.502/0129-08_x000D_
_x000D_
É NECESSÁRIA A REVITALIZAÇÃO DO PARQUE AQUÁTICO PARA MELHORAR A QUALIDADE DAS ATIVIDADES REALIZADAS NAS DUAS PISCINAS PELOS PARTICIPANTES DO PROFESP (PROGRAMA FORÇAS NO ESPORTE), PROJETO PARALÍMPICO MARINHA, PROLIM (PROGRAMA OLÍMPICO DA MARINHA) E TRIPULAÇÃO DO CEFAN. CABE RESSALTAR QUE ATUALMENTE DEVIDO A DETERIORAÇÃO DO PISO DO PARQUE AQUÁTICO, EXISTE A INFILTRAÇÃO DE ÁGUA NO TETO E PAREDES DE SALAS LOCALIZADAS ABAIXO DESSA INSTALAÇÃO.</t>
  </si>
  <si>
    <t>39420015</t>
  </si>
  <si>
    <t>BENEFICIÁRIO PARA LANÇAMENTO NO SIOP - CNPJ: 00.394.452/0001-03_x000D_
O APARELHO QUE SE ENCONTRA NO SETOR É MUITO ANTIGO, PREJUDICANDO A QUALIDADE DA IMAGEM.</t>
  </si>
  <si>
    <t>39420014</t>
  </si>
  <si>
    <t>BENEFICIÁRIO SIOP - CNPJ: 00.394.429/0001-00_x000D_
_x000D_
O HOSPITAL DE AERONÁUTICA DOS AFONSOS (HAAF), LOCALIZADO NA ZONA OESTE DO RIO DE JANEIRO - RJ, É A ORGANIZAÇÃO INTEGRANTE DO SISTEMA DE SAÚDE DO COMANDO DA AERONÁUTICA RESPONSÁVEL PELA ASSISTÊNCIA MÉDICO-HOSPITALAR E ODONTOLÓGICA DE APROXIMADAMENTE 100.000 USUÁRIOS, DENTRE MILITARES E SERVIDORES CIVIS (ATIVOS E INATIVOS) E SEUS DEPENDENTES, BEM COMO DE EX-COMBATENTES DA FAB. DENTRE AS ORGANIZAÇÕES ATENDIDAS ENCONTRA-SE A UNIVERSIDADE DA FORÇA AÉREA (UNIFA) E SUAS DIVERSAS ESCOLAS._x000D_
_x000D_
DEVIDO À EXTREMA IMPORTÂNCIA DESSA UNIDADE PARA O COMANDO DA AERONÁUTICA, E EM FACE DA CRESCENTE NECESSIDADE DE RECURSOS PARA A CONTINUIDADE DESTES IMPRESCINDÍVEIS SERVIÇOS, FAZ-SE NECESSÁRIA A AQUISIÇÃO DE CARRO DE EMERGÊNCIA PARA TRANSPORTE DE EQUIPAMENTO, PARA QUE SE POSSA DAR CONTINUIDADE AO RELEVANTE TRABALHO REALIZADO EM PROL DA FAMÍLIA MILITAR DA FORÇA AÉREA BRASILEIRA._x000D_
_x000D_
A AQUISIÇÃO DESTE ITEM TEM POR OBJETIVO A REESTRUTURAÇÃO TECNOLÓGICA E AMPLIAÇÃO DE FERRAMENTAS CLÍNICAS NECESSÁRIAS PARA MELHOR DESEMPENHO DO SERVIÇO DE ATENÇÃO À SAÚDE. POSSIBILITA A REESTRUTURAÇÃO DO SERVIÇO DE IMAGEM EM AÇÕES PREVENTIVAS, DIAGNÓSTICAS, INTERVENCIONISTAS E ACOMPANHAMENTOS DE PÓS-OPERATÓRIOS, COM REDUÇÃO DE FALHAS, DE TEMPO E MELHORIA EM PADRONIZAÇÃO TECNOLÓGICA._x000D_
_x000D_
POR TODO O EXPOSTO, JUSTIFICA-SE A PRESENTE EMENDA DE APROPRIAÇÃO À DESPESA NO PLOA 2023, O QUE GARANTIRÁ A CONTINUIDADE DAS ATIVIDADES PLANEJADAS.</t>
  </si>
  <si>
    <t>39420013</t>
  </si>
  <si>
    <t>FUNCIONAMENTO DO ENSINO NOS COLÉGIOS MILITARES PARA HABILITAR SEUS ALUNOS AO PROSSEGUIMENTO DOS ESTUDOS, SEJA PELO DESPERTAR DAS VOCAÇÕES MILITARES, SEJA PELA PREPARAÇÃO PARA OS PROCESSOS SELETIVOS AO ENSINO SUPERIOR, BEM COMO NA PREPARAÇÃO PARA A SOCIEDADE DO FUTURO, MARCADA PELO AVANÇO TECNOLÓGICO, PELO MERCADO DE TRABALHO VOLÁTIL E COMPETITIVO, SEGUNDO OS VALORES, COSTUMES E TRADIÇÕES DO EXÉRCITO BRASILEIRO.</t>
  </si>
  <si>
    <t>CELSO SABINO</t>
  </si>
  <si>
    <t>3937</t>
  </si>
  <si>
    <t>39370001</t>
  </si>
  <si>
    <t xml:space="preserve">05.368.0032.20XM.    </t>
  </si>
  <si>
    <t>BASE DE FUZILEIROS NAVAIS ILHA DAS FLORES (BFNIF)_x000D_
CNPJ: 00.394.502/0344-72_x000D_
ESTA EMENDA VISA À REFORMA E A MODERNIZAÇÃO DO CAMPO DE ESPORTE E DA PISTA DE ATLETISMO DO COMPLEXO NAVAL DA ILHA DAS FLORES, QUE_x000D_
CONTRIBUIRÁ PARA O DESENVOLVIMENTO DO PROGRAMA FORÇAS NO ESPORTE (PROFESP) QUE ATENDE A CRIANÇAS E JOVENS NA REGIÃO DE SÃO_x000D_
GONÇALO/RJ</t>
  </si>
  <si>
    <t>39300009</t>
  </si>
  <si>
    <t>BENEFICIÁRIO SIOP - CNPJ: 00.394.429/0001-00_x000D_
_x000D_
O GRUPO DE SAÚDE DE PIRASSUNUNGA (GSAU-YS), É A ORGANIZAÇÃO INTEGRANTE DO SISTEMA DE SAÚDE DO COMANDO DA AERONÁUTICA RESPONSÁVEL PELA ASSISTÊNCIA MÉDICO-HOSPITALAR E ODONTOLÓGICA DE APROXIMADAMENTE 8.000 USUÁRIOS, DENTRE MILITARES (ATIVOS E INATIVOS) E SEUS DEPENDENTES, BEM COMO DE EX-COMBATENTES DA FAB._x000D_
_x000D_
DEVIDO À EXTREMA IMPORTÂNCIA DESSA UNIDADE PARA O COMANDO DA AERONÁUTICA, E EM FACE DA CRESCENTE NECESSIDADE DE RECURSOS PARA A CONTINUIDADE DESTES IMPRESCINDÍVEIS SERVIÇOS, FAZ-SE NECESSÁRIA A AQUISIÇÃO DE UM CONSULTÓRIO MÓVEL ODONTOLÓGICO, PARA QUE SE POSSA MELHORAR O ATENDIMENTO AOS USUÁRIOS DO GSAU-YS. CABE RESSALTAR QUE DENTRE OS USUÁRIOS DO GRUPO DE SAÚDE ESTÃO OS CADETES EM CURSO NA ACADEMIA DA FORÇA AÉREA, ALÉM DOS MILITARES E DEPENDENTES DAS DEMAIS ORGANIZAÇÕES MILITARES DA LOCALIDADE._x000D_
_x000D_
A AQUISIÇÃO DO EQUIPAMENTO TRARÁ PRECISÃO, AGILIDADE, ECONOMIA, MODERNIZAÇÃO, EFICÁCIA NOS DIAGNÓSTICOS, DIMINUIÇÃO DOS RISCOS AOS PACIENTES.</t>
  </si>
  <si>
    <t>PIRASSUNUNGA</t>
  </si>
  <si>
    <t>NO MUNICÍPIO DE PIRASSUNUNGA - SP</t>
  </si>
  <si>
    <t>CARLA ZAMBELLI</t>
  </si>
  <si>
    <t>3928</t>
  </si>
  <si>
    <t>39280006</t>
  </si>
  <si>
    <t>BENEFICIÁRIO PARA LANÇAMENTO NO SIOP - CNPJ: 00.394.452/0001-03. DIMINUIR O HIATO TECNOLÓGICO, PROPORCIONAR SEGURANÇA E EXATIDÃO NOS PROCEDIMENTOS DE EXAMES DE IMAGENS, EM ESPECIAL, ULTRASSONOGRAFIA, GARANTINDO SEGURANÇA AO PACIENTE.  EQUIPAMENTO VERSÁTIL QUE POSSIBILITA A OBTENÇÃO DE DIAGNÓSTICOS EM TEMPO HÁBIL, PRINCIPALMENTE, EM SITUAÇÕES EMERGENCIAIS NO CENTRO CIRÚRGICO.</t>
  </si>
  <si>
    <t>39280005</t>
  </si>
  <si>
    <t>A PRESENTE EMENDA VISA GARANTIR RECURSOS PARA DESENVOLVIMENTO DOS MUNICÍPIOS DO ESTADO DO AMAZONAS.</t>
  </si>
  <si>
    <t>39260002</t>
  </si>
  <si>
    <t>BENEFICIÁRIO PARA LANÇAMENTO NO SIOP - CNPJ: 00.394.452/0001-03_x000D_
APOIAR A OM NAS DIVERSAS ATIVIDADES DE EXECUÇÃO DE ESCOLTAS DE AUTORIDADES.</t>
  </si>
  <si>
    <t>JUNIO AMARAL</t>
  </si>
  <si>
    <t>3924</t>
  </si>
  <si>
    <t>39240013</t>
  </si>
  <si>
    <t>BENEFICIÁRIO PARA LANÇAMENTO NO SIOP - CNPJ: 00.394.452/0001-03_x000D_
AQUISIÇÃO DE COMPUTADORES, TABLETS, LAPTOPS E DEMAIS EQUIPAMENTOS DE INFORMÁTICA._x000D_
O COLÉGIO MILITAR DE BELO HORIZONTE TEM EM SEU PLANEJAMENTO O ESTABELECIMENTO DE UM SISTEMA CONSUBSTANCIADO E ROBUSTO DE TECNOLOGIA DA INFORMAÇÃO, COM USO DE DISPOSITIVOS CONVENCIONAIS (DESKTOPS, NOTEBOOKS) E MÓVEIS (TABLETS) PARA PROFESSORES/INSTRUTORES E ALUNOS, QUE FORNEÇA ACESSO À INTERNET E INTERATIVIDADE NOS PAVILHÕES DE ENSINO E DEMAIS AMBIENTES EDUCACIONAIS. ESTAS INSTALAÇÕES SÃO OS LOCAIS ONDE AS AULAS E INSTRUÇÕES SÃO MINISTRADAS (BIBLIOTECA, AUDITÓRIOS, SALAS DOS PROFESSORES, SEÇÕES DE APOIO AO ENSINO, SALAS DE AULAS, SALAS DE ORIENTAÇÕES TÉCNICAS DESPORTIVAS, LABORATÓRIOS DE INFORMÁTICA, ROBÓTICA, QUÍMICA, FÍSICA, BIOLOGIA E IDIOMAS).</t>
  </si>
  <si>
    <t>39240012</t>
  </si>
  <si>
    <t>A PRESENTE EMENDA VISA APOIAR O MINISTÉRIO DA MARINHA/ESTAÇÃO RÁDIO DA MARINHA EM BRASÍLIA ( ERMB) BEM COMO AS AÇÕES DO PROFESP.</t>
  </si>
  <si>
    <t>39190014</t>
  </si>
  <si>
    <t>A PRESENTE EMENDA, VISA ATENDER AS AÇÕES DO PROJETO PROFESF, JUNTO AO MIN. DA AERONÁUTICA.</t>
  </si>
  <si>
    <t>39190008</t>
  </si>
  <si>
    <t>A PRESENTE EMENDA VISA ATENDER AS AÇÕES DE SAÚDE DO MIN. DA AERONÁUTICA.</t>
  </si>
  <si>
    <t>A PRESENTE EMENDA VISA ATENDER AS AÇÕES DO PROGRAMA - PROANTAR.</t>
  </si>
  <si>
    <t>EXTERIOR</t>
  </si>
  <si>
    <t>EX</t>
  </si>
  <si>
    <t>39190001</t>
  </si>
  <si>
    <t>BENEFICIÁRIO PARA LANÇAMENTO NO SIOP - CNPJ: 00.394.452/0001-03._x000D_
ADEQUAÇÃO DO PISO DO RANCHO._x000D_
A ADEQUAÇÃO DO PISO POSSIBILITARÁ MELHORES CONDIÇÕES DE UTILIZAÇÃO DO LOCAL PARA O DESENVOLVIMENTO DAS ATIVIDADES DO PROFESP, ALÉM DE ATENDER ÀS DEMANDAS DO BATALHÃO.</t>
  </si>
  <si>
    <t>ANDRÉ FERREIRA</t>
  </si>
  <si>
    <t>3913</t>
  </si>
  <si>
    <t>39130004</t>
  </si>
  <si>
    <t>AGÊNCIA FLUVIAL DE BOCA DO ACRE (AGBACRE)_x000D_
CNPJ: 00.394.502/0355-25_x000D_
_x000D_
ESTA PROPOSTA DE EMENDA VISA A AQUISIÇÃO DE VIATURA TIPO PICK-UP PARA A AGÊNCIA FLUVIAL DE BOCA DO ACRE, TENDO EM VISTA QUE, SOMOS RESPONSÁVEIS POR 14 MUNICÍPIOS NO ESTADO DO ACRE, PORTANTO NOSSO DESLOCAMENTO É CONSTANTE, A FIM DE ATENDER A TODA A NOSSA ÁREA DE JURISDIÇÃO, FAZENDO-NOS PRESENTE, SEJA NAS CAPITANIAS ITINERANTES, SEJA NAS INSPEÇÕES NAVAIS, OU REALIZANDO CURSOS DO ENSINO PROFISSIONAL MARÍTIMO.  NOSSA REGIÃO TEM A CARACTERÍSTICA DE DISTÂNCIAS ENORMES ENTRE SUAS CIDADES, FATOR ESSE QUE PRECISAMOS SUPERAR PARA ATENDER DA MELHOR FORMA A TODA NOSSA POPULAÇÃO, LEVANDO ATÉ ELES OS SERVIÇOS OFERECIDOS PELA MARINHA DO BRASIL, QUE SÃO ESSENCIAIS PARA A PRÁTICA DE SUAS ATIVIDADES LABORAIS OU PESSOAIS, DADA ÀS CARACTERÍSTICAS RIBEIRINHAS DE GRANDE PARTE DA NOSSA POPULAÇÃO LOCAL.  DADO O EXPOSTO ACIMA, O DESGASTE DOS NOSSOS MEIOS TERRESTRES É MUITO GRANDE, POIS NOSSOS RIOS LOCAIS NÃO SÃO NAVEGÁVEIS DURANTE TODO O ANO E NOSSA LOCOMOÇÃO É FEITA BASICAMENTE POR TERRA, ATRAVÉS DE NOSSAS VIATURAS, MOBILIDADE PARA ATENDER A TODA A NOSSA POPULAÇÃO DA MELHOR E MAIS RÁPIDA MANEIRAS POSSÍVEIS.  A AQUISIÇÃO EM REFERÊNCIA CONTRIBUIRÁ COM A EXECUÇÃO DOS SERVIÇOS DA AGÊNCIA.</t>
  </si>
  <si>
    <t>MAILZA GOMES</t>
  </si>
  <si>
    <t>3892</t>
  </si>
  <si>
    <t>38920018</t>
  </si>
  <si>
    <t>3805</t>
  </si>
  <si>
    <t>38050002</t>
  </si>
  <si>
    <t>CAPITANIA DOS PORTOS DA AMAZÔNIA ORIENTAL (CPAOR)_x000D_
CNPJ: 11.340.225/0001-03_x000D_
_x000D_
ESTA PROPOSTA DE EMENDA TEM POR OBJETIVO A AQUISIÇÃO DE DUAS PARELHAS COMPLETAS DE MOTOR DE POPA DE 150HP PARA REMOTORIZAÇÃO DAS EMBARCAÇÕES DA CAPITANIA DOS PORTOS DA AMAZÔNIA ORIENTAL, POIS DEVIDO A GRANDE ÁREA DE JURISDIÇÃO, ESTE TIPO DE EMBARCAÇÃO CONTRIBUIRÁ NAS ATIVIDADES DE FISCALIZAÇÃO DO TRÁFEGO AQUAVIÁRIO, NAS ATIVIDADES DO ENSINO PROFISSIONAL MARÍTIMO (EPM), AS AÇÕES VOLTADAS AO ENFRENTAMENTO AO ESCALPELAMENTO ALÉM DISSO, PRESTARÁ APOIO NAS OPERAÇÕES VERÃO, CARNAVAL, SEMANA SANTA, COM O PROPÓSITO DE CONTRIBUIR PARA SEGURANÇA DA NAVEGAÇÃO, SALVAGUARDA DA VIDA HUMANA E NA PREVENÇÃO À POLUIÇÃO HÍDRICA ORIUNDA DE EMBARCAÇÕES. AS AÇÕES EMPREENDIDAS ATRAVÉS DESSAS EMBARCAÇÕES, PROPORCIONAM UMA GRANDE SENSAÇÃO DE SEGURANÇA E SATISFAÇÃO NA COMUNIDADE AQUAVIÁRIA.</t>
  </si>
  <si>
    <t>PAULO ROCHA</t>
  </si>
  <si>
    <t>3796</t>
  </si>
  <si>
    <t>37960013</t>
  </si>
  <si>
    <t>APRESTAMENTO DAS FORÇAS - MANUTENÇÃO DA PRONTIDÃO E DA CAPACIDADE OPERATIVA - NO ESTADO DO RIO GRANDE DO SUL</t>
  </si>
  <si>
    <t>LASIER MARTINS</t>
  </si>
  <si>
    <t>3793</t>
  </si>
  <si>
    <t>37930009</t>
  </si>
  <si>
    <t>37660015</t>
  </si>
  <si>
    <t>BENEFICIÁRIO SIOP - CNPJ: 00.394.429/0001-00_x000D_
_x000D_
A ODONTOCLÍNICA DE AERONÁUTICA SANTOS DUMONT (OASD), LOCALIZADA NO MUNICÍPIO DO RIO DE JANEIRO - RJ, É A ORGANIZAÇÃO INTEGRANTE DO SISTEMA DE SAÚDE DO COMANDO DA AERONÁUTICA RESPONSÁVEL PELA ASSISTÊNCIA ODONTOLÓGICA DE APROXIMADAMENTE 100.000 USUÁRIOS, DENTRE MILITARES E SEUS DEPENDENTES, BEM COMO DE EX-COMBATENTES DA FAB._x000D_
_x000D_
DEVIDO À EXTREMA IMPORTÂNCIA DESSA UNIDADE PARA O COMANDO DA AERONÁUTICA, E EM FACE DA CRESCENTE NECESSIDADE DE RECURSOS PARA A CONTINUIDADE DESTES IMPRESCINDÍVEIS SERVIÇOS, FAZ-SE NECESSÁRIA A RENOVAÇÃO DO PARQUE TECNOLÓGICO DE EQUIPAMENTOS DA ODONTOCLÍNICA, MEDIANTE A AQUISIÇÃO DE UM APARELHO DE RAIO X ODONTOLÓGICO DE PAREDE._x000D_
_x000D_
POR TODO O EXPOSTO, JUSTIFICA-SE A PRESENTE EMENDA DE APROPRIAÇÃO À DESPESA NO PLOA 2023, QUE GARANTIRÁ CONTINUIDADE AO RELEVANTE TRABALHO REALIZADO E, AINDA, A AMPLIAÇÃO DA CAPACIDADE DE ATENDIMENTO, EM PROL DA FAMÍLIA MILITAR DA FORÇA AÉREA BRASILEIRA.</t>
  </si>
  <si>
    <t>37560017</t>
  </si>
  <si>
    <t>CENTRO DE EDUCAÇÃO FÍSICA ALMIRANTE ADALBERTO NUNES_x000D_
CNPJ: 00.394.502/0129-08_x000D_
_x000D_
O REMO É UM DOS ESPORTES ENSINADOS PARA CRIANÇAS E JOVENS DO  PROFESP (PROGRAMA FORÇAS NO ESPORTE), SENDO ASSIM É IMPORTANTE A AQUISIÇÃO DE NOVOS EQUIPAMENTOS DE REMO QUE AUXILIARÃO NO TREINAMENTO VISANDO UMA MELHOR PREPARAÇÃO E CONQUISTA DE EXPRESSIVOS RESULTADOS EM COMPETIÇÕES DESSA MODALIDADE DESPORTIVA.</t>
  </si>
  <si>
    <t>37560002</t>
  </si>
  <si>
    <t>CENTRO DE EDUCAÇÃO FÍSICA ALMIRANTE ADALBERTO NUNES_x000D_
CNPJ: 00.394.502/0129-08_x000D_
_x000D_
REPARO DA PISCINA TÉRMICA E AQUISIÇÃO DE EQUIPAMENTOS PARA O CENTRO DE REABILITAÇÃO FÍSICO FUNCIONAL DO CENTRO DE EDUCAÇÃO FÍSICA ALMIRANTE ADALBERTO NUNES (CEFAN), VISANDO MELHORAR A QUALIDADE DO TRATAMENTO FISIOTERÁPICO DOS PARTICIPANTES DO PROJETO PARAOLÍMPICO MARINHA, PROLIM (PROGRAMA OLÍMPICO DA MARINHA), TRIPULAÇÃO DO CEFAN E PACIENTES DA FAMÍLIA NAVAL.</t>
  </si>
  <si>
    <t>37560001</t>
  </si>
  <si>
    <t>A PRESENTE EMENDA VISA AO DESENVOLVIMENTO DAS ATIVIDADES DA ASSESSORIA PARLAMENTAR, BEM COMO AO APOIO ÀS ATIVIDADES INSTITUCIONAIS DESENVOLVIDAS PELA ASSESSORIA PARLAMENTAR DO EXÉRCITO, NO ESTADO DO CEARÁ.</t>
  </si>
  <si>
    <t>RONALDO MARTINS</t>
  </si>
  <si>
    <t>3754</t>
  </si>
  <si>
    <t>37540005</t>
  </si>
  <si>
    <t>BENEFICIÁRIO PARA LANÇAMENTO NO SIOP - CNPJ 00.394.452/0001-03_x000D_
AQUISIÇÃO DE INSTRUMENTOS MUSICAIS_x000D_
AQUISIÇÃO DE INSTRUMENTOS MUSICAIS PARA ATENDER A BANDA DE MÚSICA, QUE CONSTITUI EM UM IMPORTANTE VETOR DE COMUNICAÇÃO SOCIAL, REALIZANDO INÚMERAS APRESENTAÇÕES VOLTADAS AO PÚBLICO CIVIL.</t>
  </si>
  <si>
    <t>MISAEL VARELLA</t>
  </si>
  <si>
    <t>3731</t>
  </si>
  <si>
    <t>37310002</t>
  </si>
  <si>
    <t>A PRESENTE EMENDA TEM POR OBJETIVO A AQUISIÇÃO DE EQUIPAMENTOS PARA O HOSPITAL GERAL DE CURITIBA, BENEFICIÁRIO PARA LANÇAMENTO NO SIOP - CNPJ: 00.394.452/0001-03.</t>
  </si>
  <si>
    <t>GUSTAVO FRUET</t>
  </si>
  <si>
    <t>3646</t>
  </si>
  <si>
    <t>36460001</t>
  </si>
  <si>
    <t>BENEFICIÁRIO SIOP - CNPJ: 00.394.429/0001-00_x000D_
_x000D_
O HOSPITAL DE AERONÁUTICA DE RECIFE (HARF) É ORGANIZAÇÃO MILITAR INTEGRANTE DO SISTEMA DE SAÚDE DO COMANDO DA AERONÁUTICA RESPONSÁVEL PELA ASSISTÊNCIA MÉDICO-HOSPITALAR E ODONTOLÓGICA DE APROXIMADAMENTE 30.000 USUÁRIOS, DENTRE MILITARES (ATIVOS E INATIVOS) E SEUS DEPENDENTES, BEM COMO DE EX-COMBATENTES DA FAB. É A UNIDADE DE SAÚDE DE MAIS ALTA COMPLEXIDADE DA REGIÃO NORDESTE DO COMAER, PRESTANDO APOIO PARA A POPULAÇÃO DO GRANDE RECIFE, SENDO REFERÊNCIA PARA O PRIMEIRO ATENDIMENTO APÓS ATAQUES DE TUBARÕES._x000D_
_x000D_
DEVIDO À EXTREMA IMPORTÂNCIA DESSA UNIDADE PARA O COMANDO DA AERONÁUTICA, E EM FACE DA CRESCENTE NECESSIDADE DE RECURSOS PARA A CONTINUIDADE DESTES IMPRESCINDÍVEIS SERVIÇOS, FAZ-SE NECESSÁRIA A AQUISIÇÃO DE UM ECOCARDIÓGRAFO, PARA QUE SE POSSA DAR CONTINUIDADE AO RELEVANTE TRABALHO REALIZADO EM PROL DA FAMÍLIA MILITAR DA FORÇA AÉREA BRASILEIRA._x000D_
_x000D_
A AQUISIÇÃO DESTE ITEM TEM POR OBJETIVO A REESTRUTURAÇÃO TECNOLÓGICA E AMPLIAÇÃO DE FERRAMENTAS CLÍNICAS NECESSÁRIAS PARA MELHOR DESEMPENHO DO SERVIÇO DE ATENÇÃO À SAÚDE. POSSIBILITA REDUÇÃO DE FALHAS, DE TEMPO E MELHORIA EM PADRONIZAÇÃO TECNOLÓGICA._x000D_
_x000D_
POR TODO O EXPOSTO, JUSTIFICA-SE A PRESENTE EMENDA DE APROPRIAÇÃO À DESPESA NO PLOA 2023, O QUE GARANTIRÁ A CONTINUIDADE DAS ATIVIDADES PLANEJADAS.</t>
  </si>
  <si>
    <t>BENEFICIÁRIO PARA LANÇAMENTO NO SIOP - CNPJ: 00.394.452/0001-03_x000D_
AQUISIÇÃO DE EQUIPAMENTO MÉDICO-HOSPITALAR PARA O SETOR OFTALMOLÓGICO_x000D_
O EQUIPAMENTO PERMITIRÁ EXAMES OFTALMOLÓGICOS DE  ALTA DEFINIÇÃO E TRARÁ MELHORIA NA SEGURANÇA E QUALIDADE DOS PREPARATIVOS DOS PACIENTES PARA CIRURGIA DE CATARATA.</t>
  </si>
  <si>
    <t>AQUISIÇÃO DE EQUIPAMENTO MÉDICO-HOSPITALAR PARA O SETOR OFTALMOLÓGICO - NO MUNICÍPIO DE RECIFE - PE</t>
  </si>
  <si>
    <t>35390009</t>
  </si>
  <si>
    <t>CAPITANIA DOS PORTOS DE PERNAMBUCO (CPPE)_x000D_
CNPJ: 00.394.502/0038-36_x000D_
_x000D_
  TRANSPORTAR OS INSTRUTORES/MATERIAL PARA MINISTRAR CURSOS PROFISSIONALIZANTES DE FORMAÇÃO DE AQUAVIÁRIOS NAS CIDADES DE PERNAMBUCO, A FIM DE CONTRIBUIR COM O ATENDIMENTO DE UMA GRANDE DEMANDA DE QUALIFICAÇÃO, AMPLIANDO O ACESSO DO CIDADÃO PERNAMBUCANO AO ENSINO PROFISSIONAL MARÍTIMO, FOMENTANDO A ECONOMIA DO ESTADO.</t>
  </si>
  <si>
    <t>CAPITANIA DOS PORTOS DA PARAÍBA_x000D_
CNPJ: 00.394.502/0037-55_x000D_
ESTA EMENDA VISA À AQUISIÇÃO DE EQUIPAMENTO PARA APOIO AS ATIVIDADES ADMINISTRATIVAS DA CAPITANIA.</t>
  </si>
  <si>
    <t>35300015</t>
  </si>
  <si>
    <t>BENEFICIÁRIO SIOP - CNPJ: 00.394.429/0001-00_x000D_
_x000D_
O GRUPO DE SAÚDE DE SALVADOR (GSAU-SV), É A ORGANIZAÇÃO INTEGRANTE DO SISTEMA DE SAÚDE DO COMANDO DA AERONÁUTICA RESPONSÁVEL PELA ASSISTÊNCIA MÉDICO-HOSPITALAR E ODONTOLÓGICA DE APROXIMADAMENTE 6.000 USUÁRIOS, DENTRE MILITARES E SERVIDORES CIVIS (ATIVOS E INATIVOS) E SEUS DEPENDENTES, BEM COMO DE EX-COMBATENTES DA FAB._x000D_
_x000D_
DEVIDO À EXTREMA IMPORTÂNCIA DESSA UNIDADE PARA O COMANDO DA AERONÁUTICA, E EM FACE DA CRESCENTE NECESSIDADE DE RECURSOS PARA A CONTINUIDADE DESTES IMPRESCINDÍVEIS SERVIÇOS, FAZ-SE NECESSÁRIA A AQUISIÇÃO DE: MICROSCÓPIO BIOLÓGICO BINOCULAR; CADEIRA DE RODAS; MACAS PORTÁTIL; LASER TERAPÊUTICO; BOMBA À VACUO COM CAPACIDADE PARA ATÉ 7 CONSULTÓRIOS; APARELHO DE RAIO X DIGITAL; ASPIRADORES CIRÚRGICOS; AUTOCLAVE PARA ESTERILIZAÇÃO, EM FACE DA NECESSIDADE DE ADEQUAR A INFRAESTRUTURA DOS CONSULTÓRIOS MÉDICO E ODONTOLÓGICO._x000D_
_x000D_
TAIS EQUIPAMENTOS ACARRETARÃO NO AUMENTO DA RESOLUTIVIDADE, DIMINUIÇÃO DE GASTOS COM A REDE CREDENCIADA E AUTONOMIA PARA REALIZAÇÃO DE INSPEÇÕES DE SAÚDE._x000D_
_x000D_
 DEVIDO À EXTREMA IMPORTÂNCIA DESSA UNIDADE PARA O COMANDO DA AERONÁUTICA, E EM FACE DA CRESCENTE NECESSIDADE DE RECURSOS PARA A CONTINUIDADE DESTES IMPRESCINDÍVEIS SERVIÇOS, FAZ-SE NECESSÁRIA A AQUISIÇÃO DE MATERIAIS E EQUIPAMENTOS MÉDICO-HOSPITALARES PARA QUE ESSA ORGANIZAÇÃO DE SAÚDE POSSA DAR CONTINUIDADE AO RELEVANTE TRABALHO REALIZADO EM PROL DA FAMÍLIA MILITAR DA FORÇA AÉREA BRASILEIRA.</t>
  </si>
  <si>
    <t>32620001</t>
  </si>
  <si>
    <t>O HOSPITAL DE FORÇA AÉREA DE BRASÍLIA, UMA DAS ORGANIZAÇÕES MILITARES QUE INTEGRAM O SISTEMA DE SAÚDE DO COMANDO DA AERONÁUTICA, É RESPONSÁVEL POR PROCEDIMENTOS DE ROTINA CLÍNICA E ODONTOLÓGICA, REALIZAÇÃO DE EXAMES, ATENDIMENTO MÉDICO E TRATAMENTO DE MILITARES E SEUS DEPENDENTES, SERVIDORES CIVIS, INATIVOS, PENSIONISTAS E EXCOMBATENTES, ALCANÇANDO APROXIMADAMENTE 42.000 USUÁRIOS NA REGIÃO DO DISTRITO FEDERAL. DEVIDO À IMPORTÂNCIA DA ORGANIZAÇÃO MILITAR PARA A REGIÃO E EM FACE DA CRESCENTE NECESSIDADE DE RECURSOS PARA A CONTINUIDADE DESTES IMPRESCINDÍVEIS SERVIÇOS, NECESSITA DE RECURSOS PARA ADQUIRIR MATERIAIS E EQUIPAMENTOS MÉDICOHOSPITALARES.</t>
  </si>
  <si>
    <t>31600014</t>
  </si>
  <si>
    <t>31600013</t>
  </si>
  <si>
    <t>31600012</t>
  </si>
  <si>
    <t>COMANDO DO 8° DISTRITO NAVAL (COM8ºDN)_x000D_
CNPJ: 00.394.502/0455-98_x000D_
_x000D_
A PRESENTE PROPOSTA DE EMENDA VISA REVITALIZAR E MODERNIZAR O AMBIENTE DO AUDITÓRIO DO COMANDO DO 8° DISTRITO NAVAL, DEIXANDO-O EM MELHORES CONDIÇÕES PARA A REALIZAÇÃO DE PALESTRAS, SEMINÁRIOS, FIM DESENVOLVER A MENTALIDADE MARÍTIMA DA SOCIEDADE BEM COMO A APLICAÇÃO DE PROVAS, PARA A POPULAÇÃO LOCAL.</t>
  </si>
  <si>
    <t>31600011</t>
  </si>
  <si>
    <t>31600010</t>
  </si>
  <si>
    <t>BENEFICIÁRIO PARA LANÇAMENTO NO SIOP - CNPJ: 00.394.452/0001-03_x000D_
A AQUISIÇÃO DE EQUIPAMENTOS PARA O POSTO MÉDICO DA GUARNIÇÃO DE ARACAJU, EM ESPECIAL AQUELES PARA UTILIZAÇÃO NO LABORATÓRIO DE ANÁLISES CLINICAS, COMO É O CASO DO ANALISADOR HEMATOLÓGICO AUTOMÁTICO, PROPORCIONARÃO GRANDE AGILIDADE NO ATENDIMENTO MÉDICO AOS QUASE 4.000 USUÁRIOS DO SISTEMA DE SAÚDE DO EXÉRCITO, EM SERGIPE.</t>
  </si>
  <si>
    <t>ARACAJU</t>
  </si>
  <si>
    <t>AQUISIÇÃO DE EQUIPAMENTOS MÉDICOS PARA O POSTO MÉDICO DA GUARNIÇÃO DE ARACAJU/28º BC. P MED GU ARACAJU/28º BC - NO MUNICÍPIO DE ARACAJU - SE</t>
  </si>
  <si>
    <t>FÁBIO MITIDIERI</t>
  </si>
  <si>
    <t>3100</t>
  </si>
  <si>
    <t>31000009</t>
  </si>
  <si>
    <t>A REFERIDA EMENDA TEM POR OBJETIVO DAR UM APORTE, À RECUPERAÇÃO ESTRUTURAL DAS INSTALAÇÕES FÍSICA DA CAPITANIA DOS PORTOS DE SERGIPE.</t>
  </si>
  <si>
    <t>JUNTO À CAPITANIA DOS PORTOS DE SERGIPE - NO ESTADO DE SERGIPE</t>
  </si>
  <si>
    <t>31000007</t>
  </si>
  <si>
    <t>30880013</t>
  </si>
  <si>
    <t>BENEFICIÁRIO SIOP - CNPJ: 00.394.429/0001-00_x000D_
_x000D_
A MISSÃO DO HOSPITAL DE FORÇA AÉREA DE SÃO PAULO (HFASP) É PRESTAR SERVIÇOS DE EXCELÊNCIA EM SAÚDE NAS DIMENSÕES ASSISTENCIAL, PERICIAL E OPERACIONAL DE ACORDO COM AS DIRETRIZES DO COMANDO DA AERONÁUTICA DE FORMA HUMANIZADA, SEGURA E SUSTENTÁVEL. SER REFERÊNCIA NA PRESTAÇÃO DE SERVIÇOS DE EXCELÊNCIA EM SAÚDE, DE FORMA HUMANIZADA, SEGURA E SUSTENTÁVEL NO ÂMBITO DO MINISTÉRIO DA DEFESA._x000D_
O HFASP É ORGANIZAÇÃO INTEGRANTE DO SISTEMA DE SAÚDE DO COMANDO DA AERONÁUTICA RESPONSÁVEL PELA ASSISTÊNCIA MÉDICO-HOSPITALAR E ODONTOLÓGICA DE APROXIMADAMENTE 30.000 USUÁRIOS, DENTRE MILITARES E SERVIDORES CIVIS (ATIVOS E INATIVOS) E SEUS DEPENDENTES, BEM COMO DE EX-COMBATENTES DA FAB. É A UNIDADE DE SAÚDE DE MAIOR COMPLEXIDADE NA REGIÃO METROPOLITANA DE SÃO PAULO, ATENDENDO PACIENTES DE TODO O ESTADO._x000D_
_x000D_
DEVIDO À EXTREMA IMPORTÂNCIA DESSA UNIDADE PARA O COMANDO DA AERONÁUTICA, E EM FACE DA CRESCENTE NECESSIDADE DE RECURSOS PARA A CONTINUIDADE DESTES IMPRESCINDÍVEIS SERVIÇOS, FAZ-SE NECESSÁRIA A AQUISIÇÃO DE GRAVADOR HOLTER, GRAVADOR DE M.A.P.A, SISTEMA DE AVALIAÇÃO CARDIOLÓGICA (SOFTWARE) E BRONCOSCÓPIO PARA QUE POSSA DAR CONTINUIDADE AO RELEVANTE TRABALHO REALIZADO EM PROL DA FAMÍLIA MILITAR DA FORÇA AÉREA BRASILEIRA._x000D_
_x000D_
A AQUISIÇÃO DESTE ITEM TEM POR OBJETIVO A REESTRUTURAÇÃO TECNOLÓGICA E AMPLIAÇÃO DE FERRAMENTAS CLÍNICAS NECESSÁRIAS PARA MELHOR DESEMPENHO DO SERVIÇO DE ATENÇÃO À SAÚDE. ESPERA-SE, AINDA, A MELHORIA DA QUALIDADE DOS ATENDIMENTOS MÉDICOS E A ADEQUAÇÃO DOS EQUIPAMENTOS AO ATENDIMENTO DOS PACIENTES DESTE HOSPITAL, VISANDO O PLENO CUMPRIMENTO DA MISSÃO ATRIBUÍDA AO HFASP._x000D_
_x000D_
POR TODO O EXPOSTO, JUSTIFICA-SE A PRESENTE EMENDA DE APROPRIAÇÃO À DESPESA NO PLOA 2023, O QUE GARANTIRÁ A CONTINUIDADE DAS ATIVIDADES PLANEJADAS.</t>
  </si>
  <si>
    <t>30880010</t>
  </si>
  <si>
    <t>BENEFICIÁRIO PARA LANÇAMENTO NO SIOP - CNPJ: 00.394.452/0001-03_x000D_
A GAIOLA DE FARADAY DE PROTEÇÃO PARA TRANSPORTE DE BOMBAS DE INFUSÃO DE MEDICAMENTO, PERMITE QUE PACIENTES GRAVES, EM USO DE MEDICAÇÃO EM BOMBA DE INFUSÃO, REALIZEM EXAMES DE RESSONÂNCIA MAGNÉTICA SEM A REMOÇÃO DA MEDICAÇÃO E SEM INTERFERÊNCIA NO CAMPO MAGNÉTICO DO APARELHO.</t>
  </si>
  <si>
    <t>30880005</t>
  </si>
  <si>
    <t>BENEFICIÁRIO PARA LANÇAMENTO NO SIOP - CNPJ: 00.394.452/0001-03_x000D_
AQUISIÇÃO DE MOBILIÁRIO  PARA O POSTO MÉDICO DA GUARNIÇÃO DE TERESINA, NO 2º BEC. - P MED GU-TERESINA/2º BE CNST._x000D_
POSSIBILITAR O APOIO ADMINISTRATIVO PARA FACILITAR O ATENDIMENTO MÉDICO-ODONTOLÓGICO DE MILITARES E CIVIS, APERFEIÇOANDO A QUALIDADE DO ATENDIMENTO E DESAFOGANDO A DEMANDA REPRIMIDA POR INSUFICIÊNCIA DE MOBILIÁRIO COMO MESAS, CADEIRAS, ARQUIVOS DESLIZANTES, BALCÕES, ARMÁRIOS, ETC, NO POSTO MÉDICO DA GUARNIÇÃO DO 2º BEC.</t>
  </si>
  <si>
    <t>AQUISIÇÃO DE MOBILIÁRIO  PARA O POSTO MÉDICO DA GUARNIÇÃO DE TERESINA, NO 2º BEC. - P MED GU-TERESINA/2º BE CNST - NO MUNICÍPIO DE TERESINA - PI</t>
  </si>
  <si>
    <t>CAPITÃO FÁBIO ABREU</t>
  </si>
  <si>
    <t>3065</t>
  </si>
  <si>
    <t>30650004</t>
  </si>
  <si>
    <t>A PRESENTE EMENDA VISA GARANTIR A SEGURANÇA DO TRÁFEGO AQUAVIÁRIO DA MARINHA DO BRASIL NO ESTADO DO ACRE. COM O ESTUDO PARA A IMPLANTAÇÃO DA DELEGACIA FLUVIAL DE RIO BRANCO-AC EM CURSO, COM PREVISÃO PARA 2023, É DE SUMA IMPORTÂNCIA A AQUISIÇÃO DE UMA MOTO AQUÁTICA MODERNA PARA A INSPEÇÃO NAVAL NO RIO ACRE. O FLUXO DE EMBARCAÇÕES DE ESPORTE E RECREIO NA CAPITAL DO ESTADO DO ACRE É MUITO GRANDE NOS PERÍODOS DE CHEIA DO RIO, BEM COMO O ANO INTEIRO ONDE AS ÁGUAS SE FAZEM NAVEGÁVEIS, COMO NO PARQUE AQUÁTICO PIRACEMA.</t>
  </si>
  <si>
    <t>ALAN RICK</t>
  </si>
  <si>
    <t>3036</t>
  </si>
  <si>
    <t>30360023</t>
  </si>
  <si>
    <t>A PRESENTE EMENDA VISA ALOCAR RECURSOS PARA MUNICÍPIOS DO ACRE</t>
  </si>
  <si>
    <t>SÉRGIO PETECÃO</t>
  </si>
  <si>
    <t>2914</t>
  </si>
  <si>
    <t>29140008</t>
  </si>
  <si>
    <t>TIRIRICA</t>
  </si>
  <si>
    <t>2818</t>
  </si>
  <si>
    <t>28180009</t>
  </si>
  <si>
    <t>BENEFICIÁRIO SIOP - CNPJ: 00.394.429/0001-00_x000D_
_x000D_
O QUARTO COMANDO AÉREO REGIONAL (IV COMAR), LOCALIZADO NO MUNICÍPIO DE SÃO PAULO, É ORGANIZAÇÃO MILITAR DO COMANDO DA AERONÁUTICA QUE TEM A MISSÃO PRECÍPUA DE REPRESENTAR O COMANDANTE DA AERONÁUTICA E ASSEGURAR A GOVERNANÇA E A GESTÃO DA QUALIDADE DAS ATIVIDADES DE APOIO ADMINISTRATIVO DE SUPORTE FINALÍSTICO DA FORÇA AÉREA BRASILEIRA EM SUA ÁREA DE JURISDIÇÃO._x000D_
_x000D_
DEVIDO À EXTREMA IMPORTÂNCIA DESSA ORGANIZAÇÃO PARA A INTEGRAÇÃO NACIONAL E MANUTENÇÃO DA SOBERANIA DO PAÍS, E EM FACE DA CRESCENTE NECESSIDADE DE RECURSOS PARA A CONTINUIDADE DESTES IMPRESCINDÍVEIS SERVIÇOS, FAZ-SE NECESSÁRIA A CONTRATAÇÃO DE SERVIÇO DE MANUTENÇÃO PARA O TELHADO DO PRÉDIO DO IV COMAR, INCLUINDO TROCA DE TELHAS, REFAZIMENTO DA ESTRUTURA DE SUPORTE DO TELHADO E IMPERMEABILIZAÇÃO COM MANTA PLÁSTICA. TAIS SERVIÇOS SÃO NECESSÁRIOS PARA PROPORCIONAR A CORRETA MANUTENÇÃO DO TELHADO QUE SE ENCONTRA EM CONSIDERÁVEL ESTADO DE DEGRADAÇÃO, OCASIONANDO PONTOS DE INFILTRAÇÃO._x000D_
_x000D_
COM O ATENDIMENTO DO PLEITO, BUSCA-SE A ADEQUAÇÃO DAS CONDIÇÕES DE TRABALHO, A FIM DE PRESERVAR A HIGIDEZ DE SEUS RECURSOS HUMANOS QUE ATUALMENTE SÃO INSTADOS, EM DIAS DE CHUVA, POR EXEMPLO, A MOVIMENTAR MESAS DE LUGAR PARA EVITAR GOTEIRAS, PRESERVANDO OS EQUIPAMENTOS. ALÉM DISSO, A MÉDIO PRAZO ALMEJA-SE A REDUÇÃO DE CUSTOS COM MANUTENÇÕES RECORRENTES OCASIONADAS PELAS INFILTRAÇÕES, COMO PINTURA, FORRO E PARTE ELÉTRICA. _x000D_
_x000D_
POR TODO O EXPOSTO, JUSTIFICA-SE A PRESENTE EMENDA DE APROPRIAÇÃO À DESPESA NO PLOA 2023, QUE GARANTIRÁ A CONTINUIDADE DAS ATIVIDADES PLANEJADAS.</t>
  </si>
  <si>
    <t>28180008</t>
  </si>
  <si>
    <t>BENEFICIÁRIO SIOP - CNPJ: 00.394.429/0001-00_x000D_
_x000D_
O GRUPO DE SAÚDE DE SÃO JOSÉ DOS CAMPOS (GSAU-SJ) É ORGANIZAÇÃO INTEGRANTE DO SISTEMA DE SAÚDE DO COMANDO DA AERONÁUTICA RESPONSÁVEL PELA ASSISTÊNCIA MÉDICO-HOSPITALAR E ODONTOLÓGICA DE APROXIMADAMENTE 15.000 USUÁRIOS, DENTRE MILITARES (ATIVOS E INATIVOS) E SEUS DEPENDENTES, BEM COMO DE EX-COMBATENTES DA FAB. _x000D_
_x000D_
DEVIDO À EXTREMA IMPORTÂNCIA DESSA UNIDADE PARA O COMANDO DA AERONÁUTICA, E EM FACE DA CRESCENTE NECESSIDADE DE RECURSOS PARA A CONTINUIDADE DESTES IMPRESCINDÍVEIS SERVIÇOS, FAZ-SE NECESSÁRIA A AQUISIÇÃO DE CABINE ACÚSTICA PARA AUDIOMETRIA E DE UM SISTEMA DE ERGOMETRIA PARA QUE SE POSSA DAR CONTINUIDADE AO RELEVANTE TRABALHO REALIZADO EM PROL DA FAMÍLIA MILITAR DA FORÇA AÉREA BRASILEIRA._x000D_
_x000D_
NESSE SENTIDO, COM O ATENDIMENTO DO PLEITO, SERÁ POSSÍVEL DISPONIBILIZAR NOVOS SERVIÇOS NESTE GSAU E AUMENTAR A OFERTA DOS JÁ EXISTENTES. ADEMAIS, FAZ-SE NECESSÁRIA A TROCA DE EQUIPAMENTOS OBSOLETOS OU COM CONSTANTES MANUTENÇÕES CORRETIVAS DISPENDIOSAS. COM ISSO HAVERÁ PROMOÇÃO DE MAIOR COMODIDADE, ECONOMIA E CELERIDADE NO ATENDIMENTO AOS USUÁRIOS, PELA MENOR NECESSIDADE DE UTILIZAÇÃO DA REDE CREDENCIADA. A OBTENÇÃO DE NOVOS EQUIPAMENTOS PERMITIRÁ A IMPLANTAÇÃO DE NOVOS SERVIÇOS E MELHORA NA QUALIDADE DOS SERVIÇOS JÁ OFERECIDOS._x000D_
_x000D_
POR TODO O EXPOSTO, JUSTIFICA-SE A PRESENTE EMENDA DE APROPRIAÇÃO À DESPESA NO PLOA 2023, O QUE GARANTIRÁ A CONTINUIDADE DAS ATIVIDADES PLANEJADAS.</t>
  </si>
  <si>
    <t>SÃO JOSÉ DOS CAMPOS</t>
  </si>
  <si>
    <t>NO MUNICÍPIO DE SÃO JOSÉ DOS CAMPOS - SP</t>
  </si>
  <si>
    <t>28180007</t>
  </si>
  <si>
    <t>OBJETO: A PRESENTE PROPOSTA DE EMENDA PARLAMENTAR TEM POR OBJETIVO REALIZAR MELHORIAS NA INFRAESTRUTURA DO DEPARTAMENTO DE SAÚDE DO COM8ODN, QUE PERMITIRÁ A AMPLIAÇÃO DA RECEPÇÃO, A REVITALIZAÇÃO DA SALA DE ESPERA DE USUÁRIOS E ENFERMARIA,_x000D_
A READEQUAÇÃO FÍSICA DO SERVIÇO DE FISIOTERAPIA, A FIM DE AUMENTAR A CAPACIDADE DE ATENDIMENTO, QUE ABRANGE CERCA DE 10.000 PESSOAS NA JURISTIÇÃO PAULISTA; A INSTALAÇÃO DE TUBULAÇÃO DE COBRE PARA FUNCIONAMENTO DOS APARELHOS DE AR CONDICIONADO DO_x000D_
DEPARTAMENTO; A AQUISIÇÃO DE EQUIPAMENTOS PARA A DIVISÃO DE ODONTOLOGIA, COM O INTUITO DE AMPLIAR OS PROCEDIMENTOS DAS ESPECIALIDADES EXISTENTES.</t>
  </si>
  <si>
    <t>28180006</t>
  </si>
  <si>
    <t>AQUISIÇÃO DE INSTRUMENTOS MUSICAIS PARA A BANDA DO 12º BIL MTH - BELO HORIZONTE - MG</t>
  </si>
  <si>
    <t>DIEGO ANDRADE</t>
  </si>
  <si>
    <t>2754</t>
  </si>
  <si>
    <t>27540003</t>
  </si>
  <si>
    <t>ESTA EMENDA OBJETIVA DESTINAR RECURSOS FINANCEIROS PARA A READEQUAÇÃO DE INSTALAÇÕES PARA IMPLANTAÇÃO DO CENTRO DE CULTURA REGIONAL MILITAR E DE OUTRAS INSTALAÇÕES DA 6ª RM - SALVADOR - BA.</t>
  </si>
  <si>
    <t>2742</t>
  </si>
  <si>
    <t>27420007</t>
  </si>
  <si>
    <t>ESTA EMENDA TEM POR OBJETIVO ALOCAR RECURSOS FEDERAIS PARA AQUISIÇÃO DE EQUIPAMENTOS MILITARES PARA INSPEÇÃO NAVAL DE MODO A INTENSIFICAR AS ATIVIDADES DE FISCALIZAÇÃO NO LITORAL, RIOS, BARRAGENS PERNAMBUCANAS.</t>
  </si>
  <si>
    <t>27240005</t>
  </si>
  <si>
    <t>ESTA EMENDA TEM POR OBJETIVO ALOCAR RECURSOS FEDERAIS NA ESTRUTURAÇÃO E MODERNIZAÇÃO DE UNIDADES DE SAÚDE DAS FORÇAS ARMADAS, MAIS ESPECIFICAMENTE NA AERONÁUTICA.</t>
  </si>
  <si>
    <t>27240003</t>
  </si>
  <si>
    <t>ESTA EMENDA TEM POR OBJETIVO ALOCAR RECURSOS FEDERAIS PARA AQUISIÇÃO DE BENS MÓVEIS PARA O COMANDO MILITAR O QUE FACILITARÁ A  MANUTENÇÃO DA PRONTIDÃO E DA CAPACIDADE OPERATIVA DA COORPOAÇÃO.</t>
  </si>
  <si>
    <t>ESTA PROPOSTA DE EMENDA VISA A AQUISIÇÃO DE UM AUTOMÓVEL ESPECIAL TIPO 03 CRUZE SEDAN LT 1.4 TURBO FLEX. TRANSPORTAR MILITARES PARA DESEMPENHAR ATIVIDADES DE INSPEÇÃO NAVAL E VISTORIA DE EMBARCAÇÕES DE MODO A INTENSIFICAR ESSAS ATIVIDADES NO LITORAL, RIOS, BARRAGENS E AÇUDES PERNAMBUCANOS.  CAPITANIA DOS PORTOS DE PERNAMBUCO (CPPE) - CNPJ: 00.394.502/0038-36</t>
  </si>
  <si>
    <t>27180007</t>
  </si>
  <si>
    <t>ATENDER AS NECESSIDADES DO COLÉGIO MILITAR EM FORTALEZA.</t>
  </si>
  <si>
    <t>27010002</t>
  </si>
  <si>
    <t>BENEFICIÁRIO SIOP - CNPJ: 00.394.429/0001-00_x000D_
_x000D_
O COLÉGIO BRIGADEIRO NEWTON BRAGA - CBNB, LOCALIZADO NO MUNICÍPIO DO RIO DE JANEIRO - RJ, É O ESTABELECIMENTO DE ENSINO ASSISTENCIAL, SOB A ADMINISTRAÇÃO DO COMANDO DA AERONÁUTICA, QUE ATENDE APROXIMADAMENTE 1.500 ALUNOS MATRICULADOS NAS TURMAS DO ENSINO FUNDAMENTAL E MÉDIO._x000D_
DEVIDO À EXTREMA IMPORTÂNCIA DESSA ESCOLA PARA A REGIÃO, E EM FACE DA CRESCENTE NECESSIDADE DE RECURSOS PARA A CONTINUIDADE DESTES IMPRESCINDÍVEIS SERVIÇOS, FAZ-SE NECESSÁRIA A AQUISIÇÃO DE MOBILIÁRIO ESCOLAR E SERVIÇOS DE MANUTENÇÃO E REPARO DAS SALAS DE AULA._x000D_
ESSES MATERIAIS E SERVIÇOS DE MANUTENÇÃO PREDIAL SÃO DE EXTREMA IMPORTÂNCIA PARA O DESENVOLVIMENTO DAS ATIVIDADES DIÁRIAS, DOCENTES E ADMINISTRATIVAS, DO CBNB, ATENDENDO AOS ALUNOS DOS ENSINOS FUNDAMENTAL E MÉDIO, ASSIM COMO AOS SERVIDORES CIVIS E MILITARES QUE TRABALHAM NESTA ORGANIZAÇÃO.</t>
  </si>
  <si>
    <t>COLÉGIO BRIGADEIRO NEWTON BRAGA - NO MUNICÍPIO DO RIO DE JANEIRO - RJ</t>
  </si>
  <si>
    <t>PRESTAÇÃO DE ENSINO ASSISTENCIAL DA AERONÁUTICA</t>
  </si>
  <si>
    <t xml:space="preserve">05.368.0032.21E8.    </t>
  </si>
  <si>
    <t>GLAUBER BRAGA</t>
  </si>
  <si>
    <t>2616</t>
  </si>
  <si>
    <t>26160004</t>
  </si>
  <si>
    <t>A AQUISIÇÃO DE VIATURA CAMIONETE TEM POR PROPÓSITO SER UTILIZADA NA ATIVIDADE FIM DA DELPEPITÁCIO, SENDO EMPREGADA, PRINCIPALMENTE, NAS ATIVIDADES DE DESLOCAMENTO DAS EQUIPES DE INSPEÇÃO NAVAL E BUSCA E SALVAMENTO, BEM COMO EM ATIVIDADES ADMINISTRATIVAS</t>
  </si>
  <si>
    <t>25170010</t>
  </si>
  <si>
    <t>A PRESENTE EMENDA TEM POR FINALIDADE O APOIO A ESTRUTURAÇÃO, APARELHAMENTO E MODERNIZAÇÃO DO SETOR DE SAÚDE DOS ÓRGÃOS DA ADMINISTRAÇÃO FEDERAL, VISANDO A MELHORIA NO ATENDIMENTO AOS USUÁRIOS DOS SERVIÇOS DE SAÚDE PRESTADOS DIRETAMENTE PELAS FORÇAS ARMADAS.</t>
  </si>
  <si>
    <t>RODRIGO DE CASTRO</t>
  </si>
  <si>
    <t>2488</t>
  </si>
  <si>
    <t>24880006</t>
  </si>
  <si>
    <t>ESSA EMENDA OBJETIVA REVITALIZAR A BANDA DE MÚSICA DO CMS , COMO TAMBÉM AQUISIÇÃO DE INSTRUMENTOS MUSICAIS, O BENEFICIÁRIO COM CNPJ 00.394.452/0001-03 PARA LANÇAMENTO NO SIOP.</t>
  </si>
  <si>
    <t>2471</t>
  </si>
  <si>
    <t>24710006</t>
  </si>
  <si>
    <t>ESTA EMENDA TEM POR FINALIDADE, A ADEQUAÇÃO DE QUADRA ESPORTIVA PARA O CPOR/R EM RECIFE - PE, VISANDO UMA MODERNIZAÇÃO DA QUADRA PARA O DESENVOLVIMENTO DE PRÁTICAS DESPORTIVAS.</t>
  </si>
  <si>
    <t>RAUL HENRY</t>
  </si>
  <si>
    <t>2457</t>
  </si>
  <si>
    <t>24570011</t>
  </si>
  <si>
    <t>BENEFICIÁRIO SIOP - CNPJ: 00.394.429/0001-00_x000D_
_x000D_
O HOSPITAL DE AERONÁUTICA DE RECIFE (HARF) É ORGANIZAÇÃO MILITAR INTEGRANTE DO SISTEMA DE SAÚDE DO COMANDO DA AERONÁUTICA RESPONSÁVEL PELA ASSISTÊNCIA MÉDICO-HOSPITALAR E ODONTOLÓGICA DE APROXIMADAMENTE 30.000 USUÁRIOS, DENTRE MILITARES (ATIVOS E INATIVOS) E SEUS DEPENDENTES, BEM COMO DE EX-COMBATENTES DA FAB. É A UNIDADE DE SAÚDE DE MAIS ALTA COMPLEXIDADE DA REGIÃO NORDESTE DO COMAER, PRESTANDO APOIO PARA A POPULAÇÃO DO GRANDE RECIFE, SENDO REFERÊNCIA PARA O PRIMEIRO ATENDIMENTO APÓS ATAQUES DE TUBARÕES._x000D_
_x000D_
DEVIDO À EXTREMA IMPORTÂNCIA DESSA UNIDADE PARA O COMANDO DA AERONÁUTICA, E EM FACE DA CRESCENTE NECESSIDADE DE RECURSOS PARA A CONTINUIDADE DESTES IMPRESCINDÍVEIS SERVIÇOS, FAZ-SE NECESSÁRIA A AQUISIÇÃO DE REFRIGERADOR DE LABORATÓRIO E APARELHOS DE AR CONDICIONADO, PARA QUE SE POSSA DAR CONTINUIDADE AO RELEVANTE TRABALHO REALIZADO EM PROL DA FAMÍLIA MILITAR DA FORÇA AÉREA BRASILEIRA._x000D_
_x000D_
A AQUISIÇÃO DESTES ITENS TEM POR OBJETIVO A REESTRUTURAÇÃO TECNOLÓGICA E AMPLIAÇÃO DE FERRAMENTAS CLÍNICAS NECESSÁRIAS PARA MELHOR DESEMPENHO DO SERVIÇO DE ATENÇÃO À SAÚDE. POSSIBILITA REDUÇÃO DE FALHAS, DE TEMPO E MELHORIA EM PADRONIZAÇÃO TECNOLÓGICA._x000D_
_x000D_
POR TODO O EXPOSTO, JUSTIFICA-SE A PRESENTE EMENDA DE APROPRIAÇÃO À DESPESA NO PLOA 2023, O QUE GARANTIRÁ A CONTINUIDADE DAS ATIVIDADES PLANEJADAS.</t>
  </si>
  <si>
    <t>24570006</t>
  </si>
  <si>
    <t>HOSPITAL NAVAL DE RECIFE (HNRE)_x000D_
CNPJ: 00.394.502/0066-90_x000D_
_x000D_
 A PRESENTE PROPOSTA DE EMENDA PARLAMENTAR TEM POR OBJETIVO A AQUISIÇÃO DE EQUIPAMENTOS MÉDICO-HOSPITALARES, TAIS COMO: 01 (UM) APARELHO DE ANESTESIA; 01 (UM) MONITOR DE ÍNDICE BIESPECTRAL  (BIS – MONITOR DE CONSCIÊNCIA DURANTE ANESTESIA GERAL); 01 (UM) TOF WATCH (MONITOR DE RELAXAMENTO NEUROMUSCULAR); 02 (DOIS) LARINGOSCÓPIO DE FIBRA ÓTICA; 01 (UM) NEUROESTIMULADOR PARA CIRURGIAS ORTOPÉDICAS E 01 (UMA) MALETA DE VIA AÉREA DIFÍCIL, QUE PERMITIRÁ À AMPLIAÇÃO, MODERNIZAÇÃO E ADEQUAÇÃO DO SERVIÇO DE ANESTESIOLOGIA DO HOSPITAL NAVAL DE RECIFE (HNRE),  BENEFICIANDO CERCA DE 10.400 PACIENTES.</t>
  </si>
  <si>
    <t>24570003</t>
  </si>
  <si>
    <t>GRUPAMENTO DE FUZILEIROS NAVAIS DE NATAL_x000D_
CNPJ: 00.394.502/0164-90_x000D_
A CONSTRUÇÃO DE UMA PISCINA SEMIOLÍMPICA, EM ESTRUTURA DE CONCRETO ARMADO MEDINDO 25M DE COMPRIMENTO POR 12,50M DE LARGURA COM_x000D_
PLATAFORMA PARA SALTO, NESTE GRUPAMENTO SE REVESTE DE EXTREMA IMPORTÂNCIA DEVIDO À INEXISTÊNCIA DO EQUIPAMENTO NAS ORGANIZAÇÕES_x000D_
MILITARES INSERIDAS NO COMPLEXO DA BASE NAVAL DE NATAL._x000D_
EM 2020 INICIOU-SE A CONSTRUÇÃO DO PROJETO SUPRACITADO, PORÉM DEVIDO AO PEDIDO DE RESCISÃO POR MOTIVOS DE DIFICULDADE FINANCEIRA POR_x000D_
PARTE DA EMPRESA LICITADA, NÃO FOI POSSÍVEL CONCLUIR A OBRA._x000D_
A AUSÊNCIA DA REFERIDA CONSTRUÇÃO TORNA DEFICITÁRIA A PRÁTICA E QUALIFICAÇÃO DOS MILITARES NO TOCANTE AOS DESPORTOS AQUÁTICOS, AFETANDO_x000D_
DIRETAMENTE O NÍVEL DE TREINAMENTO, DESEMPENHO NOS TESTES DE APTIDÃO E PRONTIDÃO DOS MESMOS EM OPERAÇÕES QUE POSSAM ENVOLVER_x000D_
DIRETAMENTE AS ATIVIDADES REALIZADAS._x000D_
ALÉM DOS MILITARES, A PISCINA DO GPTFNNA PODERÁ SER UTILIZADA PELOS ALUNOS DO PROGRAMA FORÇAS NO ESPORTE. A CONSTRUÇÃO DESSE_x000D_
EQUIPAMENTO ESPORTIVO POSSIBILITARÁ UM ALTO NÍVEL DE PRÁTICA DE DESPORTOS AQUÁTICOS PARA ESSAS CRIANÇAS, CONTRIBUINDO ASSIM COM A SUA_x000D_
FORMAÇÃO E APERFEIÇOAMENTO EM ESPORTES AQUÁTICOS COMO NATAÇÃO, PODENDO VIR A SER DESCOBERTOS ALUNOS DESTAQUES NESSE PROJETO.</t>
  </si>
  <si>
    <t>24460008</t>
  </si>
  <si>
    <t>ESSA EMENDA TEM COMO OBJETIVO A IMPLEMENTAÇÃO DE INFRAESTRUTURA BÁSICA NOS MUNICÍPIOS DA REGIÃO DO CALHA NORTE NO ESTADO DE RONDÔNIA</t>
  </si>
  <si>
    <t>MAURO NAZIF</t>
  </si>
  <si>
    <t>2421</t>
  </si>
  <si>
    <t>24210005</t>
  </si>
  <si>
    <t>A PRESENTE PROPOSTA DE EMENDA PARLAMENTAR TEM POR OBJETIVO A REFORMA DAS INSTALAÇÕES DO NAVIO-AERÓDROMO MULTIPROPÓSITO “ATLÂNTICO”; AQUISIÇÃO DE EQUIPAMENTOS E MATERIAIS, VISANDO PROMOVER MELHORIAS NA HABITABILIDADE, DE FORMA A PROPORCIONAR AS CONDIÇÕES ADEQUADAS PARA O DESEMPENHO DAS FUNÇÕES DE MAIS DE 1.400 MILITARES EMBARCADOS; E A AQUISIÇÃO DE SERVIÇOS E MATERIAIS DESTINADOS AO APRESTAMENTO DO NAVIO._x000D_
 PROJETADO PARA EXECUTAR TAREFAS DE CONTROLE DE ÁREAS MARÍTIMAS E REALIZAR OPERAÇÕES ANFÍBIAS, O NAVIO RECEBEU A DESIGNAÇÃO DE MULTIPROPÓSITO, EM FACE DA POSSIBILIDADE DE SEU EMPREGO EM AÇÕES HUMANITÁRIAS. POR SUA CAPACIDADE DE SUPORTE HOSPITALAR E DE PROJEÇÃO DE AERONAVES E EMBARCAÇÕES MIÚDAS, É APROPRIADO PARA APOIAR MISSÕES DE ASSISTÊNCIA ÀS VÍTIMAS DE DESASTRES NATURAIS._x000D_
 NO SEU HISTÓRICO DE SERVIÇO, CONSTAM OPERAÇÕES EM APOIO ÀS AÇÕES HUMANITÁRIAS NO KOSOVO, AMÉRICA CENTRAL E EM INTERVENÇÕES NAS GUERRAS CIVIS EM SERRA LEOA E NA LÍBIA. ADICIONALMENTE, OPEROU NO ORIENTE MÉDIO EM OPERAÇÕES NO ÂMBITO DA OTAN E PRESTOU AJUDA HUMANITÁRIA NAS ERUPÇÕES DO VULCÃO EYJAFJALLAJÖKULL E DO FURACÃO IRMA.</t>
  </si>
  <si>
    <t>23970001</t>
  </si>
  <si>
    <t>A ESCOLA TENENTE RÊGO BARROS É UMA ORGANIZAÇÃO DE ENSINO DE RESPONSABILIDADE DO COMANDO DA AERONÁUTICA, ESTABELECIDA NA CIDADE DE BELÉM - PA. POSSUI, HOJE, MAIS DE 1.400 ALUNOS MATRICULADOS NOS CURSOS DE NÍVEL MÉDIO E DE NÍVEL FUNDAMENTAL. DEVIDO A IMPORTÂNCIA DA ESCOLA PARA O PARÁ, ESTOU ALOCANDO RECURSOS COM A FINALIDADE DE ADQUIRIR MATERIAIS E EQUIPAMENTOS E EXECUTAR MELHORIAS NAS INSTALAÇÕES, NO PROPÓSITO DE APRIMORAR A QUALIDADE DO ENSINO E APERFEIÇOAR A CAPACITAÇÃO INTELECTUAL DOS JOVENS ESTUDANTES.</t>
  </si>
  <si>
    <t>22630013</t>
  </si>
  <si>
    <t>ESTA EMENDA TEM O OBJETIVO DE CONCEDER RECURSOS PARA A AQUISIÇÃO DE MATERIAIS PARA A CAPITANIA DOS PORTOS DA AMAZÔNIA ORIENTAL.</t>
  </si>
  <si>
    <t>ESTA EMENDA É PARA ATENDER O COMANDO MILITAR DE BELÉM PARA A AQUISIÇÃO DE MATERIAL PERMANENTE PARA O NAS AÇÕES DE INVESTIMENTO NO ALOJAMENTO, SAÚDE E ALIMENTAÇÃO DOS ALUNOS E CORPO PERMANENTE.</t>
  </si>
  <si>
    <t>22630011</t>
  </si>
  <si>
    <t>OS RECURSOS DA PRESENTE EMENDA SERÃO DESTINADOS À AMPLIAÇÃO DA CAPACIDADE DE RECURSOS HUMANOS DO CENSIPAM PARA APOIAR O DESENVOLVIMENTO DE UM HUB DIGITAL QUE REÚNA INFORMAÇÕES GEOESPACIAIS SOBRE PROJETOS DE BIOECONOMIA E DE SUAS RESPECTIVAS CADEIAS PRODUTIVAS NA AMAZÔNIA LEGAL, BEM COMO SUA CONTRIBUIÇÃO PARA A INTEGRIDADE AMBIENTAL E MELHORIA DE SERVIÇOS ECOSSISTÊMICOS._x000D_
EM NÍVEL DE ESTADO, NÃO FOI IDENTIFICADA NENHUMA PROPOSTA SIMILAR AO HUB DE BIOECONOMIA AQUI PROPOSTO, POIS ELE TEM UM CARÁTER INOVADOR À MEDIDA EM QUE AS CADEIAS PRODUTIVAS MAPEADAS IRÃO SERVIR DE VITRINE PARA PAGAMENTOS POR SERVIÇOS AMBIENTAIS, SOBRETUDO QUANDO TAIS CADEIAS ESTÃO ATRELADAS A INDICADORES AMBIENTAIS POSITIVOS._x000D_
NESTE SENTIDO, O HUB DE BIOECONOMIA DA AMAZÔNIA DEVERÁ SER UMA PLATAFORMA, INÉDITA EM NÍVEL DE ESTADO BRASILEIRO, DEDICADA A ESSA INTEGRAÇÃO ENTRE OS DIVERSOS SETORES COM ÊNFASE EM ASSOCIAR A INTEGRIDADE AMBIENTAL OFERTADA POR CADA SETOR PRODUTIVO DA AMAZÔNIA._x000D_
É RELEVANTE CONSIDERAR QUE A ÁREA DE BIOECONOMIA DA AMAZÔNIA É ESTRATÉGICA PARA O PAÍS, E SEU DESENVOLVIMENTO É FUNDAMENTAL PARA O CRESCIMENTO DO BRASIL E, PRINCIPALMENTE, PARA POPULAÇÃO AMAZÔNICA._x000D_
O DESENVOLVIMENTO DE UM HUB DIGITAL FACILITARÁ O ACESSO A INFORMAÇÕES PARA CONHECER A CADEIA DE PRODUTOS ORIUNDOS DA BIODIVERSIDADE DA AMAZÔNIA, LOCALIZÁ-LAS E DESTINAR INDICADORES QUE DEMONSTREM SEU COMPROMISSO COM A INTEGRIDADE_x000D_
AMBIENTAL. DESTA FORMA, PODE-SE DIRECIONAR RECURSOS QUE AUMENTEM A CIRCULAÇÃO DO CAPITAL EM FUNÇÃO DO AMBIENTE CRIADO COM MENOR POTENCIAL DE DEGRADAÇÃO DO BIOMA AMAZÔNICO._x000D_
ADICIONALMENTE, O HUB DE BIOECONOMIA DA AMAZÔNIA ESTARÁ EM CONSONÂNCIA COM AS DIVERSAS INICIATIVAS DO GOVERNO FEDERAL, CUJO TEMA CENTRAL É A BIOECONOMIA. POR EXEMPLO, A ESTRATÉGIA NACIONAL DE CIÊNCIA E TECNOLOGIA E INOVAÇÃO (ENCTI), COM A CRIAÇÃO DE UM KNOWLEDGE HUB/ OBSERVATÓRIO E TAMBÉM DE UM MODELO DE INSTÂNCIA DE GOVERNANÇA EM ÂMBITO FEDERAL PARA O DESENVOLVIMENTO SUSTENTÁVEL DA BIOECONOMIA BRASILEIRA._x000D_
TAMBÉM POSSUI ALINHAMENTO COM O PLANO NACIONAL PARA CONTROLE DO DESMATAMENTO ILEGAL E RECUPERAÇÃO DA VEGETAÇÃO NATIVA 2020-2023 (MMA, 2020) QUE CONSIDERA O SUCESSO DA ESTRATÉGIA DE DESENVOLVIMENTO FUNDAMENTADA NA BIOECONOMIA E NO ENGAJAMENTO DE ALIANÇAS ENTRE: INSTITUIÇÕES PÚBLICAS (FOMENTO A P&amp;D&amp;I); EMPRESAS (INVESTIMENTO); ACADEMIA E DEMAIS INSTITUIÇÕES DE PESQUISA (CONHECIMENTO E DESENVOLVIMENTO DE SOLUÇÕES); E SOCIEDADE CIVIL ORGANIZADA, EM ESPECIAL, REPRESENTAÇÕES DE PRODUTORES QUE ATUAM TRADICIONALMENTE OU DESEJEM ATUAR SEGUNDO OS PRINCÍPIOS DA BIOECONOMIA._x000D_
A PLATAFORMA PROPOSTA SERÁ UM AMBIENTE DE FÁCIL ACESSO ÀS INFORMAÇÕES ACERCA DE ÁREAS PRODUTIVAS DA AMAZÔNIA, NA QUAL O USUÁRIO PODERÁ RAPIDAMENTE LOCALIZAR PROJETOS DE INTERESSE COMO TAMBÉM CONSULTAR DETALHES SOBRE AQUELA PRODUÇÃO E, AINDA, VERIFICAR COMO ELA ESTÁ CONTRIBUINDO PARA A PRESERVAÇÃO AMBIENTAL E/OU MANUTENÇÃO DA FLORESTA EM PÉ._x000D_
ESTE HUB DIGITAL, TAMBÉM SERVIRÁ DE VITRINE PARA AS EMPRESAS DISPOSTAS A PAGAR POR SERVIÇOS AMBIENTAIS,_x000D_
DIRECIONANDO AÇÕES PARA PROJETOS QUE PROMOVAM A FLORESTA EM PÉ E PARA EVITAR EMISSÕES DE GASES DE_x000D_
EFEITO ESTUFA, ORIUNDOS DE QUEIMADAS E DESMATAMENTO.</t>
  </si>
  <si>
    <t>05.542.6011.20X4.0001</t>
  </si>
  <si>
    <t>MANUTENÇÃO E APRIMORAMENTO DO CENTRO GESTOR E OPERACIONAL DO SISTEMA DE PROTEÇÃO DA AMAZÔNIA - CENSIPAM / NACIONAL - NACIONAL</t>
  </si>
  <si>
    <t xml:space="preserve">05.542.6011.20X4.    </t>
  </si>
  <si>
    <t>CAPITANIA DOS PORTOS DE SANTA CATARINA_x000D_
CNPJ:00.394.502/0048-08_x000D_
_x000D_
A PROPOSTA TEM POR OBJETIVO RECUPERAR E REVITALIZAR AS ÁREAS EXTERNAS AO CCMSC, COM A PAVIMENTAÇÃO E AJARDINAMENTO DAS ÁREAS DE CIRCULAÇÃO, NO ENTORNO DO FORTE SANTA BÁRBARA E DAS ÁREAS ADJACENTES. DESDE 2016, O CENTRO CULTURAL RECEBEU MAIS DE 26.000 VISITANTES, O QUE DEMONSTRA O INTERESSE DA SOCIEDADE. É DE GRANDE IMPORTÂNCIA MANTER A HISTÓRIA DA CIDADE, DAS TRADIÇÕES MARINHEIRAS, E O VALOR DESTE PATRIMÔNIO HISTÓRICO, TOMBADO NACIONALMENTE.  NA VERTENTE SOCIAL CONTRIBUIRÁ PARA A REVITALIZAÇÃO DO CENTRO DA CIDADE, FAZENDO COM QUE A SOCIEDADE DESFRUTE DO ESPAÇO PÚBLICO, POR MEIO DE REALIZAÇÃO DE ATIVIDADES DE LAZER, TURÍSTICAS E CULTURAIS, ALÉM DE FOMENTAR A ECONOMIA E ESTIMULAR O TURISMO, GERANDO EMPREGOS E RENDA À POPULAÇÃO.</t>
  </si>
  <si>
    <t>22100003</t>
  </si>
  <si>
    <t>20830003</t>
  </si>
  <si>
    <t>BENEFICIÁRIO PARA LANÇAMENTO NO SIOP - CNPJ: 00.394.452/0001-03_x000D_
AQUISIÇÃO DE AMBULÂNCIA UTI PARA ATENDIMENTOS DE URGÊNCIA/EMERGÊNCIA.</t>
  </si>
  <si>
    <t>TASSO JEREISSATI</t>
  </si>
  <si>
    <t>2025</t>
  </si>
  <si>
    <t>20250014</t>
  </si>
  <si>
    <t>ESCOLA DE APRENDIZES MARINHEIROS DE SANTA CATARINA_x000D_
CNPJ: 00.394.502/0171-10_x000D_
_x000D_
A PRESENTE PROPOSTA TEM POR OBJETIVO ADAPTAR AS INSTALAÇÕES DO AMBULATÓRIO NAVAL DE FLORIANÓPOLIS, RESPONSÁVEL PELA PRESTAÇÃO DE ASSISTÊNCIA MÉDICO-HOSPITALAR A, APROXIMADAMENTE, 5.700 USUÁRIOS RESIDENTES NO ESTADO DE SANTA CATARINA, POR MEIO DE BENFEITORIAS, COMO A CONSTRUÇÃO DE UM NOVO ABRIGO DE RESÍDUOS DE SAÚDE, INSTALAÇÃO DE SISTEMA DE CLIMATIZAÇÃO CENTRAL, MODERNIZAÇÃO DAS INSTALAÇÕES HIDROSSANITÁRIAS E OTIMIZAÇÃO DAS ÁREAS DE PRONTO ATENDIMENTO MÉDICO.</t>
  </si>
  <si>
    <t>ANGELA AMIN</t>
  </si>
  <si>
    <t>1880</t>
  </si>
  <si>
    <t>18800015</t>
  </si>
  <si>
    <t>O PROJETO SOLDADO CIDADÃO (PSC) É UMA AÇÃO DESENVOLVIDA PELO MINISTÉRIO DA DEFESA, POR INTERMÉDIO DOS COMANDOS DAS FORÇAS SINGULARES – MARINHA, EXÉRCITO E AERONÁUTICA – QUE DESTINA RECURSOS ORÇAMENTÁRIOS PARA QUALIFICAR SOCIAL E PROFISSIONALMENTE OS JOVENS VOLUNTÁRIOS QUE PRESTAM O SERVIÇO MILITAR PARA INGRESSO NO MERCADO DE TRABALHO EM MELHORES CONDIÇÕES, POR OCASIÃO DO LICENCIAMENTO POR TÉRMINO DE TEMPO DE SERVIÇO._x000D_
O PSC FOI LANÇADO OFICIALMENTE PELO GOVERNO FEDERAL EM 2004, BENEFICIANDO AS TRÊS FORÇAS ARMADAS E ABRANGENDO TODO O TERRITÓRIO NACIONAL (26 ESTADOS E O DISTRITO FEDERAL). DESDE A SUA ORIGEM, HÁ 18 ANOS, O PROJETO JÁ BENEFICIOU MAIS DE 261 MIL JOVENS, CARACTERIZANDO O COMPROMISSO DAS FORÇAS ARMADAS COM A INTEGRAÇÃO CÍVICO-SOCIAL DOS CIDADÃOS EGRESSOS DO SERVIÇO MILITAR E CONSTITUINDO-SE EM VALIOSA COLABORAÇÃO DO MINISTÉRIO DA DEFESA PARA O DESENVOLVIMENTO ECONÔMICO E SOCIAL DO PAÍS. _x000D_
OS CURSOS OFERECIDOS SÃO DIVERSOS, SELECIONADOS DE ACORDO COM A DEMANDA DOS MERCADOS DE TRABALHO REGIONAIS, GARANTINDO EMPREGABILIDADE, ALÉM DE MITIGAR A EVASÃO DAS CAPACITAÇÕES POR LEVAR EM CONSIDERAÇÃO A PREFERÊNCIA DOS JOVENS QUE PARTICIPAM DO PROJETO. OS CURSOS SÃO PRESENCIAIS E SEMIPRESENCIAIS, MINISTRADOS POR INSTITUIÇÕES DE RECONHECIDA COMPETÊNCIA NACIONAL E REGIONAL. ALÉM DA CAPACITAÇÃO PROFISSIONAL, SÃO MINISTRADOS MÓDULOS DE CIDADANIA, EMPREENDEDORISMO E SUSTENTABILIDADE. OS IMPACTOS SOCIAIS_x000D_
GERADOS PELO PROJETO SÃO DE BEM-ESTAR, INCLUSÃO SOCIAL, GERAÇÃO DE RENDA E NOVAS OPORTUNIDADES PROFISSIONAIS._x000D_
OS RECURSOS DIRECIONADOS AO PROJETO SOLDADO CIDADÃO SERÃO EMPREGADOS EXCLUSIVAMENTE NO ESTADO DA FEDERAÇÃO (LOCALIDADE BENEFICIADA), POR MEIO DE SELEÇÃO DE ORGANIZAÇÕES MILITARES DA MARINHA DO BRASIL, DO EXÉRCITO BRASILEIRO E DA FORÇA AÉREA BRASILEIRA PRESENTES NO ESTADO DETERMINADO, PARA VIABILIZAR A CAPACITAÇÃO DE CERCA DE 174 BENEFICIADOS, PELO PSC NO ESTADO DE SANTA CATARINA.</t>
  </si>
  <si>
    <t>05.333.6011.6557.0001</t>
  </si>
  <si>
    <t>18800014</t>
  </si>
  <si>
    <t xml:space="preserve">05.333.6011.6557.    </t>
  </si>
  <si>
    <t>ESTA EMENDA VISA ATENDER MUNICÍPIOS DO ESATDO DO AMAZONAS, COM INFRAESTRUTURA, PROPICIANDO AUMENTO DA QUALIDADE DE VIDA DE SEUS HABITANTES. O PROGRAMA EXECUTA SUAS AÇÕES MEDIANTE A TRANSFERÊNCIA DE RECURSOS ORÇAMENTÁRIOS, POR INTERMÉDIO DE CONVÊNIOS FIRMADOS ENTRE O MINISTÉRIO DA DEFESA E OS ESTADOS OU OS MUNICÍPIOS ABRANGIDOS EM SUA ÁREA DE ATUAÇÃO, EMPREGANDO RECURSOS ORIUNDOS DE EMENDAS PARLAMENTARES, PARA ATENDIMENTO DE PROJETOS DE INFRAESTRUTURA BÁSICA E AQUISIÇÃO DE EQUIPAMENTOS.</t>
  </si>
  <si>
    <t>1619</t>
  </si>
  <si>
    <t>16190002</t>
  </si>
  <si>
    <t>BENEFICIÁRIO PARA LANÇAMENTO NO SIOP - CNPJ: 00.394.452/0001-03_x000D_
A AQUISIÇÃO OBJETIVA ATENDER A NECESSÁRIA SUBSTITUIÇÃO DOS MÓDULOS DE CAPNOGRAFIA DO MONITOR B640 DOCENTRO CIRÚRGICO  DO HMASP.</t>
  </si>
  <si>
    <t>15680009</t>
  </si>
  <si>
    <t>15680008</t>
  </si>
  <si>
    <t>AQUISIÇÃO DE USINA FOTOVOLTAÍCA PARA O 38º BATALHÃO DE INFANTARIA, NO ESTADO DO ESPÍRITO SANTO.</t>
  </si>
  <si>
    <t>NEUCIMAR FRAGA</t>
  </si>
  <si>
    <t>1418</t>
  </si>
  <si>
    <t>14180001</t>
  </si>
  <si>
    <t>DOTAR O EXÉRCITO BRASILEIRO DE RECURSOS PARA CONSTRUÇÃO DE QUADRA POLIESPORTIVA NO COMPLEXO ESPORTIVO DO 28° BATALHÃO DE CAÇADORES NO MUNICÍPIO DE ARACAJU/ SE.</t>
  </si>
  <si>
    <t>BOSCO COSTA</t>
  </si>
  <si>
    <t>1313</t>
  </si>
  <si>
    <t>13130005</t>
  </si>
  <si>
    <t>DOTAR O EXÉRCITO BRASILEIRO DE RECURSOS DE CUSTEIO PARA ATENDER O ESTADO DO CEARÁ</t>
  </si>
  <si>
    <t>13130004</t>
  </si>
  <si>
    <t>BENEFICIÁRIO PARA LANÇAMENTO NO SIOP - CNPJ: 03.277.610/0001-25_x000D_
CONTRATAÇÃO DE CURSOS PROFISSIONALIZANTES DO SISTEMA “S” OU SIMILARES PARA MILITARES TEMPORÁRIOS A SEREM LICENCIADOS POR TÉRMINO DO SERVIÇO MILITAR OBRIGATÓRIO OU DE TEMPO DE SERVIÇO, NO 2º BEC._x000D_
PROPORCIONAR APOIO AO PROGRAMA SOLDADO CIDADÃO (PSC) DO GOVERNO FEDERAL, VISANDO A CAPACITAÇÃO E MELHORES CONDIÇÕES DE INSERÇÃO NO MERCADO DE TRABALHO, ATRAVÉS DE CURSOS PROFISSIONALIZANTES DO SISTEMA “S” OU SIMILARES, DE MILITARES TEMPORÁRIOS A SEREM LICENCIADOS POR TÉRMINO DO SERVIÇO MILITAR OBRIGATÓRIO OU DE TEMPO DE SERVIÇO NO 2º  BEC.</t>
  </si>
  <si>
    <t>JÚLIO CESAR</t>
  </si>
  <si>
    <t>1246</t>
  </si>
  <si>
    <t>12460005</t>
  </si>
  <si>
    <t>A PRESENTE EMENDA DESTINA RECURSOS ORÇAMENTÁRIOS PARA A ADEQUAÇÃO DO COMPLEXO POLIESPORTIVO DO COLÉGIO MILITAR DE RECIFE, VISANDO ATENDER A ACESSIBILIDADE DE PESSOAS COM DEFICIÊNCIA, PROPORCIONANDO DESSA FORMA UM MELHOR AMBIENTE DE ACESSO AS INSTALAÇÃODO CMR._x000D_
INFORMO QUE O BENEFICIÁRIO PARA LANÇAMENTO NO SIOP SERÁ O CNPJ: 00.394.452/0001-03</t>
  </si>
  <si>
    <t>GONZAGA PATRIOTA</t>
  </si>
  <si>
    <t>1218</t>
  </si>
  <si>
    <t>12180014</t>
  </si>
  <si>
    <t>CNPJ PARA LANÇAMENTO NO SIOP: 00.394.429/0001-00_x000D_
UNIDADE FAVORECIDA: MUSEU AEROESPACIAL (MUSAL)_x000D_
OBJETO DA DESPESA: REFORMA DO MUSEU AEROESPACIAL COM IMPLANTAÇÃO DE CENTRO DE ATENDIMENTO AO VISITANTE E ADEQUAÇÃO DE ESTRUTURAS_x000D_
JUSTIFICATIVA:_x000D_
O MUSEU AEROESPACIAL - MUSAL, LOCALIZADO NO MUNICÍPIO DO RIO DE JANEIRO - RJ, É O MAIOR E MAIS IMPORTANTE MUSEU DE AVIAÇÃO MILITAR E CIVIL DO BRASIL._x000D_
INAUGURADO EM 1976, O MUSAL É SEDIADO NO LENDÁRIO CAMPO DOS AFONSOS, LOCAL RECONHECIDO COMO O "BERÇO DA AVIAÇÃO BRASILEIRA". OCUPANDO UMA ÁREA DE MAIS DE 15 MIL M², O MUSEU MANTÉM EXPOSIÇÕES PERMANENTES COM UM ACERVO DE EQUIPAMENTOS E AERONAVES DE RELEVANTE VALOR HISTÓRICO E TECNOLÓGICO._x000D_
DEVIDO À EXTREMA IMPORTÂNCIA DESSA UNIDADE PARA PRESERVAÇÃO E DIVULGAÇÃO DO MATERIAL AERONÁUTICO E DOCUMENTOS HISTÓRICOS ÀS FUTURAS GERAÇÕES, E EM FACE DA CRESCENTE NECESSIDADE DE RECURSOS PARA A CONTINUIDADE DESTES IMPRESCINDÍVEIS SERVIÇOS, FAZ-SE NECESSÁRIA A AQUISIÇÃO DE MATERIAIS E EQUIPAMENTOS, BEM COMO A REALIZAÇÃO DE MELHORIAS NAS INSTALAÇÕES DESTE PATRIMÔNIO HISTÓRICO-CULTURAL PARA QUE POSSA DAR CONTINUIDADE AO RELEVANTE TRABALHO REALIZADO EM PROL DA HISTÓRIA DA AVIAÇÃO BRASILEIRA._x000D_
POR TODO O EXPOSTO, JUSTIFICA-SE A PRESENTE EMENDA DE APROPRIAÇÃO À DESPESA, O QUE GARANTIRÁ A CONTINUIDADE DAS ATIVIDADES PLANEJADAS.</t>
  </si>
  <si>
    <t xml:space="preserve">05.151.6112.219D.    </t>
  </si>
  <si>
    <t>92190012</t>
  </si>
  <si>
    <t>BENEFICIÁRIO PARA LANÇAMENTO NO SIOP - CNPJ: 00.394.452/0001-03_x000D_
_x000D_
- R$ 700.000,00: PARA AQUISIÇÃO DE 1 (UMA) VIATURA AMBULÂNCIA TIPO "D" - SUPORTE AVANÇADO PARA ATENDER AS NECESSIDADES DE REMOÇÃO DE PACIENTES DA POLICLÍNICA MILITAR DE NITERÓI (PO M N) - NITERÓI - RJ._x000D_
- R$ 1.155.000,00: PARA AQUISIÇÃO DE TOMÓGRAFO DE COERÊNCIA ÓPTICA (R$ 755.000,00), VÍDEOHISTEROSCÓPIO (R$ 250.000,00), BERÇO AQUECIDO COM MONITOR E OXIMETRIA (R$ 150.000,00) E VIATURA AMBULÂNCIA TIPO "D"  SUPORTE AVANÇADO (R$ _x000D_
- R$ 490.000,00: PARA AQUISIÇÃO DE 1 (UM) SISTEMA DE VÍDEO ARTROSCOPIA  PARA AUXILIAR NAS CIRURGIAS ORTOPÉDICAS DE PACIENTES DO HOSPITAL MILITAR DE RESENDE (H MIL RESENDE). RESENDE - RIO DE JANEIRO - RJ.</t>
  </si>
  <si>
    <t>CNPJ PARA LANÇAMENTO NO SIOP: 00.394.429/0001-00_x000D_
1) UNIDADE FAVORECIDA: ODONTOCLÍNICA DE AERONÁUTICA SANTOS DUMONT (OASD), OBJETO DA DESPESA: AQUISIÇÃO DE EQUIPAMENTOS ODONTOLÓGICOS, NO VALOR DE R$ 500.000,00;_x000D_
2) UNIDADE FAVORECIDA: HOSPITAL CENTRAL DA AERONÁUTICA (HCA), OBJETO DA DESPESA: AQUISIÇÃO DE 01 EQUIPAMENTO DE VIDEOLAPAROSCOPIA, NO VALOR DE R$ 500.000,00;_x000D_
3) UNIDADE FAVORECIDA: HOSPITAL CENTRAL DA AERONÁUTICA (HCA), OBJETO DA DESPESA: AQUISIÇÃO DE 01 APARELHO DE ULTRASSONOGRAFIA, NO VALOR DE R$ 900.000,00;_x000D_
4) UNIDADE FAVORECIDA: HOSPITAL CENTRAL DA AERONÁUTICA (HCA), OBJETO DA DESPESA: AQUISIÇÃO DE 01 ARCO CIRÚRGICO, COM ÊNFASE EM UROLOGIA, NO VALOR DE R$ 1.300.000,00. _x000D_
JUSTIFICATIVA:_x000D_
A ODONTOCLÍNICA DE AERONÁUTICA SANTOS DUMONT (OASD), O HOSPITAL CENTRAL DA AERONÁUTICA (HCA) E HOSPITAL DE AERONÁUTICA DOS AFONSOS (HAAF), LOCALIZADOS NO MUNICÍPIO DO RIO DE JANEIRO - RJ, SÃO ORGANIZAÇÕES INTEGRANTES DO SISTEMA DE SAÚDE DO COMANDO DA AERONÁUTICA RESPONSÁVEIS PELA ASSISTÊNCIA ASSISTÊNCIA MÉDICO-HOSPITALAR E ODONTOLÓGICA DE APROXIMADAMENTE 450.000 USUÁRIOS, DENTRE MILITARES E SERVIDORES CIVIS (ATIVOS E INATIVOS) E SEUS DEPENDENTES, BEM COMO DE EX-COMBATENTES DA FAB._x000D_
DEVIDO À EXTREMA IMPORTÂNCIA DESSAS UNIDADES PARA O COMANDO DA AERONÁUTICA, E EM FACE DA CRESCENTE NECESSIDADE DE RECURSOS PARA A CONTINUIDADE DESTES IMPRESCINDÍVEIS SERVIÇOS, FAZ-SE NECESSÁRIA A AQUISIÇÃO DE MATERIAIS E EQUIPAMENTOS MÉDICO-HOSPITALARES, BEM COMO A REALIZAÇÃO DE MELHORIAS NAS INSTALAÇÕES DESSAS ORGANIZAÇÕES DE SAÚDE PARA QUE POSSAM DAR CONTINUIDADE AOS RELEVANTES TRABALHOS REALIZADOS EM PROL DA FAMÍLIA MILITAR DA FORÇA AÉREA BRASILEIRA._x000D_
POR TODO O EXPOSTO, JUSTIFICA-SE A PRESENTE EMENDA DE APROPRIAÇÃO À DESPESA, O QUE GARANTIRÁ A CONTINUIDADE DAS ATIVIDADES PLANEJADAS.</t>
  </si>
  <si>
    <t>ODONTOCLÍNICA CENTRAL DA MARINHA - OCM_x000D_
CNPJ: 00.394.502/0070-76_x000D_
_x000D_
A PRESENTE PROPOSTA DE EMENDA PARLAMENTAR TEM POR OBJETIVO AQUISIÇÃO DE IMPRESSORA 3D, DESTINADA A CONSTRUÇÃO DE PEÇAS, SCANNER INTRAORAL 3D COM CAPACIDADE DE COPIAR TECIDOS MOLES, FRESADORA RÁPIDA DE BANCADA, E FORNO DE LAVAGEM E CURA (EQUIPAMENTO OBRIGATÓRIO PARA A FINALIZAÇÃO DO PROCESSO DE IMPRESSÃO 3D). A ODONTOCLÍNICA CENTRAL DA MARINHA (OCM) OFERECE SERVIÇOS DE SAÚDE BUCAL PARA OS MILITARES DA MARINHA E SEUS DEPENDENTES, SENDO CONSIDERADA UMA REFERÊNCIA NA ÁREA ODONTOLÓGICA, RESPONSÁVEL POR FORNECER SERVIÇOS ODONTOLÓGICOS, PREVENÇÃO, DIAGNÓSTICO, TRATAMENTO E REABILITAÇÃO ORAL, E, TAMBÉM, POSSUI FUNÇÃO EDUCATIVA, PROMOVENDO A CONSCIENTIZAÇÃO SOBRE A IMPORTÂNCIA DA SAÚDE BUCAL E ORIENTANDO OS PACIENTES EM RELAÇÃO AOS CUIDADOS ADEQUADOS.</t>
  </si>
  <si>
    <t>92190007</t>
  </si>
  <si>
    <t>92190006</t>
  </si>
  <si>
    <t>CENTRO DE AVALIAÇÃO DA ILHA DA MARAMBAIA - CADIM _x000D_
CNPJ: 00.394.502/0172-09_x000D_
_x000D_
A REVITALIZAÇÃO DO CAIS TEM COMO OBJETIVO ATENDER AS NORMAS DE SEGURANÇA DE NAVEGAÇÃO E ATRACAÇÃO DAS EMBARCAÇÕES NO CENTRO DE AVALIAÇÃO DA ILHA DA MARAMBAIA (CADIM), AS QUAIS REALIZAM TRANSPORTE DIÁRIO DOS MILITARES DA TRIPULAÇÃO E DOS MORADORES DA ILHA DA MARAMBAIA (REMANESCENTES DE QUILOMBO).</t>
  </si>
  <si>
    <t>92190004</t>
  </si>
  <si>
    <t>NAVIO DE DESEMBARQUE DE CARROS DE COMBATE ALMIRANTE SABOIA - NDCCALTESABOIA_x000D_
CNPJ: 00.394.502/0480-07_x000D_
VALOR: R$ 726.500,00 (GND4)_x000D_
_x000D_
O NAVIO DE DESEMBARQUE DE CARROS DE COMBATE "ALMIRANTE SABÓIA" (NCDCC ALMIRANTE SABÓIA) É UM NAVIO COM CAPACIDADE DE TRANSPORTAR MATERIAIS E PESSOAL NECESSÁRIO PARA PRESTAR APOIO LOGÍSTICO E DE COMBATE. DEVIDO AS SUAS CARACTERÍSTICAS, O NAVIO TAMBÉM PODERÁ SER APLICADO PARA PRESTAR APOIO HUMANITÁRIO._x000D_
NO PRESENTE MOMENTO, O NAVIO CARECE DE VIATURAS PARA SEREM UTILIZADAS NO APOIO DAS DIVERSAS ATIVIDADES COMO TAMBÉM PARA A PREPARAÇÃO DAS DIVERSAS MISSÕES QUE ELE FOR DESIGNADO. ALÉM DISSO, O NAVIO TAMBÉM PODERÁ SER APLICADO NOS APOIOS HUMANITÁRIOS, TENDO EM VISTA QUE POSSUI UM ENFERMARIA E UM CENTRO CIRÚRGICO PARA PROCEDIMENTOS AMBULATORIAIS, E PARA ISSO, NECESSITA DA AQUISIÇÃO DE COLCHÕES, POIS OS AUTUAIS ENCONTRAM-SE EM MAU ESTADO DE UTILIZAÇÃO._x000D_
_x000D_
_x000D_
_x000D_
FRAGATA INDEPENDÊNCIA - FINDEPÊNDENCIA_x000D_
CNPJ: 00.394.502/0293-98_x000D_
VALOR: R$ 500.000,00 (GND3=R$ 350.000,00  +  GND4=R$ 150.000)_x000D_
_x000D_
A FRAGATA “INDEPENDÊNCIA” DESTINA-SE A OPERAR EM FORÇAS TAREFA OU EM PATRULHA ESCOTEIRA COM AS FUNÇÕES DE PROVER COBERTURA EM AÇÕES ANTISSUBMARINO, EM QUAISQUER CONDIÇÕES DE TEMPO, PROVER COBERTURA CONTRA ALVOS DE SUPERFÍCIE E AÉREOS EM AÇÕES DE SUPERFÍCIE, ANTIAÉREA E DESEMBARQUE E COORDENAR, CONTROLAR OU SUPERVISIONAR AS AÇÕES DE TODAS AS UNIDADES DE SUPERFÍCIE E AÉREAS QUE CONSTITUEM O SEU GRUPO TAREFA. DE SUA MISSÃO DECORRE UMA SÉRIE DE TAREFAS QUE LHE PODEM SER ATRIBUÍDAS, TAIS COMO DEFENDE R FORÇAS NAVAIS CONTRA ATAQUES DE SUPERFÍCIE, DE SUBMARINOS E AÉREOS, COM OS SENSORES DE ARMAMENTO DE BORDO, PROPORCIONAR APOIO ÀS OPERAÇÕES DE DESEMBARQUE ANFÍBIAS E AINDA EFETUAR OPERAÇÕES DE BUSCA E SALVAMENTO A TRIPULAÇÕES DE AERONAVES E NAVIOS POR OCASIÃO DE ACIDENTES._x000D_
A PRESENTE PROPOSTA DE CAPTAÇÃO DE EMENDAS PARLAMENTARES VISA REPARAR E ADQUIRIR EQUIPAMENTOS, APARELHOS E ACESSÓRIOS PARA A MELHORIA DAS CONDIÇÕES DOS SISTEMAS DE COMBATE , ARMAMENTO, MÁQUINAS PRINCIPAIS E AUXILIARES COMO TAMBÉM DOS COMPARTIMENTOS HABITÁVEIS E DO CONVÉS DESTE NAVIO, CONTRIBUINDO PARA A SEGURANÇA, CONFORTO DAS INSTALAÇÕES E DO ESTADO DE PRONTIDÃO DO NAVIO COM O FITO NA GARANTIA DOS INTERESSES NACIONAIS.</t>
  </si>
  <si>
    <t>92190001</t>
  </si>
  <si>
    <t>ESTA EMENDA TEM POR ESCOPO O APOIO AO PROJETO RONDON.</t>
  </si>
  <si>
    <t>05.366.6111.8425.0001</t>
  </si>
  <si>
    <t>JORGE KAJURU</t>
  </si>
  <si>
    <t>9206</t>
  </si>
  <si>
    <t>92060007</t>
  </si>
  <si>
    <t>ATENDER AS NECESSIDADES DO BATALHÃO E AS ATIVIDADES DA SUA BANDA DE MÚSICA, MELHORANDO AS CONDIÇÕES PARA A CONDUÇÃO DOS PROJETOS SOCIAIS QUE VISAM LEVAR A MÚSICA E OUTROS SERVIÇOS ÀS ESCOLAS E INSTITUIÇÕES PARCEIRAS DO MUNICÍPIO. 35º BATALHÃO DE INFANTARIA (35º BI)- FEIRA DE SANTANA/BA</t>
  </si>
  <si>
    <t>91910002</t>
  </si>
  <si>
    <t>ESTA EMENDA VISA A REALIZAÇÃO DE OBRAS DE INFRAESTRUTURA BÁSICA, PRINCIPALMENTE PARA OS SETORES DE COMUNICAÇÕES, DEFESA, EDUCAÇÃO, ENERGIA, SANEAMENTO BÁSICO, SAÚDE E TRANSPORTE, AÍ INCLUÍDAS AS DESPESAS ADMINISTRATIVAS PROVENIENTES DOS CONVÊNIOS. CONSISTE EM CONSTRUÇÃO E/OU REFORMA, COMO: CRECHES, ESCOLAS, BIBLIOTECAS, POSTOS DE SAÚDE, SEDE DE CÂMARAS MUNICIPAIS, CENTROS ADMINISTRATIVOS, EQUIPAMENTOS AGRÍCOLAS, ARMAZÉNS DE CARGA, SEDE DE QUARTÉIS, DELEGACIAS E PRESÍDIOS, PONTES, PRAÇAS, INSTALAÇÃO DE SILOS, GINÁSIOS, PISTAS POLIESPORTIVAS. ADEMAIS, ADQUIRE EQUIPAMENTOS COMO CAMINHÕES DE COLETA DE LIXO, AMBULÂNCIAS, DENTRE OUTROS.</t>
  </si>
  <si>
    <t xml:space="preserve">05.244.6111.1211.    </t>
  </si>
  <si>
    <t>71280003</t>
  </si>
  <si>
    <t>INFRAESTRUTURA TURÍSTICA PARA A REGIÃO METROPOLITANA DE ARACAJU</t>
  </si>
  <si>
    <t>71270015</t>
  </si>
  <si>
    <t>A PRESENTE EMENDA VISA ATENDER PROJETO JUNTO AO ESTADO DE SERGIPE, PARA DISPONIBILIZAÇÃO, QUALIFICAÇÃO PROFISSIONAL DE TRABALHADORES, PARA AMPLIAÇÃO DE POTENCIAL OPORTUNIDADE DE COLOCAÇÃO</t>
  </si>
  <si>
    <t>A PRESENTE EMENDA VISA AJUDAR SUPRIR O DÉFICIT MENSAL DE R$ 62,4 MILHÕES/MÊS DO HOSPITAL DE AMOR QUE ATENDE PACIENTES ADULTOS, ADOLESCENTES E CRIANÇAS EM SUAS UNIDADES DO ESTADO DE SÃO PAULO NA ÁREA ONCOLÓGICA COM HUMANIZAÇÃO, PROTOCOLOS INTERNACIONAIS E 100% SUS._x000D_
_x000D_
NO ANO DE 2022 O HOSPITAL ATENDEU 15.870 PACIENTES EM 84,0% DOS MUNICÍPIOS DO ESTADO DO SERGIPE, ALÉM DE POSSUIR UMA UNIDADE FIXA DE PREVENÇÃO E DIAGNÓSTICO EM LAGARTO COM CUSTO ANUAL DE R$6 MILHÕES E AINDA, EM CONSTRUÇÃO O HOSPITAL DE AMOR INTERESTADUAL DE SERGIPE QUE ATENDERÁ TODO O ESTADO DE SERGIPE.</t>
  </si>
  <si>
    <t>71270013</t>
  </si>
  <si>
    <t>ESTA EMENDA VISA PROMOVER INVESTIMENTOS DA REDE DE ASSISTÊNCIA ESPECIALIZADA EM SAÚDE NO ÂMBITO DO ESTADO DE SERGIPE. É IMPERIOSA A NECESSIDADE DE INVESTIMENTOS PARA DAR QUALIDADE AO SERVIÇO PÚBLICO PRESTADO.</t>
  </si>
  <si>
    <t>71270012</t>
  </si>
  <si>
    <t>A PRESENTE EMENDA VISA DESTINAR RECURSOS PARA O CUSTEIO DA SAÚDE, NA ATENÇÃO PRIMÁRIA DO ESTADO DE SERGIPE, A FIM DE AMENIZAR A SITUAÇÃO DE DEMANDA POR RECURSOS, CONTRIBUINDO ASSIM PARA MELHORAR O ATENDIMENTO À POPULAÇÃO, SOBRETUDO A MAIS NECESSITADA.</t>
  </si>
  <si>
    <t>OS SERVIÇOS DE SAÚDE SÃO ESSENCIAIS À PRESERVAÇÃO E MANUTENÇÃO DA VIDA, PORTANTO, NECESSIDADE BÁSICA DO POVO. OCORRE QUE O SISTEMA_x000D_
DE SAÚDE BRASILEIRO ENCONTRA-SE EM DIFÍCEIS CONDIÇÕES FINANCEIRAS, AGRAVADO AINDA MAIS COM O AUMENTO DA DEMANDA DA POPULAÇÃO POR_x000D_
ATENDIMENTOS EM SAÚDE, INCLUSIVE POR CAUSA DE DOENÇAS DECORRENTES DA FALTA DE SANEAMENTO E PELO IMPACTO AINDA SENTIDO PELA_x000D_
PANDEMIA DA COVID-19._x000D_
ESTE PERÍODO EMERGENCIAL PELO QUAL PASSOU O MUNDO, ACABOU IMPACTANDO SERIAMENTE A REALIZAÇÃO DE CIRURGIAS ELETIVAS, UMA VEZ QUE TODO_x000D_
O SISTEMA DE SAÚDE ESTAVA COMPROMETIDO EM ATENDER AS VÍTIMAS DA PANDEMIA._x000D_
ASSIM, A REFERIDA EMENDA VISA DOTAR O FUNDO ESTADUAL DE SAÚDE E SERGIPE COM RECURSOS FINANCEIROS ADICIONAIS PARA A REALIZAÇÃO DE_x000D_
CIRURGIAS ELETIVAS, ATENDENDO A TODOS OS SERGIPANOS QUE AGUARDAM POR INICIATIVAS MÉDICAS DESTA NATUREZA.</t>
  </si>
  <si>
    <t>O ESTADO DE SERGIPE CARECE DE RECURSOS PARA O ENFRENTAMENTO À CRIMINALIDADE. COM ESTA EMENDA, A BANCADA DE SERGIPE BUSCA APOIAR O ESTADO COM MAIS RECURSOS PARA O COMBATE AO CRIME MEDIANTE AQUISIÇÃO DE VEÍCULOS, EQUIPAMENTOS, MATERIAL PERMANENTE E OUTRAS INICIATIVAS QUE AUXILIEM A FORÇA POLICIAL A TER ÊXITO EM SUAS AÇÕES.</t>
  </si>
  <si>
    <t>ESTA EMENDA TEM POR FINALIDADE ATENDER AOS MUNICÍPIOS DO ESTADO DE SERGIPE, QUE LUTAM CONSTANTEMENTE CONTRA A SECA QUE ASSOLA A REGIÃO, ATRAVÉS DA AMPLIAÇÃO E RECUPERAÇÃO DA INFRAESTRUTURA PRODUTIVA POR MEIO DO APORTE FINANCEIRO PARA PROCESSOS, TANTO DE ELABORAÇÃO QUANTO DE EXECUÇÃO DE PROJETOS, COM AÇÕES INTEGRADAS DE DESENVOLVIMENTO, DISPONIBILIZANDO MAIOR ACESSO A EQUIPAMENTOS E SERVIÇOS QUE FAVOREÇAM AS CADEIAS E ARRANJOS PRODUTIVOS LOCAIS.</t>
  </si>
  <si>
    <t>ESTA EMENDA VISA ATENDER OS MUNICÍPIOS DO ESTADO DE SERGIPE, COM RECURSOS PARA A AQUISIÇÃO DE EQUIPAMENTOS E MAQUINÁRIOS.</t>
  </si>
  <si>
    <t>O PROGRAMA AMEEI VISA EXPANDIR A ESTRUTURA DE EDUCAÇÃO INFANTIL, ESTABELECENDO POLÍTICAS QUE GARANTAM O ACESSO UNIVERSAL E A QUALIDADE DA EDUCAÇÃO INFANTIL, CRIANDO UM AMBIENTE PROPÍCIO PARA O PLENO DESENVOLVIMENTO DE CADA CRIANÇA. A PRIMEIRA INFÂNCIA, QUE ABRANGE CRIANÇAS DE 0 (ZERO) A 5 (CINCO) ANOS, DESEMPENHA UM PAPEL CRUCIAL NO DESENVOLVIMENTO DAS COMPETÊNCIAS HUMANAS E IMPACTA SIGNIFICATIVAMENTE NO FUTURO DOS ESTUDANTES. NESSE PERÍODO, APROXIMADAMENTE 90% DAS CONEXÕES CEREBRAIS SÃO FORMADAS. É NESSA FASE QUE O CÉREBRO REQUER ESTÍMULOS ABRANGENTES - INTELECTUAIS, AFETIVOS, FÍSICOS E SOCIAIS - QUE TÊM IMPACTOS PROFUNDOS E DURADOUROS AO LONGO DA VIDA. _x000D_
NESSE CONTEXTO, ATRAVÉS DO PROGRAMA AMEEI, O GOVERNO DO ESTADO DE SERGIPE AMPLIARÁ O NÚMERO DA OFERTA DE VAGAS NA EDUCAÇÃO INFANTIL  ATRAVÉS DA CONSTRUÇÃO DE CRECHES-ESCOLA SEGUINDO UM MODELO PADRONIZADO, EM TERRENO DE PROPRIEDADE DO ESTADO OU MEDIANTE A DISPONIBILIZAÇÃO DE TERRENO DE PROPRIEDADE DO MUNICÍPIO._x000D_
ENTENDE-SE QUE ESTA É UMA INICIATIVA POSSUI EFEITOS POSITIVOS MÚLTIPLOS POIS, ALÉM DE GARANTIR O CUIDADO ADEQUADO ÀS CRIANÇAS, GARANTE LIBERDADE E TRANQUILIDADE PARA MÃES E PAIS TRABALHAREM, SABENDO QUE SEUS FILHOS ESTÃO BEM CUIDADOS.</t>
  </si>
  <si>
    <t>A EMENDA VISA A EXECUÇÃO DE PLANOS DE REESTRUTURAÇÃO E MODERNIZAÇÃO NA UNIVERSIDADE FEDERAL DE SERGIPE NO CAMPUS DE LAGARTO  VIVANDO A  MELHORIA DA OFERTA DE CURSOS E A REDUÇÃO DA EVASÃO, POR MEIO DA ADEQUAÇÃO E DA MODERNIZAÇÃO DA ESTRUTURA FÍSICA DA INSTITUIÇÃO, PODENDO AINDA A  AQUISIÇÃO DE EQUIPAMENTOS, MOBILIÁRIOS E LABORATÓRIOS; EXECUÇÃO DE OBRAS E MODERNIZAÇÃO TECNOLÓGICA VISANDO À IMPLEMENTAÇÃO DA PESQUISA APLICADA, DESENVOLVIMENTO TECNOLÓGICO E INOVAÇÃO. COM O RECURSO, ALMEJA-SE AINDA, A REALIZAÇÃO DE PROJETOS QUE POSSAM FORTALECER A QUALIFICAÇÃO PROFISSIONAL DA POPULAÇÃO EM GERAL.</t>
  </si>
  <si>
    <t>OS RECURSOS ALOCADOS NESSA AÇÃO BUSCAM PROVER, MANTER, INCREMENTAR, EQUIPAR E MODERNIZAR AS UNIDADES PÚBLICAS DA REDE DE SERVIÇOS DE PROTEÇÃO SOCIAL (BÁSICA E ESPECIAL) DO SUAS E OS SERVIÇOS NACIONALMENTE TIPIFICADOS DO SUAS, POR ELAS OFERTADOS, POR MEIO DA ALOCAÇÃO ESPECÍFICA, TEMPORÁRIA E COMPLEMENTAR ADVINDA DE INICIATIVA DA BANCADA DE SERGIPE.</t>
  </si>
  <si>
    <t>A CONCESSÃO DE HABITAÇÃO DE INTERESSE SOCIAL NO MUNICÍPIO DE ITABAIANA, LOCALIZADO NO AGRESTE SERGIPANO, JUSTIFICA-SE PELO DÉFICIT HABITACIONAL QUE NECESSITA DE INVESTIMENTO PARA SER EQUACIONADO. ESSA AÇÃO PERMITIRÁ A PROMOÇÃO E UMA MELHOR DISTRIBUIÇÃO DE HABITAÇÕES DE INTERESSE SOCIAL PARA A POPULAÇÃO DE BAIXA RENDA DAQUELA LOCALIDADE.</t>
  </si>
  <si>
    <t>PROMOVER ACESSO A SUBVENÇÃO ECONÔMICA NA ÁREA DE HABITAÇÃO SOCIAL NO ESTADO DE SERGIPE.</t>
  </si>
  <si>
    <t>ESTA EMENDA TEM COMO OBJETO A AQUISIÇÃO DE EQUIPAMENTOS QUE SERÁ DESTINADA AOS PROJETOS DE ASSENTAMENTO VISANDO FORTALECIMENTO DAS CADEIAS PRODUTIVAS DOS AGRICULTORES FAMILIARES.</t>
  </si>
  <si>
    <t>CNPJ PARA LANÇAMENTO NO SIOP: 00.394.429/0001-00_x000D_
UNIDADE FAVORECIDA: INSTITUTO TECNOLÓGICO DE AERONÁUTICA (ITA)_x000D_
OBJETO DA DESPESA: AMPLIAÇÃO E ADEQUAÇÃO DAS INSTALAÇÕES DO ITA_x000D_
JUSTIFICATIVA:_x000D_
O INSTITUTO TECNOLÓGICO DE AERONÁUTICA (ITA), LOCALIZADO NO MUNICÍPIO DE SÃO JOSÉ DOS CAMPOS - SP, É O ESTABELECIMENTO DE ENSINO SUPERIOR DO COMANDO DA AERONÁUTICA RESPONSÁVEL PELA GRADUAÇÃO E PÓS-GRADUAÇÃO EM ENGENHARIA NAS ÁREAS DE INTERESSE DO SETOR AEROESPACIAL, VISANDO ATENDER ÀS SOFISTICADAS EXIGÊNCIAS MERCADOLÓGICAS DO PAÍS, BEM COMO AOS REQUISITOS ESTABELECIDOS PELA FORÇA AÉREA BRASILEIRA PARA O QUADRO DE OFICIAIS ENGENHEIROS DA AERONÁUTICA._x000D_
DEVIDO À EXTREMA IMPORTÂNCIA DESSA UNIDADE PARA O ESTADO DE SÃO PAULO E PARA O PAÍS COMO UM TODO, E EM FACE DA CRESCENTE NECESSIDADE DE RECURSOS PARA A CONTINUIDADE DESTES IMPRESCINDÍVEIS SERVIÇOS, FAZ-SE NECESSÁRIA A AQUISIÇÃO DE MATERIAIS E EQUIPAMENTOS, BEM COMO A REALIZAÇÃO DE MELHORIAS NAS INSTALAÇÕES DESTA ORGANIZAÇÃO MILITAR DE ENSINO PARA QUE POSSA DAR CONTINUIDADE AO RELEVANTE TRABALHO REALIZADO EM PROL DO DESENVOLVIMENTO CIENTÍFICO-TECNOLÓGICO DA NAÇÃO BRASILEIRA._x000D_
POR TODO O EXPOSTO, JUSTIFICA-SE A PRESENTE EMENDA DE APROPRIAÇÃO À DESPESA, O QUE GARANTIRÁ A CONTINUIDADE DAS ATIVIDADES PLANEJADAS.</t>
  </si>
  <si>
    <t>INSTITUTO TECNOLÓGICO DE AERONÁUTICA (ITA) - NO ESTADO DE SÃO PAULO</t>
  </si>
  <si>
    <t xml:space="preserve">05.364.6112.21GQ.    </t>
  </si>
  <si>
    <t>71250006</t>
  </si>
  <si>
    <t>A PRESENTE EMENDA TEM POR FINALIDADE A REALIZAÇÃO DE OBRAS DE INFRAESTRUTURA BÁSICA, PRINCIPALMENTE, PARA OS SETORES DE COMUNICAÇÕES, DEFESA, EDUCAÇÃO, ENERGIA, SANEAMENTO BÁSICO, SAÚDE E TRANSPORTE NO MUNICÍPIO DE BOA VISTA, RORAIMA. ASSIM, A PRESENTE EMENDA É COMPOSTA DO SEGUINTE VALOR: - SEN. CHICO RODRIGUES, DE R$ 28.012.094,00 (VINTE E OITO MILHÕES E DOZE MIL E NOVENTA E QUATRO REAIS).</t>
  </si>
  <si>
    <t>71240014</t>
  </si>
  <si>
    <t>A PRESENTE EMENDA VISA AUMENTAR O NÍVEL DE QUALIDADE DE VIDA DOS HABITANTES DE RORAINÓPOLIS, MUNICÍPIO QUE SE ENCONTRA ENTRE OS MAIS CARENTES DO PAÍS, LOCALIZADO NA REGIÃO ESTAGNADA DO INTERIOR DO ESTADO DE RORAIMA, NO ÂMBITO DO PROGRAMA DA CALHA NORTE. ESTA EMENDA VISA PROVER RECURSOS PARA A IMPLANTAÇÃO DE AÇÕES DE INFRAESTRUTURA BÁSICA, COMO OBRA DE PAVIMENTAÇÃO INTEGRAL, COMPREENDENDO DESDE A TERRAPLENAGEM ATÉ A FINALIZAÇÃO COM O REVESTIMENTO, MEIOS-FIOS, ILUMINAÇÃO E CALÇADAS. COM O APORTE FINANCEIRO DESTA EMENDA SERÁ POSSÍVEL ELEVAR O NÍVEL DE CONDIÇÃO DE MORADIA, TRABALHO, E SOBREVIVÊNCIA DE PARCELA IMPORTANTE DA POPULAÇÃO DESSE AGLOMERADO URBANO, O QUE CONTRIBUI DIRETAMENTE PARA A MELHORIA DA QUALIDADE DE VIDA DE SEUS HABITANTES E PERMITE O INCREMENTO DA ECONOMIA LOCAL. ASSIM, A PRESENTE EMENDA É COMPOSTA DO SEGUINTE VALOR: SEN. MECIAS DE JESUS, INDICAÇÃO DE R$ 18.612.094,00 (DEZOITO MILHÕES E SEISCENTOS E DOZE MIL E NOVENTA E QUATRO REAIS).</t>
  </si>
  <si>
    <t>RORAINÓPOLIS</t>
  </si>
  <si>
    <t>NO MUNICÍPIO DE RORAINÓPOLIS - RR</t>
  </si>
  <si>
    <t>ESTA EMENDA DA BANCADA DE RORAIMA AO PROJETO DE LEI Nº 29, DE 2023-CN (LOA 2024), VISA DOTAR O MUNICÍPIO DO CANTÁ, NO ESTADO DE RORAIMA, DE RECURSOS PARA ESTRUTURAÇÃO DA REGIÃO, POR MEIO DE MELHORIAS NA SUA INFRAESTRUTURA COM OBRAS OU AQUISIÇÃO DE BENS, COM O INTUITO DE PROMOVER O DESENVOLVIMENTO ECONÔMICO E GARANTIR O FORTALECIMENTO REGIONAL.  SERÃO INVESTIMENTOS DIRECIONADOS PARA ÁREA DE INFRAESTRUTURA, DESENVOLVIMENTO URBANO E AGRÍCOLA. ASSIM, A PRESENTE EMENDA É COMPOSTA DO SEGUINTE VALOR: SEN. DR. HIRAN , INDICAÇÃO DE R$ 26.312.094,00 (VINTE E SEIS MILHÕES E TREZENTOS E DOZE MIL E NOVENTA E QUATRO REAIS).</t>
  </si>
  <si>
    <t>CANTÁ</t>
  </si>
  <si>
    <t>NO MUNICÍPIO DE CANTÁ - RR</t>
  </si>
  <si>
    <t>71240003</t>
  </si>
  <si>
    <t>CNPJ PARA LANÇAMENTO NO SIOP: 00.394.429/0001-00. UNIDADE FAVORECIDA: HOSPITAL DA BASE AÉREA DE BOA VISTA (GSAU-BV).OBJETO DA DESPESA: CONSTRUÇÃO DE NOVO PRÉDIO PARA O HOSPITAL DA BASE AÉREA DE BOA VISTA_x000D_
JUSTIFICATIVA: O HOSPITAL DA BASE AÉREA DE BOA VISTA (GSAU-BV), LOCALIZADO NO MUNICÍPIO DE BOA VISTA - RR, É A ORGANIZAÇÃO INTEGRANTE DO SISTEMA DE SAÚDE DO COMANDO DA AERONÁUTICA RESPONSÁVEL PELA ASSISTÊNCIA MÉDICO-HOSPITALAR E ODONTOLÓGICA DE APROXIMADAMENTE 2.300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PODER DAR CONTINUIDADE AO RELEVANTE TRABALHO REALIZADO EM PROL DA FAMÍLIA MILITAR DA FORÇA AÉREA BRASILEIRA. ASSIM, A PRESENTE EMENDA É COMPOSTA DOS SEGUINTES VALORES:_x000D_
- SEN. MECIAS DE JESUS, INDICAÇÃO NO VALOR R$ 600.000,00 (SEISCENTOS MIL DE REAIS); _x000D_
- DEP. ALBUQUERQUE, INDICAÇÃO NO VALOR DE R$ 450.000,00 (QUATROCENTOS E CINQUENTA MIL REAIS);_x000D_
- DEP. NICOLETTI, INDICAÇÃO NO VALOR DE R$ 450.000,00 (QUATROCENTOS E CINQUENTA MIL REAIS);_x000D_
- DEP. PASTOR DINIZ, INDICAÇÃO NO VALOR DE R$ 450.000,00 (QUATROCENTOS E CINQUENTA MIL REAIS).</t>
  </si>
  <si>
    <t>71240002</t>
  </si>
  <si>
    <t>ESTA EMENDA DA BANCADA DE RORAIMA AO PROJETO DE LEI Nº 29, DE 2023-CN (LOA 2024), VISA DOTAR O MUNICÍPIO DE BOA VISTA, NO ESTADO DE RORAIMA, DE RECURSOS VISANDO A ESTRUTURAÇÃO NA REGIÃO, POR MEIO DE MELHORIAS COM OBRAS OU AQUISIÇÃO DE BENS, COM O INTUITO DO DESENVOLVIMENTO ECONÔMICO, COM O OBJETIVO DE POTENCIALIZAR E INTEGRALIZAR A ECONOMIA LOCAL, DE MODO A GARANTIR O FORTALECIMENTO REGIONAL. _x000D_
SERÃO INVESTIMENTOS DIRECIONADOS PARA ÁREA SOCIAL, SOBRETUDO PRIORIZANDO A INFRAESTRUTURA, MODERNIZAÇÃO E O CRESCIMENTO NA ÁREA DE ESPORTE E CULTURA, COMO TAMBÉM O DESENVOLVIMENTO URBANO E AGRÍCOLA. ASSIM, A PRESENTE EMENDA É COMPOSTA DOS SEGUINTES VALORES DE EXECUÇÃO OBRIGATÓRIA (RP 07):_x000D_
- DEP. DEFENSOR STÉLIO DENER, INDICAÇÃO NO VALOR DE R$ 21.312.094,00 (VINTE E UM MILHÕES E TREZENTOS E DOZE MIL E NOVENTA E QUATRO REAIS); _x000D_
- DEP. GABRIEL MOTA, INDICAÇÃO NO VALOR DE R$ 28.012.094,00 (VINTE E OITO MILHÕES E DOZE MIL E NOVENTA E QUATRO REAIS);_x000D_
- DEP. HELENA LIMA, INDICAÇÃO NO VALOR DE R$ 13.312.094,00 (TREZE MILHÕES E TREZENTOS E DOZE MIL E NOVENTA E QUATRO REAIS).</t>
  </si>
  <si>
    <t>A PRESENTE EMENDA TEM POR FINALIDADE A REALIZAÇÃO DE OBRAS DE INFRAESTRUTURA NO MUNICÍPIO DE ROLIM DE MOURA, RONDÔNIA, PRINCIPALMENTE PARA OS SETORES DE COMUNICAÇÕES, DEFESA, EDUCAÇÃO, ENERGIA, SANEAMENTO, SAÚDE E TRANSPORTE, TAIS COMO:_x000D_
_x000D_
CONSTRUÇÃO E/OU REFORMA DE CRECHES, ESCOLAS, BIBLIOTECAS, POSTOS DE SAÚDE, SEDE DE CÂMARAS MUNICIPAIS, CENTROS ADMINISTRATIVOS, ARMAZÉNS DE CARGA, SEDE DE QUARTÉIS, DELEGACIAS E PRESÍDIOS, PONTES, PRAÇAS, INSTALAÇÃO DE SILOS, ILUMINAÇÃO PÚBLICA, GINÁSIOS, PISTAS POLIESPORTIVAS, PAVIMENTAÇÃO ASFÁLTICA, CALÇADAS, DENTRE OUTROS._x000D_
_x000D_
ALÉM DE AQUISIÇÃO DE EQUIPAMENTOS COMO: CAMINHÕES DE COLETA DE LIXO, MOTONIVELADORAS, RETROESCAVADEIRAS, VEÍCULOS UTILITÁRIOS, CAMINHÕES CAÇAMBA, ESCAVADEIRAS HIDRÁULICAS, TRATORES, CAMINHÕES PIPA, AMBULÂNCIAS, DENTRE OUTROS, VISANDO O DESENVOLVIMENTO DESTE TÃO IMPORTANTE MUNICÍPIO.</t>
  </si>
  <si>
    <t>ROLIM DE MOURA</t>
  </si>
  <si>
    <t>NO MUNICÍPIO DE ROLIM DE MOURA - RO</t>
  </si>
  <si>
    <t>71230014</t>
  </si>
  <si>
    <t>INFRAESTRUTURA NO MUNICIPIO DE ESPIGÃO DO OESTE</t>
  </si>
  <si>
    <t>ESPIGÃO D'OESTE</t>
  </si>
  <si>
    <t>NO MUNICÍPIO DE ESPIGÃO D'OESTE - RO</t>
  </si>
  <si>
    <t>71230010</t>
  </si>
  <si>
    <t>A PRESENTE EMENDA TEM POR FINALIDADE A REALIZAÇÃO DE OBRAS DE INFRAESTRUTURA NO MUNICÍPIO DE PORTO VELHO, RONDÔNIA, PRINCIPALMENTE PARA OS SETORES DE COMUNICAÇÕES, DEFESA, EDUCAÇÃO, ENERGIA, SANEAMENTO, SAÚDE E TRANSPORTE, TAIS COMO:_x000D_
_x000D_
CONSTRUÇÃO E/OU REFORMA DE CRECHES, ESCOLAS, BIBLIOTECAS, POSTOS DE SAÚDE, SEDE DE CÂMARAS MUNICIPAIS, CENTROS ADMINISTRATIVOS, ARMAZÉNS DE CARGA, SEDE DE QUARTÉIS, DELEGACIAS E PRESÍDIOS, PONTES, PRAÇAS, INSTALAÇÃO DE SILOS, ILUMINAÇÃO PÚBLICA, GINÁSIOS, PISTAS POLIESPORTIVAS, PAVIMENTAÇÃO ASFÁLTICA, DRENAGEM,CALÇADAS, DENTRE OUTROS._x000D_
_x000D_
ALÉM DE AQUISIÇÃO DE EQUIPAMENTOS COMO: CAMINHÕES DE COLETA DE LIXO, MOTONIVELADORAS, RETROESCAVADEIRAS, VEÍCULOS UTILITÁRIOS, CAMINHÕES CAÇAMBA, ESCAVADEIRAS HIDRÁULICAS, TRATORES, CAMINHÕES PIPA, AMBULÂNCIAS, DENTRE OUTROS, VISANDO O DESENVOLVIMENTO DESTE TÃO IMPORTANTE MUNICÍPIO.</t>
  </si>
  <si>
    <t>NO MUNICÍPIO DE PORTO VELHO - RO</t>
  </si>
  <si>
    <t>71230009</t>
  </si>
  <si>
    <t>HOSPITAL NAVAL DE BELÉM - HNBE_x000D_
CNPJ: 00.394.502/0061-85_x000D_
A PRESENTE PROPOSTA DE EMENDA PARLAMENTAR TEM POR OBJETIVO ADEQUAÇÃO DAS INSTALAÇÕES AO PLANO DE SEGURANÇA CONTRA INCÊNDIO DO HOSPITAL NAVAL DE BELÉM (HNBE). O HOSPITAL NAVAL DE BELÉM (HNBE) LOCALIZADO NA REGIÃO NORTE DO BRASIL, PROMOVE ASSISTÊNCIA MÉDICA E HOSPITALAR AOS MILITARES DA MARINHA, SEUS DEPENDENTES E DEMAIS BENEFICIÁRIOS._x000D_
_x000D_
COMANDO NAVAL_x000D_
CNPJ: 00.394.502/004131_x000D_
ADEQUAÇÃO DAS UNIDADES MILITARES COM A FINALIDADE DE AQUISIÇÃO DE DIÁRIAS, PASSAGENS, MEIOS E SERVIÇOS NECESSÁRIOS A ESTUDOS, PROJETOS E FISCALIZAÇÃO DAS OBRAS. _x000D_
ADEQUAÇÃO DAS UNIDADES MILITARES COM A FINALIDADE DE EXECUTAR AMPLIAÇÃO, RECUPERAÇÃO, REPARAÇÃO, REFORMA, ADEQUAÇÃO, ADAPTAÇÃO DE INSTALAÇÕES E PEQUENAS CONSTRUÇÕES EM ORGANIZAÇÕES MILITARES EXISTENTES, ABRANGENDO, AINDA, A OBTENÇÃO E INSTALAÇÃO DE EQUIPAMENTOS FIXOS. _x000D_
_x000D_
ESTAÇÃO DE RÁDIO MARINHA_x000D_
CNPJ 00.394.502/0096-05_x000D_
ADEQUAÇÃO DAS UNIDADES MILITARES COM A FINALIDADE DE ESTABELECER UMA ADEQUADA INFRAESTRUTURA OPERACIONAL E DE APOIO AO PESSOAL, ENVOLVENDO A AQUISIÇÃO DE DIÁRIAS, PASSAGENS, MEIOS E SERVIÇOS NECESSÁRIOS A ESTUDOS, PROJETOS E FISCALIZAÇÃO DAS OBRAS. _x000D_
_x000D_
GRUPAMENTO PATRULHA NAVAL_x000D_
CNPJ: 00.394.502/0152-57_x000D_
ADEQUAÇÃO DAS UNIDADES MILITARES COM A FINALIDADE DE ESTABELECER UMA ADEQUADA INFRAESTRUTURA OPERACIONAL E DE APOIO AO PESSOAL, ENVOLVENDO A AQUISIÇÃO DE DIÁRIAS, PASSAGENS, MEIOS E SERVIÇOS NECESSÁRIOS A ESTUDOS, PROJETOS E FISCALIZAÇÃO DAS OBRAS. _x000D_
_x000D_
CIABA_x000D_
CNPJ: 00.394.502/0173-81_x000D_
ADEQUAÇÃO DAS UNIDADES MILITARES COM A FINALIDADE DE ESTABELECER UMA ADEQUADA INFRAESTRUTURA OPERACIONAL E DE APOIO AO PESSOAL, ENVOLVENDO A AQUISIÇÃO DE DIÁRIAS, PASSAGENS, MEIOS E SERVIÇOS NECESSÁRIOS A ESTUDOS, PROJETOS E FISCALIZAÇÃO DAS OBRAS.</t>
  </si>
  <si>
    <t>NO MUNICÍPIO DE BELÉM - NO ESTADO DO PARÁ</t>
  </si>
  <si>
    <t>71150007</t>
  </si>
  <si>
    <t>A BR-365 É UMA RODOVIA FEDERAL QUE ATRAVESSA DIVERSOS MUNICÍPIOS. A DUPLICAÇÃO DO TRECHO ENTRE UBERLÂNDIA E PATOS DE MINAS IRÁ MINIMIZAR A QUANTIDADE DE ACIDENTES, O GRANDE FLUXO EM PERÍMETROS URBANOS DA RODOVIA E MELHORAR A SEGURANÇA EM RAZÃO DA FORTE ATIVIDADE AGROINDUSTRIAL DA REGIÃO.</t>
  </si>
  <si>
    <t>BANCADA DE MINAS GERAIS</t>
  </si>
  <si>
    <t>7114</t>
  </si>
  <si>
    <t>71140019</t>
  </si>
  <si>
    <t>CONSTRUIR  TRECHO RODOVIÁRIO EM  JUIZ DE FORA  NA BR- 440/MG</t>
  </si>
  <si>
    <t>71140018</t>
  </si>
  <si>
    <t>A REFERIDA EMENDA, SERÁ PARA A CONSTRUÇÃO DO CONTORNO RODOVIÁRIO NO MUNICÍPIO MANHUAÇU- MG, NA BR-262/MG, ESTADO DE MINAS GERAIS. OBJETIVANDO MELHORAR O ESCOAMENTO DA PRODUÇÃO LOCAL E REGIONAL, BEM COMO, DESVIAR O GRANDE FLUXO DE VEÍCULOS DE CARGAS PESADAS E DE PASSEIO NA VIAS URBANAS DO MUNICÍPIO DE MANHUAÇU/MG, EVITANDO ASSIM OS CONSTANTES ACIDENTES FATAIS OCORRIDOS NAQUELE TRECHO._x000D_
NO ANO DE 2023,  POR MEIO DE EMENDA DE BANCADA DE MINAS GERAIS,  FOI APROVADO A INCLUSÃO  DE R$ 20 MILHÕES DE REAIS, CUJA FUNCIONAL PROGRAMÁTICA Nº: 26.782.3006.7I68.0031,  E DE ACORDO COM O COMUNICADO POR MEIO DE OFÍCIO 192548/2023/DG-COPAR/DG/DNIT SEDE, DE 17/10/2023, ASSINADO PELA DIRETORIA GERAL DO DNIT, DR. FABRÍCIO DE OLIVEIRA GALVÃO,  O PROCESSO LICITATÓRIO JÁ SE ENCONTRA EM CURSO PARA O INÍCIO DO TÃO SONHADO CONTORNO. PORTANTO SE FAZ NECESSÁRIO APROVAÇÃO  DA PRESENTE EMENDA  AO OGU/24, NO VALOR DE R$ 200 MILHÕES DE REAIS, EVITANDO AIS UMA VEZ A PARALIZAÇÃO DO PROCESSO DA IMPLANTAÇÃO DA OBRA, REFORÇANDO TAMBÉM A  AUTORIDADE DA BANCADA NAS ESCOLHAS DAS SUAS PRIORIDADES.</t>
  </si>
  <si>
    <t>71140016</t>
  </si>
  <si>
    <t>PARA RENOVAÇÃO DA FROTA DE VIATURAS DA POLICIA RODOVIÁRIA FEDERAL NO ESTADO DE MINAS GERAIS.</t>
  </si>
  <si>
    <t>71140015</t>
  </si>
  <si>
    <t>CNPJ PARA LANÇAMENTO NO SIOP: 00.394.429/0001-00_x000D_
UNIDADE FAVORECIDA: ESCOLA PREPARATÓRIA DE CADETES DO AR (EPCAR)_x000D_
JUSTIFICATIVA:_x000D_
A ESCOLA PREPARATÓRIA DE CADETES DO AR (EPCAR), LOCALIZADA EM BARBACENA-MG, É O ESTABELECIMENTO DE ENSINO MÉDIO DO COMANDO DA AERONÁUTICA QUE TEM POR MISSÃO FORMAR OS FUTUROS CADETES PARA A FORÇA AÉREA, DESENVOLVENDO EM CADA ALUNO OS ATRIBUTOS MILITARES, INTELECTUAIS E PROFISSIONAIS, ALÉM DOS PADRÕES ÉTICOS, MORAIS, CÍVICOS E SOCIAIS. ANUALMENTE, SÃO FORMADOS CERCA DE 150 ALUNOS, ORIUNDOS DAS DIVERSAS UNIDADES FEDERATIVAS (UF) DO PAÍS._x000D_
DEVIDO À EXTREMA IMPORTÂNCIA DESSA UNIDADE PARA A FORMAÇÃO DO EFETIVO MILITAR PERMANENTE DA FAB, E EM FACE DA CRESCENTE NECESSIDADE DE RECURSOS PARA A CONTINUIDADE DESTES IMPRESCINDÍVEIS SERVIÇOS, FAZ-SE NECESSÁRIA A AQUISIÇÃO DE MATERIAIS E EQUIPAMENTOS, BEM COMO A REALIZAÇÃO DE MELHORIAS NAS INSTALAÇÕES DA EPCAR PARA QUE POSSA DAR CONTINUIDADE AO RELEVANTE TRABALHO REALIZADO EM PROL DO BRASIL.</t>
  </si>
  <si>
    <t xml:space="preserve">05.363.6112.21GN.    </t>
  </si>
  <si>
    <t>71140014</t>
  </si>
  <si>
    <t>DESENVOLVER AÇÕES INTEGRADAS E ARTICULADAS QUE RESULTEM EM ACESSO À MORADIA DIGNA, DESTINADA À PRODUÇÃO DE BAIXA RENDA, EM LOCALIDADES URBANAS.</t>
  </si>
  <si>
    <t>71140013</t>
  </si>
  <si>
    <t>IMPLANTAÇÃO E QUALIFICAÇÃO DA INFRAESTRUTURA VIÁRIA URBANA EM MUNICÍPIOS DO ESTADO DE MINAS GERAIS.</t>
  </si>
  <si>
    <t>71140012</t>
  </si>
  <si>
    <t>NAS ÚLTIMAS DÉCADAS TEM OCORRIDO RELEVANTE AUMENTO NA FREQUÊNCIA E NA INTENSIDADE DE CATÁSTROFES, A EXPLOSÃO DEMOGRÁFICA, A OCUPAÇÃO DESORDENADA DO ESPAÇO URBANO E RURAL E AS ALTERAÇÕES CLIMÁTICAS CONTRIBUEM PARA AUMENTAR O GRAU DE VULNERABILIDADE E EXPÕEM PARTE DA SOCIEDADE BRASILEIRA A RISCOS PERMANENTES. ESSES FENÔMENOS CATASTRÓFICOS CAUSAM ENORMES PREJUÍZOS, CEIFANDO VIDAS E ALTERANDO SENSIVELMENTE A REGIÃO AFETADA. _x000D_
PARA FAZER FACE A ESTES DESAFIOS O ESTADO BRASILEIRO VEM APRIMORANDO A LEGISLAÇÃO E A ESTRUTURAÇÃO DOS ÓRGÃOS DE DEFESA CIVIL. NO ENTANTO, ESTADOS E MUNICÍPIOS APRESENTAM GRANDE DIFICULDADE EM IMPLEMENTAR MEDIDAS PREVENTIVAS E MITIGATÓRIAS EM SUAS ÁREAS DE RESPONSABILIDADE._x000D_
OUTRA GRANDE DIFICULDADE DOS ESTADOS E MUNICÍPIOS É A DEFICIENTE ESTRUTURA DE RESPOSTA AOS DESASTRES NATURAIS E AMBIENTAIS. GERALMENTE, OS ÓRGÃOS DE DEFESA CIVIL DE ALGUNS ENTES FEDERATIVOS SÃO DEFICIENTES EM MEIOS E EM PESSOAL PARA ATENDIMENTO IMEDIATO DAS DEMANDAS DE RESGATE E PROTEÇÃO DA SOCIEDADE. _x000D_
DEVIDO A ESSAS DIFICULDADES, TORNOU-SE RECORRENTE O EMPREGO CONJUNTO DE DIVERSAS INSTITUIÇÕES PARA AS AÇÕES DE RESPOSTA AOS DESASTRES NATURAIS E AMBIENTAIS, POR MEIO DE OPERAÇÕES INTERAGÊNCIAS DE APOIO À DEFESA CIVIL. DENTRE ESSAS INSTITUIÇÕES, DESTACA-SE A PRESENÇA DAS FORÇAS ARMADAS, E EM ESPECIAL DO EXÉRCITO BRASILEIRO, CUJO EMPREGO É RESPALDADO POR LEIS FEDERAIS E REGULAMENTOS INTERNOS ESPECÍFICOS._x000D_
NESTE CONTEXTO, DESTACAM-SE AS ORGANIZAÇÕES MILITARES DE ENGENHARIA QUE, POR SUAS CARACTERÍSTICAS OPERACIONAIS, POSSUEM AS CAPACIDADES REQUERIDAS PARA ATUAR EM AÇÕES DE APOIO À DEFESA CIVIL. _x000D_
O EMPREGO DA FORÇA TERRESTRE (F TER) EM OPERAÇÕES E/OU AÇÕES DE APOIO À DEFESA CIVIL ENCONTRA AMPARO NO ARTIGO 16 DA LEI COMPLEMENTAR 97/1999, SENDO CLASSIFICADA COMO AÇÃO SUBSIDIÁRIA. NESTA CONJUNTURA, A F TER TEM APOIADO AÇÕES DO SISTEMA NACIONAL DE PROTEÇÃO E DEFESA CIVIL NA RESPOSTA AOS PRINCIPAIS DESASTRES OCORRIDOS EM TERRITÓRIO NACIONAL, EMPREGANDO SEUS MEIOS PARA MITIGAR OS EFEITOS E GARANTIR O PRONTO REESTABELECIMENTO DA NORMALIDADE. _x000D_
O RECURSO SOLICITADO PERMITIRÁ DOTAR O 2º BATALHÃO FERROVIÁRIO (2º BFV), SEDIADO EM ARAGUARI E O 4º BATALHÃO DE ENGENHARIA DE COMBATE (4º BE CMB), EM ITAJUBÁ, COM EQUIPAMENTOS NECESSÁRIOS PARA AS AÇÕES DE PRONTO ATENDIMENTO A CALAMIDADES PÚBLICAS NO ESTADO DE MINAS GERAIS.</t>
  </si>
  <si>
    <t>71140011</t>
  </si>
  <si>
    <t>APOIAR À CONSOLIDAÇÃO E REESTRUTURAÇÃO DAS INSTITUIÇÕES DA REDE FEDERAL DE EDUCAÇÃO PROFISSIONAL, CIENTÍFICA E TECNOLÓGICA  NO ESTADO DE MINAS GERAIS</t>
  </si>
  <si>
    <t>71140010</t>
  </si>
  <si>
    <t>APOIAR À CONSOLIDAÇÃO, REESTRUTURAÇÃO E MODERNIZAÇÃO DAS INSTITUIÇÕES FEDERAIS DE ENSINO SUPERIOR  NO ESTADO DE MINAS GERAIS</t>
  </si>
  <si>
    <t>71140009</t>
  </si>
  <si>
    <t>APOIAR O DESENVOLVIMENTO DE ATIVIDADES,  PROJETOS E EVENTOS DE ESPORTE, EDUCAÇÃO, LAZER E INCLUSÃO SOCIAL, EM MUNICÍPIOS DO  ESTADO DE MINAS GERAIS.</t>
  </si>
  <si>
    <t>71140008</t>
  </si>
  <si>
    <t>APOIAR A  IMPLANTAÇÃO DE PROJETOS QUE VISEM MELHORIAS ÀS ATIVIDADES PRODUTIVAS TAIS COMO, AQUISIÇÃO DE SEMENTES, MUDAS, ADUBOS ORGÂNICOS E INSUMOS PARA O DESENVOLVIMENTO DE SISTEMAS PRODUTIVOS DE BASE AGROECOLÓGICA, ORGÂNICA E AGROEXTRATIVISTA.</t>
  </si>
  <si>
    <t>71140007</t>
  </si>
  <si>
    <t>APOIAR A REDE DE SERVIÇOS DO SISTEMA ÚNICO DE ASSISTÊNCIA SOCIAL PARA PROMOVER A INCLUSÃO SOCIAL DA POPULAÇÃO  EM SITUAÇÃO DE VULNERABILIDADE EM MUNICÍPIOS DO ESTADO DE MINAS GERAIS.</t>
  </si>
  <si>
    <t>71140006</t>
  </si>
  <si>
    <t>DISPONIBILIZAR RECURSOS  PARA O DESENVOLVIMENTO DA INFRAESTRUTURA PESQUEIRA E AQUÍCOLA EM MUNICÍPIOS NO ESTADO DE MINAS GERAIS.</t>
  </si>
  <si>
    <t>71140005</t>
  </si>
  <si>
    <t>RECURSOS PARA AQUISIÇÃO DE MAQUINAS E EQUIPAMENTOS AGRÍCOLAS PARA O ATENDIMENTO A DIVERSOS MUNICÍPIOS DO ESTADO DE MINAS GERAIS OBJETIVANDO A UTILIZAÇÃO EM OBRAS E AO  AUXÍLIO PARA  PEQUENOS PRODUTORES RURAIS.</t>
  </si>
  <si>
    <t>71140004</t>
  </si>
  <si>
    <t>DESENVOLVIMENTO DE POLÍTICAS DE SEGURANÇA PÚBLICA, PREVENÇÃO E ENFRENTAMENTO À CRIMINALIDADE - NO ESTADO DE MINAS GERAIS</t>
  </si>
  <si>
    <t>71140003</t>
  </si>
  <si>
    <t>PARA ATENDER O INCREMENTO TEMPORÁRIO AO CUSTEIO DOS SERVIÇOS DE ATENÇÃO PRIMÁRIA À SAÚDE PARA CUMPRIMENTO DE METAS - NO ESTADO DE MINAS GERAIS</t>
  </si>
  <si>
    <t>71140002</t>
  </si>
  <si>
    <t>INCREMENTAR TEMPORARIAMENTE O CUSTEIO DOS SERVIÇOS DE ASSISTÊNCIA HOSPITALAR E AMBULATORIAL PARA CUMPRIMENTO DE METAS - NO ESTADO DE MINAS GERAIS</t>
  </si>
  <si>
    <t>71140001</t>
  </si>
  <si>
    <t>ESTA AÇÃO TEM POR OBJETIVO O APOIO À INFRAESTRUTURA PRODUTIVA, COMPREENDENDO: OBRAS DE PAVIMENTAÇÃO DE ESTRADAS VICINAIS; OBRAS DE PAVIMENTAÇÃO E DRENAGEM, ALÉM DE PAVIMENTAÇÃO DE RODOVIAS ESTADUAIS; IMPLANTAÇÃO DE INFRAESTRUTURA PRODUTIVA E OBRAS COMPLEMENTARES; AQUISIÇÃO DE MÁQUINAS E EQUIPAMENTOS DE APOIO À PRODUÇÃO; DESENVOLVIMENTO E IMPLANTAÇÃO DE TECNOLOGIAS SUSTENTÁVEIS E INOVADORAS DE APOIO À PRODUÇÃO; BEM COMO REALIZAÇÃO DE SERVIÇOS E ELABORAÇÃO DE ESTUDOS E PROJETOS INTRÍNSECOS._x000D_
IMPLANTAÇÃO DA INFRAESTRUTURA, AQUISIÇÃO DE EQUIPAMENTOS PARA APOIO À PRODUÇÃO E SERVIÇOS E ESTUDOS PARA IMPLEMENTAÇÃO DE PROJETOS.</t>
  </si>
  <si>
    <t>71130014</t>
  </si>
  <si>
    <t>PROMOVER, APOIAR E FOMENTAR AS AÇÕES DE ESTRUTURAÇÃO DOS SISTEMAS PRODUTIVOS DOS AGRICULTORES FAMILIARES, PEQUENOS E MÉDIOS PRODUTORES, ASSENTADOS DA REFORMA AGRÁRIA E POVOS E COMUNIDADES TRADICIONAIS E SEUS EMPREENDIMENTOS VISANDO O FORTALECIMENTO DAS CADEIAS PRODUTIVAS, GERAÇÃO DE RENDA, SUPERAÇÃO DA POBREZA E MELHORIA DA QUALIDADE DE VIDA NO MEIO RURAL. AQUISIÇÃO, DISTRIBUIÇÃO E FOMENTO À PRODUÇÃO DE INSUMOS, COM VISTAS A MELHORIA DA CAPACIDADE PRODUTIVA. PROMOÇÃO DE SISTEMAS DE PRODUÇÃO SUSTENTÁVEIS. PROMOÇÃO E FOMENTO À CERTIFICAÇÃO DIFERENCIADA DE PRODUTOS. APOIO À INCLUSÃO NOS PROCESSOS DE AGROINDUSTRIALIZAÇÃO. FOMENTO A PROJETOS DE CIÊNCIA E TECNOLOGIA, ENSINO E EXTENSÃO PARA ESTRUTURAÇÃO PRODUTIVA. APOIO, EXECUÇÃO, MONITORAMENTO E FISCALIZAÇÃO DE PROJETOS DE FOMENTO, INFRAESTRUTURA E SERVIÇOS DE ESTRUTURAÇÃO DE PRODUTIVA. MONITORAMENTO E FISCALIZAÇÃO DE CONTRATOS DE GESTÃO, REPASSES, CONVÊNIOS E OUTROS INSTRUMENTOS CONGÊNERES. APOIO AO DESENVOLVIMENTO RURAL SUSTENTÁVEL NO SEMIÁRIDO BRASILEIRO. IMPLANTAÇÃO E GESTÃO DE SISTEMAS DE CADASTRO E GERENCIAMENTO DE INFORMAÇÕES DOS AGRICULTORES, SUAS ATIVIDADES E ORGANIZAÇÕES PRODUTIVAS. PROMOÇÃO DA INCLUSÃO PRODUTIVA SUSTENTÁVEL. APOIO TÉCNICO AO GARANTIA-SAFRA. IDENTIFICAÇÃO DOS DIVERSOS PÚBLICOS BENEFICIÁRIOS DA POLÍTICA NACIONAL DA AGRICULTURA FAMILIAR (LEI 11.326/2006) E CADASTRAMENTO DAS UNIDADES FAMILIARES DE PRODUÇÃO AGRÁRIA (UFPA), OS EMPREENDIMENTOS FAMILIARES RURAIS (EFR) E AS FORMAS ASSOCIATIVAS DA AGRICULTURA FAMILIAR NO CAF.</t>
  </si>
  <si>
    <t>05.153.6112.14T4.0001</t>
  </si>
  <si>
    <t>APOIO OU EXECUÇÃO DE PLANOS DE REESTRUTURAÇÃO E MODERNIZAÇÃO NA REDE FEDERAL DE ENSINO SUPERIOR PARA A AMPLIAÇÃO E MELHORIA DA OFERTA DE CURSOS E A REDUÇÃO DA EVASÃO POR MEIO DA ADEQUAÇÃO E DA MODERNIZAÇÃO DA ESTRUTURA FÍSICA DAS INSTITUIÇÕES; DA AQUISIÇÃO DE IMÓVEIS, VEÍCULOS, MÁQUINAS, EQUIPAMENTOS MOBILIÁRIOS E LABORATÓRIOS; DA LOCAÇÃO DE IMÓVEIS, VEÍCULOS E MÁQUINAS NECESSÁRIOS PARA A REESTRUTURAÇÃO; DA EXECUÇÃO DE PEQUENAS OBRAS, INCLUINDO REFORMA, CONSTRUÇÃO, MATERIAIS E SERVIÇOS; DO ATENDIMENTO DAS NECESSIDADES DE CUSTEIO INERENTES AO PROCESSO DE REESTRUTURAÇÃO, CONSIDERANDO A OTIMIZAÇÃO DAS ESTRUTURAS EXISTENTES E O EQUILÍBRIO DA RELAÇÃO ALUNO/PROFESSOR; E DA MODERNIZAÇÃO TECNOLÓGICA DE LABORATÓRIOS VISANDO À IMPLEMENTAÇÃO DA PESQUISA APLICADA, DESENVOLVIMENTO TECNOLÓGICO E INOVAÇÃO.</t>
  </si>
  <si>
    <t>71130012</t>
  </si>
  <si>
    <t>APOIO OU EXECUÇÃO DE PLANOS DE REESTRUTURAÇÃO E MODERNIZAÇÃO NA REDE FEDERAL DE EDUCAÇÃO PROFISSIONAL, CIENTÍFICA E TECNOLÓGICA PARA A AMPLIAÇÃO E MELHORIA DA OFERTA DE CURSOS E A REDUÇÃO DA EVASÃO, POR MEIO DA ADEQUAÇÃO E DA MODERNIZAÇÃO DA ESTRUTURA FÍSICA DAS INSTITUIÇÕES; DA AQUISIÇÃO DE IMÓVEIS, VEÍCULOS, MÁQUINAS, EQUIPAMENTOS MOBILIÁRIOS E LABORATÓRIOS; DA LOCAÇÃO DE IMÓVEIS, VEÍCULOS E MÁQUINAS NECESSÁRIOS PARA A REESTRUTURAÇÃO; DA EXECUÇÃO DE PEQUENAS OBRAS, INCLUINDO REFORMA, CONSTRUÇÃO, MATERIAIS E SERVIÇOS; DO ATENDIMENTO DAS NECESSIDADES DE CUSTEIO INERENTES AO PROCESSO DE REESTRUTURAÇÃO, CONSIDERANDO A OTIMIZAÇÃO DAS ESTRUTURAS EXISTENTES E O EQUILÍBRIO DA RELAÇÃO ALUNO/PROFESSOR; E DA MODERNIZAÇÃO TECNOLÓGICA DE LABORATÓRIOS VISANDO À IMPLEMENTAÇÃO DA PESQUISA APLICADA, DESENVOLVIMENTO TECNOLÓGICO E INOVAÇÃO.</t>
  </si>
  <si>
    <t>CONCESSÃO DE SUBVENÇÃO ECONÔMICA COM O OBJETIVO DE FACILITAR A AQUISIÇÃO DE IMÓVEL RESIDENCIAL NO ÂMBITO DA HABITAÇÃO POPULAR, COMPREENDENDO OS CUSTOS OPERACIONAIS INERENTES, INCLUSIVE EVENTUAL REMUNERAÇÃO PELA GESTÃO DO RECURSO._x000D_
ESTA EMENDA VISA A CONCESSÃO DE SUBVENÇÃO ECONÔMICA COM O OBJETIVO DE FACILITAR A AQUISIÇÃO DE IMÓVEL RESIDENCIAL NO ÂMBITO DA HABITAÇÃO POPULAR, COMPREENDENDO OS CUSTOS OPERACIONAIS INERENTES, INCLUSIVE EVENTUAL REMUNERAÇÃO PELA GESTÃO DO RECURSO. O GOVERNO DO ESTADO DE MS ATRAVÉS DA AGENCIA DE HABITAÇÃO JÁ TEM FOMENTADO O ACESSO AO FINANCIAMENTO HABITACIONAL ATRAVÉS DE SUBVENÇÃO ECONÔMICA COM BONS RESULTADOS NO ATENDIMENTO À POPULAÇÃO DE INTERESSE SOCIAL. COM ESTA EMENDA QUE TEM O MESMO OBJETIVO , O GOVERNO DE MS COMO AGENTE PROMOTOR DA INICIATIVA, IRÁ POTENCIALIZAR A CAPACIDADE DO ACESSO À MAIS FAMÍLIAS NO FINANCIAMENTO._x000D_
SERÃO BENEFICIADOS OS MUNICÍPIOS DE: _x000D_
- CAMPO GRANDE/MS (VALOR R$ 24.000.000,00);_x000D_
- DOURADOS/MS (VALOR R$ 8.000.000,00);_x000D_
- RIBAS DO RIO PARDO/MS (VALOR R$ 3.000.000,00).</t>
  </si>
  <si>
    <t>IMPLANTAÇÃO DO SISTEMA DE DEFESA ESTRATÉGICO ASTROS</t>
  </si>
  <si>
    <t>05.153.6112.14LW.0001</t>
  </si>
  <si>
    <t>GESTÃO ADMINISTRATIVA, FINANCEIRA E TÉCNICA E DESENVOLVIMENTO DE AÇÕES PARA O FUNCIONAMENTO DOS CURSOS DE EDUCAÇÃO SUPERIOR NAS MODALIDADES PRESENCIAL E A DISTÂNCIA, TAIS COMO SERVIÇOS; MANUTENÇÃO DE INFRAESTRUTURA FÍSICA POR MEIO DE REFORMA, ADAPTAÇÃO, AQUISIÇÃO OU REPOSIÇÃO DE MATERIAIS, OBSERVADOS OS LIMITES DA LEGISLAÇÃO VIGENTE; AQUISIÇÃO DE EQUIPAMENTOS E MATERIAL PERMANENTE; CAPACITAÇÃO DE SERVIDORES EM TEMAS E FERRAMENTAS DE USO GERAL; PROMOÇÃO DE SUBSÍDIOS PARA ESTUDOS, ANÁLISES, DIAGNÓSTICOS, PESQUISAS E PUBLICAÇÕES CIENTÍFICAS; BEM COMO DEMAIS ATIVIDADES NECESSÁRIAS À GESTÃO E ADMINISTRAÇÃO DA UNIDADE.</t>
  </si>
  <si>
    <t>71130009</t>
  </si>
  <si>
    <t>CONSERVAÇÃO, PRESERVAÇÃO, RECUPERAÇÃO OU RESTAURAÇÃO DE ATIVOS FEDERAIS DE INFRAESTRUTURA DA UNIÃO PARA MANTER CONDIÇÕES NORMAIS DE OPERAÇÃO, COM VISTAS À MANUTENÇÃO DA CAPACIDADE DO NÍVEL DE SERVIÇO, ABRANGENDO INTERVENÇÕES QUE MANTENHAM OU AMPLIEM A VIDA ÚTIL ORIGINALMENTE PREVISTA._x000D_
VISA A MANUTENÇÃO DA MALHA RODOVIÁRIA FEDERAL E A CONTINUIDADE NA EXECUÇÃO DE OBRAS EM ANDAMENTO LISTADAS COMO PRIORITÁRIAS PELO DNIT, SÃO OBRAS DE CONSTRUÇÃO/ADEQUAÇÃO COM DESTAQUE PARA: - BR-267/MS - BATAGUASSU - PORTO MURTINHO;BR-070/GO - KM 65 - KM 187; BR-419/MS - ENTRONCAMENTO BR-163 (RIO VERDE DE MATO GROSSO) - ENTRONCAMENTO BR-262 (AQUIDAUANA); E TRÊS LAGOAS - NAS BRS 262/158/MS. TODA A MALHA RODOVIÁRIA DO ESTADO DE MATO GROSSO DO SUL, COM APROXIMADAMENTE 3.200 KM DE RODOVIAS – , ESTÃO HÁ MAIS DE CINCO ANOS SE DETERIORANDO PELA DIMINUIÇÃO DRÁSTICA DE INVESTIMENTOS, PRECISANDO URGENTE DE CUIDADOS NA CONSERVAÇÃO E PRESERVAÇÃO DAS ESTRADAS, APRESENTANDO DIVERSOS PONTOS CRÍTICOS E PERIGOSOS. NESTE CONTEXTO E CONTANDO COM AS PREVISÕES APRESENTADAS PELO PRÓPRIO DNIT, ANO A ANO, A NECESSIDADE DE INVESTIMENTOS EM MANUTENÇÃO PASSA DOS 700 MILHÕES, APRESENTANDO-SE COMO PRIORIDADE ABSOLUTA PARA AS SOLUÇÕES CORRETIVAS, PERIÓDICAS, ROTINEIRAS E EMERGENCIAIS, FUNDAMENTAIS PARA MANTER AS RODOVIAS DO ESTADO EM CONDIÇÕES SATISFATÓRIAS DE OPERAÇÃO. DENTRE ALGUMAS DAS NECESSIDADES ESTÃO A CONCLUSÃO DA RESTAURAÇÃO DA BR-262 (TRÊS LAGOAS_x000D_
AO KM 189) E AVANÇAR NA EXECUÇÃO DA ELIMINAÇÃO DE PONTO CRÍTICO NAS TRAVESSIAS DE DOURADOS E ANASTÁCIO, ENTRE OUTROS._x000D_
OS RECURSOS INSERIDOS NA PROPOSTA ORÇAMENTÁRIA SERÃO UTILIZADOS NA MANUTENÇÃO E CONSERVAÇÃO DE TODA MALHA RODOVIÁRIA FEDERAL NO ESTADO, COM AÇÕES PREVENTIVAS E CORRETIVAS, GARANTINDO ASSIM A TRAFEGABILIDADE E SEGURANÇA VIÁRIA; COM O VALOR DE EMENDA SERÁ POSSÍVEL REALIZAR INTERVENÇÕES DE MANUTENÇÃO ESTRUTURAL (RESTAURAÇÃO/RECONSTRUÇÃO) EM DIVERSOS SEGMENTOS DAS BR-060; BR-262; BR-267 E BR-376; GARANTINDO MAIOR NÍVEL DE SERVIÇO E CONFORTO AO USUÁRIO - SERÃO BENEFICIADOS OS MUNICÍPIOS DE: - CAMPO GRANDE; DOURADOS; CORUMBÁ; TRÊS LAGOAS; PONTA PORÃ; CHAPADÃO DO SUL; MARACAJU; PORTO MURTINHO; CAMAPUÃ; ÁGUA CLARA; CASSILÂNDIA; APARECIDA DO TABOADO; BATAGUASSU.</t>
  </si>
  <si>
    <t>71130008</t>
  </si>
  <si>
    <t>INCENTIVO E APOIO AOS CONSÓRCIOS PÚBLICOS, AO PEQUENO E MÉDIO PRODUTOR AGROPECUÁRIO MEDIANTE A AQUISIÇÃO DE PATRULHAS MECANIZADAS, MANUTENÇÃO E CONSERVAÇÃO DE ESTRADAS VICINAIS E DE OUTRAS INICIATIVAS COM A FINALIDADE DE PROMOVER O DESENVOLVIMENTO DO CAMPO; E ACOMPANHAMENTO, AVALIAÇÃO E FISCALIZAÇÃO DE: CONTRATOS DE REPASSE, CONVÊNIOS, TERMOS DE EXECUÇÃO DESCENTRALIZADA, TERMOS DE FOMENTO OU COLABORAÇÃO, E DE PROJETOS DE INVESTIMENTO. AQUISIÇÃO DE MÁQUINAS E EQUIPAMENTOS AGRÍCOLAS (GND 4); AQUISIÇÃO DE PATRULHA MECANIZADA PARA A MANUTENÇÃO DE ESTRADAS VICINAIS (GND4); AQUISIÇÃO DE MÁQUINAS E EQUIPAMENTOS PARA A AGROINDÚSTRIA (GND4); MANUTENÇÃO E CONSERVAÇÃO DE ESTRADAS VICINAIS (GND3); ADEQUAÇÃO OU READEQUAÇÃO DE ESTRADAS VICINAIS (GND4)._x000D_
APOIO AO DESENVOLVIMENTO SUSTENTÁVEL DAS CADEIAS PRODUTIVAS AGRÍCOLAS E PECUÁRIAS; APOIO AO DESENVOLVIMENTO DAS CADEIAS PRODUTIVAS INCLUINDO CONSÓRCIOS PÚBLICOS; FOMENTO À INDICAÇÃO GEOGRÁFICA DE PRODUTOS AGROPECUÁRIOS – IG E A OUTROS SIGNOS DISTINTIVOS; FOMENTO À INOVAÇÃO NO AGRONEGÓCIO, INCLUSIVE NA AGROINDÚSTRIA; FOMENTO À CONSERVAÇÃO E AO USO SUSTENTÁVEL DE RECURSOS GENÉTICOS PARA AGRICULTURA E ALIMENTAÇÃO; FOMENTO AO USO DE BOAS PRÁTICAS DE MANEJO E CONSERVAÇÃO DE SOLO E ÁGUA; FOMENTO À IMPLEMENTAÇÃO DE SISTEMAS INTEGRADOS DE PRODUÇÃO AGROPECUÁRIA; APOIO AO DESENVOLVIMENTO DO ASSOCIATIVISMO RURAL E DO COOPERATIVISMO, BEM COMO INCENTIVO E APOIO AO PEQUENO E MÉDIO PRODUTOR AGROPECUÁRIO MEDIANTE A AQUISIÇÃO DE PATRULHAS MECANIZADAS; E APOIO À FORMALIZAÇÃO E COMERCIALIZAÇÃO DA PRODUÇÃO, COM A FINALIDADE DE PROMOVER O DESENVOLVIMENTO DO SETOR AGROPECUÁRIO._x000D_
APOIO AO DESENVOLVIMENTO DO ASSOCIATIVISMO RURAL E DO COOPERATIVISMO, BEM COMO INCENTIVO E APOIO AO PEQUENO E MÉDIO PRODUTOR AGROPECUÁRIO MEDIANTE A AQUISIÇÃO DE MÁQUINAS AMARELAS(PESADAS) E OUTROS EQUIPAMENTOS, MANUTENÇÃO E CONSERVAÇÃO DE ESTRADAS VICINAIS E DE OUTRAS INICIATIVAS COM A FINALIDADE DE PROMOVER O DESENVOLVIMENTO DO SETOR AGROPECUÁRIO NO ESTADO DE MATO GROSSO DO SUL.</t>
  </si>
  <si>
    <t>71130007</t>
  </si>
  <si>
    <t>APOIO TÉCNICO, MATERIAL E FINANCEIRO PARA CONSTRUÇÃO, AMPLIAÇÃO, REFORMA E ADEQUAÇÃO DE ESPAÇOS ESCOLARES E PARA AQUISIÇÃO DE MOBILIÁRIO E EQUIPAMENTOS PARA TODAS AS ETAPAS E MODALIDADES DA EDUCAÇÃO BÁSICA. APOIO À INFRAESTRUTURA E AO USO PEDAGÓGICO DAS TECNOLOGIAS DE INFORMAÇÃO E COMUNICAÇÃO PARA TODAS AS ETAPAS E MODALIDADES DA EDUCAÇÃO BÁSICA COM O OBJETIVO DE MELHORAR O PROCESSO DE ENSINO-APRENDIZAGEM. SUPERVISÃO DOS PROJETOS DE CONSTRUÇÃO, AMPLIAÇÃO, REFORMA E ADEQUAÇÃO DE ESPAÇOS ESCOLARES.</t>
  </si>
  <si>
    <t>REFORMA E REAPARELHAMENTO DO AEROPORTO DE DOURADOS/MS, INCLUINDO A ELABORAÇÃO DE PROJETOS DE ENGENHARIA E SERVIÇOS CORRELACIONADOS À AQUISIÇÃO E INSTALAÇÕES DE EQUIPAMENTOS OPERACIONAIS PARA ADEQUAÇÃO DAS INFRAESTRUTURAS AEROPORTUÁRIA E AERONÁUTICA CIVIL, RESPECTIVAMENTE, VISANDO DESENVOLVER A INFRAESTRUTURA AEROPORTUÁRIA E AERONÁUTICA CIVIL DE INTERESSE REGIONAL, E SUAS FACILIDADES, PARA ATENDER A DEMANDA DO TRANSPORTE AÉREO COM SEGURANÇA E CONFORTO, PARA O PROGRAMA DE INVESTIMENTOS EM AVIAÇÃO REGIONAL, DE FORMA ADERENTE AO PLANEJAMENTO DO SETOR, CONFORME PLANO AEROVIÁRIO NACIONAL – PAN. ESTÁ NO PAC 2024-2027._x000D_
REFORMA, AMPLIAÇÃO E REAPARELHAMENTO DE AERÓDROMOS E AEROPORTOS CONSTANTES NO PROGRAMA DE INVESTIMENTO EM AVIAÇÃO REGIONAL(PINAR), INCLUINDO SERVIÇOS ESPECIALIZADOS DE ENGENHARIA E ATIVIDADES CORRELACIONADOS, AQUISIÇÃO E INSTALAÇÕES DE EQUIPAMENTOS OPERACIONAIS E DE NAVEGAÇÃO AÉREA, PARA ADEQUAÇÃO DAS INFRAESTRUTURAS AEROPORTUÁRIA E AERONÁUTICA CIVIL, RESPECTIVAMENTE, VISANDO DESENVOLVER A INFRAESTRUTURA AEROPORTUÁRIA E AERONÁUTICA DE INTERESSE REGIONAL, E SUAS FACILIDADES, PARA ATENDER A DEMANDA DO TRANSPORTE AÉREO COM SEGURANÇA E CONFORTO DE FORMA ADERENTE AO PLANEJAMENTO DO SETOR, CONFORME PLANO AEROVIÁRIO NACIONAL – PAN. REFORMA,_x000D_
CONSTRUÇÃO E REAPARELHAMENTO DE AERÓDROMOS E AEROPORTOS, INCLUINDO A ELABORAÇÃO DE PROJETOS DE ENGENHARIA E SERVIÇOS CORRELACIONADOS, BEM COMO AQUISIÇÃO DE EQUIPAMENTOS (VEÍCULOS CONTRA INCÊNDIO, DETECTORES DE METAIS PARA INSPEÇÃO DE SEGURANÇA, DENTRE OUTROS), VISANDO DESENVOLVER A INFRAESTRUTURA AEROPORTUÁRIA DE INTERESSE REGIONAL OU ESTADUAL, E SUAS FACILIDADES, PARA ATENDER A DEMANDA DO TRANSPORTE AÉREO COM SEGURANÇA E CONFORTO. DEFESA DO PROJETO DE MAIS 10 AERÓDROMOS, SEM PREVISÃO NO PLOA PARA 2023,ENTRE ELES O AEROPORTO DE DOURADOS/MS. ESTE PROJETO VEM SENDO REALIZADO ENTRE O MINISTÉRIO DOS TRANSPORTES, PORTOS E AVIAÇÃO CIVIL E O MINISTÉRIO DA DEFESA, POR INTERMÉDIO DO DEPARTAMENTO DE ENGENHARIA E CONSTRUÇÃO - DEC, COM UM TERMO DE EXECUÇÃO DESCENTRALIZADA DE Nº 03/2017. CUJA UNIDADE EXECUTORA DO TERMO É O 9º BATALHÃO DE ENGENHARIA DE CONSTRUÇÃO UG 160157. TEM TERMO DE EXECUÇÃO APROVADO NUM TOTAL DE R$ 49.000.000,00 A CONTA DE DOTAÇÕES CONSIGNADAS AO ORÇAMENTO DO FUNDO NACIONAL DE AVIAÇÃO CIVIL - FNAC. O TERMO PREVÊ A "EXECUÇÃO DE PROJETOS E OBRAS DE AMPLIAÇÃO E RESTAURAÇÃO DA PISTA DE POUSO E DECOLAGEM, EXECUÇÃO DA NOVA PISTA DETAXIWAY, PÁTIO DE AERONAVES E RESAS, FAIXAS DE PREPARAÇÃO E DE PISTA, IMPLANTAÇÃO DO ESTACIONAMENTO DE VEÍCULOS, VIAS DE ACESSO, TERRAPLANAGEM NECESSÁRIA AS EDIFICAÇÕES E SERVIÇOS COMPLEMENTARES PARA A ADEQUAÇÃO DE INFRAESTRUTURA NECESSÁRIA PARA A OPERAÇÃO DO AEROPORTO, E PROJETOS DE OBRAS COMPLEMENTARES PARA O AEROPORTO DE DOURADOS. O AEROPORTO DE DOURADOS É CONSIDERADO ESTRATÉGICO, ALÉM DE SER PARTE INTEGRANTE DO PROGRAMA DE AVIAÇÃO CIVIL, ATENDE UMA REGIÃO DE CERCA DE 30 MUNICÍPIOS.</t>
  </si>
  <si>
    <t>EXECUÇÃO DE SERVIÇOS DE TERRAPLENAGEM, PAVIMENTAÇÃO, DRENAGEM, OBRAS DE ARTE ESPECIAIS E CORRENTES, SINALIZAÇÃO, OBRAS COMPLEMENTARES, MELHORAMENTOS, DESAPROPRIAÇÕES E SERVIÇOS DIVERSOS RELACIONADOS A EXECUÇÃO DO EMPREENDIMENTO. ENVOLVE TAMBÉM A IMPLEMENTAÇÃO DA GESTÃO AMBIENTAL DO EMPREENDIMENTO, ENGLOBANDO, ENTRE OUTRAS, AÇÕES MITIGADORAS E COMPENSATÓRIAS DAS ÁREAS DE INFLUÊNCIA DIRETA E INDIRETA, E O ATENDIMENTO DAS LICENÇAS AMBIENTAIS, ALÉM DE DESPESAS RELACIONADAS AO GERENCIAMENTO, SUPERVISÃO E IMPLEMENTAÇÃO DO EMPREENDIMENTO, TAIS COMO SERVIÇOS DE ENGENHARIA CONSULTIVA E ASSESSORIA TÉCNICA, INCLUINDO DESPESAS COM FISCALIZAÇÃO._x000D_
ALTERNATIVA PARA MELHORAR A INFRAESTRUTURA RODOVIÁRIA LOCAL INTERLIGANDO A BR-158 (SAÍDAS PARA BRASILÂNDIA E SELVÍRIA) E BR-262 (CAMPO GRANDE), RETIRANDO O TRÁFEGO PESADO DA ÁREA URBANA DA CIDADE REGIÃO COM FLUXO DE TRÁFEGO INTENSO (CELULOSE E GRÃOS). O VALOR INSERIDO NA PROPOSTA ORÇAMENTÁRIA SERÁ UTILIZADO PARA DAR CONTINUIDADE AS OBRAS JÁ CONTRATADAS;_x000D_
CONSTA DO PAC 2024-2027.</t>
  </si>
  <si>
    <t>71130003</t>
  </si>
  <si>
    <t>IMPORTANTE VIA DE INTEGRAÇÃO REGIONAL E DE ESCOAMENTO DA PRODUÇÃO AGROPECUÁRIA, POSSIBILITANDO ACESSO AO PANTANAL SUL MATO-GROSSENSE; O RECURSO INSERIDO NA PROPOSTA ORÇAMENTÁRIA PREVÊ A EXECUÇÃO DE 18 KM DE PAVIMENTAÇÃO NO LOTE 4 (KM 189,3 – 244,0); ESTÁ NO PAC 2024-2027._x000D_
EXECUÇÃO DE SERVIÇOS DE TERRAPLENAGEM, PAVIMENTAÇÃO, DRENAGEM, OBRAS DE ARTE ESPECIAIS E CORRENTES, SINALIZAÇÃO, OBRAS COMPLEMENTARES, MELHORAMENTOS, DESAPROPRIAÇÕES E SERVIÇOS DIVERSOS RELACIONADOS A EXECUÇÃO DO EMPREENDIMENTO. ENVOLVE TAMBÉM A IMPLEMENTAÇÃO DA GESTÃO AMBIENTAL DO EMPREENDIMENTO, ENGLOBANDO, ENTRE OUTRAS, AÇÕES MITIGADORAS E COMPENSATÓRIAS DAS ÁREAS DE INFLUÊNCIA DIRETA E INDIRETA, E O ATENDIMENTO DAS LICENÇAS AMBIENTAIS, ALÉM DE DESPESAS RELACIONADAS AO GERENCIAMENTO, SUPERVISÃO E IMPLEMENTAÇÃO DO EMPREENDIMENTO, TAIS COMO SERVIÇOS DE ENGENHARIA CONSULTIVA E ASSESSORIA TÉCNICA, INCLUINDO DESPESAS COM FISCALIZAÇÃO._x000D_
EXECUÇÃO DE SERVIÇOS DE TERRAPLENAGEM, PAVIMENTAÇÃO, DRENAGEM, OBRAS DE ARTE ESPECIAIS E CORRENTES, SINALIZAÇÃO, OBRAS COMPLEMENTARES, MELHORAMENTOS, DESAPROPRIAÇÕES E SERVIÇOS DIVERSOS RELACIONADOS A EXECUÇÃO DO EMPREENDIMENTO. ENVOLVE TAMBÉM A IMPLEMENTAÇÃO DA GESTÃO AMBIENTAL DO EMPREENDIMENTO, ENGLOBANDO, ENTRE OUTRAS, AÇÕES MITIGADORAS E COMPENSATÓRIAS DAS ÁREAS DE INFLUÊNCIA DIRETA E INDIRETA, E O ATENDIMENTO DAS LICENÇAS AMBIENTAIS, ALÉM DE DESPESAS RELACIONADAS AO GERENCIAMENTO, SUPERVISÃO E IMPLEMENTAÇÃO DO EMPREENDIMENTO, TAIS COMO SERVIÇOS DE ENGENHARIA CONSULTIVA E ASSESSORIA TÉCNICA, INCLUINDO DESPESAS COM FISCALIZAÇÃO. TRATA-SE DO SERVIÇO DE CONTRATAÇÃO INTEGRADA DE EMPRESA PARA ELABORAÇÃO DO PROJETO BÁSICO E EXECUTIVO DE ENGENHARIA E EXECUÇÃO DAS OBRAS DE IMPLANTAÇÃO, PAVIMENTAÇÃO DO SEGMENTO E EXECUÇÃO DE OBRAS DE ARTES. O CUSTO MÉDIO FOI CALCULADO COM BASE NO TIPO DE INTERVENÇÃO A SER REALIZADA NO EMPREENDIMENTO E UTILIZANDO A MÉDIA DOS VALORES REAIS DAS OBRAS RODOVIÁRIAS FEDERAIS EM ANDAMENTO NO PAÍS._x000D_
ESTA EMENDA FOI APRESENTADA EM 2020 E APROVADA PELA COMISSÃO DE SERVIÇOS DE INFRAESTRUTURA(EMENDA Nº 60010006). EMBORA ESTEJA PREVISTA NO ORÇAMENTO PARA 2023, PRECISA DE MAIS RECURSOS PARA SUA CONTINUIDADE. SOBRE AS OBRAS: A BR-419, TRECHO: ENTR. BR-163 (B) MS-080 (A) RIO NEGRINHO PERDIGÃO: ENTR. MS-080 (B)/228 (A) ENTR. MS-228 (B) FAZENDA SANTANA FAZENDA TABOCO: ENTR. MS- 170/345 (A) 450 (AQUIDAUANA) ANASTÁCIO: ENTR. BR-262, SEGMENTO: KM 11,3 A KM 244,3 (PNV 419BMS0012,419BMS0014, 419BMS0030, 419BMS0050, 419BMS0060,419BMS0070,419BMS0080,419BMS0082,419BMS0084), ATRAVESSA OS MUNICÍPIOS DE RIO VERDE DE MATO GROSSO, RIO NEGRO, AQUIDAUANA E ANASTÁCIO NUMA EXTENSÃO DE 233,0 KM. ESTE PROJETO TEM COMO OBJETIVO A REDUÇÃO DOS CUSTOS DE TRANSPORTES, A RECONVERSÃO DE ÁREAS DEGRADADAS E A MELHORIA DA COMPETITIVIDADE DA PRODUÇÃO COMO UM TODO, DE OUTRO LADO, VIABILIZA A MOBILIDADE ENTRE OS CENTROS DE COMÉRCIO E SERVIÇOS, PROMOVENDO A INTEGRAÇÃO E A FORMAÇÃO DE POLOS DE DESENVOLVIMENTO, O QUE MELHORA A DINÂMICA PRODUTIVA DA REGIÃO. DIRETAMENTE IRÁ ALIVIAR O TRÁFEGO DA BR-163, LIGANDO TAMBÉM O NORTE DO BRASIL COM PORTO MURTINHO, IMPORTANTE POLO DE DISTRIBUIÇÃO DA PRODUÇÃO. HAVERÁ A EXECUÇÃO DE OBRAS DE CONSTRUÇÃO DE 33 PONTES, 2 VIADUTOS, 330 OBRAS DE DRENAGEM (BUEIROS E GALERIAS) ALÉM DA PAVIMENTAÇÃO ASFÁLTICA DE TODA A EXTENSÃO. CONSTANTE DE ORÇAMENTOS ANTERIORES (AÇÃO 7S57), DAR CONTINUIDADE ÀS OBRAS DO LOTE 4, COM A EXECUÇÃO DE 15 KM.</t>
  </si>
  <si>
    <t>O PROJETO SUL FRONTEIRA É UM PROJETO DE INFRAESTRUTURA DE TRANSPORTES QUE VISA INTERLIGAR TODA A REGIÃO SUL DO ESTADO DE MATO GROSSO DO SUL NA FRONTEIRA COM O PARAGUAI. O PROJETO CONSISTE EM CONSTRUIR E ASFALTAR UMA RODOVIA QUE LIGA O DISTRITO DE SANGA PUITÃ, EM PONTA PORÃ, A MUNDO NOVO, PASSANDO PELAS CIDADES DE CORONEL SAPUCAIA, PARANHOS, SETE QUEDAS, JAPORÃ E ARAL MOREIRA. A OBRA TEM IMPORTÂNCIA PRIMORDIAL PARA O DESENVOLVIMENTO DA REGIÃO, INCLUSIVE SE ENCAIXA PERFEITAMENTE NO DESENVOLVIMENTO REGIONAL, ALÉM DE AUXILIAR NO PATRULHAMENTO DA FRONTEIRA, NA CHEGADA DE TURISTAS E NA CORRENTE DE COMÉRCIO ENTRE O BRASIL E OUTROS PAÍSES. DESDE 2008, A MESMA EMENDA VEM SENDO APRESENTADA NO OGU - MINISTÉRIO DA INTEGRAÇÃO NACIONAL. A CONSTRUÇÃO DA RODOVIA VEM SENDO REALIZADA PELO GOVERNO ESTADUAL, EM CONVÊNIOS COM O MINISTÉRIO DA INTEGRAÇÃO NACIONAL. ATUALMENTE, A OBRA ESTÁ EM NOVA FASE SENDO ESTENDIDA POR MAIS 62,80 KM NO SEGUIMENTO DA MS-299, CUJA NOVA DESCRIÇÃO DO NOVO TRECHO É OBRA DE IMPLANTAÇÃO E PAVIMENTAÇÃO ASFÁLTICA DA RODOVIA MS- 299, TRECHO: CORONEL SAPUCAIA – PARANHOS, SUBTRECHO: KM 84,10 (PARANHOS) KM 110,70 (SETE QUEDAS). EM 2021, ESTÁ PREVISTO A EXECUÇÃO DO CONVÊNIO DA EMENDA 71130013/2021 – PROPOSTA:027798/2021 CV: 914718 - TRECHO: LIMITE MUN. CORONEL SAPUCAIA E PARANHOS - ENTRº RODOVIA MS-295/MS-299, SUBTRECHO: FIM DO TRECHO PAVIMENTADO - KM 174,30, COM EXTENSÃO APROX. DE 55,00 KM, NO MUNICÍPIO DE PARANHOS/MS._x000D_
O PROJETO SUL FRONTEIRA CONSTOU DE VÁRIOS ORÇAMENTOS, SENDO O ÚLTIMO NO OGU 2021 , VISANDO A IMPLANTAÇÃO DO PROJETO SUL-FRONTEIRA - TRECHO PONTA PORÃ/MUNDO NOVO - NO ESTADO DE MATO GROSSO DO SUL (FUNCIONAL- PROGRAMÁTICA: 19.691.2029.7W59.0054). CONSTOU DO PPA 2020/2023. AGORA A OBRA ESTÁ EM NOVA FASE SENDO ESTENDIDA POR MAIS 62,80 KM NO SEGUIMENTO DA MS-299, CUJA NOVA DESCRIÇÃO DO NOVO TRECHO É OBRA DE IMPLANTAÇÃO E PAVIMENTAÇÃO ASFÁLTICA DA RODOVIA MS- 299, TRECHO: CORONEL SAPUCAIA – PARANHOS, SUBTRECHO: KM 84,10 (PARANHOS) KM 110,70 (SETE QUEDAS). ESTA OBRA INTERLIGARÁ TODA A REGIÃO REGIÃO SUL DO ESTADO NA FRONTEIRA COM O PARAGUAI: SETE QUEDAS, PARANHOS, CORONEL SAPUCAIA, ARAL MOREIRA, MUNDO NOVO, JAPORÃ E PONTA PORÃ._x000D_
A VIABILIZAÇÃO DESSE PLEITO, QUE TEM O APOIO DO GOVERNO, DE TODA A BANCADA FEDERAL E DO POVO SUL-MATO-GROSSENSE SE REVESTE DE ESPECIAL URGÊNCIA, TENDO EM VISTA O GRAVE PROBLEMA DE FLUXO QUE JÁ COMPROMETE O TRÁFEGO NAQUELA ÁREA, POIS A RODOVIA EM QUESTÃO CONSOLIDA A INFRAESTRUTURA DE TRANSPORTES DE MATO GROSSO DO SUL E FORTALECE A INTEGRAÇÃO DA BACIA DO PRATA E DO CONTINENTE SUL-AMERICANO, E FACILITARÁ O PATRULHAMENTO DA REGIÃO DENTRO DO PROGRAMA ESTRATÉGICO DE FRONTEIRAS. POR MEIO DA SUL-FRONTEIRA É FEITO O ESCOAMENTO DE SIGNIFICATIVA PRODUÇÃO AGROPECUÁRIA DO ESTADO, E A INTERLIGAÇÃO DA PRODUÇÃO LOCAL, BASEADA NA AGRICULTURA FAMILIAR E NA CRIAÇÃO DE GADO, COM IMPORTANTE ACESSO À HIDROVIA TIETÊ-PARANÁ. DESDE 2008 A MESMA EMENDA VEM SENDO APRESENTADA NO OGU - MINISTÉRIO DA INTEGRAÇÃO NACIONAL - FUNCIONAL-PROGRAMÁTICA: 15.244.0120.6553.0220 - APOIO À IMPLANTAÇÃO DE INFRAESTRUTURA SOCIAL E PRODUTIVA COMPLEMENTAR EM_x000D_
ESPAÇOS SUB-REGIONAIS - TRECHO PONTA PORÃ/SETE QUEDAS - ETAPA IV - NO ESTADO DO MATO GROSSO DO SUL - INICIALMENTE PROJETO INTEGRAÇÃO. A OBRA VEM SENDO EXECUTADA E TEM IMPORTÂNCIA PRIMORDIAL PARA O DESENVOLVIMENTO DA REGIÃO, INCLUSIVE SE ENCAIXA PERFEITAMENTE NO DESENVOLVIMENTO REGIONAL, ALÉM DE AUXILIAR NO PATRULHAMENTO DA FRONTEIRA, NA CHEGADA DE TURISTAS E NA CORRENTE DE COMÉRCIO ENTRE O BRASIL E OUTROS PAÍSES. PROCESSOS EM ANDAMENTO: - PROCESSO: 59150000428/2009-28 - CONVÊNIO: 728762/2009 - PAGO E EXECUTADO; - PROCESSO: 59150.000235/2008-96 - CONVÊNIO: 702081/2008 - EM EXECUÇÃO; - PROCESSO: 59150000428/2009-28 - CONVÊNIO: 728762/2009 - EM EXECUÇÃO. - CADASTRADO PROJETO EXECUTIVO NO SICONV EM 2014 - SICONV: 052188/2014; A CONSTRUÇÃO DA RODOVIA VEM SENDO REALIZADA PELO GOVERNO ESTADUAL, EM CONVÊNIOS COM O MINISTÉRIO DA INTEGRAÇÃO NACIONAL. - IMPOSITIVA 2017: PROPOSTA: 078947/2017 - OBJE</t>
  </si>
  <si>
    <t>71130001</t>
  </si>
  <si>
    <t>OS RECURSOS DA PRESENTE EMENDA PERMITIRÃO VIABILIZAR A IMPLANTAÇÃO DE UM BATALHÃO DO EXÉRCITO NO MUNICÍPIO DE SINOP, CONTRIBUINDO COM O AUMENTO DO PODER NACIONAL, NA REGIÃO NOROESTE DO PAÍS, VISANDO OS SEUS EMPREGOS OPERACIONAIS, BEM COMO, AUMENTAR SUAS CAPACIDADES DE DESENVOLVER AÇÕES SUBSIDIÁRIAS EM PROL DO DESENVOLVIMENTO REGIONAL. A IMPLANTAÇÃO DESSE QUARTEL EM SINOP FACILITARÁ A EXECUÇÃO DE OPERAÇÕES RELACIONADAS À SEGURANÇA INTEGRADA NO NORTE DE MATO GROSSO COMO, POR EXEMPLO A PROTEÇÃO DAS USINAS DE COLÍDER E DE SINOP, AMBAS DO COMPLEXO HIDRELÉTRICO TELES PIRES, QUE FAZEM PARTE DA INFRAESTRUTURA ESTRATÉGICA DE ENERGIA DO ESTADO ALÉM DISSO, AS ATIVIDADES DE CONSTRUÇÃO DO BATALHÃO E DE SUAS INSTALAÇÕES DE APOIO DISPONIBILIZARÃO POSTOS DE EMPREGOS NA CONSTRUÇÃO CIVIL DA REGIÃO E IMPACTARÁ OS DEMAIS SETORES DA ECONOMIA, COM EFEITOS DURADOUROS NO DESENVOLVIMENTO DA REGIÃO COM AS DEMANDAS LOCAIS PARA O ATENDIMENTO DAS ATIVIDADES DA NOVA ORGANIZAÇÃO MILITAR E DAS NECESSIDADES DO EFETIVO MILITAR E DE SEUS FAMILIARES. É PARA A CONCRETIZAÇÃO DESSE PROJETO, DE GRANDE INTERESSE E IMPORTÂNCIA PARA O EXÉRCITO E PARA O ESTADO, QUE SE APRESENTA ESTA PROPOSTA DE EMENDA AO PLOA 2024 PARA A BANCADA DE MATO GROSSO.</t>
  </si>
  <si>
    <t>BANCADA DO MATO GROSSO</t>
  </si>
  <si>
    <t>7112</t>
  </si>
  <si>
    <t>71120014</t>
  </si>
  <si>
    <t>ESTA EMENDA VISA ATENDER O GOVERNO DO  ESTADO DO MATO GROSSO, ATRAVÉS DA SEDEC - SECRETARIA DE DESENVOLVIMENTO ECONÔMICO EM DIVERSAS AÇÕES EM INFRAESTRUTURA, PROPICIANDO AUMENTO DA QUALIDADE DE VIDA DE SEUS HABITANTES. O PROGRAMA EXECUTA SUAS AÇÕES MEDIANTE A TRANSFERÊNCIA DE RECURSOS ORÇAMENTÁRIOS, POR INTERMÉDIO DE CONVÊNIOS FIRMADOS ENTRE O MINISTÉRIO DA DEFESA E OS ESTADOS OU OS MUNICÍPIOS ABRANGIDOS EM SUA ÁREA DE ATUAÇÃO, EMPREGANDO RECURSOS ORIUNDOS DE EMENDAS PARLAMENTARES, PARA ATENDIMENTO DE PROJETOS DE INFRAESTRUTURA BÁSICA E AQUISIÇÃO DE EQUIPAMENTOS.</t>
  </si>
  <si>
    <t>71120013</t>
  </si>
  <si>
    <t>EMENDA DESTINADA A SUPLEMENTAR RECURSOS PARA O DESENVOLVIMENTO DE PROJETOS VOLTADOS PARA A REALIZAÇÃO DE OBRAS DE INFRAESTRUTURA BÁSICA, PRINCIPALMENTE PARA OS SETORES DE COMUNICAÇÕES, DEFESA, EDUCAÇÃO, ENERGIA, SANEAMENTO BÁSICO, SAÚDE E TRANSPORTE COM O OBJETIVO DE PROPORCIONAR MELHORIA DA QUALIDADE DE VIDA DA POPULAÇÃO DESSA REGIÃO.</t>
  </si>
  <si>
    <t>REGIÃO METROPOLITANA DE MACAPÁ - NO ESTADO DO AMAPÁ</t>
  </si>
  <si>
    <t>71050007</t>
  </si>
  <si>
    <t>ESTA EMENDA VISA IMPLEMENTAR AÇÕES DE CUSTEIO PARA MELHORIA DA  INFRAESTRUTURA NO ESTADO DO AMAPÁ.</t>
  </si>
  <si>
    <t>71050006</t>
  </si>
  <si>
    <t>NAVIO-PATRULHA FLUVIAL PEDRO TEIXEIRA - NPAFLUPTEIXEIRA_x000D_
CNPJ: 00.394.502/0248-33_x000D_
_x000D_
A SUBSTITUIÇÃO DOS MOTORES ATUALMENTE INSTALADOS NO NAVIO-PATRULHA FLUVIAL PEDRO TEIXEIRA, PROPORCIONARÁ A ESTE COMANDO DE FORÇA SEGUIR CONTANDO COM O NAVIO PARA AS ATIVIDADES DE INSPEÇÃO NAVAL, AÇÃO CÍVICO SOCIAL, SOCORRO DISTRITAL (CONSISTE EM SOCORRER VÍTIMAS DE ACIDENTES OCORRIDOS NOS RIOS DA AMAZÔNIA), OPERAÇÕES CONJUNTAS COM OUTRAS FORÇAS SINGULARES, ÓRGÃOS PÚBLICOS E FISCALIZAÇÃO DO CUMPRIMENTO DE LEIS AFETAS À SEGURANÇA DO TRÁFEGO AQUAVIÁRIO E SALVAGUARDA DA VIDA HUMANA NOS RIOS DA REGIÃO AMAZÔNICA, AUMENTANDO A SEGURANÇA NAS HIDROVIAS DA REGIÃO AMAZÔNICA E ASSISTINDO A COMUNIDADE RIBEIRINHA._x000D_
_x000D_
O NAVIO POSSUI GRANDE IMPORTÂNCIA PARA AS MISSÕES REALIZADAS NAS CALHAS DOS RIOS DA AMAZÔNIA, PRINCIPALMENTE POR SUA CAPACIDADE DE TRANSPORTE DE PESSOAL E POR POSSUIR CONVOO, PERMITINDO-LHE OPERAR COM AERONAVE PARA REALIZAÇÃO DE RECONHECIMENTO DE ÁREAS DE INTERESSE, TRANSPORTE DE FERIDOS E TRANSPORTE DE MÉDICOS PARA ATENDIMENTO A COMUNIDADE RIBEIRINHA.</t>
  </si>
  <si>
    <t>A PRESENTE EMENDA VIDA LEVAR A CAPITAL DO AMAZONAS, MUNICÍPIO DE MANAUS, MELHORIAS NA SUA INFRAESTRUTURA URBANA. TRAZENDO ASSIM MELHORIA NA QUALIDADE DE VIDA DE SEUS HABITANTES. MANAUS É UMA CAPITAL EM DESENVOLVIMENTO CONSTANTE E ESSAS AÇÕES DE INFRAESTRUTURA AUXILIAM POSITIVAMENTE PARA QUE TODA A SUA POPULAÇÃO USUFRUA DESSES INVESTIMENTOS.</t>
  </si>
  <si>
    <t>A PRESENTE EMENDA DESTINA-SE À IMPLEMENTAÇÃO DE INFRAESTRUTURA BÁSICA NO ESTADO DO AMAZONAS.</t>
  </si>
  <si>
    <t>71040006</t>
  </si>
  <si>
    <t>ESSA EMENDA TEM COMO OBJETIVO A REALIZAÇÃO DE OBRAS DE INFRAESTRUTURA BÁSICA, PRINCIPALMENTE PARA OS SETORES DE COMUNICAÇÕES, DEFESA, EDUCAÇÃO, ENERGIA, SANEAMENTO BÁSICO, SAÚDE E TRANSPORTE, AÍ INCLUÍDAS AS_x000D_
DESPESAS ADMINISTRATIVAS PROVENIENTES DOS CONVÊNIOS. CONSISTE EM CONSTRUÇÃO E/OU REFORMA, TAIS 193 COMO: CRECHES, ESCOLAS, BIBLIOTECAS, POSTOS DE SAÚDE, SEDE DE CÂMARAS MUNICIPAIS, CENTROS ADMINISTRATIVOS, EQUIPAMENTOS AGRÍCOLAS, ARMAZÉNS DE CARGA, SEDE DE QUARTÉIS, DELEGACIAS E PRESÍDIOS, PONTES, PRAÇAS, INSTALAÇÃO DE SILOS, GINÁSIOS, PISTAS POLIESPORTIVAS. ADEMAIS, ADQUIRE EQUIPAMENTOS COMO CAMINHÕES DE COLETA DE LIXO, AMBULÂNCIAS, DENTRE OUTROS.</t>
  </si>
  <si>
    <t>IMPLEMENTAÇÃO DE INFRAESTRUTURA BÁSICA NA REGIÃO DO CALHA NORTE - NO ESTADO DO AMAZONAS - NO ESTADO DO AMAZONAS</t>
  </si>
  <si>
    <t>71040004</t>
  </si>
  <si>
    <t>A VILA DE SANTA ROSA DO PURUS FOI TRANSFORMADA EM MUNICÍPIO PELA LEI ESTADUAL N° 1028 DE 28 DE ABRIL DE 1992. SITUADO ÀS MARGENS DO RIO PURUS, SEU LIMITE COMEÇA NO MARCO INTERNACIONAL DA FRONTEIRA BRASIL / PERU, LOCALIZADO PRÓXIMO A NASCENTE DO RIO SANTA ROSA DO PURUS, LIMITANDO-SE TAMBÉM COM OS MUNICÍPIOS DE FEIJÓ E MANUEL URBANO. ATUALMENTE É SEDE DO 4º PELOTÃO ESPECIAL DE FRONTEIRA DO EXÉRCITO BRASILEIRO._x000D_
A RESTAURAÇÃO DO AERÓDROMO DE SANTA ROSA DO PURUS CONTEMPLA A EXECUÇÃO DE PAVIMENTO RÍGIDO, COM A CONSTRUÇÃO DE UMA PISTA DE POUSO, FAIXA DE PISTA, PISTA DE TÁXI E O PÁTIO DE AERONAVE, O QUE PERMITIRÁ O POUSO DE AERONAVE DO PORTE DO C-130 HÉRCULES._x000D_
A OBRA AUMENTARÁ A SEGURANÇA DA OPERAÇÃO DO AERÓDROMO, POSSIBILITANDO O POUSO DE AERONAVES DE MAIOR PORTE AUMENTANDO O ACESSO A RECURSOS DE TODA ORDEM PARA O MUNICÍPIO (TRANSPORTE, EVACUAÇÃO, APOIO DE SAÚDE E LOGÍSTICA). ALÉM DISSO, POSSIBILITARÁ: MELHORES CONDIÇÕES PARA O INCREMENTO AO COMBATE DE CRIMES TRANSFRONTEIRIÇOS E AMBIENTAIS; O APOIO AO TERRITÓRIO INDÍGENA DO ALTO DO RIO PURUS, EM MELHORES CONDIÇÕES; E O APOIO EM MELHORES CONDIÇÕES AO 4º PELOTÃO ESPECIAL DE FRONTEIRA, REFORÇANDO AS AÇÕES DE MONITORAMENTO DA FRONTEIRA._x000D_
O AERÓDROMO SE ENCONTRA EM EXECUÇÃO DE OBRA, COM AVANÇO DA CONSTRUÇÃO DE UMA NOVA PISTA DE POUSO PARA ATENDER A POPULAÇÃO DO MUNICÍPIO DE SANTA ROSA DO PURUS/AC.</t>
  </si>
  <si>
    <t>BENEFICIÁRIO PARA LANÇAMENTO NO SIOP - CNPJ: 00.394.452/0001-03_x000D_
A GUARNIÇÃO MILITAR DO 7° BEC DO EXÉRCITO ESTÁ LOCALIZADA NUMA ÁREA URBANA INCRUSTRADA NO MEIO DA CIDADE DE RIO BRANCO. ESTA ÁREA DEVERÁ PASSAR POR UMA PERMUTA PARA A IMPLANTAÇÃO DE UM PARQUE URBANO QUE ATENDA A POPULAÇÃO DE RIO BRANCO COM UM ESPAÇO DE LAZER E RECREAÇÃO. PARA TANTO, SERÁ NECESSÁRIO A CONSTRUÇÃO DE NOVA INFRAESTRUTURA PARA OS MILITARES QUE ATUALMENTE OCUPAM A CITADA ÁREA. A PRIMEIRA ETAPA DESSE COMPLEXO URBANO COMPREENDE A CONSTRUÇÃO DE PRÓPRIOS NACIONAIS RESIDENCIAIS (PNR) PARA OS MILITARES DO 7º BEC. ASSIM, OS RECURSOS SOLICITADOS SERÃO EMPREGADOS NA CONSTRUÇÃO E DISPONIBILIZAÇÃO DE RESIDÊNCIAS PARA OS MILITARES DO 7º BEC, PARA QUE SEJA LIBERADA A ÁREA DO PRIMEIRO TRECHO PARA AMPLIAÇÃO RUA ISAURA PARENTE, NO MUNICÍPIO DE RIO BRANCO-AC.</t>
  </si>
  <si>
    <t>05.153.6112.156M.0001</t>
  </si>
  <si>
    <t>71020008</t>
  </si>
  <si>
    <t>O ESTADO DO ACRE, DENTRE OS ENTES FEDERATIVOS SITUADOS NA AMAZÔNIA BRASILEIRA, DEPENDE SOBREMANEIRA DOS RECURSOS DA UNIÃO PARA IMPLANTAÇÃO DE INFRAESTRUTURA ESTRUTURANTE BEM COMO A MANUTENÇÃO DA INFRAESTRUTURA EXISTENTE. ASSIM, DIANTE DA NECESSIDADE DA MANUTENÇÃO DE RAMAIS E/OU REFORMA DE INFRAESTRUTURA BÁSICA INDISPENSÁVEL PARA O BEM-ESTAR DA POPULAÇÃO, JUSTIFICA-SE A PRESENTE EMENDA PARA GARANTIR ESSES DIREITOS.</t>
  </si>
  <si>
    <t>71020004</t>
  </si>
  <si>
    <t>O AUMENTO DA DEMANDA POR COMMODITIES BRASILEIRAS TEM RESULTADO NA EXPANSÃO DA FRONTEIRA AGROPECUÁRIA E INDUSTRIAL, ALTERANDO SIGNIFICATIVAMENTE A ESCALA E O PERFIL DA PRODUÇÃO E IMPACTANDO DIRETAMENTE O DESENHO DAS REDES LOGÍSTICAS, O MODO DE VIDA DE MUITAS COMUNIDADES E O ESTÁGIO DE CONSERVAÇÃO DOS ECOSSISTEMAS, O QUE DEMANDA UM PLANEJAMENTO INTEGRADO E PARTICIPATIVO QUE POSSA RESPONDER A ESSA DINÂMICA POR MEIO DE ESTRATÉGIAS E DIRETRIZES QUE PRESSUPONHAM A CONCILIAÇÃO ENTRE AS TRÊS DIMENSÕES – ECONÔMICA, SOCIAL E AMBIENTAL – DO DESENVOVIMENTO. NESSE SENTIDO, O ZEE – PREVISTO NA POLÍTICA NACIONAL DO MEIO AMBIENTE (LEI Nº 6.938/1981) E REGULAMENTADO PELO DECRETO Nº 4.297/2002 – CONSTITUI UM INSTRUMENTO QUE PERMITE O CONHECIMENTO DAS POTENCIALIDADES E VULNERABILIDADES DAS DIFERENTES REGIÕES DO PAÍS, CONTRIBUINDO ASSIM PARA A ESTRUTURAÇÃO DE UMA MELHOR GOVERNANÇA TERRITORIAL CAPAZ DE IDENTIFICAR AS ATIVIDADES PRODUTIVAS MAIS ADEQUADAS A CADA PORÇÃO DO TERRITÓRIO, OS INVESTIMENTOS NECESSÁRIOS PARA CONFERIR MAIOR COMPETITIVIDADE AOS PROCESSOS DE DESENVOLVIMENTO E ARTICULANDO DIFERENTES ATORES NO ESTABELECIMENTO DE AÇÕES QUE BUSCAM PROMOVER O USO RACIONAL DOS RECURSOS NACIONAIS E VALORIZAR O CAPITAL SOCIOAMBIENTAL NACIONAL. RECONHECENDO A IMPORTÂNCIA ESTRATÉGICA DO ZEE, A LEI Nº 12.651/2012 ESTABELECEU A NECESSIDADE DE QUE TODOS OS ESTADOS ELABOREM E APROVEM SEUS ZONEAMENTOS. MAIS ESPECIFICAMENTE, OUTRO IMPORTANTE PONTO DE RELAÇÃO ENTRE O ZEE E O “NOVO” CÓDIGO FLORESTAL DIZ RESPEITO AO CADASTRO AMBIENTAL RURAL (CAR), COM O ZEE AUXILIANDO NA IDENTIFICAÇÃO DE ÁREAS PRIORITÁRIAS DE UM DETERMINADO TERRITÓRIO PARA A PRIORIZAÇÃO DA ANÁLISE E VALIDAÇÃO DO CAR, SUBSIDIANDO AINDA A FORMULAÇÃO DOS PROGRAMAS DE REGULARIZAÇÃO AMBIETAL (PRA) DAS PROPRIEDADES E POSSES RURAIS AO INDICAR AS ATIVIDADES MAIS ADEQUADAS ÀS ESPECIFICIDADES E APTIDÕES DE CADA REGIÃO._x000D_
_x000D_
NOS TERMOS DO RELATÓRIO, A EMENDA APROVADA PELA COMISSÃO CONTEMPLA AS SEGUINTES SUGESTÕES:_x000D_
WELLINGTON FAGUNDES (#CMA012), R$200.000.000,00_x000D_
MARCIO BITTAR (#CMA022), R$90.000.000,00_x000D_
JORGE KAJURU (#CMA038), R$9.705.610,00_x000D_
NELSINHO TRAD (#CMA045), R$97.056.100,00</t>
  </si>
  <si>
    <t>60080004</t>
  </si>
  <si>
    <t>A PRESENTE EMENDA DESTINA-SE AO APRIMORAMENTO DO GERENCIAMENTO DO COMÉRCIO INTERNACIONAL DE ESPÉCIES AMEAÇADAS. PROMOÇÃO DOS ESTADOS BRASILEIRO DOS CONHECIMENTO DAS ESPÉCIES AMEAÇADAS DE EXTINÇÃO E DAS ESPÉCIES DE IMPORTÂNCIA SOCIOAMBIENTAL EM SUAS ÁREAS DE DISTRIBUIÇÃO. MONITORAMENTO E CONTROLE PARA A PROTEÇÃO, CONSERVAÇÃO E USO SUSTENTÁVEL DE ESPÉCIES NATIVAS, ENVOLVENDO PRIORITARIAMENTE AS ESPÉCIES AMEAÇADAS DE EXTINÇÃO, BEM COMO AS ESPÉCIES DE POTENCIAL DE USO ECONÔMICO, POR INTERMÉDIO DE MECANISMOS, PROCEDIMENTOS E NORMAS DE CONTROLE SOBRE SEU ACESSO, EXPLORAÇÃO, BENEFICIAMENTO, COMERCIALIZAÇÃO E MANEJO. BEM COMO, PROPOSIÇÃO E EXECUÇÃO DE AÇÕES DE MELHORIA E RECUPERAÇÃO AMBIENTAL DE ÁREAS DEGRADADAS DE INTERESSE FEDERAL; ELABORAÇÃO DE PROCEDIMENTOS PARA VALORAÇÃO DO DANO AMBIENTAL; ELABORAÇÃO DE PROGRAMAS E PROJETOS DE CONVERSÃO DE MULTAS PARA A MELHORIA E RECUPERAÇÃO DA QUALIDADE DO MEIO AMBIENTE NAS ÁREAS OBJETO DE CONVERSÃO E ACOMPANHAMENTO DE SUA EXECUÇÃO_x000D_
_x000D_
NOS TERMOS DO RELATÓRIO, A EMENDA APROVADA PELA COMISSÃO CONTEMPLA AS SEGUINTES SUGESTÕES:_x000D_
VENEZIANO VITAL DO RÊGO (#CMA008), R$40.000.000,00_x000D_
ANA PAULA LOBATO (#CMA020), R$200.000.000,00_x000D_
MARCIO BITTAR (#CMA028), R$300.000.000,00_x000D_
JORGE KAJURU (#CMA041), R$46.200.000,00_x000D_
ELIZIANE GAMA (#CMA060), R$50.000.000,00</t>
  </si>
  <si>
    <t>NOSSA EMENDA OBJETIVA A PROTEÇÃO DAS ÁREAS FEDERAIS PRIORITÁRIAS POR MEIO DA IMPLEMENTAÇÃO DO MANEJO INTEGRADO DO FOGO COM VISTAS AO CONTROLE DE INCÊNDIOS FLORESTAIS. SERÃO REALIZADAS AÇÕES DE PREVENÇÃO, EDUCAÇÃO, MANEJO, PREPARAÇÃO, MONITORAMENTO, COMBATE, RECUPERAÇÃO DE ÁREAS E ESTÍMULO À SUBSTITUIÇÃO DO USO DO FOGO NO MEIO RURAL. A CAPACITAÇÃO DE CORPO TÉCNICO INTERNO E PARCEIROS DO IBAMA SERÁ UM DOS MEIOS PARA ALCANCE DO OBJETIVO, BEM COMO A CONTRATAÇÃO E ADMINISTRAÇÃO DE BRIGADISTAS FEDERAIS TEMPORÁRIOS PARA ATUAREM NESSAS REGIÕES._x000D_
_x000D_
NOS TERMOS DO RELATÓRIO APROVADO PELA COMISSÃO, ESTA EMENDA CONTEMPLA AS SEGUINTES SUGESTÕES:_x000D_
MARCIO BITTAR (#CMA021), R$75.000.000,00_x000D_
JORGE KAJURU (#CMA039), R$197.100.000,00_x000D_
NELSINHO TRAD (#CMA049), R$65.700.000,00_x000D_
BETO FARO (#CMA052), R$200.000.000,00_x000D_
LEILA BARROS (#CMA056), R$5.000.000,00_x000D_
ELIZIANE GAMA (#CMA065), R$100.000.000,00</t>
  </si>
  <si>
    <t>60080002</t>
  </si>
  <si>
    <t>A AÇÃO ORÇAMENTÁRIA TEM POR FINALIDADE A DESTINAÇÃO DE RECURSOS CORRENTES (GND 3) PARA O CUSTEIO DE DESPESAS COM AÇÕES, ATIVIDADES E PROCEDIMENTOS DE UNIDADES E SERVIÇOS DE ATENÇÃO PRIMÁRIA (BÁSICA) À SAÚDE DO SISTEMA ÚNICO DE SAÚDE, COM GARANTIA DE ACESSO UNIVERSAL, IGUALITÁRIO E GRATUITO E, PORTANTO, NÃO VOLTADAS PARA CLIENTELAS ESPECÍFICAS. OS RECURSOS DA AÇÃO CONSTITUEM ACRÉSCIMO TEMPORÁRIO E DISCRICIONÁRIO A DOTAÇÕES REPASSADAS DE FORMA REGULAR E AUTOMÁTICA A TÍTULO DE PISO DA ATENÇÃO PRIMÁRIA EM SAÚDE, CONDICIONADAS AO CUMPRIMENTO DE METAS ESTABELECIDAS, CONFORME LEGISLAÇÃO. PERMITE A EXECUÇÃO DE DESPESAS CORRENTES VOLTADAS A ATIVIDADES-FIM DE UNIDADES E SERVIÇOS DE SAÚDE NO ÂMBITO DA ATENÇÃO PRIMÁRIA: - MATERIAIS DE CONSUMO: AMBULATORIAL, ODONTOLÓGICO, FARMACOLÓGICO, LABORATORIAL, HOSPITALAR, QUÍMICO, REABILITAÇÃO, MANUTENÇÃO, CONSERVAÇÃO, LIMPEZA, HIGIENIZAÇÃO, ALIMENTAÇÃO E BEBIDAS, ÁGUA, GÁS E OXIGÊNIO, PROTEÇÃO E SEGURANÇA (INCLUSIVE EPIS), UNIFORMES, CAMA, BANHO, COPA E COZINHA, COMBUSTÍVEIS E LUBRIFICANTES, ACONDICIONAMENTO, EMBALAGEM E DESCARTE, MATERIAIS ELÉTRICOS E ELETRÔNICOS, DE INFORMÁTICA E COMUNICAÇÃO, FERRAMENTAS, MATERIAIS DE EXPEDIENTE E SINALIZAÇÃO; - LOCAÇÃO DE MÃO-DE-OBRA: APOIO ADMINISTRATIVO, MANUTENÇÃO, CONSERVAÇÃO, LIMPEZA, SERVIÇOS DE COPA E COZINHA, SEGURANÇA, VIGILÂNCIA E BRIGADA DE INCÊNDIO; - SERVIÇOS DE TERCEIROS OU COMPLEMENTARES: SERVIÇOS TÉCNICOS, MÉDICOS, ODONTOLÓGICOS, LABORATORIAIS, TRANSPORTE DE PACIENTES E DE PROFISSIONAIS DE SAÚDE, TREINAMENTO E CAPACITAÇÃO DE CURTA DURAÇÃO E APLICAÇÃO IMEDIATA, FORNECIMENTO DE ALIMENTAÇÃO, LAVANDERIA, ENERGIA ELÉTRICA, OXIGÊNIO, GÁS, ÁGUA, ESGOTO, TELECOMUNICAÇÕES, MANUTENÇÃO, CONSERVAÇÃO, LIMPEZA, HIGIENIZAÇÃO DE IMÓVEIS E VEÍCULOS, SEGURANÇA, LOCAÇÃO DE MÁQUINAS E EQUIPAMENTOS, SERVIÇOS DE INFORMÁTICA E TELECOMUNICAÇÕES, FRETES E TRANSPORTES DE MATERIAIS, CONDOMÍNIO. - NÃO APLICÁVEL A DESPESAS COM AQUISIÇÃO DE MEDICAMENTOS PARA DISTRIBUIÇÃO E PAGAMENTO DE DESPESAS COM PESSOAL E ENCARGOS SOCIAIS.</t>
  </si>
  <si>
    <t>COM. ASSUNTOS SOCIAIS</t>
  </si>
  <si>
    <t>6006</t>
  </si>
  <si>
    <t>60060003</t>
  </si>
  <si>
    <t>COFINANCIAMENTO FEDERAL, POR MEIO DE REPASSE DE RECURSOS DO FUNDO NACIONAL DE ASSISTÊNCIA SOCIAL (FNAS) AOS MUNICÍPIOS, ESTADOS E DISTRITO FEDERAL, PARA QUALIFICAR UNIDADES DE SERVIÇOS, ASSIM COMO MANTER E PROVER OS SERVIÇOS SOCIOASSISTENCIAIS OFERTADOS. OS RECURSOS DESTINADOS A UNIDADES DA PROTEÇÃO SOCIAL ESPECIAL PODERÃO TER COMO BENEFICIÁRIOS OS MUNICÍPIOS, ESTADOS E O DISTRITO FEDERAL, ENQUANTO OS RECURSOS DESTINADOS A UNIDADES DA PROTEÇÃO SOCIAL BÁSICA SERÃO DIRECIONADOS APENAS AOS MUNICÍPIOS E O DISTRITO FEDERAL. OS REPASSES CUJO OBJETO SEJA CONSTRUIR, AMPLIAR, REFORMAR, ADAPTAR E RECUPERAR SOMENTE PODERÃO BENEFICIAR UNIDADES SOCIOASSISTENCIAIS GOVERNAMENTAIS, SENDO REALIZADOS POR MEIO DE CONTRATOS DE REPASSE. OS RECURSOS ALOCADOS NESSA AÇÃO BUSCAM PROVER, MANTER, INCREMENTAR, EQUIPAR E MODERNIZAR AS UNIDADES PÚBLICAS DA REDE DE SERVIÇOS DE PROTEÇÃO SOCIAL (BÁSICA E ESPECIAL) DO SUAS E OS SERVIÇOS NACIONALMENTE TIPIFICADOS DO SUAS, POR ELAS OFERTADOS, POR MEIO DA ALOCAÇÃO ESPECÍFICA, TEMPORÁRIA E COMPLEMENTAR PARA DETERMINADOS ENTES SUBNACIONAIS DE RECURSOS ADVINDOS DE INICIATIVAS PARLAMENTARES E DO PRÓPRIO EXECUTIVO. OS ENTES FAVORECIDOS PODERÃO, DESDE QUE OBSERVADOS OS NORMATIVOS APLICÁVEIS AO SUAS, BENEFICIAR UNIDADES NÃO GOVERNAMENTAIS, INTEGRANTES DA REDE DE SERVIÇOS DE PROTEÇÃO SOCIAL DO SUAS, CADASTRADAS NO CADASTRO NACIONAL DE ENTIDADES DE ASSISTÊNCIA SOCIAL – CNEAS, EM CONSONÂNCIA COM O NÍVEL DE PROTEÇÃO SOCIAL, DESDE QUE, AINDA QUE INDIRETAMENTE OU POR VIA REFLEXA, A APLICAÇÃO DOS RECURSOS NÃO AUXILIE, SUBVENCIONE OU CONTRIBUA PARA O AUMENTO DO CAPITAL DAS REFERIDAS UNIDADES, E QUE ESSAS UNIDADES NÃO GOVERNAMENTAIS PRESTEM OS SERVIÇOS NACIONALMENTE TIPIFICADOS DO SUAS. OS REPASSES DE RECURSOS VISANDO PROVER, MANTER, EQUIPAR E MODERNIZAR AS UNIDADES GOVERNAMENTAIS DA REDE DE SERVIÇOS DO SUAS TAMBÉM PODERÃO OCORRER POR MEIO DE CONVÊNIOS. OS RECURSOS DA AÇÃO SÃO UTILIZADOS AINDA PARA VIABILIZAR A AQUISIÇÃO DE FORMA CENTRALIZADA DE VEÍCULOS COM RECURSOS FEDERAIS, PARA QUE ESSES SEJAM INTEGRADOS AO MOB-SUAS, NA FORMA DO REGULAMENTO. A AÇÃO TAMBÉM CUSTEARÁ AS DESPESAS DECORRENTES DE CONTRATO DE PRESTAÇÃO DE SERVIÇOS FIRMADO COM INSTITUIÇÃO FINANCEIRA QUE ATUE COMO MANDATÁRIA DA UNIÃO, PARA OPERACIONALIZAÇÃO DE CONTRATOS DE REPASSE. O OBJETIVO DA AÇÃO É ESTRUTURAR A REDE SOCIOASSISTENCIAL DO SUAS, COM A REALIZAÇÃO DE OBRAS EM UNIDADES GOVERNAMENTAIS, A AQUISIÇÃO DE EQUIPAMENTOS E MATERIAIS PERMANENTES PARA AS UNIDADES QUE OFERTAM OS SERVIÇOS NACIONALMENTE TIPIFICADOS DE PROTEÇÃO SOCIAL BÁSICA E ESPECIAL DO SUAS, BEM COMO A MANUTENÇÃO E PROVISÃO DOS SERVIÇOS OFERTADOS, POR MEIO DO INCREMENTO TEMPORÁRIO DE TRANSFERÊNCIAS REGULARES E AUTOMÁTICAS, VISANDO A MELHORIA DAS CONDIÇÕES DE ATENDIMENTO E A AMPLIAÇÃO DO ACESSO AOS SERVIÇOS, NA FORMA DO REGULAMENTO.</t>
  </si>
  <si>
    <t>60060001</t>
  </si>
  <si>
    <t>O PROJETO FX-2 FOI CONCEBIDO A PARTIR DA NECESSIDADE DE REEQUIPAR A FORÇA AÉREA BRASILEIRA (FAB) COM AERONAVES DE CAÇA MULTIMISSÃO, REPRESENTANDO UM SALTO, EM TERMOS TECNOLÓGICOS, PARA A BASE INDUSTRIAL DE DEFESA DO PAÍS, EM PARTICULAR A EMBRAER._x000D_
NESSE CONTEXTO, O CONTRATO ASSINADO PELA FAB COM A EMPRESA SUECA SAAB ELEVOU O PAÍS A UM NOVO PATAMAR NO SEGMENTO AEROESPACIAL, PREVENDO A AQUISIÇÃO DE AERONAVES GRIPEN NG, A FIM DE CUMPRIREM MISSÕES DE DEFESA AÉREA._x000D_
GRAÇAS A UMA FILOSOFIA ESTRATÉGICA DE APOIAR A INDÚSTRIA NACIONAL, O BRASIL INCLUIU AS EMPRESAS CAPACITADAS NO PACOTE DOS ACORDOS DE COMPENSAÇÃO “OFF-SET” NEGOCIADO PELO COMANDO DA AERONÁUTICA COM A SAAB._x000D_
A ENCOMENDA BRASILEIRA ENVOLVE UNIDADES MONOPLACES (PARA UM PILOTO) E BIPLACES (PARA DOIS TRIPULANTES), SENDO O BRASIL RESPONSÁVEL PELO DESENVOLVIMENTO DA VERSÃO BIPLACE. O CONTRATO E OS ACORDOS “OFF-SET” ENVOLVEM AINDA O TREINAMENTO DE ENGENHEIROS, PILOTOS E MECÂNICOS BRASILEIROS NA SUÉCIA E, PRINCIPALMENTE, A TRANSFERÊNCIA DE TECNOLOGIA PARA INDÚSTRIAS BRASILEIRAS, EM UM INVESTIMENTO TOTAL ESTIMADO EM U$ 4,8 BILHÕES._x000D_
O PROCESSO DE TRANSFERÊNCIA DE TECNOLOGIA E DE PRODUÇÃO DAS AERONAVES FX-2 DEVERÃO RESULTAR NA CRIAÇÃO DE MAIS DE 2.000 POSTOS DE TRABALHO DIRETOS E, APROXIMADAMENTE, 14.500 INDIRETOS NOS PRÓXIMOS DEZ ANOS, E VIABILIZAR À INDÚSTRIA AEROESPACIAL BRASILEIRA A CAPACIDADE DE PRODUZIR E EXPORTAR ESSAS AERONAVES, BEM COMO UTILIZAR A TECNOLOGIA ABSORVIDA NO SEGMENTO DE AERONAVES CIVIS._x000D_
O VALOR ALOCADO NO PLOA 2024 PARA O PROJETO F-X2 NÃO ATENDE À NECESSIDADE CONTRATUAL, TENDO AS SEGUINTES CONSEQUÊNCIAS:_x000D_
- IMPACTO NA CAPACIDADE DA FAB DE CUMPRIR A SUA MISSÃO CONSTITUCIONAL, DE MANTER A SOBERANIA DO ESPAÇO AÉREO BRASILEIRO;_x000D_
- IMPACTOS NEGATIVOS NA ECONOMIA NACIONAL, COM O FECHAMENTO DE VAGAS DE EMPREGOS DIRETOS E INDIRETOS;_x000D_
- AUMENTO NOS CUSTOS DO PROJETO F-X2; E_x000D_
- PRORROGAÇÃO DA UTILIZAÇÃO DA AERONAVE F-5EM, AUMENTANDO OS CUSTOS DE MANUTENÇÃO DESSA AERONAVE._x000D_
AMPARO LEGAL:_x000D_
CONSTITUIÇÃO FEDERAL, ART. 142, CAPUT; LEI COMPLEMENTAR Nº 97, DE 09/06/1999, ALTERADA PELA LEI COMPLEMENTAR Nº 136, DE 25/08/2010; E DECRETO Nº 6.703, DE 18/12/2008.</t>
  </si>
  <si>
    <t>O PROGRAMA ESTRATÉGICO SISFRON PROVÊ CAPACIDADES QUE CONTRIBUEM DECISIVAMENTE PARA O EXÉRCITO NO CUMPRIMENTO DAS MISSÕES DECORRENTES DE SUA DESTINAÇÃO CONSTITUCIONAL, PREVISTA NO ART. 142 DA CONSTITUIÇÃO FEDERAL E, PARTICULARMENTE, NA LEI COMPLEMENTAR Nº 97 / 1999, ALTERADA PELAS LEIS COMPLEMENTARES Nº 117 / 2004 E Nº 136 / 2010, NO TOCANTE ÀS AÇÕES PREVENTIVAS E REPRESSIVAS, NA FAIXA DE FRONTEIRA TERRESTRE. NESSE CONTEXTO, CABE ÀS FORÇAS ARMADAS ATUAR CONTRA DELITOS TRANSFRONTEIRIÇOS E AMBIENTAIS, ISOLADAMENTE OU EM COORDENAÇÃO COM OUTROS ÓRGÃOS DO PODER EXECUTIVO._x000D_
O PROGRAMA POSSUI COMO BENEFÍCIOS DIRETOS À SOCIEDADE PREVISTOS EM SUA DECLARAÇÃO DE ESCOPO:_x000D_
1. O FORTALECIMENTO DA CAPACIDADE OPERATIVA DA FORÇA TERRESTRE NA DEFESA DA PÁTRIA, EM OPERAÇÕES DE GARANTIA DA LEI E DA ORDEM (GLO) E EM AÇÕES SUBSIDIÁRIAS, ATUANDO ISOLADAMENTE, EM OPERAÇÕES CONJUNTAS E NO TRABALHO EM AMBIENTE INTERAGÊNCIAS, NA FAIXA DE FRONTEIRA;_x000D_
2. O FORTALECIMENTO DA PRESENÇA E AÇÃO DO ESTADO NA FAIXA DE FRONTEIRA;_x000D_
3. A CONTRIBUIÇÃO PARA A CAPACIDADE DE MONITORAMENTO E CONTROLE DA FAIXA DE FRONTEIRA; E_x000D_
4. A CONTRIBUIÇÃO PARA O AUMENTO DA CAPACITAÇÃO TECNOLÓGICA E DA AUTONOMIA DA BASE INDUSTRIAL DE DEFESA (BID)._x000D_
PARA O ATENDIMENTO PLENO DESSES BENEFÍCIOS, O EXÉRCITO BRASILEIRO NECESSITA DOS MEIOS PARA EXERCER O MONITORAMENTO E O CONTROLE CONTÍNUO E PERMANENTE DE ÁREAS DE INTERESSE DO TERRITÓRIO NACIONAL, PARTICULARMENTE DA FAIXA DE FRONTEIRA TERRESTRE BRASILEIRA. ESSA ATIVIDADE DEVE SER REALIZADA COM O APOIO DE SENSORES, SISTEMAS DE COMANDO E CONTROLE E MEIOS DE APOIO À ATUAÇÃO, QUE GARANTAM UM FLUXO ÁGIL E SEGURO DE INFORMAÇÕES CONFIÁVEIS E OPORTUNAS, GARANTINDO O EMPREGO DA TROPA DE FORMA OPORTUNA E EFICAZ EM TODOS OS NÍVEIS DO EXÉRCITO, CONFORME A SUA DESTINAÇÃO CONSTITUCIONAL._x000D_
PARA TANTO, VISANDO PROVER EFICÁCIA AO PROCESSO DECISÓRIO DAS AUTORIDADES, É PRECISO PROVER AS ORGANIZAÇÕES MILITARES COM ESTRUTURAS FÍSICA E LÓGICA, CONTEMPLANDO-AS COM ENLACES DE COMUNICAÇÕES MODERNOS E DOTADOS DE RESILIÊNCIA CIBERNÉTICA, ENTRE TODOS OS ESCALÕES DA FORÇA TERRESTRE, COM CAPACIDADE DE TRANSMISSÃO COMPATÍVEL COM A MISSÃO ATRIBUÍDA E COM A POSSIBILIDADE DE OPERAR EM REDE, CONFORME ESTABELECIDO NA ESTRATÉGIA NACIONAL DE DEFESA._x000D_
O AUMENTO DA PRESENÇA DO ESTADO EM ÁREAS DE INTERESSE DO TERRITÓRIO NACIONAL, PARTICULARMENTE AO LONGO DA FRONTEIRA TERRESTRE, CONTRIBUI COM O ESFORÇO GOVERNAMENTAL DE MANTER CONTÍNUO E PERMANENTE CONTROLE SOBRE AQUELAS ÁREAS, ALÉM DE ATENDER AO TRINÔMIO MONITORAMENTO, MOBILIDADE E PRESENÇA, ENFATIZADO NAS DIRETRIZES ESTRATÉGICAS CONSTANTES DA ESTRATÉGIA NACIONAL DE DEFESA._x000D_
FACE Á DECISÃO ESTRATÉGICA DO EXÉRCITO DE OBTENÇÃO PRIORITÁRIA DE CONTEÚDO NACIONAL, COM AQUISIÇÃO DE EQUIPAMENTOS DE DIVERSOS TIPOS E REALIZAÇÃO DE OBRAS DE ENGENHARIA, O PROGRAMA FORTALECE A INDÚSTRIA INSTALADA EM TODO O TERRITÓRIO NACIONAL, GERANDO EMPREGOS FORMAIS E CONTRIBUINDO PARA O INCREMENTO DA QUALIDADE DE VIDA DA POPULAÇÃO._x000D_
ALÉM DE PROPORCIONAR INCREMENTO DAS ATIVIDADES ECONÔMICAS A TODAS AS UNIDADES DA FEDERAÇÃO ONDE O PROGRAMA É ESTABELECIDO, POR INTERMÉDIO DAS ATIVIDADES COMERCIAIS INDIRETAS, E TAMBÉM NOS ESTADOS ONDE A BID ESTÁ IMPLANTADA, O EXÉRCITO BRASILEIRO, EM AÇÕES INTEGRADAS COM OS DIVERSOS ÓRGÃOS DE SEGURANÇA PÚBLICA, PROPORCIONA AUMENTO NA ARRECADAÇÃO TRIBUTÁRIA DOS ESTADOS, CONSIDERANDO QUE ATUA NO COMBATE À EVASÃO DE DIVISAS._x000D_
O EXÉRCITO BRASILEIRO PERSEGUE, INCANSAVELMENTE, O OBJETIVO DE ATENDER À EXPECTATIVA DA NAÇÃO BRASILEIRA DE INCREMENTAR A PRESENÇA DO ESTADO NA REGIÃO FRONTEIRIÇA DO PAÍS. COM ISSO, POR INTERMÉDIO DO PROGRAMA ESTRATÉGICO SISFRON, A FORÇA TERRESTRE CONTRIBUI SIGNIFICATIVAMENTE NO CUMPRIMENTO DO PRESCRITO NO PROGRAMA DE PROTEÇÃO INTEGRADA DE FRONTEIRAS (PPIF), INSTITUÍDO PELO DECRETO Nº 8.903, DE 16 DE NOVEMBRO DE 2016, QUE, DE ACORDO COM A POLÍTICA DE ESTRATÉGIA NACIONAL, FORTALECENDO A PREVENÇÃO, O CONTROLE, A FISCALIZAÇÃO E A REPRESSÃO AOS DELITOS TRANSFRONTEIRIÇOS. COM A SUPLEMENTAÇÃO SOLICITADA, O EXÉRCITO BR</t>
  </si>
  <si>
    <t>SECRETARIA DA COMISSÃO INTERMINISTERIAL PARA OS RECURSOS DO MAR - SECIRM_x000D_
CNPJ: 00.394.502/0165-71_x000D_
_x000D_
A PRESENTE PROPOSTA DE EMENDA VISA AO ATENDIMENTO DA NECESSIDADE ORÇAMENTÁRIA PARA A RECONSTRUÇÃO DA ESTAÇÃO ANTÁRTICA COMANDANTE FERRAZ (EACF), NA LEI ORÇAMENTÁRIA ANUAL (LOA 2024), QUE TEM O OBJETIVO DE GARANTIR A CONTINUIDADE AOS TRABALHOS DE PESQUISA DO GOVERNO BRASILEIRO, NO ÂMBITO DO PROGRAMA ANTÁRTICO BRASILEIRO (PROANTAR), NAS ÁREAS DE CLIMATOLOGIA, OCEANOGRAFIA, HIDROGRAFIA, BIOLOGIA, GEOLOGIA, ARQUITETURA, ORNITOLOGIA, FÍSICA, QUÍMICA, ATMOSFERA, ANTROPOLOGIA E METEOROLOGIA, REALIZANDO SONDAGENS E LEVANTAMENTOS OCEANOGRÁFICOS, OBSERVAÇÕES DE ANIMAIS E COLETA DE AMOSTRAS DE SOLO E ÁGUA._x000D_
O PROANTAR TEM POR OBJETIVO A PROMOÇÃO DE PESQUISA CIENTÍFICA DIVERSIFICADA E DE ALTA QUALIDADE NA REGIÃO ANTÁRTICA, COM A FINALIDADE DE: (I) COMPREENDER OS FENÔMENOS QUE ALI OCORREM, QUE TENHAM REPERCUSSÃO GLOBAL E, EM PARTICULAR, SOBRE O TERRITÓRIO BRASILEIRO; E (II) GARANTIR AO PAÍS A CONDIÇÃO DE MEMBRO CONSULTIVO DO TRATADO DA ANTÁRTICA, ALCANÇADA EM 1983, E QUE ASSEGURA A PLENA PARTICIPAÇÃO DO BRASIL NOS PROCESSOS DECISÓRIOS RELATIVOS AO FUTURO DO CONTINENTE BRANCO._x000D_
TRATA-SE DE UM PROGRAMA INTERMINISTERIAL, COORDENADO PELA MARINHA DO BRASIL (MB), E QUE POSSUI TRÊS SEGMENTOS: (I) CIENTÍFICO – SOB A RESPONSABILIDADE DO MINISTÉRIO DA CIÊNCIA, TECNOLOGIA, E INOVAÇÕES (MCTI) E DO CONSELHO NACIONAL DE DESENVOLVIMENTO CIENTÍFICO E TECNOLÓGICO (CNPQ), ÓRGÃOS QUE RESPONDEM PELA COORDENAÇÃO DA EXECUÇÃO E O FOMENTO DAS PESQUISAS CIENTÍFICAS REALIZADAS POR UNIVERSIDADES E DEMAIS INSTITUIÇÕES DE PESQUISA. CABE RESSALTAR QUE O MCTI É RESPONSÁVEL PELAS DIRETRIZES CIENTÍFICAS DO PROANTAR; (II) LOGÍSTICO – SOB A RESPONSABILIDADE DA SECRETARIA DA COMISSÃO INTERMINISTERIAL PARA OS RECURSOS DO MAR (SECIRM), QUE IMPLEMENTA O APOIO LOGÍSTICO ÀS OPERAÇÕES ANTÁRTICAS; E (III) AMBIENTAL – SOB A RESPONSABILIDADE DO GRUPO DE AVALIAÇÃO AMBIENTAL DO PROANTAR (GAAM), COORDENADO PELO MINISTÉRIO DO MEIO AMBIENTE (MMA)._x000D_
NO SEGMENTO LOGÍSTICO, CITAMOS A INAUGURAÇÃO EM 06 DE FEVEREIRO DE 1984, DA EACF E O ENVIO DE SUA PRIMEIRA EQUIPE, UM GRUPO-BASE COMPOSTO DE DOZE HOMENS, QUE GUARNECEU OS OITO MÓDULOS (CONTÊINERES) DA ESTAÇÃO CIENTÍFICA (CERCA DE 150 M²), DURANTE 32 DIAS, NO PERÍODO DE VERÃO, DEIXANDO-A DESATIVADA ATÉ O INÍCIO DA PRÓXIMA OPERAÇÃO ANTÁRTICA (OPERANTAR). EM 1985, A EACF FOI AMPLIADA, PERMITINDO O ALOJAMENTO DE 22 PESSOAS, DURANTE A PRIMEIRA INVERNAÇÃO. DESDE ENTÃO, PASSOU A SER OCUPADA ININTERRUPTAMENTE._x000D_
APÓS 28 ANOS DA PRIMEIRA EXPEDIÇÃO, NO DIA 25 DE FEVEREIRO DE 2012, DURANTE A OPERANTAR XXX (2011-2012), A EACF SOFREU UM INCÊNDIO QUE AFETOU 70% DE SUAS INSTALAÇÕES. PERMANECERAM INTACTOS OS REFÚGIOS (MÓDULOS ISOLADOS PARA CASOS DE EMERGÊNCIA); OS LABORATÓRIOS DE METEOROLOGIA, DE QUÍMICA E DE ESTUDO DA ALTA ATMOSFERA; OS TANQUES DE COMBUSTÍVEIS; DOIS MÓDULOS DE CAPTAÇÃO DE ÁGUA DOCE; E AS ESTRUTURAS ISOLADAS DO PRÉDIO PRINCIPAL (ESTAÇÃO RÁDIO DE EMERGÊNCIA E O HELIPONTO)._x000D_
DIANTE DESSE INCIDENTE, FOI NECESSÁRIA A IMPLEMENTAÇÃO DE UM PROJETO PARA A SUA RECONSTRUÇÃO, BEM COMO AS ATIVIDADES LOGÍSTICAS DE APOIO, A FIM DE DAR CONTINUIDADE AOS TRABALHOS DE PESQUISA DO GOVERNO BRASILEIRO. CABE RESSALTAR QUE A EXECUÇÃO DE OBRAS NO CONTINENTE ANTÁRTICO É UMA ATIVIDADE COMPLEXA, QUE ENVOLVE UMA GRANDE QUANTIDADE DE VARIÁVEIS, LEVADAS EM CONSIDERAÇÃO PARA QUE A RECONSTRUÇÃO DA ESTAÇÃO PUDESSE TRANSCORRER COM O MENOR NÚMERO DE IMPREVISTOS. EM RAZÃO DAS CONDIÇÕES SEVERAS DO CLIMA DA REGIÃO, AS OBRAS FORAM PLANEJADAS PARA OCORRER SOMENTE NO PERÍODO DO VERÃO ANTÁRTICO, SITUADO ENTRE OS MESES DE OUTUBRO E ABRIL. DESSA FORMA, A RECONSTRUÇÃO TEVE INÍCIO EM JANEIRO DE 2016 E FORAM NECESSÁRIOS QUATRO ANOS PARA QUE AS INSTALAÇÕES DA EACF ATINGISSEM O PONTO QUE PERMITIU SUA OPERAÇÃO COM SEGURANÇA._x000D_
COMO RESULTADO DESSE PROJETO, A MB REINAUGUROU, EM 14 DE JANEIRO DE 2020, A EACF. AS NOVAS EDIFICAÇÕES CONFIGURAM UMA ÁREA DE APROXIMADAMENTE 4.500 M², DESTACANDO-SE A SU</t>
  </si>
  <si>
    <t>RECONSTRUÇÃO DA ESTAÇÃO ANTÁRTICA COMANDANTE FERRAZ</t>
  </si>
  <si>
    <t>05.571.6113.14ML.0002</t>
  </si>
  <si>
    <t>O SERVIÇO GEOLÓGICO DO BRASIL (SGB-CPRM) É UMA EMPRESA PÚBLICA VINCULADA AOMINISTÉRIO DE MINAS  E ENERGIA, CRIADA POR MEIO DO DECRETO-LEI Nº 764, DE 15 DE AGOSTO DE 1969, ENTÃO COMO COMPANHIA DE PESQUISA DE RECURSOS MINERAIS (CPRM), RECEBENDO ATRIBUIÇÃO DE SERVIÇO GEOLÓGICO DO BRASIL ATRAVÉS DA LEI Nº 8.970/1994._x000D_
_x000D_
SUA MISSÃO É GERAR E DISSEMINAR CONHECIMENTO GEOCIENTÍFICO COM EXCELÊNCIA, CONTRIBUINDO PARA MELHORIA DA QUALIDADE DE VIDA E DESENVOLVIMENTO SUSTENTÁVEL DO BRASIL. PARA TANTO, A EMPRESA ATUA EM TRÊS GRANDESLINHAS DE ATUAÇÃO:_x000D_
GEOLOGIA E RECURSOS MINERAIS; GEOLOGIA APLICADA E ORDENAMENTO TERRITORIAL; HIDROLOGIA E HIDROGEOLOGIA._x000D_
_x000D_
A EMPRESA FOI CRIADA COM O PROPÓSITO DE MELHORAR O SALDO ATÉ ENTÃO NEGATIVO DA BALANÇA COMERCIAL BRASILEIRA, EM ESPECIAL, NO SETOR MINERAL, COM IMPORTAÇÃO SUPERIOR À EXPORTAÇÃO DE SUBSTÂNCIAS MINERAIS. A PARTIR DA IMPLANTAÇÃO DA EMPRESA E A DISPONIBILIZAÇÃO DE LEVANTAMENTOS GEOLÓGICOS E A REALIZAÇÃO DE INVESTIMENTOS EM PESQUISA MINERAL HOUVE UMA INVERSÃO DOMINANTE DESTE SALDO QUE SE MOSTRA DIRETAMENTE PROPORCIONAL AO CONHECIMENTO GEOLÓGICO DE UM PAÍS._x000D_
_x000D_
AS ATRIBUIÇÕES DO SGB-CPRM, DEFINIDAS EM LEI, PERPASSAM A GERAÇÃO DE CONHECIMENTO E VISAM ESTIMULAR O DESCOBRIMENTO E O APROVEITAMENTO DOS RECURSOS MINERAIS, CONTINENTAIS E MARINHOS, E HÍDRICOS DO PAÍS E SUBSIDIAR A FORMULAÇÃO DAS POLÍTICAS DE GEOLOGIA, MINERAÇÃO E TRANSFORMAÇÃO MINERAL; RECURSOS HÍDRICOS; RECURSOS MINERAIS DO MAR, E PREVENÇÃO DE DESASTRES. ELAS INCLUEM A COLABORAÇÃO EM PROJETOS DE PRESERVAÇÃO DO MEIO AMBIENTE, OMPREENSÃO DOS FENÔMENOS NATURAIS LIGADOS À TERRA, COMO ENCHENTES, DESLIZAMENTOS, SECAS E DESERTIFICAÇÃO, ALÉM DE MAPEAMENTO DE ÁREAS DE RISCO E PESQUISAS RELACIONADAS AO PATRIMÔNIO GEOLÓGICO E A SUA CONSERVAÇÃO._x000D_
_x000D_
SUA EXISTÊNCIA SE MOSTRA TOTALMENTE SUSTENTÁVEL, COMO PROVA O ESTUDO DO GOVERNO E DO SERVIÇO GEOLÓGICO DA IRLANDA (VERBRUGGEN ET AL. 2020), QUE DEMONSTRA UMA RELAÇÃO DE CUSTO BENEFÍCIO DE 1 PARA 4 O RETORNO DO INVESTIMENTO; QUER DIZER QUE PARA CADA 1 MILHÃO DE REAIS INVESTIDOS NO SERVIÇO GEOLÓGICO, 4 MILHÕES SÃO GERADOS NA ECONOMIA EM ESCALA (ACROSS ALL SECTORS). OUTRO EXEMPLO, SEGUNDO INSTITUTO BRASILEIRO DE ANÁLISES SOCIAIS E ECONÔMICAS (IBASE), O SGB-CPRM GEROU UM LUCRO SOCIAL DE R$2.051.325.816,52 SOMENTE NO ANO DE 2022, IMPACTO ESTE QUE COMBINA COM A PROPOSTA DE RETOMADA DO CRESCIMENTO ECONÔMICO E SOCIAL BRASILEIRO._x000D_
_x000D_
APESAR DO CONSTANTE CUMPRIMENTO DE SUAS ATRIBUIÇÕES, NO ENTANTO, TEVE UMA SIGNIFICATIVA RESTRIÇÃO NA PROPOSTA DE ORÇAMENTO APRESENTADA PARA PLOA 2024, SUPERANDO A CASA 50% DOS RECURSOS PARA DESPESAS ISCRICIONÁRIAS.PORTANTO, DESTACO A NECESSIDADES DE SUPLEMENTAÇÃO, TENDO EM VISTA A CAPACIDADE OPERACIONAL DA EMPRESA OS BENEFÍCIOS PÚBLICOS PLANEJADOS PARA SEREM ENTREGUES À SOCIEDADE, LINHADAS ÀS POLÍTICAS PÚBLICAS DO GOVERNO FEDERAL. ASSIM, SERÃO APRESENTADOS OS PRINCIPAIS PROGRAMAS IMPACTADOS COM OS CORTES ORÇAMENTÁRIOS E LINHAS DE ATUAÇÃO DA EMPRESA,.</t>
  </si>
  <si>
    <t>60010003</t>
  </si>
  <si>
    <t>ESTA EMENDA VISA AO ATENDIMENTO À NECESSIDADE ORÇAMENTÁRIA REFERENTE AO PROGRAMA DE OBTENÇÃO DE NAVIOS PATRULHA (PRONAPA) NA LEI ORÇAMENTÁRIA ANUAL (LOA 2024), POR MEIO DE CANCELAMENTOS COMPENSATÓRIOS DO PROGRAMA DE DESENVOLVIMENTO DE SUBMARINOS DA MARINHA (PROSUB)._x000D_
O PRONAPA TEM POR OBJETIVO A CONSTRUÇÃO, EM ESTALEIROS NACIONAIS, DE OITO NAVIOS-PATRULHA DE 500 TONELADAS E TRÊS NAVIOS-PATRULHA DE 500 TONELADAS (NPA-500T) CONFIGURADOS PARA NAVIOS DE CONTRAMEDIDAS DE MINAGEM._x000D_
O PROGRAMA CONTRIBUIRÁ PARA A MODERNIZAÇÃO DO PODER NAVAL, POR MEIO DA CONSTRUÇÃO DE NOVOS NAVIOS, PARA SUBSTITUIR OS MEIOS ATUAIS, CUJO TEMPO MÉDIO DE OPERAÇÃO É SUPERIOR A 30 ANOS. DESTE MODO, O PROGRAMA EM TELA PERMITIRÁ O INCREMENTO DA CAPACIDADE OPERACIONAL DA MARINHA DO BRASIL, POSSIBILITANDO A SUA ATUAÇÃO NAS ÁGUAS JURISDICIONAIS BRASILEIRAS (AJB), EM OPERAÇÕES DE DEFESA; AÇÕES DE FISCALIZAÇÃO E APOIO À REPRESSÃO DE PRÁTICAS ILÍCITAS, COMO CONTRABANDO, TRÁFICO DE DROGAS, PESCA ILEGAL E PIRATARIA; PROTEÇÃO DAS PLATAFORMAS DE EXPLORAÇÃO E EXPLOTAÇÃO DE PETRÓLEO E GÁS NO MAR; APOIO ÀS ATIVIDADES DE SALVAGUARDA DA VIDA HUMANA NO MAR, NA ÁREA DE RESPONSABILIDADE DO BRASIL; E APOIO ÀS AÇÕES DE DEFESA CIVIL._x000D_
CUMPRE OBSERVAR QUE O PRONAPA CONTEMPLA UM PROJETO NACIONAL, COM ÍNDICE DE CONTEÚDO LOCAL, SUPERIOR A 50%, QUE INCLUEM SISTEMAS DE NAVEGAÇÃO E DE COMANDO E CONTROLE NACIONAIS, EVIDENCIANDO O SEU ALTO VALOR AGREGADO, SOB A PERSPECTIVA TECNOLÓGICA._x000D_
A EMENDA EM QUESTÃO PERMITIRÁ ACELERAR O PROCESSO DE CONSTRUÇÃO DOS NAVIOS EM COMENTO, DE TAL FORMA QUE O PRIMEIRO (NPA “MANGARATIBA”) SEJA ENTREGUE AO SETOR OPERATIVO NO DECORRER DOS PRÓXIMOS DOIS ANOS._x000D_
O DESENVOLVIMENTO DO PROGRAMA PERMITIRÁ À MB DISPOR DE NAVIOS MODERNOS, INCREMENTANDO A CAPACIDADE DE PATRULHA E FISCALIZAÇÃO NAS AJB, ESPECIALMENTE NO LITORAL DOS ESTADOS DO RJ E SP, IMPEDINDO POSSÍVEIS ILÍCITOS NESSAS REGIÕES._x000D_
DIANTE DO EXPOSTO, COM O FITO DE GARANTIR O PROSSEGUIMENTO DESSE IMPORTANTE PROGRAMA, NO ÂMBITO DA DEFESA, SOLICITA-SE QUE SEJAM ENVIDADOS OS ESFORÇOS NO SENTIDO DA APROVAÇÃO DA EMENDA EM LIDE.</t>
  </si>
  <si>
    <t>CONSTRUÇÃO DE NAVIOS-PATRULHA DE 500 TONELADAS (NPA 500T)</t>
  </si>
  <si>
    <t>05.152.6112.1N47.0001</t>
  </si>
  <si>
    <t>COM. MISTA, PLAN.ORÇ.E FISCALIZAÇÃO</t>
  </si>
  <si>
    <t>6000</t>
  </si>
  <si>
    <t>ACRÉSCIMO - REMANEJAMENTO</t>
  </si>
  <si>
    <t>60000008</t>
  </si>
  <si>
    <t>PROMOVER A IGUALDADE ÉTNICO-RACIAL E COMBATER O RACISMO, POR MEIO DA FORMULAÇÃO, EXECUÇÃO, ARTICULAÇÃO, MONITORAMENTO, GOVERNANÇA INTERFEDERATIVA E AVALIAÇÃO DE POLÍTICAS PÚBLICAS TRANSVERSAIS, INTERSETORIAIS E AFIRMATIVAS DE RECONHECIMENTO E DE ACESSO A BENS E DIREITOS, COM VISTAS A ASSEGURAR O BEM-VIVER, INSTITUIÇÕES ANTIRRACISTAS E UMA SOCIEDADE JUSTA, EQUITATIVA E DEMOCRÁTICA.</t>
  </si>
  <si>
    <t>05.151.6112.123J.0001</t>
  </si>
  <si>
    <t>DADOS DO CENSO 2022 COMPUTARAM QUE A POPULAÇÃO QUILOMBOLA DO PAÍS É DE 1,32 MILHÃO DE PESSOAS, EQUIVALENDO A 0,65% DO TOTAL DE HABITANTES DO PAÍS. O CENSO APONTOU QUE APENAS 4,3% DA POPULAÇÃO QUILOMBOLA RESIDE EM TERRITÓRIOS JÁ TITULADOS NO PROCESSO DE REGULARIZAÇÃO FUNDIÁRIA. POR CIRCUNSTÂNCIAS HISTÓRICAS ESSAS COMUNIDADES SE SITUAM EM PROCESSO DE ISOLAMENTO, DE MODO QUE OS SERVIÇOS E EQUIPAMENTOS PÚBLICOS NÃO CHEGAM A ELAS, SOBRETUDO PELAS AUSÊNCIAS DE ESTRADAS E VIAS DE ACESSO._x000D_
A PROTEÇÃO CONFERIDA ÀS CFRB/988 ELENCA PROTEÇÃO ÀS COMUNIDADES QUILOMBOLAS, NOTADAMENTE NOS ART. 215, 216, E NO ART. 68 DO ATO DAS DISPOSIÇÕES CONSTITUCIONAIS TRANSITÓRIAS. A NECESSIDADE DE RECONHECIMENTO DOS DIREITOS DAS COMUNIDADES QUILOMBOLAS PARA CUMPRIMENTO DE OBRIGAÇÕES DECORRENTES DE TRATADOS INTERNACIONAIS DOS QUAIS O BRASIL É SIGNATÁRIO, TAIS COMO O PACTO INTERNACIONAL DE DIREITOS CIVIS E POLÍTICOS, A CONVENÇÃO N. 169 DA ORGANIZAÇÃO INTERNACIONAL DO TRABALHO E A CONVENÇÃO INTERAMERICANA DE DIREITOS HUMANOS, DEMANDA A NECESSIDADE DE APRIMORAR OS INSTRUMENTOS DE ATUAÇÃO DO PODER EXECUTIVO NA GARANTIA DOS DIREITOS DAS COMUNIDADES QUILOMBOLAS, ESPECIALMENTE NO QUE DIZ RESPEITO AO RECONHECIMENTO DOS DIREITOS DE POSSE, PROPRIEDADE E TITULAÇÃO DE TERRITÓRIOS TRADICIONAIS, A FIM DE DEMANDAR OUTRAS ESFERAS DE PODERES PARA REALIZAÇÃO DAS POLÍTICAS PÚBLICAS QUE GARANTAM A EFETIVIDADE DOS DIREITOS HUMANOS À ESSAS POPULAÇÕES.</t>
  </si>
  <si>
    <t xml:space="preserve">O PROGRAMA VISA OFERECER SERVIÇOS PÚBLICOS DE CUIDADO E HIGIENE PESSOAL PARA A POPULAÇÃO EM SITUAÇÃO DE RUA, POR MEIO DA DISPONIBILIZAÇÃO DE ESPAÇOS E EQUIPAMENTOS PÚBLICOS QUE SERÃO ORGANIZADOS EM PARCERIA COM ENTIDADES DA SOCIEDADE CIVIL._x000D_
OS PONTOS DE APOIO DA RUA OFERECERÃO SERVIÇOS DE GUARDA DE BENS E PERTENCES, INFORMAÇÕES SOBRE CUIDADOS BÁSICOS DE SAÚDE E HIGIENE PESSOAL E ORIENTAÇÃO A POPULAÇÃO EM SITUAÇÃO DE RUA SOBRE OUTROS DIREITOS E SERVIÇOS. A IMPLEMENTAÇÃO DOS PAR SE DARÁ PROGRESSIVAMENTE NAS CIDADES COM MAIS DE 500 MIL HABITANTES QUE TENHAM MAIOR CONCENTRAÇÃO DE PESSOAS EM SITUAÇÃO DE RUA._x000D_
OS SERVIÇOS DO PROGRAMA PODERÃO SER PRESTADOS POR ENTIDADES DA SOCIEDADE CIVIL QUE TENHAM EXPERIÊNCIA COMPROVADA DE ATUAÇÃO JUNTO À POPULAÇÃO EM SITUAÇÃO DE RUA E OS PONTOS DE APOIO DA RUA PODERÃO FUNCIONAR TANTO NOS ESPAÇOS DAS PRÓPRIAS ENTIDADES, COMO EM ESPAÇOS LOCADOS OU CEDIDOS PELO PODER PÚBLICO, DESDE QUE ADEQUADOS AO CUMPRIMENTO DOS OBJETIVOS DO PROGRAMA._x000D_
VALE LEMBRAR QUE, EM JULHO DESTE ANO, O MINISTRO DO SUPREMO TRIBUNAL FEDERAL (STF), ALEXANDRE DE MORAES, DETERMINOU, POR MEIO DA ARGUIÇÃO DE DESCUMPRIMENTO DE PRECEITO FUNDAMENTAL (ADPF) 976, O PRAZO DE 120 DIAS PARA QUE O GOVERNO FEDERAL ELABORASSE UM PLANO DE AÇÃO PARA A EFETIVA IMPLEMENTAÇÃO DA POLÍTICA NACIONAL PARA A POPULAÇÃO DE RUA, CRIADA PELO DECRETO Nº 7.053 DE 2009. DESDE ENTÃO O MINISTÉRIO DOS DIREITOS HUMANOS E DA CIDADANIA TEM PROMOVIDO ARTICULAÇÕES PARA O CUMPRIMENTO DESTA DETERMINAÇÃO._x000D_
FRENTE A SITUAÇÕES CRÔNICAS DE VIOLAÇÕES DE DIREITOS HUMANOS, COMO AS QUAIS ESTÃO SUBMETIDAS AS PESSOAS EM SITUAÇÃO DE RUA, O MINISTÉRIO DOS DIREITOS HUMANOS E DA CIDADANIA TÊM SE POSICIONADO DE FORMA A CONTRIBUIR COM OS SISTEMAS DE JUSTIÇA NACIONAIS E INTERNACIONAIS, NO SENTIDO DE RECONHECER AS DEVIDAS CONDENAÇÕES AO ESTADO E SEGUIR À RISCA SUAS RECOMENDAÇÕES COM A DEVIDA DILIGÊNCIA. NESTE SENTIDO, O MINISTRO SÍLVIO ALMEIDA ANUNCIOU QUE O GOVERNO FEDERAL TRABALHA NA ELABORAÇÃO DO PLANO NACIONAL EM DEFESA DA POPULAÇÃO EM SITUAÇÃO DE RUA – QUE DEVE SER LANÇADO AINDA ESTE ANO – E A CONSIDERA PAUTA PRIORITÁRIA, O QUE DEMANDA MAIOR CENTRALIDADE NA ALOCAÇÃO DE RECURSOS._x000D_
A EXEMPLO, EM JULHO, FOI LANÇADA A OPERAÇÃO INVERNO ACOLHEDOR QUE, COM O APOIO DE MUNICÍPIOS, MOVIMENTOS SOCIAIS E ENTIDADES DA SOCIEDADE CIVIL, DISTRIBUIU COBERTORES E ITENS DE PROTEÇÃO CONTRA O FRIO INTENSO. SÓ ESTA OPERAÇÃO DEMANDOU R$ 5 MILHÕES DESTINADOS A EQUIPAMENTOS DE PROTEÇÃO TÉRMICA, DESENVOLVIMENTO DE AÇÕES DE ACOLHIMENTO E PROTOCOLOS DE ORIENTAÇÃO ÀS PESSOAS EM SITUAÇÃO DE RUA._x000D_
A INSTITUIÇÃO DO PROGRAMA PONTOS DE APOIO À POPULAÇÃO DE RUA (PAR) É MAIS UMA INICIATIVA DO MDHC PARA A PROMOÇÃO DE AÇÕES DE PROMOÇÃO E DEFESA DOS DIREITOS HUMANOS DAS PESSOAS EM SITUAÇÃO DE RUA, POLÍTICA QUE PRECISA E PODE TER CADA VEZ MAIS CAPILARIDADE NO TERRITÓRIO NACIONAL. NO ENTANTO, NA PRÓPRIA PORTARIA SÓ HÁ A PREVISÃO DE RECURSOS A PARTIR PARCERIAS E TERMOS DE DOAÇÃO DE EMPRESAS PÚBLICAS E PRIVADAS. A IMPREVISIBILIDADE DE RECURSOS NÃO DEVERIA SE TORNAR OBSTÁCULO PARA UMA POLÍTICA DE PRIMEIRA ORDEM NA PROMOÇÃO E DEFESA DE DIREITOS FUNDAMENTAIS DESTA POPULAÇÃO EM CRÍTICA VULNERABILIDADE._x000D_
CONFORME O DECRETO Nº 11431 DE 1º DE JANEIRO DE 2023 É DE COMPETÊNCIA DOS DIREITOS HUMANOS E DA CIDADANIA ESTABELECER CONFORME O DECRETO Nº 7.053 DE 23 DE DEZEMBRO DE 2009 A ELABORAÇÃO DE PLANOS E PROJETOS RELACIONADOS À POLÍTICA NACIONAL PARA A POPULAÇÃO EM SITUAÇÃO DE RUA, COORDENAR E PROPOR MEDIDAS PARA A ARTICULAÇÃO INTERSETORIAL DAS POLÍTICAS PÚBLICAS FEDERAIS, ASSEGURAR O CUMPRIMENTO DOS PRINCÍPIOS, DIRETRIZES E OBJETIVOS ESTABELECIDOS NA POLÍTICA NACIONAL PARA A POPULAÇÃO EM SITUAÇÃO DE RUA, EXERCER A FUNÇÃO DE SECRETARIA-EXECUTIVA DO COMITÊ INTERSETORIAL DE ACOMPANHAMENTO E MONITORAMENTO DA POLÍTICA NACIONAL PARA A POPULAÇÃO EM SITUAÇÃO DE RUA, AUXILIAR NA IMPLEMENTAÇÃO DA POLÍTICA NACIONAL PARA A POPULAÇÃO EM SITUAÇÃO DE RUA E INCENTIVAR E APOIAR A IMPLANTAÇÃO DE COMITÊS GESTORES INTERSETORIAIS LOCAIS DE ACOMPANHAMENTO </t>
  </si>
  <si>
    <t>PROJETOS DE CIÊNCIA E TECNOLOGIA PARA SAÚDE _x000D_
PROJETOS DE CIÊNCIA E TECNOLOGIA PARA PESQUISAS E NOVOS TRATAMENTOS DO CÂNCER – ESSE TEMA PERMITE DESENVOLVIMENTO DE DIVERSOS PROJETOS DE PESQUISA NA ÁREA DA TECNOLOGIA A SERVIÇO DA SAÚDE, EM BENEFÍCIO DE PACIENTES COM CÂNCER. DESTACAM-SE A LINHA QUE VISA ESTUDAR A APLICABILIDADE DE ELETROHIPERTHEMIA MODULADA (MEHT), MÉTODO CRIADO EM 1980, ATUALMENTE APROVADO PELAS UNIDADES SANITÁRIAS E UTILIZADO EM MAIS DE 142 PAÍSES; A LINHA DE PROJETO PARA IMPLEMENTAÇÃO DE LABORATÓRIOS DE INTELIGÊNCIA ARTIFICIAL APLICADA À ONCOLOGIA, E TAMBÉM A LINHA PARA FOMENTAR ESTUDOS DE FASE III RANDOMIZADO, DE NÃO INFERIORIDADE, COMPARANDO QUIMIORRADIOTERAPIA VERSUS CISTECTOMIA RADICAL EM PACIENTES COM CÂNCER DE BEXIGA MÚSCULO INVASIVO. OS PROJETOS RELACIONADOS A ESSE TEMA SÃO, EM SUA MAIORIA DESENVOLVIDOS POR UNIVERSIDADES E GRANDES HOSPITAIS DE NATUREZA FILANTRÓPICA._x000D_
TILÁPIA PARA O COMBATE A FOME E DESENVOLVIMENTO DA MEDICINA REGENERATIVA NO BRASIL - SABE-SE QUE CERCA DE 1 MILHÃO DE CASOS DE QUEIMADURAS OCORREM AO ANO NO BRASIL. NA QUASE TOTALIDADE DESSES ACIDENTADOS, O DIAGNÓSTICO QUE PREVALECE É O DE QUEIMADURAS DE SEGUNDO GRAU SUPERFICIAL E/OU PROFUNDO. DESTES, ANUALMENTE, CERCA DE 200 MIL SÃO ATENDIMENTOS EM EMERGÊNCIAS, 40 MIL INTERNAÇÕES, E 2.500 VÃO A ÓBITO EM DECORRÊNCIA DE TAIS LESÕES. ASSIM, O PROJETO BUSCA PRODUZIR UM CURATIVO PARA QUEIMADURAS DE PRIMEIRO E SEGUNDO GRAUS E PARA TRATAMENTO DE FERIDAS DE OUTRAS FONTES, TAIS COMO TRAUMA, DOENÇAS VASCULARES E PARASITÁRIAS, TENDO COMO BASE O USO DE PELE DE TILÁPIA E AUXILIAR NA REDUÇÃO DA FOME NO NORDESTE POR MEIO DO AUMENTO DA PRODUÇÃO DE ALIMENTOS DE ORIGEM PESQUEIRA._x000D_
RECONSTRUÇÃO CRANIANA COM TECNOLOGIA 3D - O PROJETO É UMA INICIATIVA DO CENTRO DE TECNOLOGIA DA INFORMAÇÃO RENATO ARCHER EM PARCERIA COM O HOSPITAL DA RESTAURAÇÃO, NO BAIRRO DO DERBY, NA REGIÃO CENTRAL DO RECIFE, E VEM CONTANDO COM AUXÍLIO DE UMA IMPRESSORA 3D PARA AJUDAR A DAR UMA VIDA NORMAL A PESSOAS QUE SE ACIDENTARAM E PERDERAM PARTE DO CRÂNIO. EXISTE UMA DEMANDA ENORME DE PACIENTES SUBMETIDOS A CRANIECTOMIAS DESCOMPRESSIVAS (CIRURGIA SALVADORA ONDE O NEUROCIRURGIÃO RETIRADA QUASE METADE DO OSSO DO CRÂNIO). O TRATAMENTO PADRÃO OURO PARA ESSES PACIENTES SERIA UMA PRÓTESE CUSTOMIZADA (FEITA SOB MEDIDA) QUE PODE CUSTAR R$ 300.000,00 SE COMPRADO EM UMA EMPRESA. COM A AJUDA DO CTI RA E USANDO TECNOLOGIA 3D, É POSSÍVEL FAZER A MESMA PRÓTESE CUSTANDO 100X MENOS E POSSIBILITANDO QUE O USUÁRIO DO SUS TENHA ACESSO AO MELHOR TRATAMENTO QUE ELE PODERIA TER EM QUALQUER LUGAR DO MUNDO.</t>
  </si>
  <si>
    <t>COM. DE CIÊNCIA, TECNOLOGIA E INOVAÇÃO</t>
  </si>
  <si>
    <t>5046</t>
  </si>
  <si>
    <t>50460004</t>
  </si>
  <si>
    <t>POPULARIZAÇÃO DA CIÊNCIA_x000D_
O PROJETO MAIS CIÊNCIA NA ESCOLA CONSISTE NA IMPLEMENTAÇÃO DE LABORATÓRIOS MAKER “MÃO NA MASSA” EM ESCOLAS PÚBLICAS, COM FOCO NO ENSINO EXPERIMENTAL E EM METODOLOGIAS INOVADORAS DE APRENDIZAGEM, POR MEIO DO FOMENTO AO PLANO DE ATIVIDADES QUE VIABILIZA A PARCERIA ENTRE ESCOLAS PÚBLICAS E INICIATIVAS CIENTÍFICAS._x000D_
O PROJETO CASA DIGITAL TRATA-SE DA IMPLANTAÇÃO DE ESPAÇOS FORMATIVOS COM INSTALAÇÃO DE TECNOLOGIAS DIGITAIS FIXOS OU ITINERANTES PARA REALIZAÇÃO DE PROGRAMAS, INICIATIVAS E AÇÕES LOCAIS DE FORMAÇÃO E CAPACITAÇÃO EM TICS E DE DESENVOLVIMENTO DE COMPETÊNCIAS E CULTURA DIGITAIS, COM FOCO NO PÚBLICO NÃO ESCOLAR, QUE CONTRIBUAM PARA A INCLUSÃO PRODUTIVA DE JOVENS, IDOSOS, MULHERES, PESSOAS EM SITUAÇÃO DE VULNERABILIDADE SOCIAL, NEGROS E NEGRAS, INDÍGENAS, PCD, ENTRE OUTROS, MELHORANDO A ESTATÍSTICA DE EMPREGABILIDADE E RENDA E A INCLUSÃO DIGITAL._x000D_
O PROJETO IMPLANTAÇÃO DE LABORATÓRIOS DIDÁTICOS DE ENERGIA SOLAR FOTOVOLTAICA TEM O OBJETIVO DE DIFUNDIR CONHECIMENTOS DE CIÊNCIAS E IMPLANTAR LABORATÓRIOS DIDÁTICOS DE ENERGIA SOLAR FOTOVOLTAICA E VISA DESENVOLVER E DIFUNDIR EM ESCOLAS DA REDE DE ENSINO PÚBLICA, OS CONCEITOS TEÓRICOS DESENVOLVIDOS NAS DISCIPLINAS BÁSICAS DE MATEMÁTICA, FÍSICA E GEOGRAFIA APLICADAS AS TECNOLOGIAS DE GERAÇÃO DE ENERGIA ELÉTRICA A PARTIR DA FONTE DE ENERGIA RENOVÁVEL SOLAR FOTOVOLTAICA._x000D_
OS PROJETOS DE POPULARIZAÇÃO TÊM COMO CARACTERÍSTICAS PRINCIPAIS O TREINAMENTO E A CAPACITAÇÃO DE PROFESSORES E ALUNOS ATRAVÉS DE BOLSAS, AULAS, DESPESAS DE VIAGENS E EVENTOS. ITENS DE CAPITAL SÃO PARTE ACESSÓRIAS DOS PROJETOS, OS PRINCIPAIS SÃO: EQUIPAMENTOS PERMANENTES PARA ESTRUTURAÇÃO DE AMBIENTES (MESAS, CADEIRAS, COMPUTADORES, NOTEBOOKS)._x000D_
OS PROJETOS PODERÃO SER DESENVOLVIDOS POR ESTADOS (30), MUNICÍPIOS (40), ENTIDADES SEM FINS LUCRATIVOS (50), UNIVERSIDADES E INSTITUTOS FEDERAIS POR APLICAÇÃO DIRETA (90), A DEPENDER DE PARTICULARIDADES DOS PROJETOS APRESENTADOS. INICIALMENTE LANÇAR NA MODALIDADE DE APLICAÇÃO 99 – A DEFINIR.</t>
  </si>
  <si>
    <t>50460003</t>
  </si>
  <si>
    <t>O BRASIL, COM SUAS DIMENSÕES CONTINENTAIS, NÃO PODE PRESCINDIR DO USO DO ESPAÇO PARA BENEFÍCIO DE SUA SOCIEDADE E APRIMORAMENTO DE SEUS SISTEMAS DE DEFESA, CONTROLE E INTEGRAÇÃO DO TERRITÓRIO NACIONAL._x000D_
INCLUIR O PAÍS NUM CENÁRIO GLOBAL, ONDE POUCOS DETÊM A CAPACIDADE GERENCIAL, OPERACIONAL, TECNOLÓGICA E INDUSTRIAL PARA FAZER USO DO ESPAÇO, REQUER ESFORÇO COORDENADO ENTRE DIVERSOS SEGMENTOS DA SOCIEDADE._x000D_
A IMPLANTAÇÃO DA INFRAESTRUTURA PARA O PROGRAMA ESTRATÉGICO DE SISTEMAS ESPACIAIS (PESE) RESULTA DAS DIRETRIZES ESTABELECIDAS NA ESTRATÉGIA NACIONAL DE DEFESA (END), QUE ORIENTAM AS FORÇAS ARMADAS A EMPREGAREM O ESPAÇO PARA SE TORNAREM MAIS EFICIENTES EM SUAS OPERAÇÕES, CONTRIBUIR COM O DESENVOLVIMENTO DA INDÚSTRIA ESPACIAL BRASILEIRA, INTEGRAR COMUNIDADES REMOTAS E FOMENTAR A INCLUSÃO DIGITAL._x000D_
DESSA FORMA, ESTABELECENDO A IMPLANTAÇÃO DE SISTEMAS ESPACIAIS DE USO INTEGRADO E DUAL (MILITAR/CIVIL), TENDO COMO PRINCIPAIS EXEMPLOS NA ÁREA CIVIL: A PROTEÇÃO AMBIENTAL, AGRICULTURA DE PRECISÃO, O AUMENTO DA EFETIVIDADE NAS PREVISÕES METEOROLÓGICAS, O PLANEJAMENTO DE ÁREAS DE EXPLORAÇÃO DE PESCA, O AUXÍLIO NA BUSCA E SALVAMENTO EM SOLO OU ÁGUA, A MELHORIA NA COBERTURA E CAPACIDADE DAS TELECOMUNICAÇÕES E TRANSFERÊNCIAS DE DADOS, ENTRE OUTROS._x000D_
CIENTE DESSES DESAFIOS, O COMANDO DA AERONÁUTICA (COMAER), EM ATENDIMENTO AO PRECONIZADO NA ESTRATÉGIA NACIONAL DE DEFESA (END), GERENCIA O PESE DE FORMA A OBTER SISTEMAS INTEGRADOS COMPLEXOS E MULTIDISCIPLINARES, FOCANDO NO DESENVOLVIMENTO DE PRODUTOS QUE ATENDEM À DIRETRIZ DE USO DUAL E INTEGRADO DOS SISTEMAS ESPACIAIS E O FOMENTO À OBTENÇÃO DA CAPACIDADE TECNOLÓGICA E INDUSTRIAL NO PAÍS._x000D_
O ALOCADO NO PLOA 2024 NÃO ATENDE AS NECESSIDADES PARA A IMPLANTAÇÃO DO CENTRO ESPACIAL DE ALCANTARA - CEA QUE SÃO FUNDAMENTAIS PARA UTILIZAÇÃO DAS INFRAESTRUTURAS ESPACIAIS BRASILEIRAS POR EMPRESAS DE TODO O GLOBO NA ATIVIDADE ESPACIAL._x000D_
AMPARO LEGAL:_x000D_
CONSTITUIÇÃO FEDERAL, ART. 142, CAPUT; LEI COMPLEMENTAR Nº 97, DE 09/06/1999, ALTERADA PELA LEI COMPLEMENTAR Nº 136, DE 25/08/2010; E DECRETO Nº 6.703, DE 18/12/2008.</t>
  </si>
  <si>
    <t xml:space="preserve">05.151.6112.151S.    </t>
  </si>
  <si>
    <t>50460002</t>
  </si>
  <si>
    <t>A PRESENTE EMENDA TEM POR OBJETIVO INCREMENTAR OS RECURSOS DESTINADOS ÀS ATIVIDADES DE ASSISTÊNCIA TÉCNICA E EXTENSÃO RURAL, DE MODO A VIABILIZAR A REALIZAÇÃO DE EVENTOS TÉCNICOS E EDUCATIVOS QUE PROMOVAM MELHORIA DA PRODUÇÃO RURAL.</t>
  </si>
  <si>
    <t>COM. LEGISLAÇÃO PARTICIPATIVA</t>
  </si>
  <si>
    <t>5034</t>
  </si>
  <si>
    <t>50340002</t>
  </si>
  <si>
    <t>O PROGRAMA ESTRATÉGICO DO EXÉRCITO DEFESA CIBERNÉTICA VISA CRIAR CONDIÇÕES PARA IMPLANTAR UM SISTEMA DE DEFESA CIBERNÉTICA DO EXÉRCITO E ESTRUTURAR O SEU ÓRGÃO CENTRAL._x000D_
O ESCOPO DO PROGRAMA CONTEMPLA APOIAR AS ATIVIDADES DE GESTÃO DE TALENTOS, POTENCIALIZAR A SEGURANÇA DOS SISTEMAS CORPORATIVOS DO EXÉRCITO, ADEQUAR E MELHORAR A ESTRUTURA DE CAPACITAÇÃO, DE PREPARO E EMPREGO DA FORÇA, ADEQUAR A ESTRUTURA DE APOIO ÀS ATIVIDADES DE PESQUISA CIENTIFICA, TECNOLÓGICA E DE INOVAÇÃO, APOIAR A CAPACITAÇÃO DOS RECURSOS HUMANOS E APOIAR O DESENVOLVIMENTO DA DOUTRINA DE CIBERNÉTICA DO EXÉRCITO._x000D_
AS AQUISIÇÕES DE SERVIÇOS, SISTEMAS, EQUIPAMENTOS E MATERIAIS, BUSCAM, TAMBÉM, ESTIMULAR A BASE INDUSTRIAL DE DEFESA (BID), FOMENTANDO O DESENVOLVIMENTO TECNOLÓGICO DO BRASIL. NESSE SENTIDO, O PROGRAMA PROMOVE ATIVIDADES QUE IMPULSIONA A “TRÍPLICE HÉLICE”, QUE ENVOLVE UNIVERSIDADE, BID E O EXÉRCITO, CONTRIBUINDO PARA A NACIONALIZAÇÃO DE TECNOLOGIA E CONHECIMENTO NO SETOR CIBERNÉTICO._x000D_
SALIENTA-SE QUE AS SOLUÇÕES ADMITIDAS SÃO DE USO DUAL, OU SEJA, SÃO EMPREGADAS NA DEFESA DOS ATIVOS DA FORÇA TERRESTRE, PODENDO TAMBÉM SER UTILIZADAS NA PROTEÇÃO DE SISTEMAS AUTOMATIZADOS DE INFRAESTRUTURAS ESTRATÉGICAS DO PAÍS, NAS ÁREAS DE DEFESA, ENERGIA, TRANSPORTES, COMUNICAÇÕES, ÁGUA, FINANÇAS DENTRE OUTROS._x000D_
O APORTE DE RECURSOS NO PROGRAMA ESTRATÉGICO DO EXÉRCITO DEFESA CIBERNÉTICA PERMITIRÁ ATENDER AS DEMANDAS REPRIMIDAS, PERMITINDO A CONSECUÇÃO DE OBJETIVOS E METAS ESTABELECIDAS PARA 2023, TAIS COMO: AQUISIÇÃO DE UM CENTRO DE PROCESSAMENTOS DE DADOS ALTERNATIVO DO EXÉRCITO, AQUISIÇÃO DE REPOSITÓRIO DE DADOS CIBERNÉTICOS PARA COMPOR O SISTEMA DE BUSCA AVANÇADA DE AMEAÇAS CIBERNÉTICAS E A AQUISIÇÃO DE EQUIPAMENTOS PARA INCREMENTAR SISTEMAS DE SIMULAÇÃO DE ATAQUES CIBERNÉTICOS, BEM COMO PARA A CAPACITAÇÃO ESPECÍFICA DE RECURSOS HUMANOS.</t>
  </si>
  <si>
    <t>PRETENDE-SE COM A PRESENTE EMENDA ALOCAR RECURSOS VISANDO APOIAR AS AÇÕES DE FISCALIZAÇÃO DA NAVEGAÇÃO AQUAVIÁRIA, A CARGO DAS CAPITANIAS DE PORTOS VINCULADAS À MARINHA DO BRASIL, BEM COMO DE OUTRAS ORGANIZAÇÕES MILITARES, ENCARREGADOS PELA FISCALIZAÇÃO E SEGURANÇA DA NAVEGAÇÃO MARÍTIMA, FLUVIAL E LACUSTRE._x000D_
TRATA-SE DE PROMOVER A EXECUÇÃO DE ATIVIDADES VOLTADAS À SEGURANÇA DA NAVEGAÇÃO AQUAVIÁRIA NAS ÁGUAS JURISDICIONAIS BRASILEIRAS, ATINENTES A FISCALIZAÇÃO, A VISTORIA E A INSPEÇÃO, ABRANGENDO A REALIZAÇÃO DE AÇÕES DE INSPEÇÃO NAVAL E VISTORIAS; FISCALIZAÇÃO DE EMBARCAÇÕES CIVIS; OPERAÇÃO E MANUTENÇÃO DA REDE DE COMUNICAÇÕES E CONTROLE DO TRÁFEGO MARÍTIMO; DESENVOLVIMENTO, _x000D_
ATUALIZAÇÃO, MANUTENÇÃO E OPERAÇÃO DO SISTEMA DE MONITORAMENTO DAS ATIVIDADES DO PETRÓLEO NAS BACIAS PETROLÍFERAS BRASILEIRAS; E B) CONTRATAÇÃO DE SERVIÇOS E AQUISIÇÃO DE MATERIAIS, _x000D_
EQUIPAMENTOS, SISTEMAS, EMBARCAÇÕES, VIATURAS, INSTALAÇÕES E OUTROS MEIOS PARA EMPREGO NAS ATIVIDADES ELENCADAS, INCLUINDO A CAPACITAÇÃO TÉCNICA DE PESSOAL, A MANUTENÇÃO E O SUPORTE _x000D_
LOGÍSTICO CORRELATOS.</t>
  </si>
  <si>
    <t>A PARTIR DAS DIRETRIZES ESTABELECIDAS NA ESTRATÉGIA NACIONAL DE DEFESA (END), O MINISTÉRIO DA DEFESA (MD) DEFINIU OS PROJETOS ESTRATÉGICOS QUE PERMITIRÃO AO PAÍS DESENVOLVER CAPACIDADE PARA DEFENDER, COM EFICIÊNCIA, SUA SOBERANIA E SEUS INTERESSES. ESSAS INICIATIVAS SÃO PRIORITÁRIAS E CONTAM COM APORTES FINANCEIROS QUE GARANTEM SUA EXECUÇÃO CONTINUADA. DENTRE OS PRINCIPAIS PROJETOS, DESTACAM-SE TRÊS SOB RESPONSABILIDADE DA FAB: AERONAVES DE CAÇA F-X2 GRIPEN NG; AERONAVES CARGUEIRO KC-390 MILLENNIUM; E PROGRAMA ESTRATÉGICO DE SISTEMAS ESPACIAIS (PESE)._x000D_
EM PARALELO, A POLÍTICA NACIONAL DE INTELIGÊNCIA (PNI), FIXADA PELO DECRETO Nº 8.793, DE 29 DE JUNHO DE 2016, PRIORIZA AMEAÇAS COM POTENCIAL CAPACIDADE DE POR EM PERIGO A INTEGRIDADE DA SOCIEDADE E DO ESTADO E A SEGURANÇA NACIONAL DO BRASIL, DENTRE AS QUAIS DESTACAM-SE: ESPIONAGEM, SABOTAGEM, INTERFERÊNCIA EXTERNA, AÇÕES CONTRÁRIAS À SOBERANIA NACIONAL, ATAQUES CIBERNÉTICOS, TERRORISMO E ATIVIDADES ILEGAIS ENVOLVENDO BENS DE USO DUAL E TECNOLOGIAS SENSÍVEIS._x000D_
NA AERONÁUTICA, CABE AO CENTRO DE INTELIGÊNCIA DA AERONÁUTICA (CIAER), COMO ELO DO SISTEMA BRASILEIRO DE INTELIGÊNCIA (SISBIN), PRODUZIR CONHECIMENTOS EM ATENDIMENTO ÀS PRESCRIÇÕES DOS PLANOS E PROGRAMAS DE INTELIGÊNCIA, DECORRENTES DA PNI. ADEMAIS, COMPETE AO CIAER FORNECER SUBSÍDIOS AO COMANDANTE DA AERONÁUTICA NOS ASSUNTOS RELACIONADOS AO ESTADO, AO PREPARO E AO EMPREGO DA FORÇA AÉREA BRASILEIRA._x000D_
VISANDO O CUMPRIMENTO DAS DIRETRIZES DA PNI, COM DEDICADA ATENÇÃO À PROTEÇÃO DOS PROJETOS ESTRATÉGICOS DA AERONÁUTICA, O CIAER FIGURA COMO ÓRGÃO RESPONSÁVEL PELA SALVAGUARDA DAS INFORMAÇÕES VINCULADAS A TAIS PROJETOS. ALÉM DAS AMEAÇAS ESTABELECIDAS NA PNI, AS MEDIDAS A CARGO DO CIAER VISAM, AINDA, O CUMPRIMENTO DOS COMPROMISSOS INTERNACIONAIS DE SIGILO, DOS QUAIS O BRASIL É SIGNATÁRIO, BEM COMO A PROTEÇÃO DA TECNOLOGIA ADQUIRIDA PELO PAÍS, NAS PARCERIAS DECORRENTES DESTES PROJETOS, POR MEIO DAS CLÁUSULAS DE COMPENSAÇÃO DAS CONTRATADAS, POR MEIO DE INVESTIMENTOS NO BRASIL._x000D_
EMPRESAS ESTRANGEIRAS PARTICIPANTES DO PROJETO F-X2 IRÃO APORTAR APROXIMADAMENTE US$ 9,1 BILHÕES NO BRASIL EM COMPENSAÇÕES DE NATUREZA INDUSTRIAL, TECNOLÓGICA OU COMERCIAL. ESTIMA-SE QUE O PROJETO DEVE GERAR 14,5 MIL POSTOS DE EMPREGOS DIRETOS INDIRETOS. PARA O KC-390, O BRASIL TERÁ ACESSO A UM MERCADO EXPORTADOR DE US$ 20 BILHÕES, COM GERAÇÃO DE APROXIMADAMENTE 15 MIL EMPREGOS AO LONGO DO SEU CICLO DE DESENVOLVIMENTO E PRODUÇÃO, PELO MENOS ATÉ 2029. QUANTO AO PESE, O MERCADO QUE BRASIL PODE ALCANÇAR NESTE SETOR É DE R$ 41 BILHÕES, POR MEIO DE LANÇAMENTOS DE FOGUETES BRASILEIROS, DO USO DOS DOIS CENTROS DE LANÇAMENTO, LOCALIZADOS NO RIO GRANDE DO NORTE E NO MARANHÃO, E DO VALOR QUE O BRASIL PAGA, HOJE, A OUTROS PAÍSES, POR SERVIÇOS COMO COMUNICAÇÃO E MONITORAMENTO DE ÁREAS._x000D_
O VALOR ALOCADO NO PLOA 2024 PARA A REFERIDA AÇÃO ORÇAMENTÁRIA NÃO ATENDE ÀS NECESSIDADES DE PROVISÃO DOS MEIOS NECESSÁRIOS À REALIZAÇÃO DE ATIVIDADES DE CARÁTER SIGILOSO PARA GARANTIR A SEGURANÇA DO ESTADO E DA SOCIEDADE BRASILEIRA._x000D_
AMPARO LEGAL:_x000D_
CONSTITUIÇÃO FEDERAL, ART. 142, CAPUT; LEI COMPLEMENTAR Nº 97, DE 09/06/1999, ALTERADA PELA LEI COMPLEMENTAR Nº 136, DE 25/08/2010; E DECRETO Nº 6.703, DE 18/12/2008.</t>
  </si>
  <si>
    <t>A PRESENTE EMENDA TEM A FINALIDADE DE DUPLICAR A BR-354, ENTRE OS MUNICÍPIOS DE PATOS DE MINAS E LAGOA FORMOSA NO ESTADO DE MINAS GERAIS.</t>
  </si>
  <si>
    <t>COM. VIAÇÃO E TRANSPORTES</t>
  </si>
  <si>
    <t>5024</t>
  </si>
  <si>
    <t>50240006</t>
  </si>
  <si>
    <t>A AERONAVE KC-390 - MILLENNIUM SUPRIRÁ AS NECESSIDADES ESTRATÉGICAS E OPERACIONAIS DA FORÇA AÉREA BRASILEIRA (FAB), COM DESTAQUE PARA A REALIZAÇÃO DAS SEGUINTES MISSÕES:_x000D_
- APOIO AÉREO LOGÍSTICO A CALAMIDADES PÚBLICAS NO TERRITÓRIO NACIONAL;_x000D_
- COMBATE A INCÊNDIOS FLORESTAIS;_x000D_
- EVACUAÇÃO AEROMÉDICA DE BRASILEIROS QUE VIVAM EM REGIÕES REMOTAS;_x000D_
- INTERIORIZAÇÃO DE REFUGIADOS E IMIGRANTES; E_x000D_
- AJUDA HUMANITÁRIA INTERNACIONAL; DENTRE OUTRAS._x000D_
ESTE IMPORTANTE VETOR DE INTEGRAÇÃO NACIONAL É CAPAZ DE OPERAR EM PISTAS NÃO PAVIMENTADAS EM QUALQUER REGIÃO, TAIS COMO: A AMAZÔNIA, O PANTANAL E O CONTINENTE ANTÁRTICO._x000D_
CONSTITUIR-SE-Á EM UMA DAS MAIS IMPORTANTES FERRAMENTAS DA FAB PARA CUMPRIR SUA MISSÃO CONSTITUCIONAL, NO INTUITO DE PROVER MOBILIDADE ÀS FORÇAS ARMADAS DO BRASIL, CONFORME ESTABELECIDO NA ESTRATÉGIA NACIONAL DE DEFESA._x000D_
O KC-390 POSICIONARÁ O BRASIL COMO PROTAGONISTA ENTRE OS PRODUTORES DE EQUIPAMENTOS DE DEFESA DO MUNDO, ALÉM DE VIABILIZAR EXPORTAÇÕES DE UM PRODUTO DE ALTO VALOR AGREGADO._x000D_
DESSA FORMA, O DESENVOLVIMENTO E INDUSTRIALIZAÇÃO DO KC-390 VÊM ATENDER AO FORTALECIMENTO DA BASE INDUSTRIAL DE DEFESA BRASILEIRA, EM CONSONÂNCIA COM A POLÍTICA DE DEFESA NACIONAL._x000D_
O NÃO ATENDIMENTO TRARÁ IMPACTOS NEGATIVOS NAS NEGOCIAÇÕES DE VENDA DA AERONAVE POR PARTE DA EMBRAER, DEIXANDO O BRASIL DE REALIZAR TRATATIVAS QUE IMPACTARÃO A BALANÇA COMERCIAL BRASILEIRA NO MONTANTE DE 22 BILHÕES DE DÓLARES EM 20 ANOS._x000D_
O VALOR ALOCADO NO PLOA 2024 PARA O PROJETO KC-390 NÃO ATENDE À NECESSIDADE CONTRATUAL, TENDO AS SEGUINTES CONSEQUÊNCIAS:_x000D_
- IMPACTOS NEGATIVOS NAS NEGOCIAÇÕES DE VENDA DA AERONAVE POR PARTE DA EMBRAER PARA PAÍSES QUE ESTÃO SUBSTITUINDO A AERONAVE C-130. ASSIM, O PAÍS DEIXARÁ DE REALIZAR NEGOCIAÇÕES QUE IMPACTARIAM A BALANÇA COMERCIAL BRASILEIRA NO MONTANTE DE 22 BILHÕES DE DÓLARES EM 20 ANOS._x000D_
- ATRASO NA DISPONIBILIZAÇÃO DA AERONAVE PARA A REALIZAÇÃO DE MISSÕES DE CARÁTER CIVIL E MILITAR, TAIS COMO: APOIO AÉREO LOGÍSTICO E TRANSPORTE DE PESSOAL E TROPAS, INTERIORIZAÇÃO DE REFUGIADOS, COMBATE A INCÊNDIOS FLORESTAIS, EVACUAÇÃO AEROMÉDICA DE ÍNDIOS E BRASILEIROS QUE VIVEM EM REGIÕES LONGÍNQUAS E AJUDA HUMANITÁRIA. _x000D_
- FECHAMENTO DE VAGAS DE TRABALHO;_x000D_
- AMPLIAÇÃO DOS CUSTOS DO PROJETO KC-390; E_x000D_
- PRORROGAÇÃO DA UTILIZAÇÃO DA AERONAVE C-130 DA FAB, E AUMENTANDO OS CUSTOS DE MANUTENÇÃO DA AERONAVE._x000D_
AMPARO LEGAL:_x000D_
CONSTITUIÇÃO FEDERAL, ART. 142, CAPUT; LEI COMPLEMENTAR Nº 97, DE 09/06/1999, ALTERADA PELA LEI COMPLEMENTAR Nº 136, DE 25/08/2010; E DECRETO Nº 6.703, DE 18/12/2008.</t>
  </si>
  <si>
    <t>NAS ÚLTIMAS DÉCADAS TEM OCORRIDO RELEVANTE AUMENTO NA FREQUÊNCIA E NA INTENSIDADE DE CATÁSTROFES, A EXPLOSÃO DEMOGRÁFICA, A OCUPAÇÃO DESORDENADA DO ESPAÇO URBANO E RURAL E AS ALTERAÇÕES CLIMÁTICAS CONTRIBUEM PARA AUMENTAR O GRAU DE VULNERABILIDADE E EXPÕEM PARTE DA SOCIEDADE BRASILEIRA A RISCOS PERMANENTES. ESSES FENÔMENOS CATASTRÓFICOS CAUSAM ENORMES PREJUÍZOS, CEIFANDO VIDAS E ALTERANDO SENSIVELMENTE A REGIÃO AFETADA. _x000D_
PARA FAZER FACE A ESTES DESAFIOS O ESTADO BRASILEIRO VEM APRIMORANDO A LEGISLAÇÃO E A ESTRUTURAÇÃO DOS ÓRGÃOS DE DEFESA CIVIL. NO ENTANTO, ESTADOS E MUNICÍPIOS APRESENTAM GRANDE DIFICULDADE EM IMPLEMENTAR MEDIDAS PREVENTIVAS E MITIGATÓRIAS EM SUAS ÁREAS DE RESPONSABILIDADE._x000D_
OUTRA GRANDE DIFICULDADE DOS ESTADOS E MUNICÍPIOS É A DEFICIENTE ESTRUTURA DE RESPOSTA AOS DESASTRES NATURAIS E AMBIENTAIS. GERALMENTE, OS ÓRGÃOS DE DEFESA CIVIL DE ALGUNS ENTES FEDERATIVOS SÃO DEFICIENTES EM MEIOS E EM PESSOAL PARA ATENDIMENTO IMEDIATO DAS DEMANDAS DE RESGATE E PROTEÇÃO DA SOCIEDADE. _x000D_
DEVIDO A ESSAS DIFICULDADES, TORNOU-SE RECORRENTE O EMPREGO CONJUNTO DE DIVERSAS INSTITUIÇÕES PARA AS AÇÕES DE RESPOSTA AOS DESASTRES NATURAIS E AMBIENTAIS, POR MEIO DE OPERAÇÕES INTERAGÊNCIAS DE APOIO À DEFESA CIVIL. DENTRE ESSAS INSTITUIÇÕES, DESTACA-SE A PRESENÇA DAS FORÇAS ARMADAS, E EM ESPECIAL DO EXÉRCITO BRASILEIRO, CUJO EMPREGO É RESPALDADO POR LEIS FEDERAIS E REGULAMENTOS INTERNOS ESPECÍFICOS._x000D_
NESTE CONTEXTO, DESTACAM-SE AS ORGANIZAÇÕES MILITARES DE ENGENHARIA QUE, POR SUAS CARACTERÍSTICAS OPERACIONAIS, POSSUEM AS CAPACIDADES REQUERIDAS PARA ATUAR EM AÇÕES DE APOIO À DEFESA CIVIL. _x000D_
O EMPREGO DA FORÇA TERRESTRE (F TER) EM OPERAÇÕES E/OU AÇÕES DE APOIO À DEFESA CIVIL ENCONTRA AMPARO NO ARTIGO 16 DA LEI COMPLEMENTAR 97/1999, SENDO CLASSIFICADA COMO AÇÃO SUBSIDIÁRIA. NESTA CONJUNTURA, A F TER TEM APOIADO AÇÕES DO SISTEMA NACIONAL DE PROTEÇÃO E DEFESA CIVIL NA RESPOSTA AOS PRINCIPAIS DESASTRES OCORRIDOS EM TERRITÓRIO NACIONAL, EMPREGANDO SEUS MEIOS PARA MITIGAR OS EFEITOS E GARANTIR O PRONTO REESTABELECIMENTO DA NORMALIDADE. _x000D_
APENAS NO ANO DE 2022, A F TER CONDUZIU 21 (VINTE E UMA) OPERAÇÕES DE APOIO À DEFESA CIVIL, COM DESTAQUE PARA A OPERAÇÃO PETRÓPOLIS, EM RESPOSTA AO DESASTRE NATURAL DECORRENTE DAS FORTES CHUVAS QUE ASSOLARAM A REGIÃO EM MEADOS DE FEV 22 OCASIONANDO CERCA DE 230 ÓBITOS E RELEVANTES DANOS À INFRAESTRUTURA LOCAL. NESTE EVENTO, A F TER EMPREGOU CERCA DE 1000 (MIL) HOMENS DA 4ª BRIGADA DE INFANTARIA LEVE DE MONTANHA E DO 5º GRUPAMENTO DE ENGENHARIA. _x000D_
ATÉ O MÊS DE JULHO DESTE ANO, A F TER JÁ CONDUZIU 9 (NOVE) OPERAÇÕES DE APOIO À DEFESA CIVIL, COM DESTAQUE PARA AS OPERAÇÕES SÃO SEBASTIÃO (SP), COM RELEVANTES DANOS À INFRAESTRUTURA LOCAL, EM ESPECIAL NO TERMINAL DA PETROBRAS; E DILÚVIO (RS), EM RESPOSTA AO CICLONE EXTRATROPICAL QUE ASSOLOU O ESTADO DO RIO GRANDE DO SUL EM MEADOS DE JUN 23, OCASIONANDO ÓBITOS E RELEVANTES DANOS À INFRAESTRUTURA ESTADUAL, AMBAS EM FUNÇÃO DE DESASTRES DECORRENTES DE FORTES CHUVAS._x000D_
CABE RESSALTAR QUE O EXÉRCITO BRASILEIRO TEM SIDO EMPREGADO EM OUTRAS CATÁSTROFES QUE MARCARAM A HISTÓRIA NACIONAL, COMO OS ROMPIMENTOS DAS BARRAGENS DE MARIANA/2015 E BRUMADINHO/2019, EVIDENCIANDO SUA PRONTIDÃO E EFICIÊNCIA EM AÇÕES QUE IMPACTARAM A POPULAÇÃO NACIONAL._x000D_
O RECURSO SOLICITADO PERMITIRÁ EQUIPAR 18 (DEZOITO) ORGANIZAÇÕES MILITARES DA ENGENHARIA DO EXÉRCITO, DISTRIBUÍDAS EM 18 (DEZOITO) ESTADOS E COM CAPACIDADE DE APOIAR TODAS AS 27 (VINTE E SETE) UNIDADES FEDERATIVAS DA UNIÃO._x000D_
PARA A MANUTENÇÃO E O APERFEIÇOAMENTO DESSA PRONTIDÃO DO EXÉRCITO FRENTE ÀS CALAMIDADES PÚBLICAS É IMPRESCINDÍVEL DOTAR, DESDE JÁ, AS ORGANIZAÇÕES MILITARES DE ENGENHARIA COM EQUIPAMENTOS ADEQUADOS PARA O EMPREGO IMEDIATO, PARTICULARMENTE EM ÁREAS TRADICIONALMENTE AFETADAS POR FORTES E PREVISÍVEIS VARIAÇÕES CLIMÁTICAS.</t>
  </si>
  <si>
    <t>DIRETORIA DE GESTÃO DE PROGRAMAS DA MARINHA - DGEPM_x000D_
CNPJ: 19.418.876/0001-80_x000D_
_x000D_
A PRESENTE PROPOSTA DE EMENDA VISA AO ATENDIMENTO À NECESSIDADE ORÇAMENTÁRIA REFERENTE AO PROGRAMA DE OBTENÇÃO DE NAVIOS PATRULHA (PRONAPA) NA LEI ORÇAMENTÁRIA ANUAL (LOA 2024). O PROGRAMA EM TELA TEM POR OBJETIVO A CONSTRUÇÃO, EM ESTALEIROS NACIONAIS, DE OITO NAVIOS-PATRULHA DE 500 TONELADAS E TRÊS NAVIOS-PATRULHA DE 500 TONELADAS (NPA-500T) CONFIGURADOS PARA NAVIOS DE CONTRAMEDIDAS DE MINAGEM._x000D_
O PRONAPA CONTRIBUIRÁ PARA A MODERNIZAÇÃO DO PODER NAVAL, POR MEIO DA CONSTRUÇÃO DE NOVOS NAVIOS, PARA SUBSTITUIR OS MEIOS ATUAIS, CUJO TEMPO MÉDIO DE OPERAÇÃO É SUPERIOR A 30 ANOS. DESTE MODO, O PROGRAMA EM TELA PERMITIRÁ O INCREMENTO DA CAPACIDADE OPERACIONAL DA MARINHA DO BRASIL, POSSIBILITANDO A SUA ATUAÇÃO NAS ÁGUAS JURISDICIONAIS BRASILEIRAS (AJB), EM OPERAÇÕES DE DEFESA; AÇÕES DE FISCALIZAÇÃO E APOIO À REPRESSÃO DE PRÁTICAS ILÍCITAS, COMO CONTRABANDO, TRÁFICO DE DROGAS, PESCA ILEGAL E PIRATARIA; PROTEÇÃO DAS PLATAFORMAS DE EXPLORAÇÃO E EXPLOTAÇÃO DE PETRÓLEO E GÁS NO MAR; APOIO ÀS ATIVIDADES DE SALVAGUARDA DA VIDA HUMANA NO MAR, NA ÁREA DE RESPONSABILIDADE DO BRASIL; E APOIO ÀS AÇÕES DE DEFESA CIVIL. CUMPRE OBSERVAR QUE O PRONAPA CONTEMPLA UM PROJETO NACIONAL, COM ÍNDICE DE CONTEÚDO LOCAL, SUPERIOR A 50%, QUE INCLUEM SISTEMAS DE NAVEGAÇÃO E DE COMANDO E CONTROLE NACIONAIS, EVIDENCIANDO O SEU ALTO VALOR AGREGADO, SOB A PERSPECTIVA TECNOLÓGICA._x000D_
O PROGRAMA, QUE SE ENCONTRA EM ANDAMENTO, PREVÊ A CONSTRUÇÃO DE NAVIOS ENTRE OS ANOS DE 2023 E 2037, COM CUSTO TOTAL ESTIMADO EM R$ 2,8 BILHÕES, SENDO PREVISTA A ENTREGA DE: (I) UM NPA-500T NO ANO DE 2025; (II) UM NPA-500T NO ANO DE 2027; (III) DOIS NPA-500T ENTRE OS ANOS DE 2028 E 2030; E (IV) QUATRO NPA-500T E TRÊS NAVIOS-PATRULHA DE CONTRAMEDIDA DE MINAGEM ENTRE OS ANOS DE 2031 E 2037. O VALOR SOLICITADO VISA GARANTIR O QUANTUM ORÇAMENTÁRIO MÍNIMO NECESSÁRIO À CONTINUIDADE DO PROJETO, POSSIBILITANDO O CUMPRIMENTO DAS ENTREGAS._x000D_
NO QUE TANGE ÀS EXTERNALIDADES APRESENTADAS, RESSALTAM-SE A GERAÇÃO DE MAIS DE SEIS MIL POSTOS DE TRABALHO DIRETOS E INDIRETOS, BEM COMO O DESENVOLVIMENTO DE INFRAESTRUTURA MODERNIZADA PARA MANUTENÇÃO E CONSTRUÇÃO DE OUTROS NAVIOS. ALÉM DISSO, VISLUMBRA-SE INCREMENTO DO POTENCIAL CIENTÍFICO, TECNOLÓGICO E INTELECTUAL DA BASE INDUSTRIAL DE DEFESA (BID), POR MEIO DA PARTICIPAÇÃO DE EMPRESAS DA ÁREA DE DEFESA E SEGURANÇA._x000D_
OS SETORES BENEFICIADOS SE ENCONTRAM DISTRIBUÍDOS AO LONGO DO TERRITÓRIO NACIONAL, SENDO OBSERVADOS BENEFÍCIOS DIRETOS ÀS REGIÕES NORTE, NORDESTE, SUL E SUDESTE, COM FOCO NOS MUNICÍPIOS LITORÂNEOS, QUE ESTEJAM SITUADOS ÀS MARGENS DE RIOS NAVEGÁVEIS NA AMAZÔNIA E QUE POSSUEM ESTALEIROS DE CONSTRUÇÃO. NÃO OBSTANTE, CUMPRE OBSERVAR A IMPORTÂNCIA ATRIBUÍDA PELO ESTADO BRASILEIRO AO PROGRAMA EM TELA, POR MEIO DE SUA INCLUSÃO NO PROGRAMA DE ACELERAÇÃO DO CRESCIMENTO (PAC), FAZENDO PARTE DO EIXO DEFESA. DESTE MODO, ALÉM DO VALOR MILITAR INTRÍNSECO, EVIDENCIA-SE O ALINHAMENTO DO PRONAPA ÀS AGENDAS PRIORITÁRIAS DO PAÍS, QUAIS SEJAM: ACELERAÇÃO DO CRESCIMENTO ECONÔMICO E INCLUSÃO SOCIAL; GERAÇÃO DE EMPREGO E RENDA; E REDUÇÃO DE DESIGUALDADES SOCIAIS E REGIONAIS.</t>
  </si>
  <si>
    <t>A AQUISIÇÃO DE NOVOS EQUIPAMENTOS E ARMAMENTOS VISA POSSIBILITAR QUE O CORPO DE FUZILEIROS NAVAIS (CFN), POSSA ATUAR NAS OPERAÇÕES DE GARANTIA DA LEI E DA ORDEM (GLO). O RECURSO CONTRIBUIRÁ DIRETAMENTE PARA O ENFRENTAMENTO DE UM DOS PROBLEMAS MAIS CRUCIAIS DO PAÍS QUE É A ATUAL FRAGILIDADE DA SEGURANÇA PÚBLICA. CABE RESSALTAR QUE O PRINCIPAL BRAÇO DE EXECUÇÃO DO CFN EM OPERAÇÕES DE GLO É A FORÇA DE FUZILEIROS DA ESQUADRA (FFE), QUE NAS ÚLTIMAS DÉCADAS, VEM ATUANDO EM RESPOSTA A DIVERSAS DEMANDAS DA SOCIEDADE BRASILEIRA.</t>
  </si>
  <si>
    <t>5001</t>
  </si>
  <si>
    <t>50010008</t>
  </si>
  <si>
    <t>BENEFICIÁRIO PARA LANÇAMENTO NO SIOP - CNPJ: 00.394.452/0001-03_x000D_
_x000D_
MODERNIZAR AS INSTALAÇÕES DAS DIVERSAS SEÇÕES DA UNIDADE. 24º BATALHÃO DE INFANTARIA DE SELVA (24º BIS) - SÃO LUÍS -MA</t>
  </si>
  <si>
    <t>ALLAN GARCÊS</t>
  </si>
  <si>
    <t>4511</t>
  </si>
  <si>
    <t>45110002</t>
  </si>
  <si>
    <t>A PRESENTE EMENDA VISA AO ATEDIMENTO COM AQUISIÇÃO DE INSTRUMENTOS MUSICAIS PARA A ORQUESTRA SINFONICA DA FORÇA AEREA BRASILIA -FAB</t>
  </si>
  <si>
    <t>PROF. PAULO FERNANDO</t>
  </si>
  <si>
    <t>4497</t>
  </si>
  <si>
    <t>44970023</t>
  </si>
  <si>
    <t>44970022</t>
  </si>
  <si>
    <t>A PRESENTE EMENDA VISA ATENDER AS ATIVIDADES DO PROFESP O PROGRAMA FORÇAS NO ESPORTE E PROJETO JOÃO DO PULO (PROFESP/ PJP) É UMA AÇÃO PREVISTA NO PLANO DE GESTÃO ESTRATÉGICA DO MINISTÉRIO DA DEFESA, ESTANDO AMPARADO_x000D_
PELO DECRETO Nº 10.085, DE 05 DE NOVEMBRO DE 2019, E É DESENVOLVIDO POR MEIO DE ADESÃO VOLUNTÁRIA DAS ORGANIZAÇÕES MILITARES DAS FORÇAS ARMADAS (FA) E DISTRIBUÍDO EM NÚCLEOS DE 50 A 100 BENEFICIADOS, ATENDENDO CRIANÇAS, ADOLESCENTES E JOVENS, DE 6 A 18 ANOS DE IDADE, PREFERENCIALMENTE EM ÁREAS DE VULNERABILIDADE SOCIAL E REGULARMENTE MATRICULADAS NA REDE PÚBLICA DE ENSINO. ALÉM DESSE PÚBLICO ATENDIDO, SUAS FAMÍLIAS TAMBÉM SÃO IMPACTADAS POSITIVAMENTE EM RAZÃO DE VEREM SEUS FILHOS TENDO ATIVIDADES DE DUAS A TRÊS VEZES POR SEMANA NO CONTRA TURNO ESCOLAR, COM DIREITO A DUAS REFEIÇÕES E O APRENDIZADO DOS HÁBITOS DISCIPLINARES E ÉTICOS DESENVOLVIDOS NO ÂMBITO DA VIVÊNCIA MILITAR, PROMOVENDO ASSIM, A VALORIZAÇÃO DO INDIVÍDUO, A REDUÇÃO DE RISCOS SOCIAIS, A REDUÇÃO DA CRIMINALIDADE, O FORTALECIMENTO DA CIDADANIA E DA INCLUSÃO E INTEGRAÇÃO SOCIAIS DE SEUS BENEFICIADOS, POR MEIO DO ACESSO À PRÁTICA DE ATIVIDADES EDUCACIONAIS E ESPORTIVAS. EM COMPLEMENTO, DESTACA-SE O PROJETO JOÃO DO PULO, QUE ATENDE PESSOAS COM DEFICIÊNCIA A PARTIR DOS 6 ANOS DE IDADE, OPORTUNIZANDO O ACESSO À PRÁTICA DE ATIVIDADES EDUCACIONAIS, DIRECIONADAS ÀS AÇÕES_x000D_
SOCIALMENTE INCLUSIVAS, AO ESPORTE ADAPTADO E À EQUOTERAPIA. OS RECURSOS PROVENIENTES DE EMENDA PARLAMENTAR PROPORCIONARÃO ÀS ORGANIZAÇÕES MILITARES DA MARINHA, DO EXÉRCITO E DA AERONÁUTICA QUE POSSUEM NÚCLEOS DO PROFESP/ PJP MELHORAR A INFRAESTRUTURA DE SUAS INSTALAÇÕES, ADEQUANDO-AS PARA AS ATIVIDADES EXECUTADAS POR</t>
  </si>
  <si>
    <t xml:space="preserve">05.812.6111.20IG.    </t>
  </si>
  <si>
    <t>44970018</t>
  </si>
  <si>
    <t>BENEFICIÁRIO PARA LANÇAMENTO NO SIOP - CNPJ: 00.394.452/0001-03_x000D_
A CONSTRUÇÃO DA COBERTURA DO PÁTIO DE FORMATURAS E DO RECREIO DO ENSINO FUNDAMENTAL TRARÁ MAIOR SEGURANÇA E BEM-ESTAR DOS ALUNOS. COM UM ESPAÇO COBERTO, AS ATIVIDADES DE FORMATURA E RECREAÇÃO PODEM SER REALIZADAS EM QUALQUER CONDIÇÃO CLIMÁTICA. COLÉGIO MILITAR DE SANTA MARIA (CMSM)  - SANTA MARIA - RS.</t>
  </si>
  <si>
    <t>NAS ÚLTIMAS DÉCADAS TEM OCORRIDO RELEVANTE AUMENTO NA FREQUÊNCIA E NA INTENSIDADE DE CATÁSTROFES, A EXPLOSÃO DEMOGRÁFICA, A OCUPAÇÃO DESORDENADA DO ESPAÇO URBANO E RURAL E AS ALTERAÇÕES CLIMÁTICAS CONTRIBUEM PARA AUMENTAR O GRAU DE VULNERABILIDADE E EXPÕEM PARTE DA SOCIEDADE BRASILEIRA A RISCOS PERMANENTES. ESSES FENÔMENOS CATASTRÓFICOS CAUSAM ENORMES PREJUÍZOS, CEIFANDO VIDAS E ALTERANDO SENSIVELMENTE A REGIÃO AFETADA. _x000D_
PARA FAZER FACE A ESTES DESAFIOS O ESTADO BRASILEIRO VEM APRIMORANDO A LEGISLAÇÃO E A ESTRUTURAÇÃO DOS ÓRGÃOS DE DEFESA CIVIL. NO ENTANTO, ESTADOS E MUNICÍPIOS APRESENTAM GRANDE DIFICULDADE EM IMPLEMENTAR MEDIDAS PREVENTIVAS E MITIGATÓRIAS EM SUAS ÁREAS DE RESPONSABILIDADE._x000D_
OUTRA GRANDE DIFICULDADE DOS ESTADOS E MUNICÍPIOS É A DEFICIENTE ESTRUTURA DE RESPOSTA AOS DESASTRES NATURAIS E AMBIENTAIS. GERALMENTE, OS ÓRGÃOS DE DEFESA CIVIL DE ALGUNS ENTES FEDERATIVOS SÃO DEFICIENTES EM MEIOS E EM PESSOAL PARA ATENDIMENTO IMEDIATO DAS DEMANDAS DE RESGATE E PROTEÇÃO DA SOCIEDADE. _x000D_
DEVIDO A ESSAS DIFICULDADES, TORNOU-SE RECORRENTE O EMPREGO CONJUNTO DE DIVERSAS INSTITUIÇÕES PARA AS AÇÕES DE RESPOSTA AOS DESASTRES NATURAIS E AMBIENTAIS, POR MEIO DE OPERAÇÕES INTERAGÊNCIAS DE APOIO À DEFESA CIVIL. DENTRE ESSAS INSTITUIÇÕES, DESTACA-SE A PRESENÇA DAS FORÇAS ARMADAS, E EM ESPECIAL DO EXÉRCITO BRASILEIRO, CUJO EMPREGO É RESPALDADO POR LEIS FEDERAIS E REGULAMENTOS INTERNOS ESPECÍFICOS._x000D_
NESTE CONTEXTO, DESTACAM-SE AS ORGANIZAÇÕES MILITARES DE ENGENHARIA QUE, POR SUAS CARACTERÍSTICAS OPERACIONAIS, POSSUEM AS CAPACIDADES REQUERIDAS PARA ATUAR EM AÇÕES DE APOIO À DEFESA CIVIL. _x000D_
O EMPREGO DA FORÇA TERRESTRE (F TER) EM OPERAÇÕES E/OU AÇÕES DE APOIO À DEFESA CIVIL ENCONTRA AMPARO NO ARTIGO 16 DA LEI COMPLEMENTAR 97/1999, SENDO CLASSIFICADA COMO AÇÃO SUBSIDIÁRIA. NESTA CONJUNTURA, A F TER TEM APOIADO AÇÕES DO SISTEMA NACIONAL DE PROTEÇÃO E DEFESA CIVIL NA RESPOSTA AOS PRINCIPAIS DESASTRES OCORRIDOS EM TERRITÓRIO NACIONAL, EMPREGANDO SEUS MEIOS PARA MITIGAR OS EFEITOS E GARANTIR O PRONTO REESTABELECIMENTO DA NORMALIDADE. _x000D_
O RECURSO SOLICITADO PERMITIRÁ DOTAR O 3º BATALHÃO DE ENGENHARIA DE COMBATE (3º BE CMB), SEDIADO EM CACHOEIRA DO SUL, COM EQUIPAMENTOS NECESSÁRIOS PARA AS AÇÕES DE PRONTO ATENDIMENTO A CALAMIDADES PÚBLICAS NO ESTADO DO RIO GRANDE DO SUL.</t>
  </si>
  <si>
    <t>BENEFICIÁRIO PARA LANÇAMENTO NO SIOP - CNPJ: 00.394.452/0001-03_x000D_
A CONSTRUÇÃO DA COBERTURA DA QUADRA TRARÁ MAIOR SEGURANÇA E O BEM-ESTAR DOS ALUNOS, PROPORCIONANDO UM AMBIENTE ADEQUADO PARA A PRÁTICA DE ATIVIDADES FÍSICAS. POR ISSO, COBRIR A QUADRA DE ESPORTES PODE SER UMA MEDIDA IMPORTANTE. COM UM ESPAÇO COBERTO, AS AULAS DE EDUCAÇÃO FÍSICA PODEM SER REALIZADAS EM QUALQUER CONDIÇÃO CLIMÁTICA. A SOLICITAÇÃO OPUS FOI REALIZADA BASEADA EM VISTORIA TÉCNICA DO 4º GPT ENG. APÓS A VISTORIA, NA FASE NEGOCIAL COM O PARLAMENTAR, VERIFICOU-SE A NECESSIDADE DE AMPLIAÇÃO DO VALOR DA EMENDA EM RELAÇÃO AO DA SOLICITAÇÃO OPUS. TAL AMPLIAÇÃO VISA IMPLEMENTAR, ALÉM DA COBERTURA METÁLICA, A CONSTRUÇÃO DE UM MEZANINO QUE RECEBA SALAS DE PRÁTICA DESPORTIVA, ALÉM DA REFORMA COMPLETA DA QUADRA JÁ EXISTENTE. COLÉGIO MILITAR DE PORTO ALEGRE (CMPA)  - PORTO ALEGRE - RS_x000D_
COBERTURA DA QUADRA POLIESPORTIVA</t>
  </si>
  <si>
    <t>BENEFICIÁRIO PARA LANÇAMENTO NO SIOP - CNPJ: 00.394.452/0001-03_x000D_
O COMANDO MILITAR DO SUL É RESPONSÁVEL PELA MANUTENÇÃO DE EXTENSO ACERVO HISTÓRICO RELACIONADO ÀS FORÇAS BLINDADAS DO EXÉRCITO._x000D_
A MANUTENÇÃO DO ACERVO É IMPORTANTE PARA DISSEMINAR A CULTURA DE PRESERVAÇÃO E CONSERVAÇÃODO PATRIMÔNIO MATERIAL E IMATERIAL DO EB._x000D_
MANUTENÇÃO DE ITENS DO ACERVO HISTÓRICO DO EXÉRCITO BRASILEIRO E DO COMANDO MILITAR DO SUL.</t>
  </si>
  <si>
    <t>44840006</t>
  </si>
  <si>
    <t>BENEFICIÁRIO PARA LANÇAMENTO NO SIOP - CNPJ: 00.394.452/0001-03_x000D_
ATUALIZAR OS EQUIPAMENTOS DO HOSPITAL, A FIM DE MELHOR ATENDER AOS USUÁRIOS. HOSPITAL MILITAR DE ÁREA DE PORTO ALEGRE (HMAPA) - PORTO ALEGRE-RS_x000D_
VIDEOGASTROSCOPIO, VIDEOCOLONOSCOPIO E UNIDADE ELETROCIRÚRGICA_x000D_
_x000D_
.</t>
  </si>
  <si>
    <t>NO MUNICÍPIO DE PORTO ALEGRE - RS</t>
  </si>
  <si>
    <t>44840002</t>
  </si>
  <si>
    <t>A PRESENTE EMENDA VISA IMPLEMENTAR  INFRAESTRUTURA PARA A DEFENSORIA PÚBLICA ESTADUAL NO MUNICÍPIO DO AMAPÁ, CONSIDERANDO O PAPEL PRECÍPUO DA DEFENSORIA PÚBLICA DO ESTADO ENQUANTO INSTITUIÇÃO PERMANENTE, ESSENCIAL À FUNÇÃO JURISDICIONADA, POSSUINDO EM SEU OBJETIVO FUNDAMENTAL A ORIENTAÇÃO JURÍDICA, A PROMOÇÃO DOS DIREITOS HUMANOS E A DEFESA DOS DIREITOS INDIVIDUAIS E COLETIVOS, DAS PESSOAS NECESSITADAS. NESSE SENTIDO, ESTA EMENDA VISA IMPLEMENTAR A CONSTRUÇÃO DA DEFENSORIA PÚBLICA ESTADUAL NO MUNICÍPIO DO AMAPÁ. DEVIDO À GRANDE DEMANDA QUE A DEFENSORIA PÚBLICA DO ESTADO ENFRENTA E TENDO EM VISTA O TAMANHO TERRITORIAL DO ESTADO DO AMAPÁ. NÃO HÁ COMO NEGAR A GRANDE NECESSIDADE DE APOIO JURÍDICO, DE PARECER TÉCNICO E DE ORIENTAÇÃO LEGAL NO COTIDIANO DE MUITOS MUNÍCIPES, E ALGUMAS VEZES ESTÃO ALÉM DO ALCANCE FINANCEIRO DE MUITOS AMAPAENSES, SENDO PRIMORDIAL A CRIAÇÃO DA DEFENSORIA PÚBLICA NO MUNICÍPIO DO AMAPÁ. A DEFENSORIA PÚBLICA É INSTITUIÇÃO DESTINADA A PROPICIAR ACESSO AOS SERVIÇOS JURÍDICOS GRATUITAMENTE DISPONIBILIZADOS PELO MUNICÍPIO, AOS SEUS MUNÍCIPES, DEFINIDOS COMO NECESSITADOS SOCIOECONOMICAMENTE, INCUMBINDO-LHE A ORIENTAÇÃO JURÍDICA E A ASSISTÊNCIA, EM TODOS OS SEUS GRAUS, EXCLUSIVAMENTE DENTRO DE DETERMINADAS ÁREAS DE ATUAÇÃO JURÍDICA. É NOTÓRIA A IMPORTÂNCIA QUE A DEFENSORIA PÚBLICA REPRESENTA PARA AS CAMADAS MAIS POBRES DA POPULAÇÃO. OS CARENTES DE RECURSOS FORMAM UM CONTINGENTE CONSIDERÁVEL DE PESSOAS QUE PROCURAM O PODER JUDICIÁRIO NA CONDIÇÃO DE AUTOR OU RÉU, NECESSITANDO CONTINUAMENTE DE UM ADVOGADO OU DEFENSOR. ELES ESTÃO AMPARADOS PELO ART. 5º, LXXIV, DA CONSTITUIÇÃO FEDERAL QUE ESTABELECE O DEVER DO ESTADO NA PRESTAÇÃO DE ASSISTÊNCIA JURÍDICA INTEGRAL E GRATUITA AOS QUE COMPROVAREM A INSUFICIÊNCIA DE RECURSOS. ALÉM DISSO, A PRESENTE PROPOSITURA TEM SUPORTE CONSTITUCIONAL, UMA VEZ QUE A NOS ARTIGOS 18 E 30, I E II DA CF/88 PREVÊ A PLENA COMPETÊNCIA DOS MUNICÍPIOS LEGISLEM SOBRE ASSUNTOS DE INTERESSE LOCAL E PARA SUPLEMENTAR A LEGISLAÇÃO FEDERAL E ESTADUAL NO QUE COUBEREM.</t>
  </si>
  <si>
    <t>SONIZE BARBOSA</t>
  </si>
  <si>
    <t>4481</t>
  </si>
  <si>
    <t>44810001</t>
  </si>
  <si>
    <t>A ACADEMIA DA FORÇA AÉREA (AFA), LOCALIZADA EM PIRASSUNUNGA-SP, É O ESTABELECIMENTO DE ENSINO SUPERIOR DO COMANDO DA AERONÁUTICA QUE TEM POR MISSÃO A FORMAÇÃO DOS FUTUROS LÍDERES E COMANDANTES DA FORÇA AÉREA BRASILEIRA, FORMANDO CADETES ORIUNDOS DOS MAIS LONGÍNQUOS RINCÕES DO BRASIL_x000D_
NO FINAL DO MÊS DE OUTUBRO DE 2023, A ACADEMIA DA FORÇA AÉREA FOI ATINGIDA POR UM FENÔMENO METEOROLÓGICO EXTREMAMENTE ADVERSO, CONHECIDO COMO "MICROBURST", QUE DESTRUIU 10 HANGARETES E DANIFICOU 11 DE SUAS AERONAVES DE INSTRUÇÃO, DEIXANDO PARA TRÁS UM RASTRO DE DESTRUIÇÃO NA INFRAESTRUTURA DA ACADEMIA._x000D_
DEVIDO À EXTREMA IMPORTÂNCIA DESSA UNIDADE PARA A FORMAÇÃO DO EFETIVO MILITAR PERMANENTE DA FAB, E EM FACE DA CRESCENTE NECESSIDADE DE RECURSOS PARA A CONTINUIDADE DESTES IMPRESCINDÍVEIS SERVIÇOS, FAZ-SE NECESSÁRIA A RECONSTRUÇÃO DE HANGARES E HANGARETES, BEM COMO DE OUTRAS ESTRUTURAS ESSENCIAIS AO BOM ANDAMENTO DA INSTRUÇÃO DOS CADETES DA AERONÁUTICA._x000D_
POR TODO O EXPOSTO, JUSTIFICA-SE A PRESENTE EMENDA DE APROPRIAÇÃO À DESPESA, O QUE GARANTIRÁ A CONTINUIDADE DAS ATIVIDADES PLANEJADAS.</t>
  </si>
  <si>
    <t>ACADEMIA DA FORÇA AÉREA (AFA) - NO MUNICÍPIO DE PIRASSUNUNGA - SP</t>
  </si>
  <si>
    <t>44790009</t>
  </si>
  <si>
    <t>O PROGRAMA FORÇAS NO ESPORTE (PROFESP) E O PROJETO JOÃO DO PULO (PJP) SÃO AÇÕES SOCIAIS CONDUZIDAS PELO MINISTÉRIO DA DEFESA (MD) E DESENVOLVIDAS POR INTERMÉDIO DA MARINHA DO BRASIL, DO EXÉRCITO BRASILEIRO E DA FORÇA AÉREA BRASILEIRA. ESSES PROJETOS PODEM CONTAR COM A PARCERIA DOS MINISTÉRIOS DOS DIREITOS HUMANOS E DA CIDADANIA, DA EDUCAÇÃO, DO ESPORTE, DA JUSTIÇA E SEGURANÇA PÚBLICA, DO DESENVOLVIMENTO E ASSISTÊNCIA SOCIAL, FAMÍLIA E COMBATE À FOME E DA SECRETARIA-GERAL DA PRESIDÊNCIA DA REPÚBLICA, DENTRE OUTRAS PASTAS DO EXECUTIVO FEDERAL._x000D_
    O PROFESP E O PJP ATENDEM A APROXIMADAMENTE 30.000 BENEFICIADOS NA FAIXA ETÁRIA DE 6 A 18 ANOS, BEM COMO PESSOAS COM DEFICIÊNCIA, EM MAIS DE 200 (DUZENTAS) ORGANIZAÇÕES MILITARES (OM) DAS TRÊS FORÇAS ARMADAS QUE, DE FORMA VOLUNTÁRIA, DISPONIBILIZAM SUAS INSTALAÇÕES PARA A EXECUÇÃO DE ATIVIDADES PEDAGOGICAMENTE ELABORADAS, ABRANGENDO TODAS AS UNIDADES DA FEDERAÇÃO, EM MAIS DE 120 (CENTO E VINTE) MUNICÍPIOS, ALCANÇANDO LONGÍNQUOS RECÔNDITOS DE NOSSO TERRITÓRIO, COMO, POR EXEMPLO, ALGUMAS COMUNIDADES INDÍGENAS, QUILOMBOLAS E OUTRAS NA LINHA DE FRONTEIRA (PELOTÕES ESPECIAIS DE FRONTEIRA)._x000D_
    NESTE SENTIDO, MEDIANTE OS COMPROVADOS ÍNDICES DE EFICÁCIA ATINGIDOS PELO PROFESP E PJP E CONSOANTE À SUA EFICIENTE SISTEMÁTICA DE FUNCIONAMENTO, VISLUMBRA-SE A POSSIBILIDADE DE AUMENTAR O NÚMERO DE BENEFICIÁRIOS E GARANTIR A MANUTENÇÃO DA INFRAESTRUTURA DESPORTIVA NAS INSTALAÇÕES EM QUE O PROGRAMA/PROJETO EM PAUTA É DESENVOLVIDO.     _x000D_
    O RECURSO DA EMENDA CONTRIBUIRÁ PARA O FORTALECIMENTO DA INICIATIVA VOLUNTÁRIA DOS COMANDANTES DE OM QUE DESENVOLVEM O PROFESP E PJP NO ESTADO DO AMAPÁ E UMA PARCERIA COM V. EXA. TORNAR-SE-Á UM FATOR DE FUNDAMENTAL IMPORTÂNCIA PARA O SUCESSO DO EMPREENDIMENTO EM PROL DOS BENEFICIADOS E DE SUAS FAMÍLIAS. ESSES RECURSOS FINANCEIROS SERÃO APLICADOS DENTRO DAS SEGUINTES FINALIDADES:_x000D_
    A) ALIMENTAÇÃO DOS BENEFICIADOS;_x000D_
    B) AQUISIÇÃO DE UNIFORME E MATERIAL ESPORTIVO PARA OS PARTICIPANTES DO PROGRAMA/PROJETO;_x000D_
    C) APOIO À REALIZAÇÃO DE ATIVIDADES EDUCACIONAIS ESPORTIVAS;_x000D_
    D) CAPACITAÇÃO PEDAGÓGICA PARA OS PROFESSORES, COORDENADORES E MONITORES; E_x000D_
    E) MELHORIA DA INFRAESTRUTURA DAS OM PARTICIPANTES EM PROL DO PROFESP/PJP.</t>
  </si>
  <si>
    <t>4477</t>
  </si>
  <si>
    <t>44770009</t>
  </si>
  <si>
    <t>BENEFICIÁRIO PARA LANÇAMENTO NO SIOP - CNPJ: 00.394.452/0001-03_x000D_
REDUZIR O CONSUMO DE ENERGIA ELÉTRICA E REALIZAR O APROVEITAMENTO SUSTENTÁVEL DOS RECURSOS APROVEITANDO A ÓTIMA CAPACIDADE LOCAL DE PRODUÇÃO DE ENERGIA. 22ª BRIGADA DE INFANTARIA DE SELVA (22ª BDA INF SL) - MACAPÁ-AP.</t>
  </si>
  <si>
    <t>44770008</t>
  </si>
  <si>
    <t>EMENDA DO DEPUTADO SAULLO VIANNA VISA DESTINAR RECURSO PARA A MARINHA DO BRASIL DO ESTADO DO AMAZONAS.</t>
  </si>
  <si>
    <t>4476</t>
  </si>
  <si>
    <t>44760005</t>
  </si>
  <si>
    <t>CAPITANIA DOS PORTOS DO RIO GRANDE DO NORTE - CPRN_x000D_
CNPJ: 00.394.502/0040-50_x000D_
_x000D_
A PRESENTE PROPOSTA DE EMENDA PARLAMENTAR DESTINA-SE À AQUISIÇÃO DE PICK-UP 4X4, MOTOR DIESEL, 4 CILINDROS, DIREÇÃO HIDRÁULICA, CABINE DUPLA, COM CAPACIDADE DE 5 PASSAGEIROS DE FORMA A CONTRIBUIR PARA MAIOR ALCANCE NO DESLOCAMENTO DAS EQUIPES DESTINADAS ÀS ATIVIDADES DE INSPEÇÕES NAVAIS,  COM  A FINALIDADE DE MANTER À SEGURANÇA DO TRÁFEGO AQUAVIÁRIO.</t>
  </si>
  <si>
    <t>44740015</t>
  </si>
  <si>
    <t>COMANDO DO 8º DISTRITO NAVAL - COM8ºDN  _x000D_
CNPJ: 00.394.502/0455-98_x000D_
_x000D_
A PRESENTE PROPOSTA DE EMENDA PARLAMENTAR TEM POR OBJETIVO AQUISIÇÃO DE EQUIPAMENTOS, MATERIAIS PERMANENTES E DE CONSUMO PARA O DEPARTAMENTO DE SAÚDE DO COM8ºDN, QUE PRESTA ATENDIMENTO PARA CERCA DE 10.000 USUÁRIOS. O COMANDO DO OITAVO DISTRITO NAVAL (COM8ºDN) É RESPONSÁVEL POR COORDENAR AS ATIVIDADES NAVAIS NA REGIÃO CORRESPONDENTE AO SEU DISTRITO DE JURISDIÇÃO, INCLUINDO TRECHOS DA COSTA ATLÂNTICA E DAS ÁGUAS INTERIORES.</t>
  </si>
  <si>
    <t>4471</t>
  </si>
  <si>
    <t>CNPJ PARA LANÇAMENTO NO SIOP: 00.394.429/0001-00_x000D_
UNIDADE FAVORECIDA: ACADEMIA DA FORÇA AÉREA (AFA)_x000D_
OBJETO DA DESPESA: PLANO DE RECUPERAÇÃO DA INFRAESTRUTURA DA ACADEMIA DA FORÇA AÉREA_x000D_
JUSTIFICATIVA:_x000D_
A ACADEMIA DA FORÇA AÉREA (AFA), LOCALIZADA EM PIRASSUNUNGA-SP, É O ESTABELECIMENTO DE ENSINO SUPERIOR DO COMANDO DA AERONÁUTICA QUE TEM POR MISSÃO A FORMAÇÃO DOS FUTUROS LÍDERES E COMANDANTES DA FORÇA AÉREA BRASILEIRA, FORMANDO CADETES ORIUNDOS DOS MAIS LONGÍNQUOS RINCÕES DO BRASIL_x000D_
NO FINAL DO MÊS DE OUTUBRO DE 2023, A ACADEMIA DA FORÇA AÉREA FOI ATINGIDA POR UM FENÔMENO METEOROLÓGICO EXTREMAMENTE ADVERSO, CONHECIDO COMO "MICROBURST", QUE DESTRUIU 10 HANGARETES E DANIFICOU 11 DE SUAS AERONAVES DE INSTRUÇÃO, DEIXANDO PARA TRÁS UM RASTRO DE DESTRUIÇÃO NA INFRAESTRUTURA DA ACADEMIA._x000D_
DEVIDO À EXTREMA IMPORTÂNCIA DESSA UNIDADE PARA A FORMAÇÃO DO EFETIVO MILITAR PERMANENTE DA FAB, E EM FACE DA CRESCENTE NECESSIDADE DE RECURSOS PARA A CONTINUIDADE DESTES IMPRESCINDÍVEIS SERVIÇOS, FAZ-SE NECESSÁRIA A RECONSTRUÇÃO DE HANGARES E HANGARETES, BEM COMO DE OUTRAS ESTRUTURAS ESSENCIAIS AO BOM ANDAMENTO DA INSTRUÇÃO DOS CADETES DA AERONÁUTICA._x000D_
POR TODO O EXPOSTO, JUSTIFICA-SE A PRESENTE EMENDA DE APROPRIAÇÃO À DESPESA, O QUE GARANTIRÁ A CONTINUIDADE DAS ATIVIDADES PLANEJADAS.</t>
  </si>
  <si>
    <t>44710010</t>
  </si>
  <si>
    <t>O PROJETO SOLDADO CIDADÃO (PSC) DESENVOLVE AÇÕES DE QUALIFICAÇÃO PROFISSIONAL PARA OS JOVENS BRASILEIROS INCORPORADOS ÀS FILEIRAS DAS FORÇAS ARMADAS, CONDUZIDO PELO MINISTÉRIO DA DEFESA (MD) E DESENVOLVIDO POR INTERMÉDIO DA MARINHA DO BRASIL, DO EXÉRCITO BRASILEIRO E DA FORÇA AÉREA BRASILEIRA, O QUE PERMITIU, NOS ÚLTIMOS ANOS, A CAPACITAÇÃO DE MAIS DE 260.000 JOVENS, POR MEIO DE CURSOS PROFISSIONALIZANTES, VISANDO QUALIFICÁ-LOS PARA O MERCADO DE TRABALHO POR OCASIÃO DO TÉRMINO DO SERVIÇO MILITAR._x000D_
    NESTE SENTIDO, MEDIANTE OS COMPROVADOS ÍNDICES DE EFICÁCIA ATINGIDOS PELO PSC CONSOANTE À SUA EFICIENTE SISTEMÁTICA DE FUNCIONAMENTO, EVIDENCIAMOS A POSSIBILIDADE DE AUMENTAR O NÚMERO DE JOVENS BENEFICIADOS POR MEIO DA AMPLIAÇÃO NA OFERTA DE CURSOS PROFISSIONALIZANTES._x000D_
    O RECURSO DA EMENDA CONTRIBUIRÁ PARA O FORTALECIMENTO DA INICIATIVA VOLUNTÁRIA DOS COMANDANTES DE ORGANIZAÇÕES MILITARES (OM) QUE DESENVOLVEM O PSC NO ESTADO DA BAHIA, E UMA PARCERIA COM VOSSA EXCELÊNCIA TORNAR-SE-Á UM FATOR DE FUNDAMENTAL IMPORTÂNCIA PARA O SUCESSO DO EMPREENDIMENTO EM PROL DOS BENEFICIADOS E DE SUAS FAMÍLIAS. ESSES RECURSOS FINANCEIROS SERÃO APLICADOS DENTRO DAS SEGUINTES FINALIDADES:_x000D_
    A) QUALIFICAÇÃO DE JOVENS VISANDO À SUA EMPREGABILIDADE;_x000D_
    B) CONTRATAÇÃO DE CURSOS E PROFISSIONAIS VOLTADOS À QUALIFICAÇÃO PROFISSIONAL;_x000D_
    C) PAGAMENTO DE TAXAS OU EXAMES DE SAÚDE, AQUISIÇÃO DE MATERIAL E/OU EQUIPAMENTOS PARA A FORMAÇÃO/QUALIFICAÇÃO PROFISSIONAL DOS BENEFICIADOS; E_x000D_
    D) MELHORIA DA INFRAESTRUTURA DAS OM PARTICIPANTES DO PSC, EM PROL DA CAPACITAÇÃO DE JOVENS.</t>
  </si>
  <si>
    <t>44700015</t>
  </si>
  <si>
    <t xml:space="preserve">05.333.6111.6557.    </t>
  </si>
  <si>
    <t>COLÉGIO NAVAL - CN_x000D_
CNPJ: 00.394.502/0141-02_x000D_
_x000D_
A PRESENTE PROPOSTA DE EMENDA PARLAMENTAR TEM POR OBJETIVO AQUISIÇÃO DE MATERIAIS PARA PRÁTICAS ESPORTIVAS E DE APOIO ADMINISTRATIVO, VOLTADOS PARA O PROGRAMA FORÇAS NO ESPORTE (PROFESP), TAIS COMO BOLAS PARA DIVERSAS MODALIDADES ESPORTIVAS, MATERIAIS E ACESSÓRIOS PARA NATAÇÃO E GINÁSTICA ARTÍSTICA, CONFECÇÃO DE BANNERS, FOLDERS, FAIXAS E PLACAS DE DIVULGAÇÃO DO PROFESP, BEM COMO MATERIAIS DESTINADOS ÀS ATIVIDADES DE APOIO AO PROGRAMA, TAIS COMO: COMPUTADORES, IMPRESSORAS E MÁQUINA FOTOGRÁFICA.</t>
  </si>
  <si>
    <t>ODONTOCLÍNICA CENTRAL DA MARINHA - OCM_x000D_
CNPJ: 00.394.502/0070-76_x000D_
_x000D_
A PRESENTE PROPOSTA DE EMENDA PARLAMENTAR TEM POR OBJETIVO A CONTRATAÇÃO DE CURSO DE MANUTENÇÃO DE EQUIPAMENTOS ODONTOLÓGICOS.  A ODONTOCLÍNICA CENTRAL DA MARINHA (OCM) OFERECE SERVIÇOS DE SAÚDE BUCAL PARA OS MILITARES DA MARINHA E SEUS DEPENDENTES, SENDO CONSIDERADA UMA REFERÊNCIA NA ÁREA ODONTOLÓGICA, RESPONSÁVEL POR FORNECER SERVIÇOS ODONTOLÓGICOS, PREVENÇÃO, DIAGNÓSTICO, TRATAMENTO E REABILITAÇÃO ORAL, E, TAMBÉM, POSSUI FUNÇÃO EDUCATIVA, PROMOVENDO A CONSCIENTIZAÇÃO SOBRE A IMPORTÂNCIA DA SAÚDE BUCAL E ORIENTANDO OS PACIENTES EM RELAÇÃO AOS CUIDADOS ADEQUADOS.</t>
  </si>
  <si>
    <t>ODONTOCLÍNICA CENTRAL DA MARINHA - OCM_x000D_
CNPJ: 00.394.502/0070-76_x000D_
_x000D_
A PRESENTE PROPOSTA DE EMENDA PARLAMENTAR TEM POR OBJETIVO AQUISIÇÃO DE APARELHO DE RAIO X PANORÂMICO ODONTOLÓGICO, PARA ODONTOCLÍNICA CENTRAL DA MARINHA (OCM), QUE PERMITIRÁ A MODERNIZAÇÃO E MELHORIA NOS SERVIÇOS PRESTADOS, QUE CONTA COM UMA MÉDIA MENSAL DE APROXIMADAMENTE 15.000 CONSULTAS/PROCEDIMENTOS ODONTOLÓGICOS.</t>
  </si>
  <si>
    <t>CENTRO DE INSTRUÇÃO ALMIRANTE SYLVIO DE CAMARGO - CIASC_x000D_
CNPJ: 00.394.502/0092-81_x000D_
_x000D_
ESTA PROPOSTA DE EMENDA TEM POR OBJETIVO A AQUISIÇÃO DE UM (01) ÔNIBUS DE 50 LUGARES PARA APOIAR O PROGRAMA FORÇAS NO ESPORTE (PROFESP) REALIZADO NO CENTRO DE INSTRUÇÃO SYLVIO DE CAMARGO (CIASC), QUE ATUALMENTE, ATENDE CERCA DE 350 CRIANÇAS E ADOLESCENTES EM SITUAÇÃO DE VULNERABILIDADE SOCIAL, TAL QUANTIDADE PODERÁ SER AMPLIADA SE HOUVER DISPONIBILIDADE DE TRANSPORTE PARA OS BENEFICIÁRIOS DO PROJETO SOCIAL, SEM CUSTO PARA AS FAMÍLIAS DAS CRIANÇAS. CABE RESSALTAR QUE O ÔNIBUS TAMBÉM IRÁ PERMITIR A PROGRAMAÇÃO DE VISITAS E A PARTICIPAÇÃO EM ATIVIDADES ESPORTIVAS E CULTURAIS EM OUTROS LOCAIS DA CIDADE.</t>
  </si>
  <si>
    <t>CENTRO DE AVALIAÇÃO DA ILHA DA MARAMBAIA - CADIM _x000D_
CNPJ: 00.394.502/0172-09_x000D_
_x000D_
A AQUISIÇÃO DO GERADOR TEM COMO FINALIDADE GARANTIR O PLENO FUNCIONAMENTO DAS ATIVIDADES DO CENTRO DE AVALIAÇÃO DA ILHA DA MARAMBAIA (CADIM) EM CASO DE FALTA/FALHA NO FORNECIMENTO DE ENERGIA POR PARTE DA OPERADORA. CABE SALIENTAR QUE ENTRE AS ATIVIDADES REALIZADAS NESTE CENTRO É IMPRESCINDÍVEL O FORNECIMENTO DE ENERGIA ELÉTRICA PARA O FUNCIONAMENTO DAS INSTALAÇÕES DA ENFERMARIA QUE ATENDE OS MILITARES E SEUS DEPENDENTES, BEM COMO OS MORADORES DA ILHA DA MARAMBAIA (REMANESCENTES DE QUILOMBO) E OS ALUNOS DO PROGRAMA FORÇAS NO ESPORTE (PROFESP).</t>
  </si>
  <si>
    <t>44640009</t>
  </si>
  <si>
    <t>CENTRO TECNOLÓGICO DO CORPO DE FUZILEIROS NAVAIS - CTECCFN_x000D_
CNPJ: 00.394.502/0114-21_x000D_
_x000D_
A PRESENTE PROPOSTA DE EMENDA VISA PROPORCIONAR MELHORES CONDIÇÕES DE ALOJAMENTO, QUADRAS DESPORTIVAS E PISCINA PARA AS CRIANÇAS E ADOLESCENTES PROVENIENTES DAS COMUNIDADES CARENTES DE PARADA DE LUCAS, VIGÁRIO GERAL, CIDADE ALTA, CORDOVIL E BRÁZ DE PINA AMPARADAS PELO PROGRAMA FORÇAS NO ESPORTE (PROFESP), CONDUZIDO NO CENTRO TECNOLÓGICO DO CORPO DE FUZILEIROS NAVAIS, UMA UNIDADE DA MARINHA DO BRASIL, SEDIADA NO RIO DE JANEIRO, NO BAIRRO DE PARADA DE LUCAS. O OBJETIVO É PROVER INSTALAÇÕES SEGURAS QUE ATENDAM OS REQUISITOS DE SEGURANÇA E HIGIENE AOS BENEFICIADOS, BEM COMO DE SEUS PERTENCES, ALÉM DE PROMOVER O DESENVOLVIMENTO DAS ATIVIDADES CORRELATAS AO DESPORTO, AMPLIANDO O ROL DE ESPORTES OFERECIDOS, PERMITINDO TAMBÉM A REALIZAÇÃO DE COMPETIÇÕES INTERNAS/EXTERNAS, ESTIMULANDO O CONVÍVIO COM OUTRAS CRIANÇAS E ADOLESCENTES DAS DEMAIS UNIDADES DO PROGRAMA.</t>
  </si>
  <si>
    <t>44640008</t>
  </si>
  <si>
    <t>2º BATALHÃO DE INFANTARIA DE FUZILEIROS NAVAIS - 2ºBTLINFFUZNAV_x000D_
CNPJ: 00.394.502/0115-02_x000D_
_x000D_
A PRESENTE EMENDA TEM POR FINALIDADE A AMPLIAÇÃO DA PISTA DE CONDUTA EM ÁREA URBANA DO 2°BATALHÃO DE INFANTARIA DE FUZILEIROS NAVAIS, UNIDADE BÁSICA DE COMBATE DA FORÇA DE FUZILEIROS DA ESQUADRA (FFE), VISANDO PREPARAR O FUZILEIRO NAVAL PARA OPERAÇÕES OFENSIVAS E DEFENSIVAS NO AMBIENTE URBANO, TORNA-SE NECESSÁRIO A AMPLIAÇÃO DA PISTA DE CONDUTA EM ÁREA URBANA, DE TAL FORMA QUE POSSA SER FORNECIDO AOS NOSSOS MILITARES UM AMBIENTE ADEQUADO PARA ADESTRAMENTO. OBJETIVOS: - DESENVOLVER A INICIATIVA DE LÍDERES DE PEQUENAS FRAÇÕES; -FAMILIARIZAR O FUZILEIRO NAVAL COM O AMBIENTE "TRIDIMENSIONAL"-DESENVOLVER TÉCNICAS DE COMBATE APROXIMADO EM AMBIENTE CONFINADO-FAMILIARIZAR O FUZILEIRO NAVAL COM AS DIFICULDADES DE COMANDO E CONTROLE. OPERAÇÕES REAIS NO CONTEXTO ATUAL EM QUE É NECESSÁRIO O PREPARO DOS NOSSOS MILITARES EM CONDUTA EM AMBIENTE URBANO:- ELEIÇÕES 2022;- OPERAÇÕES DE GLO; - QUALIFICAÇÃO DO CORPO DE FUZILEIROS NAVAIS (CFN), NO ÂMBITO DA ONU, PARA ATUAR EM OPERAÇÕES DE PAZ.</t>
  </si>
  <si>
    <t>44640007</t>
  </si>
  <si>
    <t>CENTRO DE EDUCAÇÃO FÍSICA ALMIRANTE ADALBERTO NUNES - CEFAN_x000D_
CNPJ: 00.394.502/0129-08_x000D_
_x000D_
É NECESSÁRIA A REVITALIZAÇÃO DAS INSTALAÇÕES DO LEGADO OLÍMPICO EXISTENTE, PARTICULARMENTE O PARQUE AQUÁTICO, O GINÁSIO POLIESPORTIVO E O CENTRO NACIONAL DE LEVANTAMENTO DE PESO OLÍMPICO, A FIM DE MELHORAR A QUALIDADE DAS ATIVIDADES REALIZADAS PELOS PARTICIPANTES DOS PROGRAMAS SOCIAIS CONDUZIDOS PELO CENTRO DE EDUCAÇÃO FÍSICA ALMIRANTE ADALBERTO NUNES(CEFAN), QUE SÃO O PROGRAMA FORÇAS NO ESPORTE (PROFESP), QUE ATUALMENTE ATENDE 715 ALUNOS, NA FAIXA ETÁRIA DE 10 A 18 ANOS, QUE SE ENCONTRAM EM SITUAÇÃO DE VULNERABILIDADE SOCIAL, ORIUNDOS DAS COMUNIDADES DO ENTORNO DO CEFAN, E O PROJETO JOÃO DO PULO/PROGRAMA PARALÍMPICO DA MARINHA (PARAPROLIM), QUE HOJE ATENDE 204 PESSOAS COM DEFICIÊNCIA (PCD), E QUE VISA PROPORCIONAR UMA MELHORA NA QUALIDADE DE VIDA DESSES INDIVÍDUOS. A REVITALIZAÇÃO É NECESSÁRIA TAMBÉM PARA APRIMORAR OS TREINAMENTOS REALIZADOS PELOS ATLETAS DO PROGRAMA OLÍMPICO DA MARINHA (PROLIM) E PELA TRIPULAÇÃO DO CEFAN. CABE RESSALTAR QUE DEVIDO À IDADE DAS INSTALAÇÕES E GRANDE UTILIZAÇÃO DAS MESMAS, HÁ VÁRIAS E CONSIDERÁVEIS OBRAS DE MANUTENÇÃO NECESSÁRIAS PARA O PERFEITO E SEGURO USO NAS ATIVIDADES DIÁRIAS E NAS COMPETIÇÕES.</t>
  </si>
  <si>
    <t>44640006</t>
  </si>
  <si>
    <t>A PRESENTE EMENDA INDIVIDUAL VISA GARANTIR RECURSOS DO ORÇAMENTO GERAL DA UNIÃO, TRANSFERIDOS AO COLÉGIO MILITAR DE SALVADOR, CNPJ: 00.394.452/0001/03, NO ESTADO DA BAHIA, PARA  AQUISIÇÃO E MANUTENÇÃO DE BENS (MATERIAIS, EQUIPAMENTO E INSUMOS),</t>
  </si>
  <si>
    <t>4462</t>
  </si>
  <si>
    <t>44620016</t>
  </si>
  <si>
    <t>ESTA EMENDA VISA OFERECER APOIO À DEFENSORIA PÚBLICA DO ESTADO DO TOCANTINS, POR MEIO DO MINISTÉRIO DA DEFESA – PROGRAMA CALHA NORTE, POSSIBILITANDO A AQUISIÇÃO DE INFRAESTRUTURA PARA A IMPLANTAÇÃO DE ECONÚCLEOS DA DEFENSORIA PÚBLICA DO ESTADO DO TOCANTINS, EM MUNICÍPIOS SEDE DE COMARCAS DO ESTADO DO TOCANTINS.</t>
  </si>
  <si>
    <t>NO ESTADO DO TOCANTINS</t>
  </si>
  <si>
    <t>RICARDO AYRES</t>
  </si>
  <si>
    <t>4459</t>
  </si>
  <si>
    <t>44590008</t>
  </si>
  <si>
    <t>CENTRO DE EDUCAÇÃO FÍSICA ALMIRANTE ADALBERTO NUNES - CEFAN_x000D_
CNPJ: 00.394.502/0129-08_x000D_
_x000D_
É NECESSÁRIA A REVITALIZAÇÃO DAS INSTALAÇÕES DO LEGADO OLÍMPICO EXISTENTE, PARTICULARMENTE O PARQUE AQUÁTICO, O GINÁSIO POLIESPORTIVO E O CENTRO NACIONAL DE LEVANTAMENTO DE PESO OLÍMPICO, A FIM DE MELHORAR A QUALIDADE DAS ATIVIDADES REALIZADAS PELOS PARTICIPANTES DOS PROGRAMAS SOCIAIS CONDUZIDOS PELO CENTRO DE EDUCAÇÃO FÍSICA ALMIRANTE ADALBERTO NUNES (CEFAN), QUE SÃO O PROGRAMA FORÇAS NO ESPORTE (PROFESP), QUE ATUALMENTE ATENDE 715 ALUNOS, NA FAIXA ETÁRIA DE 10 A 18 ANOS, QUE SE ENCONTRAM EM SITUAÇÃO DE VULNERABILIDADE SOCIAL, ORIUNDOS DAS COMUNIDADES DO ENTORNO DO CEFAN, E O PROJETO JOÃO DO PULO/PROGRAMA PARALÍMPICO DA MARINHA (PARAPROLIM), QUE HOJE ATENDE 204 PESSOAS COM DEFICIÊNCIA (PCD), E QUE VISA PROPORCIONAR UMA MELHORA NA QUALIDADE DE VIDA DESSES INDIVÍDUOS. A REVITALIZAÇÃO É NECESSÁRIA TAMBÉM PARA APRIMORAR OS TREINAMENTOS REALIZADOS PELOS ATLETAS DO PROGRAMA OLÍMPICO DA MARINHA (PROLIM) E PELA TRIPULAÇÃO DO CEFAN. CABE RESSALTAR QUE DEVIDO À IDADE DAS INSTALAÇÕES E GRANDE UTILIZAÇÃO DAS MESMAS, HÁ VÁRIAS E CONSIDERÁVEIS OBRAS DE MANUTENÇÃO NECESSÁRIAS PARA O PERFEITO E SEGURO USO NAS ATIVIDADES DIÁRIAS E NAS COMPETIÇÕES.</t>
  </si>
  <si>
    <t>44560018</t>
  </si>
  <si>
    <t>BATALHÃO NAVAL - BTLNAV_x000D_
CNPJ: 00.394.502/0107-00_x000D_
_x000D_
O PROGRAMA FORÇAS NO ESPORTE (PROFESP) MÚSICA E CIDADANIA CONDUZIDO PELO BTLNAV UTILIZA A PRÁTICA DESPORTIVA E A MÚSICA COMO MEIO DE EDUCAÇÃO, TRANSFORMAÇÃO SOCIAL E CONSTRUÇÃO DA CIDADANIA DE CRIANÇAS EM SITUAÇÃO DE VULNERABILIDADE SOCIOECONÔMICA. A EQUIPE PEDAGÓGICA É FORMADA POR EXPERIENTES MILITARES FORMADOS NA ÁREA DE PEDAGOGIA E EDUCAÇÃO MUSICAL, E PRÁTICA EM EDUCAÇÃO FÍSICA.  O OBJETIVO É PROMOVER O DESPERTAR DE HABILIDADES DE COMUNICAÇÃO E INTERAÇÃO, ESTIMULANDO O DESENVOLVIMENTO COGNITIVO, AFETIVO E SENSORIAL DOS ALUNOS, ATRIBUTOS QUE PODEM FACILITAR SUA INSERÇÃO SOCIAL FUTURA. COMO NECESSIDADE PRIORITÁRIA, ELENCAMOS A REFORMA DOS ESPAÇOS DISPONÍVEIS PARA AS AULAS DE MÚSICA E DO AUDITÓRIO,  ADEQUAÇÃO ERGONÔMICA DOS ESPAÇOS E DO MOBILIÁRIO, AQUISIÇÃO E MANUTENÇÃO DE  INSTRUMENTOS MUSICAIS, PERMITINDO QUE OS JOVENS POSSAM REALIZAR TRABALHOS MUSICAIS EM CONJUNTO COM A BANDA SINFÔNICA DO CORPO DE FUZILEIROS NAVAIS DENTRO DE UM AMBIENTE TECNICAMENTE ADEQUADO. TAL MELHORIA COADUNA COM O ESTIMULO À CONSTRUÇÃO DA CIDADANIA, POTENCIALIZANDO A DESCOBERTA CONSCIENTE DE SUAS APTIDÕES.</t>
  </si>
  <si>
    <t>44560012</t>
  </si>
  <si>
    <t>BENEFICIÁRIO PARA LANÇAMENTO NO SIOP - CNPJ: 00.394.452/0001-03_x000D_
REALIZAR A MANUTENÇÃO E AQUISIÇÃO DE NOVOS EQUIPAMENTOS, CONTRIBUINDO COM A SEGURANÇA ALIMENTAR DOS MILITARES DA UNIDADE E DE CERCA DE 300 CRIANÇAS DO PROGRAMA FORÇAS NO ESPORTE (PROFESP) QUE UTILIZAM O REFEITÓRIO.  14º GRUPO DE ARTILHARIA DE CAMPANHA (14º GAC) - POUSO ALEGRE-MG.</t>
  </si>
  <si>
    <t>4454</t>
  </si>
  <si>
    <t>44540006</t>
  </si>
  <si>
    <t>CNPJ PARA LANÇAMENTO NO SIOP: 00.394.429/0001-00_x000D_
UNIDADE FAVORECIDA: ESCOLA PREPARATÓRIA DE CADETES DO AR (EPCAR)_x000D_
OBJETO DA DESPESA: AQUISIÇÃO DE APARELHOS DE MUSCULAÇÃO PARA O GINÁSIO DE ESPORTES_x000D_
JUSTIFICATIVA:_x000D_
A ESCOLA PREPARATÓRIA DE CADETES DO AR (EPCAR), LOCALIZADA EM BARBACENA-MG, É O ESTABELECIMENTO DE ENSINO MÉDIO DO COMANDO DA AERONÁUTICA QUE TEM POR MISSÃO FORMAR OS FUTUROS CADETES PARA A FORÇA AÉREA, DESENVOLVENDO EM CADA ALUNO OS ATRIBUTOS MILITARES, INTELECTUAIS E PROFISSIONAIS, ALÉM DOS PADRÕES ÉTICOS, MORAIS, CÍVICOS E SOCIAIS. ANUALMENTE, SÃO FORMADOS CERCA DE 150 ALUNOS, ORIUNDOS DAS DIVERSAS UNIDADES FEDERATIVAS (UF) DO PAÍS._x000D_
DEVIDO À EXTREMA IMPORTÂNCIA DESSA UNIDADE PARA A FORMAÇÃO DO EFETIVO MILITAR PERMANENTE DA FAB, E EM FACE DA CRESCENTE NECESSIDADE DE RECURSOS PARA A CONTINUIDADE DESTES IMPRESCINDÍVEIS SERVIÇOS, FAZ-SE NECESSÁRIA A AQUISIÇÃO DE MATERIAIS E EQUIPAMENTOS, BEM COMO A REALIZAÇÃO DE MELHORIAS NAS INSTALAÇÕES DA EPCAR PARA QUE POSSA DAR CONTINUIDADE AO RELEVANTE TRABALHO REALIZADO EM PROL DO BRASIL._x000D_
POR TODO O EXPOSTO, JUSTIFICA-SE A PRESENTE EMENDA DE APROPRIAÇÃO À DESPESA, O QUE GARANTIRÁ A CONTINUIDADE DAS ATIVIDADES PLANEJADAS.</t>
  </si>
  <si>
    <t>BENEFICIÁRIO PARA LANÇAMENTO NO SIOP - CNPJ: 00.394.452/0001-03_x000D_
_x000D_
MELHORAR AS CONDIÇÕES  PEDAGÓGICAS DA DIVISÃO DE ENSINO.  COLÉGIO MILITAR DE BELO HORIZONTE (CMBH) - BELO HORIZONTE -MG</t>
  </si>
  <si>
    <t>PAULO ALEXANDRE BARBOSA</t>
  </si>
  <si>
    <t>4444</t>
  </si>
  <si>
    <t>44440015</t>
  </si>
  <si>
    <t>A PRESENTE EMENDA VISA APOIAR OS DESLOCAMENTOS TERRESTRES DAS EQUIPES DE INSPEÇÃO NAVAL NOS DIVERSOS MUNICÍPIOS DE JURISDIÇÃO DA CAPITANIA DOS PORTOS DE SÃO PAULO, AMPLIANDO A CAPACIDADE DE FISCALIZAÇÃO DO TRÁFEGO AQUAVIÁRIO NO MAR TERRITORIAL E ÁGUAS INTERIORES DO ESTADO DE SÃO PAULO.</t>
  </si>
  <si>
    <t>44440014</t>
  </si>
  <si>
    <t>CNPJ PARA LANÇAMENTO NO SIOP: 00.394.429/0001-00_x000D_
UNIDADE FAVORECIDA: BASE AÉREA DE BOA VISTA (BABV)_x000D_
OBJETO DA DESPESA: AQUISIÇÃO DE MATERIAL PERMANENTE PARA MOBILIAR A SEDE ADMINISTRATIVA DO PROFESP_x000D_
JUSTIFICATIVA:_x000D_
O PROGRAMA FORÇAS NO ESPORTE (PROFESP) E O PROJETO JOÃO DO PULO (PJP) SÃO INICIATIVAS ESTRATÉGICAS DO MINISTÉRIO DA DEFESA EM PARCERIA COM O MINISTÉRIO DO ESPORTE, DOS DIREITOS HUMANOS E DA CIDADANIA, DA EDUCAÇÃO E DO DESENVOLVIMENTO E ASSISTÊNCIA SOCIAL, FAMÍLIA E COMBATE À FOME, MEDIANTE AÇÕES DESENVOLVIDAS POR MEIO DE ADESÃO VOLUNTÁRIA DAS ORGANIZAÇÕES MILITARES DA MARINHA, DO EXÉRCITO E DA FORÇA AÉREA, DISTRIBUÍDO EM NÚCLEOS DE 50 A 100 BENEFICIADOS, ATENDENDO CRIANÇAS, ADOLESCENTES E JOVENS, DE 6 (SEIS) A 18 (DEZOITO) ANOS DE IDADE, PREFERENCIALMENTE ÀQUELES RESIDENTES EM ÁREAS DE EXPOSIÇÃO À VULNERABILIDADE SOCIAL E REGULARMENTE MATRICULADAS NA REDE PÚBLICA DE ENSINO. AS PESSOAS COM DEFICIÊNCIAS SÃO DIRECIONADAS AO PJP PARA ATIVIDADES SOCIALMENTE INCLUSIVAS, AO ESPORTE ADAPTADO E À EQUOTERAPIA, ABRANGENDO, TAMBÉM, MILITARES COM DEFICIÊNCIA E DEPENDENTES DE MILITARES QUE SE ENCONTRAREM NESSA MESMA CONDIÇÃO. ALÉM DESSE PÚBLICO ATENDIDO, SUAS FAMÍLIAS TAMBÉM SÃO IMPACTADAS POSITIVAMENTE EM RAZÃO DE VEREM SEUS FILHOS TENDO ATIVIDADES NO CONTRATURNO ESCOLAR COM DIREITO A DUAS REFEIÇÕES E O APRENDIZADO DOS HÁBITOS DISCIPLINARES E ÉTICOS DESENVOLVIDOS NO ÂMBITO DA VIVÊNCIA MILITAR, PROMOVENDO ASSIM, A VALORIZAÇÃO DO INDIVÍDUO, A REDUÇÃO DE RISCOS SOCIAIS E O FORTALECIMENTO DA CIDADANIA E DA INCLUSÃO E INTEGRAÇÃO SOCIAIS DE SEUS BENEFICIADOS, POR MEIO DO ACESSO À PRÁTICA DE ATIVIDADES EDUCACIONAIS E ESPORTIVAS._x000D_
O PROFESP E O PJP, QUE FUNCIONAM DESDE 2003, ATENDEM, ATUALMENTE, CERCA DE 30.000 CRIANÇAS, ADOLESCENTES E JOVENS, DOS QUAIS APROXIMADAMENTE 1.000 POSSUEM ALGUM TIPO DE DEFICIÊNCIA, EM 203 ORGANIZAÇÕES MILITARES DAS FORÇAS ARMADAS, QUE DISPONIBILIZAM AS SUAS INSTALAÇÕES PARA A EXECUÇÃO DE ATIVIDADES PEDAGOGICAMENTE ELABORADAS, ABRANGENDO TODOS OS ESTADOS DA FEDERAÇÃO, EM 114 MUNICÍPIOS, INCLUINDO TODAS AS CAPITAIS, ESTANDO PRESENTE EM COMUNIDADES URBANAS DE ALTO RISCO, ALÉM DE LONGÍNQUAS LOCALIDADES DE NOSSO PAÍS, COMO, POR EXEMPLO, PELOTÕES DE FRONTEIRA, COMUNIDADES INDÍGENAS E QUILOMBOLAS._x000D_
O RECURSO DA EMENDA SERÁ DESTINADO AO CUSTEIO DAS ATIVIDADES DO PROFESP/PJP, POSSIBILITANDO A AQUISIÇÃO DE GÊNEROS ALIMENTÍCIOS, UNIFORMES, MATERIAIS ESPORTIVOS E A CONTRATAÇÕES DE PROFISSIONAIS QUE POR VENTURA NECESSITAR, EM PROVEITO DOS BENEFICIADOS, BEM COMO A MANUTENÇÃO, MELHORIA OU ADEQUAÇÃO DE INSTALAÇÕES DA ORGANIZAÇÃO MILITAR PARTICIPANTE DO PROGRAMA/PROJETO EM TELA.</t>
  </si>
  <si>
    <t>PROGRAMA DE GESTÃO E MANUTENÇÃO DA DEFENSORIA PÚBLICA DA UNIÃO</t>
  </si>
  <si>
    <t xml:space="preserve">05.812.0030.20IG.    </t>
  </si>
  <si>
    <t>44410006</t>
  </si>
  <si>
    <t>CAPITANIA DOS PORTOS DA PARAÍBA - CPPB_x000D_
CNPJ: 00.394.502/0037-55_x000D_
_x000D_
A PRESENTE PROPOSTA DE EMEDA VISA À AQUISIÇÃO DE EMBARCAÇÃO PARA REALIZAR AÇÕES DE FISCALIZAÇÃO DO TRÁFEGO AQUAVIÁRIO, BEM COMO DE SOCORRO E SALVAMENTO  NO MAR, PERMITINDO A CAPITANIA DOS PORTOS DA PARAÍBA REALIZAR TAIS AÇÕES EM TODA A EXTENSÃO  DO LITORAL PARAIBANO.</t>
  </si>
  <si>
    <t>44360002</t>
  </si>
  <si>
    <t>CAPITANIA FLUVIAL DE MINAS GERAIS - CFMG_x000D_
CNPJ: 00.394.502/0539-30_x000D_
_x000D_
DEVIDO A ENORME ÁREA DE ATUAÇÃO DESTA CAPITANIA NO ESTADO DE MINAS GERAIS, FAZ-SE NECESSÁRIO A AQUISIÇÃO DE VIATURA E MOTO AQUÁTICA PARA QUE AS EQUIPES DE INSPEÇÃO NAVAL SE DESLOQUEM PARA OS POLOS DE INSPEÇÃO, A FIM DE CUMPRIR A CAPACIDADE OPERATIVA DA CAPITANIA.</t>
  </si>
  <si>
    <t>MIGUEL ÂNGELO</t>
  </si>
  <si>
    <t>4434</t>
  </si>
  <si>
    <t>44340017</t>
  </si>
  <si>
    <t>44320006</t>
  </si>
  <si>
    <t>CNPJ PARA LANÇAMENTO NO SIOP: 00.394.429/0001-00_x000D_
UNIDADE FAVORECIDA: BASE AÉREA DE PORTO VELHO (BAPV)_x000D_
OBJETO DA DESPESA: REFORMA DE QUADRAS POLIESPORTIVAS E PISCINA_x000D_
JUSTIFICATIVA:_x000D_
O PROGRAMA FORÇAS NO ESPORTE (PROFESP) E O PROJETO JOÃO DO PULO (PJP) SÃO INICIATIVAS ESTRATÉGICAS DO MINISTÉRIO DA DEFESA EM PARCERIA COM O MINISTÉRIO DO ESPORTE, DOS DIREITOS HUMANOS E DA CIDADANIA, DA EDUCAÇÃO E DO DESENVOLVIMENTO E ASSISTÊNCIA SOCIAL, FAMÍLIA E COMBATE À FOME, MEDIANTE AÇÕES DESENVOLVIDAS POR MEIO DE ADESÃO VOLUNTÁRIA DAS ORGANIZAÇÕES MILITARES DA MARINHA, DO EXÉRCITO E DA FORÇA AÉREA, DISTRIBUÍDO EM NÚCLEOS DE 50 A 100 BENEFICIADOS, ATENDENDO CRIANÇAS, ADOLESCENTES E JOVENS, DE 6 (SEIS) A 18 (DEZOITO) ANOS DE IDADE, PREFERENCIALMENTE ÀQUELES RESIDENTES EM ÁREAS DE EXPOSIÇÃO À VULNERABILIDADE SOCIAL E REGULARMENTE MATRICULADAS NA REDE PÚBLICA DE ENSINO. AS PESSOAS COM DEFICIÊNCIAS SÃO DIRECIONADAS AO PJP PARA ATIVIDADES SOCIALMENTE INCLUSIVAS, AO ESPORTE ADAPTADO E À EQUOTERAPIA, ABRANGENDO, TAMBÉM, MILITARES COM DEFICIÊNCIA E DEPENDENTES DE MILITARES QUE SE ENCONTRAREM NESSA MESMA CONDIÇÃO. ALÉM DESSE PÚBLICO ATENDIDO, SUAS FAMÍLIAS TAMBÉM SÃO IMPACTADAS POSITIVAMENTE EM RAZÃO DE VEREM SEUS FILHOS TENDO ATIVIDADES NO CONTRATURNO ESCOLAR COM DIREITO A DUAS REFEIÇÕES E O APRENDIZADO DOS HÁBITOS DISCIPLINARES E ÉTICOS DESENVOLVIDOS NO ÂMBITO DA VIVÊNCIA MILITAR, PROMOVENDO ASSIM, A VALORIZAÇÃO DO INDIVÍDUO, A REDUÇÃO DE RISCOS SOCIAIS E O FORTALECIMENTO DA CIDADANIA E DA INCLUSÃO E INTEGRAÇÃO SOCIAIS DE SEUS BENEFICIADOS, POR MEIO DO ACESSO À PRÁTICA DE ATIVIDADES EDUCACIONAIS E ESPORTIVAS. O PROFESP E O PJP, QUE FUNCIONAM DESDE 2003, ATENDEM, ATUALMENTE, CERCA DE 30.000 CRIANÇAS, ADOLESCENTES E JOVENS, DOS QUAIS APROXIMADAMENTE 1.000 POSSUEM ALGUM TIPO DE DEFICIÊNCIA, EM 203 ORGANIZAÇÕES MILITARES DAS FORÇAS ARMADAS, QUE DISPONIBILIZAM AS SUAS INSTALAÇÕES PARA A EXECUÇÃO DE _x000D_
ATIVIDADES PEDAGOGICAMENTE ELABORADAS, ABRANGENDO TODOS OS ESTADOS DA FEDERAÇÃO, EM 114 MUNICÍPIOS, INCLUINDO TODAS AS CAPITAIS, ESTANDO PRESENTE EM COMUNIDADES URBANAS DE ALTO RISCO, ALÉM DE LONGÍNQUAS LOCALIDADES DE NOSSO PAÍS, COMO, POR EXEMPLO, PELOTÕES DE FRONTEIRA, COMUNIDADES INDÍGENAS E QUILOMBOLAS. O RECURSO DA EMENDA SERÁ DESTINADO AO CUSTEIO DAS ATIVIDADES DO PROFESP/PJP, POSSIBILITANDO A AQUISIÇÃO DE GÊNEROS ALIMENTÍCIOS, UNIFORMES, MATERIAIS ESPORTIVOS E A CONTRATAÇÕES DE PROFISSIONAIS QUE POR VENTURA NECESSITAR, EM PROVEITO DOS BENEFICIADOS, BEM COMO A_x000D_
MANUTENÇÃO, MELHORIA OU ADEQUAÇÃO DE INSTALAÇÕES DA ORGANIZAÇÃO MILITAR PARTICIPANTE DO PROGRAMA/PROJETO EM TELA.</t>
  </si>
  <si>
    <t>44260006</t>
  </si>
  <si>
    <t>ESTAS EMENDAS TEM POR FINALIDADE APOIAR O 40º BATALHÃO DE INFANTARIA – CRATEÚS/CE (CNPJ: 00.394452/0001-03),  VISANDO FINANCIAR O PROFESP , COM O OBJETIVO DE  DESTINAR O RECURSO PARA ATENDIMENTO DE CRIANÇAS, ADOLESCENTES E JOVENS DE AMBOS OS SEXOS, A PARTIR DE 6 (SEIS) ATÉ OS 18 (DEZOITO) ANOS DE IDADE, EM SITUAÇÃO DE VULNERABILIDADE SOCIAL. ASSIM COMO TEM POR FINALIDADE PROMOVER A VALORIZAÇÃO DA PESSOA, REDUZIR RISCOS SOCIAIS E FORTALECER A CIDADANIA, A INCLUSÃO E A INTEGRAÇÃO SOCIAL DOS BENEFICIADOS, POR MEIO DO ACESSO À PRÁTICA DE ATIVIDADES ESPORTIVAS E FÍSICAS SAUDÁVEIS E DE ATIVIDADES SOCIALMENTE INCLUSIVAS, REALIZADAS NO CONTRATURNO ESCOLAR, DENTRO DE ORGANIZAÇÕES MILITARES (40º BATALHÃO DE INFANTARIA)._x000D_
APOIANDO TAMBÉM O PROJETO JOÃO DO PULO (PJP), QUE É EXTENSÃO DO PROFESP, É DESTINADO AO ATENDIMENTO DE PESSOAS COM DEFICIÊNCIA DE AMBOS OS SEXOS, PRIORIZANDO CRIANÇAS E JOVENS, A PARTIR DOS SEIS (SEIS) ANOS DE IDADE, TAMBÉM EM SITUAÇÃO DE VULNERABILIDADE SOCIAL.</t>
  </si>
  <si>
    <t>CRATEÚS</t>
  </si>
  <si>
    <t>NO MUNICÍPIO DE CRATEÚS - CE</t>
  </si>
  <si>
    <t>MATHEUS NORONHA</t>
  </si>
  <si>
    <t>4425</t>
  </si>
  <si>
    <t>44250004</t>
  </si>
  <si>
    <t>EMENDA DE INVESTIMENTO PARA A O MINISTÉRIO DA DEFESA VISANDO ATENDER OS MUNICÍPIOS DE SÃO PAULO.</t>
  </si>
  <si>
    <t>4423</t>
  </si>
  <si>
    <t>44230015</t>
  </si>
  <si>
    <t>REALIZAR O TRANSPORTE E O SUPORTE À VIDA DE PACIENTES EM ATIVIDADES DE AÇÕES CÍVICO-SOCIAIS (ACISO) E DE MILITARES EM OPERAÇÕES E/OU EXERCÍCIOS DE ADESTRAMENTO COM ESTRUTURA HOSPITALAR MÓVEL ADEQUADA. 9º BATALHÃO DE SAÚDE (9º B SAU) - CAMPO GRANDE - MS</t>
  </si>
  <si>
    <t>4420</t>
  </si>
  <si>
    <t>A AQUISIÇÃO DE UM NAVIO DE ASSISTÊNCIA HOSPITALAR PROPORCIONARÁ A AMPLIAÇÃO DOS ATENDIMENTOS A POPULAÇÃO RIBEIRINHA ATUANDO COMO COMPONENTE ASSISTENCIAL EM BENEFÍCIO DAS COMUNIDADES ÀS MARGENS DOS RIOS NAVEGÁVEIS DO REFERIDO ESTADO, BEM COMO AUMENTAR A AÇÃO DE PRESENÇA DA MARINHA DO BRASIL NA ÁREA DE JURISDIÇÃO EM QUESTÃO, QUE COMPREENDE OS ESTADOS DE MATO GROSSO E MATO GROSSO DO SUL. NESTA REGIÃO EXISTE UM NÚMERO SIGNIFICATIVO DE RIBEIRINHOS VIVENDO EM LOCALIDADES ISOLADAS E DISTANTES DAS CIDADES, QUE ACABAM SENDO ASSISTIDOS POR MEIO DE ATENDIMENTOS MÉDICO-HOSPITALARES E ODONTOLÓGICOS POR OCASIÃO DE VIAGENS REALIZADAS PELO NAVIO DE ASSISTÊNCIA HOSPITALAR TENENTE MAXIMIANO. ALÉM DESSES ATENDIMENTOS, O NAVIO TAMBÉM REALIZA VIAGENS EM APOIO A ÓRGÃOS E INSTITUIÇÕES DAS ESFERAS MUNICIPAL E ESTADUAL COM A FINALIDADE DE ASSISTIR ÀS POPULAÇÕES QUE CARECEM DA PRESENÇA DE ALGUM SERVIÇO PÚBLICO. ADEMAIS, NOS PERÍODOS DE MANUTENÇÃO DO NASHTENMAXIMIANO, PERÍODO NO QUAL ESTE PERMANECE IMOBILIZADO NÃO SENDO POSSÍVEL REALIZAR VIAGENS, ÀS POPULAÇÕES NÃO FICARIAM DESASSISTIDAS, POIS CONTARIA COM A DISPONIBILIDADE DE UM OUTRO NAVIO DE ASSISTÊNCIA HOSPITALAR PARA DAR CONTINUIDADE AOS ATENDIMENTOS.</t>
  </si>
  <si>
    <t>REGIÃO CENTRO-OESTE</t>
  </si>
  <si>
    <t>CO</t>
  </si>
  <si>
    <t>NA REGIÃO CENTRO-OESTE</t>
  </si>
  <si>
    <t>44200005</t>
  </si>
  <si>
    <t>BENEFICIÁRIO PARA LANÇAMENTO NO SIOP - CNPJ: 00.394.452/0001-03_x000D_
AUMENTAR A QUANTIDADE DE SALAS DISPONÍVEIS PARA ATENDER A CHEGADA DE NOVAS ESPECIALIDADES CIRÚRGICAS E A RETOMADA DOS PROCEDIMENTOS CIRÚRGICOS PÓS-PANDEMIA.   HOSPITAL GERAL DO RIO DE JANEIRO (H GE RJ)  - RIO DE JANEIRO - RJ_x000D_
MESA CIRÚRGICA, TIPO ESTRUTURA AÇO INOXIDÁVEL_x000D_
_x000D_
_x000D_
_x000D_
_x000D_
_x000D_
_x000D_
_x000D_
.</t>
  </si>
  <si>
    <t>MARCELO CRIVELLA</t>
  </si>
  <si>
    <t>4416</t>
  </si>
  <si>
    <t>44160001</t>
  </si>
  <si>
    <t>ESTA EMENDA VISA ATENDER A MARINHA BRASILEIRA EM PERNAMBUCO, POR MEIO DA AQUISIÇÃO DE VEÍCULO PARA TRANSPORTE DE MILITARES E EMBARCAÇÕES COM O FIM DE DESEMPENHAR ATIVIDADES DE INSPEÇÃO NAVAL E VISTORIA DE EMBARCAÇÕES, DE MODO A INTENSIFICAR ESSAS ATIVIDADES NO LITORAL, RIOS, BARRAGENS E AÇUDES PERNAMBUCANOS.</t>
  </si>
  <si>
    <t>LULA DA FONTE</t>
  </si>
  <si>
    <t>4414</t>
  </si>
  <si>
    <t>44140001</t>
  </si>
  <si>
    <t>A PRESENTE PROPOSTA DE EMENDA TEM POR OBJETIVO A AQUISIÇÃO DE UM AUTOMÓVEL PARA A CAPITANIA DOS PORTOS DE PERNAMBUCO, VISANDO TRANSPORTAR MILITARES NO DESEMPENHO DAS ATIVIDADES DE INSPEÇÃO NAVAL E VISTORIA DE EMBARCAÇÕES, DE MODO A INTENSIFICAR ESSAS ATIVIDADES NO LITORAL, RIOS, BARRAGENS E AÇUDES PERNAMBUCANOS.</t>
  </si>
  <si>
    <t>43960013</t>
  </si>
  <si>
    <t>O HOSPITAL DE AERONÁUTICA DE RECIFE (HARF), LOCALIZADO NO MUNICÍPIO DE RECIFE - PE, É A ORGANIZAÇÃO INTEGRANTE DO SISTEMA DE SAÚDE DO COMANDO DA AERONÁUTICA RESPONSÁVEL PELA ASSISTÊNCIA MÉDICO-HOSPITALAR DE APROXIMADAMENTE 30.000 USUÁRIOS, DENTRE MILITARES E SERVIDORES CIVIS (ATIVOS E INATIVOS) E SEUS DEPENDENTES, BEM COMO DE EX-COMBATENTES DA FAB._x000D_
O HOSPITAL POSSUI UMA ÁREA DESTINA AO TRATAMENTO E PREPARAÇÃO DE MEDICAÇÃO PARA PACIENTES EM TRATAMENTO DE CÂNCER QUE NECESSITA DE RECUPERAÇÃO, POSSIBILITANDO A CONTINUIDADE DO RELEVANTE TRABALHO REALIZADO EM PROL DA FAMÍLIA MILITAR DA FORÇA AÉREA BRASILEIRA._x000D_
POR TODO O EXPOSTO, JUSTIFICA-SE A PRESENTE EMENDA DE APROPRIAÇÃO À DESPESA, O QUE GARANTIRÁ A CONTINUIDADE DAS ATIVIDADES PLANEJADAS.</t>
  </si>
  <si>
    <t>43960009</t>
  </si>
  <si>
    <t>A ACADEMIA DA FORÇA AÉREA (AFA), LOCALIZADA EM PIRASSUNUNGA-SP, É O ESTABELECIMENTO DE ENSINO SUPERIOR DO COMANDO DA AERONÁUTICA QUE TEM POR MISSÃO A FORMAÇÃO DOS FUTUROS LÍDERES E COMANDANTES DA FORÇA AÉREA BRASILEIRA, FORMANDO CADETES ORIUNDOS DOS MAIS LONGÍNQUOS RINCÕES DO BRASIL.  NO FINAL DO MÊS DE OUTUBRO DE 2023, A ACADEMIA DA FORÇA AÉREA FOI ATINGIDA POR UM FENÔMENO METEOROLÓGICO EXTREMAMENTE ADVERSO, CONHECIDO COMO "MICROBURST", QUE DESTRUIU 10 HANGARETES E DANIFICOU 11 DE SUAS AERONAVES DE INSTRUÇÃO, DEIXANDO PARA TRÁS UM RASTRO DE DESTRUIÇÃO NA INFRAESTRUTURA DA ACADEMIA. DEVIDO À EXTREMA IMPORTÂNCIA DESSA UNIDADE PARA A FORMAÇÃO DO EFETIVO MILITAR PERMANENTE DA FAB, E EM FACE DA CRESCENTE NECESSIDADE DE RECURSOS PARA A CONTINUIDADE DESTES IMPRESCINDÍVEIS SERVIÇOS, FAZ-SE NECESSÁRIA A RECONSTRUÇÃO DE HANGARES E HANGARETES, BEM COMO DE OUTRAS ESTRUTURAS ESSENCIAIS AO BOM ANDAMENTO DA INSTRUÇÃO DOS CADETES DA AERONÁUTICA. POR TODO O EXPOSTO, JUSTIFICA-SE A PRESENTE EMENDA DE APROPRIAÇÃO À DESPESA, O QUE GARANTIRÁ A CONTINUIDADE DAS ATIVIDADES PLANEJADAS.</t>
  </si>
  <si>
    <t>ACADEMIA DA FORÇA AÉREA (AFA) - NACIONAL</t>
  </si>
  <si>
    <t>4394</t>
  </si>
  <si>
    <t>43940010</t>
  </si>
  <si>
    <t>BENEFICIÁRIO PARA LANÇAMENTO NO SIOP - CNPJ: 00.394.452/0001-03_x000D_
_x000D_
ATENDER A NECESSIDADE DE SUBSTITUIÇÃO DE UMA AMBULÂNCIA, A FIM DE PERMITIR MAIOR CONFIABILIDADE NO TRANSPORTE DE PACIENTES E REDUÇÃO DOS CUSTOS DE MANUTENÇÃO. COMANDO DO COMANDO DE OPERAÇÕES ESPECIAIS (COPESP) - GOIÂNIA-GO</t>
  </si>
  <si>
    <t>GOIÂNIA</t>
  </si>
  <si>
    <t>AQUISIÇÃO DE VIATURA AMBULÂNCIA TIPO "D" - SUPORTE AVANÇADO. - NO MUNICÍPIO DE GOIÂNIA - GO</t>
  </si>
  <si>
    <t>43930011</t>
  </si>
  <si>
    <t>ESTA EMENDA VISA À AQUISIÇÃO DE EQUIPAMENTO PARA APOIO AS ATIVIDADES ADMINISTRATIVAS DA CAPITANIA. CAPITANIA DOS PORTOS DO ESPÍRITO SANTO.</t>
  </si>
  <si>
    <t>4384</t>
  </si>
  <si>
    <t>43840012</t>
  </si>
  <si>
    <t>BENEFICIÁRIO PARA LANÇAMENTO NO SIOP - CNPJ: 00.394.452/0001-03_x000D_
MELHORAR O APOIO DE SAÚDE DA FAMÍLIA MILITAR.  HOSPITAL CENTRAL DO EXÉRCITO (HCE)  - RIO DE JANEIRO - RJ_x000D_
_x000D_
_x000D_
_x000D_
.</t>
  </si>
  <si>
    <t>43800024</t>
  </si>
  <si>
    <t>CNPJ PARA LANÇAMENTO NO SIOP: 00.394.429/0001-00_x000D_
UNIDADE FAVORECIDA: UNIVERSIDADE DA FORÇA AÉREA ( UNIFA)_x000D_
OBJETO DA DESPESA: ADEQUAÇÃO DE INSTALAÇÕES COM VISTAS À ACESSIBILIDADE_x000D_
JUSTIFICATIVA:_x000D_
O PROGRAMA FORÇAS NO ESPORTE (PROFESP) E O PROJETO JOÃO DO PULO (PJP) SÃO INICIATIVAS ESTRATÉGICAS DO MINISTÉRIO DA DEFESA EM PARCERIA COM O MINISTÉRIO DO ESPORTE, DOS DIREITOS HUMANOS E DA CIDADANIA, DA EDUCAÇÃO E DO DESENVOLVIMENTO E ASSISTÊNCIA SOCIAL, FAMÍLIA E COMBATE À FOME, MEDIANTE AÇÕES DESENVOLVIDAS POR MEIO DE ADESÃO VOLUNTÁRIA DAS ORGANIZAÇÕES MILITARES DA MARINHA, DO EXÉRCITO E DA FORÇA AÉREA, DISTRIBUÍDO EM NÚCLEOS DE 50 A 100 BENEFICIADOS, ATENDENDO CRIANÇAS, ADOLESCENTES E JOVENS, DE 6 (SEIS) A 18 (DEZOITO) ANOS DE IDADE, PREFERENCIALMENTE ÀQUELES RESIDENTES EM ÁREAS DE EXPOSIÇÃO À VULNERABILIDADE SOCIAL E REGULARMENTE MATRICULADAS NA REDE PÚBLICA DE ENSINO. AS PESSOAS COM DEFICIÊNCIAS SÃO DIRECIONADAS AO PJP PARA ATIVIDADES SOCIALMENTE INCLUSIVAS, AO ESPORTE ADAPTADO E À EQUOTERAPIA, ABRANGENDO, TAMBÉM, MILITARES COM DEFICIÊNCIA E DEPENDENTES DE MILITARES QUE SE ENCONTRAREM NESSA MESMA CONDIÇÃO. ALÉM DESSE PÚBLICO ATENDIDO, SUAS FAMÍLIAS TAMBÉM SÃO IMPACTADAS POSITIVAMENTE EM RAZÃO DE VEREM SEUS FILHOS TENDO ATIVIDADES NO CONTRATURNO ESCOLAR COM DIREITO A DUAS REFEIÇÕES E O APRENDIZADO DOS HÁBITOS DISCIPLINARES E ÉTICOS DESENVOLVIDOS NO ÂMBITO DA VIVÊNCIA MILITAR, PROMOVENDO ASSIM, A VALORIZAÇÃO DO INDIVÍDUO, A REDUÇÃO DE RISCOS SOCIAIS E O FORTALECIMENTO DA CIDADANIA E DA INCLUSÃO E INTEGRAÇÃO SOCIAIS DE SEUS BENEFICIADOS, POR MEIO DO ACESSO À PRÁTICA DE ATIVIDADES EDUCACIONAIS E ESPORTIVAS._x000D_
O PROFESP E O PJP, QUE FUNCIONAM DESDE 2003, ATENDEM, ATUALMENTE, CERCA DE 30.000 CRIANÇAS, ADOLESCENTES E JOVENS, DOS QUAIS APROXIMADAMENTE 1.000 POSSUEM ALGUM TIPO DE DEFICIÊNCIA, EM 203 ORGANIZAÇÕES MILITARES DAS FORÇAS ARMADAS, QUE DISPONIBILIZAM AS SUAS INSTALAÇÕES PARA A EXECUÇÃO DE ATIVIDADES PEDAGOGICAMENTE ELABORADAS, ABRANGENDO TODOS OS ESTADOS DA FEDERAÇÃO, EM 114 MUNICÍPIOS, INCLUINDO TODAS AS CAPITAIS, ESTANDO PRESENTE EM COMUNIDADES URBANAS DE ALTO RISCO, ALÉM DE LONGÍNQUAS LOCALIDADES DE NOSSO PAÍS, COMO, POR EXEMPLO, PELOTÕES DE FRONTEIRA, COMUNIDADES INDÍGENAS E QUILOMBOLAS._x000D_
O RECURSO DA EMENDA SERÁ DESTINADO AO CUSTEIO DAS ATIVIDADES DO PROFESP/PJP, POSSIBILITANDO A AQUISIÇÃO DE GÊNEROS ALIMENTÍCIOS, UNIFORMES, MATERIAIS ESPORTIVOS E A CONTRATAÇÕES DE PROFISSIONAIS QUE POR VENTURA NECESSITAR, EM PROVEITO DOS BENEFICIADOS, BEM COMO A MANUTENÇÃO, MELHORIA OU ADEQUAÇÃO DE INSTALAÇÕES DA ORGANIZAÇÃO MILITAR PARTICIPANTE DO PROGRAMA/PROJETO EM TELA.</t>
  </si>
  <si>
    <t>43800023</t>
  </si>
  <si>
    <t>BENEFICIÁRIO PARA LANÇAMENTO NO SIOP - CNPJ: 00.394.452/0001-03_x000D_
ATENDER DEMANDAS RELACIONADAS AO TREINAMENTO DE MILITARES PARA O DESEMPENHO DE CARGOS E FUNÇÕES DE SALTADOR LIVRE OPERACIONAL, VISANDO O SEU EMPREGO EM OPERAÇÕES MILITARES. ALÉM DISSO, TAMBÉM SERÁ UTILIZADA PELA EQUIPE DE SALTO LIVRE DO EXÉRCITO (“COMETAS”), VERTENTE ESPORTIVA DO PARAQUEDISMO, CUJA MISSÃO É A REPRESENTAÇÃO DO EXÉRCITO BRASILEIRO EM COMPETIÇÕES NACIONAIS E INTERNACIONAIS, SENDO UMA IMPORTANTE FERRAMENTA DE DIVULGAÇÃO DA ATIVIDADE NO TERRITÓRIO NACIONAL E DE PROJEÇÃO DO BRASIL NO EXTERIOR.  BRIGADA DE INFANTARIA PÁRA-QUEDISTA (BDA INF PQDT) - RESENDE - RJ</t>
  </si>
  <si>
    <t>43800022</t>
  </si>
  <si>
    <t>BENEFICIÁRIO PARA LANÇAMENTO NO SIOP - CNPJ: 00.394.452/0001-03_x000D_
PROPORCIONAR ÀS ALUNAS, BANHEIROS E VESTIÁRIOS LIMPOS, ORGANIZADOS E, ACIMA DE TUDO, SEGUROS. AFINAL, ÁREAS MOLHADAS E ESCORREGADIAS SÃO UM RISCO POTENCIAL PARA ACIDENTES E LESÕES, O QUE PODE GERAR CONSEQUÊNCIAS GRAVES PARA A SAÚDE.  COLÉGIO MILITAR DO RIO DE JANEIRO (CMRJ)   - RIO DE JANEIRO - RJ</t>
  </si>
  <si>
    <t>43800021</t>
  </si>
  <si>
    <t>2º BATALHÃO DE INFANTARIA DE FUZILEIROS NAVAIS - 2ºBTLINFFUZNAV_x000D_
CNPJ: 00.394.502/0115-02_x000D_
_x000D_
A FINALIDADE DA REFORMA DESTA PISCINA NO 2º BATALHÃO DE INFANTARIA DE FUZILEIROS NAVAIS É ATENDER CRIANÇAS E ADOLESCENTES, ENTRE 10 (DEZ) E 15 (QUINZE) ANOS DE IDADE, EM SITUAÇÃO DE VULNERABILIDADE SOCIAL NA REGIÃO DA ILHA DO GOVERNADOR NA CIDADE DO RIO DE JANEIRO COM OBJETIVO DE PROPORCIONAR UMA ADEQUAÇÃO PARA CONDIÇÕES COMPLETAS A PRÁTICA DE ATIVIDADES EDUCACIONAIS COMO VALORES DE CIDADANIA, CIVISMO E CULTURAIS.</t>
  </si>
  <si>
    <t>43800019</t>
  </si>
  <si>
    <t>CNPJ PARA LANÇAMENTO NO SIOP: 00.394.429/0001-00_x000D_
UNIDADE FAVORECIDA: HOSPITAL DE FORÇA AÉREA DO GALEÃO (HFAG)_x000D_
1) OBJETO DA DESPESA: AQUISIÇÃO DE MONITORES MULTIPARAMÉTRICOS COM CENTRAL DE MONITORAÇÃO, NO VALOR DE R$ 400.000,00; E_x000D_
2) OBJETO DA DESPESA: AQUISIÇÃO DE 01 APARELHO DE ULTRASSONOGRAFIA VASCULAR, NO VALOR DE R$ 300.000,00._x000D_
JUSTIFICATIVA:_x000D_
O HOSPITAL DE FORÇA AÉREA DO GALEÃO (HFAG), LOCALIZADO NO MUNICÍPIO DO RIO DE JANEIRO - RJ, É A ORGANIZAÇÃO INTEGRANTE DO SISTEMA DE_x000D_
SAÚDE DO COMANDO DA AERONÁUTICA RESPONSÁVEL PELA ASSISTÊNCIA MÉDICO-HOSPITALAR E ODONTOLÓGICA DE APROXIMADAMENTE 120.000_x000D_
USUÁRIOS, DENTRE MILITARES E SERVIDORES CIVIS (ATIVOS E INATIVOS) E SEUS DEPENDENTES, BEM COMO DE EX-COMBATENTES DA FAB._x000D_
DEVIDO À EXTREMA IMPORTÂNCIA DESSA UNIDADE PARA O COMANDO DA AERONÁUTICA, E EM FACE DA CRESCENTE NECESSIDADE DE RECURSOS PARA A_x000D_
CONTINUIDADE DESTES IMPRESCINDÍVEIS SERVIÇOS, FAZ-SE NECESSÁRIA A AQUISIÇÃO DE MATERIAIS E EQUIPAMENTOS MÉDICO-HOSPITALARES, BEM_x000D_
COMO A REALIZAÇÃO DE MELHORIAS NAS INSTALAÇÕES DESSA ORGANIZAÇÃO DE SAÚDE PARA QUE POSSA DAR CONTINUIDADE AO RELEVANTE TRABALHO</t>
  </si>
  <si>
    <t>A PRESENTE EMENDA TEM POR OBJETIVO A AQUISIÇÃO DE APARELHOS MODERNOS DE MUSCULAÇÃO PARA QUE SEJAM UTILIZADOS POR CERCA DE MIL E DUZENTOS MILITARES E QUATROCENTOS JOVENS DO PROGRAMA FORÇAS NO ESPORTE (PROFESP). A ATIVIDADE DA MUSCULAÇÃO É EXTREMAMENTE IMPORTANTE PARA QUE MELHOREM O CONDICIONAMENTO FÍSICO E AJUDA A MANTER UM PESO SAUDÁVEL DOS JOVENS E DOS MILITARES, QUE A PRATICAM. OS JOVENS DO PROFESP E OS MILITARES PARTICIPAM ANUALMENTE DO CIRCUITO PODER MARÍTIMO, DE REMO EM ESCALER, O QUE REQUER UM TREINAMENTO ESPECIALIZADO E PONTUAL DOS DIVERSOS GRUPOS MUSCULARES</t>
  </si>
  <si>
    <t>CNPJ PARA LANÇAMENTO NO SIOP: 00.394.429/0001-00_x000D_
UNIDADE FAVORECIDA: BASE AÉREA DO GALEÃO (BAGL)_x000D_
OBJETO DA DESPESA: AQUISIÇÃO DE AR CONDICIONADOS, NOTEBOOKS E NOBREAK PARA O POSTO CAN DO GALEÃO_x000D_
JUSTIFICATIVA:_x000D_
A BASE AÉREA DO GALEÃO (BAGL), SEDIADA NO MUNICÍPIO DO RIO DE JANEIRO-RJ, É A ORGANIZAÇÃO MILITAR DO COMANDO DA AERONÁUTICA QUE TEM A MISSÃO PRECÍPUA DE EXECUTAR O PREPARO E O EMPREGO DAS UNIDADES MILITARES SUBORDINADAS, CONFORME DIRETRIZES, PLANOS E ORDENS DOS COMANDOS SUPERIORES, TENDO ATUAÇÃO ESTRATÉGICA NA REGIÃO SUDESTE._x000D_
PARA REALIZAR SUA MISSÃO, A EMENDA EM APREÇO VISA À MELHORIA NO ATENDIMENTO AOS PASSAGEIROS E TRIPULAÇÕES, BEM COMO À AMPLIAÇÃO DA ESTRUTURA DE APOIO NECESSÁRIA AOS VOOS, EM ESPECIAL DURANTE A REALIZAÇÃO DE AÇÕES HUMANITÁRIAS._x000D_
DEVIDO À EXTREMA IMPORTÂNCIA DESSA ORGANIZAÇÃO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DO POSTO CAN-RJ PARA QUE POSSA DAR CONTINUIDADE AO RELEVANTE TRABALHO REALIZADO EM PROL DA DEFESA AÉREA DO BRASIL._x000D_
POR TODO O EXPOSTO, JUSTIFICA-SE A PRESENTE EMENDA DE APROPRIAÇÃO À DESPESA, O QUE GARANTIRÁ A CONTINUIDADE DAS ATIVIDADES PLANEJADAS.</t>
  </si>
  <si>
    <t>CNPJ PARA LANÇAMENTO NO SIOP: 00.394.429/0001-00_x000D_
UNIDADE FAVORECIDA: MUSEU AEROESPACIAL (MUSAL)_x000D_
OBJETO DA DESPESA: AQUISIÇÃO DE MATERIAL PARA RESTAURAÇÃO DE 03 AERONAVES HISTÓRICAS_x000D_
JUSTIFICATIVA:_x000D_
O MUSEU AEROESPACIAL - MUSAL, LOCALIZADO NO MUNICÍPIO DO RIO DE JANEIRO - RJ, É O MAIOR E MAIS IMPORTANTE MUSEU DE AVIAÇÃO MILITAR E CIVIL DO BRASIL._x000D_
INAUGURADO EM 1976, O MUSAL É SEDIADO NO LENDÁRIO CAMPO DOS AFONSOS, LOCAL RECONHECIDO COMO O "BERÇO DA AVIAÇÃO BRASILEIRA". OCUPANDO UMA ÁREA DE MAIS DE 15 MIL M², O MUSEU MANTÉM EXPOSIÇÕES PERMANENTES COM UM ACERVO DE EQUIPAMENTOS E AERONAVES DE RELEVANTE VALOR HISTÓRICO E TECNOLÓGICO._x000D_
DEVIDO À EXTREMA IMPORTÂNCIA DESSA UNIDADE PARA PRESERVAÇÃO E DIVULGAÇÃO DO MATERIAL AERONÁUTICO E DOCUMENTOS HISTÓRICOS ÀS FUTURAS GERAÇÕES, E EM FACE DA CRESCENTE NECESSIDADE DE RECURSOS PARA A CONTINUIDADE DESTES IMPRESCINDÍVEIS SERVIÇOS, FAZ-SE NECESSÁRIA A AQUISIÇÃO DE MATERIAIS E EQUIPAMENTOS, BEM COMO A REALIZAÇÃO DE MELHORIAS NAS INSTALAÇÕES DESTE PATRIMÔNIO HISTÓRICO-CULTURAL PARA QUE POSSA DAR CONTINUIDADE AO RELEVANTE TRABALHO REALIZADO EM PROL DA HISTÓRIA DA AVIAÇÃO BRASILEIRA._x000D_
POR TODO O EXPOSTO, JUSTIFICA-SE A PRESENTE EMENDA DE APROPRIAÇÃO À DESPESA, O QUE GARANTIRÁ A CONTINUIDADE DAS ATIVIDADES PLANEJADAS.</t>
  </si>
  <si>
    <t>CNPJ PARA LANÇAMENTO NO SIOP: 00.394.429/0001-00_x000D_
UNIDADE FAVORECIDA: BASE ÁEREA DE SANTA CRUZ (BASC)_x000D_
OBJETO DA DESPESA: REFORMA DA INSTALAÇÃO DO PROFESP NA BASC_x000D_
JUSTIFICATIVA:_x000D_
O PROGRAMA FORÇAS NO ESPORTE (PROFESP) E O PROJETO JOÃO DO PULO (PJP) SÃO INICIATIVAS ESTRATÉGICAS DO MINISTÉRIO DA DEFESA EM PARCERIA COM O MINISTÉRIO DO ESPORTE, DOS DIREITOS HUMANOS E DA CIDADANIA, DA EDUCAÇÃO E DO DESENVOLVIMENTO E ASSISTÊNCIA SOCIAL, FAMÍLIA E COMBATE À FOME, MEDIANTE AÇÕES DESENVOLVIDAS POR MEIO DE ADESÃO VOLUNTÁRIA DAS ORGANIZAÇÕES MILITARES DA MARINHA, DO EXÉRCITO E DA FORÇA AÉREA, DISTRIBUÍDO EM NÚCLEOS DE 50 A 100 BENEFICIADOS, ATENDENDO CRIANÇAS, ADOLESCENTES E JOVENS, DE 6 (SEIS) A 18 (DEZOITO) ANOS DE IDADE, PREFERENCIALMENTE ÀQUELES RESIDENTES EM ÁREAS DE EXPOSIÇÃO À VULNERABILIDADE SOCIAL E REGULARMENTE MATRICULADAS NA REDE PÚBLICA DE ENSINO. AS PESSOAS COM DEFICIÊNCIAS SÃO DIRECIONADAS AO PJP PARA ATIVIDADES SOCIALMENTE INCLUSIVAS, AO ESPORTE ADAPTADO E À EQUOTERAPIA, ABRANGENDO, TAMBÉM, MILITARES COM DEFICIÊNCIA E DEPENDENTES DE MILITARES QUE SE ENCONTRAREM NESSA MESMA CONDIÇÃO. ALÉM DESSE PÚBLICO ATENDIDO, SUAS FAMÍLIAS TAMBÉM SÃO IMPACTADAS POSITIVAMENTE EM RAZÃO DE VEREM SEUS FILHOS TENDO ATIVIDADES NO CONTRATURNO ESCOLAR COM DIREITO A DUAS REFEIÇÕES E O APRENDIZADO DOS HÁBITOS DISCIPLINARES E ÉTICOS DESENVOLVIDOS NO ÂMBITO DA VIVÊNCIA MILITAR, PROMOVENDO ASSIM, A VALORIZAÇÃO DO INDIVÍDUO, A REDUÇÃO DE RISCOS SOCIAIS E O FORTALECIMENTO DA CIDADANIA E DA INCLUSÃO E INTEGRAÇÃO SOCIAIS DE SEUS BENEFICIADOS, POR MEIO DO ACESSO À PRÁTICA DE ATIVIDADES EDUCACIONAIS E ESPORTIVAS._x000D_
O PROFESP E O PJP, QUE FUNCIONAM DESDE 2003, ATENDEM, ATUALMENTE, CERCA DE 30.000 CRIANÇAS, ADOLESCENTES E JOVENS, DOS QUAIS APROXIMADAMENTE 1.000 POSSUEM ALGUM TIPO DE DEFICIÊNCIA, EM 203 ORGANIZAÇÕES MILITARES DAS FORÇAS ARMADAS, QUE DISPONIBILIZAM AS SUAS INSTALAÇÕES PARA A EXECUÇÃO DE ATIVIDADES PEDAGOGICAMENTE ELABORADAS, ABRANGENDO TODOS OS ESTADOS DA FEDERAÇÃO, EM 114 MUNICÍPIOS, INCLUINDO TODAS AS CAPITAIS, ESTANDO PRESENTE EM COMUNIDADES URBANAS DE ALTO RISCO, ALÉM DE LONGÍNQUAS LOCALIDADES DE NOSSO PAÍS, COMO, POR EXEMPLO, PELOTÕES DE FRONTEIRA, COMUNIDADES INDÍGENAS E QUILOMBOLAS._x000D_
O RECURSO DA EMENDA SERÁ DESTINADO AO CUSTEIO DAS ATIVIDADES DO PROFESP/PJP, POSSIBILITANDO A AQUISIÇÃO DE GÊNEROS ALIMENTÍCIOS, UNIFORMES, MATERIAIS ESPORTIVOS E A CONTRATAÇÕES DE PROFISSIONAIS QUE POR VENTURA NECESSITAR, EM PROVEITO DOS BENEFICIADOS, BEM COMO A MANUTENÇÃO, MELHORIA OU ADEQUAÇÃO DE INSTALAÇÕES DA ORGANIZAÇÃO MILITAR PARTICIPANTE DO PROGRAMA/PROJETO EM TELA.</t>
  </si>
  <si>
    <t>BATALHÃO NAVAL - BTLNAV_x000D_
CNPJ: 00.394.502/0107-00_x000D_
_x000D_
A PRESENTE PROPOSTA DE EMENDA VISA A REFORMA DO MUSEU DO CORPO DE FUZILEIROS NAVAIS (CFN) PERMITIRÁ A VISITAÇÃO DO PÚBLICO, ALUNOS DE ESCOLAS E PARTICIPANTES DE PROJETOS SOCIAIS, COMO POR EXEMPLO O PROGRAMA FORÇAS NO ESPORTE (PROFESP), A FIM DE CONHECEREM UM POUCO MAIS DA HISTORIA DO BRASIL, POR MEIO DO CORPO DE FUZILEIROS NAVAIS DA MARINHA DO BRASIL, QUE TEM ORIGEM NO CONTINGENTE DA BRIGADA REAL DA MARINHA DE PORTUGAL,  QUE CHEGOU AO BRASIL ACOMPANHANDO A FAMÍLIA REAL PORTUGUESA, EM 1808.</t>
  </si>
  <si>
    <t>BENEFICIÁRIO PARA LANÇAMENTO NO SIOP - CNPJ: 00.394.452/0001-03_x000D_
GARANTIR AS MELHORES CONDIÇÕES DE ATENDIMENTO DAS DEMANDAS DE ENSINO E, PRINCIPALMENTE, DE SEGURANÇA DO PESSOAL, SENDO O TRANSPORTE DE PESSOAL UM PONTO SENSÍVEL A SER MELHORADO DE MANEIRA CONSTANTE. CENTRO DE INSTRUÇÃO DE OPERAÇÕES ESPECIAIS (CIOPESP) - NITERÓI - RJ_x000D_
._x000D_
_x000D_
_x000D_
_x000D_
.</t>
  </si>
  <si>
    <t>NITERÓI</t>
  </si>
  <si>
    <t>NO MUNICÍPIO DE NITERÓI - RJ</t>
  </si>
  <si>
    <t>CENTRO DE EDUCAÇÃO FÍSICA ALMIRANTE ADALBERTO NUNES - CEFAN_x000D_
CNPJ: 00.394.502/0129-08_x000D_
_x000D_
É NECESSÁRIA A REVITALIZAÇÃO DAS INSTALAÇÕES DO LEGADO OLÍMPICO EXISTENTE, PARTICULARMENTE O PARQUE AQUÁTICO, O GINÁSIO POLIESPORTIVO E O CENTRO NACIONAL DE LEVANTAMENTO DE PESO OLÍMPICO, A FIM DE MELHORAR A QUALIDADE DAS ATIVIDADES REALIZADAS PELOS PARTICIPANTES DOS PROGRAMAS SOCIAIS CONDUZIDOS PELO CENTRO DE EDUCAÇÃO FÍSICA ALMIRANTE ADALBERTO NUNES (CEFAN) , QUE SÃO O PROGRAMA FORÇAS NO ESPORTE (PROFESP), QUE ATUALMENTE ATENDE 715 ALUNOS, NA FAIXA ETÁRIA DE 10 A 18 ANOS, QUE SE ENCONTRAM EM SITUAÇÃO DE VULNERABILIDADE SOCIAL, ORIUNDOS DAS COMUNIDADES DO ENTORNO DO CEFAN, E O PROJETO JOÃO DO PULO/PROGRAMA PARALÍMPICO DA MARINHA (PARAPROLIM), QUE HOJE ATENDE 204 PESSOAS COM DEFICIÊNCIA (PCD), E QUE VISA PROPORCIONAR UMA MELHORA NA QUALIDADE DE VIDA DESSES INDIVÍDUOS. A REVITALIZAÇÃO É NECESSÁRIA TAMBÉM PARA APRIMORAR OS TREINAMENTOS REALIZADOS PELOS ATLETAS DO PROGRAMA OLÍMPICO DA MARINHA (PROLIM) E PELA TRIPULAÇÃO DO CEFAN. CABE RESSALTAR QUE DEVIDO À IDADE DAS INSTALAÇÕES E GRANDE UTILIZAÇÃO DAS MESMAS, HÁ VÁRIAS E CONSIDERÁVEIS OBRAS DE MANUTENÇÃO NECESSÁRIAS PARA O PERFEITO E SEGURO USO NAS ATIVIDADES DIÁRIAS E NAS COMPETIÇÕES.</t>
  </si>
  <si>
    <t>COMANDO DO PESSOAL DE FUZILEIROS NAVAIS - CPESFN _x000D_
CNPJ: 00.394.502/0456-79_x000D_
_x000D_
A PRESENTE PROPOSTA DE EMENDA VISA PROMOVER CAPACITAÇÃO NA FORMAÇÃO CÍVICO - PROFISSIONAL  DE JOVENS EGRESSOS DO SERVIÇO MILITAR DE CLASSES SOCIAIS MENOS FAVORECIDAS, GERANDO OPORTUNIDADES DE CAPACITAÇÃO, AFASTANDO-OS DO ÓCIO E DA COOPTAÇÃO PELO CRIME ORGANIZADO,</t>
  </si>
  <si>
    <t>HOSPITAL NAVAL MARCÍLIO DIAS - HNMD_x000D_
CNPJ: 00.394.502/0148-70_x000D_
_x000D_
A UNIDADE DE TRATAMENTO INTENSIVO PARA RADIOACIDENTADOS (UTIR) É REFERÊNCIA NACIONAL EM CASO DE ACIDENTE RADIOLÓGICO/NUCLEAR. POSSUI IMPORTÂNCIA ESTRATÉGICA PARA A CENTRAL NUCLEAR ALMIRANTE ÁLVARO ALBERTO E PARA O PROGRAMA NUCLEAR BRASILEIRO. CRIADA A PARTIR DO ACIDENTE RADIOLÓGICO DE GOIÂNIA (1987), TAMBÉM É UTILIZADA PARA TRATAMENTO DE PACIENTES COM CÂNCER. A ÚLTIMA OBRA DE REVITALIZAÇÃO FOI EM 2004. PELA AÇÃO DO TEMPO E UMIDADE DO TERRENO EM QUE FOI CONSTRUÍDA, ENCONTRA-SE DESGASTADA, COM DIVERSOS PROBLEMAS ESTRUTURAIS. PARA REVITALIZAR A UTIR SERIAM NECESSÁRIOS ADEQUAR O SISTEMA DE VENTILAÇÃO, EXAUSTÃO E CONDICIONAMENTO DE AR, INSTALAÇÕES ELÉTRICAS, LÓGICA, GASES MEDICINAIS E TELEFONIA; INSTALAR CIRCUITO DE MONITORAMENTO NO POSTO DE ENFERMAGEM; COLOCAR MANTA VINÍLICA; REVITALIZAR A IMPERMEABILIZAÇÃO DO SOLO, PAREDES E TETOS; E CONSTRUIR NOVA ÁREA PARA COLETA DE REJEITOS RADIOATIVOS. ESTA OBRA POSSUI PRAZO MÍNIMO DE OITO MESES DE PARALISAÇÃO DA UTIR, ESTÁ CONTIDA EM UM PROCESSO MODULAR E LINEAR, CONSTITUI-SE NA 3ª FASE DE REFORMA DESTE HOSPITAL, CONDICIONADA À CONCLUSÃO DA REFORMA DA EMERGÊNCIA, DE FORMA A NÃO PREJUDICAR O ATENDIMENTO DOS USUÁRIOS DO SISTEMA DE SAÚDE DA MARINHA.</t>
  </si>
  <si>
    <t>INCREMENTO DA MANUTENÇÃO PREVENTIVA E CORRETIVA DAS EMBARCAÇÕES EMPREGADAS NAS ATIVIDADES DE FISCALIZAÇÃO DO TRÁFEGO AQUAVIÁRIO, NO APOIO A OUTRAS AGÊNCIAS DO GOVERNO MUNICIPAL, ESTADUAL E FEDERAL AFETAS À SEGURANÇA MARÍTIMA, DEFESA CIVIL E GARANTIA  DA LEI E DA ORDEM.</t>
  </si>
  <si>
    <t>43670018</t>
  </si>
  <si>
    <t>ESTA EMENDA TEM POR FINALIDADE MODERNIZAR AS INSTALAÇÕES MÉDICAS DA AERONÁUTICA , COM A AQUISIÇÃO DE EQUIPAMENTOS QUE POSSIBILITEM UM MELHOR E MAIS PRECISO ATENDIMENTO DO QUADRO MILITAR DO ESTADO.</t>
  </si>
  <si>
    <t>43670006</t>
  </si>
  <si>
    <t>ESSA EMENDA TEM POR OBJETIVO, MELHORAR A CAPACIDADE DE ELABORAÇÃO E FORNECIMENTO DE ALIMENTOS PARA OS INTEGRANTES DA UNIDADE, BEM COM A SEGURANÇA PARA MILITARES DO SETOR DE APROVISIONAMENTO DURANTE A CONFECÇÃO DE ALIMENTOS E ATIVIDADES AFINS, REDUZINDO O RISCO DE ACIDENTES COM CHOQUES ELÉTRICOS.</t>
  </si>
  <si>
    <t xml:space="preserve">05.153.6112.219D.    </t>
  </si>
  <si>
    <t>43670003</t>
  </si>
  <si>
    <t>O HOSPITAL DE AERONÁUTICA DE BELÉM (HABE), LOCALIZADO NO MUNICÍPIO DE BELÉM - PA, É A ORGANIZAÇÃO INTEGRANTE DO SISTEMA DE SAÚDE DO COMANDO DA AERONÁUTICA RESPONSÁVEL PELA ASSISTÊNCIA MÉDICO-HOSPITALAR E ODONTOLÓGICA DE APROXIMADAMENTE 13.000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PLANEJADAS._x000D_
_x000D_
CNPJ PARA LANÇAMENTO NO SIOP: 00.394.429/0001-00_x000D_
UNIDADE FAVORECIDA: HOSPITAL DE AERONÁUTICA DE BELÉM (HABE)_x000D_
OBJETO DA DESPESA: AQUISIÇÃO DE 01 MÁQUINA DIGITALIZADORA DE RAIO X COMPUTADORIZADA (CR/DR)</t>
  </si>
  <si>
    <t>DRA. ALESSANDRA HABER</t>
  </si>
  <si>
    <t>4363</t>
  </si>
  <si>
    <t>43630004</t>
  </si>
  <si>
    <t>ESTA EMENDA VISA ASSEGURAR RECURSOS PARA A MODERNIZAÇÃO E REFORMA DE INSTALAÇÕES DA CAPITANIA DOS PORTOS DO ESPIRITO SANTO.</t>
  </si>
  <si>
    <t>DR. VICTOR LINHALIS</t>
  </si>
  <si>
    <t>4362</t>
  </si>
  <si>
    <t>43620004</t>
  </si>
  <si>
    <t>A  PRESENTE EMENDA AO ORÇAMENTO GERAL DA UNIÃO, EXERCÍCIO 2024, VISA O FORTALECIMENTO DAS ESTRUTURAS DO SISTEMA NACIONAL LGBTQIA+, POR MEIO DO APOIO AOS ÓRGÃOS GESTORES DA POLÍTICA COM VISTAS A AMPLIAR A CAPACIDADE GERENCIAL OU ESTRUTURAL DAS INSTÂNCIAS RESPONSÁVEIS PELA EXECUÇÃO DA_x000D_
POLÍTICA NACIONAL DOS DIREITOS LGBTQIA+.</t>
  </si>
  <si>
    <t>BENEFÍCIOS OBRIGATÓRIOS AOS SERVIDORES CIVIS, EMPREGADOS, MILITARES E SEUS DEPENDENTES</t>
  </si>
  <si>
    <t>05.331.0032.212B.0002</t>
  </si>
  <si>
    <t>DENISE PESSÔA</t>
  </si>
  <si>
    <t>4353</t>
  </si>
  <si>
    <t>43530018</t>
  </si>
  <si>
    <t>BENEFICIÁRIO PARA LANÇAMENTO NO SIOP - CNPJ: 00.394.452/0001-03_x000D_
_x000D_
AUMENTAR A QUANTIDADE DE SALAS DISPONÍVEIS PRA ATENDER A CHEGADA DE NOVAS ESPECIALIDADES CIRÚRGICAS E A RETOMADA DOS PROCEDIMENTOS CIRÚRGICOS PÓS-PANDEMIA.  HOSPITAL GERAL DO RIO DE JANEIRO (H GE RJ)  - RIO DE JANEIRO - RJ.</t>
  </si>
  <si>
    <t>BENEFICIÁRIO PARA LANÇAMENTO NO SIOP - CNPJ: 00.394.452/0001-03_x000D_
_x000D_
PROPORCIONAR ÀS ALUNAS, BANHEIROS E VESTIÁRIOS LIMPOS, ORGANIZADOS E, ACIMA DE TUDO, SEGUROS. AFINAL, ÁREAS MOLHADAS E ESCORREGADIAS SÃO UM RISCO POTENCIAL PARA ACIDENTES E LESÕES, O QUE PODE GERAR CONSEQUÊNCIAS GRAVES PARA A SAÚDE.  COLÉGIO MILITAR DO RIO DE JANEIRO (CMRJ)  - RIO DE JANEIRO - RJ</t>
  </si>
  <si>
    <t>BATALHÃO DE OPERAÇÕES ESPECIAIS DE FUZILEIROS NAVAIS - BTLOPESPFUZNAV_x000D_
CNPJ: 00.394.502/0430-30_x000D_
_x000D_
O EMPREGO DOS FUZIS DE PRECISÃO EM UMA MISSÃO E A SELEÇÃO DO MODELO A SER EMPREGADO ESTÁ RELACIONADO À AVALIAÇÃO DOS FATORES DA DECISÃO PARA CADA MISSÃO, CONFRONTADOS COM AS CARACTERÍSTICAS DE CADA ARMAMENTO. TENDO EM VISTA O AMPLO ESPECTRO DE TAREFAS ATRIBUÍDAS PARA O BATALHÃO DE OPERAÇÕES ESPECIAIS DE FUZILEIROS NAVAIS, PERCEBEU-SE A NECESSIDADE DA INCORPORAÇÃO DE FUZIL DE PRECISÃO COM FUNCIONAMENTO SEMIAUTOMÁTICO NAS EQUIPES DE CAÇADORES PARA O DESENVOLVIMENTO E ATUALIZAÇÃO DE PROCEDIMENTOS E, FINALMENTE, O EMPREGO TÁTICO. TAL ARMAMENTO CONTRIBUIRÁ COM AS TAREFAS QUE SÃO IMPOSTAS AO BATALHÃO PELOS ÓRGÃOS DO GOVERNO FEDERAL.</t>
  </si>
  <si>
    <t>CENTRO DE DEFESA NUCLEAR, BIOLÓGICA, QUÍMICA E RADIOLÓGICA DA MARINHA DO BRASIL - CDEFNBQR-MB_x000D_
CNPJ: 00.394.502/0520-20_x000D_
_x000D_
O LABORATÓRIO FIXO DE ANÁLISES QUÍMICAS (LFAQ), DESTINA-SE,PRIORITARIAMENTE, A ATENDER AS NECESSIDADES DE DEFESA NBQR,VISANDO A EXECUÇÃO DE PROJETOS DE PESQUISAS DE INTERESSE ESTRATÉGICO DA MARINHA DO BRASIL, DA COMUNIDADE CIENTÍFICA E DA SOCIEDADE,DEVIDO AO SEU CARÁTER DUAL, ASSIM COMO A IDENTIFICAÇÃO DEAGENTES QUÍMICOS A NÍVEL FORENSE E A BUSCA DA DESIGNAÇÃO PELA ORGANIZAÇÃO DE PROIBIÇÃO DE ARMAS QUÍMICAS (OPAQ) COMO LABORATÓRIO DE REFERÊNCIA EM ANÁLISES DE AGENTES QUÍMICOS. ASSIM, A PRESENTE PROPOSTA VISA A AMPLIAÇÃO DA CAPACIDADE CIENTÍFICA DO LFAQ. O EQUIPAMENTO CROMATÓGRAFO À GÁS ACOPLADO A ESPECTRÔMETRO DE MASSAS (CG-EM) UTILIZA A TÉCNICA DESEPARAÇÃO, ANÁLISE E IDENTIFICAÇÃO DE COMPOSTOS. A AQUISIÇÃO DESTE EQUIPAMENTO POSSIBILITARÁ A ANALISE DE DIVERSOS PRODUTOS QUÍMICOS, EM UMA GRANDE VARIEDADE DE AMOSTRAS AMBIENTAIS. COMO EXEMPLO, SERÁ POSSÍVEL A IDENTIFICAÇÃO DE AGENTES CONTAMINANTES EM AMOSTRAS AMBIENTAIS DECORRENTES DE ACIDENTES COM PRODUTOS QUÍMICOS PERIGOSOS OU NÃO. ASSIM, OFERECERÁ BENEFÍCIOS À SOCIEDADE E À COMUNIDADE ACADÊMICA E/OU MILITAR.</t>
  </si>
  <si>
    <t>INVESTIMENTO PARA MODERNIZAÇÃO DA MARINHA NO ESTADO DE ALAGOAS</t>
  </si>
  <si>
    <t>43470004</t>
  </si>
  <si>
    <t>RECURSO PARA EQUIPAR O EXÉRCITO BRASILEIRO SEDIADO NO ESTADO DE ALAGOAS</t>
  </si>
  <si>
    <t>43470003</t>
  </si>
  <si>
    <t>COMANDO DO GRUPAMENTO DE PATRULHA NAVAL DO NORTE - COMGPTPATNAVN_x000D_
CNPJ: 00.394.502/0152-57_x000D_
A PRESENTE PROPOSTA DE EMENDA PARLAMENTAR TEM COMO OBJETIVO CUSTEAR A MANUTENÇÃO DOS AVISOS AUXILIARES E AVISO DE PATRULHA_x000D_
EMPREGADOS EM PATRULHAMENTOS, OU EM APOIO LOGÍSTICO OPERACIONAL AOS ÓRGÃOS DE SEGURANÇA PÚBLICA DO ESTADO DO PARÁ, E ADQUIRIR_x000D_
EQUIPAMENTOS IMPRESCINDÍVEIS AO INCREMENTO DE AÇÕES CONTUNDENTES NOS RIOS DA AMAZÔNIA ORIENTAL. ESSAS PATRULHAS E INSPEÇÕES_x000D_
CONTRIBUEM PARA A SALVAGUARDA DA VIDA HUMANA E SEGURANÇA DO TRÁFEGO AQUAVIÁRIO, PERMITINDO, INCLUSIVE, O APOIO AO COMBATE DE CRIMES_x000D_
TRANSFRONTEIRIÇOS E AMBIENTAIS. DURANTE O ANO DE 2022 E 2023, INCLUINDO DADOS ESTATÍSTICOS EM SUA IMPORTÂNCIA, ESSES MEIOS NAVAIS DESTE_x000D_
COMANDO DE FORÇA ABORDARAM MAIS DE 700 EMBARCAÇÕES, COM 240 NOTIFICAÇÕES E 119 APREENSÕES. DOS MATERIAIS APREENDIDOS, ATÉ 1º_x000D_
SEMESTRE DE 2023, DESTACAM-SE OS MAIS DE 650 M3 DE MADEIRAME E 1 TONELADA DE LAGOSTA.</t>
  </si>
  <si>
    <t>43450011</t>
  </si>
  <si>
    <t>A PRESENTE EMENDA VISA A CONSTRUÇÃO DE COBERTURA EM ESTRUTURA METÁLICA SOBRE 05 (CINCO) QUADRAS POLIESPORTIVAS NA ESCOLA TENENTE RÊGO BARROS - ETRB, LOCALIZADA NO MUNICÍPIO CIDADE DE BELÉM - PA. O ESTABELECIMENTO DE ENSINO ASSISTENCIAL, SOB A ADMINISTRAÇÃO DO COMANDO DA AERONÁUTICA, ATENDE APROXIMADAMENTE 1.330 ALUNOS MATRICULADOS NAS TURMAS DO ENSINO FUNDAMENTAL E MÉDIO E É DE EXTREMA IMPORTÂNCIA PARA A REGIÃO. NESSE SENTIDO, FAZ-SE NECESSÁRIA A REALIZAÇÃO DE MELHORIAS NAS INSTALAÇÕES DESTE ESTABELECIMENTO DE ENSINO PARA QUE POSSA DAR CONTINUIDADE AO RELEVANTE TRABALHO REALIZADO EM PROL DA CAPACITAÇÃO INTELECTUAL DOS JOVENS ESTUDANTES.</t>
  </si>
  <si>
    <t xml:space="preserve">05.368.0030.21GP.    </t>
  </si>
  <si>
    <t>AQUISIÇÃO DE MATERIAL E SERVIÇO PARA A MANUTENÇÃO DAS ÁREAS DESPORTIVAS DA ORGANIZAÇÃO MILITAR, AS QUAIS SERÃO UTILIZADAS DE MODO DUAL PELA COMUNIDADE SERGIPANA E PELAS CRIANÇAS INSCRITAS NO PROGRAMA FORÇA NO ESPORTE (PROFESP). 28º BATALHÃO DE CAÇADORES (28º BC) -_x000D_
ARACAJU -SE.</t>
  </si>
  <si>
    <t>4344</t>
  </si>
  <si>
    <t>43440005</t>
  </si>
  <si>
    <t>CNPJ PARA LANÇAMENTO NO SIOP: 00.394.429/0001-00_x000D_
UNIDADE FAVORECIDA: BASE AÉREA DE ANÁPOLIS (BAAN)_x000D_
OBJETO DA DESPESA: AQUISIÇÃO DE EQUIPAMENTOS PARA O TREINAMENTO FÍSICO (BARRAS E ANILHAS, MÁQUINAS, ESTEIRA, REMO E BICICLETA ERGOMÉTRICA)_x000D_
JUSTIFICATIVA:_x000D_
O PROGRAMA FORÇAS NO ESPORTE (PROFESP) E O PROJETO JOÃO DO PULO (PJP) SÃO INICIATIVAS ESTRATÉGICAS DO MINISTÉRIO DA DEFESA EM PARCERIA COM O MINISTÉRIO DO ESPORTE, DOS DIREITOS HUMANOS E DA CIDADANIA, DA EDUCAÇÃO E DO DESENVOLVIMENTO E ASSISTÊNCIA SOCIAL, FAMÍLIA E COMBATE À FOME, MEDIANTE AÇÕES DESENVOLVIDAS POR MEIO DE ADESÃO VOLUNTÁRIA DAS ORGANIZAÇÕES MILITARES DA MARINHA, DO EXÉRCITO E DA FORÇA AÉREA, DISTRIBUÍDO EM NÚCLEOS DE 50 A 100 BENEFICIADOS, ATENDENDO CRIANÇAS, ADOLESCENTES E JOVENS, DE 6 (SEIS) A 18 (DEZOITO) ANOS DE IDADE, PREFERENCIALMENTE ÀQUELES RESIDENTES EM ÁREAS DE EXPOSIÇÃO À VULNERABILIDADE SOCIAL E REGULARMENTE MATRICULADAS NA REDE PÚBLICA DE ENSINO. AS PESSOAS COM DEFICIÊNCIAS SÃO DIRECIONADAS AO PJP PARA ATIVIDADES SOCIALMENTE INCLUSIVAS, AO ESPORTE ADAPTADO E À EQUOTERAPIA, ABRANGENDO, TAMBÉM, MILITARES COM DEFICIÊNCIA E DEPENDENTES DE MILITARES QUE SE ENCONTRAREM NESSA MESMA CONDIÇÃO. ALÉM DESSE PÚBLICO ATENDIDO, SUAS FAMÍLIAS TAMBÉM SÃO IMPACTADAS POSITIVAMENTE EM RAZÃO DE VEREM SEUS FILHOS TENDO ATIVIDADES NO CONTRATURNO ESCOLAR COM DIREITO A DUAS REFEIÇÕES E O APRENDIZADO DOS HÁBITOS DISCIPLINARES E ÉTICOS DESENVOLVIDOS NO ÂMBITO DA VIVÊNCIA MILITAR, PROMOVENDO ASSIM, A VALORIZAÇÃO DO INDIVÍDUO, A REDUÇÃO DE RISCOS SOCIAIS E O FORTALECIMENTO DA CIDADANIA E DA INCLUSÃO E INTEGRAÇÃO SOCIAIS DE SEUS BENEFICIADOS, POR MEIO DO ACESSO À PRÁTICA DE ATIVIDADES EDUCACIONAIS E ESPORTIVAS._x000D_
O PROFESP E O PJP, QUE FUNCIONAM DESDE 2003, ATENDEM, ATUALMENTE, CERCA DE 30.000 CRIANÇAS, ADOLESCENTES E JOVENS, DOS QUAIS APROXIMADAMENTE 1.000 POSSUEM ALGUM TIPO DE DEFICIÊNCIA, EM 203 ORGANIZAÇÕES MILITARES DAS FORÇAS ARMADAS, QUE DISPONIBILIZAM AS SUAS INSTALAÇÕES PARA A EXECUÇÃO DE ATIVIDADES PEDAGOGICAMENTE ELABORADAS, ABRANGENDO TODOS OS ESTADOS DA FEDERAÇÃO, EM 114 MUNICÍPIOS, INCLUINDO TODAS AS CAPITAIS, ESTANDO PRESENTE EM COMUNIDADES URBANAS DE ALTO RISCO, ALÉM DE LONGÍNQUAS LOCALIDADES DE NOSSO PAÍS, COMO, POR EXEMPLO, PELOTÕES DE FRONTEIRA, COMUNIDADES INDÍGENAS E QUILOMBOLAS._x000D_
O RECURSO DA EMENDA SERÁ DESTINADO AO CUSTEIO DAS ATIVIDADES DO PROFESP/PJP, POSSIBILITANDO A AQUISIÇÃO DE GÊNEROS ALIMENTÍCIOS, UNIFORMES, MATERIAIS ESPORTIVOS E A CONTRATAÇÕES DE PROFISSIONAIS QUE POR VENTURA NECESSITAR, EM PROVEITO DOS BENEFICIADOS, BEM COMO A MANUTENÇÃO, MELHORIA OU ADEQUAÇÃO DE INSTALAÇÕES DA ORGANIZAÇÃO MILITAR PARTICIPANTE DO PROGRAMA/PROJETO EM TELA.</t>
  </si>
  <si>
    <t>4342</t>
  </si>
  <si>
    <t>ESTA EMENDA AO PROJETO DE LEI Nº 29, DE 2023-CN (LOA 2024), VISA DESTINAR RECURSOS COM O INTUITO DO FORTALECIMENTO REGIONAL E GARANTIA DE ACESSO A JUSTIÇA E DEFESA DOS DIREITOS, COM A AQUISIÇÃO DE ESTRUTURA SEMI-REBOQUE PARA O FUNCIONAMENTO DA DEFENSORIA PÚBLICA ITINERANTE DO ESTADO DE RORAIMA, PROMOVENDO ASSIM EVENTOS ITINERANTES QUE SERÃO REALIZADOS PERIODICAMENTE COM A MOBILIZAÇÃO DE DEFENSORES PÚBLICOS E ASSISTENTES JURÍDICOS, E LEVAR ATENDIMENTO JURÍDICO À TODOS OS MUNICÍPIOS DO ESTADO DE RORAIMA._x000D_
ESTA INICIATIVA VAI DE ENCONTRO ÀS AÇÕES DESENVOLVIDAS PELO PROGRAMA CALHA NORTE, COM O OBJETIVO DE CADA VEZ MAIS FORTALECER A REGIÃO, PROMOVER O ENFRENTAMENTO DE PROBLEMAS E ENTRAVES SOCIAIS QUE IMPLICAM NO DESENVOLVIMENTO REGIONAL E, PORTANTO, PERMITIR LEVAR A POPULAÇÃO OS SERVIÇOS DAS "DEFENSORIAS", É UMA FERRAMENTA QUE AUXILIARÁ NO ACESSO AO CONHECIMENTO DOS DIREITOS INDIVIDUAIS E COLETIVOS.</t>
  </si>
  <si>
    <t>DEFENSOR STÉLIO DENER</t>
  </si>
  <si>
    <t>4341</t>
  </si>
  <si>
    <t>43410015</t>
  </si>
  <si>
    <t>CAPITANIA DOS PORTOS DE SÃO PAULO - CPSP _x000D_
CNPJ: 00.394.502/0054-56_x000D_
_x000D_
A PRESENTE PROPOSTA DE EMENDA TEM POR OBJETIVO AMPLIAR A CAPACIDADE OPERATIVA DOS MEIOS NAVAIS/VIATURAS NA EXECUÇÃO DAS ATIVIDADES DE FISCALIZAÇÃO DO TRÁFEGO AQUAVIÁRIO E DE APOIO ÀS OPERAÇÕES ÁGATA E DEMAIS INTERAGÊNCIAS CONTRA DELITOS TRANSFRONTEIRIÇOS E AMBIENTAIS, ESPECIALMENTE, NO ESTUÁRIO DO PORTO DE SANTOS E NAS ORLAS/PRAIAS DOS MUNICÍPIOS DA BAIXADA SANTISTA DE JURISDIÇÃO DA CAPITANIA DOS PORTOS DE SÃO PAULO.</t>
  </si>
  <si>
    <t>CORONEL TELHADA</t>
  </si>
  <si>
    <t>4329</t>
  </si>
  <si>
    <t>43290012</t>
  </si>
  <si>
    <t>BENEFICIÁRIO PARA LANÇAMENTO NO SIOP - CNPJ: 00.394.452/0001-03_x000D_
_x000D_
MODERNIZAÇÃO DO SIMULADOR UTILIZADO PELA AVIAÇÃO DO EXÉRCITO NO TREINAMENTO DE PILOTOS, A FIM DE REPRODUZIR AS CONDIÇÕES DE VOO DE HELICÓPTEROS COM ALTO GRAU DE REALISMO E SEGURANÇA, PROPORCIONANDO ECONOMIA DE RECURSOS E MEIOS. COMANDO DE AVIAÇÃO DO EXÉRCITO (CAVEX) - TAUBATÉ-SP.</t>
  </si>
  <si>
    <t>43290011</t>
  </si>
  <si>
    <t>CAPITANIA DOS PORTOS DE SÃO PAULO - CPSP _x000D_
CNPJ: 00.394.502/0054-56_x000D_
_x000D_
A PRESENTE PROPOSTA DE EMENDA TEM POR OBJETIVO AMPLIAR A CAPACIDADE DE FISCALIZAÇÃO DO TRÁFEGO AQUAVIÁRIO NO MAR TERRITORIAL E ÁGUAS INTERIORES NA ÁREA DE JURISDIÇÃO DESTA CAPITANIA, PRINCIPALMENTE, NOS POLOS DE INSPEÇÃO NAVAL MAIS AFASTADOS DO MUNICÍPIO DE SANTOS, UTILIZANDO O TRANSPORTE DE EMBARCAÇÕES POR MEIO DE REBOQUE RODOVIÁRIO.</t>
  </si>
  <si>
    <t>43290010</t>
  </si>
  <si>
    <t>SECRETARIA DA COMISSÃO INTERMINISTERIAL PARA OS RECURSOS DO MAR - SECIRM_x000D_
CNPJ: 00.394.502/0165-71_x000D_
_x000D_
O PSRM ESTABELECE AÇÕES VOLTADAS AO CONHECIMENTO E AO APROVEITAMENTO SUSTENTÁVEL DOS RECURSOS NATURAIS MARINHOS, COM IMPORTÂNCIA ECONÔMICA E POLÍTICO-ESTRATÉGICA PARA O BRASIL, BEM COMO RESPECTIVA DIVULGAÇÃO PARA A SOCIEDADE BRASILEIRA. DESSA FORMA, SÃO CONDUZIDAS PESQUISA NA ILHA DA TRINDADE E NO ARQUIPÉLAGO SÃO PEDRO E SÃO PAULO; MONITORAMENTO OCEANOGRÁFICO E CLIMATOLÓGICO (GOOS-BRASIL); APOIO À FORMAÇÃO DE RECURSOS HUMANOS EM CIÊNCIAS DO MAR (PPGMAR); AVALIAÇÃO DA POTENCIALIDADE MINERAL DA PLATAFORMA CONTINENTAL JURÍDICA BRASILEIRA (REMPLAC) E DE PROSPECÇÃO E EXPLORAÇÃO DE RECURSOS MINERAIS DA ÁREA INTERNACIONAL DO ATLÂNTICO SUL E EQUATORIAL (PROAREA); E EXPOSIÇÕES ITINERANTES E DE LONGA DURAÇÃO QUE DESPERTEM NA SOCIEDADE O INTERESSE PELAS QUESTÕES DO MAR. TAIS ATIVIDADES ENCONTRAM-SE EM CONSONÂNCIA COM A DÉCADA DA CIÊNCIA OCEÂNICA, EM CURSO, CONTRIBUINDO SUBSTANCIALMENTE PARA O CUMPRIMENTO DOS COMPROMISSOS ASSUMIDOS PELO PAÍS QUANTO À AGENDA 2030 DA ONU. HÁ, PORTANTO, QUE SE AMPLIAR E MANTER UMA COMPLEXA INFRAESTRUTURA PARA ATENDER ÀS NECESSIDADES RELACIONADAS AO DESENVOLVIMENTO DAS AÇÕES LIGADAS AO PSRM, OBJETO DA PRESENTE PROPOSTA DE EMENDA PARLAMENTAR.</t>
  </si>
  <si>
    <t>43290009</t>
  </si>
  <si>
    <t>CNPJ PARA LANÇAMENTO NO SIOP: 00.394.429/0001-00_x000D_
UNIDADE FAVORECIDA: HOSPITAL DE FORÇA AÉREA DE SÃO PAULO (HFASP)_x000D_
OBJETO DA DESPESA: AQUISIÇÃO DE EQUIPAMENTOS PARA A OFTALMOLOGIA_x000D_
JUSTIFICATIVA:_x000D_
O HOSPITAL DE FORÇA AÉREA DE SÃO PAULO (HFASP), LOCALIZADO NO MUNICÍPIO DE SÃO PAULO - SP, É A ORGANIZAÇÃO INTEGRANTE DO SISTEMA DE SAÚDE DO COMANDO DA AERONÁUTICA RESPONSÁVEL PELA ASSISTÊNCIA MÉDICO-HOSPITALAR E ODONTOLÓGICA DE APROXIMADAMENTE 18.800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</si>
  <si>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43290008</t>
  </si>
  <si>
    <t>A PRESENTE EMENDA VISA ALOCAR RECURSOS PARA ATENDER O 44º BATALHÃO DE INFANTARIA MOTORIZADA E A 13ª BRIGADA DE INFANTARIA MOTORIZADA NO MUNICÍPIO DE CUIABÁ -  ESTADO DE MATO GROSSO, COM AS SEGUINTES AQUISIÇÕES:_x000D_
_x000D_
44º BATALHÃO DE INFANTARIA MOTORIZADA:_x000D_
R$150.000,00  -  AQUISIÇÃO DE INSTRUMENTOS MUSICAIS_x000D_
R$ 150.000,00 - AQUISIÇÃO DE ARMÁRIOS E COLCHÕES _x000D_
_x000D_
13º BRIGADA DE INFANTARIA MOTORIZADA_x000D_
R$ 200.000,00 -  AQUISIÇÃO DE APARELHOS PARA ACADEMIA</t>
  </si>
  <si>
    <t>43260009</t>
  </si>
  <si>
    <t>A PRESENTE EMENDA VISA SUBSTITUIR OS INSTRUMENTOS POR DETERIORAÇÃO E AQUISIÇÃO DE MOBILIÁRIOS PROPORCIONANDO MELHORES CONDIÇÕES PARA A BANDA MUSICAL DO EXERCITO, DA UNIDADE DE JABOATÃO DOS GUARARAPES/PE.</t>
  </si>
  <si>
    <t>43230015</t>
  </si>
  <si>
    <t>A PRESENTE EMENDA VISA A REPARAÇÃO DO TELHADO DOS PAVILHÕES DE ENSINO DO CENTRO DE PREPARAÇÃO DE OFICIAIS DA RESERVA DO RECIFE, QUE SE ENCONTRAM DETERIORADO.</t>
  </si>
  <si>
    <t>CNPJ PARA LANÇAMENTO NO SIOP: 00.394.429/0001-00_x000D_
UNIDADE FAVORECIDA: HOSPITAL DE AERONÁUTICA DE RECIFE – HARF_x000D_
OBJETO DE DESPESA: AQUISIÇÃO DE EQUIPAMENTOS MÉDICO-HOSPITALARES_x000D_
JUSTIFICATIVA:_x000D_
O HOSPITAL DE AERONÁUTICA DE RECIFE (HARF), LOCALIZADO NO MUNICÍPIO DE RECIFE - PE, É A ORGANIZAÇÃO INTEGRANTE DO SISTEMA DE SAÚDE DO COMANDO DA AERONÁUTICA RESPONSÁVEL PELA ASSISTÊNCIA MÉDICO-HOSPITALAR E ODONTOLÓGICA DE APROXIMADAMENTE 30.000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EQUIPAMENTOS MÉDICO-HOSPITALARES PARA QUE O HOSPITAL POSSA DAR CONTINUIDADE AO RELEVANTE TRABALHO REALIZADO EM PROL DA FAMÍLIA MILITAR DA FORÇA AÉREA BRASILEIRA._x000D_
POR TODO O EXPOSTO, JUSTIFICA-SE A PRESENTE EMENDA DE APROPRIAÇÃO À DESPESA, O QUE GARANTIRÁ A CONTINUIDADE DAS ATIVIDADES PLANEJADAS.</t>
  </si>
  <si>
    <t>43230009</t>
  </si>
  <si>
    <t>BENEFICIÁRIO PARA LANÇAMENTO NO SIOP - CNPJ: 00.394.452/0001-03_x000D_
APOIAR AS AÇÕES DA 6ª REGIÃO MILITAR NAS ÁREAS DE FISCALIZAÇÃO DE PRODUTOS CONTROLADOS, RELAÇÕES INSTITUCIONAIS/PARLAMENTARES E OPERAÇÃO CARRO PIPA. 6ª REGIÃO MILITAR (6ª RM) - SALVADOR-BA.</t>
  </si>
  <si>
    <t>43190001</t>
  </si>
  <si>
    <t>COMANDO DA FLOTILHA DE MATO GROSSO - COMFLOTMT _x000D_
CNPJ: 00.394.502/0085-52_x000D_
_x000D_
A AQUISIÇÃO DE UM NAVIO DE ASSISTÊNCIA HOSPITALAR PROPORCIONARÁ A AMPLIAÇÃO DOS ATENDIMENTOS A POPULAÇÃO RIBEIRINHA ATUANDO COMO COMPONENTE ASSISTENCIAL EM BENEFÍCIO DAS COMUNIDADES ÀS MARGENS DOS RIOS NAVEGÁVEIS DO REFERIDO ESTADO, BEM COMO AUMENTAR A AÇÃO DE PRESENÇA DA MARINHA DO BRASIL NA ÁREA DE JURISDIÇÃO EM QUESTÃO, QUE COMPREENDE OS ESTADOS DE MATO GROSSO E MATO GROSSO DO SUL. NESTA REGIÃO EXISTE UM NÚMERO SIGNIFICATIVO DE RIBEIRINHOS VIVENDO EM LOCALIDADES ISOLADAS E DISTANTES DAS CIDADES, QUE ACABAM SENDO ASSISTIDOS POR MEIO DE ATENDIMENTOS MÉDICO-HOSPITALARES E ODONTOLÓGICOS POR OCASIÃO DE VIAGENS REALIZADAS PELO NAVIO DE ASSISTÊNCIA HOSPITALAR TENENTE MAXIMIANO. ALÉM DESSES ATENDIMENTOS, O NAVIO TAMBÉM REALIZA VIAGENS EM APOIO A ÓRGÃOS E INSTITUIÇÕES DAS ESFERAS MUNICIPAL E ESTADUAL COM A FINALIDADE DE ASSISTIR ÀS POPULAÇÕES QUE CARECEM DA PRESENÇA DE ALGUM SERVIÇO PÚBLICO. ADEMAIS, NOS PERÍODOS DE MANUTENÇÃO DO NASHTENMAXIMIANO, PERÍODO NO QUAL ESTE PERMANECE IMOBILIZADO NÃO SENDO POSSÍVEL REALIZAR VIAGENS, ÀS POPULAÇÕES NÃO FICARIAM DESASSISTIDAS, POIS CONTARIA COM A DISPONIBILIDADE DE UM OUTRO NAVIO DE ASSISTÊNCIA HOSPITALAR PARA DAR CONTINUIDADE AOS ATENDIMENTOS.</t>
  </si>
  <si>
    <t>CAMILA JARA</t>
  </si>
  <si>
    <t>4318</t>
  </si>
  <si>
    <t>43180005</t>
  </si>
  <si>
    <t>CAPITANIA DOS PORTOS DA PARAÍBA - CPPB_x000D_
CNPJ: 00.394.502/0037-55_x000D_
_x000D_
A PRESENTE PROPOSTA DE EMEDA VISA À AQUISIÇÃO DE EMBARCAÇÕES PARA REALIZAR AÇÕES DE FISCALIZAÇÃO DO TRÁFEGO AQUAVIÁRIO, BEM COMO DE SOCORRO E SALVAMENTO  NO MAR, PERMITINDO A CAPITANIA DOS PORTOS DA PARAÍBA REALIZAR TAIS AÇÕES EM TODA A EXTENSÃO  DO LITORAL PARAIBANO.</t>
  </si>
  <si>
    <t>43170014</t>
  </si>
  <si>
    <t>BASE DE FUZILEIROS NAVAIS DO RIO MERITI - BFNRM_x000D_
CNPJ: 00.394.502/0446-05_x000D_
_x000D_
OS ALOJAMENTOS DO COMPLEXO NAVAL CAXIAS-MERITI SÃO CONSTANTEMENTE UTILIZADOS PELOS BENEFICIADOS DO PROGRAMA FORÇAS NO ESPORTE (PROFESP), NECESSITANDO SER READEQUADO PARA PROPORCIONAR UM AUMENTO SIGNIFICANTE NAS ATIVIDADES REALIZADAS PELOS JOVENS E CRIANÇAS PARTICIPANTES.</t>
  </si>
  <si>
    <t>BEBETO</t>
  </si>
  <si>
    <t>4312</t>
  </si>
  <si>
    <t>43120010</t>
  </si>
  <si>
    <t>43110014</t>
  </si>
  <si>
    <t>RECURSOS PARA AS FORÇAS NO RIO GRANDE DO SUL</t>
  </si>
  <si>
    <t>ANY ORTIZ</t>
  </si>
  <si>
    <t>4308</t>
  </si>
  <si>
    <t>43080006</t>
  </si>
  <si>
    <t>PARA A INDÚSTRIA DE MATERIAL BÉLICA DO BRASIL - OM BENEFICIADA JUIZ DE FORA</t>
  </si>
  <si>
    <t>4302</t>
  </si>
  <si>
    <t>43020010</t>
  </si>
  <si>
    <t>RECURSOS PARA AMPLIAR A RAMPA DE DOCAGEM DE NAVIOS E EMBARCAÇÕES DA ESTAÇÃO NAVAL DO RIO GRANDE.</t>
  </si>
  <si>
    <t>42950018</t>
  </si>
  <si>
    <t>DIRETORIA DE AERONÁUTICA DA MARINHA - DAERM_x000D_
CNPJ: 00.394.502/0003-06_x000D_
_x000D_
A PRESENTE PROPOSTA DE EMENDA PARLAMENTAR TEM POR OBJETIVO MANTER A CAPACIDADE OPERACIONAL DOS MEIOS AERONAVAIS DE FORMA A CONTRIBUIR PARA O CUMPRIMENTO DAS TAREFAS INERENTES AO PODER NAVAL. ESSES ITENS SÃO INDISPENSÁVEIS PARA SEGURANÇA DO PESSOAL ENVOLVIDO NAS OPERAÇÕES AÉREAS (SOCORRO E SALVAMENTO, EVACUAÇÃO_x000D_
AEROMÉDICA, ASSISTÊNCIA ÀS POPULAÇÕES RIBEIRINHAS, INSPEÇÃO NAVAL, TRANSPORTE DE MATERIAL E DE PESSOAL, DENTRE OUTRAS).</t>
  </si>
  <si>
    <t>4292</t>
  </si>
  <si>
    <t>42920012</t>
  </si>
  <si>
    <t>A PRESENTE EMENDA TEM A FINALIDADE DE APOIAR NA MANUTENÇÃO E MELHORIAS DAS INSTALAÇÕES E/OU AQUISIÇÃO DE EQUIPAMENTO, EM PROL DO COMBATE AO DESMATAMENTO NO BRASIL,  A FIM DE SUBSIDIAR OS ESTADOS COM INFORMAÇÕES NO ÂMBITO DAS QUEIMADAS QUE ATINGEM TODO O BRASIL.</t>
  </si>
  <si>
    <t>SECRETARIA DA COMISSÃO INTERMINISTERIAL PARA OS RECURSOS DO MAR - SECIRM_x000D_
CNPJ: 00.394.502/0165-71_x000D_
_x000D_
OS RECURSOS SERÃO APLICADOS NAS INSTALAÇÕES DO POSTO OCEANOGRÁFICO DA ILHA DA TRINDADE E DA ESTAÇÃO CIENTÍFICA NA ILHA DA TRINDADE, MANTIDOS PELA MARINHA DO BRASIL. SÃO INSTALAÇÕES ESSENCIAIS PARA VIABILIZAR O DESENVOLVIMENTO DE ATIVIDADES DE PESQUISA NO IMPORTANTE LABORATÓRIO A CÉU ABERTO QUE É A ILHA DA TRINDADE, CONTRIBUINDO SOBREMANEIRA PARA INTERESSES DA SOCIEDADE, DA ACADEMIA E DO GOVERNO BRASILEIRO.</t>
  </si>
  <si>
    <t>CENTRO DE HIDROGRAFIA E NAVEGAÇÃO DO OESTE - CHN-6_x000D_
CNPJ: 00.394.502/0098-77_x000D_
_x000D_
O EQUIPAMENTO SERÁ UTILIZADO NAS EMBARCAÇÕES QUE REALIZAM OS LEVANTAMENTOS HIDROGRÁFICOS NA HPP E LAGO DO MANSO, INCREMENTANDO, SOBREMANEIRA, A CAPACIDADE DE ATUALIZAÇÃO DAS CARTAS NÁUTICAS DA HIDROVIA. TAL FATO REVESTE-SE DE GRANDE IMPORTÂNCIA POIS O CANAL DE NAVEGAÇÃO BEM DEFINIDO E BALIZADO, DE CÁCERES-MT ATÉ PORTO MURTINHO-MS POSSIBILITARÁ MAIOR ESCOAMENTO DE MERCADORIAS POR MEIO DA HIDROVIA; REDUÇÃO DE CUSTOS COM O ESCOAMENTO DA PRODUÇÃO AGRÍCOLA DO CENTRO-OESTE AO ATLÂNTICO SUL POR MEIO FLUVIAL; CRIAÇÃO DE EMPREGOS DIRETOS E INDIRETOS E GERAÇÃO DE RENDA; PROTEÇÃO DO MEIO AMBIENTE COM A REDUÇÃO DA EMISSÃO DE CO2 AO DIMINUIR A UTILIZAÇÃO DOS MODAIS FERROVIÁRIO E RODOVIÁRIO; CONTRIBUIÇÃO PARA O TURISMO E TRANSPORTE DE PESSOAL DE FORMA MAIS SEGURA, EVITANDO ACIDENTES E PREJUÍZOS AOS USUÁRIOS</t>
  </si>
  <si>
    <t>ABILIO BRUNINI</t>
  </si>
  <si>
    <t>4290</t>
  </si>
  <si>
    <t>42900010</t>
  </si>
  <si>
    <t>4279</t>
  </si>
  <si>
    <t>42790004</t>
  </si>
  <si>
    <t>A PRESENTE EMENDA VISA PROMOVER EFETIVO APOIO AO COMBATE A INCÊNDIOS FLORESTAIS NESSES BIOMA PANTANAL , TENDO EM VISTA A POSSIBILIDADE DE REALIZAÇÃO EFICAZ DE COMBATE IN LOCO, A FIM DE IMPEDIR O AVANÇO DAS QUEIMADAS NA REGIÃO, CONTRIBUINDO, PORTANTO, COM A SALVAGUARDA DA VIDA HUMANA , DA FAUNA E FLORA DA REGIÃO . OS EQUIPAMENTOS , TAIS COMO: MOTOR DE POPA QUE PROPORCIONA A POSSIBILIDADE DE UTILIZAR EMBARCAÇÕES PARA O DESLOCAMENTO DOS BRIGADISTAS NOS RIOS NAVEGÁVEIS E QUE PERMITE CHEGAR EM LOCAIS DE DIFÍCIL ACESSO , QUE COM MEIOS SOBRE RODAS NÃO SERIA POSSÍVEL. OS SOPRADORES VISAM IMPEDIR ASSIM O AVANÇO DO FOGO DURANTE AS QUEIMADAS NO PANTANAL. _x000D_
OS EQUIPAMENTOS DE PROTEÇÃO INDIVIDUAL PROPORCIONARÃO O AUMENTO DE EFETIVO DE PESSOAL NO COMBATE DIRETO AS CHAMAS , POSSIBILITANDO ATUAR EM DIVERSAS ÁREAS DOS LOCAIS ATINGIDOS PELO FOGO. DIANTE DO EXPOSTO , AS AQUISIÇÕES DESSES MATERIAIS PROPORCIONARÃO UMA MAIOR EFICIÊNCIA AO COMBATE A INCÊNDIOS FLORESTAIS NO BIOMA PANTANAL, PRINCIPALMENTE NA ÁREA DE ADESTRAMENTO DO RABICHO, QUE POSSUI EM TORNO DE 203 KM² E UM PERÍMETRO DE 78 KM, E DESTA FORMA PROTEGER A FAUNA, FLORA E AS INSTALAÇÕES EXISTENTES NA REGIÃO.</t>
  </si>
  <si>
    <t>ESSA EMENDA TEM COMO OBJETIVO APOIAR PROJETO DE ADEQUAÇÃO DE INSTALAÇÕES ELÉTRICAS, FIXANDO METAS DE CONSERVAÇÃO E REDUÇÃO DO CONSUMO E AUMENTO DA EFICIÊNCIA. SENDO UMA DAS PROPOSTAS A IMPLANTAÇÃO DO SISTEMA FOTOVOLTAICO CONECTADO A REDE ELÉTRICA. REFORMAR E PREPARAR ALOJAMENTOS DESTINADOS AOS NOVOS INTEGRANTES DAS TURMAS DE FORMAÇÃO DE RESERVISTAS NAVAIS NO ESTADO DE PERNAMBUCO - ESCOLA DE APRENDIZES DE MARINHEIROS DE PERNAMBUCO (EAMPE).</t>
  </si>
  <si>
    <t>4278</t>
  </si>
  <si>
    <t>42780016</t>
  </si>
  <si>
    <t>BENEFICIÁRIO PARA LANÇAMENTO NO SIOP - CNPJ: 00.394.452/0001-03_x000D_
_x000D_
ATENDER O TRÂNSITO DE MILITARES E, ADICIONALMENTE, A HOSPEDAGEM DE AGENTES DOS ÓRGÃOS DE SEGURANÇA PÚBLICA PARA OPERAÇÕES INTERAGÊNCIAS NA FAIXA DE FRONTEIRA.  34º BATALHÃO DE INFANTARIA MECANIZADO (34º BI MEC) - FOZ DO IGUAÇU -PR.</t>
  </si>
  <si>
    <t>42770010</t>
  </si>
  <si>
    <t>A CFRP DESENVOLVE OS SERVIÇOS DE BUSCA, SALVAMENTO, FISCALIZAÇÃO E INSPEÇÃO NAVAL COM RELAÇÃO AS IRREGULARIDADES COM EMBARCAÇÕES, COMO MANOBRAS PERIGOSAS, FALTA DE ITENS DE SEGURANÇA, CONDUTORES ALCOOLIZADOS E PROBLEMAS COM COLETES SALVA-VIDAS OU NA HABILITAÇÃO DOS CONDUTORES. A ÁREA DE JURISDIÇÃO DESTA CP ESTENDE-SE SOBRE 310 MUNICÍPIOS NO ESTADO DO PARANÁ, ENGLOBANDO APROXIMADAMENTE 77% DO TERRITÓRIO DESTE ESTADO. EM RAZÃO DA DIFICULDADE DE DESLOCAMENTO DOS MILITARES NA AMPLA ÁREA DE JURISDIÇÃO, A PRESENTE PROPOSTA TEM COMO OBJETIVO A AQUISIÇÃO DE VEÍCULOS PARA AUXILIAR A PRESTAÇÃO DE UM SERVIÇO PÚBLICO DE QUALIDADE, APERFEIÇOAR E AUMENTAR A ABRANGÊNCIA DAS FISCALIZAÇÕES E INSPEÇÕES NAVAIS E TAMBÉM DE SUPRIR A CARÊNCIA DE VEÍCULOS PARA REALIZAÇÃO DE REBOQUE E PRONTO DESLOCAMENTO. DE FORMA DIRETA SERVIRÁ AOS MILITARES QUE REALIZARÃO AS ATIVIDADES DE DEFESA, INSPEÇÃO E FISCALIZAÇÃO E TAMBÉM A COMUNIDADE NÁUTICA, QUE TERÁ MAIOR PRESENÇA DA AUTORIDADE MARÍTIMA EM SUAS MICRORREGIÕES, DE FORMA INDIRETA, ATENDERÁ TODA A POPULAÇÃO DA ÁREA DE JURISDIÇÃO (APROXIMADAMENTE 77% DO TERRITÓRIO DESTE ESTADO),BENEFICIADAS PELO PRONTO ATENDIMENTO DA CAPITANIA EM AÇÕES DE FISCALIZAÇÃO E SALVAMENTO._x000D_
_x000D_
CAPITANIA FLUVIAL DO RIO PARANÁ - CFRP_x000D_
CNPJ: 00.394.502/0231-95</t>
  </si>
  <si>
    <t>42770009</t>
  </si>
  <si>
    <t>BENEFICIÁRIO PARA LANÇAMENTO NO SIOP - CNPJ: 00.394.452/0001-03_x000D_
GARANTIR UMA BOA EXPOSIÇÃO DE MATERIAL E VISITAÇÃO DE ESCOLAS, ESPECIALMENTE A ESTUDANTES, BEM COMO EM EVENTOS EDUCACIONAIS E_x000D_
CULTURAIS, VALORIZANDO A PROTEÇÃO DE PESSOAS E DE MATERIAL. 22º BATALHÃO DE INFANTARIA (22º BI)</t>
  </si>
  <si>
    <t>4275</t>
  </si>
  <si>
    <t>42750011</t>
  </si>
  <si>
    <t>ESTA EMENDA VISA A REALIZAÇÃO DE OBRAS DE INFRAESTRUTURA BÁSICA, PRINCIPALMENTE PARA OS SETORES DE COMUNICAÇÕES, DEFESA, EDUCAÇÃO, ENERGIA, SANEAMENTO BÁSICO, SAÚDE E TRANSPORTE, AÍ INCLUÍDAS AS DESPESAS ADMINISTRATIVAS PROVENIENTES DOS CONVÊNIOS. CONSISTE EM CONSTRUÇÃO E/OU REFORMA COMO: CRECHES, ESCOLAS, BIBLIOTECAS, POSTOS DE SAÚDE, SEDE DE CÂMARAS MUNICIPAIS, CENTROS ADMINISTRATIVOS, EQUIPAMENTOS AGRÍCOLAS, ARMAZÉNS DE CARGA, SEDE DE QUARTÉIS, DELEGACIAS E PRESÍDIOS, PONTES, PRAÇAS, INSTALAÇÃO DE SILOS, GINÁSIOS, PISTAS POLIESPORTIVAS. ADEMAIS, ADQUIRE EQUIPAMENTOS COMO CAMINHÕES DE COLETA DE LIXO, AMBULÂNCIAS, DENTRE OUTROS.</t>
  </si>
  <si>
    <t>42750010</t>
  </si>
  <si>
    <t>A CPSE É UMA ORGANIZAÇÃO MILITAR DA MARINHA DO BRASIL QUE, COMO TODAS AS DEMAIS, APRESENTA NO QUE DIZ RESPEITO AO SEU FUNCIONAMENTO, O CARÁTER DE DISPONIBILIDADE PERMANENTE, SENDO GUARNECIDA 24HS POR DIA. AS ATIVIDADES, ATRIBUIÇÕES E RESPONSABILIDADES DA CPSE, QUE ENVOLVEM A SEGURANÇA DO TRÁFEGO AQUAVIÁRIO, A SALVAGUARDA DA VIDA HUMANA NO MAR E A PREVENÇÃO DA POLUIÇÃO HÍDRICA REQUEREM A EXISTÊNCIA DE INSTALAÇÕES FÍSICAS ADEQUADAS, CONSERVADAS E MODERNAS, ALINHADAS COM O QUE HÁ NO ESTADO DA ARTE RELACIONADO A SUSTENTABILIDADE, A FIM DE GARANTIR A QUALIDADE DOS SERVIÇOS RELACIONADOS AS ATIVIDADES-FIM SUPRACITADAS, BEM COMO A EXECUÇÃO DAS ATIVIDADES GERAIS DE CONTROLE INTERNO, ADMINISTRAÇÃO E MANUTENÇÃO._x000D_
ATUALMENTE, O PRÉDIO DO COMANDO, O PRÉDIO DE ATENDIMENTO AO PÚBLICO, A PATROMORIA, OS PRÉDIOS DE APOIO, AS SINALIZAÇÕES NÁUTICAS E DEMAIS ÁREAS MILITARES E TOMBOS SOB RESPONSABILIDADE DA CPSE ENCONTRAM-SE COM ELEVADO NÍVEL DE DESGASTE POR TEMPO DE USO, QUER DE SEU ASPECTO ESTRUTURAL GERAL, QUER DA PARTE DO ESTADO DE CONSERVAÇÃO DO MATERIAL E EQUIPAMENTOS. PARA MELHORAR A QUALIDADE DAS INSTALAÇÕES, FAZ-SE NECESSÁRIO O INVESTIMENTO EM SERVIÇOS DIVERSOS, COMO REFORMA DA PLANTA ELÉTRICA, REFORMA DA PLANTA HIDRÁULICA, INSTALAÇÃO DE SISTEMA DE COMBATE A INCÊNDIO, AMPLA REFORMA ESTRUTURAL, RECUPERAÇÃO DE MUROS E CERCANIAS, ADEQUAÇÃO DAS INSTALAÇÕES DE TELEMÁTICA, MODERNIZAÇÃO DO SISTEMA DE COMUNICAÇÕES INTERNAS, ENTRE OUTROS.</t>
  </si>
  <si>
    <t>42740005</t>
  </si>
  <si>
    <t>COM O RECURSO DESSA EMENDA O 28º BATALHÃO DE CAÇADORES (28º BC) - ARACAJU -SE  IRÁ ADQUIRIR UMA VAN PARA TRANSPORTAR OS MILITARES E CIVIS DO MUNICÍPIO DE ARACAJU PARA OUTRAS GUARNIÇÕES, EM ESPECIAL AS QUE IRÃO SER ATENDIDAS NO HOSPITAL MILITAR DE SALVADOR.</t>
  </si>
  <si>
    <t>42740001</t>
  </si>
  <si>
    <t>READEQUAÇÃO DAS INSTALAÇÕES DA BASE AÉREA DE CANOAS, DESTINADA A FORMAÇÃO DE 200 SOLDADOS, A CADA SEIS MESES, RECRUTADOS PELO SERVIÇO MILITAR OBRIGATÓRIO, VISANDO A MITIGAR:_x000D_
- RISCOS A SAÚDE POR FALTA DE CONDIÇÕES DE TRABALHO;_x000D_
- BAIXA PRODUTIVIDADE DOS SOLDADOS/RECRUTAS, EM RAZÃO DA FALTA DE ERGONOMIA DAS INSTALAÇÕES; E _x000D_
- AUMENTO DE CUSTOS, EM RAZÃO DA FALTA DE ESPAÇO PARA : LAVAGEM DE ROUPAS, BANHOS E AULAS INERENTES A FORMAÇÃO DOS SOLDADOS.</t>
  </si>
  <si>
    <t>O PROJETO DESENVOLVE AÇÕES DE QUALIFICAÇÃO PROFISSIONAL PARA JOVENS BRASILEIROS INCORPORADOS AS FILEIRAS DAS FORÇAS ARMADAS, CAPACITANDO-OS PARA O MERCADO DE TRABALHO AO FINAL DO PERÍODO DO SERVIÇO MILITAR OBRIGATÓRIO. EM RAZÃO DAS DIFICULDADES PELA QUAL PASSA O ESTADO DO RIO GRANDE DO SUL DEVIDO AS INTEMPÉRIES, TORNA-SE URGENTE A QUALIFICAÇÃO DE JOVENS, NO ESTADO, PARA SEREM ABSORVIDOS PELO MERCADO DE TRABALHO LOCAL.</t>
  </si>
  <si>
    <t>42710007</t>
  </si>
  <si>
    <t>REVITALIZAÇÃO DO TELHADO DO COLÉGIO MILITAR DE PORTO ALEGRE. (ETAPA 1)_x000D_
O PRÉDIO CONSTRUÍDO EM 1872, TEM A ATUAL ESTRUTURA DO TELHADO, COM ORIGEM NA DÉCADA DE 70 OU ANTERIORES DO SÉCULO PASSADO. A COBERTURA ESTÁ PARCIALMENTE DANIFICADA, COLOCANDO EM RISCO A SEGURANÇA E INTEGRIDADE FÍSICA DOS ALUNOS, SERVIDORES E MILITARES DAQUELE ESTABELECIMENTO DE ENSINO, ALÉM DOS BENS MÓVEIS E IMÓVEIS DO EDUCANDÁRIO.</t>
  </si>
  <si>
    <t>42710006</t>
  </si>
  <si>
    <t>VISA ATENDER A NECESSIDADE DA CAPITANIA DOS PORTOS DE PORTO ALEGRE PARA A AQUISIÇÃO DE VEÍCULO E APOIO A SUAS ATIVIDADES ADMINISTRATIVAS._x000D_
CNPJ 00.394.502/0143-66.</t>
  </si>
  <si>
    <t>42710004</t>
  </si>
  <si>
    <t>VISA AO ATENDIMENTO DA DELEGACIA DE URUGUAIANA, NA NECESSIDADE DE AQUISIÇÃO DE VEÍCULO PARA SUAS ATIVIDADES ADMINISTRATIVAS._x000D_
CNPJ 00.394.502/0155-08.</t>
  </si>
  <si>
    <t>42710002</t>
  </si>
  <si>
    <t>PRETENDE-SE COM A PRESENTE EMENDA ALOCAR RECURSOS DESTINADOS À AQUISIÇÃO DE EMBARCAÇÕES E EQUIPAMENTOS VOLTADOS ÀS AÇÕES DE FISCALIZAÇÃO DA NAVEGAÇÃO AQUAVIÁRIA A CARGO DA CAPITANIA DOS PORTOS DA PARAÍBA._x000D_
TRATA-SE DE APOIAR E VIABILIZAR AÇÕES DE FISCALIZAÇÃO E SEGURANÇA DA NAVEGAÇÃO MARÍTIMA, FLUVIAL E LACUSTRE NAS ÁGUAS JURISDICIONAIS PARAIBANAS, ABRANGENDO A REALIZAÇÃO DE INSPEÇÃO NAVAL E VISTORIAS, FISCALIZAÇÃO DE EMBARCAÇÕES CIVIS, E OPERAÇÃO E MANUTENÇÃO DA REDE DE COMUNICAÇÕES E CONTROLE DO TRÁFEGO MARÍTIMO.</t>
  </si>
  <si>
    <t>CAPITANIA DOS PORTOS DA PARAÍBA - NO ESTADO DA PARAÍBA</t>
  </si>
  <si>
    <t>42700014</t>
  </si>
  <si>
    <t>CENTRO DE EDUCAÇÃO FÍSICA ALMIRANTE ADALBERTO NUNES - CEFAN_x000D_
CNPJ: 00.394.502/0129-08_x000D_
A PRESENTE EMENDA VISA APOIAR O PROGRAMAS SOCIAIS CONDUZIDOS PELO CENTRO DE EDUCAÇÃO FÍSICA ALMIRANTE ADALBERTO NUNES (CEFAN), QUE SÃO O PROGRAMA FORÇAS NO ESPORTE (PROFESP), QUE ATUALMENTE ATENDE 715 ALUNOS, NA FAIXA ETÁRIA DE 10 A 18 ANOS, QUE SE ENCONTRAM EM SITUAÇÃO DE VULNERABILIDADE SOCIAL, ORIUNDOS DAS COMUNIDADES DO ENTORNO DO CEFAN, E O PROJETO JOÃO DO PULO/PROGRAMA PARALÍMPICO DA MARINHA (PARAPROLIM), QUE HOJE ATENDE 204 PESSOAS COM DEFICIÊNCIA (PCD), E QUE VISA PROPORCIONAR UMA MELHORA NA QUALIDADE DE VIDA DESSES INDIVÍDUOS. A REVITALIZAÇÃO É NECESSÁRIA TAMBÉM PARA APRIMORAR OS TREINAMENTOS REALIZADOS PELOS ATLETAS DO PROGRAMA OLÍMPICO DA MARINHA (PROLIM) E PELA TRIPULAÇÃO DO CEFAN. CABE RESSALTAR QUE DEVIDO À IDADE DAS INSTALAÇÕES E GRANDE UTILIZAÇÃO DAS MESMAS, HÁ VÁRIAS E CONSIDERÁVEIS OBRAS DE MANUTENÇÃO NECESSÁRIAS PARA O PERFEITO E SEGURO USO NAS ATIVIDADES DIÁRIAS E NAS COMPETIÇÕES.</t>
  </si>
  <si>
    <t>42690008</t>
  </si>
  <si>
    <t>FAZ-SE NECESSÁRIA A RECUPERAÇÃO DE 10 HANGARES E 11 AERONAVES DE INSTRUÇÃO, ATINGIDOS POR UM FENÔMENO METEOROLÓGICO EXTREMAMENTE ADVERSO EM OUTUBRO DE 2023. NO ESTADO DE SÃO PAULO.</t>
  </si>
  <si>
    <t>42650007</t>
  </si>
  <si>
    <t>CNPJ PARA LANÇAMENTO NO SIOP: 00.394.429/0001-00_x000D_
UNIDADE FAVORECIDA: GRUPO DE SAÚDE DE SANTA CRUZ (GSAU-SC)_x000D_
OBJETO DA DESPESA: AQUISIÇÃO DE 01 APARELHO DE RAIO X_x000D_
JUSTIFICATIVA:_x000D_
O GRUPO DE SAÚDE DE SANTA CRUZ (GSAU-SC), LOCALIZADO NO MUNICÍPIO DO RIO DE JANEIRO - RJ, É A ORGANIZAÇÃO INTEGRANTE DO SISTEMA DE SAÚDE DO COMANDO DA AERONÁUTICA RESPONSÁVEL PELA ASSISTÊNCIA MÉDICO-HOSPITALAR E ODONTOLÓGICA DE APROXIMADAMENTE 9.000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</si>
  <si>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42100017</t>
  </si>
  <si>
    <t>BENEFICIÁRIO PARA LANÇAMENTO NO SIOP - CNPJ: 00.394.452/0001-03_x000D_
_x000D_
REDUZIR DESPESAS DE CUSTEIO COM ENERGIA ELÉTRICA.  HOSPITAL CENTRAL DO EXÉRCITO (HCE)  - RIO DE JANEIRO - RJ.</t>
  </si>
  <si>
    <t>42100016</t>
  </si>
  <si>
    <t>SECRETARIA DA COMISSÃO INTERMINISTERIAL PARA OS RECURSOS DO MAR - SECIRM_x000D_
CNPJ: 00.394.502/0165-71_x000D_
_x000D_
A PRESENTE PROPOSTA DE EMENDA VISA PROVER APOIO E SUPORTE LOGÍSTICO ÀS ATIVIDADES CIENTÍFICAS BRASILEIRAS REALIZADAS NO CONTINENTE ANTÁRTICO, PELO PROGRAMA ANTÁRTICO BRASILEIRO (PROANTAR), CORROBORANDO COM A PRESENÇA DO ESTADO BRASILEIRO NA REALIZAÇÃO DE RENOMADAS PESQUISAS A BORDO DOS NAVIOS DA MARINHA DO BRASIL, NA ESTAÇÃO ANTÁRTICA COMANDANTE FERRAZ E ACAMPAMENTOS NO CONTINENTE, NA PRODUÇÃO DE CONHECIMENTOS, INCENTIVO À PESQUISA E FOMENTO À PARTICIPAÇÃO DE PESQUISADORES E INSTITUIÇÕES NACIONAIS NA COMPREENSÃO DOS FENÔMENOS QUE ALI OCORREM E QUE TENHAM REPERCUSSÃO GLOBAL E, PRINCIPALMENTE, NO PAÍS.</t>
  </si>
  <si>
    <t>42100011</t>
  </si>
  <si>
    <t>POLICLÍNICA NAVAL DE SÃO PEDRO DA ALDEIA - PNSPA_x000D_
CNPJ: 03.457.697/0001-12_x000D_
_x000D_
A PRESENTE PROPOSTA DE EMENDA PARLAMENTAR TEM POR OBJETIVO AQUISIÇÃO DE UMA VIATURA AMBULÂNCIA DE SUPORTE AVANÇADO DE VIDA TIPO UTI MÓVEL, PARA A POLICLÍNICA NAVAL DE SÃO PEDRO DA ALDEIA (PNSPA), QUE ATENDE APROXIMADAMENTE 24.211 USUÁRIOS, DISTRIBUÍDOS PELOS 30 MUNICÍPIOS DE SUA ÁREA DE ABRANGÊNCIA, EM NÍVEL PRIMÁRIO E SECUNDÁRIO.</t>
  </si>
  <si>
    <t>42100010</t>
  </si>
  <si>
    <t>BATALHÃO NAVAL - BTLNAV_x000D_
CPNJ: 00.394.502/0107-00_x000D_
VALOR: R$ 300.000,00 (GND3=R$ 150.000,00 + GND4=150.000,00)_x000D_
_x000D_
A REFORMA DO MUSEU DO CORPO DE FUZILEIROS NAVAIS (CFN) PERMITIRÁ A VISITAÇÃO DO PÚBLICO, ALUNOS DE ESCOLAS E PARTICIPANTES DE PROJETOS SOCIAIS, COMO POR EXEMPLO O PROGRAMA FORÇAS NO ESPORTE (PROFESP), A FIM DE CONHECEREM UM POUCO MAIS DA HISTORIA DO BRASIL, POR MEIO DO CORPO DE FUZILEIROS NAVAIS DA MARINHA DO BRASIL, QUE TEM ORIGEM NO CONTINGENTE DA BRIGADA REAL DA MARINHA DE PORTUGAL,  QUE CHEGOU AO BRASIL ACOMPANHANDO A FAMÍLIA REAL PORTUGUESA, EM 1808._x000D_
_x000D_
_x000D_
_x000D_
_x000D_
CENTRO DE EDUCAÇÃO FÍSICA ALMIRANTE ADALBERTO NUNES - CEFAN_x000D_
CNPJ: 00.394.502/0129-08_x000D_
VALOR: R$ 600.000,00 (GND4)_x000D_
_x000D_
É NECESSÁRIO A CONSTRUÇÃO DE UM CAIS NO CENTRO DE EDUCAÇÃO FÍSICA ADALBERTO NUNES (CEFAN) PARA PODER PERMITIR O EMBARQUE E DESEMBARQUE DOS BARCOS DE REMO COSTAL NA BAÍA DA GUANABARA. A CONSTRUÇÃO DO CAIS VISA MELHORAR A QUALIDADE DOS TREINOS REALIZADOS NESTE CENTRO, OTIMIZANDO O TEMPO E ESFORÇO PARA COLOCAR E RETIRAR O BARCO DA ÁGUA, BEM COMO FACILITAR E PROVER O EMBARQUE E DESEMBARQUE, SEGURO, DE ATLETAS DO PROGRAMA OLÍMPICO DA MARINHA (PROLIM) E DOS ALUNOS DO PROGRAMA FORÇAS NO ESPORTE (PROFESP). _x000D_
_x000D_
_x000D_
_x000D_
_x000D_
1º ESQUADRÃO DE HELICÓPTEROS DE INSTRUÇÃO - ESQDHI-1_x000D_
CNPJ: 00.394.502/0108-83_x000D_
VALOR: R$ 250.000,00 (GND3)_x000D_
_x000D_
A PRESENTE PROPOSTA DE EMENDA PARLAMENTAR TEM POR OBJETIVO A CONSTRUÇÃO, ADAPTAÇÃO E REFORMA DAS INSTALAÇÕES DO ESQUADRÃO PARA RECEBER MILITARES DO SEXO FEMININO, CONFORME PREVISTO NAS DIRETRIZES PARA A INCORPORAÇÃO E INTEGRAÇÃO DA MULHER NOS MEIOS OPERATIVOS DA MARINHA DO BRASIL._x000D_
_x000D_
_x000D_
_x000D_
_x000D_
BASE AÉREA NAVAL DE SÃO PEDRO DA ALDEIA - BAENSPA_x000D_
CNPJ: 00.394.502/0015-40_x000D_
VALOR: R$ 250.000,00 (GND4)_x000D_
_x000D_
O PROGRAMA FORÇAS NO ESPORTES (PROFESP) É DESTINADO AO ATENDIMENTO DE CRIANÇAS, ADOLESCENTES E JOVENS DE AMBOS OS SEXOS, A PARTIR DE 6 (SEIS) ATÉ OS 18 (DEZOITO) ANOS DE IDADE EM SITUAÇÃO DE VULNERABILIDADE SOCIAL, E TEM POR FINALIDADE PROMOVER A VALORIZAÇÃO DA PESSOA, REDUZIR RISCOS SOCIAIS E FORTALECER A CIDADANIA, A INCLUSÃO E A INTEGRAÇÃO SOCIAL DOS BENEFICIADOS, POR MEIO DO ACESSO À PRÁTICA DE ATIVIDADES ESPORTIVAS E FÍSICAS SAUDÁVEIS E DE ATIVIDADES SOCIALMENTE INCLUSIVAS, REALIZADAS NO CONTRATURNO ESCOLAR, DENTRO DE ORGANIZAÇÕES MILITARES. O PROFESP DA BASE AÉREA NAVAL DE SÃO PEDRO DA ALDEIA ATENDE A CERCA DE 400 ALUNOS ORIUNDOS DA REDE PÚBLICA DOS MUNICÍPIOS DE SÃO PEDRO DA ALDEIA, IGUABA GRANDE E ARMAÇÃO DOS BÚZIOS. A INSTALAÇÃO DE COBERTURA DA QUADRA POLIESPORTIVA PERMITIRÁ A REALIZAÇÃO DAS ATIVIDADES DO PROGRAMA FORÇAS NO ESPORTES, SOBRETUDO NOS DIAS DE CHUVA OU DE INTENSO CALOR.</t>
  </si>
  <si>
    <t>BATALHÃO DE ENGENHARIA DE FUZILEIROS NAVAIS - BTLENGFUZNAV_x000D_
CPNJ: 00.394.502/0106-11_x000D_
VALOR: R$ 870.000,00 (GND4)_x000D_
_x000D_
EQUIPAMENTO DE ENGENHARIA A SER EMPREGADO EM APOIO A DEFESA CIVIL, VISANDO AUMENTAR A CAPACIDADE DE RESPOSTA DO BTLENGFUZNAV NA REMOÇÃO DE MATERIAIS PESADOS E VOLUMOSOS. DEVIDO A SUA MOBILIDADE, ESSE EQUIPAMENTO CONSEGUE TER FACILIDADE NO ACESSO EM TERRENOS DE POUCA TRAFEGABILIDADE E DEVIDO AS SUAS CARACTERÍSTICAS CONSEGUE TER UMA ALTA PRODUTIVIDADE NA REMOÇÃO DE GRANDES QUANTIDADES DE MATERIAIS PROVENIENTES DE DESLIZAMENTOS E DESMORONAMENTOS._x000D_
_x000D_
_x000D_
_x000D_
CAPITANIA DOS PORTOS DO RIO DE JANEIRO - CPRJ_x000D_
CNPJ: 00.394.502/0026-00_x000D_
VALOR: R$ 9.391.534,00 (GND4)_x000D_
_x000D_
ESTA PROPOSTA DE EMENDA VISA OBTER RECURSOS PARA A AQUISIÇÃO DE UMA EMBARCAÇÃO DE CASCO DE POLIETILENO DE ALTA DENSIDADE, DUAS MOTOS AQUÁTICAS, UMA EMBARCAÇÃO DE CASCO SEMIRRÍGIDO E UM MOTOR DE POPA DE 25 HP, PARA A CAPITANIA DOS PORTOS DO RIO DE JANEIRO (CPRJ), A FIM DE INCREMENTAR SUA CAPACIDADE DE REALIZAR AÇÕES DE FISCALIZAÇÃO DO TRÁFEGO AQUAVIÁRIO E INSPEÇÕES NAVAIS, CONTRIBUINDO PARA ELEVAR A SEGURANÇA DA NAVEGAÇÃO E A SALVAGUARDA DA VIDA HUMANA NO MAR. NESSE CONTEXTO, É IMPORTANTE MENCIONAR QUE A CPRJ UTILIZA EMBARCAÇÕES PARA O CUMPRIMENTO DAS SEGUINTES TAREFAS:_x000D_
– CUMPRIR E FAZER CUMPRIR A LEGISLAÇÃO, OS ATOS E NORMAS, NACIONAIS E INTERNACIONAIS, QUE REGULEM OS TRÁFEGOS MARÍTIMO, FLUVIAL E LACUSTRE, RELATIVOS À SALVAGUARDA DA VIDA HUMANA E À SEGURANÇA DA NAVEGAÇÃO, NO MAR ABERTO E NAS HIDROVIAS INTERIORES, E À PREVENÇÃO DA POLUIÇÃO HÍDRICA POR PARTE DE EMBARCAÇÕES, PLATAFORMAS OU SUAS INSTALAÇÕES DE APOIO;_x000D_
– EXECUTAR AS ATIVIDADES ATINENTES AO ENSINO PROFISSIONAL MARÍTIMO (EPM);_x000D_
– REALIZAR INSPEÇÕES NAVAIS E VISTORIAS;_x000D_
– AUXILIAR O SERVIÇO DE SOCORRO E SALVAMENTO MARÍTIMO, DE ACORDO COM O DETERMINADO PELO COMANDO DE 1º DISTRITO NAVAL;_x000D_
– CUMPRIR E FAZER CUMPRIR AS DETERMINAÇÕES EMANADAS DOS REPRESENTANTES DA AUTORIDADE MARÍTIMA BRASILEIRA, DE ACORDO COM AS COMPETÊNCIAS QUE LHES FOREM DELEGADAS; E_x000D_
– EXECUTAR AS TAREFAS DE FISCALIZAÇÃO NECESSÁRIAS À MANUTENÇÃO DA BOA ORDEM DO TRÁFEGO AQUAVIÁRIO.</t>
  </si>
  <si>
    <t>ESTA EMENDA VISA OFERECER APOIO À DEFENSORIA PÚBLICA DO ESTADO DO TOCANTINS, POR MEIO DO MINISTÉRIO DA JUSTIÇA E SEGURANÇA PÚBLICA/SECRETARIA NACIONAL DE JUSTIÇA-SENAJUS, POSSIBILITANDO A MODERNIZAÇÃO DO_x000D_
PARQUE TECNOLÓGICO DA DPE-TO, O FORTALECIMENTO E A DEMOCRATIZAÇÃO DO ACESSO À JUSTIÇA E AOS DIREITOS DA POPULAÇÃO HIPOSSUFICIENTE DO ESTADO DO TOCANTINS.</t>
  </si>
  <si>
    <t>EDUARDO GOMES</t>
  </si>
  <si>
    <t>4186</t>
  </si>
  <si>
    <t>41860010</t>
  </si>
  <si>
    <t>ESTA EMENDA TEM COMO PRINCIPAL OBJETIVO A AQUISIÇÃO DE VIATURAS AMBULÂNCIA TIPO B - SUPORTE BÁSICO AOS MUNICÍPIOS DE ALEGRETE E SÃO BORJA DO ESTADO DO RIO GRANDE DO SUL.</t>
  </si>
  <si>
    <t>41840006</t>
  </si>
  <si>
    <t>CNPJ PARA LANÇAMENTO NO SIOP: 00.394.429/0001-00_x000D_
UNIDADE FAVORECIDA: HOSPITAL DE AERONÁUTICA DE BELÉM (HABE)_x000D_
1) OBJETO DA DESPESA: AQUISIÇÃO DE 01 APARELHO DE ULTRASSONOGRAFIA COM DOPPLER, NO VALOR DE R$ 450.000,00;_x000D_
2) OBJETO DA DESPESA:  AQUISIÇÃO DE EQUIPAMENTOS MÉDICOS , NO VALOR DE R$ 550.000,00; E_x000D_
3) OBJETO DA DESPESA: AQUISIÇÃO DE 01 LAVADORA TERMODESINFECTORA, NO VALOR DE R$ 350.000,00._x000D_
JUSTIFICATIVA:_x000D_
O HOSPITAL DE AERONÁUTICA DE BELÉM (HABE), LOCALIZADO NO MUNICÍPIO DE BELÉM - PA, É A ORGANIZAÇÃO INTEGRANTE DO SISTEMA DE SAÚDE DO COMANDO DA AERONÁUTICA RESPONSÁVEL PELA ASSISTÊNCIA MÉDICO-HOSPITALAR E ODONTOLÓGICA DE APROXIMADAMENTE 15.000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</si>
  <si>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4182</t>
  </si>
  <si>
    <t>41820012</t>
  </si>
  <si>
    <t>CAPITANIA DOS PORTOS DE SÃO PAULO - CPSP _x000D_
CNPJ: 00.394.502/0054-56_x000D_
_x000D_
A PRESENTE PROPOSTA DE EMENDA TEM POR OBJETIVO AMPLIAR A CAPACIDADE DE FORMAÇÃO DE PROFISSIONAIS AQUAVIÁRIOS E PORTUÁRIOS EM DECORRÊNCIA DO CRESCIMENTO DAS ATIVIDADES NÁUTICAS E PORTUÁRIAS, PRINCIPALMENTE, IMPULSIONADAS PELA AMPLIAÇÃO DAS CAPACIDADES DE INVESTIMENTO EM INFRAESTRUTURA E OPERAÇÕES DO PORTO DE SANTOS, A QUAL DEMANDARÁ UM INCREMENTO SIGNIFICATIVO NA QUALIFICAÇÃO E ASCENSÃO DE CARREIRA DOS PROFISSIONAIS DOS SETORES AQUAVIÁRIOS E PORTUÁRIOS.</t>
  </si>
  <si>
    <t>41710019</t>
  </si>
  <si>
    <t>COMANDO DO GRUPAMENTO DE PATRULHA NAVAL DO SUL-SUDESTE - COMGPTPATNAVSSE _x000D_
CNPJ: 00.394.502/0521-01_x000D_
_x000D_
A PRESENTE PROPOSTA DE EMENDA TEM POR OBJETIVO AMPLIAR E INCREMENTAR A CAPACIDADE DE BUSCA, SOCORRO E SALVAMENTO NO LITORAL PAULISTA E PARANAENSE, BEM COMO AS ATIVIDADES DE FISCALIZAÇÃO DO TRAFEGO AQUAVIÁRIO NA ÁREA MARÍTIMA E FLUVIAL DE JURISDIÇÃO DO COM8ºDN, COM ENFOQUE NAS ORLAS E PRAIAS DE AMBOS LITORAIS SUPRACITADOS.</t>
  </si>
  <si>
    <t>41710017</t>
  </si>
  <si>
    <t>A REFERIDA EMENDA VISA A MANTER A HIGIDEZ FÍSICA DOS MILITARES E CONSEQUENTEMENTE A OPERACIONALIDADE DA TROPA DO 18º BATALHÃO DE INFANTARIA MOTORIZADO (18º BI MTZ), NO MUNICÍPIO DE SAPUCAIA DO SUL.</t>
  </si>
  <si>
    <t>4168</t>
  </si>
  <si>
    <t>41680008</t>
  </si>
  <si>
    <t>A PRESENTE EMENDA PARLAMENTAR VISA À OBTENÇÃO DE DUAS MOTO AQUÁTICAS PARA APOIO ÀS ATIVIDADES DA DELEGACIA FLUVIAL DE PIRAPORA- MG.</t>
  </si>
  <si>
    <t>PAULO GUEDES</t>
  </si>
  <si>
    <t>4167</t>
  </si>
  <si>
    <t>41670011</t>
  </si>
  <si>
    <t>INVESTIMENTO NAS UNIDADES DE SAÚDE DO  EXÉRCITO BRASILEIRO EM RORAIMA, PARA AQUISIÇÃO DE VIATURA AMBULÂNCIA TIPO “D” SUPORTE AVANÇADO.</t>
  </si>
  <si>
    <t>41640004</t>
  </si>
  <si>
    <t>BENEFICIÁRIO PARA LANÇAMENTO NO SIOP - CNPJ: 00.394.452/0001-03_x000D_
PREPARAR E ADEQUAR AS INSTALAÇÕES DO GINÁSIO POLIESPORTIVO EM DEODORO PARA FUNCIONAMENTO DAS ATIVIDADES ESCOLARES ESPORTIVAS NO NOVO COLÉGIO MILITAR DA VILA MILITAR._x000D_
ADEQUAÇÃO DO GINÁSIO POLIESPORTIVO DO COLÉGIO MILITAR DA VILA MILITAR - RJ</t>
  </si>
  <si>
    <t>41520015</t>
  </si>
  <si>
    <t>UNIDADE FAVORECIDA: HOSPITAL DE FORÇA AÉREA DO GALEÃO (HFAG) - CNPJ PARA LANÇAMENTO NO SIOP: 00.394.429/0001-00_x000D_
OBJETO DA DESPESA: AQUISIÇÃO DE 01 APARELHO MÓVEL DE RAIO X_x000D_
JUSTIFICATIVA:_x000D_
O HOSPITAL DE FORÇA AÉREA DO GALEÃO (HFAG), LOCALIZADO NO MUNICÍPIO DO RIO DE JANEIRO - RJ, É A ORGANIZAÇÃO INTEGRANTE DO SISTEMA DE SAÚDE DO COMANDO DA AERONÁUTICA RESPONSÁVEL PELA ASSISTÊNCIA MÉDICO-HOSPITALAR E ODONTOLÓGICA DE APROXIMADAMENTE 120.000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 POR TODO O EXPOSTO, JUSTIFICA-SE A PRESENTE EMENDA DE APROPRIAÇÃO À DESPESA, O QUE GARANTIRÁ A CONTINUIDADE DAS ATIVIDADES PLANEJADAS.</t>
  </si>
  <si>
    <t>41520014</t>
  </si>
  <si>
    <t>UNIDADE FAVORECIDA: MUSEU AEROESPACIAL (MUSAL) - CNPJ PARA LANÇAMENTO NO SIOP: 00.394.429/0001-00_x000D_
OBJETO DA DESPESA: REFORMA DA EXPOSIÇÃO DE LONGA DURAÇÃO SOBRE A VIDA E A OBRA DE ALBERTO SANTOS DUMONT_x000D_
JUSTIFICATIVA: O MUSEU AEROESPACIAL - MUSAL, LOCALIZADO NO MUNICÍPIO DO RIO DE JANEIRO - RJ, É O MAIOR E MAIS IMPORTANTE MUSEU DE AVIAÇÃO MILITAR E CIVIL DO BRASIL._x000D_
INAUGURADO EM 1976, O MUSAL É SEDIADO NO LENDÁRIO CAMPO DOS AFONSOS, LOCAL RECONHECIDO COMO O "BERÇO DA AVIAÇÃO BRASILEIRA". OCUPANDO UMA ÁREA DE MAIS DE 15 MIL M², O MUSEU MANTÉM EXPOSIÇÕES PERMANENTES COM UM ACERVO DE EQUIPAMENTOS E AERONAVES DE RELEVANTE VALOR HISTÓRICO E TECNOLÓGICO._x000D_
DEVIDO À EXTREMA IMPORTÂNCIA DESSA UNIDADE PARA PRESERVAÇÃO E DIVULGAÇÃO DO MATERIAL AERONÁUTICO E DOCUMENTOS HISTÓRICOS ÀS FUTURAS GERAÇÕES, E EM FACE DA CRESCENTE NECESSIDADE DE RECURSOS PARA A CONTINUIDADE DESTES IMPRESCINDÍVEIS SERVIÇOS, FAZ-SE NECESSÁRIA A AQUISIÇÃO DE MATERIAIS E EQUIPAMENTOS, BEM COMO A REALIZAÇÃO DE MELHORIAS NAS INSTALAÇÕES DESTE PATRIMÔNIO HISTÓRICO-CULTURAL PARA QUE POSSA DAR CONTINUIDADE AO RELEVANTE TRABALHO REALIZADO EM PROL DA HISTÓRIA DA AVIAÇÃO BRASILEIRA._x000D_
POR TODO O EXPOSTO, JUSTIFICA-SE A PRESENTE EMENDA DE APROPRIAÇÃO À DESPESA, O QUE GARANTIRÁ A CONTINUIDADE DAS ATIVIDADES PLANEJADAS.</t>
  </si>
  <si>
    <t>BASE DE FUZILEIROS NAVAIS DA ILHA DAS FLORES - BFNIF_x000D_
CNPJ: 00.394.502/0344-72_x000D_
_x000D_
AS REFORMAS E AMPLIAÇÕES CONTRIBUIRÃO PARA O DESENVOLVIMENTO, CONFORTO DAS CRIANÇAS E JOVENS ATENDIDOS PELO PROGRAMA FORÇA NO ESPORTE (PROFESP) DA REGIÃO DE SÃO GONÇALO/RJ</t>
  </si>
  <si>
    <t>CENTRO DE DEFESA NUCLEAR, BIOLÓGICA, QUÍMICA E RADIOLÓGICA DA MARINHA DO BRASIL - CDEFNBQR-MB_x000D_
CNPJ: 00.394.502/0520-20_x000D_
_x000D_
O LABORATÓRIO FIXO DE ANÁLISES QUÍMICAS (LFAQ), DESTINA-SE, PRIORITARIAMENTE, A ATENDER AS NECESSIDADES DE DEFESA NBQR, VISANDO A EXECUÇÃO DE PROJETOS DE PESQUISAS DE INTERESSE ESTRATÉGICO DA MARINHA DO BRASIL, DA COMUNIDADE CIENTÍFICA E DA SOCIEDADE, DEVIDO AO SEU CARÁTER DUAL, ASSIM COMO A IDENTIFICAÇÃO DE AGENTES QUÍMICOS A NÍVEL FORENSE E A BUSCA DA DESIGNAÇÃO PELA ORGANIZAÇÃO DE PROIBIÇÃO DE ARMAS QUÍMICAS (OPAQ) COMO LABORATÓRIO DE REFERÊNCIA EM ANÁLISES DE AGENTES QUÍMICOS. ASSIM, A PRESENTE PROPOSTA VISA A OPERACIONALIZAÇÃO DA SALA DE SÍNTESE, O QUE AMPLIARÁ A CAPACIDADE CIENTÍFICA DO LABORATÓRIO COM A AQUISIÇÃO E INSTALAÇÃO DAS CAPELAS. A SÍNTESE PERMITE A PRODUÇÃO DE UMA DETERMINADA SUBSTÂNCIA, ALÉM DE SER O MELHOR MÉTODO DE CONFIRMAÇÃO DE UMA SUBSTÂNCIA IDENTIFICADA, UMA VEZ QUE NEM TODOS OS AGENTES QUÍMICOS SÃO COMERCIALIZÁVEIS OU TÊM SEUS ESPECTROS EM BANCO DE DADOS. FACE AO EXPOSTO O LABORATÓRIO DE SÍNTESE OFERECERÁ BENEFÍCIOS À COMUNIDADE ACADÊMICA E/OU MILITAR, ATRAVÉS DA REALIZAÇÃO DE PROJETOS DE PESQUISAS CIENTÍFICAS NA ÁREA DE QUÍMICA, ALÉM DE APOIAR NA IDENTIFICAÇÃO REALIZADA, TANTO EM RESPOSTA A DESASTRES NATURAIS OU NÃO QUE ENVOLVAM PRODUTOS QUÍMICOS PERIGOSOS OU NÃO COM CONTAMINAÇÃO DO MEIO AMBIENTE.</t>
  </si>
  <si>
    <t>BENEFICIÁRIO PARA LANÇAMENTO NO SIOP - CNPJ: 00.394.452/0001-03_x000D_
_x000D_
REALIZAR O TRANSPORTE INTER-HOSPITALAR DE PACIENTES COM RISCO DE VIDA CONHECIDO E AO ATENDIMENTO PRÉ-HOSPITALAR DE PACIENTES COM RISCO DE VIDA DESCONHECIDO, NÃO CLASSIFICADO COM POTENCIAL DE NECESSITAR DE INTERVENÇÃO MÉDICA NO LOCAL E/OU DURANTE TRANSPORTE ATÉ O HOSPITAL GUARNIÇÃO DE JUIZ DE FORA, HOSPITAL MILITAR DE ÁREA DE SÃO PAULO E POSTO MÉDICO DA GUARNIÇÃO DE BELO HORIZONTE.   4º BATALHÃO DE ENGENHARIA DE COMBATE (4º BE CMB) - ITAJUBÁ -MG</t>
  </si>
  <si>
    <t>ITAJUBÁ</t>
  </si>
  <si>
    <t>NO MUNICÍPIO DE ITAJUBÁ - MG</t>
  </si>
  <si>
    <t>IGOR TIMO</t>
  </si>
  <si>
    <t>4148</t>
  </si>
  <si>
    <t>41480006</t>
  </si>
  <si>
    <t>A PRESENTE EMENDA TEM POR FINALIDADE ATENDER O PROJETO DE REESTRUTURAÇÃO DA REDE ELÉTRICA DO VIGÉSIMO OITAVO BATALHÃO DE CAÇADORES - 28 BC (2º ETAPA)</t>
  </si>
  <si>
    <t>CNPJ PARA LANÇAMENTO NO SIOP: 00.394.429/0001-00_x000D_
UNIDADE FAVORECIDA: BASE AÉREA DE BOA VISTA (BABV)_x000D_
OBJETO DA DESPESA: REFORMA DO POSTO CAN_x000D_
JUSTIFICATIVA:_x000D_
A BASE AÉREA DE BOA VISTA (BABV), SEDIADA EM BOA VISTA-RR, É A ORGANIZAÇÃO MILITAR DO COMANDO DA AERONÁUTICA QUE TEM A MISSÃO PRECÍPUA DE EXECUTAR O PREPARO E O EMPREGO DAS UNIDADES MILITARES SUBORDINADAS, CONFORME DIRETRIZES, PLANOS E ORDENS DOS COMANDOS SUPERIORES, TENDO ATUAÇÃO ESTRATÉGICA NA REGIÃO DA AMAZÔNIA SETENTRIONAL._x000D_
PARA REALIZAR SUA MISSÃO, A EMENDA EM APREÇO VISA À MELHORIA NO ATENDIMENTO AOS PASSAGEIROS E TRIPULAÇÕES, BEM COMO À AMPLIAÇÃO DA ESTRUTURA DE APOIO NECESSÁRIA AOS VOOS, EM ESPECIAL DURANTE A REALIZAÇÃO DE AÇÕES HUMANITÁRIAS._x000D_
DEVIDO À EXTREMA IMPORTÂNCIA DESSA ORGANIZAÇÃO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DA BABV PARA QUE POSSA DAR CONTINUIDADE AO RELEVANTE TRABALHO REALIZADO EM PROL DA DEFESA AÉREA DO BRASIL._x000D_
POR TODO O EXPOSTO, JUSTIFICA-SE A PRESENTE EMENDA DE APROPRIAÇÃO À DESPESA, O QUE GARANTIRÁ A CONTINUIDADE DAS ATIVIDADES PLANEJADAS.</t>
  </si>
  <si>
    <t>41430006</t>
  </si>
  <si>
    <t>41410010</t>
  </si>
  <si>
    <t>A ESCOLA PREPARATÓRIA DE CADETES DO AR (EPCAR), LOCALIZADA EM BARBACENA-MG, É O ESTABELECIMENTO DE ENSINO MÉDIO DO COMANDO DA AERONÁUTICA QUE TEM POR MISSÃO FORMAR OS FUTUROS CADETES PARA A FORÇA AÉREA, DESENVOLVENDO EM CADA ALUNO OS ATRIBUTOS MILITARES, INTELECTUAIS E PROFISSIONAIS, ALÉM DOS PADRÕES ÉTICOS, MORAIS, CÍVICOS E SOCIAIS. ANUALMENTE, SÃO FORMADOS CERCA DE 150 ALUNOS, ORIUNDOS DAS DIVERSAS UNIDADES FEDERATIVAS (UF) DO PAÍS._x000D_
_x000D_
DEVIDO À EXTREMA IMPORTÂNCIA DESSA UNIDADE PARA A FORMAÇÃO DO EFETIVO MILITAR PERMANENTE DA FAB, E EM FACE DA CRESCENTE NECESSIDADE DE RECURSOS PARA A CONTINUIDADE DESTES IMPRESCINDÍVEIS SERVIÇOS, FAZ-SE NECESSÁRIA A AQUISIÇÃO DE MATERIAIS E EQUIPAMENTOS, BEM COMO A REALIZAÇÃO DE MELHORIAS NAS INSTALAÇÕES DA EPCAR PARA QUE POSSA DAR CONTINUIDADE AO RELEVANTE TRABALHO REALIZADO EM PROL DO BRASIL. POR TODO O EXPOSTO, JUSTIFICA-SE A PRESENTE EMENDA DE APROPRIAÇÃO À DESPESA, O QUE GARANTIRÁ A CONTINUIDADE DAS ATIVIDADES PLANEJADAS.</t>
  </si>
  <si>
    <t>41400005</t>
  </si>
  <si>
    <t>O GRUPO DE SAÚDE DE LAGOA SANTA (GSAU-LS), LOCALIZADO NO MUNICÍPIO DE LAGOA SANTA - MG, É A ORGANIZAÇÃO INTEGRANTE DO SISTEMA DE SAÚDE DO COMANDO DA AERONÁUTICA RESPONSÁVEL PELA ASSISTÊNCIA MÉDICO-HOSPITALAR E ODONTOLÓGICA DE APROXIMADAMENTE 9.400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 POR TODO O EXPOSTO, JUSTIFICA-SE A PRESENTE EMENDA DE APROPRIAÇÃO À DESPESA, O QUE GARANTIRÁ A CONTINUIDADE DAS ATIVIDADES PLANEJADAS.</t>
  </si>
  <si>
    <t>41400001</t>
  </si>
  <si>
    <t>A PRESENTE EMENDA VIDA ATENDER ADMINISTRAÇÃO DA UNIDADE - NO ESTADO DO CEARÁ</t>
  </si>
  <si>
    <t>41380020</t>
  </si>
  <si>
    <t>PROMOVER AÇÕES DE ADEQUAÇÃO DE ATIVOS DE INFRAESTRUTURA DAS ORGANIZAÇÕES MILITARES NO DF - 32° BATALHÃO</t>
  </si>
  <si>
    <t>41360013</t>
  </si>
  <si>
    <t>ATENDER A NECESSIDADE DE SUBSTITUIÇÃO DE UMA AMBULÂNCIA, A FIM DE PERMITIR MAIOR CONFIABILIDADE NO TRANSPORTE DE PACIENTES E REDUÇÃO DOS CUSTOS DE MANUTENÇÃO.  32º GRUPO DE ARTILHARIA DE CAMPANHA (32º GAC) - BRASÍLIA-DF E ODONTOCLÍNICA DE AERONÁUTICA DE BRASÍLIA - SAÚDE (35)</t>
  </si>
  <si>
    <t>BRASÍLIA</t>
  </si>
  <si>
    <t>EM BRASÍLIA - DF</t>
  </si>
  <si>
    <t>41360005</t>
  </si>
  <si>
    <t>A PRESENTE EMENDA  VISA  A ADEQUAÇÃO DO ESPAÇO FÍSICO E DAS INSTALAÇÕES, BEM COMO A CONTRATAÇÃO DE SERVIÇOS E A AQUISIÇÃO DE BENS MÓVEIS PARA UTILIZAÇÃO NA ASSESSORIA INSTITUCIONAL/PARLAMENTAR E NA SEÇÃO DE COMUNICAÇÃO SOCIAL DA 6ª REGIÃO MILITAR, BEM COMO NO TG DE VALENÇA, APRIMORANDO SUAS ATIVIDADES JUNTO AOS PODERES LEGISLATIVO, EXECUTIVO E JUDICIÁRIO, BEM COMO JUNTO A OUTRAS INSTITUIÇÕES PARCEIRAS. 6ª REGIÃO MILITAR (6ªRM) - SALVADOR - BA.</t>
  </si>
  <si>
    <t>41280017</t>
  </si>
  <si>
    <t>A BASE AÉREA DE SALVADOR (BASV), SEDIADA EM SALVADOR - BA, É A ORGANIZAÇÃO MILITAR DO COMANDO DA AERONÁUTICA QUE TEM A MISSÃO PRECÍPUA DE PLANEJAR, COORDENAR, CONTROLAR E EXECUTAR AS ATIVIDADES ADMINISTRATIVAS DE APOIO NECESSÁRIAS AO FUNCIONAMENTO DAS ORGANIZAÇÕES MILITARES APOIADAS E/OU UNIDADES AÉREAS SEDIADAS, DESDOBRADAS OU EM TRÂNSITO EM SUA ÁREA DE ATUAÇÃO._x000D_
DEVIDO À EXTREMA IMPORTÂNCIA DESSA ORGANIZAÇÃO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DA BASV PARA QUE POSSA DAR CONTINUIDADE AO RELEVANTE TRABALHO REALIZADO EM PROL DA DEFESA AÉREA DO BRASIL._x000D_
POR TODO O EXPOSTO, JUSTIFICA-SE A PRESENTE EMENDA, O QUE GARANTIRÁ A CONTINUIDADE DAS ATIVIDADES PLANEJADAS.</t>
  </si>
  <si>
    <t>41280015</t>
  </si>
  <si>
    <t>ESTA EMENDA TEM COMO OBJETIVO APOIAR  AS AÇÕES DESENVOLVIDAS PELA MARINHA DO BRASIL, PRIORIZANDO A  RENOVAÇÃO DE PARTE DA FROTA, EQUIPAGEM, MANUTENÇÃO E ADEQUAÇÃO DE VIATURAS OPERATIVAS EMPREGADAS EM ATIVIDADES DE INSPEÇÃO NAVAL, PATRULHAMENTO, FISCALIZAÇÃO. AUXILIANDO ASSIM,  NA REPRESSÃO DE ILÍCITOS, VISANDO O CUMPRIMENTO DAS AÇÕES PRECÍPUAS DE AGENTES DA AUTORIDADE MARÍTIMA NO QUE CONCERNE A SEGURANÇA DA NAVEGAÇÃO, A SALVAGUARDA DA VIDA HUMANA NO MAR E A PREVENÇÃO DA POLUIÇÃO HÍDRICA EM TODA ÁREA DE JURISDIÇÃO DA DELEGACIA DA CAPITANIA DOS PORTOS, ESPECIALMENTE EM PORTO SEGURO- BA.</t>
  </si>
  <si>
    <t>4119</t>
  </si>
  <si>
    <t>41190008</t>
  </si>
  <si>
    <t>CNPJ PARA LANÇAMENTO NO SIOP: 00.394.429/0001-00_x000D_
1) UNIDADE FAVORECIDA: HOSPITAL DE AERONÁUTICA DOS AFONSOS (HAAF). OBJETO DA DESPESA: AQUISIÇÃO DE CADEIRA ODONTOLÓGICA, NO VALOR DE R$ 300.000,00;_x000D_
2) UNIDADE FAVORECIDA: HOSPITAL CENTRAL DA AERONÁUTICA (HCA). OBJETO DA DESPESA: AQUISIÇÃO DE CÂMARA PARA CONSERVAÇÃO DE MEDICAMENTOS, CARRINHO DE MEDICAÇÃO BEIRA LEITO E MÁQUINA CONSERVADORA DE LÍQUIDOS, NO VALOR DE R$ 300.000,00;_x000D_
3) UNIDADE FAVORECIDA: HOSPITAL DE FORÇA AÉREA DO GALEÃO (HFAG). OBJETO DA DESPESA: AQUISIÇÃO DE 01 APARELHO DE ULTRASSONOGRAFIA VASCULAR  NO VALOR DE R$ 300.000,00; E _x000D_
4) UNIDADE FAVORECIDA: GRUPO DE SAÚDE DE SANTA CRUZ (GSAU-SC). OBJETO DA DESPESA: AQUISIÇÃO DE EQUIPAMENTOS MÉDICOS (REFRATOR OFTALMOLÓGICO MANUAL E CADEIRA OFTALMOLÓGICA, ENTRE OUTROS) NO VALOR DE R$ 100.000,00._x000D_
JUSTIFICATIVA:_x000D_
O HOSPITAL DE AERONÁUTICA DOS AFONSOS (HAAF), O HOSPITAL CENTRAL DA AERONÁUTICA (HCA), O HOSPITAL DE FORÇA AÉREA DO GALEÃO (HFAG), O GRUPO DE SAÚDE DE SANTA CRUZ (GSAU-SC), LOCALIZADOS NO MUNICÍPIO DO RIO DE JANEIRO - RJ, SÃO AS ORGANIZAÇÕES INTEGRANTES DO SISTEMA DE SAÚDE DO COMANDO DA AERONÁUTICA RESPONSÁVEIS PELA ASSISTÊNCIA MÉDICO-HOSPITALAR E ODONTOLÓGICA DE APROXIMADAMENTE 252.000 USUÁRIOS, DENTRE MILITARES E SERVIDORES CIVIS (ATIVOS E INATIVOS) E SEUS DEPENDENTES, BEM COMO DE EX-COMBATENTES DA FAB._x000D_
DEVIDO À EXTREMA IMPORTÂNCIA DESSAS UNIDADES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</si>
  <si>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ESTRUTURAÇÃO E MODERNIZAÇÃO DE UNIDADES DE SAÚDE DAS FORÇAS ARMADAS PARA HOSPITAL DE AERONÁUTICA DOS AFONSOS (HAAF), HOSPITAL CENTRAL DA AERONÁUTICA (HCA), HOSPITAL DE FORÇA AÉREA DO GALEÃO (HFAG) E GRUPO DE SAÚDE DE SANTA CRUZ (GSAU-SC)  - NO ESTADO DO RIO DE JANEIRO - NO ESTADO DO RIO DE JANEIRO</t>
  </si>
  <si>
    <t>CNPJ PARA LANÇAMENTO NO SIOP: 00.394.429/0001-00_x000D_
UNIDADE FAVORECIDA: COLÉGIO BRIGADEIRO NEWTON BRAGA (CBNB)_x000D_
OBJETO DA DESPESA:_x000D_
1- AQUISIÇÃO DE 20 KIT’S MULTIMÍDIA COMPOSTOS POR COMPUTADOR, PROJETOR E TELA A SEREM INSTALADOS NAS SALAS DE AULA, NO VALOR DE R$ 290.000,00 (GND 4);_x000D_
2- INSTALAÇÃO DE REDE DE TI TANTO NA PARTE ADMINISTRATIVA COMO NAS SALAS DE AULA, PERMITINDO ACESSO À INTERNET, NO VALOR DE R$ 400.000,00 (GND 3); E_x000D_
3- REFORMA DO CORREDOR CULTURAL SANTOS DUMONT E REFORMA DO PEQUENO ANFITEATRO E DAS SALAS DE ARTES E MÚSICA, ALÉM DE ESPAÇO PARA EXPOSIÇÕES, NO VALOR DE R$ 810.000,00 (GND 3)._x000D_
JUSTIFICATIVA:_x000D_
O COLÉGIO BRIGADEIRO NEWTON BRAGA - CBNB, LOCALIZADO NO MUNICÍPIO DO RIO DE JANEIRO - RJ, É O ESTABELECIMENTO DE ENSINO ASSISTENCIAL, SOB A ADMINISTRAÇÃO DO COMANDO DA AERONÁUTICA, QUE ATENDE APROXIMADAMENTE 1.028 ALUNOS MATRICULADOS NAS TURMAS DO ENSINO FUNDAMENTAL E MÉDIO._x000D_
DEVIDO À EXTREMA IMPORTÂNCIA DESSA ESCOLA PARA A REGIÃO, E EM FACE DA CRESCENTE NECESSIDADE DE RECURSOS PARA A CONTINUIDADE DESTES IMPRESCINDÍVEIS SERVIÇOS, FAZ-SE NECESSÁRIA A AQUISIÇÃO DE MATERIAIS E EQUIPAMENTOS, BEM COMO A REALIZAÇÃO DE MELHORIAS NAS INSTALAÇÕES DESTE ESTABELECIMENTO DE ENSINO PARA QUE POSSA DAR CONTINUIDADE AO RELEVANTE TRABALHO REALIZADO EM PROL DA CAPACITAÇÃO INTELECTUAL DA JUVENTUDE BRASILEIRA._x000D_
POR TODO O EXPOSTO, JUSTIFICA-SE A PRESENTE EMENDA DE APROPRIAÇÃO À DESPESA, O QUE GARANTIRÁ A CONTINUIDADE DAS ATIVIDADES PLANEJADAS.</t>
  </si>
  <si>
    <t xml:space="preserve">05.368.6112.21GP.    </t>
  </si>
  <si>
    <t>AQUISIÇÃO DE DUAS VIATURAS AMBULÂNCIA TIPO B PARA CIASC E BFNIF   - NO MUNICÍPIO DO RIO DE JANEIRO - RJ</t>
  </si>
  <si>
    <t>PARA VIATURA AMBULÂNCIA TIPO B PARA CIASC E BFNIF - NO MUNICÍPIO DO RIO DE JANEIRO - RJ</t>
  </si>
  <si>
    <t>41020010</t>
  </si>
  <si>
    <t>PROPORCIONAR ÀS ALUNAS, BANHEIROS E VESTIÁRIOS LIMPOS, ORGANIZADOS E, ACIMA DE TUDO, SEGUROS. ALÉM DE OUTRAS ADEQUAÇÕES À INFRAESTRUTURA DE DESPORTO DO COLÉGIO MILITAR DO RIO DE JANEIRO.</t>
  </si>
  <si>
    <t>APRESTAMENTO DAS FORÇAS - MANUTENÇÃO DA PRONTIDÃO E DA CAPACIDADE OPERATIVA PARA ADQUIRIR/SUBSTITUIR INSTRUMENTOS MUSICAIS A SEREM UTILIZADOS NO 1º BATALHÃO DE ENGENHARIA DE COMBATE, 1º BATALHÃO DE INFANTARIA MECANIZADO, ESCOLA DE SARGENTOS DE LOGÍSTICA E 57º BATALHÃO DE INFANTARIA MOTORIZADO (ESCOLA) - NO MUNICÍPIO DO RIO DE JANEIRO - RJ - NO MUNICÍPIO DO RIO DE JANEIRO - RJ</t>
  </si>
  <si>
    <t>41020008</t>
  </si>
  <si>
    <t>PROPORCIONAR O SUPORTE AOS TRABALHOS DE PRIMEIROS SOCORROS E TRANSPORTE DE PACIENTES PARA COLÉGIO MILITAR DA VILA MILITAR</t>
  </si>
  <si>
    <t>ESTRUTURAÇÃO E MODERNIZAÇÃO DE UNIDADES DE SAÚDE DAS FORÇAS ARMADAS PARA  VIATURA AMBULÂNCIA TIPO B PARA COLÉGIO MILITAR DA VILA MILITAR  - NO MUNICÍPIO DO RIO DE JANEIRO - RJ - NO MUNICÍPIO DO RIO DE JANEIRO - RJ</t>
  </si>
  <si>
    <t>41020002</t>
  </si>
  <si>
    <t>BENEFICIARIO PARA LANÇAMENTO SIOP - CNPJ 00.394.452.0001-03_x000D_
_x000D_
ADEQUAR O ESPAÇO FÍSICO E INSTALAÇÕES, BEM COMO A AQUISIÇÃO DE BENS MÓVEIS PARA A UTILIZAÇÃO NA ASSESSORIA PARLAMENTAR EM ARACAJU, COM A FINALIDADE DE REALIZAR SUAS ATIVIDADES NO 28º BATALHÃO DE CAÇADORES DE ARACAJU-SE</t>
  </si>
  <si>
    <t>GUSTINHO RIBEIRO</t>
  </si>
  <si>
    <t>4101</t>
  </si>
  <si>
    <t>41010008</t>
  </si>
  <si>
    <t>BENEFICIÁRIO PARA LANÇAMENTO NO SIOP - CNPJ: 00.394.452/0001-03_x000D_
AQUISIÇÃO DE MATERIAIS E EQUIPAMENTOS HOSPITALARES, VISANDO AUMENTAR A RESOLUBILIDADE DO HOSPITAL DE GUARNIÇÃO DE NATAL E PROPORCIONAR EXCELÊNCIA NOS SERVIÇOS PRESTADOS PELA ORGANIZAÇÃO MILITAR DE SAÚDE.  HOSPITAL DE GUARNIÇÃO DE NATAL (H GU N) - NATAL -RN</t>
  </si>
  <si>
    <t>ADEQUAR AS INSTALAÇÕES ÀS ATUAIS NECESSIDADES DE SEGURANÇA E DOS NOVOS EQUIPAMENTOS  EMPREGADOS NA ADMINISTRAÇÃO.  COLÉGIO MILITAR DE CURITIBA (CMC)  - CURITIBA -PR.</t>
  </si>
  <si>
    <t>40890007</t>
  </si>
  <si>
    <t>ESTA PROPOSTA DE EMENDA PARLAMENTAR INDIVIDUAL VISA À MANUTENÇÃO E REFORMA DE PRÓPRIOS NACIONAIS RESIDENCIAIS DE RESPONSABILIDADE DA CAPITANIA DOS PORTOS DO PARANÁ, LOCALIZADOS EM PARANAGUÁ, PR. A MANUTENÇÃO É NECESSÁRIA PARA MANTER CONDIÇÕES MÍNIMAS DE HABITABILIDADE DAS 38 RESIDÊNCIAS DISPONÍVEIS PARA OS MILITARES QUE SERVEM NO COMPLEXO NAVAL DO PORTO DE PARANAGUÁ, O QUE CONTRIBUIRÁ COM UMA MELHOR QUALIDADE DE VIDA PARA OS MILITARES E SEUS FAMILIARES.</t>
  </si>
  <si>
    <t>O GRUPO DE SAÚDE DE CURITIBA (GSAU-CT), LOCALIZADO NO MUNICÍPIO DE CURITIBA - PR, É A ORGANIZAÇÃO INTEGRANTE DO SISTEMA DE SAÚDE DO COMANDO DA AERONÁUTICA RESPONSÁVEL PELA ASSISTÊNCIA MÉDICO-HOSPITALAR E ODONTOLÓGICA DE APROXIMADAMENTE 7.000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</si>
  <si>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SORAYA THRONICKE</t>
  </si>
  <si>
    <t>4086</t>
  </si>
  <si>
    <t>40860013</t>
  </si>
  <si>
    <t>BENEFICIÁRIO PARA LANÇAMENTO NO SIOP - CNPJ: 00.394.452/0001-03_x000D_
REPARAR OS DANOS EXISTENTES NO COMPLEXO DESPORTIVO DO COMANDO MILITAR DO PLANALTO E IMPEDIR QUE O ESPAÇO VENHA A TER UMA PIORA DO QUADRO DE DESGASTE NATURAL. COMANDO MILITAR DO PLANALTO (CMP). BRASÍLIA-DF._x000D_
- GINÁSIO POLIESPORTIVO: R$ 343.300,00 OU QUADRAS POLIESPORTIVAS: R$ 329.000,00.</t>
  </si>
  <si>
    <t>40820025</t>
  </si>
  <si>
    <t>A ASSOCIAÇÃO DOS EX-COMBATENTES DO BRASIL - AECB, COMO FORMA DE PRESERVAR A MEMÓRIA DA CAMPANHA BRASILEIRA NA 2ª GUERRA MUNDIAL E DE SEUS HEROICOS PRACINHAS MANTÉM, DESDE 2009, O MUSEU CASA E MEMÓRIA DOS EX-COMBATENTES DA SEGUNDA GUERRA MUNDIAL, ESPAÇO CULTURAL VOLTADO À VISITAÇÃO PÚBLICA, DE ALUNOS DE ESCOLAS DE ENSINO FUNDAMENTAL E MÉDIO, QUE PERMITE AOS OBSERVADORES DESCOBRIR UM IMPORTANTE ACERVO DE IMAGENS E DOCUMENTOS GUARDADOS DE EX-COMBATENTES QUE PARTICIPARAM DA SEGUNDA GUERRA MUNDIAL EM OPERAÇÕES DA ITÁLIA PELA FORÇA EXPEDICIONÁRIA BRASILEIRA (FEB). RESGATA O MUSEU A MEMÓRIA DO PRIMEIRO CONTINGENTE DE PRACINHAS QUE DESEMBARCARAM NA ITÁLIA EM 16 DE JULHO DE 1944, APÓS 14 DIAS NUM NAVIO SAÍDO DO RIO DE JANEIRO. É, ASSIM, UM EQUIPAMENTO PÚBLICO FUNDAMENTAL PARA A PRODUÇÃO E A DIFUSÃO DE CONHECIMENTOS NECESSÁRIOS À PRESERVAÇÃO DA HISTÓRIA MILITAR BRASILEIRA, ASSIM COMO PARA A DIVULGAÇÃO DO CONHECIMENTO SOBRE A SOBERANIA E DEFESA NACIONAL, DE FORMA A PROMOVER O DIÁLOGO PERMANENTE ENTRE AS INSTITUIÇÕES BRASILEIRAS, PÚBLICAS E PRIVADAS, NA FORMA PROPOSTA PELA ESTRATÉGIA NACIONAL DE DEFESA, SITUAÇÃO QUE COMPLEMENTA, POR DERRADEIRO, O PRÓPRIO ENSINO MILITAR. FAZ PARTE DA APRESENTAÇÃO DESTE EQUIPAMENTO HISTÓRICO A MAIOR VITÓRIA DOS PRACINHAS NA 2ª GUERRA, EM MONTE CASTELO, NO CHAMADO DE “MORRO MALDITO”, EM UMA CAMPANHA QUE DUROU 3 MESES ATÉ A VITÓRIA POR COMPLETO EM FEVEREIRO DE 1945. PARA AVANÇAR E CHEGAR ATÉ BOLONHA, OS ALIADOS PRECISAVAM VENCER A CHAMADA LINHA GÓTICA, UMA BARREIRA DAS TROPAS  ALEMÃS. PARA FURAR ESTE CERCO, OS BRASILEIROS PERCORRERAM UMA ROTA EXPOSTA AO FOGO INCESSANTE DOS INIMIGOS. AS SEGUIDAS TENTATIVAS RESULTARAM NUM GRANDE NÚMERO DE MORTOS BRASILEIROS, PARCELA IMPORTANTE DOS 450 SOLDADOS PRACINHAS QUE JAZEM EM TERRAS ITALIANAS. OUTRA GRANDE AÇÃO MILITAR DA FEB FOI A RENDIÇÃO DA 148ª DIVISÃO ALEMÃ, ATO DE BRAVURA DA FEB QUE QUE RESULTOU EM 14,8 MIL PRISIONEIROS E APREENSÃO DE 4 MIL CAVALOS, 80 CANHÕES DE DIVERSOS CALIBRES E 1,5 MIL VIATURAS DE COMBATE. O FEITO OCORREU NO FIM DE ABRIL DE 1945, TRÊS DIAS ANTES DE A FEB PARTICIPAR DA LIBERTAÇÃO DE TURIM E MESES DEPOIS DE OS BRASILEIROS APROVEITAREM A IMINENTE DERROTA DOS PAÍSES DO EIXO PARA GANHAREM UM MAIOR PROTAGONISMO COMO UMA FORÇA MILITAR DE OCUPAÇÃO, EM REGIÕES COMO MONTESE, CASTELNUOVO, COLLECCHIO, FORNOVO DI TARO, ZOCCA, MONALTO E BARGA. ESTAS E OUTRAS PASSAGENS, ASSIM COMO A IMAGEM DOS HERÓIS BRASILEIROS DESTE MOMENTO, ESTÃO DISPOSTOS NO MUSEU DA AECB, ESTRUTURA FUNDAMENTAL PARA CONTAR E PRESERVAR A HISTÓRIA DO PAÍS QUE NECESSITA, TODAVIA, DE OBRAS FÍSICAS PARA MANTER-SE EM FUNCIONAMENTO. A PRESENTE EMENDA VISA, ASSIM, PREVER DESPESA NO PLOA DE 2024 VOLTADA À EXECUÇÃO DE PROJETO URBANÍSTICO E OBRAS DE INFRAESTRUTURA NA ASSOCIAÇÃO DOS EX-COMBATENTES DO BRASIL - AECB E NO MUSEU CASA E MEMÓRIA DOS EX-COMBATENTES,  SITUADOS EM BRASÍLIA, A EXEMPLO PAVIMENTAÇÃO, ILUMINAÇÃO E DRENAGEM.</t>
  </si>
  <si>
    <t>DIFUSÃO DO CONHECIMENTO SOBRE DEFESA NACIONAL À SOCIEDADE BRASILEIRA E INTERAÇÃO DO ENSINO MILITAR</t>
  </si>
  <si>
    <t>DIFUSÃO DO CONHECIMENTO CIENTÍFICO E TECNOLÓGICO</t>
  </si>
  <si>
    <t xml:space="preserve">05.573.6112.21BI.    </t>
  </si>
  <si>
    <t>40820016</t>
  </si>
  <si>
    <t>4080</t>
  </si>
  <si>
    <t>40800005</t>
  </si>
  <si>
    <t>CNPJ PARA LANÇAMENTO NO SIOP: 00.394.429/0001-00_x000D_
UNIDADE FAVORECIDA: BASE AÉREA DE SANTA MARIA (BASM)_x000D_
OBJETO DA DESPESA: REFORMA DA REDE ELÉTRICA DO CENTRO DESPORTIVO_x000D_
JUSTIFICATIVA:_x000D_
O PROGRAMA FORÇAS NO ESPORTE (PROFESP) E O PROJETO JOÃO DO PULO (PJP) SÃO INICIATIVAS ESTRATÉGICAS DO MINISTÉRIO DA DEFESA EM PARCERIA COM O MINISTÉRIO DO ESPORTE, DOS DIREITOS HUMANOS E DA CIDADANIA, DA EDUCAÇÃO E DO DESENVOLVIMENTO E ASSISTÊNCIA SOCIAL, FAMÍLIA E COMBATE À FOME, MEDIANTE AÇÕES DESENVOLVIDAS POR MEIO DE ADESÃO VOLUNTÁRIA DAS ORGANIZAÇÕES MILITARES DA MARINHA, DO EXÉRCITO E DA FORÇA AÉREA, DISTRIBUÍDO EM NÚCLEOS DE 50 A 100 BENEFICIADOS, ATENDENDO CRIANÇAS, ADOLESCENTES E JOVENS, DE 6 (SEIS) A 18 (DEZOITO) ANOS DE IDADE, PREFERENCIALMENTE ÀQUELES RESIDENTES EM ÁREAS DE EXPOSIÇÃO À VULNERABILIDADE SOCIAL E REGULARMENTE MATRICULADAS NA REDE PÚBLICA DE ENSINO. AS PESSOAS COM DEFICIÊNCIAS SÃO DIRECIONADAS AO PJP PARA ATIVIDADES SOCIALMENTE INCLUSIVAS, AO ESPORTE ADAPTADO E À EQUOTERAPIA, ABRANGENDO, TAMBÉM, MILITARES COM DEFICIÊNCIA E DEPENDENTES DE MILITARES QUE SE ENCONTRAREM NESSA MESMA CONDIÇÃO. ALÉM DESSE PÚBLICO ATENDIDO, SUAS FAMÍLIAS TAMBÉM SÃO IMPACTADAS POSITIVAMENTE EM RAZÃO DE VEREM SEUS FILHOS TENDO ATIVIDADES NO CONTRATURNO ESCOLAR COM DIREITO A DUAS REFEIÇÕES E O APRENDIZADO DOS HÁBITOS DISCIPLINARES E ÉTICOS DESENVOLVIDOS NO ÂMBITO DA VIVÊNCIA MILITAR, PROMOVENDO ASSIM, A VALORIZAÇÃO DO INDIVÍDUO, A REDUÇÃO DE RISCOS SOCIAIS E O FORTALECIMENTO DA CIDADANIA E DA INCLUSÃO E INTEGRAÇÃO SOCIAIS DE SEUS BENEFICIADOS, POR MEIO DO ACESSO À PRÁTICA DE ATIVIDADES EDUCACIONAIS E ESPORTIVAS._x000D_
O PROFESP E O PJP, QUE FUNCIONAM DESDE 2003, ATENDEM, ATUALMENTE, CERCA DE 30.000 CRIANÇAS, ADOLESCENTES E JOVENS, DOS QUAIS APROXIMADAMENTE 1.000 POSSUEM ALGUM TIPO DE DEFICIÊNCIA, EM 203 ORGANIZAÇÕES MILITARES DAS FORÇAS ARMADAS, QUE DISPONIBILIZAM AS SUAS INSTALAÇÕES PARA A EXECUÇÃO DE ATIVIDADES PEDAGOGICAMENTE ELABORADAS, ABRANGENDO TODOS OS ESTADOS DA FEDERAÇÃO, EM 114 MUNICÍPIOS, INCLUINDO TODAS AS CAPITAIS, ESTANDO PRESENTE EM COMUNIDADES URBANAS DE ALTO RISCO, ALÉM DE LONGÍNQUAS LOCALIDADES DE NOSSO PAÍS, COMO, POR EXEMPLO, PELOTÕES DE FRONTEIRA, COMUNIDADES INDÍGENAS E QUILOMBOLAS._x000D_
O RECURSO DA EMENDA SERÁ DESTINADO AO CUSTEIO DAS ATIVIDADES DO PROFESP/PJP, POSSIBILITANDO A AQUISIÇÃO DE GÊNEROS ALIMENTÍCIOS, UNIFORMES, MATERIAIS ESPORTIVOS E A CONTRATAÇÕES DE PROFISSIONAIS QUE POR VENTURA NECESSITAR, EM PROVEITO DOS BENEFICIADOS, BEM COMO A MANUTENÇÃO, MELHORIA OU ADEQUAÇÃO DE INSTALAÇÕES DA ORGANIZAÇÃO MILITAR PARTICIPANTE DO PROGRAMA/PROJETO EM TELA.</t>
  </si>
  <si>
    <t>40730007</t>
  </si>
  <si>
    <t>CNPJ PARA LANÇAMENTO NO SIOP: 00.394.429/0001-00_x000D_
UNIDADE FAVORECIDA: CENTRO DE LANÇAMENTO DE ALCÂNTARA (CLA)_x000D_
OBJETO DA DESPESA: AQUISIÇÃO DE AMBULÂNCIA PARA SUPORTE AVANÇADO_x000D_
JUSTIFICATIVA:_x000D_
O CENTRO DE LANÇAMENTO DE ALCÂNTARA (CLA), LOCALIZADO NO MUNICÍPIO DE ALCÂNTARA - MA, É ESTRATÉGICO PARA A IMPLANTAÇÃO DO CENTRO ESPACIAL DE ALCÂNTARA (CEA), NÃO SOMENTE POR CONTRIBUIR COM A DEFESA NACIONAL, MAS TAMBÉM POR BENEFICIAR DIVERSAS ÁREAS DA SOCIEDADE BRASILEIRA, TAIS COMO:_x000D_
- GERAÇÃO DE IMAGENS DE TODO O TERRITÓRIO NACIONAL COM MAIS QUALIDADE, NITIDEZ E PRECISÃO, EM UM CUSTO MENOR DO QUE SE IMPORTÁSSEMOS ESSAS IMAGENS E QUE AUXILIARÃO O PAÍS NO COMBATE AO DESMATAMENTO E AOS INCÊNDIOS FLORESTAIS;_x000D_
- APOIO NA GESTÃO DE CRISES E DESASTRES NATURAIS;_x000D_
- APOIO AO PLANEJAMENTO DO AGRONEGÓCIO E NA GESTÃO DOS RECURSOS NATURAIS, COMO ENERGIA E ÁGUA DOCE;_x000D_
- PROVIMENTO DE SINAIS DE INTERNET E TV NAS REGIÕES LONGÍNQUOS DO PAÍS; E_x000D_
- DESENVOLVIMENTO ECONÔMICO E GERAÇÃO DE EMPREGO NO BRASIL, DENTRE OUTRAS ÁREAS._x000D_
CIENTE DESSES DESAFIOS, O COMANDO DA AERONÁUTICA (COMAER), EM ATENDIMENTO AO PRECONIZADO NA ESTRATÉGIA NACIONAL DE DEFESA (END), GERENCIA O PESE DE FORMA A OBTER SISTEMAS INTEGRADOS COMPLEXOS E MULTIDISCIPLINARES, FOCADO NO DESENVOLVIMENTO DE PRODUTOS QUE ATENDAM À DIRETRIZ DE USO DUAL E INTEGRADO DOS SISTEMAS ESPACIAIS E O FOMENTO À OBTENÇÃO DA CAPACIDADE TECNOLÓGICA E INDUSTRIAL NO PAÍS._x000D_
DEVIDO À EXTREMA IMPORTÂNCIA DESSE PROGRAMA, E EM FACE DA CRESCENTE NECESSIDADE DE RECURSOS PARA A CONTINUIDADE DESTES IMPRESCINDÍVEIS SERVIÇOS, FAZ-SE NECESSÁRIA A AQUISIÇÃO DE MATERIAIS E EQUIPAMENTOS, BEM COMO A REALIZAÇÃO DE MELHORIAS NAS INSTALAÇÕES DESTA ORGANIZAÇÃO MILITAR PARA QUE POSSA DAR CONTINUIDADE AO TRABALHO DE IMPLANTAÇÃO DA INFRAESTRUTURA DE APOIO AO PROGRAMA ESTRATÉGICO DE SISTEMAS ESPACIAIS (PESE)._x000D_
POR TODO O EXPOSTO, JUSTIFICA-SE A PRESENTE EMENDA DE APROPRIAÇÃO À DESPESA, O QUE GARANTIRÁ A CONTINUIDADE DAS ATIVIDADES PLANEJADAS.</t>
  </si>
  <si>
    <t xml:space="preserve">05.571.6112.21GO.    </t>
  </si>
  <si>
    <t>CNPJ PARA LANÇAMENTO NO SIOP: 00.394.429/0001-00_x000D_
UNIDADE FAVORECIDA: ACADEMIA DA FORÇA AÉREA (AFA)_x000D_
OBJETO DA DESPESA:_x000D_
1- AQUISIÇÃO DE EQUIPAMENTOS PARA IMPLANTAÇÃO DO LABORATÓRIO DE CIBERNÉTICA (50 COMPUTADORES TIPO DESKTOP, ACESSÓRIOS E MOBILIÁRIO), NO VALOR DE R$ 600.000,00;_x000D_
2- MODERNIZAÇÃO E READEQUAÇÃO DE 18 SALAS DE TRABALHO DO CORPO DOCENTE DA AFA (AQUISIÇÃO DE 35 COMPUTADORES E MOBILIÁRIO), NO VALOR DE R$ 400.000,00; _x000D_
3- SUBSTITUIÇÃO DE 1.251 POLTRONAS DO AUDITÓRIO GERAL DA AFA, NO VALOR DE R$ 800.000,00; E_x000D_
4- MODERNIZAÇÃO E READEQUAÇÃO DE 10 SALAS DE AULA DA DIVISÃO DE ENSINO DA AFA, NO VALOR DE R$ 1.200.000,00._x000D_
JUSTIFICATIVA:_x000D_
A ACADEMIA DA FORÇA AÉREA (AFA), LOCALIZADA EM PIRASSUNUNGA-SP, É O ESTABELECIMENTO DE ENSINO SUPERIOR DO COMANDO DA AERONÁUTICA QUE TEM COMO MISSÃO FORMAR OS FUTUROS OFICIAIS DE CARREIRA DA FORÇA AÉREA, DESENVOLVENDO EM CADA CADETE OS ATRIBUTOS MILITARES, INTELECTUAIS E PROFISSIONAIS, ALÉM DOS PADRÕES ÉTICOS, MORAIS, CÍVICOS E SOCIAIS. ANUALMENTE, SÃO FORMADOS CERCA DE 200 ASPIRANTES-A-OFICIAL, ORIUNDOS DAS DIVERSAS UNIDADES FEDERATIVAS (UF) DO PAÍS._x000D_
DEVIDO À EXTREMA IMPORTÂNCIA DESSA UNIDADE PARA A FORMAÇÃO DO EFETIVO MILITAR PERMANENTE DA FAB, E EM FACE DA CRESCENTE NECESSIDADE DE RECURSOS PARA A CONTINUIDADE DESTES IMPRESCINDÍVEIS SERVIÇOS, FAZ-SE NECESSÁRIA A AQUISIÇÃO DE MATERIAIS E EQUIPAMENTOS, BEM COMO A REALIZAÇÃO DE MELHORIAS NAS INSTALAÇÕES DA AFA PARA QUE POSSA DAR CONTINUIDADE AO RELEVANTE TRABALHO REALIZADO EM PROL DO BRASIL._x000D_
POR TODO O EXPOSTO, JUSTIFICA-SE A PRESENTE EMENDA DE APROPRIAÇÃO À DESPESA, O QUE GARANTIRÁ A CONTINUIDADE DAS ATIVIDADES PLANEJADAS.</t>
  </si>
  <si>
    <t>BATALHÃO DE OPERAÇÕES ESPECIAIS DE FUZILEIROS NAVAIS - BTLOPESPFUZNAV_x000D_
CNPJ: 00.394.502/0430-30_x000D_
VALOR: R$ 500.000,00 (GND4)_x000D_
_x000D_
O EMPREGO DOS FUZIS DE PRECISÃO EM UMA MISSÃO E A SELEÇÃO DO MODELO A SER EMPREGADO ESTÁ RELACIONADO À AVALIAÇÃO DOS FATORES DA DECISÃO PARA CADA MISSÃO, CONFRONTADOS COM AS CARACTERÍSTICAS DE CADA ARMAMENTO. TENDO EM VISTA O AMPLO ESPECTRO DE TAREFAS ATRIBUÍDAS PARA O BATALHÃO DE OPERAÇÕES ESPECIAIS DE FUZILEIROS NAVAIS, PERCEBEU-SE A NECESSIDADE DA INCORPORAÇÃO DE UM (01) FUZIL DE PRECISÃO COM FUNCIONAMENTO SEMIAUTOMÁTICO NAS EQUIPES DE CAÇADORES PARA O DESENVOLVIMENTO E ATUALIZAÇÃO DE PROCEDIMENTOS E, FINALMENTE, O EMPREGO TÁTICO. TAL ARMAMENTO CONTRIBUIRÁ COM AS TAREFAS QUE SÃO IMPOSTAS AO BATALHÃO PELOS ÓRGÃOS DO GOVERNO FEDERAL._x000D_
_x000D_
_x000D_
_x000D_
BATALHÃO DE ENGENHARIA DE FUZILEIROS NAVAIS - BTLENGFUZNAV_x000D_
CNPJ: 00.394.502/0106-11_x000D_
VALOR: R$ 500.000,00 (GND4)_x000D_
_x000D_
A PRESENTE PROPOSTA DE EMENDA PARLAMENTAR TEM POR OBJETIVO AUMENTAR A CAPACIDADE OPERACIONAL DO CORPO DE FUZILEIROS NAVAIS NO CAMPO DA ATIVIDADE DE ANTI-TERRORISMO, TENDO EM VISTA O CONTEXTO GEOPOLÍTICO ATUAL. CABE RESSALTAR QUE NO ÁREA DE EXPLOSIVOS, NOSSOS MILITARES SÃO REFERÊNCIA, PARTICIPANDO DE MISSÕES NO LÍBANO, COLÔMBIA, ANGOLA, NICARÁGUA, PERU, EQUADOR, ENTRE OUTROS, SOB ÉGIDE OU NÃO DE ORGANISMOS INTERNACIONAIS. VISANDO ATINGIR O NÍVEL 2 DO SISTEMA DE CAPACIDADE DA ONU, QUE É UM DOS PARÂMETROS UTILIZADOS PELA FORÇA, ESSAS ROUPAS SÃO DE FUNDAMENTAL IMPORTÂNCIA NO ALCANCE DESTE OBJETIVO.</t>
  </si>
  <si>
    <t>COMANDO DO MATERIAL DE FUZILEIROS NAVAIS - CMATFN_x000D_
CNPJ: 00.394.502/0181-91_x000D_
_x000D_
O OBJETO CONSIDERADO GARANTIRÁ GRANDE FLEXIBILIDADE DE ATUAÇÃO À TROPA EXPEDICIONÁRIA DAS FFAA DO BRASIL, O CORPO DE FUZILEIROS NAVAIS. PODENDO COM SUA AQUISIÇÃO ATUAR EM DIVERSAS TAREFAS, TAIS QUAIS:_x000D_
- APOIO LOGÍSTICO E OPERACIONAL ÀS ATIVIDADES DE COMBATE EM OPERAÇÕES DE GUERRA, EM PARTICULAR NAS OPERAÇÕES ANFÍBIAS;_x000D_
- ATIVIDADES DE CONTRATERRORISMO NO MAR;_x000D_
- ATIVIDADES HUMANITÁRIAS NO ÂMBITO DE ORGANISMOS INTERNACIONAIS;_x000D_
- OPERAÇÕES DE GARANTIA DA LEI E DA ORDEM, EM PARTICULAR EM LOCAIS ONDE COMUNIDADES SÃO BANHADAS PELO MAR, COMO ALGUNS LOCAIS NO RJ E SP.</t>
  </si>
  <si>
    <t>GRUPAMENTO DE FUZILEIROS NAVAIS DO RIO GRANDE - GPTFNRG_x000D_
CNPJ: 00.394.502/0199-10_x000D_
_x000D_
O GRUPAMENTO DE FUZILEIROS NAVAIS DO RIO GRANDE TEM COMO UMA DE SUAS ATRIBUIÇÕES, CONTRIBUIR DIRETA OU INDIRETAMENTE NO APOIO A SEGURANÇA NA ÁREA DO 5º DISTRITO NAVAL, A CONSTRUÇÃO DE UMA PISTA DE AIR SOFT VISA APRIMORAR A CAPACIDADE OPERATIVA PARA O CUMPRIMENTO DE SUAS MISSÕES E TAMBÉM MELHORAR ÀS ESTRUTURAS DE TREINAMENTO COM A FINALIDADE DE PROPORCIONAR MAIS REALISMO NOS ADESTRAMENTOS. O ATENDIMENTO DA PROPOSTA IMPACTARÁ, POSITIVAMENTE, NA OPERACIONALIDADE DA INSTITUIÇÃO, POIS UMA PISTA DE AIR SOFT , SERÁ UTILIZADO PARA APRIMORAR A EFICIÊNCIA E CAPACITAÇÃO INDIVIDUAL DOS MILITARES, AMPLIANDO ASSIM, À AGILIDADE DE REAÇÃO EM CASO DE ACIONAMENTO, BEM COMO INCREMENTAR AS AÇÕES DE APOIO AO ADESTRAMENTO E AMPLIAR A CONDIÇÃO DE PRONTO EMPREGO DO GRUPAMENTO DE FUZILEIROS NAVAIS DO RIO GRANDE, PERMITINDO ATUAR EM DIVERSAS SITUAÇÕES, INCLUSIVE EM CONJUNTO COM A DEFESA CIVIL, BRIGADA MILITAR E BOMBEIROS, VISTO QUE A ATUAÇÃO DA MARINHA DO BRASIL NÃO SE RESTRINGE APENAS AO EMPREGO MILITAR. A PISTA DE AIR SOFT SERÁ UTILIZADO TAMBÉM PARA INTENSIFICAR ADESTRAMENTOS CONJUNTOS COM OUTRAS FORÇAS DE SEGURANÇA, COMO POLÍCIA FEDERAL, POLÍCIA CIVIL E GUARDA MUNICIPAL, ALÉM DE MANTER A TRIPULAÇÃO EM CONDIÇÃO DE PRONTO EMPREGO (ESPECIALMENTE A FORÇA DE EMPREGO RÁPIDO). TAIS AÇÕES_x000D_
CONTRIBUEM PARA UM AUMENTO DO SENSO DE SEGURANÇA DA POPULAÇÃO LOCAL, POIS SERÁ BENEFICIADA COM UMA FORÇA PREPARADA E PRONTA PARA ATUAR EM CONJUNTO COM AS FORÇAS DE SEGURANÇA PÚBLICA.</t>
  </si>
  <si>
    <t>40330009</t>
  </si>
  <si>
    <t>BENEFICIÁRIO PARA LANÇAMENTO NO SIOP - CNPJ: 00.394.452/0001-03_x000D_
_x000D_
ADQUIRIR MATERIAIS NECESSÁRIOS PARA MOBILIAR AS DIVERSAS REPARTIÇÕES DA UNIDADE. 3ª COMPANHIA DE ENGENHARIA DE COMBATE MECANIZADA (3ª CIA E CMB MEC). DOM PEDRITO-RS.</t>
  </si>
  <si>
    <t>40330008</t>
  </si>
  <si>
    <t>A PRESENTE EMENDA VISA ALOCAR RECURSO DE CUSTEIO PARA AJUDA NA RESTAURAÇÃO DO ACERVO PERTENCENTE AO MUSEU HISTÓRICO E DIPLOMÁTICO DO ITAMARATY.</t>
  </si>
  <si>
    <t>40290013</t>
  </si>
  <si>
    <t>00.394.502/0165-71 - A PRESENTE EMENDA SERVE PARA ALOCAR RECURSOS PARA IMPLANTAÇÃO DO PROJETO CIENTÍFICO  DESTINADOS AO PROGRAMA ANTÁRTICO BRASILEIRO (PROANTAR) PROMOVE, DE FORMA MULTIDISCIPLINAR E INTERINSTITUCIONAL, ATIVIDADES DE PESQUISAS NA ANTÁRTICA. O DESENVOLVIMENTO DE PESQUISAS NAQUELA REGIÃO GARANTE AO BRASIL A CONDIÇÃO DE MEMBRO CONSULTIVO DO TRATADO DA ANTÁRTICA, ASSEGURANDO ASSIM O DIREITO DE PARTICIPAR PLENA E ATIVAMENTE DAS DECISÕES SOBRE O FUTURO DO CONTINENTE DURANTE AS REUNIÕES CONSULTIVAS DO TRATADO (ATCM, NA SIGLA EM INGLÊS), COM ESTA FINALIDADE E, PRINCIPALMENTE, CONTRIBUIRÁ PARA AS POLÍTICAS NACIONAIS DE PROTEÇÃO DO MEIO AMBIENTE._x000D_
          A AQUISIÇÃO DE DADOS, BEM COMO A COLETA E O PROCESSAMENTO DE AMOSTRAS, ACONTECEM TANTO NA ESTAÇÃO ANTÁRTICA COMANDANTE FERRAZ QUANTO A BORDO DOS NAVIOS NAPOC ARY RONGEL E NPO ALMIRANTE MAXIMIANO, NOS REFÚGIOS MANTIDOS PELO BRASIL NA REGIÃO DA PENÍNSULA ANTÁRTICA, NOS MÓDULOS CRIOSFERA 1 E CRIOSFERA 2, E NOS ACAMPAMENTOS REMOTOS INSTALADOS PELO PROANTAR EM SÍTIOS DE DIFÍCIL ACESSO. TAMBÉM SÃO DESENVOLVIDAS ATIVIDADES EM BASES ESTRANGEIRAS, ATRAVÉS DA COOPERAÇÃO ENTRE OS DIVERSOS PROGRAMAS ANTÁRTICOS NACIONAIS, PREVISTA E AMPLAMENTE INCENTIVADA NO ÂMBITO DO SISTEMA DO TRATADO.</t>
  </si>
  <si>
    <t xml:space="preserve">05.571.6113.2345.    </t>
  </si>
  <si>
    <t>40290009</t>
  </si>
  <si>
    <t>ADQUIRIR 2 (DOIS) EQUIPAMENTOS VISANDO SUBSTITUIR O EXISTENTE QUE SE ENCONTRA OBSOLETO E JÁ NÃO ATENDE A NECESSIDADE DO SETOR E O OUTRO EQUIPAMENTO VISA AUMENTAR A CAPACIDADE DE ATENDIMENTO DO HOSPITAL. HOSPITAL GERAL DE JUIZ DE FORA (H GE JF) - JUIZ DE FORA -MG.</t>
  </si>
  <si>
    <t>40290002</t>
  </si>
  <si>
    <t>A EMENDA É DESTINADA PARA O ATENDIMENTO DA RECOMPOSIÇÃO DA CAPACIDADE E DOS MEIOS DA FORÇA TERRESTRE.</t>
  </si>
  <si>
    <t>39970005</t>
  </si>
  <si>
    <t>BENEFICIÁRIO PARA LANÇAMENTO NO SIOP - CNPJ: 00.394.452/0001-03_x000D_
ATENDER A NECESSIDADE DE SUBSTITUIÇÃO DE UMA AMBULÂNCIA, A FIM DE PERMITIR MAIOR CONFIABILIDADE NO TRANSPORTE DE PACIENTES E REDUÇÃO DOS CUSTOS DE MANUTENÇÃO.  HOSPITAL DE GUARNIÇÃO DE NATAL (H GU N) - NATAL -RN_x000D_
_x000D_
_x000D_
.</t>
  </si>
  <si>
    <t>BENEFICIÁRIO PARA LANÇAMENTO NO SIOP - CNPJ: 00.394.452/0001-03_x000D_
_x000D_
O CRESCENTE AUMENTO DAS TARIFAS DE ENERGIA ELÉTRICA, ASSOCIADO AO CRESCIMENTO DE DEMANDA DE ENERGIA POR PARTE DAS DIVERSAS OM DA FORÇA TERRESTRE E O ACIONAMENTO SAZONAL DE BANDEIRAS TARIFÁRIAS, VEM DIFICULTANDO A GESTÃO ORÇAMENTÁRIA DOS RECURSOS DESTINADOS AO PAGAMENTO DE CONCESSIONÁRIAS E IMPELINDO GESTORES A ADOTAREM, COM FREQUÊNCIA, MEDIDAS DE RACIONALIZAÇÃO DE CONSUMO, AS QUAIS TÊM IMPACTADO NO DESENVOLVIMENTO DE ATIVIDADES FINALÍSTICAS, NA SEGURANÇA DAS INSTALAÇÕES E NA INTEGRIDADE FÍSICA DOS MILITARES DE SERVIÇO._x000D_
_x000D_
DENTRE AS INÚMERAS PROPOSTAS DE RACIONALIZAÇÃO DE DESPESAS, A CONSTRUÇÃO DE USINA FOTOVOLTAICA PARA GERAÇÃO DE ENERGIA ELÉTRICA, VISANDO REDUZIR OS CUSTOS DESTE SERVIÇO, APRESENTA-SE COMO UMA PROPOSTA VIÁVEL ECONOMICAMENTE, SENDO RATIFICADA NOS PROJETOS EXISTENTES NO ÂMBITO DO EXÉRCITO. _x000D_
_x000D_
EM MÉDIA, O RETORNO DO INVESTIMENTO É DE 4 (QUATRO) A 7 (SETE) ANOS, DEPENDENDO DO TIPO DE CONTRATAÇÃO COM A CONCESSIONÁRIA, SENDO A VIDA ÚTIL DO SISTEMA FOTOVOLTAICO SUPERIOR A 25 (VINTE E CINCO) ANOS._x000D_
_x000D_
COM A CONSTRUÇÃO DA USINA FOTOVOLTAICA ESPERA-SE ATINGIR OS SEGUINTES OBJETIVOS PARA O 7º BATALHÃO DE ENGENHARIA DE COMBATE (7º BE CMB)._x000D_
- REDUZIR CUSTOS COM ENERGIA ELÉTRICA;_x000D_
- AUMENTAR A RESILIÊNCIA ENERGÉTICA;_x000D_
- DIMINUIR O IMPACTO DA ATIVIDADE MEIO NA FORMAÇÃO DOS OFICIAIS COMBATENTES DO EXÉRCITO;_x000D_
- MINIMIZAR O IMPACTO ENERGÉTICO DO FORTE PANTANAL NO SISTEMA INTERLIGADO NACIONAL DE ENERGIA ELÉTRICA (SIN) NOS HORÁRIOS DE GERAÇÃO DA USINA;_x000D_
- INCENTIVAR A INSTITUIÇÃO EM INVESTIR NUMA TECNOLOGIA SUSTENTÁVEL E ECONOMICAMENTE VIÁVEL;_x000D_
- INCORPORAR NOVAS TECNOLOGIAS;_x000D_
- ADICIONAR O EMPREGO DE FONTES ALTERNATIVAS DE ENERGIA NA GERAÇÃO ELÉTRICA EM PROL DO MENOR IMPACTO FINANCEIRO E AMBIENTAL NA ATIVIDADE MEIO DA FORTE PANTANAL;_x000D_
- INCORPORAR PRÁTICAS GERENCIAIS DE MAIOR EFICIÊNCIA; E_x000D_
- IMPLANTAR A CONTRAPRESTAÇÃO VARIÁVEL, NA PRODUÇÃO DE ENERGIA EXCEDENTE.</t>
  </si>
  <si>
    <t>CNPJ PARA LANÇAMENTO NO SIOP: 00.394.429/0001-00_x000D_
UNIDADE FAVORECIDA: BASE AÉREA DE NATAL (BANT)_x000D_
OBJETO DA DESPESA: AQUISIÇÃO DE 01 VIATURA OPERACIONAL, A SER DESTINADA PARA MISSÕES DE BUSCA E SALVAMENTO (ESQUADRÃO FALCÃO - 1º/8ºGAV)_x000D_
JUSTIFICATIVA:_x000D_
A BASE AÉREA DE NATAL (BANT), SEDIADA EM PARNAMIRIM-RN, É A ORGANIZAÇÃO MILITAR DO COMANDO DA AERONÁUTICA QUE TEM A MISSÃO PRECÍPUA DE EXECUTAR O PREPARO E O EMPREGO DAS UNIDADES MILITARES SUBORDINADAS, CONFORME DIRETRIZES, PLANOS E ORDENS DOS COMANDOS SUPERIORES, TENDO ATUAÇÃO ESTRATÉGICA NA REGIÃO NORDESTE DO PAÍS. PARA REALIZAR SUA MISSÃO, ESTA ORGANIZAÇÃO É COMPOSTA PELAS SEGUINTES UNIDADES AÉREAS: ESQUADRÃO DE INSTRUÇÃO DA AVIAÇÃO DE CAÇA JOKER (2°/5°GAV), ESQUADRÃO DE INSTRUÇÃO DA AVIAÇÃO DE TRANSPORTE RUMBA (1°/5°GAV), ESQUADRÃO DE INSTRUÇÃO DA AVIAÇÃO DE ASAS ROTATIVAS GAVIÃO (1°/11°GAV), ESQUADRÃO DE TRANSPORTE AÉREO PASTOR (2ºETA) E ESQUADRÃO DE HELICÓPTEROS FALCÃO (1º/8ºGAV)._x000D_
DEVIDO À EXTREMA IMPORTÂNCIA DESSAS ORGANIZAÇÕES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DA BANT PARA QUE POSSA DAR CONTINUIDADE AO RELEVANTE TRABALHO REALIZADO EM PROL DA DEFESA AÉREA DO BRASIL._x000D_
POR TODO O EXPOSTO, JUSTIFICA-SE A PRESENTE EMENDA DE APROPRIAÇÃO À DESPESA, O QUE GARANTIRÁ A CONTINUIDADE DAS ATIVIDADES PLANEJADAS.</t>
  </si>
  <si>
    <t>CNPJ PARA LANÇAMENTO NO SIOP: 00.394.429/0001-00_x000D_
UNIDADE FAVORECIDA: CENTRO DE LANÇAMENTO DA BARREIRA DO INFERNO (CLBI)_x000D_
OBJETO DA DESPESA: RECUPERAÇÃO ESTRUTURAL DO RADAR BEARN_x000D_
JUSTIFICATIVA:_x000D_
O CENTRO DE LANÇAMENTO DA BARREIRA DO INFERNO (CLBI), LOCALIZADO NO MUNICÍPIO DE NATAL - RN, É ESTRATÉGICO PARA A IMPLANTAÇÃO DO CENTRO ESPACIAL DE ALCÂNTARA (CEA), NÃO SOMENTE POR CONTRIBUIR COM A DEFESA NACIONAL, MAS TAMBÉM POR BENEFICIAR DIVERSAS ÁREAS DA SOCIEDADE BRASILEIRA, TAIS COMO:_x000D_
- GERAÇÃO DE IMAGENS DE TODO O TERRITÓRIO NACIONAL COM MAIS QUALIDADE, NITIDEZ E PRECISÃO, EM UM CUSTO MENOR DO QUE SE IMPORTÁSSEMOS ESSAS IMAGENS E QUE AUXILIARÃO O PAÍS NO COMBATE AO DESMATAMENTO E AOS INCÊNDIOS FLORESTAIS;_x000D_
- APOIO NA GESTÃO DE CRISES E DESASTRES NATURAIS;_x000D_
- APOIO AO PLANEJAMENTO DO AGRONEGÓCIO E NA GESTÃO DOS RECURSOS NATURAIS, COMO ENERGIA E ÁGUA DOCE;_x000D_
- PROVIMENTO DE SINAIS DE INTERNET E TV NAS REGIÕES LONGÍNQUOS DO PAÍS; E_x000D_
- DESENVOLVIMENTO ECONÔMICO E GERAÇÃO DE EMPREGO NO BRASIL, DENTRE OUTRAS ÁREAS._x000D_
CIENTE DESSES DESAFIOS, O COMANDO DA AERONÁUTICA (COMAER), EM ATENDIMENTO AO PRECONIZADO NA ESTRATÉGIA NACIONAL DE DEFESA (END), GERENCIA O PESE DE FORMA A OBTER SISTEMAS INTEGRADOS COMPLEXOS E MULTIDISCIPLINARES, FOCADO NO DESENVOLVIMENTO DE PRODUTOS QUE ATENDAM À DIRETRIZ DE USO DUAL E INTEGRADO DOS SISTEMAS ESPACIAIS E O FOMENTO À OBTENÇÃO DA CAPACIDADE TECNOLÓGICA E INDUSTRIAL NO PAÍS._x000D_
DEVIDO À EXTREMA IMPORTÂNCIA DESSE PROGRAMA, E EM FACE DA CRESCENTE NECESSIDADE DE RECURSOS PARA A CONTINUIDADE DESTES IMPRESCINDÍVEIS SERVIÇOS, FAZ-SE NECESSÁRIA A AQUISIÇÃO DE MATERIAIS E EQUIPAMENTOS, BEM COMO A REALIZAÇÃO DE MELHORIAS NAS INSTALAÇÕES DESTA ORGANIZAÇÃO MILITAR PARA QUE POSSA DAR CONTINUIDADE AO TRABALHO DE IMPLANTAÇÃO DA INFRAESTRUTURA DE APOIO AO PROGRAMA ESTRATÉGICO DE SISTEMAS ESPACIAIS (PESE)._x000D_
POR TODO O EXPOSTO, JUSTIFICA-SE A PRESENTE EMENDA DE APROPRIAÇÃO À DESPESA, O QUE GARANTIRÁ A CONTINUIDADE DAS ATIVIDADES PLANEJADAS.</t>
  </si>
  <si>
    <t>39940013</t>
  </si>
  <si>
    <t>O PROGRAMA FORÇAS NO ESPORTE (PROFESP) E O PROJETO JOÃO DO PULO (PJP) SÃO AÇÕES SOCIAIS CONDUZIDAS PELO MINISTÉRIO DA DEFESA (MD) E DESENVOLVIDAS POR INTERMÉDIO DA MARINHA DO BRASIL, DO EXÉRCITO BRASILEIRO E DA FORÇA AÉREA BRASILEIRA. ESSES PROJETOS PODEM CONTAR COM A PARCERIA DOS MINISTÉRIOS DOS DIREITOS HUMANOS E DA CIDADANIA, DA EDUCAÇÃO, DO ESPORTE, DA JUSTIÇA E SEGURANÇA PÚBLICA, DO DESENVOLVIMENTO E ASSISTÊNCIA SOCIAL, FAMÍLIA E COMBATE À FOME E DA SECRETARIA-GERAL DA PRESIDÊNCIA DA REPÚBLICA, DENTRE OUTRAS PASTAS DO EXECUTIVO FEDERAL._x000D_
    O PROFESP E O PJP ATENDEM A APROXIMADAMENTE 30.000 BENEFICIADOS NA FAIXA ETÁRIA DE 6 A 18 ANOS, BEM COMO PESSOAS COM DEFICIÊNCIA, EM MAIS DE 200 (DUZENTAS) ORGANIZAÇÕES MILITARES (OM) DAS TRÊS FORÇAS ARMADAS QUE, DE FORMA VOLUNTÁRIA, DISPONIBILIZAM SUAS INSTALAÇÕES PARA A EXECUÇÃO DE ATIVIDADES PEDAGOGICAMENTE ELABORADAS, ABRANGENDO TODAS AS UNIDADES DA FEDERAÇÃO, EM MAIS DE 120 (CENTO E VINTE) MUNICÍPIOS, ALCANÇANDO LONGÍNQUOS RECÔNDITOS DE NOSSO TERRITÓRIO, COMO, POR EXEMPLO, ALGUMAS COMUNIDADES INDÍGENAS, QUILOMBOLAS E OUTRAS NA LINHA DE FRONTEIRA (PELOTÕES ESPECIAIS DE FRONTEIRA)._x000D_
    NESTE SENTIDO, MEDIANTE OS COMPROVADOS ÍNDICES DE EFICÁCIA ATINGIDOS PELO PROFESP E PJP E CONSOANTE À SUA EFICIENTE SISTEMÁTICA DE FUNCIONAMENTO, VISLUMBRA-SE A POSSIBILIDADE DE AUMENTAR O NÚMERO DE BENEFICIÁRIOS E GARANTIR A MANUTENÇÃO DA INFRAESTRUTURA DESPORTIVA NAS INSTALAÇÕES EM QUE O PROGRAMA/PROJETO EM PAUTA É DESENVOLVIDO.     _x000D_
    O RECURSO DA EMENDA CONTRIBUIRÁ PARA O FORTALECIMENTO DA INICIATIVA VOLUNTÁRIA DOS COMANDANTES DE OM QUE DESENVOLVEM O PROFESP E PJP NO ESTADO DO RIO GRANDE DO NORTE E UMA PARCERIA COM V. EXA. TORNAR-SE-Á UM FATOR DE FUNDAMENTAL IMPORTÂNCIA PARA O SUCESSO DO EMPREENDIMENTO EM PROL DOS BENEFICIADOS E DE SUAS FAMÍLIAS. ESSES RECURSOS FINANCEIROS SERÃO APLICADOS DENTRO DAS SEGUINTES FINALIDADES:_x000D_
    A) ALIMENTAÇÃO DOS BENEFICIADOS;_x000D_
    B) AQUISIÇÃO DE UNIFORME E MATERIAL ESPORTIVO PARA OS PARTICIPANTES DO PROGRAMA/PROJETO;_x000D_
    C) APOIO À REALIZAÇÃO DE ATIVIDADES EDUCACIONAIS ESPORTIVAS;_x000D_
    D) CAPACITAÇÃO PEDAGÓGICA PARA OS PROFESSORES, COORDENADORES E MONITORES; E_x000D_
    E) MELHORIA DA INFRAESTRUTURA DAS OM PARTICIPANTES EM PROL DO PROFESP/PJP._x000D_
_x000D_
ESTE RECURSO VISA ATENDER A BASE AÉREA DE NATAL (BANT) NO VALOR DE R$ 200.000,00 E MARINHA - ESTAÇÃO RADIOGONIOMÉTRICA DA MARINHA EM NATAL NO VALOR DE R$ 300.022,00.</t>
  </si>
  <si>
    <t>3º BATALHÃO DE OPERAÇÕES RIBEIRINHAS - 3ºBTLOPRIB_x000D_
CNPJ: 00.394.502/0179-77_x000D_
_x000D_
A AQUISIÇÃO DESTA EMENDA VISA POSSIBILITAR A REALIZAÇÃO DE UMA SÉRIE DE ATIVIDADES COM O OBJETIVO DE FORTALECER A CONSCIÊNCIA DA PRESERVAÇÃO DOS RECURSOS NATURAIS E DESENVOLVIMENTO SUSTENTÁVEL. A DEGRADAÇÃO DO MEIO AMBIENTE ESTÁ RELACIONADA A CONSTANTES AÇÕES HUMANAS QUE AMEAÇAM A SOBREVIVÊNCIA DAS ESPÉCIES E QUE SÃO CAPAZES DE PROVOCAR POLUIÇÃO DO SOLO ENTRE OUTRAS CONSEQUÊNCIAS. CONSCIENTIZAR A IMPORTÂNCIA DESTE ASSUSTO É UMA DAS METAS DO PROGRAMA FORÇAS NO ESPORTE, A SER EXECUTADO NO MUNICÍPIO DE LADÁRIO, DURANTE AS ATIVIDADES OS BENEFICIADOS APRENDEM COMO AS AÇÕES, QUE VISAM A PRESERVAÇÃO DA ÁGUA, FLORESTA, ANIMAIS E TUDO ENCONTRADO NA NATUREZA, SÃO NECESSÁRIAS À SOBREVIVÊNCIA DAS GERAÇÕES FUTURAS. _x000D_
PORTANTO, COMPREENDE- SE QUE A EDUCAÇÃO AMBIENTAL DEVE SER DESENVOLVIDA NO PROGRAMA, POIS É UMA OPORTUNIDADE DE UTILIZAR O ESPAÇO DO AAR, O QUAL POSSUI UM PERÍMETRO PROTEGIDO NO PANTANAL DE 78 KM, QUE PROPORCIONA UM LOCAL ADEQUADO.</t>
  </si>
  <si>
    <t>39640007</t>
  </si>
  <si>
    <t>BENEFICIÁRIO PARA LANÇAMENTO NO SIOP - CNPJ: 00.394.452/0001-03_x000D_
INCREMENTO NA INFRAESTRUTURA OPERACIONAL DA FORÇA TERRESTRE. 17º REGIMENTO DE CAVALARIA MECANIZADO (17° RC MEC) - AMAMBAI-MS.</t>
  </si>
  <si>
    <t>CNPJ PARA LANÇAMENTO NO SIOP: 00.394.429/0001-00_x000D_
UNIDADE FAVORECIDA: BASE AÉREA DE CAMPO GRANDE (BACG)_x000D_
OBJETO DA DESPESA: REFORMA DAS QUADRAS POLIESPORTIVAS_x000D_
JUSTIFICATIVA:_x000D_
O PROGRAMA FORÇAS NO ESPORTE (PROFESP) E O PROJETO JOÃO DO PULO (PJP) SÃO INICIATIVAS ESTRATÉGICAS DO MINISTÉRIO DA DEFESA EM PARCERIA COM O MINISTÉRIO DO ESPORTE, DOS DIREITOS HUMANOS E DA CIDADANIA, DA EDUCAÇÃO E DO DESENVOLVIMENTO E ASSISTÊNCIA SOCIAL, FAMÍLIA E COMBATE À FOME, MEDIANTE AÇÕES DESENVOLVIDAS POR MEIO DE ADESÃO VOLUNTÁRIA DAS ORGANIZAÇÕES MILITARES DA MARINHA, DO EXÉRCITO E DA FORÇA AÉREA, DISTRIBUÍDO EM NÚCLEOS DE 50 A 100 BENEFICIADOS, ATENDENDO CRIANÇAS, ADOLESCENTES E JOVENS, DE 6 (SEIS) A 18 (DEZOITO) ANOS DE IDADE, PREFERENCIALMENTE ÀQUELES RESIDENTES EM ÁREAS DE EXPOSIÇÃO À VULNERABILIDADE SOCIAL E REGULARMENTE MATRICULADAS NA REDE PÚBLICA DE ENSINO. AS PESSOAS COM DEFICIÊNCIAS SÃO DIRECIONADAS AO PJP PARA ATIVIDADES SOCIALMENTE INCLUSIVAS, AO ESPORTE ADAPTADO E À EQUOTERAPIA, ABRANGENDO, TAMBÉM, MILITARES COM DEFICIÊNCIA E DEPENDENTES DE MILITARES QUE SE ENCONTRAREM NESSA MESMA CONDIÇÃO. ALÉM DESSE PÚBLICO ATENDIDO, SUAS FAMÍLIAS TAMBÉM SÃO IMPACTADAS POSITIVAMENTE EM RAZÃO DE VEREM SEUS FILHOS TENDO ATIVIDADES NO CONTRATURNO ESCOLAR COM DIREITO A DUAS REFEIÇÕES E O APRENDIZADO DOS HÁBITOS DISCIPLINARES E ÉTICOS DESENVOLVIDOS NO ÂMBITO DA VIVÊNCIA MILITAR, PROMOVENDO ASSIM, A VALORIZAÇÃO DO INDIVÍDUO, A REDUÇÃO DE RISCOS SOCIAIS E O FORTALECIMENTO DA CIDADANIA E DA INCLUSÃO E INTEGRAÇÃO SOCIAIS DE SEUS BENEFICIADOS, POR MEIO DO ACESSO À PRÁTICA DE ATIVIDADES EDUCACIONAIS E ESPORTIVAS._x000D_
O PROFESP E O PJP, QUE FUNCIONAM DESDE 2003, ATENDEM, ATUALMENTE, CERCA DE 30.000 CRIANÇAS, ADOLESCENTES E JOVENS, DOS QUAIS APROXIMADAMENTE 1.000 POSSUEM ALGUM TIPO DE DEFICIÊNCIA, EM 203 ORGANIZAÇÕES MILITARES DAS FORÇAS ARMADAS, QUE DISPONIBILIZAM AS SUAS INSTALAÇÕES PARA A EXECUÇÃO DE ATIVIDADES PEDAGOGICAMENTE ELABORADAS, ABRANGENDO TODOS OS ESTADOS DA FEDERAÇÃO, EM 114 MUNICÍPIOS, INCLUINDO TODAS AS CAPITAIS, ESTANDO PRESENTE EM COMUNIDADES URBANAS DE ALTO RISCO, ALÉM DE LONGÍNQUAS LOCALIDADES DE NOSSO PAÍS, COMO, POR EXEMPLO, PELOTÕES DE FRONTEIRA, COMUNIDADES INDÍGENAS E QUILOMBOLAS._x000D_
O RECURSO DA EMENDA SERÁ DESTINADO AO CUSTEIO DAS ATIVIDADES DO PROFESP/PJP, POSSIBILITANDO A AQUISIÇÃO DE GÊNEROS ALIMENTÍCIOS, UNIFORMES, MATERIAIS ESPORTIVOS E A CONTRATAÇÕES DE PROFISSIONAIS QUE POR VENTURA NECESSITAR, EM PROVEITO DOS BENEFICIADOS, BEM COMO A MANUTENÇÃO, MELHORIA OU ADEQUAÇÃO DE INSTALAÇÕES DA ORGANIZAÇÃO MILITAR PARTICIPANTE DO PROGRAMA/PROJETO EM TELA.</t>
  </si>
  <si>
    <t>A ESCOLA PREPARATÓRIA DE CADETES DO AR (EPCAR), LOCALIZADA EM BARBACENA-MG, É O ESTABELECIMENTO DE ENSINO MÉDIO DO COMANDO DA AERONÁUTICA QUE TEM POR MISSÃO FORMAR OS FUTUROS CADETES PARA A FORÇA AÉREA, DESENVOLVENDO EM CADA ALUNO OS ATRIBUTOS MILITARES, INTELECTUAIS E PROFISSIONAIS, ALÉM DOS PADRÕES ÉTICOS, MORAIS, CÍVICOS E SOCIAIS. ANUALMENTE, SÃO FORMADOS CERCA DE 150 ALUNOS, ORIUNDOS DAS DIVERSAS UNIDADES FEDERATIVAS (UF) DO PAÍS._x000D_
DEVIDO À EXTREMA IMPORTÂNCIA DESSA UNIDADE PARA A FORMAÇÃO DO EFETIVO MILITAR PERMANENTE DA FAB, E EM FACE DA CRESCENTE NECESSIDADE DE RECURSOS PARA A CONTINUIDADE DESTES IMPRESCINDÍVEIS SERVIÇOS, FAZ-SE NECESSÁRIA A AQUISIÇÃO DE MATERIAIS E EQUIPAMENTOS, BEM COMO A REALIZAÇÃO DE MELHORIAS NAS INSTALAÇÕES DA EPCAR PARA QUE POSSA DAR CONTINUIDADE AO RELEVANTE TRABALHO REALIZADO EM PROL DO BRASIL._x000D_
POR TODO O EXPOSTO, JUSTIFICA-SE A PRESENTE EMENDA DE APROPRIAÇÃO À DESPESA, O QUE GARANTIRÁ A CONTINUIDADE DAS ATIVIDADES PLANEJADAS.</t>
  </si>
  <si>
    <t>39600005</t>
  </si>
  <si>
    <t>ADQUIRIR INSTRUMENTOS MUSICAIS E MOBILIAR A SALA DE ENSAIOS DA “BANDA DA MONTANHA”, QUE REALIZA AS ATIVIDADES DA UNIDADE E COLABORA COM A SOCIEDADE DE SÃO JOÃO DEL-REI E CIDADES VIZINHAS EM RECEPÇÕES DE AUTORIDADES, RETRETAS, DESFILES CÍVICOS, PROCISSÕES E CONCERTOS MUSICAIS.  11º BATALHÃO DE INFANTARIA LEVE DE MONTANHA (11º BIL MTH) - SÃO JOÃO DEL-REI -MG</t>
  </si>
  <si>
    <t>A PRESENTE EMENDA TEM POR FINALIDADE A INSTALAÇÃO DE PLACAS SOLARES PARA CAPTAÇÃO DE ENERGIA PARA A SALA DE INFORMÁTICA DO PROFESP POSSIBILITANDO UMA REDUÇÃO DE GASTOS COM ENERGIA NO COMPLEXO NAVAL DE CAXIAS DO MERITI - RJ.</t>
  </si>
  <si>
    <t>39520013</t>
  </si>
  <si>
    <t>NAS ÚLTIMAS DÉCADAS TEM OCORRIDO RELEVANTE AUMENTO NA FREQUÊNCIA E NA INTENSIDADE DE CATÁSTROFES, A EXPLOSÃO DEMOGRÁFICA, A_x000D_
OCUPAÇÃO DESORDENADA DO ESPAÇO URBANO E RURAL E AS ALTERAÇÕES CLIMÁTICAS CONTRIBUEM PARA AUMENTAR O GRAU DE VULNERABILIDADE E_x000D_
EXPÕEM PARTE DA SOCIEDADE BRASILEIRA A RISCOS PERMANENTES. ESSES FENÔMENOS CATASTRÓFICOS CAUSAM ENORMES PREJUÍZOS, CEIFANDO VIDAS E_x000D_
ALTERANDO SENSIVELMENTE A REGIÃO AFETADA._x000D_
PARA FAZER FACE A ESTES DESAFIOS O ESTADO BRASILEIRO VEM APRIMORANDO A LEGISLAÇÃO E A ESTRUTURAÇÃO DOS ÓRGÃOS DE DEFESA CIVIL. NO_x000D_
ENTANTO, ESTADOS E MUNICÍPIOS APRESENTAM GRANDE DIFICULDADE EM IMPLEMENTAR MEDIDAS PREVENTIVAS E MITIGATÓRIAS EM SUAS ÁREAS DE_x000D_
RESPONSABILIDADE._x000D_
OUTRA GRANDE DIFICULDADE DOS ESTADOS E MUNICÍPIOS É A DEFICIENTE ESTRUTURA DE RESPOSTA AOS DESASTRES NATURAIS E AMBIENTAIS. GERALMENTE,_x000D_
OS ÓRGÃOS DE DEFESA CIVIL DE ALGUNS ENTES FEDERATIVOS SÃO DEFICIENTES EM MEIOS E EM PESSOAL PARA ATENDIMENTO IMEDIATO DAS DEMANDAS_x000D_
DE RESGATE E PROTEÇÃO DA SOCIEDADE._x000D_
DEVIDO A ESSAS DIFICULDADES, TORNOU-SE RECORRENTE O EMPREGO CONJUNTO DE DIVERSAS INSTITUIÇÕES PARA AS AÇÕES DE RESPOSTA AOS DESASTRES_x000D_
NATURAIS E AMBIENTAIS, POR MEIO DE OPERAÇÕES INTERAGÊNCIAS DE APOIO À DEFESA CIVIL. DENTRE ESSAS INSTITUIÇÕES, DESTACA-SE A PRESENÇA DAS_x000D_
FORÇAS ARMADAS, E EM ESPECIAL DO EXÉRCITO BRASILEIRO, CUJO EMPREGO É RESPALDADO POR LEIS FEDERAIS E REGULAMENTOS INTERNOS ESPECÍFICOS._x000D_
NESTE CONTEXTO, DESTACAM-SE AS ORGANIZAÇÕES MILITARES DE ENGENHARIA QUE, POR SUAS CARACTERÍSTICAS OPERACIONAIS, POSSUEM AS_x000D_
CAPACIDADES REQUERIDAS PARA ATUAR EM AÇÕES DE APOIO À DEFESA CIVIL._x000D_
O EMPREGO DA FORÇA TERRESTRE (F TER) EM OPERAÇÕES E/OU AÇÕES DE APOIO À DEFESA CIVIL ENCONTRA AMPARO NO ARTIGO 16 DA LEI_x000D_
COMPLEMENTAR 97/1999, SENDO CLASSIFICADA COMO AÇÃO SUBSIDIÁRIA. NESTA CONJUNTURA, A F TER TEM APOIADO AÇÕES DO SISTEMA NACIONAL DE PROTEÇÃO E DEFESA CIVIL NA RESPOSTA AOS PRINCIPAIS DESASTRES OCORRIDOS EM TERRITÓRIO NACIONAL, EMPREGANDO SEUS MEIOS PARA MITIGAR OS_x000D_
EFEITOS E GARANTIR O PRONTO REESTABELECIMENTO DA NORMALIDADE._x000D_
O RECURSO SOLICITADO PERMITIRÁ DOTAR O 3º BATALHÃO DE ENGENHARIA DE COMBATE (3º BE CMB), SEDIADO EM CACHOEIRA DO SUL, COM_x000D_
EQUIPAMENTOS NECESSÁRIOS PARA AS AÇÕES DE PRONTO ATENDIMENTO A CALAMIDADES PÚBLICAS NO ESTADO DO RIO GRANDE DO SUL.</t>
  </si>
  <si>
    <t>39510003</t>
  </si>
  <si>
    <t>ESSA EMENDA VISA GARANTIR RECURSOS PARA CONSTRUIR UMA SISTEMA DE ENERGIA SOLAR PARA 28º GAC - INSTALADO NO MUNICÍPIO DE CRICIÚMA-SC, DE MODO A REDUZIR CONSIDERAVELMENTE OS CUSTOS MENSAIS COM ENERGIA ELÉTRICA.</t>
  </si>
  <si>
    <t>DANIEL FREITAS</t>
  </si>
  <si>
    <t>3949</t>
  </si>
  <si>
    <t>39490005</t>
  </si>
  <si>
    <t>BENEFICIÁRIO PARA LANÇAMENTO NO SIOP - CNPJ: 00.394.452/0001-03_x000D_
ADQUIRIR MATERIAIS PARA ATENDER DEMANDAS DE RESTRUTURAÇÃO DAS INSTALAÇÕES ELÉTRICAS E HIDROSSANITÁRIAS DO SETOR DE APROVISIONAMENTO, MELHORANDO AS CONDIÇÕES DE SEGURANÇA ALIMENTAR DO RANCHO (COZINHA E REFEITÓRIOS) DA UNIDADE.  COMANDO DE FRONTEIRA - GUAJARÁ-MIRIM - RORONDÔNIA/6º BATALHÃO DE INFANTARIA DE SELVA (CMDO FRON RO/6º BIS)_x000D_
MATERIAIS PARA ADEQUAÇÃO DO SETOR DE APROVISIONAMENTO</t>
  </si>
  <si>
    <t>BENEFICIÁRIO PARA LANÇAMENTO NO SIOP - CNPJ: 00.394.452/0001-03_x000D_
TRANSPORTAR PACIENTES PARA HOSPITAL COM DEMANDAS EM ESTADO DE EMERGÊNCIA.  COMANDO DE FRONTEIRA RONDÔNIA/6º BATALHÃO DE INFANTARIA DE SELVA (CMDO FRON RO/6º BIS) GUAJARÁ-MIRIM - RO_x000D_
VIATURA AMBULÂNCIA TIPO “C” – RESGATE_x000D_
_x000D_
.</t>
  </si>
  <si>
    <t>GUAJARÁ-MIRIM</t>
  </si>
  <si>
    <t>NO MUNICÍPIO DE GUAJARÁ-MIRIM - RO</t>
  </si>
  <si>
    <t>BENEFICIÁRIO PARA LANÇAMENTO NO SIOP - CNPJ: 00.394.452/0001-03_x000D_
REALIZAR A REFORMA DO HOTEL DE TRÂNSITO DO 1º PEF - FORTE PRÍNCIPE DA BEIRA, NA CIDADE DE COSTA MARQUES-RO_x000D_
REFORMA DO HOTEL DE TRÂNSITO DO 1º PEF - FORTE PRÍNCIPE DA BEIRA, NA CIDADE DE COSTA MARQUES-RO</t>
  </si>
  <si>
    <t>39450001</t>
  </si>
  <si>
    <t>CENTRO DE AVALIAÇÃO DA ILHA DA MARAMBAIA - CADIM _x000D_
CNPJ: 00.394.502/0172-09_x000D_
VALOR: R$ 35.000,00 (GND4)_x000D_
_x000D_
AQUISIÇÃO DE APARELHO DE RAIO-X ODONTOLÓGICO COM SENSOR DIGITAL PORTÁTIL, QUE ATENDERÁ OS MILITARES E SEUS DEPENDENTES, BEM COMO OS RESIDENTES DA ILHA DA MARAMBAIA (REMANESCENTES DE QUILOMBO) E OS ALUNOS DO PROGRAMA FORÇAS NO ESPORTE (PROFESP)._x000D_
_x000D_
_x000D_
_x000D_
CENTRO DE INSTRUÇÃO ALMIRANTE MILCÍADES PORTELA ALVES - CIAMPA_x000D_
CNPJ: 00.394.502/0077-42_x000D_
VALOR: R$ 165.000,00 (GND4)_x000D_
_x000D_
AQUISIÇÃO DE DUAS VIATURAS PARA O CENTRO DE FORMAÇÃO DE CONDUTORES (CFC) EXISTENTE DENTRO DO CENTRO DE INSTRUÇÃO ALMIRANTE MILCÍADES PORTELA ALVES (CIAMPA), COM A FINALIDADE DE  PROVER HABILITAÇÕES PARA OS SOLDADOS FUZILEIROS NAVAIS, PODENDO SERVIR DE CAPACITAÇÃO PARA OS MESMOS POR OCASIÃO DA NÃO RENOVAÇÃO DE SEUS VÍNCULOS DE TRABALHO E CONSEQUENTE TRANSFERÊNCIA PARA A RESERVA NÃO REMUNERADA._x000D_
_x000D_
_x000D_
_x000D_
BASE DE FUZILEIROS NAVAIS ILHA DAS FLORES - BFNIF_x000D_
CNPJ: 00.394.502/0344-72_x000D_
VALOR: R$ 330.000,00 (GND4)_x000D_
_x000D_
AQUISIÇÃO DE VIATURA TIPO VAN, DESTINADA A DAR SUPORTE ÀS ATIVIDADES DO PROGRAMA FORÇAS NO ESPORTE. TAL VIATURA APOIARÁ O TRANSPORTE DAS CRIANÇAS DO PROFESP EM CONDIÇÕES ADEQUADAS E SATISFATÓRIAS. ALÉM DISSO, ESSE TRANSPORTE IRÁ AJUDAR COM A INTENÇÃO DESSA FORÇA EM AUMENTAR O NÚMERO DE CRIANÇAS DO PROGRAMA.</t>
  </si>
  <si>
    <t>CENTRO DE INSTRUÇÃO ALMIRANTE SYLVIO DE CAMARGO - CIASC_x000D_
CNPJ: 00.394.502/0092-81_x000D_
VALOR: R$ 320.000,00 (GND3)_x000D_
_x000D_
REFORMA DOS BANHEIROS DO PRÉDIO DE ENSINO DO CENTRO DE INSTRUÇÃO SYLVIO DE CAMARGO (CIASC), QUE ESTÃO DEGRADADOS PELO USO CONTÍNUO AO LONGO DO TEMPO. OS REFERIDOS BANHEIROS ATENDEM APROXIMADAMENTE 1200 ALUNOS E 350 CRIANÇAS E ADOLESCENTES DO PROGRAMA FOÇAS NO ESPORTE (PROFESP).OS SERVIÇOS A SEREM EXECUTADOS (REFORMA HIDRÁULICA, RECUPERAÇÃO DE PISOS E REFORMA ELÉTRICA, ENTRE OUTROS) POSSIBILITARÃO RECUPERAR A CONDIÇÃO MÍNIMA DE USO PELOS ALUNOS EM FORMAÇÃO QUE ATUARÃO EM PROL DA SEGURANÇA NACIONAL._x000D_
_x000D_
_x000D_
_x000D_
CENTRO TECNOLÓGICO DO CORPO DE FUZILEIROS NAVAIS - CTECCFN_x000D_
CNPJ: 00.394.502/0114-21_x000D_
VALOR: R$ 300.000,00 (GND3=R$ 11.000,00  E  GND4=R$ 289.000,00)_x000D_
_x000D_
REFORMA/MODERNIZAÇÃO DA SALA DE AULA, PARA PROVER INSTALAÇÕES ADEQUADAS ÀS CRIANÇAS E ADOLESCENTES PROVENIENTES DAS COMUNIDADES CARENTES DE PARADA DE LUCAS, VIGÁRIO GERAL, CIDADE ALTA, CORDOVIL E BRÁZ DE PINA, AMPARADAS PELO PROGRAMA FORÇAS NO ESPORTE (PROFESP) CONDUZIDO NO CENTRO TECNOLÓGICO DO CORPO DE FUZILEIROS NAVAIS, UMA UNIDADE DA MARINHA DO BRASIL, SEDIADA NO RIO DE JANEIRO, NO BAIRRO DE PARADA DE LUCAS. O OBJETIVO É PROPORCIONAR UM AMBIENTE MAIS MODERNO E ATUALIZADO PARA O APRENDIZADO DESTES JOVENS QUE RECEBERÃO REFORÇO ESCOLAR, INSTRUÇÕES DE CIDADANIA, ENSINO TÉCNICO PROFISSIONALIZANTE E DEMAIS ATIVIDADES QUE PERMITAM O SEU  DESENVOLVIMENTO INTELECTUAL.</t>
  </si>
  <si>
    <t>CNPJ PARA LANÇAMENTO NO SIOP: 00.394.429/0001-00_x000D_
1) UNIDADE FAVORECIDA: HOSPITAL DE FORÇA AÉREA DO GALEÃO (HFAG), OBJETO DA DESPESA: AQUISIÇÃO DE 02 APARELHOS FIXOS DE RAIO X, NO VALOR DE R$ 450.000,00;_x000D_
2) UNIDADE FAVORECIDA: GRUPO DE SAÚDE DE SANTA CRUZ (GSAU-SC), OBJETO DA DESPESA: AQUISIÇÃO DE EQUIPAMENTOS MÉDICOS (REFRATOR OFTALMOLÓGICO MANUAL E CADEIRA OFTALMOLÓGICA, ENTRE OUTROS), NO VALOR DE R$ 100.000,00; E_x000D_
3) UNIDADE FAVORECIDA: HOSPITAL DE AERONÁUTICA DOS AFONSOS (HAAF), OBJETO DA DESPESA: AQUISIÇÃO DE 01 LAVADORA ULTRASSÔNICA, NO VALOR DE R$ 100.000,00._x000D_
JUSTIFICATIVA:_x000D_
O HOSPITAL DE FORÇA AÉREA DO GALEÃO (HFAG), O GRUPO DE SAÚDE DE SANTA CRUZ (GSAU-SC) E O HOSPITAL DE AERONÁUTICA DOS AFONSOS (HAAF), LOCALIZADOS NO MUNICÍPIO DO RIO DE JANEIRO - RJ, SÃO ORGANIZAÇÕES INTEGRANTES DO SISTEMA DE SAÚDE DO COMANDO DA AERONÁUTICA RESPONSÁVEIS PELA ASSISTÊNCIA MÉDICO-HOSPITALAR E ODONTOLÓGICA DE APROXIMADAMENTE 170.000 USUÁRIOS, DENTRE MILITARES E SERVIDORES CIVIS (ATIVOS E INATIVOS) E SEUS DEPENDENTES, BEM COMO DE EX-COMBATENTES DA FAB._x000D_
DEVIDO À EXTREMA IMPORTÂNCIA DESSAS UNIDADES PARA O COMANDO DA AERONÁUTICA, E EM FACE DA CRESCENTE NECESSIDADE DE RECURSOS PARA A CONTINUIDADE DESTES IMPRESCINDÍVEIS SERVIÇOS, FAZ-SE NECESSÁRIA A AQUISIÇÃO DE MATERIAIS E EQUIPAMENTOS MÉDICO-HOSPITALARES, BEM COMO A REALIZAÇÃO DE MELHORIAS NAS INSTALAÇÕES DESSAS ORGANIZAÇÕES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</si>
  <si>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BENEFICIÁRIO PARA LANÇAMENTO NO SIOP - CNPJ: 00.394.452/0001-03_x000D_
_x000D_
REALIZAR O TRANSPORTE INTER-HOSPITALAR DE PACIENTES COM RISCO DE VIDA CONHECIDO E AO ATENDIMENTO PRÉ-HOSPITALAR DE PACIENTES COM RISCO DE VIDA DESCONHECIDO, NÃO CLASSIFICADO COM POTENCIAL DE NECESSITAR DE INTERVENÇÃO MÉDICA NO LOCAL E/OU DURANTE TRANSPORTE ATÉ O SERVIÇO DE DESTINO.   57º BATALHÃO DE INFANTARIA MOTORIZADO (ESCOLA) (57º BI MTZ (ES))  - RIO DE JANEIRO - RJ</t>
  </si>
  <si>
    <t>BENEFICIÁRIO PARA LANÇAMENTO NO SIOP - CNPJ: 00.394.452/0001-03_x000D_
REALIZAR O TRANSPORTE DE ALUNOS DO COLÉGIO MILITAR NO TRAJETO NITERÓI-RIO-NITERÓI E DE PESSOAL PARA EXECUÇÃO DE ATIVIDADES DE CUNHO_x000D_
ADMINISTRATIVO. COMANDO DA ARTILHARIA DIVISIONÁRIA DA 1ª DIVISÃO DE EXÉRCITO (CMDO AD/1).</t>
  </si>
  <si>
    <t>39300008</t>
  </si>
  <si>
    <t>CAPITANIA FLUVIAL DE MINAS GERAIS - CFMG_x000D_
CNPJ: 00.394.502/0539-30_x000D_
_x000D_
DEVIDO A ENORME ÁREA DE ATUAÇÃO DESTA CAPITANIA NO ESTADO DE MINAS GERAIS, FAZ-SE NECESSÁRIO A AQUISIÇÃO DE UMA MOTO AQUÁTICA PARA QUE AS EQUIPES DE INSPEÇÃO NAVAL SE DESLOQUEM PARA NOS LAGOS DOS POLOS DE INSPEÇÃO NAVAL, A FIM DE CUMPRIR A CAPACIDADE OPERATIVA DA CAPITANIA.</t>
  </si>
  <si>
    <t>39240001</t>
  </si>
  <si>
    <t>CNPJ PARA LANÇAMENTO NO SIOP: 00.394.429/0001-00_x000D_
UNIDADE FAVORECIDA: BASE AÉREA DE BRASÍLIA (BABR)_x000D_
OBJETO DA DESPESA: 1) REVITALIZAÇÃO DA ILUMINAÇÃO DO PÁTIO OPERACIONAL: R$ 120.000,00_x000D_
2) PINTURA DO PÁTIO OPERACIONAL: R$ 250.000,00_x000D_
3) MANUTENÇÃO E REVITALIZAÇÃO DO SISTEMA DE DRENAGEM DO PÁTIO OPERACIONAL: R$ 1.000.000,00_x000D_
JUSTIFICATIVA:_x000D_
A BASE AÉREA DE BRASÍLIA (BABR), SEDIADA EM BRASÍLIA-DF, É A ORGANIZAÇÃO MILITAR DO COMANDO DA AERONÁUTICA QUE TEM A MISSÃO PRECÍPUA DE EXECUTAR O PREPARO E O EMPREGO DAS UNIDADES MILITARES SUBORDINADAS, CONFORME DIRETRIZES, PLANOS E ORDENS DOS COMANDOS SUPERIORES, TENDO ATUAÇÃO ESTRATÉGICA NA REGIÃO DO PLANALTO CENTRAL. PARA REALIZAR SUA MISSÃO, ESTA ORGANIZAÇÃO É COMPOSTA PELO ESQUADRÃO DE TRANSPORTE AÉREO GUARÁ (6°ETA), BEM COMO APOIA AS OPERAÇÕES DO GRUPO DE TRANSPORTE ESPECIAL (GTE)._x000D_
DEVIDO À EXTREMA IMPORTÂNCIA DESSAS ORGANIZAÇÕES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DA BABR PARA QUE POSSA DAR CONTINUIDADE AO RELEVANTE TRABALHO REALIZADO EM PROL DA DEFESA AÉREA DO BRASIL._x000D_
POR TODO O EXPOSTO, JUSTIFICA-SE A PRESENTE EMENDA DE APROPRIAÇÃO À DESPESA, O QUE GARANTIRÁ A CONTINUIDADE DAS ATIVIDADES PLANEJADAS.</t>
  </si>
  <si>
    <t>39190025</t>
  </si>
  <si>
    <t>A PRESENTE EMENDA, VISA ATENDER AS AÇÕES DO PROJETO PROFESP NO DF, EM PARCERIA COM O MIN. DA AERONÁUTICA.</t>
  </si>
  <si>
    <t>39190024</t>
  </si>
  <si>
    <t>A PRESENTE EMENDA OBJETIVA  APOIAR OS PROJETOS DE INFRAESTRUTURA DO MINISTÉRIO DA MARINHA/ESTAÇÃO RADIO DA MARINHA EM BRASÍLIA (ERMB)</t>
  </si>
  <si>
    <t>39190022</t>
  </si>
  <si>
    <t>O CRESCENTE AUMENTO DAS TARIFAS DE ENERGIA ELÉTRICA, ASSOCIADO AO CRESCIMENTO DE DEMANDA DE ENERGIA POR PARTE DAS DIVERSAS OM DA FORÇA TERRESTRE E O ACIONAMENTO SAZONAL DE BANDEIRAS TARIFÁRIAS, VEM DIFICULTANDO A GESTÃO ORÇAMENTÁRIA DOS RECURSOS DESTINADOS AO PAGAMENTO DE CONCESSIONÁRIAS E IMPELINDO GESTORES A ADOTAREM, COM FREQUÊNCIA, MEDIDAS DE RACIONALIZAÇÃO DE CONSUMO, AS QUAIS TÊM IMPACTADO NO DESENVOLVIMENTO DE ATIVIDADES FINALÍSTICAS, NA SEGURANÇA DAS INSTALAÇÕES E NA INTEGRIDADE FÍSICA DOS MILITARES DE SERVIÇO._x000D_
DENTRE AS INÚMERAS PROPOSTAS DE RACIONALIZAÇÃO DE DESPESAS, A CONSTRUÇÃO DE USINA FOTOVOLTAICA PARA GERAÇÃO DE ENERGIA ELÉTRICA, VISANDO REDUZIR OS CUSTOS DESTE SERVIÇO, APRESENTA-SE COMO UMA PROPOSTA VIÁVEL ECONOMICAMENTE, SENDO RATIFICADA NOS PROJETOS EXISTENTES NO ÂMBITO DO EXÉRCITO. _x000D_
EM MÉDIA, O RETORNO DO INVESTIMENTO É DE 4 (QUATRO) A 7 (SETE) ANOS, DEPENDENDO DO TIPO DE CONTRATAÇÃO COM A CONCESSIONÁRIA, SENDO A VIDA ÚTIL DO SISTEMA FOTOVOLTAICO SUPERIOR A 25 (VINTE E CINCO) ANOS._x000D_
COM A CONSTRUÇÃO DA USINA FOTOVOLTAICA ESPERA-SE ATINGIR OS SEGUINTES OBJETIVOS:_x000D_
- REDUZIR CUSTOS COM ENERGIA ELÉTRICA;_x000D_
- AUMENTAR A RESILIÊNCIA ENERGÉTICA;_x000D_
- DIMINUIR O IMPACTO DA ATIVIDADE MEIO NA FORMAÇÃO DOS OFICIAIS COMBATENTES DO EXÉRCITO;_x000D_
- MINIMIZAR O IMPACTO ENERGÉTICO DO FORTE PANTANAL NO SISTEMA INTERLIGADO NACIONAL DE ENERGIA ELÉTRICA (SIN) NOS HORÁRIOS DE GERAÇÃO DA USINA;_x000D_
- INCENTIVAR A INSTITUIÇÃO EM INVESTIR NUMA TECNOLOGIA SUSTENTÁVEL E ECONOMICAMENTE VIÁVEL;_x000D_
- INCORPORAR NOVAS TECNOLOGIAS;_x000D_
- ADICIONAR O EMPREGO DE FONTES ALTERNATIVAS DE ENERGIA NA GERAÇÃO ELÉTRICA EM PROL DO MENOR IMPACTO FINANCEIRO E AMBIENTAL NA ATIVIDADE MEIO DA FORTE PANTANAL;_x000D_
- INCORPORAR PRÁTICAS GERENCIAIS DE MAIOR EFICIÊNCIA; E_x000D_
- IMPLANTAR A CONTRAPRESTAÇÃO VARIÁVEL, NA PRODUÇÃO DE ENERGIA EXCEDENTE.</t>
  </si>
  <si>
    <t>39180009</t>
  </si>
  <si>
    <t>39180008</t>
  </si>
  <si>
    <t>ESSA EMENDA SERA EXECUTADA PELA CAPITANIA FLUVIAL DE GOIAS, UG EXECUTORA: 87330.</t>
  </si>
  <si>
    <t>ADRIANO DO BALDY</t>
  </si>
  <si>
    <t>3900</t>
  </si>
  <si>
    <t>39000013</t>
  </si>
  <si>
    <t>A ACADEMIA DA FORÇA AÉREA (AFA), LOCALIZADA EM PIRASSUNUNGA-SP, É O ESTABELECIMENTO DE ENSINO SUPERIOR DO COMANDO DA AERONÁUTICA_x000D_
QUE TEM COMO MISSÃO FORMAR OS FUTUROS OFICIAIS DE CARREIRA DA FORÇA AÉREA, DESENVOLVENDO EM CADA CADETE OS ATRIBUTOS MILITARES,_x000D_
INTELECTUAIS E PROFISSIONAIS, ALÉM DOS PADRÕES ÉTICOS, MORAIS, CÍVICOS E SOCIAIS. ANUALMENTE, SÃO FORMADOS CERCA DE 200 ASPIRANTES-AOFICIAL, ORIUNDOS DAS DIVERSAS UNIDADES FEDERATIVAS (UF) DO PAÍS._x000D_
DEVIDO À EXTREMA IMPORTÂNCIA DESSA UNIDADE PARA A FORMAÇÃO DO EFETIVO MILITAR PERMANENTE DA FAB, E EM FACE DA CRESCENTE_x000D_
NECESSIDADE DE RECURSOS PARA A CONTINUIDADE DESTES IMPRESCINDÍVEIS SERVIÇOS, FAZ-SE NECESSÁRIA A AQUISIÇÃO DE MATERIAIS E_x000D_
EQUIPAMENTOS, BEM COMO A REALIZAÇÃO DE MELHORIAS NAS INSTALAÇÕES DA AFA PARA QUE POSSA DAR CONTINUIDADE AO RELEVANTE TRABALHO_x000D_
REALIZADO EM PROL DO BRASIL.</t>
  </si>
  <si>
    <t>APOIO DAS FORÇAS ARMADAS À INCLUSÃO SOCIAL E À VALORIZAÇÃO DA VIDA NO ESTADO DE SÃO PAULO POR MEIO DO PROGRAMA PROFESP</t>
  </si>
  <si>
    <t>38990002</t>
  </si>
  <si>
    <t>ATENDER O TRÂNSITO DE MILITARES E, ADICIONALMENTE, A HOSPEDAGEM DE AGENTES DOS ÓRGÃOS DE SEGURANÇA PÚBLICA PARA OPERAÇÕES INTERAGÊNCIAS NA FAIXA DE FRONTEIRA. 34º BATALHÃO DE INFANTARIA MECANIZADO (34º BI MEC) - FOZ DO IGUAÇU -PR.</t>
  </si>
  <si>
    <t>38090004</t>
  </si>
  <si>
    <t>COMANDO DA FLOTILHA DO AMAZONAS - COMFLOTMT_x000D_
CNPJ: 00.394.502/0085-52_x000D_
_x000D_
AQUISIÇÃO DE 43 AR CONDICIONADOS SPLIT PARA SEREM UTILIZADOS EM NOS COMPARTIMENTOS HABITÁVEIS E ENFERMARIAS DOS NAVIOS SUBORDINADOS AO COMANDO DA FLOTILHA DO MATO GROSSO, A FIM DE OTIMIZAR O CONFORTO DOS MILITARES DE BORDO E RECRUDESCER AS CONDIÇÕES DE TRABALHO DA EQUIPE DE SAÚDE.</t>
  </si>
  <si>
    <t>38050011</t>
  </si>
  <si>
    <t>CAPITANIA FLUVIAL DE MATO GROSSO - CFMT_x000D_
CNPJ: 00.394.502/0371-45_x000D_
_x000D_
A PRESENTE PROPOSTA DE EMENDA TEM POR OBJETIVO REALIZAR SERVIÇO DE ADEQUAÇÃO/MANUTENÇÃO DA FUTURA PATROMORIA DA CFMT EM ALTA FLORESTA, VISANDO DISPONIBILIZAR RECURSOS PARA O CUSTEIO DE ADEQUAÇÃO DO PRÉDIO, VISANDO A MELHORIA DA QUALIDADE DO ATENDIMENTO AO PÚBLICO EXTERNO DA REGIÃO. DESTA FORMA, A MARINHA DO BRASIL PODERÁ AMPLIAR O NÚMERO DE ATENDIMENTOS OFERECIDOS PELO GAP, PROPICIANDO UM FOMENTO AOS SETORES DE TURISMO, NAVEGAÇÃO E COMÉRCIO, POR MEIO DO INCREMENTO QUALITATIVO E QUANTITATIVO DE PROFISSIONAIS FLUVIÁRIOS CAPACITADOS E HABILITADOS A TRABALHAREM NAS EMBARCAÇÕES DE TURISMO DE PESCA, CONTRIBUINDO PARA O INCREMENTO DA RENDA DE SEUS FAMILIARES.</t>
  </si>
  <si>
    <t>38050009</t>
  </si>
  <si>
    <t>CAPITANIA FLUVIAL DE MATO GROSSO - CFMT_x000D_
CNPJ: 00.394.502/0371-45_x000D_
_x000D_
A CAPITANIA FLUVIAL DE MATO GROSSO  POSSUI UMA MÉDIA DE CONSUMO DE ENERGIA ELÉTRICA DE 6000 KWH. A IMPLANTAÇÃO DE ENERGIA SOLAR GERARÁ UMA ECONOMIA APROXIMADA DE 90% E EM TRINTA ANOS GERARÁ MAIS DE R$ 1.944.000,00 DE ECONOMIA AOS COFRES PÚBLICOS, QUE PODERÃO SER REALOCADOS PARA O APRESTAMENTO DA INSTITUIÇÃO.</t>
  </si>
  <si>
    <t>38050007</t>
  </si>
  <si>
    <t>HOSPITAL NAVAL DE LADÁRIO - HNLA_x000D_
CNPJ: 00.394.502/0063-47_x000D_
_x000D_
A PRESENTE PROPOSTA DE EMENDA PARLAMENTAR TEM POR OBJETIVO AQUISIÇÃO DE MATERIAL PARA EQUIPAR SERVIÇOS PARA ATENDIMENTO EMERGENCIAL DO HOSPITAL NAVAL DE LADÁRIO (HNLA), QUE ATENDE CERCA DE 8.500 MEMBROS DA FAMÍLIA NAVAL, BEM COMO MILITARES E DEPENDENTES DE OUTRAS FORÇAS. O HOSPITAL NAVAL DE LADÁRIO (HNLA) LOCALIZADO NA CIDADE DE LADÁRIO, NO ESTADO DE MATO GROSSO DO SUL, FORNECE ASSISTÊNCIA MÉDICA E HOSPITALAR AOS MILITARES DA MARINHA, SEUS DEPENDENTES E DEMAIS BENEFICIÁRIOS.</t>
  </si>
  <si>
    <t>38050004</t>
  </si>
  <si>
    <t>NAVIO DE ASSISTÊNCIA HOSPITALAR “TENENTE MAXIMIANO” - NASHTENMAXIMIANO_x000D_
CNPJ: 00.394.502/0483-41_x000D_
_x000D_
A PRESENTE PROPOSTA DE EMENDA PARLAMENTAR TEM POR OBJETIVO AQUISIÇÃO DE 01 (UM) CONTADOR HEMATOLÓGICO, PARA EXAMES DE SANGUE COMPLETOS; 01 (UM) APARELHO DE GASOMETRIA, PARA ANÁLISE DO SANGUE ARTERIAL; 02 (DOIS) OXÍMETROS COMPLETOS, PARA ANÁLISE DA SATURAÇÃO SANGUÍNEA, A FIM DE POSSIBILITAR MELHORES AVALIAÇÕES DO QUADRO CLÍNICO DOS PACIENTES SEM ACESSO ÀS UNIDADES DE SAÚDE; 01 (UMA) MÁQUINA DE GELO INDUSTRIAL, A FIM DE SER EMPREGADA NOS EVENTUAIS TRATAMENTO DE LESÕES/CONTUSÃO E NO TRANSPORTE DE VACINAS E MEDICAMENTOS REFRIGERADOS; 02 (DUAS) MÁQUINAS DE LAVAR PARA SERVIÇO DE LAVAGEM E SECAGEM DO MATERIAL DA ENFERMARIA DO NAVIO E COMPARTIMENTOS HABITÁVEIS DE BORDO; 01 (UMA) CADEIRA ODONTOLÓGICA COMPLETA, A FIM DE REALIZAR ATENDIMENTO ODONTOLÓGICO PARA OS PACIENTES SEM ACESSO ÀS UNIDADES DE SAÚDE, E 01 (UM) COMPRESSOR ODONTOLÓGICO, A FIM DE REALIZAR O REVEZAMENTO ENTRE O EXISTENTE E O NOVO, EM VIRTUDE DO ALTÍSSIMO NÚMERO DE ATENDIMENTOS ODONTOLÓGICOS PARA A POPULAÇÃO RIBEIRINHA.</t>
  </si>
  <si>
    <t>38050001</t>
  </si>
  <si>
    <t>CAPACITAÇÃO PROFISSIONAL DE JOVENS EGRESSOS DO SERVIÇO MILITAR -  CPESFN _x000D_
_x000D_
ESTA EMENDA TERÁ O SEGUINTE BENEFICIÁRIO: COMANDO DO PESSOAL DE FUZILEIROS NAVAIS - CPESFN _x000D_
CNPJ: 00.394.502/0456-79_x000D_
_x000D_
A PRESENTE PROPOSTA DE EMENDA VISA PROMOVER CAPACITAÇÃO NA FORMAÇÃO CÍVICO - PROFISSIONAL  DE JOVENS EGRESSOS DO SERVIÇO MILITAR DE CLASSES SOCIAIS MENOS FAVORECIDAS, GERANDO OPORTUNIDADES DE CAPACITAÇÃO, AFASTANDO-OS DO ÓCIO E DA COOPTAÇÃO PELO CRIME ORGANIZADO,</t>
  </si>
  <si>
    <t>37990002</t>
  </si>
  <si>
    <t>EMENDA DESTINADA À MARINHA DO BRASIL -  CEFAN - REVITALIZAÇÃO DO CENTRO NACIONAL DE LEVANTAMENTO DE PESO OLÍMPICO DO CENTRO DE EDUCAÇÃO FÍSICA ALMIRANTE ADALBERTO NUNES_x000D_
_x000D_
ESTA EMENDA TERÁ O SEGUINTE BENEFICIÁRIO: CENTRO DE EDUCAÇÃO FÍSICA ALMIRANTE ADALBERTO NUNES - CEFAN_x000D_
CNPJ: 00.394.502/0129-08_x000D_
_x000D_
AÇÃO 219D – ADEQUAÇÃO DE ATIVOS DE INFRAESTRUTURA DE ORGANIZAÇÕES MILITARES_x000D_
ADEQUAÇÃO DAS UNIDADES MILITARES COM A FINALIDADE DE ESTABELECER UMA ADEQUADA INFRAESTRUTURA OPERACIONAL E DE APOIO AO PESSOAL, ENVOLVENDO OBRAS DE AMPLIAÇÃO, RECUPERAÇÃO, REPARAÇÃO, REFORMA, ADEQUAÇÃO, ADAPTAÇÃO DE INSTALAÇÕES E PEQUENAS CONSTRUÇÕES EM_x000D_
ORGANIZAÇÕES MILITARES EXISTENTES, ABRANGENDO, AINDA, A OBTENÇÃO E INSTALAÇÃO DE EQUIPAMENTOS FIXOS. INCLUI AQUISIÇÃO DE DIÁRIAS, PASSAGENS, MEIOS E SERVIÇOS NECESSÁRIOS A ESTUDOS, PROJETOS E FISCALIZAÇÃO DAS OBRAS._x000D_
A PRESENTE PROPOSTA DE EMENDA VISA A REVITALIZAÇÃO DO CENTRO NACIONAL DE LEVANTAMENTO DE PESO OLÍMPICO EXISTENTE, A FIM DE MELHORAR A QUALIDADE DAS ATIVIDADES REALIZADAS PELOS PARTICIPANTES DOS PROGRAMAS SOCIAIS CONDUZIDOS CEFAN, QUE SÃO O PROGRAMA FORÇAS NO ESPORTE (PROFESP), QUE ATUALMENTE ATENDE 715 ALUNOS, NA FAIXA ETÁRIA DE 10 A 18 ANOS, QUE SE ENCONTRAM EM SITUAÇÃO DE VULNERABILIDADE SOCIAL, ORIUNDO DAS COMUNIDADES DO ENTORNO DO CEFAN, E O PROJETO JOÃO DO PULO / PROGRAMA PARALÍMPICO DA MARINHA (PARAPROLIM), QUE HOJE ATENDE 204 PESSOAS COM DEFICIÊNCIA (PCD), E QUE VISA PROPORCIONAR UMA MELHORA NA QUALIDADE DE VIDA DESSES INDIVÍDUOS.  A REVITALIZAÇÃO É NECESSÁRIA TAMBÉM PARA APRIMORAR OS TREINAMENTOS REALIZADOS PELOS ATLETAS DO PROGRAMA OLÍMPICO DA MARINHA (PROLIM) E PELA TRIPULAÇÃO DO CEFAN. CABE RESSALTAR QUE DEVIDO IDADE DAS INSTALAÇÕES E GRANDE UTILIZAÇÃO DAS MESMAS, HÁ VARIAS E CONSIDERÁVEIS OBRAS DE MANUTENÇÃO NECESSÁRIAS PARA O PERFEITO E SEGURO USO NAS ATIVIDADES DIÁRIAS E NAS COMPETIÇÕES.</t>
  </si>
  <si>
    <t>37990001</t>
  </si>
  <si>
    <t>ESSA EMENDA VISA OFERECER APOIO À DEFENSORIA PÚBLICA DO ESTADO DO TOCANTINS, POR MEIO DO MINISTÉRIO DA DEFESA – PROGRAMA CALHA NORTE, POSSIBILITANDO A AQUISIÇÃO DE INFRAESTRUTURA PARA A IMPLANTAÇÃO DE ECONÚCLEO DA DEFENSORIA PÚBLICA NO MUNICÍPIO DE PEDRO AFONSO NO ESTADO DO TOCANTINS.</t>
  </si>
  <si>
    <t>VICENTINHO JÚNIOR</t>
  </si>
  <si>
    <t>3775</t>
  </si>
  <si>
    <t>37750016</t>
  </si>
  <si>
    <t>37710001</t>
  </si>
  <si>
    <t>COMANDO DO 1º DISTRITO NAVAL - COM1ºDN_x000D_
CNPJ: 00.394.502/0002-25_x000D_
_x000D_
AQUISIÇÃO DE MOTO-AQUÁTICA EM APOIO AS ATIVIDADES DO STA, DA ÁREA DE JURISDIÇÃO DO COMANDO DO PRIMEIRO DISTRITO NAVAL.</t>
  </si>
  <si>
    <t>37560003</t>
  </si>
  <si>
    <t>CENTRO DE EDUCAÇÃO FÍSICA ALMIRANTE ADALBERTO NUNES - CEFAN_x000D_
CNPJ: 00.394.502/0129-08_x000D_
_x000D_
A PRESENTE PROPOSTA DE EMENDA VISA A CONSTRUÇÃO DE UM CAIS NO CENTRO DE EDUCAÇÃO FÍSICA ADALBERTO NUNES (CEFAN) PARA PERMITIR O EMBARQUE E DESEMBARQUE DOS BARCOS DE REMO COSTAL NA BAÍA DA GUANABARA. A CONSTRUÇÃO DO CAIS IRÁ MELHORAR A QUALIDADE DOS TREINOS REALIZADOS NESTE CENTRO, OTIMIZANDO O TEMPO E ESFORÇO PARA COLOCAR E RETIRAR O BARCO DA ÁGUA, BEM COMO FACILITAR E PROVER O EMBARQUE E DESEMBARQUE, SEGURO, DE ATLETAS DO PROGRAMA OLÍMPICO DA MARINHA (PROLIM) E DOS ALUNOS DO PROGRAMA FORÇAS NO ESPORTE (PROFESP).</t>
  </si>
  <si>
    <t>BENEFICIÁRIO PARA LANÇAMENTO NO SIOP - CNPJ: 00.394.452/0001-03_x000D_
_x000D_
SUBSTITUIR OS EQUIPAMENTOS EXISTENTES QUE SE ENCONTRAM OBSOLETOS E JÁ NÃO ATENDEM AS NECESSIDADES DE CIRURGIA DO HOSPITAL.  HOSPITAL GERAL DE JUIZ DE FORA (H GE JF) - JUIZ DE FORA -MG. (R$ 150.000,00)_x000D_
_x000D_
_x000D_
MELHORAR A QUALIDADE DOS LAUDOS EMITIDOS E DETECÇÃO DE PEQUENAS FRATURAS, POSSIBILITANDO MAIOR RESOLUÇÃO DA IMAGEM, QUANDO COMPARADO AO FILME DE RAIO X, E CAPACIDADE DE  ARMAZENAMENTO DE EXAMES A LONGO PRAZO.  POSTO MÉDICO DA GUARNIÇÃO DE BELO HORIZONTE (P MED GU BH) - BELO HORIZONTE -MG.  (R$ 150.000,00)</t>
  </si>
  <si>
    <t>AQUISIÇÃO DE VIATURA AMBULÂNCIA TIPO "B" - SUPORTE BÁSICO. - NO ESTADO DE MINAS GERAIS</t>
  </si>
  <si>
    <t>37310008</t>
  </si>
  <si>
    <t>A ESCOLA DE APRENDIZES MARINHEIRO DO CEARÁ (EAM/CE) É UMA INSTITUIÇÃO DE ENSINO DA MARINHA DO BRASIL LOCALIZADA NA CIDADE DE FORTALEZA, CEARÁ, RESPONSÁVEL PELA FORMAÇÃO TÉCNICO PROFISSIONAL DE APRENDIZES MARINHEIROS, PREPARANDO-OS PARA O DESEMPENHO DAS FUNÇÕES A BORDO DE NAVIOS DA MARINHA DO BRASIL. A PRESENTE EMENDA PARLAMENTAR TEM POR OBJETIVO A AQUISIÇÃO DE MOBILIÁRIO E MATERIAIS DE SAÚDE PARA EQUIPAR A ALA FEMININA DA ESCOLA DE APRENDIZES MARINHEIROS DO CEARÁ (EAM/CE), DESTINADA AS ALUNAS DO CURSO DE FORMAÇÃO DE MARINHEIROS.</t>
  </si>
  <si>
    <t>LUIZIANNE LINS</t>
  </si>
  <si>
    <t>3710</t>
  </si>
  <si>
    <t>37100014</t>
  </si>
  <si>
    <t>O 23º BATALHÃO DE CAÇADORES É UMA IMPORTANTE UNIDADE OPERACIONAL DE INFANTARIA, RECONHECIDA NO ÂMBITO DO COMANDO MILITAR DO NORDESTE PELO ELEVADO NÍVEL DE CAPACITAÇÃO OPERACIONAL, LOGÍSTICA E ADMINISTRATIVA; PELA EXCELÊNCIA NA ÁREA DE ENSINO; PELA IMAGEM POSITIVA NA COMUNIDADE REGIONAL, PROPORCIONANDO ORGULHO E SATISFAÇÃO AOS SEUS INTEGRANTES. ENTRE ALGUMAS TRADIÇÕES DO 23º BATALHÃO DE CAÇADORES, ESTÁ EM SUA BANDA MARCIAL, ÚNICA BANDA DE MÚSICA NA REGIÃO, PORTANTO, FAZ-SE NECESSÁRIO O APOIO ORÇAMENTÁRIO VISANDO À AQUISIÇÃO DE INSTRUMENTOS MUSICAIS E MOBILIÁRIO ESPECÍFICO DA BANDA MARCIAL DO 23º BATALHÃO DE CAÇADORES, QUE É CONSTANTEMENTE SOLICITADA PELA COMUNIDADE CIVIL E UTILIZADA EM AÇÕES CÍVICO-SOCIAIS EM TODO O ESTADO.</t>
  </si>
  <si>
    <t>37100002</t>
  </si>
  <si>
    <t>ESTA EMENDA VISA EXECUÇÃO DE ATIVIDADES VOLTADAS À SEGURANÇA DA NAVEGAÇÃO AQUAVIÁRIA NAS ÁGUAS_x000D_
JURISDICIONAIS BRASILEIRAS, ATINENTES A FISCALIZAÇÃO, A VISTORIA E A INSPEÇÃO, ABRANGENDO: A)_x000D_
REALIZAÇÃO DE AÇÕES DE INSPEÇÃO NAVAL E VISTORIAS; FISCALIZAÇÃO DE EMBARCAÇÕES CIVIS; OPERAÇÃO E_x000D_
MANUTENÇÃO DA REDE DE COMUNICAÇÕES E CONTROLE DO TRÁFEGO MARÍTIMO; DESENVOLVIMENTO,_x000D_
ATUALIZAÇÃO, MANUTENÇÃO E OPERAÇÃO DO SISTEMA DE MONITORAMENTO DAS ATIVIDADES DO PETRÓLEO_x000D_
NAS BACIAS PETROLÍFERAS BRASILEIRAS; E B) CONTRATAÇÃO DE SERVIÇOS E AQUISIÇÃO DE MATERIAIS,_x000D_
EQUIPAMENTOS, SISTEMAS, EMBARCAÇÕES, VIATURAS, INSTALAÇÕES E OUTROS MEIOS PARA EMPREGO NAS_x000D_
ATIVIDADES ELENCADAS, INCLUINDO A CAPACITAÇÃO TÉCNICA DE PESSOAL, A MANUTENÇÃO E O SUPORTE_x000D_
LOGÍSTICO CORRELATOS</t>
  </si>
  <si>
    <t>LEANDRE</t>
  </si>
  <si>
    <t>3702</t>
  </si>
  <si>
    <t>37020004</t>
  </si>
  <si>
    <t>BENEFICIÁRIO PARA LANÇAMENTO NO SIOP - CNPJ: 00.394.452/0001-03_x000D_
_x000D_
AQUISIÇÃO DE MOBILIÁRIO E CLIMATIZAÇÃO DAS NOVAS INSTALAÇÕES DO NÚCLEO DE PREPARAÇÃO DE OFICIAIS DA RESERVA (NPOR), CONTRIBUINDO PARA APERFEIÇOAR A FORMAÇÃO DOS ALUNOS.  2º BATALHÃO DE INFANTARIA DE SELVA (2º BIS) - BELÉM -PA.</t>
  </si>
  <si>
    <t>36920022</t>
  </si>
  <si>
    <t>A ESCOLA TENENTE RÊGO BARROS - ETRB, LOCALIZADA NO MUNICÍPIO CIDADE DE BELÉM - PA, É O ESTABELECIMENTO DE ENSINO ASSISTENCIAL, SOB A ADMINISTRAÇÃO DO COMANDO DA AERONÁUTICA, QUE ATENDE APROXIMADAMENTE 1.330 ALUNOS MATRICULADOS NAS TURMAS DO ENSINO FUNDAMENTAL E MÉDIO._x000D_
DEVIDO À EXTREMA IMPORTÂNCIA DESSA ESCOLA PARA A REGIÃO, E EM FACE DA CRESCENTE NECESSIDADE DE RECURSOS PARA A CONTINUIDADE DESTES IMPRESCINDÍVEIS SERVIÇOS, FAZ-SE NECESSÁRIA A AQUISIÇÃO DE MATERIAIS E EQUIPAMENTOS, BEM COMO A REALIZAÇÃO DE MELHORIAS NAS INSTALAÇÕES DESTE ESTABELECIMENTO DE ENSINO PARA QUE POSSA DAR CONTINUIDADE AO RELEVANTE TRABALHO REALIZADO EM PROL DA CAPACITAÇÃO INTELECTUAL DOS JOVENS ESTUDANTES._x000D_
POR TODO O EXPOSTO, JUSTIFICA-SE A PRESENTE EMENDA DE APROPRIAÇÃO À DESPESA, O QUE GARANTIRÁ A CONTINUIDADE DAS ATIVIDADES PLANEJADAS._x000D_
_x000D_
CNPJ PARA LANÇAMENTO NO SIOP: 00.394.429/0001-00_x000D_
UNIDADE FAVORECIDA: COLÉGIO TENENTE RÊGO BARROS (CTRB)</t>
  </si>
  <si>
    <t>36920021</t>
  </si>
  <si>
    <t>BENEFICIÁRIO PARA LANÇAMENTO NO SIOP - CNPJ: 00.394.452/0001-03_x000D_
OTIMIZAR A INTERAÇÃO ENTRE OS EMPREGADOS, DESTACANDO A DIMINUIÇÃO DO STRESS E DOENÇAS RELACIONADAS AO DIA A DIA NO TRABALHO. INDÚSTRIA DE MATERIAL BÉLICO DO BRASIL (IMBEL) - BRASÍLIA-DF.</t>
  </si>
  <si>
    <t>36300022</t>
  </si>
  <si>
    <t>CAPITANIA FLUVIAL DE BRASÍLIA - CFB  _x000D_
CNPJ: 03.811.661/0001-95_x000D_
_x000D_
A CAPITANIA FLUVIAL DE BRASÍLIA ENCONTRA-SE LOCALIZADA NO ANEXO M DA ESPLANADA DOS MINISTÉRIOS COM SUA PATROMORIA NO LAGO PARANOÁ. TORNA-SE IMPERIOSA A CONSTRUÇÃO DE UMA SEDE PARA  QUE A CAPITANIA FIQUE INTEIRAMENTE LOCALIZADA PERTO DO LAGO PARANOÁ ONDE OCORRE A MAIORIA DE SUAS ATIVIDADES.</t>
  </si>
  <si>
    <t>36300014</t>
  </si>
  <si>
    <t>CNPJ PARA LANÇAMENTO NO SIOP: 00.394.429/0001-00_x000D_
UNIDADE FAVORECIDA: HOSPITAL DE AERONÁUTICA DE RECIFE (HARF)_x000D_
OBJETO DA DESPESA: RECUPERAÇÃO DAS ÁREAS EXTERNAS DO HOSPITAL_x000D_
JUSTIFICATIVA:_x000D_
O HOSPITAL DE AERONÁUTICA DE RECIFE (HARF), LOCALIZADO NO MUNICÍPIO DE RECIFE - PE, É A ORGANIZAÇÃO INTEGRANTE DO SISTEMA DE SAÚDE DO COMANDO DA AERONÁUTICA RESPONSÁVEL PELA ASSISTÊNCIA MÉDICO-HOSPITALAR E ODONTOLÓGICA DE APROXIMADAMENTE 30.000 USUÁRIOS, DENTRE MILITARES E SERVIDORES CIVIS (ATIVOS E INATIVOS) E SEUS DEPENDENTES, BEM COMO DE EX-COMBATENTES DA FAB._x000D_
O HOSPITAL, POR SER LOCALIZADO NA ORLA DA CIDADE, TEM SOFRIDO SIGNIFICATIVAMENTE AO LONGO DAS ÚLTIMAS DÉCADAS COM A MARESIA E NECESSITA URGENTEMENTE DE RECURSOS PARA RECUPERAÇÃO DE SUAS ÁREAS EXTERNAS, PERMITINDO A CONTINUIDADE DO RELEVANTE TRABALHO REALIZADO EM PROL DA FAMÍLIA MILITAR DA FORÇA AÉREA BRASILEIRA._x000D_
POR TODO O EXPOSTO, JUSTIFICA-SE A PRESENTE EMENDA DE APROPRIAÇÃO À DESPESA, O QUE GARANTIRÁ A CONTINUIDADE DAS ATIVIDADES PLANEJADAS.</t>
  </si>
  <si>
    <t>BENEFICIÁRIO PARA LANÇAMENTO NO SIOP- CNPJ 00.394.452/0001-03_x000D_
AUMENTAR A OPERACIONALIDADE DAS UNIDADES DA 7ª DE, SENDO UTILIZADOS TAMBÉM PARA A COORDENAÇÃO DE OPERAÇÕES SUBSIDIÁRIAS EM PROVEITO DA SOCIEDADE, 7ª DIVISÃO DE EXÉRCITO (7ª DE), NO MUNICIPIO DE RECIFE-PE.</t>
  </si>
  <si>
    <t>TRANSPORTAR OS INSTRUTORES/MATERIAL PARA MINISTRAR CURSOS PROFISSIONALIZANTES DE FORMAÇÃO DE AQUAVIÁRIOS NAS CIDADES DE PERNAMBUCO, AFIM DE ATENDER UMA GRANDE DEMANDA DE QUALIFICAÇÃO, AMPLIANDO O ACESSO DO CIDADÃO PERNAMBUCANO AO ENSINO PROFISSIONAL MARÍTIMO, FOMENTANDO A ECONOMIA DO ESTADO.</t>
  </si>
  <si>
    <t>A PRESENTE PROPOSTA DE EMENDA VISA À AQUISIÇÃO DE EMBARCAÇÕES PARA REALIZAR AÇÕES DE FISCALIZAÇÃO DO TRÁFEGO AQUAVIÁRIO, BEM COMO DE SOCORRO E SALVAMENTO NO MAR, PERMITINDO A CAPITANIA DOS PORTOS REALIZAR TAIS AÇÕES EM TODA A EXTENSÃO DO LITORAL PARAIBANO.</t>
  </si>
  <si>
    <t>35300005</t>
  </si>
  <si>
    <t>AQUISIÇÃO DE EQUIPAMENTOS HOSPITALARES COM O OBJETIVO DE MELHORIA NO ATENDIMENTO MÉDICO-HOSPITALAR DE USUÁRIOS LOCAIS DO SISTEMA DE SAÚDE.</t>
  </si>
  <si>
    <t>33320002</t>
  </si>
  <si>
    <t>ESTA EMENDA AO PLOA 2024 BUSCA APOIAR A RENOVAÇÃO E A MODERNIZAÇÃO DO PARQUE TECNOLÓGICO DA CAPITANIA DOS PORTOS DO ESTADO DO ESPÍRITO SANTO QUE ENCONTRA-SE OBSOLETO E, DESSA FORMA, MELHORAR O DESEMPENHO DO SISTEMA UTILIZADO NO ATENDIMENTO DO PÚBLICO CAPIXABA.</t>
  </si>
  <si>
    <t>3312</t>
  </si>
  <si>
    <t>33120007</t>
  </si>
  <si>
    <t>O REFERIDO RECURSO TEM COMO FINALIDADE, DESTINAR RECURSO PARA ADEQUAÇÃO DAS INSTALAÇÕES DO COMANDO MILITAR DO NORDESTE - MINISTÉRIO DO EXÉRCITO.</t>
  </si>
  <si>
    <t>32990009</t>
  </si>
  <si>
    <t>CENTRO DE INSTRUÇÃO ALMIRANTE SYLVIO DE CAMARGO - CIASC_x000D_
CNPJ: 00.394.502/0092-81_x000D_
_x000D_
ESTA PROPOSTA DE EMENDA TEM POR OBJETIVO A AMPLIAÇÃO DO ALOJAMENTO FEMININO PARA 140 ALUNAS DO CORPO DE FUZILEIROS NAVAIS, QUE ESTÃO DEGRADADOS PELO USO CONTÍNUO AO LONGO DO TEMPO, ALÉM DO AUMENTO DE EFETIVO DO SEXO FEMININO. OS SERVIÇOS A SEREM EXECUTADOS (AMPLIAÇÃO, REFORMA HIDRÁULICA NOS BANHEIROS, AQUISIÇÃO DE ARMÁRIOS DE AÇO E REFORMA ELÉTRICA, ENTRE OUTROS) POSSIBILITARÃO RECUPERAR A CONDIÇÃO MÍNIMA DE HABITABILIDADE DAS ALUNAS EM FORMAÇÃO QUE ATUARÃO EM PROL DA SEGURANÇA NACIONAL.</t>
  </si>
  <si>
    <t>CENTRO DE INSTRUÇÃO ALMIRANTE MILCÍADES PORTELA ALVES - CIAMPA _x000D_
CNPJ: 00.394.502/0077-42_x000D_
_x000D_
ESTA PROPOSTA DE EMENDA TEM POR OBJETIVO A CONSTRUÇÃO DE UM ESPAÇO COBERTO PARA PRÁTICA DE ARTES MARCIAIS PELOS ALUNOS DO CURSO DE FORMAÇÃO DE  SOLDADOS FUZILEIROS NAVAIS E DOS PARTICIPANTES DO PROGRAMA FORÇAS NO ESPORTE (PROFESP), VISANDO A INCLUSÃO DE CRIANÇAS E ADOLESCENTES EM SITUAÇÃO DE VULNERABILIDADE SOCIAL.</t>
  </si>
  <si>
    <t>32680015</t>
  </si>
  <si>
    <t>HOSPITAL NAVAL DE SALVADOR - HNSA_x000D_
CNPJ: 00.394.502/0067-70_x000D_
_x000D_
ESTA PROPOSTA DE EMENDA VISA A AQUISIÇÃO DE MATERIAIS E EQUIPAMENTOS PERMANENTES PARA MOBILIAR AS ÁREAS DE APOIO AO PESSOAL DE SAÚDE, DO HNSA.</t>
  </si>
  <si>
    <t>32620009</t>
  </si>
  <si>
    <t>ADEQUAÇÃO DE ORGANIZAÇÕES MILITARES DO EXÉRCITO NO 4º BATALHÃO DE ENGENHARIA DE CONSTRUÇÃO (4º BEC), NO MUNICÍPIO DE BARREIRAS - BA. REFORMA DA COMPANHIA DE ENGENHARIA DE EQUIPAMENTO E MANUTENÇÃO._x000D_
ADEQUAÇÃO DE ORGANIZAÇÕES MILITARES DO EXÉRCITO NA 6ª REGIÃO MILITAR (6ª RM), NO MUNICÍPIO DE SALVADOR - BA. SERVIÇO DE RECUPERAÇÃO DAS PORTAS E JANELAS DO HISTÓRICO PAVILHÃO DE COMANDO, ENTRE OUTRAS REFORMAS NO PRÉDIO DA 6ª RM.</t>
  </si>
  <si>
    <t>32390008</t>
  </si>
  <si>
    <t>CNPJ PARA LANÇAMENTO NO SIOP: 00.394.429/0001-00_x000D_
UNIDADE FAVORECIDA: HOSPITAL DE FORÇA AÉREA DE BRASÍLIA (HFAB)_x000D_
OBJETO DA DESPESA: AQUISIÇÃO DE EQUIPAMENTOS MÉDICO-HOSPITALARES_x000D_
JUSTIFICATIVA:_x000D_
O HOSPITAL DE FORÇA AÉREA DE BRASÍLIA (HFAB), LOCALIZADO EM BRASÍLIA - DF, É A ORGANIZAÇÃO INTEGRANTE DO SISTEMA DE SAÚDE DO COMANDO DA AERONÁUTICA RESPONSÁVEL PELA ASSISTÊNCIA MÉDICO-HOSPITALAR E ODONTOLÓGICA DE APROXIMADAMENTE 23.500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</si>
  <si>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31600020</t>
  </si>
  <si>
    <t>31600019</t>
  </si>
  <si>
    <t>BENEFICIÁRIO PARA LANÇAMENTO NO SIOP - CNPJ: 00.394.452/0001-03_x000D_
_x000D_
SUBSTITUIR OS INSTRUMENTOS EXISTENTES, POR ESTAREM DETERIORADOS DEVIDO AO TEMPO DE USO, E AQUISIÇÃO DE EQUIPAMENTOS E MOBILIÁRIO PARA MELHORAR AS CONDIÇÕES PARA OS ENSAIOS DA BANDA DE MÚSICA DA UNIDADE.  6° BATALHÃO DE INFANTARIA LEVE (6º BIL) - CAÇAPAVA -SP.</t>
  </si>
  <si>
    <t>31600018</t>
  </si>
  <si>
    <t>BENEFICIÁRIO PARA LANÇAMENTO NO SIOP - CNPJ: 00.394.452/0001-03_x000D_
_x000D_
SUBSTITUIR OS INSTRUMENTOS EXISTENTES, POR ESTAREM DETERIORADOS DEVIDO AO TEMPO DE USO, E AQUISIÇÃO DE EQUIPAMENTOS E MOBILIÁRIO PARA MELHORAR AS CONDIÇÕES PARA OS ENSAIOS DA BANDA DE MÚSICA DA UNIDADE.  2º BATALHÃO DE INFANTARIA LEVE (2° BIL) - SÃO VICENTE -SP.</t>
  </si>
  <si>
    <t>31600017</t>
  </si>
  <si>
    <t>BENEFICIÁRIO PARA LANÇAMENTO NO SIOP - CNPJ: 00.394.452/0001-03_x000D_
_x000D_
SUBSTITUIR OS ARMÁRIOS EXISTENTES, POR ESTAREM DETERIORADOS DEVIDO AO TEMPO DE USO.  CENTRO DE PREPARAÇÃO DE OFICIAIS DA RESERVA DE SÃO PAULO (CPOR/SP) E COLÉGIO MILITAR DE SÃO PAULO (CMSP) - SÃO PAULO -SP.</t>
  </si>
  <si>
    <t>CNPJ PARA LANÇAMENTO NO SIOP: 00.394.429/0001-00_x000D_
UNIDADE FAVORECIDA: GRUPO DE SAÚDE DE PIRASSUNUNGA (GSAU-YS)_x000D_
OBJETO DA DESPESA: AQUISIÇÃO DE 01 AMBULÂNCIA DE SUPORTE AVANÇADO_x000D_
JUSTIFICATIVA:_x000D_
O GRUPO DE SAÚDE DE PIRASSUNUNGA (GSAU-YS), LOCALIZADO NO MUNICÍPIO DE PIRASSUNUNGA - SP, É A ORGANIZAÇÃO INTEGRANTE DO SISTEMA DE SAÚDE DO COMANDO DA AERONÁUTICA RESPONSÁVEL PELA ASSISTÊNCIA MÉDICO-HOSPITALAR E ODONTOLÓGICA DE APROXIMADAMENTE 9.300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</si>
  <si>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BENEFICIÁRIO PARA LANÇAMENTO NO SIOP - CNPJ: 00.394.452/0001-03_x000D_
_x000D_
GARANTIR A REMOÇÃO TEMPESTIVA E ADEQUADA DO EMPREGADO PARA UNIDADES DE SAÚDE E HOSPITAIS, EM CASO DE ACIDENTES DE MAIOR COMPLEXIDADE.  IMBEL - FÁBRICA PRESIDENTE VARGAS (FPV) - PIQUETE-SP.</t>
  </si>
  <si>
    <t>30880018</t>
  </si>
  <si>
    <t>COMANDO DO 8º DISTRITO NAVAL - COM8ºDN _x000D_
CNPJ: 00.394.502/0455-98_x000D_
_x000D_
TENDO EM VISTA UM CONSUMO MÉDIO DE R$30.000,00 MENSAIS DE ENERGIA DO COMANDO DO 8º DISTRITO NAVAL, A INSTALAÇÃO DE PAINÉIS SOLARES DIMINUIRÁ EM APROXIMADAMENTE R$10.000,00 POR MÊS A DESPESA DE FUNCIONAMENTO COM ENERGIA. A ÁREA TOTAL APROXIMADA DA COBERTURA DO COM8ºDN É DE 365 M². NESTA ÁREA SERIA EXECUTADO UMA USINA FOTOVOLTAICA NA QUAL SERIAM UTILIZADOS UM TOTAL DE 165 MÓDULOS DE GERAÇÃO DE ENERGIA, MEDINDO 1,00 M X 2,10 M, FABRICADOS COM SILÍCIO POLICRISTALINO, COM POTÊNCIA DE 400 WP CADA E TAMBÉM COM 3 INVERSORES DE ENERGIA DC/AC. POR FIM, O SISTEMA TERÁ UMA CAPACIDADE MÉDIA DE GERAÇÃO DE ENERGIA DE APROXIMADAMENTE 80,3 MWH/ANO, SENDO QUE O CONSUMO ANUAL É DE 450,3 MWH/ANO. DESTA FORMA, O RENDIMENTO ACUMULADO NO FINAL DE 25 ANOS É 2 VEZES MAIOR QUE O VALOR INVESTIDO.</t>
  </si>
  <si>
    <t>CNPJ PARA LANÇAMENTO NO SIOP: 00.394.429/0001-00_x000D_
UNIDADE FAVORECIDA: HOSPITAL DE FORÇA AÉREA DE SÃO PAULO (HFASP)_x000D_
OBJETO DA DESPESA: AQUISIÇÃO DE EQUIPAMENTOS PARA RADIOLOGIA_x000D_
JUSTIFICATIVA:_x000D_
O HOSPITAL DE FORÇA AÉREA DE SÃO PAULO (HFASP), LOCALIZADO NO MUNICÍPIO DE SÃO PAULO - SP, É A ORGANIZAÇÃO INTEGRANTE DO SISTEMA DE SAÚDE DO COMANDO DA AERONÁUTICA RESPONSÁVEL PELA ASSISTÊNCIA MÉDICO-HOSPITALAR E ODONTOLÓGICA DE APROXIMADAMENTE 18.800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</si>
  <si>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ADEQUAÇÃO DAS UNIDADES MILITARES COM A FINALIDADE DE ESTABELECER UMA ADEQUADA INFRAESTRUTURA OPERACIONAL E DE APOIO AO PESSOAL, ENVOLVENDO OBRAS DE AMPLIAÇÃO, RECUPERAÇÃO, REPARAÇÃO, REFORMA, ADEQUAÇÃO, ADAPTAÇÃO DE INSTALAÇÕES E PEQUENAS CONSTRUÇÕES EM ORGANIZAÇÕES MILITARES EXISTENTES, ABRANGENDO, AINDA, A OBTENÇÃO E INSTALAÇÃO DE EQUIPAMENTOS FIXOS. INCLUI AQUISIÇÃO DE DIÁRIAS, PASSAGENS, MEIOS E SERVIÇOS NECESSÁRIOS A ESTUDOS, PROJETOS E FISCALIZAÇÃO DAS OBRAS. EMENDA DE AUTORIA DO DEPUTADO DELEGADO ÉDER MAURO.</t>
  </si>
  <si>
    <t>3082</t>
  </si>
  <si>
    <t>CNPJ PARA LANÇAMENTO NO SIOP: 00.394.429/0001-00_x000D_
UNIDADE FAVORECIDA: GRUPO DE SAÚDE DE CURITIBA (GSAU-CT)_x000D_
OBJETO DA DESPESA: AQUISIÇÃO DE EQUIPAMENTOS MÉDICOS E CONTRATAÇÃO DE SERVIÇO DE PACS - SISTEMA DE COMUNICAÇÃO E ARQUIVAMENTO DE IMAGEM_x000D_
JUSTIFICATIVA:_x000D_
O GRUPO DE SAÚDE DE CURITIBA (GSAU-CT), LOCALIZADO NO MUNICÍPIO DE CURITIBA - PR, É A ORGANIZAÇÃO INTEGRANTE DO SISTEMA DE SAÚDE DO COMANDO DA AERONÁUTICA RESPONSÁVEL PELA ASSISTÊNCIA MÉDICO-HOSPITALAR E ODONTOLÓGICA DE APROXIMADAMENTE 7.000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</si>
  <si>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ALIEL MACHADO</t>
  </si>
  <si>
    <t>3041</t>
  </si>
  <si>
    <t>30410010</t>
  </si>
  <si>
    <t>CAPITANIA FLUVIAL DE GOIÁS - CFGO  _x000D_
CNPJ: 00.394.502/0556-31_x000D_
_x000D_
A CFGO TEM JURISDIÇÃO SOBRE 200 MUNICÍPIOS DO ESTADO DE GOIÁS, COM A TAREFA DE CONTRIBUIR PARA A SEGURANÇA DA NAVEGAÇÃO, A SALVAGUARDA DA VIDA HUMANA E A PREVENÇÃO DA POLUIÇÃO HÍDRICA CAUSADA POR EMBARCAÇÕES, PLATAFORMAS FIXAS E SUAS INSTALAÇÕES DE APOIO. PARA QUE SEJA POSSÍVEL DESENVOLVER SUAS ATIVIDADES, ESTA CAPITANIA NECESSITA DE MOBILIÁRIO E EQUIPAMENTOS COMO MAQUINÁRIO PARA OFICINA MECÂNICA E DE MARINHA A FIM DE EQUIPAR A SUA PATROMORIA (GUARDA BARCOS).</t>
  </si>
  <si>
    <t>BENEFICIÁRIO PARA LANÇAMENTO NO SIOP - CNPJ: 00.394.452/0001-03_x000D_
REDUZIR DESPESAS DE CUSTEIO COM ENERGIA ELÉTRICA. 7º BATALHÃO DE ENGENHARIA DE CONSTRUÇÃO (7º BEC). RIO BRANCO-AC.</t>
  </si>
  <si>
    <t>29140019</t>
  </si>
  <si>
    <t>CAPITANIA DOS PORTOS DO CEARÁ - CPCE_x000D_
CNPJ: 00.394.502/0035-93_x000D_
_x000D_
A PRESENTE PROPOSTA DE EMENDA PARLAMENTAR DESTINA-SE À APOIO CAPITANIA DOS PORTOS DO CEARÁ - CPCE.</t>
  </si>
  <si>
    <t>ESTA EMENDA, VISA DESTINAR RECURSOS PARA REALIZAR PESQUISA, MAPEAMENTO, ANÁLISE, SISTEMATIZAÇÃO E TRADUÇÃO DE EVIDÊNCIAS ACERCA DAS POLÍTICAS PÚBLICAS PARA JOVENS DO ESPÍRITO SANTO.</t>
  </si>
  <si>
    <t>PAULO FOLLETTO</t>
  </si>
  <si>
    <t>2774</t>
  </si>
  <si>
    <t>27740007</t>
  </si>
  <si>
    <t>BENEFICIÁRIO PARA LANÇAMENTO NO SIOP - CNPJ: 00.394.452/0001-03_x000D_
_x000D_
MELHORAR A QUALIDADE DOS LAUDOS EMITIDOS E DETECÇÃO DE PEQUENAS FRATURAS, POSSIBILITANDO MAIOR RESOLUÇÃO DA IMAGEM, QUANDO COMPARADO AO FILME DE RAIO X, E CAPACIDADE DE  ARMAZENAMENTO DE EXAMES A LONGO PRAZO.  POSTO MÉDICO DA GUARNIÇÃO DE BELO HORIZONTE (P MED GU BH) - BELO HORIZONTE -MG.</t>
  </si>
  <si>
    <t>27590012</t>
  </si>
  <si>
    <t>CAPITANIA DOS PORTOS DA BAHIA - CPBA _x000D_
CNPJ: 00.394.502/0029-45_x000D_
_x000D_
ESTA PROPOSTA VISA A AQUISIÇÃO DE EMBARCAÇÕES E EQUIPAMENTOS PARA A SUBSTITUIÇÃO E RENOVAÇÃO DOS RECURSOS E MEIOS NAVAIS MAIS ANTIGOS DA CPBA, POIS AS EMBARCAÇÕES, ATUALMENTE UTILIZADAS PARA TRANSPORTAR AS EQUIPES DE INSPEÇÃO NAVAL, SOFREM DE FORTE DEGRADAÇÃO PELO TEMPO DE USO E NECESSITAM REPAROS CONSTANTES. A CPBA É RESPONSÁVEL DIRETAMENTE POR 187 MUNICÍPIOS E, INDIRETAMENTE, POR MAIS OUTROS 92 MUNICÍPIOS, NAS REGIÕES ABRANGIDAS POR SUAS DELEGACIAS SUBORDINADAS (ILHÉUS E PORTO SEGURO), DEVENDO FAZER CUMPRIR AS LEGISLAÇÕES NACIONAIS E INTERNACIONAIS QUE REGULAM O TRÁFEGO MARÍTIMO, FLUVIAL E LACUSTRE, NO QUE TANGE À SALVAGUARDA DA VIDA HUMANA NO MAR, À SEGURANÇA DA NAVEGAÇÃO E À PREVENÇÃO DA POLUIÇÃO HÍDRICA NO MAR ABERTO E NAS HIDROVIAS INTERIORES, REALIZANDO AINDA, A FORMAÇÃO DE AQUAVIÁRIOS E PORTUÁRIOS NO ESTADO DA BAHIA. A INCORPORAÇÃO DE NOVOS MEIOS E A REQUALIFICAÇÃO DAS EMBARCAÇÕES EM USO CONTRIBUIRÃO, NÃO SOMENTE PARA A SEGURANÇA DA NAVEGAÇÃO, COMO TAMBÉM PARA GERAÇÃO DE EMPREGOS E DIVISAS PARA MUNICÍPIOS DA BAHIA, POR MEIO DO FOMENTO À ECONOMIA AZUL, UMA VEZ QUE AS AÇÕES DE FISCALIZAÇÃO DA CAPITANIA DOS PORTOS DA BAHIA TRAZEM UM AMBIENTE SEGURO PARA AS ATIVIDADES NÁUTICAS E EXPERIÊNCIAS POSITIVAS PARA A SOCIEDADE, ALÉM DE SALVAR VIDAS.</t>
  </si>
  <si>
    <t>27420008</t>
  </si>
  <si>
    <t>BENEFICIÁRIO PARA LANÇAMENTO NO SIOP - CNPJ: 00.394.452/0001-03_x000D_
PERMITIR A SUBSTITUIÇÃO DE MATERIAL BASTANTE ANTIGO E JÁ DESGASTADO, MELHORANDO AS CONDIÇÕES DE TRABALHO E A PRESTAÇÃO DE SERVIÇOS DO COMANDO DA 6ª REGIÃO MILITAR, DA BASE REGIONAL DE ILHÉUS E DO CENTRO MARECHAL CANTUÁRIA.  6ª REGIÃO MILITAR (6ª RM) - SALVADOR-BA.</t>
  </si>
  <si>
    <t>BENEFICIÁRIO PARA LANÇAMENTO NO SIOP - CNPJ: 00.394.452/0001-03_x000D_
ATENDER ÀS DEMANDAS DE INSTRUÇÃO DO PROFESP E SERVIR DE APOIO TAMBÉM PARA AS INSTRUÇÕES MILITARES E DIVERSOS CURSOS CONDUZIDOS NA ÁREA DA UNIDADE. 19º BATALHÃO DE CAÇADORES (19º BC)   - SALVADOR-BA.</t>
  </si>
  <si>
    <t>27390008</t>
  </si>
  <si>
    <t>ESSA EMENDA VISA MELHORAR AS INSTALAÇÕES PARA ATENDER AS CONCEPÇÕES DE UMA EDUCAÇÃO MODERNA, QUE PROPICIE O DESENVOLVIMENTO DA APRENDIZAGEM SIGNIFICATIVA NOS DISCENTES DO COLÉGIO MILITAR DE SALVADOR (CMS) - SALVADOR-BA.</t>
  </si>
  <si>
    <t>27370012</t>
  </si>
  <si>
    <t>BENEFICIÁRIO PARA LANÇAMENTO NO SIOP - CNPJ: 00.394.452/0001-03_x000D_
_x000D_
OTIMIZAR O FLUXO DE TRABALHO PARA ATENDER  AS NECESSIDADES DO LABORATÓRIO NA ANÁLISE DE TECIDOS, MELHORANDO A EFICIÊNCIA E MAXIMIZANDO A PRODUTIVIDADE.  HOSPITAL MILITAR DE ÁREA DE RECIFE (HMAR) - RECIFE - PE.</t>
  </si>
  <si>
    <t>27240015</t>
  </si>
  <si>
    <t>BENEFICIÁRIO PARA LANÇAMENTO NO SIOP - CNPJ: 00.394.452/0001-03_x000D_
_x000D_
ADQUIRIR CADEIRAS ODONTOLÓGICAS PARA TRAZER  MELHORIAS NO ATENDIMENTO, OFERECENDO AOS PACIENTES TRATAMENTOS PRECISOS E EFICAZES.  HOSPITAL MILITAR DE ÁREA DE RECIFE (HMAR) - RECIFE - PE.</t>
  </si>
  <si>
    <t>27240014</t>
  </si>
  <si>
    <t>HOSPITAL NAVAL DE RECIFE - HNRE_x000D_
CNPJ: 00.394.502/0066-90_x000D_
_x000D_
A PRESENTE PROPOSTA DE EMENDA PARLAMENTAR TEM POR OBJETIVO A REFORMA, AMPLIAÇÃO E EQUIPAGEM DO SERVIÇO DE PRONTO ATENDIMENTO, DO HOSPITAL NAVAL DE RECIFE (HNRE), QUE PERMITIRÁ A REALIZAÇÃO DE PROCEDIMENTOS MÉDICOS  BENEFICIANDO CERCA DE 10.400 USUÁRIOS. O HNRE TEM COMO OBJETIVO FORNECER ATENDIMENTO MÉDICO E HOSPITALAR ESPECIALIZADO AOS MEMBROS DA MARINHA E SUAS FAMÍLIAS, BEM COMO AOS MILITARES DE OUTRAS FORÇAS ARMADAS, QUANDO NECESSÁRIO.</t>
  </si>
  <si>
    <t>27240012</t>
  </si>
  <si>
    <t>CNPJ PARA LANÇAMENTO NO SIOP: 00.394.429/0001-00_x000D_
UNIDADE FAVORECIDA: ODONTOCLÍNICA DE AERONÁUTICA DE RECIFE (OARF)_x000D_
OBJETO DA DESPESA: AQUISIÇÃO DE 14 CADEIRAS ODONTOLÓGICAS_x000D_
JUSTIFICATIVA:_x000D_
A ODONTOCLÍNICA DE AERONÁUTICA DE RECIFE (OARF), LOCALIZADA NO MUNICÍPIO DE RECIFE - PE, É A ORGANIZAÇÃO INTEGRANTE DO SISTEMA DE SAÚDE DO COMANDO DA AERONÁUTICA RESPONSÁVEL PELA ASSISTÊNCIA ODONTOLÓGICA DE APROXIMADAMENTE 18.700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</si>
  <si>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CNPJ PARA LANÇAMENTO NO SIOP: 00.394.429/0001-00_x000D_
UNIDADE FAVORECIDA: HOSPITAL DE AERONÁUTICA DE RECIFE (HARF)_x000D_
OBJETO DA DESPESA: AQUISIÇÃO DE 01 MÁQUINA UNITARIZADORA DE DOSES_x000D_
JUSTIFICATIVA:_x000D_
O HOSPITAL DE AERONÁUTICA DE RECIFE (HARF), LOCALIZADO NO MUNICÍPIO DE RECIFE - PE, É A ORGANIZAÇÃO INTEGRANTE DO SISTEMA DE SAÚDE DO COMANDO DA AERONÁUTICA RESPONSÁVEL PELA ASSISTÊNCIA MÉDICO-HOSPITALAR E ODONTOLÓGICA DE APROXIMADAMENTE 18.700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</si>
  <si>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27240006</t>
  </si>
  <si>
    <t>ESTA EMENDA TEM O OBJETIVO DE MELHORAR AS CONDIÇÕES DE TRABALHO DE UNIDADE DO COMANDO MILITAR DO NORDESTE.</t>
  </si>
  <si>
    <t>27240004</t>
  </si>
  <si>
    <t>BENEFICIÁRIO PARA LANÇAMENTO NO SIOP - CNPJ: 00.394.452/0001-03_x000D_
REDUZIR DESPESAS DE CUSTEIO COM ENERGIA ELÉTRICA.   31º BATALHÃO DE INFANTARIA MOTORIZADO (31º BI MTZ)  - CAMPINA GRANDE -PB</t>
  </si>
  <si>
    <t>27140005</t>
  </si>
  <si>
    <t>HUGO MOTTA</t>
  </si>
  <si>
    <t>2712</t>
  </si>
  <si>
    <t>27120011</t>
  </si>
  <si>
    <t>CAPITANIA DOS PORTOS DA PARAÍBA - CPPB_x000D_
CNPJ: 00.394.502/0037-55_x000D_
_x000D_
A PRESENTE PROPOSTA DE EMENDA VISA À AQUISIÇÃO DE EMBARCAÇÃO PARA REALIZAR AÇÕES DE FISCALIZAÇÃO DO TRÁFEGO AQUAVIÁRIO, BEM COMO DE SOCORRO E SALVAMENTO NO MAR, PERMITINDO A CAPITANIA DOS PORTOS DA PARAÍBA REALIZAR TAIS AÇÕES EM TODA A EXTENSÃO DO LITORAL PARAIBANO.</t>
  </si>
  <si>
    <t>2711</t>
  </si>
  <si>
    <t>A PRESENTE EMENDA VISA PROMOVER MELHORIAS DE INFRAESTRUTURA NO COLÉGIO MILITAR DE FORTALEZA.</t>
  </si>
  <si>
    <t>27010005</t>
  </si>
  <si>
    <t>A PRESENTE EMENDA VISA A AQUISIÇÃO DE DUZENTOS E CINQUENTA TABLETS PARA A MODERNIZAÇÃO DO ACESSO AO MATERIAL DIDÁTICO NA ESCOLA DE APRENDIZES DE MARINHEIROS DO CEARA.</t>
  </si>
  <si>
    <t>DANILO FORTE</t>
  </si>
  <si>
    <t>2700</t>
  </si>
  <si>
    <t>27000008</t>
  </si>
  <si>
    <t>INVESTIMENTO NO PROJETO LAGOINHA.</t>
  </si>
  <si>
    <t>CRUZEIRO DO SUL</t>
  </si>
  <si>
    <t>NO MUNICÍPIO DE CRUZEIRO DO SUL - AC</t>
  </si>
  <si>
    <t>2686</t>
  </si>
  <si>
    <t>26860007</t>
  </si>
  <si>
    <t>INVESTIMENTOS EM EQUIPAMENTOS, INFRAESTRUTURA E OUTROS NOS MUNICÍPIOS DO ESTADO DO ACRE.</t>
  </si>
  <si>
    <t>26860005</t>
  </si>
  <si>
    <t>ESTA EMENDA TEM O OBJETIVO DE ATENDER ÀS NECESSIDADES DE INFRAESTRUTURA DOS QUARTEIS DO EXÉRCITO BRASILEIRO NO AMAPÁ.</t>
  </si>
  <si>
    <t>26760003</t>
  </si>
  <si>
    <t>A PRESENTE EMENDA VISA À SUBSTITUIÇÃO DE EQUIPAMENTOS OBSOLETOS, QUE ACARRETAM DESPESAS SIGNIFICATIVAS COM MANUTENÇÃO E FREQUENTEMENTE RESULTAM EM INDISPONIBILIDADE. ISSO IMPACTARÁ POSITIVAMENTE O DESEMPENHO DE ATIVIDADES CRUCIAIS PARA AS ORGANIZAÇÕES MILITARES SUBORDINADAS E VINCULADAS À 4ª REGIÃO MILITAR (4ª RM) EM BELO HORIZONTE, MINAS GERAIS.</t>
  </si>
  <si>
    <t xml:space="preserve">05.153.6112.20XE.    </t>
  </si>
  <si>
    <t>24880010</t>
  </si>
  <si>
    <t>ADQUIRIR MATERIAIS PERMANENTES PARA O ESPAÇO CULTURAL E DEMAIS INSTALAÇÕES DA OM.4º BATALHÃO DE ENGENHARIA DE CONSTRUÇÃO(4º BEC)</t>
  </si>
  <si>
    <t>24710001</t>
  </si>
  <si>
    <t>APOIAR AS AÇÕES DA 6ª REGIÃO MILITAR NAS ÁREAS DE FISCALIZAÇÃO DE PRODUTOS CONTROLADOS, RELAÇÕES INSTITUCIONAIS/PARLAMENTARES E OPERAÇÃO CARRO PIPA. 6ª REGIÃO MILITAR (6ª RM) - SALVADOR-BA.</t>
  </si>
  <si>
    <t>24680019</t>
  </si>
  <si>
    <t>BENEFICIÁRIO PARA LANÇAMENTO NO SIOP - CNPJ: 00.394.452/0001-03_x000D_
ADQUIRIR INSTRUMENTOS MUSICAIS OU SUBSTITUIR OS COM TEMPO ELEVADO DE USO E MOBILIAR SALAS DE ENSAIOS E APOIO DA UNIDADE. 23º BATALHÃO_x000D_
DE CAÇADORES (23º BC) - FORTALEZA -CE.</t>
  </si>
  <si>
    <t>JOSÉ GUIMARÃES</t>
  </si>
  <si>
    <t>2442</t>
  </si>
  <si>
    <t>24420016</t>
  </si>
  <si>
    <t>2429</t>
  </si>
  <si>
    <t>24290009</t>
  </si>
  <si>
    <t>CNPJ PARA LANÇAMENTO NO SIOP: 00.394.429/0001-00_x000D_
UNIDADE FAVORECIDA: COLÉGIO TENENTE RÊGO BARROS (CTRB)_x000D_
OBJETO DA DESPESA: AQUISIÇÃO DE 20 MICROCOMPUTADORES TIPO DESKTOP E 300 CONJUNTOS DE CARTEIRAS ESCOLARES_x000D_
JUSTIFICATIVA:_x000D_
A ESCOLA TENENTE RÊGO BARROS - ETRB, LOCALIZADA NO MUNICÍPIO CIDADE DE BELÉM - PA, É O ESTABELECIMENTO DE ENSINO ASSISTENCIAL, SOB A ADMINISTRAÇÃO DO COMANDO DA AERONÁUTICA, QUE ATENDE APROXIMADAMENTE 1.330 ALUNOS MATRICULADOS NAS TURMAS DO ENSINO FUNDAMENTAL E MÉDIO._x000D_
DEVIDO À EXTREMA IMPORTÂNCIA DESSA ESCOLA PARA A REGIÃO, E EM FACE DA CRESCENTE NECESSIDADE DE RECURSOS PARA A CONTINUIDADE DESTES IMPRESCINDÍVEIS SERVIÇOS, FAZ-SE NECESSÁRIA A AQUISIÇÃO DE MATERIAIS E EQUIPAMENTOS, BEM COMO A REALIZAÇÃO DE MELHORIAS NAS INSTALAÇÕES DESTE ESTABELECIMENTO DE ENSINO PARA QUE POSSA DAR CONTINUIDADE AO RELEVANTE TRABALHO REALIZADO EM PROL DA CAPACITAÇÃO INTELECTUAL DOS JOVENS ESTUDANTES._x000D_
POR TODO O EXPOSTO, JUSTIFICA-SE A PRESENTE EMENDA DE APROPRIAÇÃO À DESPESA, O QUE GARANTIRÁ A CONTINUIDADE DAS ATIVIDADES PLANEJADAS.</t>
  </si>
  <si>
    <t xml:space="preserve">05.368.6012.21GP.    </t>
  </si>
  <si>
    <t>22630015</t>
  </si>
  <si>
    <t>BENEFICIÁRIO PARA LANÇAMENTO NO SIOP - CNPJ: 00.394.452/0001-03_x000D_
ATENDER A NECESSIDADE DE SUBSTITUIÇÃO DE UMA AMBULÂNCIA, A FIM DE PERMITIR MAIOR CONFIABILIDADE NO TRANSPORTE DE PACIENTES E REDUÇÃO DOS CUSTOS DE MANUTENÇÃO.  COLÉGIO MILITAR DE BELÉM (CMBEL) - BELÉM -PA</t>
  </si>
  <si>
    <t>22630014</t>
  </si>
  <si>
    <t>CAPITANIA DOS PORTOS DA AMAZÔNIA ORIENTAL - CPAOR_x000D_
CNPJ: 11.340.225/0001-03_x000D_
_x000D_
ESTA PROPOSTA DE EMENDA PARLAMENTAR VISA A OBTENÇÃO DE RECURSOS PARA A AQUISIÇÃO DE MOTORES DE POPA, QUE SERÃO UTILIZADOS NA REMOTORIZAÇÃO DAS EMBARCAÇÕES DESTA CAPITANIA DOS PORTOS (CP), NO ESTADO DO PARÁ. ESSAS EMBARCAÇÕES, APÓS PRONTIFICADAS, SERÃO UTILIZADAS NO RESGATE DE PESSOAS QUE TENHAM DESAPARECIDO NAS ÁGUAS DOS RIOS OU DO MAR, NAS ATIVIDADES DE FISCALIZAÇÃO DO TRÁFEGO AQUAVIÁRIO, ATIVIDADES DO ENSINO PROFISSIONAL MARÍTIMO (EPM) E NAS AÇÕES VOLTADAS AO ENFRENTAMENTO AO ESCALPELAMENTO NA ÁREA DE JURISDIÇÃO DESTA CP, ABRANGENDO 116 MUNICÍPIOS E UMA POPULAÇÃO DE CERCA DE 7,5 MILHÕES. PARA DAR UMA IDEIA DA IMPORTÂNCIA DA NAVEGAÇÃO NA REGIÃO, EM 2022, SOMENTE O SETOR DE TRANSPORTE DE PASSAGEIROS MOVIMENTOU 8,5 MILHÕES DE PESSOAS. ALÉM DE PRESTAR APOIO NAS OPERAÇÕES VERÃO, CARNAVAL E TRAVESSIA SEGURA, COM O PROPÓSITO DE CONTRIBUIR PARA SEGURANÇA DA NAVEGAÇÃO, SALVAGUARDA DA VIDA HUMANA E NA PREVENÇÃO À POLUIÇÃO HÍDRICA.</t>
  </si>
  <si>
    <t>CNPJ PARA LANÇAMENTO NO SIOP: 00.394.429/0001-00_x000D_
UNIDADE FAVORECIDA: BASE ÁEREA DE FLORIANÓPOLIS (BAFL)_x000D_
OBJETO DA DESPESA: ADEQUAÇÃO DAS INSTALAÇÕES DO RANCHO_x000D_
JUSTIFICATIVA:_x000D_
A BASE AÉREA DE FLORIANÓPOLIS (BAFL), SEDIADA EM FLORIANÓPOLIS-SC, É A ORGANIZAÇÃO MILITAR DO COMANDO DA AERONÁUTICA QUE TEM A MISSÃO PRECÍPUA DE PLANEJAR, COORDENAR, CONTROLAR E EXECUTAR AS ATIVIDADES ADMINISTRATIVAS DE APOIO NECESSÁRIAS AO FUNCIONAMENTO DAS ORGANIZAÇÕES MILITARES APOIADAS E/OU UNIDADES AÉREAS SEDIADAS, DESDOBRADAS OU EM TRÂNSITO EM SUA ÁREA DE ATUAÇÃO._x000D_
DEVIDO À EXTREMA IMPORTÂNCIA DESSA ORGANIZAÇÃO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DA BAFL PARA QUE POSSA DAR CONTINUIDADE AO RELEVANTE TRABALHO REALIZADO EM PROL DA DEFESA AÉREA DO BRASIL._x000D_
POR TODO O EXPOSTO, JUSTIFICA-SE A PRESENTE EMENDA DE APROPRIAÇÃO À DESPESA, O QUE GARANTIRÁ A CONTINUIDADE DAS ATIVIDADES PLANEJADAS.</t>
  </si>
  <si>
    <t>A PRESENTE PROPOSTA DE EMENDA PARLAMENTAR TEM COMO OBJETIVOS: 1 – RECUPERAR A ÁREA_x000D_
EXTERNA DO CENTRO CULTURAL DA MARINHA EM SANTA CATARINA (CCMSC), MELHORANDO AS CONDIÇÕES DE ACESSIBILIDADE ÀS PESSOAS PORTADORAS DE NECESSIDADES ESPECIAIS, BEM COMO A PINTURA DOS PRÉDIOS DO FORTE SANTA BÁRBARA, DA CASA DE APOIO E DO AUDITÓRIO “AMAZÔNIA AZUL”, E AQUISIÇÃO DE EQUIPAMENTOS NECESSÁRIOS O FUNCIONAMENTO DO MUSEU; E 2 – REALIZAR A RECUPERAÇÃO E REVITALIZAÇÃO FÍSICA DAS INSTALAÇÕES DO CASARÃO DA ILHA DO ARVOREDO, SUAS ADJACÊNCIAS, ALÉM DA MANUTENÇÃO DE SINAIS NÁUTICOS SITUADOS NA ÁREA DE JURISDIÇÃO (AJ), TAIS COMO OS LOCALIZADOS EM GALÉ, GALHETA, NAUFRAGADOS, PONTAL, ANHATOMIRIM, RATONES, LARGOS, CARDOS, CEDROS, SÃO PEDRO E CORAL, OS QUAIS CONFEREM SEGURANÇA DA NAVEGAÇÃO À COMUNIDADE MARÍTIMA DA REGIÃO DA GRANDE FLORIANÓPOLIS._x000D_
1 - O CCMSC, INSTALADO NO FORTE SANTA BÁRBARA, TOMBADO PELO INSTITUTO DO PATRIMÔNIO HISTÓRICO E ARTÍSTICO NACIONAL, É UM IMPORTANTE ATRATIVO CULTURAL, TURÍSTICO, DE VISITAÇÃO E ESTUDO, QUE BUSCA DIFUNDIR A MENTALIDADE MARÍTIMA E A VOCAÇÃO DO NOSSO PAÍS PARA O MAR, ALÉM DE REPRESENTAR MAIS UMA OPÇÃO CULTURAL E DE LAZER PARA A POPULAÇÃO CATARINENSE. DESDE A SUA ABERTURA EM 2016, OCORRERAM MAIS DE 28.000 VISITAS AO CENTRO CULTURAL, O QUE DEMONSTRA A APROXIMAÇÃO À SOCIEDADE LOCAL, E QUE BUSCA MANTER A HISTÓRIA DA CIDADE E AS TRADIÇÕES MARINHEIRAS, VALORIZANDO ESTE PATRIMÔNIO HISTÓRICO TOMBADO NACIONALMENTE. O CCMSC DESEMPENHA UM PAPEL SIGNIFICATIVO NA DIVULGAÇÃO DA HISTÓRIA E DA MENTALIDADE MARÍTIMA DO BRASIL, SENDO UM IMPORTANTE ATRATIVO CULTURAL, TURÍSTICO E EDUCACIONAL. NO ENTANTO, AS EDIFICAÇÕES DO CENTRO CULTURAL, INCLUINDO O FORTE SANTA BÁRBARA, SOFREM COM O DESGASTE NATURAL, VARIAÇÕES CLIMÁTICAS E POLUIÇÃO URBANA. ALÉM DISSO, A FALTA DE ACESSIBLIDADE ADEQUADA LIMITA A INCLUSÃO DAS PESSOAS PORTADORAS DE NECESSIDADES ESPECIAIS. A REVITALIZAÇÃO DO CENTRO CULTURAL DA MARINHA EM SANTA CATARINA (CCMSC) PROPORCIONARÁ MÚLTIPLOS BENEFÍCIOS: A PRESERVAÇÃO DO PATRIMÔNIO HISTÓRICO E CULTURAL, A MELHORIA DAS INSTALAÇÕES PARA A SEGURANÇA DOS VISITANTES, A PROMOÇÃO DA ACESSIBILIDADE PARA PESSOAS COM NECESSIDADES ESPECIAIS, E O ESTÍMULO AO TURISMO E AO DESENVOLVIMENTO ECONÔMICO NA ÁREA CENTRAL DA CIDADE. ISSO CONTRIBUIRÁ PARA MANTER VIVA A HISTÓRIA DE FLORIANÓPOLIS, FORTALECERÁ O PAPEL CULTURAL DO CCMSC E IMPULSIONARÁ A ECONOMIA LOCAL._x000D_
2 – OUTRO OBJETIVO DA PRESENTE EMENDA É POSSIBILITAR A RECUPERAÇÃO E REVITALIZAÇÃO FÍSICA DAS INSTALAÇÕES DO CASARÃO DA ILHA DO ARVOREDO E A MANUTENÇÃO DOS DEMAIS SINAIS NÁUTICOS NECESSÁRIOS À SEGURANÇA DA NAVEGAÇÃO LOCALIZADOS NA ÁREA DE JURISDIÇÃO DA CAPITANIA DOS PORTOS DE SANTA CATARINA. CONSIDERANDO A IMPORTÂNCIA DOS AUXÍLIOS À NAVEGAÇÃO PARA O DESENVOLVIMENTO DAS ATIVIDADES MARÍTIMAS DA GRANDE FLORIANÓPOLIS, HÁ A NECESSIDADE DE GARANTIR O PLENO FUNCIONAMENTO DOS DIVERSOS FARÓIS E FAROLETES LOCALIZADOS AO LONGO DA COSTA CATARINENSE. NESSE SENTIDO, A CORRENTE PROPOSTA VISA A REFORMA, A MANUTENÇÃO E A MELHORIA DESSAS INSTALAÇÕES A FIM DE CONTRIBUIR PARA A SEGURANÇA DA NAVEGAÇÃO NAS ÁGUAS INTERIORES. OS RECURSOS DESTINADOS POSSIBILITARÃO A AQUISIÇÃO DE BENS PERMANENTES, A FORMULAÇÃO DE PLANTAS BAIXAS, PROJETOS BÁSICOS E EXECUTIVOS, MEMORIAIS DESCRITIVOS, BEM COMO A EXECUÇÃO DE OBRAS EM GERAL.</t>
  </si>
  <si>
    <t>BENEFICIÁRIO PARA LANÇAMENTO NO SIOP - CNPJ: 00.394.452/0001-03_x000D_
AUMENTAR O ÍNDICE DE OPERACIONALIDADE DO BATALHÃO EM OPERAÇÕES DE AJUDA HUMANITÁRIA.  63º BATALHÃO DE INFANTARIA (63° BI)  - FLORIANÓPOLIS -SC_x000D_
VIATURA DE TRANSPORTE DE PESSOAL E MATERIAL PARA VIAGENS CURTAS EM ESTRADAS DE DIFÍCIL PROGRESSÃO</t>
  </si>
  <si>
    <t>DAGOBERTO NOGUEIRA</t>
  </si>
  <si>
    <t>2170</t>
  </si>
  <si>
    <t>21700004</t>
  </si>
  <si>
    <t>A PRESENTE EMENDA É DESTINADA AO HOSPITAL DE GUARNIÇÃO DE BAGÉ (H GU BA) - BAGÉ - RS PARA AQUISIÇÃO DE UMA VIATURA AMBULÂNCIA TIPO "D" - SUPORTE AVANÇADO. BENEFICIÁRIO CNPJ: 00.394.452/0001-03. ATENDER AS EVACUAÇÕES MÉDICAS DAS CIDADES DO ENTORNO E REMOÇÕES DE EMERGÊNCIA PARA OS HOSPITAIS DE SANTA MARIA E PORTO ALEGRE.</t>
  </si>
  <si>
    <t>BAGÉ</t>
  </si>
  <si>
    <t>NO MUNICÍPIO DE BAGÉ - RS</t>
  </si>
  <si>
    <t>AFONSO HAMM</t>
  </si>
  <si>
    <t>2098</t>
  </si>
  <si>
    <t>20980006</t>
  </si>
  <si>
    <t>APOIO AO COLÉGIO MILITAR DE FORTALEZA, VISANDO A AQUISIÇÃO DE INSTRUMENTOS MUSICAIS E MOBILIÁRIO ESPECÍFICO PARA A BANDA ESCOLAR</t>
  </si>
  <si>
    <t>20830014</t>
  </si>
  <si>
    <t>20830005</t>
  </si>
  <si>
    <t>FLÁVIO ARNS</t>
  </si>
  <si>
    <t>2038</t>
  </si>
  <si>
    <t>20380017</t>
  </si>
  <si>
    <t>20380003</t>
  </si>
  <si>
    <t>A PRESENTE PROPOSTA DE EMENDA TEM POR OBJETIVO A AQUISIÇÃO DE UMA VIATURA TIPO PICKUP A SER UTILIZADA NO POSTO AVANÇADO EM LONDRINA,_x000D_
PARA TRANSPORTAR MILITARES E EMBARCAÇÕES NAS AÇÕES DE INSPEÇÕES NAVAIS, MISSÕES DE BUSCA E SALVAMENTO E DEMAIS ATIVIDADES_x000D_
ADMINISTRATIVAS.</t>
  </si>
  <si>
    <t>18670013</t>
  </si>
  <si>
    <t>A PRESENTE EMENDA VISA LEVAR INVESTIMENTOS E DAR APOIO A INSTALAÇÃO DE UMA USINA FOTOVOLTAICA E ASSIM, REDUZIR DESPESAS DE CUSTEIO COM ENERGIA ELÉTRICA DO HOSPITAL DE GUARNIÇÃO DE TABATINGA (HGUT). CNPJ Nº 00.394.452/0001-03.</t>
  </si>
  <si>
    <t>16190005</t>
  </si>
  <si>
    <t>BENEFICIÁRIO PARA LANÇAMENTO NO SIOP - CNPJ: 00.394.452/0001-03_x000D_
_x000D_
REALIZAR VIDEOLAPAROSCOPIA, CONTRIBUINDO PARA UMA EFICÁCIA MAIOR DOS MEIOS EMPREGADOS NOS EXAMES EM EXECUÇÃO.   HOSPITAL MILITAR DE ÁREA DE SÃO PAULO (HMASP) - SÃO PAULO -SP.</t>
  </si>
  <si>
    <t>CNPJ PARA LANÇAMENTO NO SIOP: 00.394.429/0001-00_x000D_
UNIDADE FAVORECIDA: HOSPITAL DE FORÇA AÉREA DE SÃO PAULO (HFASP)_x000D_
OBJETO DA DESPESA: AQUISIÇÃO DE EQUIPAMENTOS PARA A OFTALMOLOGIA_x000D_
JUSTIFICATIVA:_x000D_
O HOSPITAL DE FORÇA AÉREA DE SÃO PAULO (HFASP), LOCALIZADO NO MUNICÍPIO DE SÃO PAULO - SP, É A ORGANIZAÇÃO INTEGRANTE DO SISTEMA DE SAÚDE DO COMANDO DA AERONÁUTICA RESPONSÁVEL PELA ASSISTÊNCIA MÉDICO-HOSPITALAR E ODONTOLÓGICA DE APROXIMADAMENTE 18.800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O QUE GARANTIRÁ A CONTINUIDADE DAS ATIVIDADES PLANEJADAS."</t>
  </si>
  <si>
    <t>15680011</t>
  </si>
  <si>
    <t>A REFORMA DO MUSEU DO CORPO DE FUZILEIROS NAVAIS PERMITIRA A VISITAÇÃO DO PUBLICO, ALUNOS DE ESCOLAS E PARTICIPANTES DE PROJETOS SOCIAIS.</t>
  </si>
  <si>
    <t>JULIO LOPES</t>
  </si>
  <si>
    <t>1504</t>
  </si>
  <si>
    <t>15040004</t>
  </si>
  <si>
    <t>AQUISIÇÃO DE AMBULÂNCIA PARA O MUNICÍPIO DE PORTO MURTINHO.</t>
  </si>
  <si>
    <t>14510022</t>
  </si>
  <si>
    <t>14510012</t>
  </si>
  <si>
    <t>BENEFICIÁRIO PARA LANÇAMENTO NO SIOP - CNPJ: 00.394.452/0001-03_x000D_
O SISTEMA DE ENERGIA FOTOVOLTAICA PARA O FORTE PANTANAL É DE EXTREMA IMPORTÂNCIA ESTRATÉGICA PORQUE PROPORCIONA ENORME ECONOMIA AO COMANDO, POSSIBILITANDO A PRIORIZAÇÃO DAS AÇÕES E OPERAÇÕES EM FRONTEIRA NO ÂMBITO DE TODO O COMANDO MILITAR DE ÁREA. ALÉM DO QUE PERMITE AO COMANDO MILITAR DO OESTE A PRIORIZAÇÃO DE RECURSOS PARA O SISFRON, SISTEMA ESSE QUE TEM SIDO FUNDAMENTAL PARA O MONITORAMENTO DAS FRONTEIRAS E COMBATE DIRETO AO CRIME ORGANIZADO.</t>
  </si>
  <si>
    <t>GERALDO RESENDE</t>
  </si>
  <si>
    <t>1445</t>
  </si>
  <si>
    <t>14450007</t>
  </si>
  <si>
    <t>14450005</t>
  </si>
  <si>
    <t>WILSON SANTIAGO</t>
  </si>
  <si>
    <t>1283</t>
  </si>
  <si>
    <t>12830009</t>
  </si>
  <si>
    <t>A PRESENTE EMENDA VISA APOIAR APOIAR AQUISIÇÃO DE EMBARCAÇÃO PARA FISCALIZAÇÃO E ORGANIZAÇÃO DO TRÁFEGO AQUAVIÁRIO, BEM COMO SOCORRO E SALVAMENTO NO MAR, PERMITINDO A CAPITANIA DOS PORTOS DA PARAÍBA, REALIZAR AÇÕES EM TODA EXTENSÃO DO SEU LITORAL.</t>
  </si>
  <si>
    <t>12770005</t>
  </si>
  <si>
    <t>CAPITANIA DOS PORTOS DA PARAÍBA - CPPB_x000D_
CNPJ: 00394502/0037-55_x000D_
_x000D_
A PRESENTE PROPOSTA DE EMENDA VISA À AQUISIÇÃO DE EMBARCAÇÃO PARA REALIZAR AÇÕES DE FISCALIZAÇÃO DO TRÁFICO AQUAVIÁRIA, BEM COMO DE SOCORRO E SALVAMENTO NO MAR, PERMITINDO A CAPITANIA DOS PORTOS DA PARAÍBA REALIZAR EM TODA EXTENSÃO DO LITORAL PARAIBANO.</t>
  </si>
  <si>
    <t>1271</t>
  </si>
  <si>
    <t>12710015</t>
  </si>
  <si>
    <t>BENEFICIÁRIO PARA LANÇAMENTO NO SIOP - CNPJ: 00.394.452/0001-03_x000D_
_x000D_
PROPORCIONAR CONDIÇÕES ADEQUADAS PARA ENSAIO E AJUSTES DA BANDA DE MÚSICA DO 25º BC, VISANDO A MELHORIA NÃO SÓ DA APRESENTAÇÃO, MAS TAMBÉM DA QUALIDADE NAS EXECUÇÕES MUSICAIS.  25º BATALHÃO DE CAÇADORES (25º BC) - TERESINA -PI.</t>
  </si>
  <si>
    <t>12460008</t>
  </si>
  <si>
    <t>4447</t>
  </si>
  <si>
    <t>4283</t>
  </si>
  <si>
    <t>4267</t>
  </si>
  <si>
    <t>4494</t>
  </si>
  <si>
    <t>4438</t>
  </si>
  <si>
    <t>4378</t>
  </si>
  <si>
    <t>4361</t>
  </si>
  <si>
    <t>4358</t>
  </si>
  <si>
    <t>4321</t>
  </si>
  <si>
    <t>4320</t>
  </si>
  <si>
    <t>4310</t>
  </si>
  <si>
    <t>4252</t>
  </si>
  <si>
    <t>4183</t>
  </si>
  <si>
    <t>4083</t>
  </si>
  <si>
    <t>3134</t>
  </si>
  <si>
    <t>3020</t>
  </si>
  <si>
    <t>2715</t>
  </si>
  <si>
    <t>4385</t>
  </si>
  <si>
    <t>9048</t>
  </si>
  <si>
    <t>5053</t>
  </si>
  <si>
    <t>5051</t>
  </si>
  <si>
    <t>4469</t>
  </si>
  <si>
    <t>4457</t>
  </si>
  <si>
    <t>4440</t>
  </si>
  <si>
    <t>4399</t>
  </si>
  <si>
    <t>4339</t>
  </si>
  <si>
    <t>4331</t>
  </si>
  <si>
    <t>4330</t>
  </si>
  <si>
    <t>4142</t>
  </si>
  <si>
    <t>3980</t>
  </si>
  <si>
    <t>3787</t>
  </si>
  <si>
    <t>3597</t>
  </si>
  <si>
    <t>2441</t>
  </si>
  <si>
    <t>1407</t>
  </si>
  <si>
    <t>OM: CENTRO DE INTELIGÊNCIA DA MARINHA_x000D_
CNPJ: 00.394.502/0272-63_x000D_
_x000D_
TAMBÉM SERÃO ATENDIDAS AS AÇÕES DE CONTRAINTELIGÊNCIA, COMO AÇÕES DE CONTRAESPIONAGEM, CONTRASSABOTAGEM, CONTRATERRORISMO E OPERAÇÕES CIBERNÉTICAS. É NECESSÁRIA VERBA DE CARÁTER SIGILOSO E EQUIPAMENTOS PARA ATIVIDADES DE PESQUISA DE INTELIGÊNCIA, O QUE PERMITIRÁ ACOMPANHAR AS INOVAÇÕES TECNOLÓGICAS.</t>
  </si>
  <si>
    <t>100</t>
  </si>
  <si>
    <t>A PRESENTE PROPOSTA DE EMENDA TEM POR OBJETIVO A REFORMA DAS INSTALAÇÕES DO NAVIO AERÓDROMO MULTIPROPÓSITO ATLÂNTICO, AQUISIÇÃO DE MATERIAIS E EQUIPAMENTOS, VISANDO PROMOVER MELHORIAS NA HABITABILIDADE DE FORMA A PROPORCIONAR AS CONDIÇÕES ADEQUADAS AO DESEMPENHO DAS FUNÇÕES DE MAIS DE 1.400 MILITARES EMBARCADOS E A AQUISIÇÃO DE SERVIÇOS E MATERIAIS DESTINADOS AO APRESTAMENTO DO NAVIO._x000D_
PROJETADO PARA EXECUTAR TAREFAS DE CONTROLE DE ÁREA MARÍTIMA E REALIZAR OPERAÇÕES ANFÍBIAS, O NAVIO RECEBEU A DESIGNAÇÃO DE MULTIPROPÓSITO, EM FACE DA POSSIBILIDADE DE EMPREGO EM AÇÕES HUMANITÁRIAS. POR SUA CAPACIDADE DE SUPORTE HOSPITALAR E DE PROJEÇÃO DE AERONAVES E EMBARCAÇÕES MIÚDAS, É APROPRIADO PARA APOIAR MISSÕES DE ASSISTÊNCIAS A VÍTIMAS DE DESASTRES NATURAIS._x000D_
NO SEU HISTÓRICO DE SERVIÇO, CONSTAM OPERAÇÕES EM APOIO À AÇÕES HUMANITÁRIAS NO KOSOVO, AMÉRICA CENTRAL E INTERVENÇÕES EM GUERRAS CIVIS EM SERRA LEOA E NA LÍBIA. ADICIONALMENTE, OPEROU NO ORIENTE MÉDIO EM OPERAÇÕES NO ÂMBITO A OTAN E PRESTOU AJUDA HUMANITÁRIA ÀS VÍTIMA DA ERUPÇÃO EYJAFJALLAÖKULL E DO FURACÃO IRMA.</t>
  </si>
  <si>
    <t>ADEQUAÇÃO DE ORGANIZAÇÕES MILITARES</t>
  </si>
  <si>
    <t>VISA A REFORMAR AS INSTALAÇÕES E A ADQUIRIR EQUIPAMENTOS, APARELHOS E ACESSÓRIOS PARA MELHORIA DAS CONDIÇÕES DE RANCHO, COZINHA E ALOJAMENTOS DA FRAGATA INDEPENDÊNCIA, CONTRIBUINDO PARA A SEGURANÇA DAS INSTALAÇÕES E DO ESTADO DE_x000D_
PRONTIDÃO DO NAVIO COM FITO NA GARANTIA DOS INTERESSES NACIONAIS._x000D_
CNPJ: 00.394.502/0545-89 - CENTRO DE INTENDÊNCIA DA MARINHA EM NITERÓI - ESTA EMENDA ATENDERÁ A FRAGATA INDEPENDÊNCIA</t>
  </si>
  <si>
    <t>APRESTAMENTO DAS FORÇAS</t>
  </si>
  <si>
    <t>BENEFICIÁRIO PARA LANÇAMENTO NO SIOP - CNPJ: 00.394.452/0001-03_x000D_
A CONSTRUÇÃO DA NOVA ADUTORA É UMA OBRA ESTRUTURANTE E DE FUNDAMENTAL IMPORTÂNCIA PARA GARANTIR O ABASTECIMENTO DE ÁGUA DA AMAN.</t>
  </si>
  <si>
    <t>MODERNIZAÇÃO ESTRATÉGICA E OPERACIONAL DO EXÉRCITO BRASILEIRO</t>
  </si>
  <si>
    <t>MANUTENÇÃO E MODERNIZAÇÃO DAS INSTALAÇÕES DAS ESTAÇÕES DE APOIO DO PROGRAMA ANTÁRTICO BRASILEIRO, TAIS COMO: REPARO DO TELHADO, REFORMA DOS VESTIÁRIOS, INSTALAÇÃO DE DIVISÓRIAS, INSTALAÇÃO DE SISTEMA DE ÁUDIO E VÍDEO, INSTALAÇÃO DE AR  CONDICIONADO, SUBSTITUIÇÃO DE PISO E INSTALAÇÃO DE PRATELEIRAS._x000D_
CNPJ: 00.394.502/0165-71 (SECIRM)</t>
  </si>
  <si>
    <t>BENEFICIÁRIO SIOP - CNPJ: 00.394.429/0001-00_x000D_
O HOSPITAL DE FORÇA AÉREA DO GALEÃO (HFAG), LOCALIZADO NO MUNICÍPIO DO RIO DE JANEIRO - RJ, É A ORGANIZAÇÃO INTEGRANTE DO SISTEMA DE SAÚDE DO COMANDO DA AERONÁUTICA RESPONSÁVEL PELA ASSISTÊNCIA MÉDICO-HOSPITALAR E ODONTOLÓGICA DE APROXIMADAMENTE 120.000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</si>
  <si>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92190005</t>
  </si>
  <si>
    <t>BENEFICIÁRIO SIOP - CNPJ: 00.394.429/0001-00_x000D_
O ESQUADRÃO DE HELICÓPTEROS PANTERA (5º/8ºGAV), LOCALIZADO NO MUNICÍPIO DE SANTA MARIA-RS, É A ORGANIZAÇÃO MILITAR DO COMANDO DA AERONÁUTICA QUE TEM A MISSÃO PRECÍPUA DE EXECUTAR O PREPARO E O EMPREGO DA AVIAÇÃO DE ASAS ROTATIVAS, CONFORME DIRETRIZES, PLANOS E ORDENS DOS COMANDOS SUPERIORES, TENDO ATUAÇÃO ESTRATÉGICA NA REGIÃO DOS PAMPAS._x000D_
PARA REALIZAR SUA MISSÃO, ESTA ORGANIZAÇÃO É EQUIPADO COM HELICÓPTEROS H-60, BLACK HAWK, SENDO RESPONSÁVEL POR CUMPRIR AÇÕES DE DEFESA AÉREA, ESCOLTA, ATAQUE, APOIO AÉREO APROXIMADO, EVACUAÇÃO AEROMÉDICA, TRANSPORTE AÉREO LOGÍSTICO, INFILTRAÇÃO E EXFILTRAÇÃO AÉREA E MISSÕES DE BUSCA E RESGATE, ESTANDO EM ALERTA 24H POR DIA._x000D_
DEVIDO À EXTREMA IMPORTÂNCIA DESSAS ORGANIZAÇÕES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DESTA ORGANIZAÇÃO MILITAR PARA QUE POSSA DAR CONTINUIDADE AO RELEVANTE TRABALHO REALIZADO EM PROL DA DEFESA AÉREA DO BRASIL._x000D_
POR TODO O EXPOSTO, JUSTIFICA-SE A PRESENTE EMENDA DE APROPRIAÇÃO À DESPESA NO PLOA 2022, O QUE GARANTIRÁ A CONTINUIDADE DAS ATIVIDADES PLANEJADAS.</t>
  </si>
  <si>
    <t>NO MUNICÍPIO DE SANTA MARIA - RS</t>
  </si>
  <si>
    <t>BENEFICIÁRIO SIOP - CNPJ: 00.394.429/0001-00_x000D_
O HOSPITAL CENTRAL DE AERONÁUTICA (HCA), LOCALIZADO NO MUNICÍPIO DO RIO DE JANEIRO - RJ, É A ORGANIZAÇÃO INTEGRANTE DO SISTEMA DE SAÚDE DO COMANDO DA AERONÁUTICA RESPONSÁVEL PELA ASSISTÊNCIA MÉDICO-HOSPITALAR E ODONTOLÓGICA DE APROXIMADAMENTE 88.000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</si>
  <si>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92190003</t>
  </si>
  <si>
    <t>BENEFICIÁRIO SIOP - CNPJ: 00.394.429/0001-00_x000D_
O HOSPITAL DE AERONÁUTICA DOS AFONSOS (HAAF), LOCALIZADO NO MUNICÍPIO DO RIO DE JANEIRO - RJ, É A ORGANIZAÇÃO INTEGRANTE DO SISTEMA DE SAÚDE DO COMANDO DA AERONÁUTICA RESPONSÁVEL PELA ASSISTÊNCIA MÉDICO-HOSPITALAR E ODONTOLÓGICA DE APROXIMADAMENTE 35.000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</si>
  <si>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92190002</t>
  </si>
  <si>
    <t>APRESENTE EMENDA VISA  A CONCLUSÃO DA QUADRA POLIESPORTIVA DA ESCOLA DE APRENDIZES-MARINHEIROS DO ESPÍRITO SANTO, DE MODO A COMPLEMENTAR A OBRA EXECUTADA COM OS RECURSOS RECEBIDOS NO PLOA/2021.</t>
  </si>
  <si>
    <t>92040002</t>
  </si>
  <si>
    <t>LOCALIDADE BENEFICIADA: 2304400 - FORTALEZA_x000D_
CNPJ: 00.394.452/0001-03_x000D_
_x000D_
ESTA EMENDA TEM A DESTINAÇÃO ORÇAMENTÁRIO PARA A MODERNIZAÇÃO E RECUPERAÇÃO DAS INSTALAÇÕES HISTÓRICO-CULTURAIS DOS MUSEUS FORÇA EXPEDICIONÁRIA BRASILEIRA / 10ª GAC, BRIGADEIRO SAMPAIO, GENERAL TIBÚRCIO E DO SÍTIO HISTÓRICO FORTALEZA DA NOSSA SENHORA DA ASSUNÇÃO, POSSIBILITANDO, ALÉM DA DESEJADA GUARDA DOS RESPECTIVOS ACERVOS, A MELHORIA NA QUALIDADE DO ATENDIMENTO AOS USUÁRIOS, PRINCIPALMENTE TURISTAS, CIDADÃOS FORTALEZENSES E ESTUDANTES DAS REDES DE ENSINO PÚBLICA E PARTICULAR, TANTO ESTADUAL COMO MUNICIPAL.</t>
  </si>
  <si>
    <t>HEITOR FREIRE</t>
  </si>
  <si>
    <t>9065</t>
  </si>
  <si>
    <t>90650009</t>
  </si>
  <si>
    <t>ESSA EMENDA VISA ALOCAR RECURSOS NO PROGRAMA CALHA NORTE  APOIANDO A REALIZAÇÃO DOS SERVIÇOS ADMINISTRATIVOS, FOMENTAR AS ATIVIDADES AGRÍCOLAS   E CONTRIBUIR PARA  A MANUTENÇÃO                                               DE ESTRADAS VICINAIS QUE DÃO SUPORTE AO  ESCOAMENTO  DAS  PRODUÇÕES AGRÍCOLAS PARA AQUISIÇÃO DE EQUIPAMENTOS E VEÍCULOS   E INFRAESTRUTURA NOS 139  MUNICÍPIOS DO ESTADO DO TOCANTINS QUE FAZEM PARTE DO PROGRAMA.</t>
  </si>
  <si>
    <t>AQUISIÇÃO DE EQUIPAMENTOS - NO ESTADO DO TOCANTINS</t>
  </si>
  <si>
    <t>71280009</t>
  </si>
  <si>
    <t>OS SERVIÇOS DE SAÚDE SÃO ESSENCIAIS À PRESERVAÇÃO E MANUTENÇÃO DA VIDA, PORTANTO, NECESSIDADE BÁSICA DO POVO. OCORRE QUE O SISTEMA DE SAÚDE BRASILEIRO ENCONTRA-SE EM DIFÍCEIS CONDIÇÕES FINANCEIRAS, AGRAVADO AINDA MAIS COM O AUMENTO DA DEMANDA DA POPULAÇÃO POR ATENDIMENTOS EM SAÚDE, INCLUSIVE POR CAUSA DE DOENÇAS DECORRENTES DA FALTA DE SANEAMENTO E PELO IMPACTO AINDA SENTIDO PELA PANDEMIA DA COVID-19. POR ISSO A NECESSIDADE DE DESTINAÇÃO DE RECURSOS PARA CUSTEIO DA SAÚDE PÚBLICA DO ESTADO DE SERGIPE. ASSIM, A REFERIDA EMENDA VISA DOTAR O FUNDO ESTADUAL DE SAÚDE COM RECURSOS FINANCEIROS ADICIONAIS PARA FINANCIAMENTO DAS DIVERSAS ATIVIDADES DAS UNIDADES DE SAÚDE DO ESTADO, INICIATIVA IMPORTANTÍSSIMA QUE, QUANDO IMPLEMENTADA, DARÁ DIGNIDADE AO USUÁRIO DEPENDENTE DAS ESPECIALIDADES QUE SÃO OFERTADAS.</t>
  </si>
  <si>
    <t>149</t>
  </si>
  <si>
    <t>A PRESENTE EMENDA TEM POR OBJETIVO GARANTIR RECURSOS, ATRAVÉS DO MINISTÉRIO DA SAÚDE, PARA QUE O ESTADO DE SERGIPE POSSA INVESTIR NA ESTRUTURAÇÃO DE UNIDADES DE SAÚDE QUE PRESTAM SERVIÇOS PÚBLICOS ESPECIALIZADOS.</t>
  </si>
  <si>
    <t>ARACAJU É A CAPITAL DO ESTADO DE SERGIPE; CONTA COM UMA POPULAÇÃO DE QUASE 700 MIL HABITANTES E, ALÉM DE PRECISAR ATENDER A POPULAÇÃO LOCAL, AINDA É SOBRECARREGADA PELOS MUITOS ATENDIMENTOS DOS MUNICÍPIOS VIZINHOS E ATÉ DE OUTROS ESTADOS.  POR ISSO A NECESSIDADE DE DESTINAR RECURSOS PARA CUSTEIO DA SAÚDE PÚBLICA EM ARACAJU. ASSIM, A REFERIDA EMENDA VISA DOTAR O FUNDO MUNICIPAL DE SAÚDE COM RECURSOS FINANCEIROS ADICIONAIS PARA FINANCIAMENTO DAS DIVERSAS ATIVIDADES DAS UNIDADES DE SAÚDE DA CAPITAL, INICIATIVA IMPORTANTÍSSIMA QUE, QUANDO IMPLEMENTADA, DARÁ DIGNIDADE AO USUÁRIO DEPENDENTE DOS SERVIÇOS DE SAÚDE OFERTADAS.</t>
  </si>
  <si>
    <t>A DEMANDA FINANCEIRA DE CUSTEIO DO HOSPITAL DE AMOR BARRETOS É DE R$52 MILHÕES E DÉFICIT MENSAL DE R$36 MILHÕES E MESMO ASSIM ESTÁ INVESTINDO NA CONSTRUÇÃO DO HOSPITAL DE AMOR NA CIDADE DE LAGARTO QUE JÁ POSSUI UNIDADE PREVENÇÃO E DIAGNÓSTICO NO MUNICÍPIO. ALÉM DE ATENDER OS PACIENTES DE SERGIPE EM TRATAMENTO DE CÂNCER NAS UNIDADES HOSPITALARES DE SÃO PAULO, O HOSPITAL INAUGUROU NO ANO DE 2017  O INSTITUTO DE PREVENÇÃO E DIAGNÓSTICO DO HOSPITAL DE AMOR LAGARTO QUE REALIZA O RASTREAMENTO DE TODO O CÂNCER DE MAMA REGIONAL COM A UNIDADE FIXA E CARRETA MÓVEL DE PREVENÇÃO QUE PERCORRE OS MUNICÍPIOS ATÉ NUM RAIO DE 400KM E ESTÁ CONSTRUINDO UMA UNIDADE DO HOSPITAL DE AMOR LAGARTO PARA TRATAMENTO DE CÂNCER DE TODO O ESTADO DE SERGIPE._x000D_
NO MESMO SENTIDO, EXISTEM DEMANDAS REPRESADAS CRESCENTES POR EXAMES DE IMAGENS E OUROS MAIS COMPLEXOS A SEREM OFERTADOS POR INSTITUIÇÕES COM EXPERTISE COMPROVADA NA ÁREA, INICIATIVAS QUE ESTA EMENDA TAMBÉM PRETENDE ATENDER.</t>
  </si>
  <si>
    <t>A PRESENTE EMENDA TEM COMO OBJETIVO AMPLIAR E MODERNIZAR A UNIDADE DE PRESTAÇÃO DE SERVIÇOS NAS ÁREAS DE MONITORAMENTO AMBIENTAL E SEGURANÇA ALIMENTAR ACESSÍVEIS À SOCIEDADE SERGIPANA. O INSTITUTO DE TECNOLOGIA E PESQUISA (ITP) É UMA INSTITUIÇÃO ACREDITADA PELO INMETRO PARA REALIZAÇÃO DE ANÁLISES DE ÁGUA, SOLO, EFLUENTES E OUTRAS MATRIZES AMBIENTAIS DE FUNDAMENTAL IMPORTÂNCIA PARA GARANTIR A SEGURANÇA DOS PRODUTOS E PROCESSOS OFERECIDOS À SOCIEDADE. ENTRETANTO, NO CONTEXTO ATUAL, A DISPONIBILIDADE DO SERVIÇO QUALIFICADO É REDUZIDA FACE À CAPACIDADE INSTALADA, PARQUE TECNOLÓGICO , INSUMOS E RECURSOS HUMANOS._x000D_
_x000D_
A PRESENTE AÇÃO, EMBORA CONSTE COMO ATÍPICA EM RAZÃO DA AUSÊNCIA NA GERATRIZ DO LEXOR, CONSTA DO PLOA 2022. TRATA-SE DA AÇÃO 215L, CONSTATE DO PROGRAMA 2204 - BRASIL NA FRONTEIRA DO CONHECIMENTO.</t>
  </si>
  <si>
    <t>SERGIPE TEM GRANDE POTENCIAL TURÍSTICO COM SUA HISTÓRIA, CULTURA E BELEZAS NATURAIS. A CAPITAL, ARACAJU, TEM NA ÁREA DE SUA REGIÃO METROPOLITANA UMA CIDADE CHAMADA BARRA DOS COQUEIROS, QUE ASSEMELHA-SE A UMA BELA ILHA. BARRA E ARACAJU LIGAM-SE POR UMA BELÍSSIMA PONTE E, NA CIDADE-ILHA, A NATUREZA FOI GENEROSA CONTEMPLANDO-A COM LINDAS PRAIAS. ASSIM, A PRESENTE EMENDA PRETENDE APORTAR RECURSOS PARA INVESTIMENTOS NA INFRAESTRUTURA TURÍSTICA DE BARRA DOS COQUEIROS.</t>
  </si>
  <si>
    <t>A RODOVIA DA JIBOIA NASCE NO MUNICÍPIO DE GARARU, PASSA POR GRACCHO CARDOSO, FEIRA NOVA E TERMINA EM NOSSA SENHORA DA GLÓRIA, TODOS MUNICÍPIOS SERGIPANOS. ESTA RODOVIA HOJE É CONHECIDA COMO ROTA DO LEITE E MILHO. POR ELA SÃO ESCOADOS DIARIAMENTE MAIS DE 100 MIL LITROS DE LEITE, BEM COMO TODA A GRANDE SAFRA DE MILHO. SUA EXTENSÃO É DE 61 KM.</t>
  </si>
  <si>
    <t>A CODEVASF, ESPECIALMENTE NO ESTADO DE SERGIPE, TEM SIDO UM ÓRGÃO MUITO DILIGENTE E EFICIENTE NA PROMOÇÃO DE POLÍTICAS DE DESENVOLVIMENTOS PARA TODA A REGIÃO. OS MUNICÍPIOS DO ESTADO DE SERGIPE TÊM MANIFESTADO UMA DEMANDA MUITO GRANDE DE NECESSIDADE DE MAQUINÁRIO E EQUIPAMENTOS AGRÍCOLAS, CONSIDERANDO A GRANDE VOCAÇÃO DE TODAS AS REGIÕES DO ESTADO, DE PECUÁRIA, AGRICULTURA, PESCA E DEMAIS ATIVIDADES. _x000D_
NO MESMO SENTIDO, A CODEVASF E COHIDRO, ESTATAL SERGIPANA, VÊM REALIZANDO UM IMPORTANTE TRABALHO PARA O DESENVOLVIMENTO DO SETOR PRIMÁRIO EM TODO O TERRITÓRIO SERGIPANO._x000D_
FATO É QUE A  CODEVASF ADQUIRIU AO LONGO DOS ANOS GRANDE EXPERTISE NA AQUISIÇÃO E ENTREGA DESSES EQUIPAMENTOS, CONSIDERANDO SUA CAPACIDADE EM PROMOVER GRANDES AQUISIÇÕES E A CAPILARIDADE E EFICIÊNCIA EM PROMOVER AS ENTREGAS._x000D_
A NECESSIDADE É PRESENTE, O ÓRGÃO PÚBLICO QUALIFICADO E EFICIENTE, POR ESSAS RAZÕES, OPTAMOS POR INDICAR EMENDA DE BANCADA PARA BUSCAR ATENDER AS NECESSIDADES DE TODAS AS REGIÕES DO ESTADO DE SERGIPE.</t>
  </si>
  <si>
    <t>O DÉFICIT HABITACIONAL NO BRASIL AINDA É PREOCUPANTE. MUITOS ESFORÇOS VÊM SENDO EMPREENDIDOS, MAS O PROBLEMA AINDA ESTÁ LONGE DE SER RESOLVIDO. NA TENTATIVA DE MINIMIZAR ESTA MAZELA SOCIAL, ESTA EMENDA PRETENDE GARANTIR RECURSOS PARA QUE O MUNICÍPIO DE ITABAIANA/SERGIPE POSSA DESENVOLVER AÇÕES QUE, DE FORMA INTEGRADA E ARTICULADA, RESULTEM EM GARANTIR À POPULAÇÃO DE BAIXA RENDA, URBANA E RURAL, O ACESSO À MORADIA DIGNA.</t>
  </si>
  <si>
    <t>ESTA EMENDA VISA APORTAR RECURSOS PARA A REALIZAÇÃO DE OBRAS, SERVIÇOS E ELABORAÇÃO DE ESTUDOS E PROJETOS INERENTES À PAVIMENTAÇÃO DE ESTRADAS EM ÁREAS RURAIS DO MUNICÍPIO DE AQUIDABÃ/SE.</t>
  </si>
  <si>
    <t>APOIO À POLÍTICA NACIONAL DE DESENVOLVIMENTO URBANO VOLTADO À IMPLANTAÇÃO E QUALIFICAÇÃO VIÁRIA NO MUNICÍPIO DE ITABAIANA.</t>
  </si>
  <si>
    <t>DESENVOLVIMENTO DE POLÍTICAS DE SEGURANÇA PÚBLICA, PREVENÇÃO E ENFRENTAMENTO À CRIMINALIDADE NA POLÍCIA CIVIL</t>
  </si>
  <si>
    <t>A PRESENTE EMENDA VISA GARANTIR RECURSOS FINANCEIROS PARA A ESTRUTURAÇÃO DO HOSPITAL MATERNO INFANTIL VINCULADO À FUNDAÇÃO UNIVERSIDADE FEDERAL DE SERGIPE, CONTRIBUINDO ASSIM COM A AMPLIAÇÃO E A QUALIFICAÇÃO DOS SERVIÇOS PRESTADOS AO POVO DO ESTADO DE SERGIPE POR ESSA IMPORTANTE UNIDADE DE SAÚDE PÚBLICA FEDERAL.</t>
  </si>
  <si>
    <t>ASSUMINDO UM PAPEL DE PROPULSORA DO DESENVOLVIMENTO SOCIAL DO ESTADO, A UFS MANTÉM UMA POSTURA DE CRESCIMENTO TRADUZIDA NA AMPLIAÇÃO DE SUAS ATIVIDADES DE ENSINO, PESQUISA E EXTENSÃO E NA DIVERSIFICAÇÃO DA OFERTA DE SEUS SERVIÇOS À COMUNIDADE, VISANDO INDICAR ALTERNATIVAS PARA A RESOLUÇÃO DE PROBLEMAS E ATENDER AS DEMANDAS SOCIAIS DO ESTADO DE SERGIPE. COM A CONSTRUÇÃO DO CENTRO DE VIVÊNCIA, BIBLIOTECA, CENTRO POLIESPORTIVO, BLOCOS LABORATORIAIS DIDÁTICOS, LATICÍNIO ESCOLA, UNIDADES DEMONSTRATIVAS PARA PRODUÇÃO AGROPECUÁRIA E ALOJAMENTOS ESTUDANTIS, VEM-SE CRIANDO AS CONDIÇÕES DE INFRAESTRUTURA FÍSICA BÁSICA NECESSÁRIAS AO ATENDIMENTO DESTAS DEMANDAS DA SOCIEDADE. PORÉM, A UFS, APESAR DE TODO PLANEJAMENTO, NÃO POSSUI CONDIÇÕES DE, SOZINHA, IMPLEMENTAR O CAMPUS DE FORMA EXITOSA. NESSE CONTEXTO, AO BUSCAR PARCEIROS QUE, POR MISSÃO INSTITUCIONAL, VISEM ASSOCIAR AÇÕES ACADÊMICAS COM O OBJETIVO DE DAR SUSTENTABILIDADE AO SETOR AGRÍCOLA EM BENEFÍCIO DA SOCIEDADE BRASILEIRA, A UFS TEM NA BANCADA FEDERAL DE SERGIPE UMA IMPORTANTE PARCEIRA DE MAIS DE UMA DÉCADA NO APOIO ÀS AÇÕES QUE VISAM A CONSOLIDAÇÃO DA POLÍTICA DE EXPANSÃO DA UFS E MELHORIA DA OFERTA DOS SERVIÇOS AO POVO SERGIPANO.</t>
  </si>
  <si>
    <t>A PRESENTE EMENDA VISA NA PRESTAÇÃO DE ATENDIMENTO AO ENSINO DE GRADUAÇÃO E PÓS-GRADUAÇÃO DO INSTITUTO TECNOLÓGICO DE AERONÁUTICA - ITA</t>
  </si>
  <si>
    <t>05.364.6012.20X8.0001</t>
  </si>
  <si>
    <t>71250012</t>
  </si>
  <si>
    <t>ESTA EMENDA DA BANCADA DE RORAIMA AO PROJETO DE LEI Nº 19/2021-CN (LOA 2022), VISA DOTAR O MUNICÍPIO DE ALTO ALEGRE, NO ESTADO DE RORAIMA, DE RECURSOS VISANDO A ESTRUTURAÇÃO NA REGIÃO, COM O INTUITO DO FORTALECIMENTO E DESENVOLVIMENTO REGIONAL, COM O OBJETIVO DE INVESTIMENTOS PARA POTENCIALIZAR A AGRICULTURA E SUBSISTÊNCIA DE COMUNIDADE LOCAIS ATRAVÉS DE OBRAS DE INFRA-ESTRUTURA.</t>
  </si>
  <si>
    <t>ALTO ALEGRE</t>
  </si>
  <si>
    <t>NO MUNICÍPIO DE ALTO ALEGRE - RR</t>
  </si>
  <si>
    <t>71240015</t>
  </si>
  <si>
    <t>A PRESENTE EMENDA TEM COMO OBJETIVO A AQUISIÇÃO DE MAQUINAS E IMPLEMENTOS PARA OS MUNICÍPIOS DO ESTADO DE RONDÔNIA.</t>
  </si>
  <si>
    <t>OS PLANOS PARA A CONSTRUÇÃO DA RODOVIÁRIA DE PORTO VELHO COMEÇARAM EM 2012 E SÓ EM 2016 FOI APRESENTADO O PROJETO FINAL. A CONSTRUÇÃO DE UM NOVO TERMINAL RODOVIÁRIO EM PORTO VELHO, VEM SE TORNANDO UM IMPORTANTE DESAFIO AOS PREFEITOS NOS ÚLTIMOS 25 ANOS. LOCALIZADA NA AVENIDA JORGE TEIXEIRA , NA REGIÃO CENTRAL, A VELHA RODOVIÁRIA JÁ RESISTIU A VÁRIOS GESTORES PÚBLICOS. O LOCAL SE TORNOU A SEGUNDA PORTA DE ENTRADA E SAÍDA DO MUNICÍPIO, SENDO QUE TODOS OS DIAS É INTENSO O MOVIMENTOS E PESSOAS. INFELIZMENTE A RODOVIÁRIA NÃO REFLETE A A ATUAL REALIDADE URBANA QUE VIVE HOJE O MUNICÍPIO. DESSA FORMA É QUE VENHO APRESENTAR RECURSOS PARA A CONSTRUÇÃO DA NOVA RODOVIÁRIA E QUEM SABE MUDAR A REALIDADE LOCAL. DESSA FORMA , ESSE RECURSO IRÁ PERMITIR QUE SE CONCLUA A CONSTRUÇÃO DO NOVO TERMINAL RODOVIÁRIO DE PORTO VELHO.</t>
  </si>
  <si>
    <t>CONSTRUÇÃO DO TERMINAL RODOVIÁRIO EM PORTO VELHO - - NO MUNICÍPIO DE PORTO VELHO - RO - NO MUNICÍPIO DE PORTO VELHO - RO</t>
  </si>
  <si>
    <t>71230012</t>
  </si>
  <si>
    <t>ASFALTO NO MUNICÍPIO DE PORTO VELHO</t>
  </si>
  <si>
    <t>REALIZAÇÃO DE OBRAS DE INFRAESTRUTURA BÁSICA NO MUNÍCIPIO DE OURO PRETO DO OESTE, RONDÔNIA.</t>
  </si>
  <si>
    <t>71230007</t>
  </si>
  <si>
    <t>A PRESENTE EMENDA TEM POR FINALIDADE A REALIZAÇÃO DE OBRAS DE INFRAESTRUTURA BÁSICA, NO MUNICÍPIO DE JARU, RONDÔNIA, INCLUÍDAS AS DESPESAS ADMINISTRATIVAS PROVENIENTES DOS CONVÊNIOS, REALIZADAS, DE FORMA DIRETA.</t>
  </si>
  <si>
    <t>JARU</t>
  </si>
  <si>
    <t>NO MUNICÍPIO DE JARU - RO</t>
  </si>
  <si>
    <t>A PRESENTE EMENDA TEM POR FINALIDADE A REALIZAÇÃO DE OBRAS DE INFRAESTRUTURA BÁSICA  E AQUISIÇÃO DE EQUIPAMENTOS PARA O MUNICÍPIO  DE MONTE NEGRO, RONDÔNIA.</t>
  </si>
  <si>
    <t>MONTE NEGRO</t>
  </si>
  <si>
    <t>NO MUNICÍPIO DE MONTE NEGRO - RO</t>
  </si>
  <si>
    <t>O PRESENTE APORTE DE RECURSOS TEM POR FINALIDADE SUBSIDIAR OS ESTUDOS E PROJETOS NECESSÁRIOS PARA A ELABORAÇÃO DO ANTEPROJETO DA ESCOLA DE SARGENTOS DO EXÉRCITO (ESE), A SER CONSTRUÍDA NO MUNICÍPIO DE RECIFE – PE.</t>
  </si>
  <si>
    <t>71180013</t>
  </si>
  <si>
    <t>BENEFICIÁRIO PARA LANÇAMENTO NO SIOP - CNPJ: 00.394.452/0001-03_x000D_
AQUISIÇÃO DE MATERIAL PERMANENTE PARA O NOVO PAVILHÃO PEDAGÓGICO DO CMBEL, A FIM MELHORAR A ESTRUTURA E OTIMIZAR AS ATIVIDADES DOS ALUNOS. SERÁ ADQUIRIDO MOBILIÁRIO PARA ADEQUAÇÃO À EDUCAÇÃO INCLUSIVA, MOBILIÁRIO PARA BIBLIOTECA E SALAS DE AULA, ALÉM DE MOBILIÁRIO E EQUIPAMENTOS ELETROELETRÔNICOS/COMPUTADORES PARA ATENDER AS DEMANDAS DA DIVISÃO DE ENSINO DE FORMA A APOIAR AS ATIVIDADES DOS DISCENTES</t>
  </si>
  <si>
    <t>ESTA AÇÃO TEM POR OBJETIVO O APOIO À INFRAESTRUTURA PRODUTIVA, COMPREENDENDO: OBRAS DE PAVIMENTAÇÃO DE ESTRADAS VICINAIS; OBRAS DE PAVIMENTAÇÃO E DRENAGEM, ALÉM DE PAVIMENTAÇÃO DE RODOVIAS ESTADUAIS; IMPLANTAÇÃO DE INFRAESTRUTURA PRODUTIVA E OBRAS COMPLEMENTARES; AQUISIÇÃO DE MÁQUINAS E EQUIPAMENTOS DE APOIO À PRODUÇÃO; DESENVOLVIMENTO E IMPLANTAÇÃO DE TECNOLOGIAS SUSTENTÁVEIS E INOVADORAS DE APOIO À PRODUÇÃO; BEM COMO REALIZAÇÃO DE SERVIÇOS E ELABORAÇÃO DE ESTUDOS E PROJETOS INTRÍNSECOS.</t>
  </si>
  <si>
    <t>71130015</t>
  </si>
  <si>
    <t>UNIVERSIDADE FEDERAL DA GRANDE DOURADOS É UMA UNIVERSIDADE PÚBLICA E GRATUITA. ATENDERAM, NO ANO DE 2019, UM TOTAL DE 7740 ESTUDANTES EM 41 CURSOS DE GRADUAÇÃO, E APROXIMADAMENTE 2 MIL ESTUDANTES EM 2 ESPECIALIZAÇÕES, 23 CURSOS DE MESTRADO E 11 CURSOS DE DOUTORADO. PARA ATENDER ÀS ATIVIDADES DE ENSINO, PESQUISA E EXTENSÃO OFERECIDAS A QUASE 10 MIL ESTUDANTES, CONTAM COM 595 PROFESSORES E 949 TÉCNICOS ADMINISTRATIVOS._x000D_
A HISTÓRIA DA UFGD REMONTA AO ANO DE 1971, COM A CRIAÇÃO DO CENTRO UNIVERSITÁRIO DE DOURADOS (CEUD), LIGADO À UNIVERSIDADE ESTADUAL DE MATO GROSSO (UEMT). COM A DIVISÃO DOS ESTADOS DE MATO GROSSO (MT) E MATO GROSSO DO SUL (MS), TAMBÉM É CRIADA A UNIVERSIDADE FEDERAL DE MATO GROSSO DO SUL (UFMS). ASSIM, EM 1979 O CEUD PASSA A SER UM CAMPUS DA UFMS._x000D_
EM 2005, POR DESMEMBRAMENTO DA UFMS, É CRIADA A UFGD. NA CIDADE DE DOURADOS FICAM AS 12 UNIDADES ACADÊMICAS (OU FACULDADES) ONDE ACONTECEM AS ATIVIDADES DA MAIORIA DOS CURSOS DE GRADUAÇÃO E PÓS-GRADUAÇÃO. NA MODALIDADE DE EDUCAÇÃO À DISTÂNCIA SÃO OFERECIDAS AULAS PARA A POPULAÇÃO DO INTERIOR DO ESTADO, COM POLOS EM SEIS MUNICÍPIOS. AINDA, A UFGD MANTÉM TRÊS BASES DE ESTUDO, ONDE SE DESENVOLVEM ATIVIDADES DE PESQUISA E EXTENSÃO: BAIA NEGRA EM LADÁRIO-MS, NO ASSENTAMENTO ITAMARATI EM PONTA PORÃ-MS E NO FORTE COIMBRA EM CORUMBÁ-MS._x000D_
EM SEUS 15 ANOS DE EXISTÊNCIA, A UNIVERSIDADE SE CONSOLIDOU COMO UM DOS VETORES DE CRESCIMENTO E INOVAÇÃO NO CONE SUL DO MATO GROSSO DO SUL. NA ÁREA DE ENSINO, A UFGD TRABALHA FORMANDO PROFISSIONAIS E CIDADÃOS QUE CRIAM CAMINHOS DE DESENVOLVIMENTO ECONÔMICO, SOCIAL E CULTURAL RESPEITANDO A NECESSÁRIA PRESERVAÇÃO DA RIQUEZA AMBIENTAL DE NOSSO ESTADO._x000D_
NA ÁREA DE PESQUISA, CONTAM COM UMA ESTRUTURA CRESCENTE, LABORATÓRIOS DE PONTA, PROGRAMAS DE INICIAÇÃO CIENTÍFICA E DE PÓS-GRADUAÇÃO QUE FORMAM OS FUTUROS CIENTISTAS DO PAÍS, ALÉM DE PROFESSORES PESQUISADORES RECONHECIDOS INTERNACIONALMENTE NAS MAIS DIVERSAS ÁREAS DO CONHECIMENTO._x000D_
A COMUNIDADE ACADÊMICA TAMBÉM REALIZA CENTENAS DE ATIVIDADES DE EXTENSÃO ANUALMENTE. ESTUDANTES, PROFESSORES E TÉCNICO-ADMINISTRATIVOS TRABALHAM LEVANDO PALESTRAS, CURSOS E DIFERENTES ATIVIDADES SOCIOEDUCATIVAS PARA OS BAIRROS MAIS CARENTES DA CIDADE DE DOURADOS, AS RESERVAS INDÍGENAS, OS ASILOS, AS ESCOLAS PÚBLICAS, AS UNIDADES DE SAÚDE E OS ASSENTAMENTOS DE TODO O ESTADO._x000D_
_x000D_
A PRESENTE EMENDA VISA O APOIO OU EXECUÇÃO DE PLANOS DE REESTRUTURAÇÃO E MODERNIZAÇÃO NA REDE FEDERAL DE ENSINO SUPERIOR PARA A AMPLIAÇÃO E MELHORIA DA OFERTA DE CURSOS E A REDUÇÃO DA EVASÃO POR MEIO DA ADEQUAÇÃO E DA MODERNIZAÇÃO DA ESTRUTURA FÍSICA DAS INSTITUIÇÕES; DA AQUISIÇÃO DE IMÓVEIS, VEÍCULOS, MÁQUINAS, EQUIPAMENTOS MOBILIÁRIOS E LABORATÓRIOS; DA LOCAÇÃO DE IMÓVEIS, VEÍCULOS E MÁQUINAS NECESSÁRIOS PARA A REESTRUTURAÇÃO; DA EXECUÇÃO DE PEQUENAS OBRAS, INCLUINDO REFORMA, CONSTRUÇÃO, MATERIAIS E SERVIÇOS; DO ATENDIMENTO DAS NECESSIDADES DE CUSTEIO INERENTES AO PROCESSO DE REESTRUTURAÇÃO, CONSIDERANDO A OTIMIZAÇÃO DAS ESTRUTURAS EXISTENTES E O EQUILÍBRIO DA RELAÇÃO ALUNO/PROFESSOR; E DA MODERNIZAÇÃO TECNOLÓGICA DE LABORATÓRIOS VISANDO À IMPLEMENTAÇÃO DA PESQUISA APLICADA, DESENVOLVIMENTO TECNOLÓGICO E INOVAÇÃO.</t>
  </si>
  <si>
    <t>A PRESENTE EMENDA TEM  POOBJETIVO A ESTRUTURAÇÃO DE UNIDADES DE ATENÇÃO ESPECIALIZADA EM SAÚDE COM A AQUISIÇÃO DE NOVOS EQUIPAMENTOS E MELHORIA TECNOLÓGICA E REFORMAS, BEM COMO SUBSTITUIÇÃO DE MATERIAIS PERMANENTES, COM VISTA DE MELHORIA NO ATENDIMENTO DAS UNIDADES PÚBLICAS DE SAÚDE NO ESTADO. APOIO TÉCNICO E FINANCEIRO AO GOVERNO DO ESTADO DO MATO GROSSO DO SUL, COM INTUITO DE ORGANIZAR E REESTRUTURAR A REDE DE SERVIÇOS ESPECIALIZADOS NO SISTEMA ÚNICO DE SAÚDE (SUS), DE ACORDO COM AS DIRETRIZES ESTABELECIDAS PELAS NORMAS VIGENTES, CONTRIBUINDO PARA A MELHORIA DO ACESSO E DA QUALIDADE DOS SERVIÇOS PRESTADOS AOS USUÁRIOS DO SUS, NA AQUISIÇÃO DE EQUIPAMENTOS HOSPITALARES. EM SUMA: _x000D_
- ATENDIMENTO DE HOSPITAIS, POLICLÍNICAS, UNIDADES DE PRONTO ATENDIMENTO (UPAS) E UNIDADES DE ATENÇÃO ESPECIALIZADA EM SAÚDE, UNIDADES DE SAÚDE MENTAL COMO CENTROS DE ATENÇÃO PSICOSSOCIAL (CAPS), AQUISIÇÃO DE EQUIPAMENTOS E ADEQUAÇÃO FÍSICA PARA SUA INSTALAÇÃO, BEM COMO PARA AQUISIÇÃO DE UNIDADES MÓVEIS DE SAÚDE COMO VEÍCULOS PARA TRANSPORTE SANITÁRIO ELETIVO, AMBULÂNCIAS TIPO A OU PARA O SAMU 192 CONFORME REGULAMENTAÇÃO DO MINISTÉRIO DA SAÚDE.</t>
  </si>
  <si>
    <t>A PRESENTE EMENDA É DESTINADA AO APRIMORAMENTO DA INFRAESTRUTURA DA POLÍCIA RODOVIÁRIA FEDERAL NO ESTADO DO MATO GROSSO DO SUL._x000D_
A EMENDA VISA A CONSTRUÇÃO DA SEDE DO COMANDO DE OPERAÇÕES ESPECIAIS DA REGIÃO CENTRO OESTE, QUE CONTEMPLARÁ ATIVIDADES DE CONTROLE DE DISTÚRBIOS, CINOTECNIA, OPERAÇÕES AÉREAS E AÇÕES TÁTICAS, E A SEDE DA DELEGACIA ESPECIAL DE FRONTEIRA DA POLÍCIA RODOVIÁRIA FEDERAL EM DOURADOS/MS. A PREFEITURA MUNICIPAL DE DOURADOS DOOU UM TERRENO DE 10.000 METROS QUADRADOS PARA A REFERIDA CONSTRUÇÃO.</t>
  </si>
  <si>
    <t>O PROJETO SUL FRONTEIRA CONSTOU DE VÁRIOS ORÇAMENTOS, SENDO O ÚLTIMO NO OGU 2021 , VISANDO A IMPLANTAÇÃO DO PROJETO SUL-FRONTEIRA - TRECHO PONTA PORÃ/MUNDO NOVO - NO ESTADO DE MATO GROSSO DO SUL (FUNCIONAL- PROGRAMÁTICA: 19.691.2029.7W59.0054). CONSTA DO PPA 2020/2023._x000D_
A MS-165, INTERLIGA SETE MUNICÍPIOS DA REGIÃO SUL DO ESTADO NA FRONTEIRA COM O PARAGUAI: SETE QUEDAS, PARANHOS, CORONEL SAPUCAIA, ARAL MOREIRA, MUNDO NOVO, JAPORÃ E PONTA PORÃ._x000D_
A VIABILIZAÇÃO DESSE PLEITO, QUE TEM O APOIO DO GOVERNO, DE TODA A BANCADA FEDERAL E DO POVO SUL-MATO-GROSSENSE SE REVESTE DE ESPECIAL URGÊNCIA, TENDO EM VISTA O GRAVE PROBLEMA DE FLUXO QUE JÁ COMPROMETE O TRÁFEGO NAQUELA ÁREA, POIS A RODOVIA EM QUESTÃO CONSOLIDA A INFRAESTRUTURA DE TRANSPORTES DE MATO GROSSO DO SUL E FORTALECE A INTEGRAÇÃO DA BACIA DO PRATA E DO CONTINENTE SUL-AMERICANO, E FACILITARÁ O PATRULHAMENTO DA REGIÃO DENTRO DO PROGRAMA ESTRATÉGICO DE FRONTEIRAS. POR MEIO DA SUL-FRONTEIRA É FEITO O ESCOAMENTO DE SIGNIFICATIVA PRODUÇÃO AGROPECUÁRIA DO ESTADO, E A INTERLIGAÇÃO DA PRODUÇÃO LOCAL, BASEADA NA AGRICULTURA FAMILIAR E NA CRIAÇÃO DE GADO, COM IMPORTANTE ACESSO À HIDROVIA TIETÊ-PARANÁ. DESDE 2008 A MESMA EMENDA VEM SENDO APRESENTADA NO OGU - MINISTÉRIO DA INTEGRAÇÃO NACIONAL - FUNCIONAL-PROGRAMÁTICA: 15.244.0120.6553.0220 - APOIO À IMPLANTAÇÃO DE INFRAESTRUTURA SOCIAL E PRODUTIVA COMPLEMENTAR EM ESPAÇOS SUB-REGIONAIS - TRECHO PONTA PORÃ/SETE QUEDAS - ETAPA IV - NO ESTADO DO MATO GROSSO DO SUL - INICIALMENTE PROJETO INTEGRAÇÃO._x000D_
A OBRA VEM SENDO EXECUTADA E TEM IMPORTÂNCIA PRIMORDIAL PARA O DESENVOLVIMENTO DA REGIÃO, INCLUSIVE SE ENCAIXA PERFEITAMENTE NO DESENVOLVIMENTO REGIONAL, ALÉM DE AUXILIAR NO PATRULHAMENTO DA FRONTEIRA, NA CHEGADA DE TURISTAS E NA CORRENTE DE COMÉRCIO ENTRE O_x000D_
BRASIL E OUTROS PAÍSES. PROCESSOS EM ANDAMENTO: - PROCESSO: 59150000428/2009-28 - CONVÊNIO: 728762/2009 - PAGO E EXECUTADO; - PROCESSO: 59150.000235/2008-96 - CONVÊNIO: 702081/2008 - EM EXECUÇÃO; - PROCESSO: 59150000428/2009-28 - CONVÊNIO: 728762/2009_x000D_
- EM EXECUÇÃO. - CADASTRADO PROJETO EXECUTIVO NO SICONV EM 2014 - SICONV: 052188/2014; A CONSTRUÇÃO DA RODOVIA VEM SENDO REALIZADA PELO GOVERNO ESTADUAL, EM CONVÊNIOS COM O MINISTÉRIO DA INTEGRAÇÃO NACIONAL. - IMPOSITIVA 2017: PROPOSTA: 078947/2017 -_x000D_
OBJETO: IMPLANTAÇÃO E PAVIMENTAÇÃO DA RODOVIA MS-165, TRECHO: ENTRONCAMENTO MS-386 (SANGA PUITÃ) – ARAL MOREIRA – CORONEL SAPUCAIA; SUBTRECHO: VILA MARQUES – CORONEL SAPUCAIA; SEGMENTO 03/ LOTE 03 (KM 44,86 – KM 76,68), EXTENSÃO DE 31,820 KM. VALOR: R$ 47.058.193,17. EM 2018 PERMANECE COM CARÁTER IMPOSITIVO, PROPOSTA: 041453/2018 CV: 871956 E TEM O VALOR DE R$ 56. 873.247,00 - CORONEL SAPUCAIA A PARANHOS (33 KM)._x000D_
DADOS DA OBRA:_x000D_
MS-165 TEM 338,9 KM, DESDE SEU KM 0 (ENTRONCAMENTO COM A MS-386, PRÓXIMO A SANGAPUITÃ) ATÉ O ENTRONCAMENTO COM A BR-163/MS EM MUNDO NOVO._x000D_
A CONSTRUÇÃO DA RODOVIA VEM SENDO REALIZADA PELO GOVERNO ESTADUAL, EM CONVÊNIOS COM O MINISTÉRIO DA INTEGRAÇÃO NACIONAL, COM A SEGUINTE SITUAÇÃO:_x000D_
- ENTR. MS-386 AO KM 20,7_x000D_
EXTENSÃO: 20,7 KM_x000D_
CONVÊNIO 117/2007-MI_x000D_
INVESTIMENTO: R$ 23,6 MILHÕES, DOS QUAIS R$ 17,1 MILHÕES DE RECURSOS DA UNIÃO_x000D_
SITUAÇÃO: CONCLUÍDO_x000D_
- KM 20,7 KM - KM 31,2 (ARAL MOREIRA)_x000D_
EXTENSÃO: 10,5 KM_x000D_
CONVÊNIO 702081/2008-MI_x000D_
INVESTIMENTO: R$ 10,5 MILHÕES, DOS QUAIS R$ 7,8 MILHÕES DE RECURSOS DA UNIÃO (R$ 5,6 MILHÕES LIBERADOS)_x000D_
SITUAÇÃO: 6,9 KM DE PAVIMENTO CONCLUÍDO._x000D_
- KM 31,2 (ARAL MOREIRA) – KM 38,86 (VILA MARQUES – DISTRITO DE ARAL MOREIRA)_x000D_
EXTENSÃO: 7,66 KM_x000D_
CONVÊNIO 728762/2009-MI_x000D_
INVESTIMENTO: R$ 8,8 MILHÕES, DOS QUAIS R$ 7,7 MILHÕES DE RECURSOS DA UNIÃO (R$ 1,99 MILHÃO LIBERADO)_x000D_
SITUAÇÃO: 80% DA TERRAPLENAGEM CONCLUÍDA, AGUARDANDO RECURSOS FEDERAIS PARA CONTINUIDADE DOS SERVIÇOS._x000D_
- KM 38,86 (VILA MARQUES) – CORONEL SAPUCAIA_x000D_
EXTENSÃO: 37,8 KM - PROPOSTA DE CONVÊNIO – DEZ/2014_x000D_
INVESTIMENTO: R$ 52,9 MILHÕES, DOS QUAIS R$ 51,8 MILHÕES DE RECURSOS DA UNIÃO_x000D_
SITUAÇÃO: AGUARDANDO VIABILIZAÇÃO DE CONVÊNIO PARA INÍCIO DE OBRAS._x000D_
- CORONEL SAPUCAIA – MUNDO NOVO</t>
  </si>
  <si>
    <t>DESENVOLVIMENTO DE POLÍTICAS, PROJETOS E ATIVIDADES EM SEGURANÇA PÚBLICA. PREVENÇÃO E ENFRENTAMENTO À CRIMINALIDADE COM ÊNFASE NO COMBATE À CORRUPÇÃO, AO CRIME ORGANIZADO, AO CRIME VIOLENTO E FORTALECIMENTO DA SEGURANÇA PÚBLICA. ESTRUTURAÇÃO E MODERNIZAÇÃO DOS ÓRGÃOS E INSTITUIÇÕES DE SEGURANÇA PÚBLICA FEDERAIS, ESTADUAIS E MUNICIPAIS, QUE ESTEJAM ALINHADOS AOS OBJETIVOS DO PLANO NACIONAL DE SEGURANÇA PÚBLICA E ÀS DIRETRIZES ESTRATÉGICAS DA SECRETARIA NACIONAL DE SEGURANÇA PÚBLICA E SECRETARIA DE OPERAÇÕES INTEGRADAS DO MINISTÉRIO DA JUSTIÇA E SEGURANÇA PÚBLICA. DESENVOLVIMENTO E APOIO NA REALIZAÇÃO DE ATIVIDADES DE INTELIGÊNCIA, DE OPERAÇÕES INTEGRADAS, DE INCIDENTES E CRISES, DE INTEGRAÇÃO ENTRE AGÊNCIAS E PREVENÇÃO SOCIAL, FOCO EM POPULAÇÕES VULNERÁVEIS EM ÁREAS CRÍTICAS. CAPACITAÇÃO E VALORIZAÇÃO PROFISSIONAL. SAÚDE NO TRABALHO E QUALIDADE DE VIDA PARA OS PROFISSIONAIS DA SEGURANÇA PÚBLICA E DEFESA CIVIL. AQUISIÇÃO DE VIATURAS, COMPUTADORES E OUTROS EQUIPAMENTOS NECESSÁRIOS. A SECRETARIA DE ESTADO DE JUSTIÇA E SEGURANÇA PÚBLICA DE ESTADO DE MATO GROSSO DO SUL, ESTRUTURA ADMINISTRATIVA RESPONSÁVEL PELA PROMOÇÃO DAS MEDIDAS NECESSÁRIAS À PRESERVAÇÃO DA ORDEM E DA SEGURANÇA PÚBLICAS, À DEFESA DOS DIREITOS HUMANOS, E À INCOLUMIDADE DAS PESSOAS E DO PATRIMÔNIO, POR MEIO DE SUAS UNIDADES E ÓRGÃOS SUBORDINADOS TÊM DESENVOLVIDO DIVERSAS AÇÕES ATINENTES AO CUMPRIMENTO DAS COMPETÊNCIAS ESTABELECIDAS PARA A SECRETARIA POR MEIO DO DESENVOLVIMENTO, ESTRUTURAÇÃO E FORTALECIMENTO DOS ÓRGÃOS COMPONENTES DA SEJUSP: CORPO DE BOMBEIROS MILITAR, POLÍCIA MILITAR, POLÍCIA CIVIL, AGÊNCIA ESTADUAL DE ADMINISTRAÇÃO DO SISTEMA PENITENCIÁRIO E COORDENADORIA GERAL DE PERÍCIAS, DEPARTAMENTO DE OPERAÇÕES DE FRONTEIRA E CENTRO INTEGRADO DE OPERAÇÕES DE SEGURANÇA. NESTE SENTIDO, FAZ-SE NECESSÁRIO O APORTE FINANCEIRO FEDERAL PARA AMPLIAR A ESTRUTURAÇÃO E O FORTALECIMENTO DE TODOS OS ÓRGÃOS COMPONENTES DA SEJUSP, DE MODO A PROTEGER TODA A POPULAÇÃO DE MATO GROSSO DO SUL E FRONTEIRAS DO BRASIL PARA COM O PARAGUAI E BOLÍVIA. A ESTRUTURAÇÃO E FORTALECIMENTO DOS ÓRGÃOS COMPONENTES DA SEJUSP PROPORCIONARÃO ELEVAÇÃO DO NÍVEL DE EXCELÊNCIA DOS SERVIÇOS PRESTADOS PELA SEGURANÇA PÚBLICA AOS SUL-MATO-GROSSENSES, GARANTINDO E AMPLIANDO A SEGURANÇA E A PAZ SOCIAL DA POPULAÇÃO.</t>
  </si>
  <si>
    <t>APOIO À EXECUÇÃO DE PLANOS DE AMPLIAÇÃO E EXPANSÃO DOS INSTITUTOS FEDERAIS DE EDUCAÇÃO PROFISSIONAL E TECNOLÓGICA, POR MEIO DA AQUISIÇÃO DE MATERIAIS E EQUIPAMENTOS DESTINADOS ÀS ATIVIDADES FINAIS E POR MEIO DA AMPLIAÇÃO E ADEQUAÇÃO DA ESTRUTURA FÍSICA, COMPREENDENDO SERVIÇOS, OBRAS E INSTALAÇÕES. E APOIO À EXECUÇÃO DE PLANOS DE REESTRUTURAÇÃO E ADAPTAÇÃO DESSAS INSTITUIÇÕES PARA A MELHORIA DA OFERTA DE CURSOS E A REDUÇÃO DA EVASÃO, POR MEIO DA ADEQUAÇÃO E DA MODERNIZAÇÃO DA ESTRUTURA FÍSICA DAS INSTITUIÇÕES; DA AQUISIÇÃO DE VEÍCULOS, MÁQUINAS, EQUIPAMENTOS MOBILIÁRIOS E DE LABORATÓRIOS; DA LOCAÇÃO DE VEÍCULOS E MÁQUINAS NECESSÁRIOS PARA A REESTRUTURAÇÃO; E DO ATENDIMENTO DAS NECESSIDADES DE CUSTEIO INERENTES AO PROCESSO DE REESTRUTURAÇÃO.</t>
  </si>
  <si>
    <t>IMPLANTAÇÃO E PAVIMENTAÇÃO DO ANEL RODOVIÁRIO DE TRÊS LAGOAS, EM CONTORNO A ÁREA URBANA, COM MELHORIA DA SEGURANÇA E ELIMINAÇÃO DE PONTOS CRÍTICOS DAS RODOVIAS FEDERAIS BR 262/MS E BR 158/MS. A PRESENTE EMENDA VISA A IMPLANTAÇÃO E CONSTRUÇÃO DO CONTORNO RODOVIÁRIO DE TRÊS LAGOAS/MS, NA BR-262/158. FORAM CONCLUÍDOS OS ESTUDOS DE VIABILIDADE TÉCNICA E ECONÔMICA (EVTEA) EM 2016, E APONTARAM NÃO SÓ A VIABILIDADE COMO A EMERGENTE NECESSIDADE DA IMPLANTAÇÃO DO EMPREENDIMENTO, EM FUNÇÃO DA CAÓTICA SITUAÇÃO DA TRAFEGABILIDADE DA AVENIDA RANULPHO MARQUES LEAL, MOTIVADA PELO CRESCIMENTO ACELERADO DO TRÁFEGO DA RODOVIA, CORROBORADO AINDA PELO TRÂNSITO DE VEÍCULOS ESPECIAIS DE TRANSPORTE DE MADEIRAS PARA AS FÁBRICAS DE CELULOSE. VALE ENFATIZAR AINDA AS INFORMAÇÕES DA POLÍCIA RODOVIÁRIA FEDERAL DANDO CONTA DE QUE O TRECHO QUE COMPREENDE O SEGMENTO DA MESMA BR DO KM 2,3 AO 7,1 APRESENTA PREOCUPANTE NÚMERO DE ACIDENTES COM VÍTIMAS. REGIÃO DE GRANDE DESENVOLVIMENTO INDUSTRIAL, COM ACESSOS ÀS RODOVIAS FEDERAIS BR-158/MS E BR262/MS. ESTAS DUAS RODOVIAS FEDERAIS TEM COMO SOLICITAÇÃO PRINCIPAL O TRÁFEGO DE VEÍCULOS PESADOS PROVENIENTES DE LONGA DISTÂNCIA E DAS GRANDES EMPRESAS PRÓXIMAS, DESTACANDO A ELDORADO CELULOSE, FIBRIA CELULOSE E CARGILL AGRÍCOLA, FAZENDO INTERSEÇÃO NO CENTRO URBANO DE TRÊS LAGOAS. HOJE COM O ATUAL TRAÇADO A CIDADE É UM PONTO DE CONVERGÊNCIA DE RODOVIAS FEDERAIS, ESTADUAIS E VÁRIAS OUTRAS RODOVIAS MUNICIPAIS E COM A IMPLANTAÇÃO DO ANEL VIÁRIO PROPOSTO, ALGUNS SEGMENTOS QUE PASSAM POR DENTRO DO MUNICÍPIO PASSARÃO A SER DE RESPONSABILIDADE MUNICIPAL, DEIXANDO DE SER O DNIT RESPONSÁVEL POR TODA ESTA ENORMIDADE DE TRÁFEGO ALTAMENTE CONFLITANTE E CONFUSO. AS DUAS RODOVIAS FEDERAIS (BR 262 E BR 158) TRANSFORMARAM A AVENIDA URBANA DA CIDADE EM RODOVIA QUE OFERECE RISCOS A TODO O MOMENTO AOS PEDESTRES, CICLISTAS, MOTOCICLISTAS, CARROS DE PASSEIO E CAMINHÕES DE CARGA PESADA. A BR 262 VEM DE SÃO PAULO E INICIA EM TRÊS LAGOAS NA USINA HIDRELÉTRICA ENGENHEIRO SOUZA DIAS (JUPIÁ), ATRAVESSA TODA A CIDADE E SEGUE PARA CAMPO GRANDE. JÁ A BR 158 VEM DO NORTE DO ESTADO ONDE SE FUNDEM AS DUAS RODOVIAS. NESTA AVENIDA TRAFEGAM MAIS DE 30 MIL VEÍCULOS/DIA E CONFORME LEVANTAMENTOS DA POLÍCIA RODOVIÁRIA FEDERAL VERIFICAM-SE VALORES ALTOS DE OCORRÊNCIAS DE ACIDENTES NO SEGMENTO, SENDO PREMENTE A NECESSIDADE DESTA OBRA. FIGURA NOS ORÇAMENTOS DA UNIÃO DESDE 2019, AÇÃO 7X34 - EMENDAS DE BANCADA 71130006/2019 E 71130005/2020, CUJO NOS DOIS ORÇAMENTOS ANTERIORES TIVERAM OS RECURSOS REMANEJADOS POR IMPOSSIBILIDADE DE EXECUÇÃO PELO EXECUTIVO, MAS CONSTA DA CARTILHA DO MINFRA, COM SOLICITAÇÃO DE 28 MILHÕES PARA SUA EXECUÇÃO EM 2021. TEVE CONTRATO PARA ELABORAÇÃO DE PROJETO BÁSICO E EXECUTIVO DE ENGENHARIA RUBRICA DE CONSERVAÇÃO, COM EDITAL PUBLICADO EM JANEIRO DE 2020, EXTRATO DE CONTRATO Nº 934/2020 - UASG 3930003 - DNIT, DOU DE 12/01/2021.</t>
  </si>
  <si>
    <t>OS RECURSOS DA PRESENTE EMENDA PERMITIRÃO VIABILIZAR A IMPLANTAÇÃO DE UM BATALHÃO DO EXÉRCITO NO MUNICÍPIO DE SINOP, CONTRIBUINDO COM O AUMENTO DO PODER NACIONAL, NA REGIÃO NOROESTE DO PAÍS, VISANDO OS SEUS EMPREGOS OPERACIONAIS, BEM COMO, AUMENTAR SUAS CAPACIDADES DE DESENVOLVER AÇÕES SUBSIDIÁRIAS EM PROL DO DESENVOLVIMENTO REGIONAL. A IMPLANTAÇÃO DESSE QUARTEL EM SINOP FACILITARÁ A EXECUÇÃO DE OPERAÇÕES RELACIONADAS À SEGURANÇA INTEGRADA NO NORTE DE MATO GROSSO COMO, POR EXEMPLO A PROTEÇÃO DAS USINAS DE COLÍDER E DE SINOP, AMBAS DO COMPLEXO HIDRELÉTRICO TELES PIRES, QUE FAZEM PARTE DA INFRAESTRUTURA ESTRATÉGICA DE ENERGIA DO ESTADO_x000D_
ALÉM DISSO, AS ATIVIDADES DE CONSTRUÇÃO DO BATALHÃO E DE SUAS INSTALAÇÕES DE APOIO DISPONIBILIZARÃO POSTOS DE EMPREGOS NA CONSTRUÇÃO CIVIL DA REGIÃO E IMPACTARÁ OS DEMAIS SETORES DA ECONOMIA, COM EFEITOS DURADOUROS NO DESENVOLVIMENTO DA REGIÃO COM AS DEMANDAS LOCAIS PARA O ATENDIMENTO DAS ATIVIDADES DA NOVA ORGANIZAÇÃO MILITAR E DAS NECESSIDADES DO EFETIVO MILITAR E DE SEUS FAMILIARES. É PARA A CONCRETIZAÇÃO DESSE PROJETO, DE GRANDE INTERESSE E IMPORTÂNCIA PARA O EXÉRCITO E PARA O ESTADO, QUE SE APRESENTA ESTA PROPOSTA DE EMENDA AO PLOA 2022 PARA A BANCADA DE MATO GROSSO.</t>
  </si>
  <si>
    <t>71120012</t>
  </si>
  <si>
    <t>ESTA EMENDA VISA A ADEQUAÇÃO DE TODAS AS ÁREAS DA ESCOLA DE APRENDIZES MARINHEIRO DO ESPIRITO SANTO, VISANDO PROVER ACESSIBILIDADE AO PUBLICO COM DEFICIÊNCIA.</t>
  </si>
  <si>
    <t>71090012</t>
  </si>
  <si>
    <t>ESTA EMENDA VISA QUALIFICAR A CAPITANIA DOS PORTOS NO ESTADO DO ESPIRITO SANTO.</t>
  </si>
  <si>
    <t>71090004</t>
  </si>
  <si>
    <t>A PRESENTE EMENDA OBJETIVA DESTINAR RECURSOS PARA O DESENVOLVIMENTO DO PROJETO DE ILUMINAÇÃO PÚBLICA NO MUNICÍPIO DE OIAPOQUE, COM O OBJETIVO DE MELHORAR A INFRAESTRUTURA  E PROMOVER A MELHORIA DA QUALIDADE DE VIDA DA POPULAÇÃO .</t>
  </si>
  <si>
    <t>OIAPOQUE</t>
  </si>
  <si>
    <t>NO MUNICÍPIO DE OIAPOQUE - AP</t>
  </si>
  <si>
    <t>71050013</t>
  </si>
  <si>
    <t>A PRESENTE EMENDA OBJETIVA DESTINAR RECURSOS PARA O DESENVOLVIMENTO DO PROJETO DE ILUMINAÇÃO PÚBLICA NO MUNICÍPIO DE PRACUÚBA, COM O OBJETIVO DE MELHORAR A INFRAESTRUTURA  E PROMOVER A MELHORIA DA QUALIDADE DE VIDA DA POPULAÇÃO</t>
  </si>
  <si>
    <t>PRACUÚBA</t>
  </si>
  <si>
    <t>NO MUNICÍPIO DE PRACUÚBA - AP</t>
  </si>
  <si>
    <t>71050011</t>
  </si>
  <si>
    <t>A PRESENTE EMENDA OBJETIVA DESTINAR RECURSOS PARA O DESENVOLVIMENTO DO PROJETO DE ILUMINAÇÃO PÚBLICA NO MUNICÍPIO DE CUTIAS, COM O OBJETIVO DE MELHORAR A INFRAESTRUTURA  E PROMOVER A MELHORIA DA QUALIDADE DE VIDA DA POPULAÇÃO</t>
  </si>
  <si>
    <t>CUTIAS</t>
  </si>
  <si>
    <t>NO MUNICÍPIO DE CUTIAS - AP</t>
  </si>
  <si>
    <t>A REFERIDA EMENDA, TEM COMO FINALIDADE, APOIO A IMPLEMENTAÇÃO DE INFRAESTRUTURA BÁSICA NO MUNICÍPIO DE TARTARUGALZINHO._x000D_
ESTA AÇÃO TEM POR FINALIDADE, EM CONJUNTO COM AS OUTRAS AÇÕES, MELHORAR AS CONDIÇÕES DE SAÚDE, EDUCAÇÃO, SANEAMENTO BÁSICO, TRANSPORTE, ENERGIA E COMUNICAÇÕES DAS COMUNIDADES MAIS CARENTES DA REGIÃO, PROPORCIONANDO MELHORIA NA QUALIDADE DE VIDA._x000D_
ELA É IMPLEMENTADA POR MEIO DE CONVÊNIOS OU CONTRATOS DE REPASSE, CUJOS RECURSOS FINANCEIROS SÃO TRANSFERIDOS AOS ESTADOS E MUNICÍPIOS.</t>
  </si>
  <si>
    <t>TARTARUGALZINHO</t>
  </si>
  <si>
    <t>NO MUNICÍPIO DE TARTARUGALZINHO - AP</t>
  </si>
  <si>
    <t>ESTA EMENDA É PARA A REVITALIZAÇÃO DA ORLA DA PRAIA FAZENDINHA. UMA BELA PRAIA QUE ATRAI CONSIDERÁVEL NÚMERO DE TURISTAS E QUE PARA SER INCREMENTADA EM SUA CAPACIDADE DE ACOLHIMENTO PRECISA DE APOIO FINANCEIRO.</t>
  </si>
  <si>
    <t>MACAPÁ</t>
  </si>
  <si>
    <t>ORLA FAZENDINHA - NO MUNICÍPIO DE MACAPÁ - AP</t>
  </si>
  <si>
    <t>71050004</t>
  </si>
  <si>
    <t>A PRESENTE EMENDA OBJETIVA DESTINAR RECURSOS PARA O DESENVOLVIMENTO DO PROJETO DE ILUMINAÇÃO PÚBLICA NO MUNICÍPIO DE MACAPÁ, COM O OBJETIVO DE_x000D_
MELHORAR A INFRAESTRUTURA DA CAPITAL E PROMOVER A MELHORIA DA QUALIDADE DE VIDA DA POPULAÇÃO AMAPAENSE.</t>
  </si>
  <si>
    <t>NO MUNICÍPIO DE MACAPÁ - AP</t>
  </si>
  <si>
    <t>OS RECURSOS SERÃO INVESTIDOS NA RECUPERAÇÃO DE VIAS URBANAS DE VIAS URBANAS, BEM COMO NA PAVIMENTAÇÃO DE NOVAS VIAS NOS MUNICÍPIOS DA REGIÃO METROPOLITANA, A QUAL ENVOLVE, ALÉM DA CAPITAL, OS MUNICÍPIOS DE SANTANA E MAZAGÃO.</t>
  </si>
  <si>
    <t>REGIÃO METROPOLITANA DE MACAPÁ - AP ( MACAPÁ-SANTANA-MAZAGÃO) - NA REGIÃO NORTE - NO ESTADO DO AMAPÁ</t>
  </si>
  <si>
    <t>71050002</t>
  </si>
  <si>
    <t>A VILA DE SANTA ROSA DO PURUS FOI TRANSFORMADA EM MUNICÍPIO PELA LEI ESTADUAL N° 1028 DE 28 DE ABRIL DE 1992.SITUADO ÀS MARGENS DO RIO PURUS, SEU LIMITE COMEÇA NO MARCO INTERNACIONAL DA FRONTEIRA BRASIL / PERU, LOCALIZADO PRÓXIMO A NASCENTE DO RIO SANTA ROSA DO PURUS, LIMITANDO-SE TAMBÉM COM OS MUNICÍPIOS DE FEIJÓ E MANUEL URBANO. ATUALMENTE É SEDE DO 4º PELOTÃO ESPECIAL DE FRONTEIRA DO EXÉRCITO BRASILEIRO, SUBORDINADO AO COMANDO DE FRONTEIRA ACRE/ 4º BATALHÃO DE INFANTARIA DE SELVA._x000D_
ATUALMENTE, O AERÓDROMO DO MUNICÍPIO APRESENTA OS SEGUINTES PROBLEMAS NO SEU PAVIMENTO: PRESENÇA DE BURACOS (COM A BASE EXPOSTA) E VEGETAÇÃO EM TODA A EXTENSÃO E LARGURA DA PISTA E CAMADA DE ROLAMENTO COMPLETAMENTE DANIFICADA._x000D_
A RESTAURAÇÃO DO AERÓDROMO DE SANTA ROSA DO PURUS CONTEMPLA A EXECUÇÃO DE PAVIMENTO RÍGIDO, COM A CONSTRUÇÃO DE UMA PISTA DE POUSO, FAIXA DE PISTA, PISTA DE TÁXI E O PÁTIO DE AERONAVE, O QUE PERMITIRÁ O POUSO DE AERONAVE DO PORTE DO C-130 HÉRCULES._x000D_
A OBRA AUMENTARÁ A SEGURANÇA DA OPERAÇÃO DO AERÓDROMO, POSSIBILITANDO O POUSO DE AERONAVES DE MAIOR PORTE E AUMENTANDO O ACESSO A RECURSOS DE TODA ORDEM PARA O MUNICÍPIO (SAÚDE E ALIMENTAÇÃO). ALÉM DISSO, POSSIBILITARÁ: MELHORES CONDIÇÕES PARA O INCREMENTO AO COMBATE DE CRIMES TRANSFRONTEIRIÇOS E AMBIENTAIS; O APOIO AO TERRITÓRIO INDÍGENA DO ALTO DO RIO PURUS, EM MELHORES CONDIÇÕES; E O APOIO EM MELHORES CONDIÇÕES AO 4º PELOTÃO ESPECIAL DE FRONTEIRA, REFORÇANDO AS AÇÕES DE MONITORAMENTO DA FRONTEIRA.</t>
  </si>
  <si>
    <t>71020013</t>
  </si>
  <si>
    <t>O ESTADO DO ACRE, DENTRE OS ENTES FEDERATIVOS SITUADOS NA AMAZÔNIA BRASILEIRA, DEPENDE SOBREMANEIRA DOS RECURSOS DA UNIÃO PARA IMPLANTAÇÃO DE INFRAESTRUTURA ESTRUTURANTE. _x000D_
ASSIM, DIANTE DA NECESSIDADE DE INFRAESTRUTURA BÁSICA SER INDISPENSÁVEL PARA O BEM-ESTAR E SAÚDE DA POPULAÇÃO, JUSTIFICA-SE A PRESENTE EMENDA PARA GARANTIR ESSES DIREITOS À POPULAÇÃO.</t>
  </si>
  <si>
    <t>O ESTADO DO ACRE, DENTRE OS ENTES FEDERATIVOS SITUADOS NA AMAZÔNIA BRASILEIRA, DEPENDE SOBREMANEIRA DOS RECURSOS DA UNIÃO PARA IMPLANTAÇÃO DE INFRAESTRUTURA ESTRUTURANTE BEM COMO A MANUTENÇÃO DOS EXISTENTE.  ASSIM, DIANTE DA NECESSIDADE DE MELHORIAS NA INFRAESTRUTURA BÁSICA SER INDISPENSÁVEL PARA O BEM-ESTAR E SAÚDE DA POPULAÇÃO, JUSTIFICA-SE A PRESENTE EMENDA PARA GARANTIR ESSES DIREITOS À POPULAÇÃO.</t>
  </si>
  <si>
    <t>A PRESENTE EMENDA VISA A CONSTRUÇÃO/MELHORIAS/AQUISIÇÃO DE EQUIPAMENTOS PARA HOSPITAL DO CÂNCER DO ACRE, MINIMIZANDO OS TRANSTORNOS CAUSADOS ÀS PESSOAS QUE NECESSITAM DE TRATAMENTO MÉDICO.</t>
  </si>
  <si>
    <t>DACORDO COM A ASSOCIAÇÃO BRASILEIRA DAS EMPRESAS DE TECNOLOGIA DA INFORMAÇÃO E COMUNICACÃO, O MERCADO DE TI DEVE CRIAR 420 MIL NOVAS VAGAS ATÉ 2024. PORÉM, ESTIMA-SE QUE, ATÉ LÁ, 150 MIL VAGAS NÃO CONSIGAM SER PREENCHIDAS POR FALTA DE PESSOAS QUALIFICADAS. A ALTA DEMANDA POR RECURSOS HUMANOS NAS EMPRESAS DE TL GERA OPORTUNIDADE PARA A FORMAÇÃO DE JOVENS QUE DESEJAM INICIAR A CARREIRA DE DESENVOLVIMENTO DE SISTEMAS. POR ESSE MOTIVO, FAZ-SENECESSÁRIA A ALOCAÇÃO DE RECURSOS DECORRENTE DA PRESENTE EMENDA.</t>
  </si>
  <si>
    <t>142</t>
  </si>
  <si>
    <t>O PAPEL DAS STARTUPS TEM SE MOSTRADO CADA VEZ MAIS RELEVANTE NO MUNDO DOS NEGÓCIOS, ESPECIALMENTE PARA A PROMOÇÃO DA INOVAÇÃO E A CRIAÇÃO DE SOLUÇÕES REALMENTE EFICIENTES QUE RESOLVAM PROBLEMAS DO COTIDIANO DAS EMPRESAS E DO CIDADÃO. _x000D_
POR ESSA RAZÃO, É PRIMORDIAL O APOIO A ESSE ECOSSISTEMA DE FORMA A MELHORAR O AMBIENTE EMPRESARIAL, DE FORMA A ACOMPANHAR ESSA TRANSFORMAÇÃO E APROVEITAR O QUE ESSAS NOVAS ORGANIZAÇÕES PODEM OFERECER PARA CONTRIBUIR COM O MERCADO.</t>
  </si>
  <si>
    <t>60130002</t>
  </si>
  <si>
    <t>O BRASIL, COM SUAS DIMENSÕES CONTINENTAIS, NÃO PODE PRESCINDIR DO USO DO ESPAÇO PARA BENEFÍCIO DE SUA SOCIEDADE E APRIMORAMENTO DE SEUS SISTEMAS DE DEFESA, CONTROLE E INTEGRAÇÃO DO TERRITÓRIO NACIONAL._x000D_
INCLUIR O PAÍS NUM CENÁRIO GLOBAL, ONDE POUCOS DETÊM A CAPACIDADE GERENCIAL, OPERACIONAL, TECNOLÓGICA E INDUSTRIAL PARA FAZER USO DO ESPAÇO, REQUER ESFORÇO COORDENADO ENTRE DIVERSOS SEGMENTOS DA SOCIEDADE._x000D_
A IMPLANTAÇÃO DA INFRAESTRUTURA PARA O PROGRAMA ESTRATÉGICO DE SISTEMAS ESPACIAIS (PESE) RESULTA DAS DIRETRIZES ESTABELECIDAS NA ESTRATÉGIA NACIONAL DE DEFESA (END), QUE ORIENTAM AS FORÇAS ARMADAS A EMPREGAREM O ESPAÇO PARA SE TORNAREM MAIS EFICIENTES EM SUAS OPERAÇÕES, CONTRIBUIR COM O DESENVOLVIMENTO DA INDÚSTRIA ESPACIAL BRASILEIRA, INTEGRAR COMUNIDADES REMOTAS E FOMENTAR A INCLUSÃO DIGITAL._x000D_
DESSA FORMA, ESTABELECENDO A IMPLANTAÇÃO DE SISTEMAS ESPACIAIS DE USO INTEGRADO E DUAL, TENDO COMO PRINCIPAIS EXEMPLOS NA ÁREA CIVIL: A PROTEÇÃO AMBIENTAL, AGRICULTURA DE PRECISÃO, O AUMENTO DA EFETIVIDADE NAS PREVISÕES METEOROLÓGICAS, O PLANEJAMENTO DE ÁREAS DE EXPLORAÇÃO DE PESCA, O AUXÍLIO NA BUSCA E SALVAMENTO EM SOLO OU ÁGUA, A MELHORIA NA COBERTURA E CAPACIDADE DAS TELECOMUNICAÇÕES E TRANSFERÊNCIAS DE DADOS, ENTRE OUTRAS._x000D_
CIENTE DESSES DESAFIOS, O COMANDO DA AERONÁUTICA (COMAER), EM ATENDIMENTO AO PRECONIZADO NA ESTRATÉGIA NACIONAL DE DEFESA (END), GERENCIA O PESE DE FORMA A OBTER SISTEMAS INTEGRADOS COMPLEXOS E MULTIDISCIPLINARES, FOCANDO NO DESENVOLVIMENTO DE PRODUTOS QUE ATENDEM À DIRETRIZ DE USO DUAL E INTEGRADO DOS SISTEMAS ESPACIAIS E O FOMENTO À OBTENÇÃO DA CAPACIDADE TECNOLÓGICA E INDUSTRIAL NO PAÍS._x000D_
POR TODO O EXPOSTO, JUSTIFICA-SE A PRESENTE EMENDA DE APROPRIAÇÃO À DESPESA NO PLOA 2022, O QUE GARANTIRÁ A CONTINUIDADE DAS ETAPAS PREVISTAS EM CONFORMIDADE COM O CRONOGRAMA FÍSICO-FINANCEIRO CONTRATADO._x000D_
AMPARO LEGAL:_x000D_
CONSTITUIÇÃO FEDERAL, ART. 142, CAPUT; LEI COMPLEMENTAR Nº 97, DE 09/06/1999, ALTERADA PELA LEI COMPLEMENTAR Nº 136, DE 25/08/2010; E DECRETO Nº 6.703, DE 18/12/2008.</t>
  </si>
  <si>
    <t>60130001</t>
  </si>
  <si>
    <t>O OBJETIVO DA PRESENTE EMENDA É O DESENVOLVIMENTO AGRÍCOLA DO PAÍS, COM APORTE AOS RESULTADOS ECONÔMICOS EM TODO O SETOR, SOBERANIA TECNOLÓGICA E MELHORIA DOS ÍNDICES DE PRODUTIVIDADE E DE SUSTENTABILIDADE NO CAMPO. PARA ALCANÇAR TAIS METAS, A EMBRAPA, NECESSITA DE RECURSOS PARA GARANTIR A CONTINUIDADE DAS AÇÕES DE PESQUISA, DESENVOLVIMENTO, INOVAÇÃO, TRANSFERÊNCIA DE TECNOLOGIA E DESENVOLVIMENTO INSTITUCIONAL. NESTE CONTEXTO, TAMBÉM PRIORIZA A MODERNIZAÇÃO DA INFRAESTRUTURA FÍSICA DE APOIO À PESQUISA._x000D_
A AGROPECUÁRIA É A ATIVIDADE ECONÔMICA MAIS IMPORTANTE DO PAÍS, E O TRABALHO DA EMBRAPA AJUDOU A CONSOLIDAR ESTA REALIDADE. A CONTRIBUIÇÃO DO SETOR AGROPECUÁRIO AO PIB BRASILEIRO É O RESULTADO DE UM SETOR ROBUSTO COM AUMENTO DE PRODUTIVIDADE DOS PRODUTOS DO SETOR COM RESPONSABILIDADE AMBIENTAL. A EMBRAPA, COM SUAS PESQUISAS TEM CONTRIBUÍDO GRANDEMENTE PARA A GERAÇÃO DE TECNOLOGIA QUE GARANTEM PRODUÇÃO E PRESERVAÇÃO DO MEIO AMBIENTE. PARA O FUTURO, O DESEMPENHO BRASILEIRO NO CAMPO CONTINUARÁ SENDO ELEMENTO FUNDAMENTAL PARA A RETOMADA DO CRESCIMENTO ECONÔMICO.</t>
  </si>
  <si>
    <t>A PRESENTE EMENDA VISA A CONTRIBUIR COM A POLÍTICA NACIONAL DE ENFRENTAMENTO À VIOLÊNCIA CONTRA AS MULHERES TEM POR FINALIDADE ESTABELECER CONCEITOS, PRINCÍPIOS, DIRETRIZES E AÇÕES DE PREVENÇÃO E COMBATE À VIOLÊNCIA CONTRA AS MULHERES, ASSIM COMO DE ASSISTÊNCIA E GARANTIA DE DIREITOS ÀS MULHERES EM SITUAÇÃO DE VIOLÊNCIA, CONFORME NORMAS E INSTRUMENTOS INTERNACIONAIS DE DIREITOS HUMANOS E LEGISLAÇÃO NACIONAL, BEM COMO O APOIO TÉCNICO E FINANCEIRO PARA A CRIAÇÃO E O FORTALECIMENTO DE ORGANISMOS INSTITUCIONAIS DE POLÍTICAS PARA AS MULHERES NOS ESTADOS E MUNICÍPIOS VISANDO O INCENTIVO AOS MECANISMOS DE GÊNERO NOS ÓRGÃOS PÚBLICOS FEDERAIS, O FOMENTO ÀS INICIATIVAS VOLTADAS AO ENFRENTAMENTO DE TODAS AS FORMAS DE VIOLÊNCIA CONTRA AS MULHERES E A CONSOLIDAÇÃO DOS SERVIÇOS DA REDE DE ENFRENTAMENTO À VIOLÊNCIA CONTRA AS MULHERES, BEM COMO A PROMOÇÃO DA AUTONOMIA ECONÔMICA, SOCIAL, SEXUAL E A GARANTIA DE DIREITOS, CONSIDERANDO AS MULHERES EM SUA DIVERSIDADE E ESPECIFICIDADES E ATENDIMENTO NACIONAL E INTERNACIONAL ÀS MULHERES EM SITUAÇÃO DE VULNERABILIDADE POR MEIO DA CENTRAL DE ATENDIMENTO À MULHER – DISQUE 180._x000D_
ESTÁ EMENDA VISA ASSESSORIA TÉCNICA E FINANCEIRA A ESTADOS E MUNICÍPIOS EM REGIME DE CONTRAPARTIDA, POR MEIO DE CRIAÇÃO, IMPLEMENTAÇÃO E APERFEIÇOAMENTO DE SERVIÇOS ESPECIALIZADOS DE ATENDIMENTO À MULHER EM SITUAÇÃO DE VIOLÊNCIA E ADEQUAÇÃO DOS SERVIÇOS NÃO ESPECIALIZADOS. REALIZAÇÃO DE EVENTOS PARA DISCUSSÃO DA TEMÁTICA JUNTO AOS PROFISSIONAIS DE SERVIÇOS E À SOCIEDADE EM GERAL. DIVULGAÇÃO DOS SERVIÇOS E REALIZAÇÃO DE CAMPANHAS. DESENVOLVIMENTO DE MATERIAL EDUCATIVO E DE MATRIZ PEDAGÓGICA PARA QUALIFICAÇÃO DOS PROFISSIONAIS E ELABORAÇÃO DE DIRETRIZES PARA O FUNCIONAMENTO ADEQUADO DOS SERVIÇOS DA REDE DE ENFRENTAMENTO À VIOLÊNCIA CONTRA AS MULHERES. TAIS INICIATIVAS VISAM APERFEIÇOAR OS MECANISMOS DE PROTEÇÃO ÀS MULHERES EM SITUAÇÃO DE VIOLÊNCIA. DIANTE DO EXPOSTO SOLICITO A APROVAÇÃO DESTA EMENDA.</t>
  </si>
  <si>
    <t>OM: SECRETARIA DA COMISSÃO INTERMINISTERIAL PARA RECURSOS DO MAR (SECIRM)_x000D_
CNPJ: 00.394.502/0165-71_x000D_
_x000D_
A PRESENTE EMENDA TEM COMO OBJETIVO A ESTAÇÃO CIENTÍFICA E AGÊNCIA DA CAPITANIA DOS PORTOS EM FERNANDO DE NORONHA, VISA IMPULSIONAR O DESENVOLVIMENTO POR MEIO DA REALIZAÇÃO DE PESQUISAS CIENTÍFICAS NO LOCAL, ENVOLVENDO UNIVERSIDADES ESPALHADAS PELO BRASIL, BEM COMO OTIMIZAR A PRESTAÇÃO DE SERVIÇO LIGADOS AO TRÁFEGO AQUAVIÁRIO.</t>
  </si>
  <si>
    <t>05.571.6013.2518.0001</t>
  </si>
  <si>
    <t>OM: CTMSP_x000D_
CNPJ: 40.188.327/0001-53_x000D_
_x000D_
O PNM É DE GRANDE RELEVÂNCIA ESTRATÉGICA PARA O PODER NAVAL, POR CONSIDERAR QUE SEUS DOIS PROJETOS PRINCIPAIS – CICLO DO COMBUSTÍVEL NUCLEAR E PLANTA NUCLEAR EMBARCADA – SÃO FUNDAMENTAIS  PARA O PROJETO E CONSTRUÇÃO DO SUBMARINO CONVENCIONAL COM PROPULSÃO NUCLEAR, MEIO QUE CONFERIRÁ NOVA DIMENSÃO À DEFESA NACIONAL. ADICIONALMENTE, REPRESENTA UM EFEITO MULTIPLICADOR DO ESFORÇO TECNOLÓGICO DA MB, CONCRETIZADO PELA GRANDE  VARIEDADE DE MATERIAIS, COMPONENTES E EQUIPAMENTOS QUE PASSARÃO A SER PROJETADOS E FABRICADOS NO PAÍS. O CONHECIMENTO ALCANÇADO COM O DOMÍNIO DO CICLO DO COMBUSTÍVEL TAMBÉM TEM CARÁTER DUAL EM PROL DOS SETORES ENERGÉTICO, SAÚDE E AGROINDUSTRIAL, ENTRE OUTROS.</t>
  </si>
  <si>
    <t>O PROJETO FX-2 FOI CONCEBIDO A PARTIR DA NECESSIDADE DE REEQUIPAR A FORÇA AÉREA BRASILEIRA (FAB) COM AERONAVES DE CAÇA MULTIMISSÃO, REPRESENTANDO UM SALTO, EM TERMOS TECNOLÓGICOS, PARA A BASE INDUSTRIAL DE DEFESA DO PAÍS, EM PARTICULAR A EMBRAER._x000D_
NESSE CONTEXTO, O CONTRATO ASSINADO PELA FAB COM A EMPRESA SUECA SAAB ELEVOU O PAÍS A UM NOVO PATAMAR NO SEGMENTO AEROESPACIAL, PREVENDO A AQUISIÇÃO DE AERONAVES GRIPEN NG, A FIM DE CUMPRIREM MISSÕES DE DEFESA AÉREA._x000D_
GRAÇAS A UMA FILOSOFIA ESTRATÉGICA DE APOIAR A INDÚSTRIA NACIONAL, O BRASIL INCLUIU AS EMPRESAS CAPACITADAS NO PACOTE DOS ACORDOS DE COMPENSAÇÃO “OFF-SET” NEGOCIADO PELO COMANDO DA AERONÁUTICA COM A SAAB._x000D_
A ENCOMENDA BRASILEIRA ENVOLVE UNIDADES MONOPLACES (PARA UM PILOTO) E BIPLACES (PARA DOIS TRIPULANTES), SENDO O BRASIL RESPONSÁVEL PELO DESENVOLVIMENTO DA VERSÃO BIPLACE. O CONTRATO E OS ACORDOS “OFF-SET” ENVOLVEM AINDA O TREINAMENTO DE ENGENHEIROS, PILOTOS E MECÂNICOS BRASILEIROS NA SUÉCIA, E, PRINCIPALMENTE, A TRANSFERÊNCIA DE TECNOLOGIA PARA INDÚSTRIAS BRASILEIRAS, EM UM INVESTIMENTO TOTAL DE APROXIMADAMENTE U$ 4,8 BILHÕES._x000D_
O PROCESSO DE TRANSFERÊNCIA DE TECNOLOGIA E DE PRODUÇÃO DAS AERONAVES FX-2 DEVERÁ RESULTAR NA CRIAÇÃO DE MAIS DE 2.000 POSTOS DE TRABALHO DIRETOS E, APROXIMADAMENTE, 14.500 INDIRETOS NOS PRÓXIMOS DEZ ANOS, E VIABILIZAR À INDÚSTRIA AEROESPACIAL BRASILEIRA A CAPACIDADE DE PRODUZIR E EXPORTAR ESSAS AERONAVES, BEM COMO UTILIZAR A TECNOLOGIA ABSORVIDA NO SEGMENTO DE AERONAVES CIVIS._x000D_
O NÃO ATENDIMENTO TRARÁ IMPACTOS NEGATIVOS NA CAPACIDADE DA FAB DE CUMPRIR A SUA MISSÃO CONSTITUCIONAL, QUE É DE MANTER A SOBERANIA DO ESPAÇO AÉREO BRASILEIRO; NA ECONOMIA NACIONAL, COM O FECHAMENTO DE VAGAS DE EMPREGOS DIRETOS E INDIRETOS; AUMENTO NOS CUSTOS DO PROJETO F-X2; E PRORROGAÇÃO DA UTILIZAÇÃO DA AERONAVE F-5EM, E O CONSEQUENTE AUMENTO NOS CUSTOS DE MANUTENÇÃO DESSA AERONAVE._x000D_
POR TODO O EXPOSTO, JUSTIFICA-SE A PRESENTE EMENDA DE APROPRIAÇÃO À DESPESA NO PLOA 2022, O QUE GARANTIRÁ A CONTINUIDADE DAS ETAPAS PREVISTAS EM CONFORMIDADE COM O CRONOGRAMA FÍSICO-FINANCEIRO CONTRATADO._x000D_
AMPARO LEGAL:_x000D_
CONSTITUIÇÃO FEDERAL, ART. 142, CAPUT; LEI COMPLEMENTAR Nº 97, DE 09/06/1999, ALTERADA PELA LEI COMPLEMENTAR Nº 136, DE 25/08/2010; E DECRETO Nº 6.703, DE 18/12/2008.</t>
  </si>
  <si>
    <t>O PROGRAMA ESTRATÉGICO DO EXÉRCITO FORÇAS BLINDADAS VISA A OBTENÇÃO DE NOVAS CAPACIDADES DE PROTEÇÃO BLINDADA, PODER DE FOGO E DESLOCAMENTO ESTRATÉGICO E TÁTICO, PERMITINDO A SUBSTITUIÇÃO DAS VIATURAS ENGESA, COM MAIS DE 30 ANOS DE UTILIZAÇÃO, POR UMA NOVA FAMÍLIA DE VIATURAS BLINDADOS, BEM COMO A MODERNIZAÇÃO DAS VIATURAS JÁ EXISTENTES._x000D_
CONSIDERANDO QUE O BLINDADO É UM SISTEMA COMPLEXO QUE ENVOLVE DIFERENTES ÁREAS DO CONHECIMENTO HUMANO, O PROJETO PERMITIRÁ A OBTENÇÃO DE MODERNAS TECNOLOGIAS QUE CONTRIBUIRÃO PARA  A INOVAÇÃO E A PESQUISA NO MEIO CIVIL, CONSTITUINDO-SE EM UM VETOR DE TRANSFORMAÇÃO DA INDÚSTRIA NACIONAL DE DEFESA. _x000D_
O PROGRAMA GERA CERCA DE 9.000 (NOVE MIL) EMPREGOS DIRETOS E INDIRETOS EM INÚMERAS ÁREAS DA CADEIA PRODUTIVA DOS BLINDADOS, INCLUINDO CHASSI, SISTEMA DE ARMAS E COMANDO E CONTROLE, ENTRE OUTROS. _x000D_
SÃO EMPRESAS PARCEIRAS DO PROJETO: CNH INDUSTRIAL – SETE LAGOAS (MG); CEMAÇO – BELO HORIZONTE (MG); MAXION MONTICH DO BRASIL – SETE LAGOAS (MG); PROTOMINAS INDÚSTRIA E COMÉRCIO LTDA – BETIM (MG); EURO ELECTRA DO BRASIL – SETE LAGOAS (MG); ELFER INDÚSTRIA SERVIÇOS E COMÉRCIO LTDA – PINDAMONHANGABA (SP); INBRASC INDÚSTRIA BRASILEIRA COMPONENTES LTDA – JAGUARIÚNA (SP); EUROAR SISTEMAS AUTOMOTIVOS LTDA – CAXIAS DO SUL (RS); HBA HUTCHINSON BRASIL AUTOMOTIVE LTDA – MONTE ALTO (SP); ARVINMERITOR DO BRASIL SISTEMAS AUTOMOTIVOS – OSASCO (SP); TECH ASSIST NETWORKING ASS TÉC – SÃO CAETANO DO SUL (SP); ARES AEROESPACIAL E DEFESA S.A – DUQUE DE CAXIAS (RJ); ENGEPRON – RIO DE JANEIRO (RJ); ZF FRIEDRICHSHAFEN AG – SÃO CAETANO DO SUL (RS); ALLTECH TECNOLOGIA – CAXIAS DO SUL (RS); GRUPO INBRA – MAUÁ (SP); CBC RIBEIRÃO PIRES (SP); E GEOCONTROL SOLUÇÕES INTEGRADAS – VITÓRIA (ES)._x000D_
O PROGRAMA, FACE À SUA AMPLITUDE E COMPLEXIDADE, COM O ENVOLVIMENTO DA INDÚSTRIA NACIONAL, NECESSITA DA MANUTENÇÃO DE UM FLUXO REGULAR DE RECURSOS QUE NÃO FIQUE SUJEITO A OSCILAÇÕES DECORRENTES DE EVENTUAIS LIMITAÇÕES NA EXECUÇÃO ORÇAMENTÁRIA, A FIM DE NÃO COMPROMETER O DESENVOLVIMENTO TECNOLÓGICO DO SISTEMA E O CUMPRIMENTO DOS COMPROMISSOS CONTRATUAIS._x000D_
ENFATIZA-SE OS BENEFÍCIOS GERADOS COM O INVESTIMENTO, ENTRE OS QUAIS DESTACAM-SE: A GERAÇÃO DE POSTOS DE TRABALHO QUALIFICADOS COM EMPREGO DE MÃO DE OBRA ESPECIALIZADA; O DESENVOLVIMENTO DE CAPACITAÇÕES DA MÃO DE OBRA NACIONAL EM ÁREAS DE TECNOLOGIAS SUJEITAS A EMBARGOS INTERNACIONAIS POR IMPOSIÇÃO DE BARREIRAS TÉCNICAS E POLÍTICAS; O INVESTIMENTO LOCAL EM MÁQUINAS, EQUIPAMENTOS E PROCESSOS PRODUTIVOS DE ALTA QUALIFICAÇÃO EM PADRÕES INTERNACIONAIS; E, PRINCIPALMENTE A GERAÇÃO DE RENDA NA REGIÃO DE MINAS GERAIS ONDE ENCONTRAM-SE APROXIMADAMENTE METADE DAS VAGAS DE TRABALHO CRIADAS COM ESTE PROGRAMA._x000D_
A CONTINUIDADE DE APORTE DE RECURSOS NO PROGRAMA ESTRATÉGICO DO EXÉRCITO FORÇAS BLINDADAS PERMITIRÁ ATENDER AS DEMANDAS REPRIMIDAS, CONSIDERANDO OS SUCESSIVOS CORTES E CONTINGENCIAMENTOS NOS EXERCÍCIOS ANTERIORES, PARA A CONSECUÇÃO DOS OBJETIVOS E METAS ESTABELECIDAS PARA 2022.</t>
  </si>
  <si>
    <t>REALIZAÇÃO DE ESTUDOS PARA ASSEGURAR O DESENVOLVIMENTO DO PLANEJAMENTO NO SETOR DE INFRAESTRUTURA DE TRANSPORTES E ATENDER AS EXIGÊNCIAS ESTABELECIDAS EM LEI E AS NORMAS AMBIENTAIS VIGENTES, QUE ABRANGEM ESTUDOS DE VIABILIDADE ECONÔMICA, PROJETOS BÁSICOS E/OU EXECUTIVOS DE OBRAS NOS MODAIS DA INFRAESTRUTURA DE TRANSPORTES; ESTUDOS AMBIENTAIS, ELABORAÇÃO DE PLANOS BÁSICOS AMBIENTAIS, MONITORAMENTO DE VARIÁVEIS AMBIENTAIS, OBTENÇÃO DE LICENÇAS AMBIENTAIS, EXECUÇÃO DE PROGRAMAS AMBIENTAIS, ATENDIMENTO DE CONDICIONANTES AMBIENTAIS E PLANOS DE RECUPERAÇÃO DE ÁREAS DEGRADADAS; ESTUDOS, OBJETIVANDO A IDENTIFICAÇÃO DE PRODUTOS, SERVIÇOS E MATERIAIS QUE TENHAM POTENCIAL DE MELHORAR A QUALIDADE E REDUZIR OS CUSTOS TOTAIS DO TRANSPORTE, E DE APROPRIAÇÃO DE CUSTOS DE OBRAS E SERVIÇOS DE INFRAESTRUTURA; GERAÇÃO, EDIÇÃO E DIVULGAÇÃO DE NORMAS, MANUAIS E DOCUMENTOS TÉCNICOS; CAPACITAÇÃO TECNOLÓGICA E QUALIFICAÇÃO PROFISSIONAL, AQUISIÇÃO E MANUTENÇÃO DAS INSTALAÇÕES E DOS EQUIPAMENTOS DE PESQUISA; ALÉM DA REALIZAÇÃO DE TRABALHOS DE CONSULTORIA, ESTUDOS, INCLUSIVE PARA CONCESSÕES, APOIO TÉCNICO E ADMINISTRATIVO NO ÂMBITO DO SETOR DE TRANSPORTES, NA FORMULAÇÃO, NA ORIENTAÇÃO E NA EXECUÇÃO DA POLÍTICA FORMULADA PARA A ADMINISTRAÇÃO E REGULAÇÃO DA INFRAESTRUTURA DO SISTEMA FEDERAL DE VIAÇÃO.</t>
  </si>
  <si>
    <t>A PRESENTE EMENDA VISA SOB A ÓTICA DO ART. 5º, DA LEI Nº 13.684, DE 21 DE JUNHO DE 2018, A AÇÃO COMPREENDE A PRESTAÇÃO E CONTRATAÇÃO DE SERVIÇOS E A AQUISIÇÃO DE RECURSOS MATERIAIS, COM O OBJETIVO DE FORNECER O APOIO LOGÍSTICO E DE PESSOAL NECESSÁRIOS À ASSISTÊNCIA EMERGENCIAL E PARA O ACOLHIMENTO ÀS PESSOAS EM SITUAÇÃO DE VULNERABILIDADE DECORRENTE DO FLUXO MIGRATÓRIO POR CRISE HUMANITÁRIA, NO ÂMBITO DE POLÍTICAS PÚBLICAS DE PROTEÇÃO SOCIAL; ATENÇÃO À SAÚDE; OFERTA DE ATIVIDADES EDUCACIONAIS; FORMAÇÃO E QUALIFICAÇÃO PROFISSIONAL; FORNECIMENTO DE ALIMENTOS; GARANTIA DOS DIREITOS HUMANOS, EM ESPECIAL DOS GRUPOS SOCIAIS VULNERÁVEIS; OFERTA DE INFRAESTRUTURA E SANEAMENTO; SEGURANÇA PÚBLICA E FORTALECIMENTO DO CONTROLE DE FRONTEIRAS; LOGÍSTICA E DISTRIBUIÇÃO DE INSUMOS; E MOBILIDADE, DISTRIBUIÇÃO DOS MIGRANTES NO TERRITÓRIO NACIONAL E APOIO LOGÍSTICO À INTERIORIZAÇÃO, AO REPATRIAMENTO E O REASSENTAMENTO DESSAS PESSOAS. ATIVIDADES DE ASSISTÊNCIA EMERGENCIAL E/OU ACOLHIMENTO HUMANITÁRIO, TAIS COMO: MONTAGEM DE ABRIGOS E ALOJAMENTOS TEMPORÁRIOS, REALIZAÇÃO DE OPERAÇÕES VOLTADAS À SEGURANÇA PÚBLICA E AO FORTALECIMENTO DAS FRONTEIRAS, ATENÇÃO À SAÚDE (VACINAÇÃO ETC.), ORGANIZAÇÃO E DISTRIBUIÇÃO DE DOAÇÕES, FORNECIMENTO DE ALIMENTOS NOS ABRIGOS, TRANSPORTE DE PESSOAS PARA OUTRAS REGIÕES, ENTRE OUTRAS.</t>
  </si>
  <si>
    <t>50380004</t>
  </si>
  <si>
    <t>O PRESENTE PROJETO ESTÁ INSERIDO NO ÂMBITO DO PROGRAMA AMAZÔNIA CONECTADA, QUE FOI OFICIALMENTE INICIADO A PARTIR DA ASSINATURA DO MEMORANDO DE ENTENDIMENTO NO 14-188-00, CELEBRADO ENTRE O COMANDO DO EXÉRCITO, A RNP, A SECTIAM, A PRODAM E O IPAAM, DE 28 DE NOVEMBRO DE 2014. _x000D_
EM 22 DE JULHO DE 2015 FOI ASSINADA A PORTARIA INTERMINISTERIAL Nº 586 QUE INSTITUIU O PROGRAMA COM O OBJETIVO DE EXPANDIR A INFRAESTRUTURA DE COMUNICAÇÕES E CONTRIBUIR PARA AS AÇÕES DO GOVERNO FEDERAL DESENVOLVIDAS NO ÂMBITO DO PROGRAMA NACIONAL DE BANDA LARGA – PNBL NA REGIÃO AMAZÔNICA. O OBJETIVO DO PROGRAMA AMAZÔNIA CONECTADA É INTERLIGAR DIVERSAS CIDADES DO INTERIOR DA AMAZÔNIA COM CABOS DE FIBRA ÓPTICA SUBAQUÁTICOS LEVANDO COMUNICAÇÃO DE DADOS PARA A POPULAÇÃO, ESCOLAS, UNIVERSIDADES, ÓRGÃOS PÚBLICOS E ORGANIZAÇÕES MILITARES LOCALIZADAS NO INTERIOR DO ESTADO DO AMAZONAS E NAS FRONTEIRAS. _x000D_
PODE-SE ELENCAR AS SEGUINTES RAZÕES DO PROGRAMA AMAZÔNIA CONECTADA: _x000D_
1. ANTES DO PROGRAMA, A REDE DE FIBRA ÓPTICA DO ESTADO DO AMAZONAS SÓ CONECTAVA A CAPITAL MANAUS, PERMANECENDO OS DEMAIS MUNICÍPIOS ISOLADOS; _x000D_
2. A VELOCIDADE DE ACESSO À INTERNET NAS OUTRAS REGIÕES, FORA DE MANAUS, É BAIXA E COM CUSTO ALTO (SOLUÇÃO SATELITAL); ¿_x000D_
3. FALTA DE ACESSO À INTERNET NA MAIORIA DOS MUNICÍPIOS DO INTERIOR; _x000D_
4. ALTOS CUSTOS DE COMUNICAÇÃO NO ESTADO; ¿_x000D_
5. NECESSIDADE DE GRANDE CAPACIDADE DE TRANSFERÊNCIA DE INFORMAÇÕES NA REGIÃO POR DIVERSOS ÓRGÃOS PÚBLICOS NAS ÁREAS DE EDUCAÇÃO, SAÚDE, SEGURANÇA, TRÂNSITO, PRESERVAÇÃO AMBIENTAL ETC.; E _x000D_
6. NECESSIDADE DE MONITORAMENTO E CONTROLE DAS FRONTEIRAS DO PAÍS. _x000D_
PARA CUMPRIR COM AS FINALIDADES ELENCADAS, O PROGRAMA VISA, ENTRE OUTRAS ATIVIDADES, CONSTRUIR UMA INFRAESTRUTURA DE REDE BASEADA EM CABOS DE FIBRA ÓPTICA SUBAQUÁTICOS._x000D_
ATUALMENTE, A INFRAESTRUTURA IMPLANTADA PELO PROGRAMA, TODAS NO ESTADO DO AMAZONAS, CONTEMPLA A INTERLIGAÇÃO DAS CIDADES:_x000D_
 1) NA INFOVIA DO RIO NEGRO: MANAUS, IRANDUBA, NOVO AIRÃO, VILA DE MOURA, BARCELOS, SANTA ISABEL DO RIO NEGRO E SÃO GABRIEL DA CACHOEIRA._x000D_
2) NA INFOVIA DO SOLIMÕES: MANACAPURU, COARI E TEFÉ._x000D_
OS OBJETIVOS DOS RECURSOS SOLICITADOS SÃO DE PROSSEGUIR NA IMPLANTAÇÃO DA INFOVIA DO SOLIMÕES, ENTRE AS CIDADES DE TEFÉ-AM A TABATINGA-AM E DE IMPLANTAR A INFOVIA DO RIO BRANCO, ENTRE AS CIDADES DE VILA DE MOURA-AM E BOA VISTA-RR._x000D_
O ACÓRDÃO 2641-2019/TCU ORIENTA O PROSSEGUIMENTO DO PROGRAMA, VISANDO O ALCANÇAR OS BENEFÍCIOS JÁ IDENTIFICADOS.</t>
  </si>
  <si>
    <t>05.153.6012.20XE.0001</t>
  </si>
  <si>
    <t>50330002</t>
  </si>
  <si>
    <t>OM: CENTRO DE INTELIGÊNCIA DA MARINHA_x000D_
CNPJ: 00.394.502/0272-63_x000D_
_x000D_
COMPLEMENTAÇÃO AOS RECURSOS SATELITAIS JÁ EXISTENTES, A FIM DE PERMITIR UMA APLICAÇÃO MAIS EFICIENTE DOS NAVIOS E AERONAVES DAS FORÇAS ARMADAS PARA A DETECÇÃO, MONITORAMENTO E IDENTIFICAÇÃO DE EMBARCAÇÕES E DE VAZAMENTOS DE ÓLEO EM PLATAFORMAS E NAVIOS, EM PROL DA SEGURANÇA MARÍTIMA NA AMAZÔNIA AZUL.</t>
  </si>
  <si>
    <t>A PARTIR DAS DIRETRIZES ESTABELECIDAS NA ESTRATÉGIA NACIONAL DE DEFESA (END), O MINISTÉRIO DA DEFESA (MD) DEFINIU OS PROJETOS ESTRATÉGICOS QUE PERMITIRÃO AO PAÍS DESENVOLVER CAPACIDADE PARA DEFENDER, COM EFICIÊNCIA, SUA SOBERANIA E SEUS INTERESSES. ESSAS INICIATIVAS SÃO PRIORITÁRIAS E CONTAM COM APORTES FINANCEIROS QUE GARANTEM SUA EXECUÇÃO CONTINUADA. DENTRE OS PRINCIPAIS PROJETOS, DESTACAM-SE TRÊS SOB RESPONSABILIDADE DA FAB: AERONAVES DE CAÇA F-X2 GRIPEN NG; AERONAVES CARGUEIRO KC-390 MILLENNIUM; E PROGRAMA ESTRATÉGICO DE SISTEMAS ESPACIAIS (PESE)._x000D_
EM PARALELO, A POLÍTICA NACIONAL DE INTELIGÊNCIA (PNI), FIXADA PELO DECRETO Nº 8.793, DE 29 DE JUNHO DE 2016, PRIORIZA AMEAÇAS COM POTENCIAL CAPACIDADE DE PÔR EM PERIGO A INTEGRIDADE DA SOCIEDADE E DO ESTADO E A SEGURANÇA NACIONAL DO BRASIL, DENTRE AS QUAIS DESTACAM-SE: ESPIONAGEM, SABOTAGEM, INTERFERÊNCIA EXTERNA, AÇÕES CONTRÁRIAS À SOBERANIA NACIONAL, ATAQUES CIBERNÉTICOS, TERRORISMO E ATIVIDADES ILEGAIS ENVOLVENDO BENS DE USO DUAL E TECNOLOGIAS SENSÍVEIS._x000D_
NA AERONÁUTICA, CABE AO CENTRO DE INTELIGÊNCIA DA AERONÁUTICA (CIAER), COMO ELO DO SISTEMA BRASILEIRO DE INTELIGÊNCIA (SISBIN), PRODUZIR CONHECIMENTOS EM ATENDIMENTO ÀS PRESCRIÇÕES DOS PLANOS E PROGRAMAS DE INTELIGÊNCIA, DECORRENTES DA PNI. ADEMAIS, COMPETE AO CIAER FORNECER SUBSÍDIOS AO COMANDANTE DA AERONÁUTICA NOS ASSUNTOS RELACIONADOS AO ESTADO, AO PREPARO E AO EMPREGO DA FORÇA AÉREA BRASILEIRA._x000D_
VISANDO O CUMPRIMENTO DAS DIRETRIZES DA PNI, COM DEDICADA ATENÇÃO À PROTEÇÃO DOS PROJETOS ESTRATÉGICOS DA AERONÁUTICA, O CIAER FIGURA COMO ÓRGÃO RESPONSÁVEL PELA SALVAGUARDA DAS INFORMAÇÕES VINCULADAS A TAIS PROJETOS. ALÉM DAS AMEAÇAS ESTABELECIDAS NA PNI, AS MEDIDAS A CARGO DO CIAER VISAM, AINDA, O CUMPRIMENTO DOS COMPROMISSOS INTERNACIONAIS DE SIGILO, DOS QUAIS O BRASIL É SIGNATÁRIO, BEM COMO A PROTEÇÃO DA TECNOLOGIA ADQUIRIDA PELO PAÍS, NAS PARCERIAS DECORRENTES DESTES PROJETOS, POR MEIO DAS CLÁUSULAS DE COMPENSAÇÃO DAS CONTRATADAS, POR MEIO DE INVESTIMENTOS NO BRASIL._x000D_
EMPRESAS ESTRANGEIRAS PARTICIPANTES DO PROJETO F-X2 IRÃO APORTAR APROXIMADAMENTE US$ 9,1 BILHÕES NO BRASIL EM COMPENSAÇÕES DE NATUREZA INDUSTRIAL, TECNOLÓGICA OU COMERCIAL. ESTIMA-SE QUE O PROJETO DEVE GERAR 14,5 MIL POSTOS DE EMPREGOS DIRETOS INDIRETOS. PARA O KC-390, O BRASIL TERÁ ACESSO A UM MERCADO EXPORTADOR DE US$ 20 BILHÕES, COM GERAÇÃO DE APROXIMADAMENTE 15 MIL EMPREGOS AO LONGO DO SEU CICLO DE DESENVOLVIMENTO E PRODUÇÃO, PELO MENOS ATÉ 2029. QUANTO AO PESE, O MERCADO QUE BRASIL PODE ALCANÇAR NESTE SETOR É DE R$ 41 BILHÕES, POR MEIO DE LANÇAMENTOS DE FOGUETES BRASILEIROS, DO USO DOS DOIS CENTROS DE LANÇAMENTO, LOCALIZADOS NO RIO GRANDE DO NORTE E NO MARANHÃO, E DO VALOR QUE O BRASIL PAGA, HOJE, A OUTROS PAÍSES, POR SERVIÇOS COMO COMUNICAÇÃO E MONITORAMENTO DE ÁREAS._x000D_
NESSE SENTIDO, OS RECURSOS DA AÇÃO 2866, DESTINADOS À PROVISÃO DOS MEIOS NECESSÁRIOS À REALIZAÇÃO DE ATIVIDADES DE CARÁTER SIGILOSO PARA GARANTIR A SEGURANÇA DO ESTADO E DA SOCIEDADE, VISAM DAR SUPORTE À CONDUÇÃO DAS ATIVIDADES A CARGO DO CIAER E REVESTEM-SE DE SUMA IMPORTÂNCIA PARA A CONSECUÇÃO DOS PROJETOS ESTRATÉGICOS CITADOS._x000D_
POR TODO O EXPOSTO, JUSTIFICA-SE A PRESENTE EMENDA DE APROPRIAÇÃO À DESPESA NO PLOA 2022, O QUE GARANTIRÁ A CONTINUIDADE DAS ATIVIDADES PLANEJADAS._x000D_
AMPARO LEGAL:_x000D_
CONSTITUIÇÃO FEDERAL, ART. 142, CAPUT; LEI COMPLEMENTAR Nº 97, DE 09/06/1999, ALTERADA PELA LEI COMPLEMENTAR Nº 136, DE 25/08/2010; E DECRETO Nº 6.703, DE 18/12/2008.</t>
  </si>
  <si>
    <t>A PRESENTE EMENDA DECORRE DAS SUGESTÕES DO(A)S DEPUTADO(A)S  ALAN RICK, ALEXANDRE PADILHA, BENEDITA DA SILVA, CARMEN ZANOTTO, DR. LEONARDO, DR. LUIZ ANTONIO TEIXEIRA JR., EDUARDO COSTA, LEANDRE, PEDRO WESTPHALEN E PROFESSORA DORINHA SEABRA REZENDE, APROVADAS NA REUNIÃO DELIBERATIVA EXTRAORDINÁRIA DE 10/11/2021, COM AS JUSTIFICATIVAS TEXTUALMENTE APRESENTADAS PELO(A)S DEPUTADO(A)S:_x000D_
_x000D_
1) ALAN RICK - ''A PRESENTE EMENDA VISA FORTALECER O CUSTEIO DE SAÚDE NO ÂMBITO DOS PROCEDIMENTOS DE MÉDIA E ALTA COMPLEXIDADE'';_x000D_
_x000D_
2) ALEXANDRE PADILHA - ''O BRASIL SOFREU NOS ANOS DE 2020 E 2021 A MAIOR CRISE SANITÁRIA DE SAÚDE DA HISTÓRIA. ATÉ O MOMENTO, MAIS DE 600 MIL PESSOAS FALECERAM EM NOSSO PAÍS DEVIDO A PANDEMIA DA COVID-19, QUE TAMBÉM PROVOCOU MAIS DE XX MILHÕES DE CASOS EM TODOS OS MUNICÍPIOS BRASILEIROS. A RESPOSTA DO SUS PARA A PANDEMIA FOI ATRAVÉS DA OFERTA DE SERVIÇOS PÚBLICOS DE VIGILÂNCIA, PREVENÇÃO, VACINAS E DO AUMENTO SUBSTANCIAL DA REDE DE ATENDIMENTO PARA GARANTIR A PRESTAÇÃO DE SERVIÇOS A POPULAÇÃO. CONTUDO, A REDUÇÃO SUBSTANCIAL DE CASOS VISUALIZADA NESTE ÚLTIMO TRIMESTRE DE 2021, NÃO SIGNIFICA O FIM DA PANDEMIA, PELO CONTRÁRIO. ALÉM DOS RISCOS DE NOVAS CEPAS, A PANDEMIA PROVOCOU SEQUELAS PROFUNDAS EM NOSSA SOCIEDADE E ACOMETEU MILHÕES DE BRASILEIROS QUE NECESSITARÃO DE TRATAMENTOS DE SAÚDE E DE UM SEGMENTO CONTINUADO DO CUIDADO. DESTA FORMA, EXISTE A NECESSIDADE DE RECOMPOSIÇÃO DO ORÇAMENTO DO MINISTÉRIO DA SAÚDE, DE MODO A ASSEGURAR O TRATAMENTO ADEQUADO DAS VÍTIMAS DA PANDEMIA E DAQUELAS PESSOAS QUE NÃO TIVERAM ACESSO A SERVIÇOS DE SAÚDE DURANTE OS ANOS DE 2020 E 2021 DEVIDO A SOBRECARGA DOS SERVIÇOS DE SAÚDE. O ORÇAMENTO DE 2022 PREVÊ APENAS R$ 7,1 BI PARA O ENFRENTAMENTO DA PANDEMIA, O QUE REPRESENTA 17% DO MONTANTE EMPENHADO EM 2020 (R$ 42,2 BI) E 15% DO TOTAL AUTORIZADO EM 2021 PARA ESSA FINALIDADE (R$ 47,1 BI). POR ISSO, APRESENTAMOS NESTA EMENDA A NECESSIDADE DE RECOMPOSIÇÃO DO ORÇAMENTO DA SAÚDE PARA ATENÇÃO AS VITIMAS DA PANDEMIA NAS 27 UNIDADES DA FEDERAÇÃO DO PAÍS, DE MODO A ASSEGURAR A ORGANIZAÇÃO REGIONAL DAS AÇÕES'';_x000D_
_x000D_
3) BENEDITA DA SILVA - ''A EMENDA PROPOSTA TEM COMO FINALIDADE REFORÇAR AS DOTAÇÕES DOS RECURSOS FINANCEIROS PARA COMBATE E ENFRENTAMENTO AO COVID-19, LEVANDO OS INSUMOS NECESSÁRIOS E VACINAS PARA A POPULAÇÃO DO PAÍS QUE VEM SOFRENDO FORTEMENTE COM ESSA PANDEMIA DEVASTADORA'';_x000D_
_x000D_
4) CARMEN ZANOTTO - ''ESTA EMENDA VISA ALOCAR RECURSOS PARA INCREMENTO PONTUAL DE DESPESA DE CUSTEIO AFETA A SERVIÇO DE ASSISTÊNCIA HOSPITALAR E AMBULATORIAL (ZERAR A FILA DE ESPERA PARA CIRURGIAS DE RECONSTRUÇÃO DA MAMA)'';_x000D_
_x000D_
5) DR. LEONARDO - ''RECURSO FINANCEIRO INDICADO JUNTO AO MINISTÉRIO DA SAÚDE PARA ENTIDADES FILANTRÓPICAS NO ESTADO DE MATO GROSSO: HOSPITAL SANTA HELENA CUIABÁ, CASA DE SAUDE PAULO DE TARSO RONDONÓPOLIS, HOSPITAL DE CANCER DE MATO GROSSO CUIABÁ, HOSPITAL SANTO ANTONIO SINOP, SANTA CASA RONDONÓPOLIS, HOSPITAL DONA NILZA CLÁUDIA, HOSPITAL GERAL CUIABÁ, HOSPITAL E MATERNIDADE SAO JOAO BATISTA POXORÉU, HOSPITAL SAO LUIZ CÁCERES, HOSPITAL SAO LUCAS LUCAS DO RIO VERDE LUCAS DO RIO VERDE, HOSPITAL GERAL DE POCONE POCONÉ, HOSPITAL EVANGELICO DE MATO GROSSO VILA BELA DA SANTISSÍMA TRINDADE'';_x000D_
_x000D_
6) DR. LUIZ ANTONIO TEIXEIRA JR. - ''A TABELA DO SISTEMA ÚNICO DE SAÚDE (SUS) NÃO É REAJUSTADA HÁ 19 ANOS. OS RECURSOS REPASSADOS PELO GOVERNO PARA PAGAR PROCEDIMENTOS HOSPITALARES DE MÉDIA E ALTA COMPLEXIDADE, ALÉM DA ATENÇÃO BÁSICA DE SAÚDE, ESTÃO DEFASADOS. A PRESENTE EMENDA TEM POR FINALIDADE AMPLIAR OS VALORES PARA A SUA CORREÇÃO'';_x000D_
_x000D_
7) EDUARDO COSTA - ''INCREMENTO MAC - EMENDA DE COMISSÃO RP 8'';_x000D_
_x000D_
8) LEANDRE - ''ESTA EMENDA VISA ALOCAR RECURSOS PARA INCREMENTO PONTUAL DA DA REDE DE  SERVIÇO DE ATENDIMENTO MÓVEL DE URGÊNCIAS (SAMU-192), EM VIRTUDE DO AGRAVAMENTO DA SITUAÇÃO FINANCEIRA QUE VEM SE ACUMULANDO DESDE 2013, DEVIDO A FALTA DE AUMENTO DA TABELA SUS, PIORANDO COM A PANDEMIA DA COVID-19. OS SAMUS ASSUMIRAM, JUNTAMENTE COM A REDE HOSPITALAR, A LINHA DE FRENTE DOS ATENDIMENTOS DE CASOS SUSPEITO</t>
  </si>
  <si>
    <t>170</t>
  </si>
  <si>
    <t>COM. SEGURIDADE SOCIAL E FAMILIA</t>
  </si>
  <si>
    <t>5021</t>
  </si>
  <si>
    <t>50210002</t>
  </si>
  <si>
    <t>150</t>
  </si>
  <si>
    <t>163</t>
  </si>
  <si>
    <t>180</t>
  </si>
  <si>
    <t>A PRESENTE EMENDA DECORRE DAS SUGESTÕES APRESENTADAS PELO(A)S DEPUTADO(A)S ALAN RICK, CARLA DICKSON, FLÁVIA MORAIS, JOÃO CAMPOS, PROFESSORA DAYANE PIMENTEL E PROFESSORA DORINHA SEABRA REZENDE À COMISSÃO, APROVADAS PELO COLEGIADO NA REUNIÃO DELIBERATIVA EXTRAORDINÁRIA DE 10/11/2021, COM AS SEGUINTES JUSTIFICATIVAS TEXTUALMENTE APRESENTADAS PELO(A):_x000D_
_x000D_
1) DEPUTADO ALAN RICK - ''ESTA EMENDA VISA AO INCREMENTO TEMPORÁRIO AO CUSTEIO DOS SERVIÇOS DE ATENÇÃO BÁSICA EM SAÚDE PARA CUMPRIMENTO DE METAS'';_x000D_
_x000D_
2) DEPUTADA FLÁVIA MORAIS E DEPUTADO JOÃO CAMPOS - ''CONFORME PREVISÃO DA LEI FEDERAL 11350, ART. 9ºA, PARAGRAFO 5º O PISO SALARIAL DOS ACS E ACE DEVERÁ SER REAJUSTADOS EM 01 DE JANEIRO DE 2022, SENDO O VALOR R$ 926.691.246,00 ESSENCIAIS PARA CUMPRIMENTO DA ORDEM LEGAL E A VALORIZAÇÃO DESSES PROFISSIONAIS'';_x000D_
_x000D_
3) DEPUTADA PROFESSORA DAYANE PIMENTEL - ''A EMENDA VISA PERMITIR O APERFEIÇOAMENTO E A MANUTENÇÃO DO SISTEMA DE SAÚDE PARA A POPULAÇÃO, GARANTINDO A CONTINUIDADE DO ATENDIMENTO''.</t>
  </si>
  <si>
    <t>50210001</t>
  </si>
  <si>
    <t>A AERONAVE KC-390 - MILLENNIUM SUPRIRÁ AS NECESSIDADES ESTRATÉGICAS E OPERACIONAIS DA FORÇA AÉREA BRASILEIRA (FAB), COM DESTAQUE PARA A REALIZAÇÃO DAS SEGUINTES MISSÕES:_x000D_
- APOIO AÉREO LOGÍSTICO A CALAMIDADES PÚBLICAS NO TERRITÓRIO NACIONAL;_x000D_
- COMBATE A INCÊNDIOS FLORESTAIS;_x000D_
- EVACUAÇÃO AEROMÉDICA DE BRASILEIROS QUE VIVAM EM REGIÕES REMOTAS;_x000D_
- INTERIORIZAÇÃO DE REFUGIADOS E IMIGRANTES;_x000D_
- AJUDA HUMANITÁRIA INTERNACIONAL; DENTRE OUTRAS._x000D_
ESTE IMPORTANTE VETOR DE INTEGRAÇÃO NACIONAL, É CAPAZ DE OPERAR EM PISTAS NÃO PAVIMENTADAS EM QUALQUER REGIÃO, COMO A AMAZÔNIA, O PANTANAL E O CONTINENTE ANTÁRTICO._x000D_
CONSTITUIR-SE-Á EM UMA DAS MAIS IMPORTANTES FERRAMENTAS DA FAB PARA CUMPRIR SUA MISSÃO CONSTITUCIONAL, NO INTUITO DE PROVER MOBILIDADE ÀS FORÇAS ARMADAS DO BRASIL, CONFORME ESTABELECIDO NA ESTRATÉGIA NACIONAL DE DEFESA._x000D_
O KC-390 POSICIONARÁ O BRASIL COMO PROTAGONISTA ENTRE OS PRODUTORES DE EQUIPAMENTOS DE DEFESA DO MUNDO, ALÉM DE VIABILIZAR EXPORTAÇÕES DE UM PRODUTO DE ALTO VALOR AGREGADO._x000D_
DESSA FORMA, O DESENVOLVIMENTO E INDUSTRIALIZAÇÃO DO KC-390 VÊM ATENDER AO FORTALECIMENTO DA BASE INDUSTRIAL DE DEFESA BRASILEIRA, EM CONSONÂNCIA COM A POLÍTICA DE DEFESA NACIONAL._x000D_
O NÃO ATENDIMENTO TRARÁ IMPACTOS NEGATIVOS NAS NEGOCIAÇÕES DE VENDA DA AERONAVE POR PARTE DA EMBRAER, DEIXANDO O BRASIL DE REALIZAR NEGOCIAÇÕES QUE IMPACTARÃO A BALANÇA COMERCIAL BRASILEIRA NO MONTANTE DE 22 BILHÕES DE DÓLARES EM 20 ANOS._x000D_
POR TODO O EXPOSTO, JUSTIFICA-SE A PRESENTE EMENDA DE APROPRIAÇÃO À DESPESA NO PLOA 2022, O QUE GARANTIRÁ A CONTINUIDADE DAS ETAPAS PREVISTAS EM CONFORMIDADE COM O CRONOGRAMA FÍSICO-FINANCEIRO CONTRATADO._x000D_
AMPARO LEGAL:_x000D_
CONSTITUIÇÃO FEDERAL, ART. 142, CAPUT; LEI COMPLEMENTAR Nº 97, DE 09/06/1999, ALTERADA PELA LEI COMPLEMENTAR Nº 136, DE 25/08/2010; E DECRETO Nº 6.703, DE 18/12/2008.</t>
  </si>
  <si>
    <t xml:space="preserve">O PROGRAMA ESTRATÉGICO DO EXÉRCITO AVIAÇÃO DO EXÉRCITO (PRG EE AV EX) VISA A AMPLIAÇÃO DE CAPACIDADES JÁ EXISTENTES E A OBTENÇÃO DE NOVAS CAPACIDADES PARA A AVIAÇÃO DO EXÉRCITO (AV EX), A FIM DE AMPLIAR A MOBILIDADE DA FORÇA TERRESTRE, AUMENTAR A PROJEÇÃO NACIONAL, MELHORAR A CAPACIDADE DE MONITORAMENTO DAS NOSSAS FRONTEIRAS, AUMENTAR A CAPACIDADE DE PRONTA RESPOSTA NOS DIVERSOS RINCÕES DO PAÍS, ATUALIZAR OS EQUIPAMENTOS E A DOUTRINA DA AVIAÇÃO DO EXÉRCITO, ALÉM DE DESENVOLVER E INOVAR TECNOLOGICAMENTE A FORÇA, EMPREGANDO A BASE INDUSTRIAL DE DEFESA BRASILEIRA._x000D_
O PRG EE AV EX CONTEMPLA AÇÕES COMPLEMENTARES DESTINADAS À MODERNIZAÇÃO DAS ATUAIS AERONAVES EMPREGADAS PELA AVIAÇÃO DO EXÉRCITO, AMPLIANDO AS SUAS CAPACIDADES TÉCNICAS E OPERACIONAIS, PERMITINDO UM EMPREGO MAIS ABRANGENTE E DIVERSIFICADO EM MISSÕES DE APOIO LOGÍSTICO E HUMANITÁRIAS, TAIS COMO AS REALIZADAS EM MARIANA E BRUMADINHO. DA MESMA FORMA, OS HELICÓPTEROS MODERNIZADOS CONTINUARÃO A SER EMPREGADOS EM ATIVIDADES OPERACIONAIS DE SEGURANÇA PÚBLICA, ASSIM COMO NA INTERVENÇÃO FEDERAL NO ESTADO DO RIO DE JANEIRO E OUTRAS AINDA EM PROVEITO DE DIVERSOS ESTADOS DA FEDERAÇÃO – OPERAÇÃO ACOLHIDA EM RORAIMA - AUMENTANDO CONSIDERAVELMENTE A CONSCIÊNCIA SITUACIONAL DO COMANDO DA OPERAÇÃO E POSSIBILITANDO, AINDA, O EMPREGO OPORTUNO E IMEDIATO DE TROPAS EM ÁREAS CRÍTICAS._x000D_
EM COMPASSO COM AS NECESSÁRIAS E SIGNIFICATIVAS ATUALIZAÇÕES TECNOLÓGICAS E OPERACIONAIS DECORRENTES DAS AÇÕES SUPRACITADAS, O PROJETO CONTA AINDA COM TREINAMENTO SINTÉTICO EM SIMULADORES DE VOO, DESTINADOS AO PREPARO E QUALIFICAÇÃO DAS TRIPULAÇÕES PARA UM EMPREGO SEGURO E EFICAZ DAS NOVAS CAPACIDADES DAS AERONAVES MODERNIZADAS. ALÉM DISSO, O EMPREGO DE SIMULADORES NO JÁ CONSTRUÍDO CENTRO DE SIMULAÇÃO DO CENTRO DE INSTRUÇÃO DE AVIAÇÃO DO EXÉRCITO (CIAVEX), SITUADO EM TAUBATÉ-SP, TEM PROPICIADO QUE NOVAS TECNOLOGIAS SEJAM AGREGADAS À BASE INDUSTRIAL DE DEFESA (BID), COM DESTAQUE PARA O PARQUE TECNOLÓGICO DE SÃO JOSÉ DOS CAMPOS-SP, EM FUNÇÃO DA SUA PROXIMIDADE E SUA VOCAÇÃO AERONÁUTICA._x000D_
COM O INTUITO DE ESTABELECER AS BASES FÍSICAS E O APOIO ESTRUTURAL QUE PERMITEM O PROSSEGUIMENTO DAS AÇÕES ATUALMENTE EM ANDAMENTO NO PRG EE AV EX, A AÇÃO COMPLEMENTAR DE INFRAESTRUTURA PROVÊ INSTALAÇÕES COMPATÍVEIS COM O ALTO VALOR AGREGADO DOS EQUIPAMENTOS OPERADOS PELA AVIAÇÃO DO EXÉRCITO, PRESERVANDO OS RECURSOS EMPENHADOS, SEJA NA OBTENÇÃO, SEJA NA MANUTENÇÃO DAQUELES EQUIPAMENTOS._x000D_
PARA ATINGIR TAIS BENEFÍCIOS, O PROJETO VISA A MODERNIZAÇÃO DAS AERONAVES ATUAIS, A AMPLIAÇÃO DAS CAPACIDADES LOGÍSTICA E DE ATAQUE, A ATUALIZAÇÃO DOS SISTEMAS DE ARMAS, A IMPLANTAÇÃO DE  SIMULADORES E AINDA A COMPLEMENTAÇÃO DA INFRAESTRUTURA EXISTENTE._x000D_
AS ATIVIDADES PERTENCENTES AO PROGRAMA, FACE À SUA AMPLITUDE E COMPLEXIDADE, COM O ENVOLVIMENTO DA INDÚSTRIA NACIONAL, NECESSITA DA MANUTENÇÃO DE UM FLUXO REGULAR DE RECURSOS QUE NÃO FIQUE SUJEITO A OSCILAÇÕES DECORRENTES DE EVENTUAIS LIMITAÇÕES NA EXECUÇÃO ORÇAMENTÁRIA, A FIM DE NÃO COMPROMETER A MODERNIZAÇÃO TECNOLÓGICA DO SISTEMA E O CUMPRIMENTO DOS COMPROMISSOS CONTRATUAIS._x000D_
UMA DAS PRINCIPAIS EMPRESAS ENVOLVIDAS NO PROGRAMA ESTRATÉGICO AVIAÇÃO DO EXÉRCITO, NA AÇÃO COMPLEMENTAR MODERNIZAÇÃO DAS AERONAVES ESQUILO E PANTERA É A HELIBRAS, SUBSIDIÁRIA DO GRUPO AIRBUS, LOCALIZADA EM ITAJUBÁ – MG. DIRETAMENTE RESPONSÁVEL PELA FABRICAÇÃO, REPARO E MANUTENÇÃO DE 96% DA FROTA DE AERONAVES DE ASAS ROTATIVAS DO EXÉRCITO BRASILEIRO, A HELIBRAS ATUALMENTE REALIZA A MODERNIZAÇÃO DAS AERONAVES ESQUILO E PANTERA DA AVEX, UMA AÇÃO COMPLEMENTAR DO PRG EE AV EX QUE DEVERÁ ESTENDER-SE ATÉ O ANO DE 2024, E QUE TEM UM ORÇAMENTO PREVISTO DE APROXIMADAMENTE R$ 1.000.000.000,00 (HUM BILHÃO DE REAIS)._x000D_
GRAÇAS A ESTES RECURSOS, ATUALMENTE A HELIBRAS POSSUI DUAS LINHAS DE PRODUÇÃO DEDICADAS EXCLUSIVAMENTE À MODERNIZAÇÃO DAS AERONAVES SUPRACITADAS, ENVOLVENDO A PARTICIPAÇÃO DE FATIA CONSIDERÁVEL DOS SEUS MAIS DE MIL FUNCIONÁRIOS, RESPONSÁVEIS PELO PROCESSO DE MODERNIZAÇÃO. APÓS A CONCLUSÃO DA MODERNIZAÇÃO AS AERONAVES </t>
  </si>
  <si>
    <t>OM: DIRETORIA-GERAL DE DESENVOLVIMENTO NUCLEAR E TECNOLÓGICO DA MARINHA_x000D_
CNPJ: 12.059.276/0001-24_x000D_
_x000D_
O PROSUB VAI DOTAR A INDÚSTRIA BRASILEIRA DA DEFESA COM TECNOLOGIA NUCLEAR DE PONTA – PONTO DESTACADO NA ESTRATÉGIA NACIONAL DE DEFESA. A CONCRETIZAÇÃO DO PROGRAMA FORTALECE, AINDA, SETORES DA INDÚSTRIA NACIONAL DE IMPORTÂNCIA ESTRATÉGICA PARA O DESENVOLVIMENTO ECONÔMICO DO PAÍS. PRIORIZANDO A AQUISIÇÃO DE COMPONENTES FABRICADOS NO BRASIL PARA OS SUBMARINOS, O PROSUB É UM FORTE INCENTIVO AO NOSSO PARQUE INDUSTRIAL._x000D_
_x000D_
ESSE EMPREENDIMENTO PERMITIRÁ AO BRASIL INGRESSAR NO SELETO GRUPO DE PAÍSES QUE POSSUEM CAPACIDADE DE PROJETAR, CONSTRUIR E OPERAR SUBMARINOS DE PROPULSÃO NUCLEAR, CONTRIBUINDO DE FORMA SIGNIFICATIVA PARA O DESENVOLVIMENTO TECNOLÓGICO E ECONÔMICO E PARA A DEFESA DOS INTERESSES E RIQUEZAS DO PAÍS._x000D_
_x000D_
ALÉM DOS CINCO SUBMARINOS, O PROSUB CONTEMPLA A CONSTRUÇÃO DE UM COMPLEXO DE INFRAESTRUTURA INDUSTRIAL E DE APOIO À OPERAÇÃO DOS SUBMARINOS, QUE ENGLOBA OS ESTALEIROS, A BASE NAVAL E A UNIDADE DE FABRICAÇÃO DE ESTRUTURAS METÁLICAS (UFEM), NO MUNICÍPIO DE ITAGUAÍ. AS INAUGURAÇÕES DA UFEM E DO PRÉDIO PRINCIPAL DO ESTALEIRO DE CONSTRUÇÃO REPRESENTAM A CONCLUSÃO DAS DUAS PRIMEIRAS ETAPAS DE CONSTRUÇÃO DESSE COMPLEXO E OS PRIMEIROS PASSOS DESSA GRANDE CONQUISTA DA DEFESA NACIONAL.</t>
  </si>
  <si>
    <t>OM: SECIRM - SECRETARIA DA COMISSÃO INTERMINISTERIAL PARA RECURSOS DO MAR_x000D_
CNPJ: 00.394.502/0165-71_x000D_
_x000D_
IMPLANTAÇÃO DE UM SISTEMA DE ABASTECIMENTO DE ÓLEO COMBUSTÍVEL PARA A ESTAÇÃO ANTÁRTICA COMANDANTE FERRAZ POR MANGUEIRAS. TAL SISTEMA É IMPRESCINDÍVEL PARA A SEGURANÇA DO MEIO AMBIENTE ANTÁRTICO E PARA O CUMPRIMENTO DAS DIRETRIZES DO PROTOCOLO DO MEIO AMBIENTE DA ANTÁRTICA.</t>
  </si>
  <si>
    <t>COM. FINANÇAS E TRIBUTAÇÃO</t>
  </si>
  <si>
    <t>5017</t>
  </si>
  <si>
    <t>50170004</t>
  </si>
  <si>
    <t>O SISTEMA MODULAR AEROTRANSPORTADO DE COMBATE A INCÊNDIO, DO INGLÊS MODULAR AIRBORNE FIRE FIGHTING SYSTEM (MAFFS), É UMA UNIDADE INDEPENDENTE USADA PARA COMBATE AÉREO QUE PODE SER CARREGADA EM UM CARGUEIRO MILITAR, NO INTUITO DE CONVERTÊ-LO EM AVIÃO-TANQUE CONTRA INCÊNDIOS FLORESTAIS._x000D_
O EQUIPAMENTO É COMPOSTO POR TANQUES D’ÁGUA E TUBOS QUE SE PROJETAM PELA RAMPA TRASEIRA DA AERONAVE. PARA REALIZAR A MISSÃO, A AERONAVE EQUIPADA COM O MAFFS TEM QUE SOBREVOAR A ÁREA DO INCÊNDIO À BAIXA ALTURA, LANÇANDO A CARGA POR MEIO DE PRESSÃO. APÓS DESPEJAR A ÁGUA, A AERONAVE RETORNA PARA A BASE DE APOIO ONDE RECEBE UM NOVO CARREGAMENTO._x000D_
ESSE SISTEMA É DE FUNDAMENTAL IMPORTÂNCIA PARA O COMBATE ÀS QUEIMADAS QUE VEM OCORRENDO ANUALMENTE NO BRASIL, EM ESPECIAL NOS BIOMAS DA REGIÃO AMAZÔNICA, DO CERRADO E DO PANTANAL, MITIGANDO ASSIM OS IMPACTOS AMBIENTAIS CAUSADOS, TAIS COMO O DESEQUILÍBRIO DOS ECOSSISTEMAS, DESTRUIÇÃO DA FAUNA E DA FLORA E A PIORA DA QUALIDADE DO AR COM A PRODUÇÃO DE GASES TÓXICOS. NAS QUEIMADAS OCORRE A LIBERAÇÃO DO DIÓXIDO DE CARBONO, SUBSTÂNCIA QUE CONTRIBUI PARA O EFEITO ESTUFA E AQUECIMENTO GLOBAL._x000D_
COM O RECURSO SERÁ ADQUIRIDO 01 (UM) MÓDULO DO SISTEMA MAFFS, A SER INSTALADO EM AERONAVES KC-390 MILLENNIUM, PARA O SEU EMPREGO NO COMBATE AÉREO A INCÊNDIOS FLORESTAIS QUE VENHAM ATINGIR O TERRITÓRIO NACIONAL._x000D_
APÓS A DESATIVAÇÃO DO CARGUEIRO C-130 HÉRCULES, O KC-390 SERÁ O ÚNICO MEIO AÉREO QUE UTILIZARÁ O SISTEMA MODULAR AEROTRANSPORTADO DE COMBATE A INCÊNDIO (MAFFS), CAPAZ DE DESPEJAR 12 MIL LITROS DE ÁGUA DE UMA SÓ VEZ._x000D_
POR TODO O EXPOSTO, JUSTIFICA-SE A PRESENTE EMENDA DE APROPRIAÇÃO À DESPESA NO PLOA 2022, O QUE GARANTIRÁ A CONTINUIDADE DAS ETAPAS PREVISTAS EM CONFORMIDADE COM O CRONOGRAMA FÍSICO-FINANCEIRO CONTRATADO._x000D_
AMPARO LEGAL:_x000D_
CONSTITUIÇÃO FEDERAL, ART. 142, CAPUT; LEI COMPLEMENTAR Nº 97, DE 09/06/1999, ALTERADA PELA LEI COMPLEMENTAR Nº 136, DE 25/08/2010; E DECRETO Nº 6.703, DE 18/12/2008.</t>
  </si>
  <si>
    <t>COM. MEIO AMB DESENV SUSTENTÁVEL</t>
  </si>
  <si>
    <t>5003</t>
  </si>
  <si>
    <t>50030004</t>
  </si>
  <si>
    <t>O EXÉRCITO BRASILEIRO NECESSITA DOS MEIOS NECESSÁRIOS PARA EXERCER O MONITORAMENTO E O CONTROLE CONTÍNUO E PERMANENTE DE ÁREAS DE INTERESSE DO TERRITÓRIO NACIONAL, PARTICULARMENTE DA FAIXA DE FRONTEIRA TERRESTRE BRASILEIRA, COM O APOIO DE SENSORES, DECISORES E ATUADORES E DE OUTROS MEIOS TECNOLÓGICOS QUE GARANTAM UM FLUXO ÁGIL E SEGURO DE INFORMAÇÕES CONFIÁVEIS E OPORTUNAS, DE MODO A POSSIBILITAR O EXERCÍCIO DO COMANDO E CONTROLE EM TODOS OS NÍVEIS DE ATUAÇÃO DO EXÉRCITO, SEGUNDO A SUA DESTINAÇÃO CONSTITUCIONAL. PARA TANTO, É PRECISO PROVER AS ESTRUTURAS FÍSICA E LÓGICA ADEQUADAS AO CICLO DE COMANDO E CONTROLE EM TODOS OS NÍVEIS DO PROCESSO DECISÓRIO, CONTEMPLANDO ENLACES APROPRIADOS PARA COMUNICAÇÕES ENTRE TODOS OS ESCALÕES, COM CAPACIDADE DE TRANSMISSÃO COMPATÍVEL COM A MISSÃO ATRIBUÍDA E COM A POSSIBILIDADE DE OPERAR EM REDE, CONFORME ESTABELECIDO NA ESTRATÉGIA NACIONAL DE DEFESA. O PROJETO AUMENTA A PRESENÇA DO ESTADO EM ÁREAS DE INTERESSE DO TERRITÓRIO NACIONAL, PARTICULARMENTE AO LONGO DA FRONTEIRA TERRESTRE, CONTRIBUINDO COM O ESFORÇO GOVERNAMENTAL DE MANTER EFETIVO CONTROLE SOBRE AQUELAS ÁREAS, ATENDENDO AO TRINÔMIO MONITORAMENTO / CONTROLE, MOBILIDADE E PRESENÇA, ENFATIZADO NAS DIRETRIZES ESTRATÉGICAS CONSTANTES DA ESTRATÉGIA NACIONAL DE DEFESA. O SISFRON FACILITA O CUMPRIMENTO DAS MISSÕES DECORRENTES DA DESTINAÇÃO CONSTITUCIONAL PREVISTA NO ART. 142 DA CONSTITUIÇÃO FEDERAL E, PARTICULARMENTE, NA LEI COMPLEMENTAR Nº 97 / 1999, ALTERADA PELAS LEIS COMPLEMENTARES Nº 117 / 2004 E Nº 136 / 2010, NO TOCANTE ÀS AÇÕES PREVENTIVAS E REPRESSIVAS, NA FAIXA DE FRONTEIRA TERRESTRE. O PROJETO, FACE À SUA AMPLITUDE E COMPLEXIDADE, COM O ENVOLVIMENTO DA INDÚSTRIA NACIONAL, NECESSITA DA MANUTENÇÃO DE UM FLUXO REGULAR DE RECURSOS QUE NÃO FIQUE SUJEITO A OSCILAÇÕES DECORRENTES DE EVENTUAIS LIMITAÇÕES NA EXECUÇÃO ORÇAMENTÁRIA, A FIM DE NÃO COMPROMETER O DESENVOLVIMENTO TECNOLÓGICO DO SISTEMA E O CUMPRIMENTO DOS COMPROMISSOS CONTRATUAIS. ALÉM DE PROPORCIONAR À UNIDADE DA FEDERAÇÃO O INCREMENTO DA ECONOMIA LOCAL, POR INTERMÉDIO DAS ATIVIDADES COMERCIAIS INDIRETAS, O EXÉRCITO BRASILEIRO, INTEGRADO COM OS DIVERSOS ÓRGÃOS DE SEGURANÇA PÚBLICA, PROPORCIONARÁ AUMENTO NA ARRECADAÇÃO TRIBUTÁRIA DOS ESTADOS, CONSIDERANDO QUE ATUARÁ NO COMBATE À EVASÃO DE DIVISAS. O EXÉRCITO BRASILEIRO PERSEGUE, INCANSAVELMENTE, O OBJETIVO DE ATENDER À EXPECTATIVA DA NAÇÃO BRASILEIRA DE CONCRETIZAR A PRESENÇA DO ESTADO NA REGIÃO FRONTEIRIÇA DO PAÍS. COM ISSO, POR INTERMÉDIO DO PROGRAMA DO SISTEMA INTEGRADO DE MONITORAMENTO DE FRONTEIRAS (SISFRON), A FORÇA TERRESTRE CONTRIBUI SIGNIFICATIVAMENTE NO CUMPRIMENTO DO PRESCRITO NO PROGRAMA DE PROTEÇÃO INTEGRADA DE FRONTEIRAS (PPIF), INSTITUÍDO PELO DECRETO Nº 8.903, DE 16 DE NOVEMBRO DE 2016, QUE, DE ACORDO COM A POLÍTICA DE ESTRATÉGIA NACIONAL, FORTALECENDO A PREVENÇÃO, O CONTROLE, A FISCALIZAÇÃO E A REPRESSÃO AOS DELITOS TRANSFRONTEIRIÇOS. COM A SUPLEMENTAÇÃO SOLICITADA, O EXÉRCITO BRASILEIRO TEM O FIRME PROPÓSITO DE SEGUIR AS DIRETRIZES DESSE DECRETO, A SABER: I - A ATUAÇÃO INTEGRADA E COORDENADA DOS ÓRGÃOS DE SEGURANÇA PÚBLICA, DOS ÓRGÃOS DE INTELIGÊNCIA, DA SECRETARIA DA RECEITA FEDERAL DO BRASIL DO MINISTÉRIO DA FAZENDA E DO ESTADO-MAIOR CONJUNTO DAS FORÇAS ARMADAS, NOS TERMOS DA LEGISLAÇÃO VIGENTE; E II - A COOPERAÇÃO E INTEGRAÇÃO COM OS PAÍSES VIZINHOS. ASSIM, A CONTINUIDADE DE APORTE DE RECURSOS NO PROGRAMA ESTRATÉGICO SISFRON PERMITIRÁ ATENDER AS DEMANDAS REPRIMIDAS, CONSIDERANDO OS SUCESSIVOS CORTES E CONTINGENCIAMENTOS NOS EXERCÍCIOS ANTERIORES, PARA A CONSECUÇÃO DOS OBJETIVOS E METAS ESTABELECIDAS PARA 2022.</t>
  </si>
  <si>
    <t>50010004</t>
  </si>
  <si>
    <t>ESTA PROPOSTA DE EMENDA VISA A CONSTRUÇÃO DE UMA RAMPA COM CARREIRA PARA DOCAGEM E REPARO DE EMBARCAÇÕES. ESSA AMPLIAÇÃO MELHORARÁ DA CAPACIDADE OPERATIVA, PARA ATENDIMENTO DA COMUNIDADE MARÍTIMA NA REALIZAÇÃO DE FISCALIZAÇÃO DO TRAFEGO MARÍTIMO E ESPORTE RECREIO PARA A SEGURANÇA DOS AQUAVIÁRIOS E AMADORES, ALÉM DE APOIO ÀS PREFEITURAS NO COMBATE A ENCHENTES E DEMAIS CALAMIDADES E DESENVOLVIMENTO DE PROJETOS SOCIAIS._x000D_
CNPJ: 00.394.502/0039-17_x000D_
CAPITANIA DOS PORTOS DO PIAUÍ</t>
  </si>
  <si>
    <t>PRESTAÇÃO DE AUXÍLIOS À NAVEGAÇÃO</t>
  </si>
  <si>
    <t>05.125.6012.21BZ.0001</t>
  </si>
  <si>
    <t>ELIANE NOGUEIRA</t>
  </si>
  <si>
    <t>4228</t>
  </si>
  <si>
    <t>42280003</t>
  </si>
  <si>
    <t>BENEFICIÁRIO SIOP - CNPJ: 00.394.429/0001-00_x000D_
O INSTITUTO DE MEDICINA AEROESPACIAL (IMAE), LOCALIZADA NO MUNICÍPIO DO RIO DE JANEIRO - RJ, É A ORGANIZAÇÃO INTEGRANTE DO SISTEMA DE SAÚDE DO COMANDO DA AERONÁUTICA RESPONSÁVEL POR COORDENAR E EXECUTAR AS ATIVIDADES DE DEFESA QUÍMICA BIOLÓGICA RADIOLÓGICA E NUCLEAR (DBQRN), DE SAÚDE OPERACIONAL E EM CAMPANHA NO ÂMBITO DA FORÇA AÉREA BRASILEIRA (FAB)._x000D_
DEVIDO À EXTREMA IMPORTÂNCIA DESSA UNIDADE PARA O COMANDO DA AERONÁUTICA, E EM FACE DA CRESCENTE NECESSIDADE DE RECURSOS PARA A CONTINUIDADE DESTES IMPRESCINDÍVEIS SERVIÇOS, FAZ-SE NECESSÁRIA A AQUISIÇÃO DE MATERIAIS E EQUIPAMENTOS NECESSÁRIOS PARA O EMPREGO NAS ATIVIDADES DE ATENDIMENTO PRÉ-HOSPITALAR TÁTICO (APHT) E DE DEFESA QUÍMICA, BIOLÓGICA, RADIOLÓGICA E NUCLEAR (DQBRN), BEM COMO NA AQUISIÇÃO DE EQUIPAMENTOS DE GRAVAÇÃO, PRODUÇÃO E TRANSMISSÃO DE CONTEÚDO CIENTÍFICO OU ADMINISTRATIVO DESSA ORGANIZAÇÃO DE SAÚDE PARA QUE POSSA DAR CONTINUIDADE AO RELEVANTE TRABALHO REALIZADO EM PROL DA FAB._x000D_
POR TODO O EXPOSTO, JUSTIFICA-SE A PRESENTE EMENDA DE APROPRIAÇÃO À DESPESA NO PLOA 2022, O QUE GARANTIRÁ A CONTINUIDADE DAS ATIVIDADES PLANEJADAS.</t>
  </si>
  <si>
    <t>O REMO É UM DOS ESPORTES ENSINADOS PARA CRIANÇAS E JOVENS DO PROFESP. SERÁ IMPORTANTE A AQUISIÇÃO DE BARCOS DE REMO COSTAL PARA O PROFESP PARTICIPAR DE COMPETIÇÕES ORGANIZADAS PELA FEDERAÇÃO DE REMO DO ESTADO RJ E TAMBÉM A_x000D_
AMPLIAÇÃO DO PAIOL DE BARCOS PARA GUARDAR O MATERIAL QUE SERÁ ADQUIRIDO._x000D_
CNPJ: 00.394.502/0129-08 - CEFAN</t>
  </si>
  <si>
    <t>AUMENTO DA QUANTIDADE DE PESSOAS QUE FREQUENTAM O CENTRO DE EDUCAÇÃO FÍSICA ALMIRANTE ADALBERTO NUNES (CEFAN), COMO MILITARES DE OUTRAS ORGANIZAÇÕES MILITARES (OM), PARTICIPANTES DO PROFESP, PROJETO PARALÍMPICO MARINHA E PROLIM, ALÉM DA GUARNIÇÃO QUE SERVE NESTE CENTRO. PARA ATENDER ESSA DEMANDA É NECESSÁRIO OBRA DE AMPLIAÇÃO DO PRÉDIO DO CEFAN._x000D_
CNPJ: 00.394.502/0129-08 (CEFAN)</t>
  </si>
  <si>
    <t>BENEFICIÁRIO SIOP - CNPJ: 00.394.429/0001-00_x000D_
O ESQUADRÃO DE SAÚDE DE FLORIANÓPOLIS (ES-FL), LOCALIZADO NO MUNICÍPIO DE FLORIANÓPOLIS - SC, É A ORGANIZAÇÃO INTEGRANTE DO SISTEMA DE SAÚDE DO COMANDO DA AERONÁUTICA RESPONSÁVEL PELA ASSISTÊNCIA MÉDICO-HOSPITALAR E ODONTOLÓGICA DE APROXIMADAMENTE 4.300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</si>
  <si>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JORGINHO MELLO</t>
  </si>
  <si>
    <t>4185</t>
  </si>
  <si>
    <t>41850009</t>
  </si>
  <si>
    <t>OM - • CAPITANIA DOS PORTOS DE SAO PAULO - _x000D_
_x000D_
CNPJ: 00.394.502/0054-56_x000D_
_x000D_
A JURISDIÇÃO DA CAPITANIA DOS PORTOS DE SÃO PAULO ABRANGE MAIS DE 150 MUNICÍPIOS DO ESTADO. AS INSTALAÇÕES DO GAP, DE 2014, CARECEM DE MODERNIZAÇÃO PARA MELHORAR O ATENDIMENTO AO SEGUINTE PÚBLICO: -PROPRIETÁRIOS DE 97.828 EMBARCAÇÕES; -146.420 AMADORES; E -30.053 PROFISSIONAIS AQUAVIÁRIOS.</t>
  </si>
  <si>
    <t>BENEFICIÁRIO SIOP - CNPJ: 00.394.429/0001-00_x000D_
O PROGRAMA FORÇAS NO ESPORTE - PROFESP DA BASE AÉREA DE SANTOS (BAST), LOCALIZADO NO MUNICÍPIO DE SANTOS - SP,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t>
  </si>
  <si>
    <t>APOIO DAS FORÇAS ARMADAS À INCLUSÃO SOCIAL E À VALORIZAÇÃO DA CIDADANIA</t>
  </si>
  <si>
    <t>41710005</t>
  </si>
  <si>
    <t>AQUISIÇÃO DE MATERIAIS DE INFORMATICA PARA O 1º BATALHAO  DE ENGENHARIA DE COMBATE. ESSA AQUISIÇÃO IRÁ PROPORCIONAR UMA ATUALIZAÇÃO E MODERNIZAÇÃO NO SISTEMA DE PROCESSAMENTO DE DADOS DO 1º BECMB, CONSEQUENTEMENTE MELHORANDO A CAPACIDADE DE GERENCIAMENTO DOS DIVERSOS PROCESSOS EFETUADOS PELO REFERIDO BATALHÃO._x000D_
CNPJ -  00.394.452/0001-03</t>
  </si>
  <si>
    <t>OM - BASE DE FUZILEIROS NAVAIS DA ILHA DAS FLORES_x000D_
CNPJ: 00.394.502/0344-72_x000D_
_x000D_
ESTA EMENDA VISA A SANAR OS PRINCIPAIS ÓBICES E PERMITIR A EXPANSÃO DO PROFESP, PROPORCIONANDO MAIORES BENEFÍCIOS ÀS CRIANÇAS E JOVENS ATENDIDOS PELO PROGRAMA. _x000D_
ATUALMENTE, UMA DAS PRINCIPAIS LIMITAÇÕES DO PROGRAMA É A AUSÊNCIA DE VESTIÁRIOS E BANHEIROS DEVIDAMENTE DIMENSIONADOS PARA A TROCA DOS UNIFORMES PARA ATIVIDADES ESPORTIVAS E BANHO AO TÉRMINO DA ATIVIDADE FÍSICA. ASSIM, PREVÊ A REFORMA DE UMA INSTALAÇÃO EXISTENTE AO LADO DO MUSEU DO IMIGRANTE (RECUPERAÇÃO DO REVESTIMENTO EXTERNO E FACHADA; SUBSTITUIÇÃO DO TELHADO; ADAPTAÇÃO DOS ESPAÇOS INTERNOS PARA FUNCIONAMENTO DE VESTIÁRIOS E BANHEIROS; E AQUISIÇÃO DE BANCOS PARA O VESTIÁRIO E ESCANINHOS PARA GUARDA DO MATERIAL PESSOAL DAS CRIANÇAS)._x000D_
NAS QUADRAS ESPORTIVAS SÃO REALIZADOS TREINOS EDUCATIVOS E DE INICIAÇÃO ESPORTIVA. A EMENDA TAMBÉM PREVÊ A INSTALAÇÃO DE TELA DE PROTEÇÃO À SUA VOLTA, PARA PERMITIR REALIZAÇÃO DE PARTIDAS DE FUTEBOL E VOLEIBOL NAQUELES LOCAIS._x000D_
AINDA PREVÊ A AQUISIÇÃO DE UNIFORMES E TATAMES PARA A ATIVAÇÃO DA MODALIDADE DE JUDÔ, NO PROGRAMA.</t>
  </si>
  <si>
    <t>41520006</t>
  </si>
  <si>
    <t>IDENTIFICA-SE A NECESSIDADE DE CONSTRUIR UMA RAMPA NA AGÊNCIA, COM ACESSO DIRETO AO RIO BRANCO. ELA PROPORCIONARÁ MAIOR AUTONOMIA, REDUÇÃO NO TEMPO DE RESPOSTA EM UM EVENTUAL SERVIÇO DE BUSCA E SALVAMENTO E OFERECERÁ MAIOR_x000D_
CONFORTO AOS AQUAVIÁRIOS E AMADORES POR OCASIÃO DO ATENDIMENTO._x000D_
CNPJ: 00.394.502/0043-01 (CAPITANIA FLUVIAL DA AMAZÔNIA OCIDENTAL) - ESTA EMENDA ATENDERÁ A AGÊNCIA DE CARACARAÍ NO ESTADO DE RORAIMA.</t>
  </si>
  <si>
    <t>BENEFICIÁRIO PARA LANÇAMENTO NO SIOP - CNPJ: 00.394.452/0001-03_x000D_
AQUISIÇÃO DE INSTRUMENTOS MUSICAIS PARA A BANDA DE MÚSICA DA ESA. A AQUISIÇÃO TEM POR FINALIDADE SUBSTITUIR OS ATUAIS INSTRUMENTOS DA BANDA DE MUSICA DA ESA, TENDO EM VISTA QUE A UTILIZAÇÃO DIÁRIA EM DIVERSAS MISSÕES, ENSAIOS E APRESENTAÇÕES, BEM COMO A EXPOSIÇÃO DESTES AO TEMPO (CLIMA), TEM REDUZIDO A VIDA ÚTIL DOS INSTRUMENTOS E PROVOCADO DESGASTES MECÂNICOS, COMPROMETENDO A AFINAÇÃO E SONORIDADE DA BANDA DE MÚSICA. ESSA AQUISIÇÃO ATENDERÁ NÃO SOMENTE A ESA, MAS TAMBÉM AS ORGANIZAÇÕES MILITARES NAS ADJACÊNCIAS DE TRÊS CORAÇÕES EM FORMATURAS E EM DESFILES CÍVICOS E MILITARES.</t>
  </si>
  <si>
    <t>41400009</t>
  </si>
  <si>
    <t>ESTA DEMANDA ESTÁ INTRINSECAMENTE LIGADA AO POTENCIAL BENEFÍCIO PARA SOCIEDADE, PROPORCIONADO POR OCASIÃO DA PARTICIPAÇÃO DA MB EM OPERAÇÕES DE USO LIMITADO DA FORÇA, INTERAGÊNCIAS E COM O FOCO NO COMBATE AOS CRIMES TRANSFRONTEIRIÇOS, NA ÁREA DE JURISDIÇÃO DO COMANDO DO 9ºDN. CNPJ: 00.394.502/0401-03 (CEIMMA) - ESTA EMENDA ATENDERÁ O 1° BATALHÃO DE OPERAÇÕES RIBEIRINHAS, SEDIADO EM MANAUS.</t>
  </si>
  <si>
    <t>OM: CAPITANIA FLUVIAL DE PORTO ALEGRE_x000D_
CNPJ: 00.394.502/0143-66_x000D_
_x000D_
 VISAM A ATENDER AS ATIVIDADES DE APOIO, ALÉM DE SEREM UTILIZADAS NAS PRELEÇÕES DAS ATIVIDADES DO ENSINO PROFISSIONAL MARÍTIMO. PERMITIRÁ MELHORAR A LOGÍSTICA, A CONDIÇÃO DE PRONTO EMPREGO DOS MEIOS, ALÉM DE REDUZIR OS GASTOS COM DESLOCAMENTOS ATÉ A SEDE DA CAPITANIA, EM PROL DAS AÇÕES DE SEGURANÇA DA NAVEGAÇÃO E SALVAGUARDA DA VIDA HUMANA NO MAR.</t>
  </si>
  <si>
    <t>NEREU CRISPIM</t>
  </si>
  <si>
    <t>4121</t>
  </si>
  <si>
    <t>41210005</t>
  </si>
  <si>
    <t>OM: CENTRO DE INTENDÊNCIA DA MARINHA EM RIO GRANDE_x000D_
CNPJ: 00.394.502/0408-71_x000D_
_x000D_
 A AQUISIÇÃO DA EMBARCAÇÃO VISA INTENSIFICAR A ATUAÇÃO DOS MEIOS DA MARINHA DO BRASIL (MB) NAS OPERAÇÕES INTERAGÊNCIAS, FACILITANDO O EMBARQUE DE AGENTES DAS FORÇAS AUXILIARES, POLÍCIA FEDERAL E IBAMA EM ATIVIDADES CONJUNTAS, BUSCANDO CONTRIBUIR PARA A REDUÇÃO DAS AÇÕES DO CRIME ORGANIZADO.</t>
  </si>
  <si>
    <t>A PRESENTE EMENDA PARLAMENTAR TEM POR FINALIDADE  A AQUISIÇÃO DE EQUIPAMENTOS PARA CLIMATIZAÇÃO, MELHORIA DA INTERATIVIDADE, MELHORIA DO ACONDICIONAMENTO DOS ITENS EXPOSTOS E DA RESERVA TÉCNICA E DE MOBILIÁRIO PARA AS ÁREAS REVITALIZADAS. O MUSEU MILITAR DO CMS FOI REVITALIZADO E REABERTO EM 2021, TORNANDO-SE UM DOS TRÊS MUSEUS MAIS VISITADOS DA CIDADE, CHEGANDO A MÉDIA DE QUASE 2.000 (DOIS MIL) VISITANTES POR FIM DE SEMANA. A AQUISIÇÃO DOS EQUIPAMENTOS LISTADOS VISA QUALIFICAR AS ÁREAS DE EXPOSIÇÃO, MELHORAR O CONFORTO DOS VISITANTES E AS CONDIÇÕES DE ARMAZENAGEM DA RESERVA TÉCNICA.</t>
  </si>
  <si>
    <t>BENEFICIÁRIO SIOP - CNPJ: 00.394.429/0001-00_x000D_
O PROGRAMA FORÇAS NO ESPORTE - PROFESP DA BASE AÉREA DE SANTA MARIA (BASM), LOCALIZADO NO MUNICÍPIO DE SANTA MARIA - RS,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t>
  </si>
  <si>
    <t>41160008</t>
  </si>
  <si>
    <t>OM: CENTRO DE EDUCAÇÃO FÍSICA ALMIRANTE ADALBERTO NUNES _x000D_
CNPJ: 00.394.502/0129-08_x000D_
_x000D_
AUMENTO DA QUANTIDADE DE PESSOAS COM DEFICIÊNCIA FÍSICA QUE PARTICIPAM DO PROJETO PARALÍMPICO MARINHA. PARA MELHORAR A ACESSIBILIDADE DESSAS PESSOAS É NECESSÁRIO A CONSTRUÇÃO DE RAMPAS E A INSTALAÇÃO DE ELEVADOR NO CEFAN, ASSEGURANDO AS CONDIÇÕES DE IGUALDADE NO EXERCÍCIO DOS SEUS DIREITOS.</t>
  </si>
  <si>
    <t>MAJOR FABIANA</t>
  </si>
  <si>
    <t>4115</t>
  </si>
  <si>
    <t>41150004</t>
  </si>
  <si>
    <t>BENEFICIÁRIO SIOP - CNPJ: 00.394.429/0001-00_x000D_
O PROGRAMA FORÇAS NO ESPORTE - PROFESP DA BASE AÉREA DE BRASÍLIA (BABR), LOCALIZADO EM BRASÍLIA - DF,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t>
  </si>
  <si>
    <t>41100005</t>
  </si>
  <si>
    <t>OM: COMANDO DO 7 DISTRITO NAVAL_x000D_
CNPJ: 00.394.502/0055-37_x000D_
_x000D_
REFORMA DA PISTA DE ATLETISMO QUE É UTILIZADA NO PROFESP GRUPAMENTO DE FUZILEIROS NAVAIS DE BRASÍLIA.</t>
  </si>
  <si>
    <t>41100004</t>
  </si>
  <si>
    <t>BASE DE FUZILEIROS NAVAIS DA ILHA DO GOVERNADOR_x000D_
CNPJ: 00.394.502/0386-21_x000D_
_x000D_
CENTRO DE INSTRUÇÃO ALMIRANTE MILCIADES PORTELA ALVES_x000D_
CNPJ: 00.394.502/0077-42_x000D_
_x000D_
JUSTIFICATIVA DO OBJETO: AQUISIÇÃO DE DUAS AMBULÂNCIAS, UMA PARA BASE DE FUZILEIROS NAVAIS DA ILHA DO GOVERNADOR (R$ 363.273,00) E UMA PARA O CENTRO DE INSTRUÇÃO ALMIRANTE MILCIADES PORTELA ALVES (R$ 363.273,00), QUE POSSIBILITARÁ O PRONTO ATENDIMENTO AOS MILITARES DESTE COMPLEXO NAVAL, ATENDENDO, TAMBÉM, AOS ALUNOS DO PROGRAMA FORÇA NO ESPORTE (PROFESP).</t>
  </si>
  <si>
    <t>BENEFICIÁRIO PARA LANÇAMENTO NO SIOP - CNPJ: 00.394.452/0001-03_x000D_
AQUISIÇÃO DE MICROSCÓPIO CIRÚRGICO E ACESSÓRIOS: FOCO, ZOOM, MOTORIZADO, POSICIONADOR XY ALTA PRECISÃO, COMPONENTES: ILUMINAÇÃO, LED HALÓGENA. A AQUISIÇÃO DO EQUIPAMENTO OTIMIZARÁ OS PROCEDIMENTOS MÉDICOS NA UNIDADE MÉDICA DIMINIUINDO O ENCAMINHAMENTO ÀS ORGANIZAÇÕES CIVIS DE SAÚDE (OCS) CONVENIADAS.</t>
  </si>
  <si>
    <t>AQUISIÇÃO DE MICROSCÓPIO CIRÚRGICO E ACESSÓRIOS. - NO MUNICÍPIO DO RIO DE JANEIRO - RJ</t>
  </si>
  <si>
    <t>OM: HOSPITAL NAVAL MARCÍLIO DIAS _x000D_
CNPJ: 00.394.502/0148-70_x000D_
_x000D_
A EMENDA PARLAMENTAR VISA À AQUISIÇÃO DOS SEGUINTES OBJETOS:_x000D_
- MÓDULO PARA REALIZAÇÃO DE EXAME DE ESTADO ESTÁVEL COMPATÍVEL COM PLATAFORMA DO EQUIPAMENTO ECLIPSE EP. 15;_x000D_
- MÓDULO PARA REALIZAÇÃO DE ELETROCOCLEOGRAFIA COMPATÍVEL COM PLATAFORMA DO EQUIPAMENTO ECLIPSE EP. 15;_x000D_
- MÓDULO PARA REALIZAÇÃO DE EXAMES DE OTOEMISSÕES COMPATÍVEL COM PLATAFORMA DO EQUIPAMENTO ECLIPSE EP. 15;_x000D_
_x000D_
TODOS PARA O HOSPITAL NAVAL MARCÍLIO DIAS.</t>
  </si>
  <si>
    <t>BENEFICIÁRIO PARA LANÇAMENTO NO SIOP - CNPJ: 00.394.452/0001-03_x000D_
COM SEDE EM GOIÂNIA-GO, O  COMANDO DE OPERAÇÕES ESPECIAIS (C OP ESP) É SUBORDINADO AO COMANDO MILITAR DO PLANALTO (CMP), ESTANDO VINCULADO PARA FINS DE PREPARO E EMPREGO AO COMANDO DE OPERAÇÕES TERRESTRES (COTER). SUAS ORGANIZAÇÕES MILITARES ORGÂNICAS INTEGRAM A FORÇA DE AÇÃO RÁPIDA ESTRATÉGICA E APOIAM AS OPERAÇÕES DE TODOS OS COMANDOS MILITARES DE ÁREA DO EXÉRCITO BRASILEIRO._x000D_
A NECESSIDADE DO PREPARO PERMANENTE DA TROPA FAZ COM QUE A CONSTRUÇÃO DA  PISTA DE COMBATE A LOCALIDADE DESORDENADA (PCLD) PROPORCIONE UM ESPAÇO PARA MELHORES CONDIÇÕES DE PREPARO OPERACIONAL DA TROPA EM AMBIENTES URBANOS._x000D_
O TREINAMENTO DE COMBATE EM ÁREAS EDIFICADAS, COM SUAS TÉCNICAS DE PROGRESSÃO, DE ABORDAGEM E DE TIRO ESPECÍFICAS, FAZEM PARTE DA PREPARAÇÃO DA FORÇA TERRESTRE PARA O CUMPRIMENTO DE SUAS ATRIBUIÇÕES CONSTITUCIONAIS.</t>
  </si>
  <si>
    <t>OM: CENTRO DE INTENDÊNCIA DA MARINHA EM NITERÓI_x000D_
CNPJ: 00.394.502/0545-89_x000D_
_x000D_
REFORMA DAS INSTALAÇÕES DO NAVIO-AERÓDROMO MULTIPROPÓSITO “ATLÂNTICO”; AQUISIÇÃO DE EQUIPAMENTOS E MATERIAIS, VISANDO PROMOVER MELHORIAS NA HABITABILIDADE, DE FORMA A PROPORCIONAR AS CONDIÇÕES ADEQUADAS PARA O DESEMPENHO DAS FUNÇÕES DE MAIS DE 1.400 MILITARES EMBARCADOS; E A AQUISIÇÃO DE SERVIÇOS E MATERIAIS DESTINADOS AO APRESTAMENTO DO NAVIO.</t>
  </si>
  <si>
    <t>OM: CENTRO DE INTENDÊNCIA DA MARINHA EM NITERÓI_x000D_
CNPJ: 00.394.502/0545-89_x000D_
_x000D_
VISA A REFORMAR AS INSTALAÇÕES E A ADQUIRIR EQUIPAMENTOS, APARELHOS E ACESSÓRIOS PARA MELHORIA DAS CONDIÇÕES DE RANCHO, COZINHA E ALOJAMENTOS DA FRAGATA INDEPENDÊNCIA, CONTRIBUINDO PARA A SEGURANÇA DAS INSTALAÇÕES E DO ESTADO DE PRONTIDÃO DO NAVIO COM FITO NA GARANTIA DOS INTERESSES_x000D_
NACIONAIS.</t>
  </si>
  <si>
    <t>41020009</t>
  </si>
  <si>
    <t>OM: HOSPITAL NAVAL DE BRASÍLIA_x000D_
CNPJ: 00.394.502/0060-02_x000D_
_x000D_
A EMENDA PARLAMENTAR COMPLEMENTARÁ A ATUAL DOTAÇÃO DO HOSPITAL, QUE ORA SE MOSTRA INSUFICIENTE E COM VIDA ÚTIL AVANÇADA, VISANDO AO ATENDIMENTO DAS DEMANDAS GERADAS PELO USUÁRIOS DO SISTEMA DE SAÚDE DA MARINHA (SSM), ALÉM DE CONTRIBUIR EM AÇÕES DE CUNHO SOCIAL.</t>
  </si>
  <si>
    <t>A PRESENTE EMENDA PARLAMENTAR DESTINA-SE A AQUISIÇÃO DE APARELHOS/EQUIPAMENTOS PARA FISIOTERAPIA, RADIOLOGIA PARA O DST SAU PQDT. ENTRE OS ITENS QUE SERÃO ADQUIRIDOS ESTÃO: FLIR E54-EST, THORK SHOCK WAVE, DINAMÔMETRO DIGITAL, SONOPULSE II, NEURODYN AUSSIE SPORT, THERAPY EC, NEURODYN, ESTHETIC IBRAMED, NEURODYN AUSSIE SPORT, LASERPULSE IBRAMED - APARELHO DE LASER E CANETA 830NM INFRAVERMELHO, SIKURO, INBODY770, BTL-6000 SUPER INDUCTIVE SYSTEM (SIS), BEMER PRO-SET, SIMULADOR DE ESCADA PROFISSIONAL C/ DISPLAY 10", CROSS OVER ANGULAR PRÓ, KIT VENTOSAS PARA ACUPUNTURA COM 17 COPOS DONG BANG, PISTOLA MASSAGEADORA PHOENIX, MÁQUINA DE GELO KLIMAQUIP BY ICE-O-MATIC HISU56 18KG 220V, ELETROESTIMULADOR PORTÁTIL GENESY 3000 - GLOBUS , PLATAFORMA VIBRATÓRIA FIT - GLOBUS, AUTOCLAVE 21L HORIZONTAL, APARELHO ULTRASSOM + JATO DE BICARBONATO, CANETA DE ALTA ROTAÇÃO, SELADORA DE PAPEL GRAU, FOTOPOLIMERIZADOR ODONTOLÓGICO, MULTIX B DR - APARELHO DE RAIOS X - FIXO DIGITAL.</t>
  </si>
  <si>
    <t>41020007</t>
  </si>
  <si>
    <t>BENEFICIÁRIO SIOP - CNPJ: 00.394.429/0001-00_x000D_
O HOSPITAL CENTRAL DE AERONÁUTICA (HCA), LOCALIZADO NO MUNICÍPIO DO RIO DE JANEIRO - RJ, É A ORGANIZAÇÃO INTEGRANTE DO SISTEMA DE SAÚDE DO COMANDO DA AERONÁUTICA RESPONSÁVEL PELA ASSISTÊNCIA MÉDICO-HOSPITALAR E ODONTOLÓGICA DE APROXIMADAMENTE 88.000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_x000D_
AQUISIÇÃO DOS SEGUINTES APARELHOS:_x000D_
_x000D_
1) APARELHO DE RAIO-X MÓVEL - R$ 270.000,00_x000D_
_x000D_
2) MEDIDOR DE BILIRRUBINA TRANSCUTÂNEO - R$ 92.163,02_x000D_
_x000D_
3) MESA GINECOLÓGICA - R$ 10.376,75</t>
  </si>
  <si>
    <t>41020006</t>
  </si>
  <si>
    <t>BENEFICIÁRIO SIOP - CNPJ: 00.394.429/0001-00_x000D_
O COLÉGIO BRIGADEIRO NEWTON BRAGA - CBNB, LOCALIZADO NO MUNICÍPIO DO RIO DE JANEIRO - RJ, É O ESTABELECIMENTO DE ENSINO ASSISTENCIAL, SOB A ADMINISTRAÇÃO DO COMANDO DA AERONÁUTICA, QUE ATENDE APROXIMADAMENTE 1.500 ALUNOS MATRICULADOS NAS TURMAS DO ENSINO FUNDAMENTAL E MÉDIO._x000D_
DEVIDO À EXTREMA IMPORTÂNCIA DESSA ESCOLA PARA A REGIÃO, E EM FACE DA CRESCENTE NECESSIDADE DE RECURSOS PARA A CONTINUIDADE DESTES IMPRESCINDÍVEIS SERVIÇOS, FAZ-SE NECESSÁRIA A AQUISIÇÃO DE MATERIAIS E EQUIPAMENTOS, BEM COMO A REALIZAÇÃO DE MELHORIAS NAS INSTALAÇÕES DESTE ESTABELECIMENTO DE ENSINO PARA QUE POSSA DAR CONTINUIDADE AO RELEVANTE TRABALHO REALIZADO EM PROL DA CAPACITAÇÃO INTELECTUAL DA JUVENTUDE BRASILEIRA._x000D_
POR TODO O EXPOSTO, JUSTIFICA-SE A PRESENTE EMENDA DE APROPRIAÇÃO À DESPESA NO PLOA 2022, O QUE GARANTIRÁ A CONTINUIDADE DAS ATIVIDADES PLANEJADAS.</t>
  </si>
  <si>
    <t>41020005</t>
  </si>
  <si>
    <t>BENEFICIÁRIO SIOP - CNPJ: 00.394.429/0001-00_x000D_
O CENTRO DE MEDICINA AEROESPACIAL (CEMAL), LOCALIZADO NO MUNICÍPIO DO RIO DE JANEIRO - RJ, É A ORGANIZAÇÃO INTEGRANTE DO SISTEMA DE SAÚDE DO COMANDO DA AERONÁUTICA RESPONSÁVEL PELAS INSPEÇÕES DE SAÚDE INICIAIS E PERIÓDICAS DE AERONAVEGANTES CIVIS E MILITARES. TENDO EM VISTA SER O ÓRGÃO CENTRAL DE PERÍCIAS MÉDICAS DA AERONÁUTICA, O CEMAL CONTA COM TODAS AS ESPECIALIDADES DIRETAMENTE RELACIONADAS AO PROCESSO PERICIAL, REUNINDO PROFISSIONAIS TREINADOS E EXPERIENTES._x000D_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_x000D_
AQUISIÇÃO DO SEGUINTE APARELHO:_x000D_
_x000D_
1) APARELHO DE MAMOGRAFIA - R$ 890.000,00</t>
  </si>
  <si>
    <t>41020004</t>
  </si>
  <si>
    <t>BENEFICIÁRIO SIOP - CNPJ: 00.394.429/0001-00_x000D_
O HOSPITAL DE AERONÁUTICA DOS AFONSOS (HAAF), LOCALIZADO NO MUNICÍPIO DO RIO DE JANEIRO - RJ, É A ORGANIZAÇÃO INTEGRANTE DO SISTEMA DE SAÚDE DO COMANDO DA AERONÁUTICA RESPONSÁVEL PELA ASSISTÊNCIA MÉDICO-HOSPITALAR E ODONTOLÓGICA DE APROXIMADAMENTE 35.000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_x000D_
AQUISIÇÃO DOS SEGUINTES APARELHOS:_x000D_
_x000D_
1) APARELHO DE ULTRASSONOGRAFIA - R$ 167.450,00_x000D_
_x000D_
2) APARELHO DE DENSITOMETRIA ÓSSEA - R$ 413.500,00_x000D_
_x000D_
3) EQUIPAMENTO ODONTOLÓGICO, APARELHO DE IMPLANTODONTIA E ENDODONTIA, MOTOR DE BANCADA E COMPONENTES ADICIONAIS - R$ 8.787,03</t>
  </si>
  <si>
    <t>41020003</t>
  </si>
  <si>
    <t>BENEFICIÁRIO PARA LANÇAMENTO NO SIOP - CNPJ: 00.394.452/0001-03_x000D_
AQUISIÇÃO DE ULTRASSOM DIAGNÓSTICO SEM APLICAÇÃO TRANSESOFÁGICA. A AQUISIÇÃO DO EQUIPAMENTO OTIMIZARÁ OS PROCEDIMENTOS MÉDICOS NA UNIDADE MÉDICA DIMINIUINDO O ENCAMINHAMENTO ÀS ORGANIZAÇÕES CIVIS DE SAÚDE (OCS) CONVENIADAS.</t>
  </si>
  <si>
    <t>AQUISIÇÃO DE ULTRASSOM DIAGNÓSTICO SEM APLICAÇÃO TRANSESOFÁGICA. - NO MUNICÍPIO DO RIO DE JANEIRO - RJ</t>
  </si>
  <si>
    <t>BENEFICIÁRIO PARA LANÇAMENTO NO SIOP - CNPJ: 00.394.452/0001-03_x000D_
AQUISIÇÃO DE LASER PORTÁTIL ODONTOLÓGICO PARA TRATAMENTO DE TECIDOS DUROS E MOLES. A AQUISIÇÃO DO EQUIPAMENTO OTIMIZARÁ OS PROCEDIMENTOS MÉDICOS NA UNIDADE MÉDICA DIMINUINDO O ENCAMINHAMENTO ÀS ORGANIZAÇÕES CIVIS DE SAÚDE (OCS) CONVENIADAS.</t>
  </si>
  <si>
    <t>AQUISIÇÃO DE LASER PORTÁTIL ODONTOLÓGICO. - NO MUNICÍPIO DO RIO DE JANEIRO - RJ</t>
  </si>
  <si>
    <t>41020001</t>
  </si>
  <si>
    <t>EMENDA DESTINADA A ADEQUAÇÃO E CONSERVAÇÃO DAS INSTALAÇÕES DO 28º BATALHÃO DE CAÇADORES - SITUADO NO ESTADO DE SERGIPE - PARA CONTRATAÇÃO DE SERVIÇO E AQUISIÇÃO DE OUTROS MATERIAIS PERMANENTES E MANUTENÇÃO DAS INSTALAÇÕES, EM ESPECIAL, DO MURO AQUARTELAMENTO._x000D_
_x000D_
28º BATALHÃO DE CAÇADORES - BATALHÃO CAMPO GRANDE_x000D_
RUA TEN. JANSEN MELO, S/Nº, BAIRRO 18 DO FORTE - ARACAJU/SE - CEP 49072-350</t>
  </si>
  <si>
    <t>41010003</t>
  </si>
  <si>
    <t>EMENDA DESTINADA A RECUPERAÇÃO ESTRUTURAL DAS INSTALAÇÕES FÍSICAS DA CAPITANIA DOS PORTOS DE SERGIPE.  _x000D_
_x000D_
CNPJ 00.394.502/0039-89_x000D_
NOME FANTASIA CAPITANIA DOS PORTOS DE SERGIPE_x000D_
RAZÃO SOCIAL CAPITANIA DOS PORTOS DE SERGIPE_x000D_
ENDEREÇO AV. IVO DO PRADO, 752, BAIRRO SÃO JOSE, MUNICÍPIO DE ARACAJU/SE, CEP 49015-070</t>
  </si>
  <si>
    <t>41010002</t>
  </si>
  <si>
    <t>AQUISIÇÃO DE MOBILIÁRIO E EQUIPAMENTOS PARA AS 5 ENFERMARIAS QUE COMPÕEM A UNIDADE DE INTERNAÇÃO "ALFA", SETOR QUE FOI RECENTEMENTE REFORMADO PARA PERMITIR MELHOR CONFORTO E SEGURANÇA AOS PACIENTES INTERNADOS, AMPLIANDO A_x000D_
CAPACIDADE DE ATENDIMENTO DO HOSPITAL NAVAL DE NATAL._x000D_
CNPJ: 00.394.502/0064-28 HNNA</t>
  </si>
  <si>
    <t>40910012</t>
  </si>
  <si>
    <t>BENEFICIÁRIO SIOP - CNPJ: 00.394.429/0001-00_x000D_
O ESQUADRÃO DE SAÚDE DE NATAL (ES-NT), LOCALIZADO NO MUNICÍPIO DE PARNAMIRIM - RN, É A ORGANIZAÇÃO INTEGRANTE DO SISTEMA DE SAÚDE DO COMANDO DA AERONÁUTICA RESPONSÁVEL PELA ASSISTÊNCIA MÉDICO-HOSPITALAR E ODONTOLÓGICA DE APROXIMADAMENTE 11.400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</si>
  <si>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PARNAMIRIM</t>
  </si>
  <si>
    <t>NO MUNICÍPIO DE PARNAMIRIM - RN</t>
  </si>
  <si>
    <t>BENEFICIÁRIO PARA LANÇAMENTO NO SIOP - CNPJ: 00.394.452/0001-03_x000D_
A PRESENTE EMENDA TEM POR FINALIDADE A AQUISIÇÃO DE EQUIPAMENTOS MÉDICOS HOSPITALARES PARA O HOSPITAL DE GUARNIÇÃO DE NATAL/RN.  A AQUISIÇÃO DOS EQUIPAMENTOS OTIMIZARÁ OS PROCEDIMENTOS MÉDICOS NA UNIDADE MÉDICA DIMINUINDO O ENCAMINHAMENTO ÀS ORGANIZAÇÕES CIVIS DE SAÚDE (OCS) CONVENIADAS.</t>
  </si>
  <si>
    <t>AQUISIÇÃO DE EQUIPAMENTOS MÉDICOS HOSPITALARES. - NO MUNICÍPIO DE NATAL - RN</t>
  </si>
  <si>
    <t>A AQUISIÇÃO DAS EMBARCAÇÕES FAZ-SE NECESSÁRIA PARA A ATUAÇÃO DA MARINHA DO BRASIL NAS REGIÕES ONDE O NAVIO NÃO CONSEGUE PENETRAR, DEVIDO ÀS PECULIARIDADES E LIMITAÇÕES QUE O PANTANAL IMPÕE, LOGO PERMITIRÁ AUMENTAR E QUALIFICAR O ATENDIMENTO ÀS POPULAÇÕES QUE RESIDEM ÀS MARGENS DO RIO PARAGUAI._x000D_
CNPJ: 00.394.502/0348-04 (CENTRO DE INTENDÊNCIA DA MARINHA EM LADÁRIO) - ESTA EMENDA ATENDERÁ O NAVIO DE ASSISTÊNCIA HOSPITALAR TENENTE MAXIMIANO.</t>
  </si>
  <si>
    <t>40860007</t>
  </si>
  <si>
    <t>A AQUISIÇÃO DE UMA EMBARCAÇÃO DE CASCO RÍGIDO COM MOTOR E ACESSÓRIOS VAI INCREMENTAR A FISCALIZAÇÃO DA SEGURANÇA DO TRÁFEGO AQUAVIÁRIO E DA POLUIÇÃO HÍDRICA NOS RIOS E LAGOS DO ESTADO DE GOIÁS, SOB JURISDIÇÃO DA CAPITANIA FLUVIAL DE GOIÁS, FAZ-SE NECESSÁRIA A AQUISIÇÃO DE UMA EMBARCAÇÃO DE CASCO RÍGIDO COM MOTOR E ACESSÓRIOS._x000D_
CNPJ: 00.394.502/0055-37 (COMANDO DO 7° DISTRITO NAVAL) - ATENDERÁ A CAPITANIA FLUVIAL DE GOIÁS.</t>
  </si>
  <si>
    <t>40830010</t>
  </si>
  <si>
    <t>APOIO PARA AQUISIÇÃO DE EQUIPAMENTOS PARA O COLÉGIO MILITAR DE BRASÍLIA</t>
  </si>
  <si>
    <t>40820017</t>
  </si>
  <si>
    <t>OS RECURSOS DA PRESENTE EMENDA DESTINAM-SE A AQUISIÇÃO DE 01 (UMA) VIATURA DE TRANSPORTE DE PESSOAL, ÔNIBUS RODOVIÁRIO 4X2, 02 EIXOS, COM CAPACIDADE PARA 48 LUGARES, QUE POSSIBILITARÁ O TRANSPORTE DA TROPA DO SEGUNDO BATALHÃO FERROVIÁRIO  (2.º B. FV) EM MELHORES CONDIÇÕES PARA CUMPRIMENTO DE MISSÕES NA OPERAÇÕES DE CONSTRUÇÃO, PARA O MUNICÍPIO DE ARAGUARI - MG</t>
  </si>
  <si>
    <t>40770001</t>
  </si>
  <si>
    <t>40730010</t>
  </si>
  <si>
    <t>40730009</t>
  </si>
  <si>
    <t>AQUISIÇÃO DE UMA AMBULÂNCIA PARA O 1º REGIMENTO DE CAVALARIA DE GUARDAS DRAGÕES DA INDEPENDÊNCIA DO EXÉRCITO BRASILEIRO. É CEDIÇO QUE A REFERIDA ORGANIZAÇÃO MILITAR POSSUI APROXIMADAMENTE 2,5 MILITARES NA ATIVA SERVINDO, E QUE COMPÕEM A GUARDA PRESIDENCIAL, HISTORICAMENTE. PORTANTO, O APOIO NA AQUISIÇÃO DA AMBULÂNCIA, PARA ATENDIMENTO DAS NECESSIDADES DE EVACUAÇÃO DE MILITARES E CIVIS DO REFERIDO LOCAL PARA OS HOSPITAIS DO DISTRITO FEDERAL, ALÉM DE SER EMPREGADO E OUTRAS ATIVIDADES MILITARES OU DE INTERESSE PÚBLICO. RESSALTA-SE, AINDA, QUE O EXÉRCITO BRASILEIRO, MUITAS VEZES, PARTICIPAM DE AÇÕES SOCIAIS, DE SAÚDE PÚBLICA E OUTRAS AÇÕES, DE ATENDIMENTO AO PÚBLICO EM GERAL E A TODA A SOCIEDADE, OPORTUNIDADE EM QUE ESSES VEÍCULOS TAMBÉM SÃO EMPREGADOS NESSAS ATIVIDADES._x000D_
CNPJ BENEFICIÁRIO - 00.394.452/0001-03.</t>
  </si>
  <si>
    <t>40530005</t>
  </si>
  <si>
    <t>A PRESENTE EMENDA VISA ATENDER AO COMANDO DA MARINHA, VISANDO A CONSTRUÇÃO/AMPLIAÇÃO DO PRÉDIO DESTINADO À AMPLIAÇÃO DO LABORATÓRIO DE PESQUISA DO CEFAN.</t>
  </si>
  <si>
    <t>MÁRCIO LABRE</t>
  </si>
  <si>
    <t>4041</t>
  </si>
  <si>
    <t>40410007</t>
  </si>
  <si>
    <t>A PRESENTE EMENDA VISA ATENDER NECESSIDADES DA BRIGADA DE INFANTARIA PARAQUEDISTA E SUAS ORGANIZAÇÕES SUBORDINADAS, BEM COMO ATENDER AO DESTACAMENTO DE SAÚDE QUANTO A GESTÃO E ADMINISTRAÇÃO DA UNIDADE, NA CIDADE DO RIO DE JANEIRO.</t>
  </si>
  <si>
    <t>40410005</t>
  </si>
  <si>
    <t>A PRESENTE EMENDA VISA ATENDER AO HOSPITAL CENTRAL DA MARINHA, NA AQUISIÇÃO DE UMA AMBULÂNCIA, VISANDO MELHORAR A CAPACIDADE OPERACIONAL E DE APOIO.</t>
  </si>
  <si>
    <t>40410004</t>
  </si>
  <si>
    <t>OM: CAPITANIA DOS PORTOS DO RIO DE JANEIRO_x000D_
CNPJ: 00.394.502/0026-00_x000D_
_x000D_
AQUISIÇÃO DE EMBARCAÇÃO PARA AS ATIVIDADES DE FISCALIZAÇÃO NAS PRAIAS E LAGOAS, VISANDO À SALVAGUARDA DA VIDA HUMANA NO MAR E À SEGURANÇA DA NAVEGAÇÃO, CONTRIBUINDO PARA O AUMENTO DA CAPACIDADE OPERACIONAL DESTA CAPITANIA.</t>
  </si>
  <si>
    <t>40390006</t>
  </si>
  <si>
    <t>OM: CAPITANIA DOS PORTOS DO RIO DE JANEIRO_x000D_
CNPJ: 00.394.502/0026-00_x000D_
_x000D_
_x000D_
REFORMA DAS INSTALAÇÕES DO GRUPO DE ATENDIMENTO AO PÚBLICO - GAP, LOCAL DE ATENDIMENTO AOS CIDADÃOS QUE BUSCAM REALIZAR UM DOS 177 SERVIÇOS PRESTADOS PELA CPRJ, PROPORCIONANDO MELHOR FUNCIONALIDADE E CONFORTO AOS USUÁRIOS. QUANTIDADE DE USUÁRIOS: 41.380 AQUAVIÁRIOS ATIVOS, 60.650 EMBARCAÇÕES E 41.874 AMADORES CADASTRADOS.</t>
  </si>
  <si>
    <t>40390005</t>
  </si>
  <si>
    <t>OM: CAPITANIA FLUVIAL DE PORTO VELHO_x000D_
CNPJ: 00.394.502/0335-81_x000D_
_x000D_
  DESDE 2015, OCORREU O FENÔMENO GEOLÓGICO DA VOÇOROCA NO TERRENO DA ANTIGA SEDE, COMPROMETENDO A ESTRUTURA DO PRÉDIO ONDE ELA FUNCIONAVA. A SEDE PASSOU A FUNCIONAR NO PRÓPRIO NACIONAL RESIDENCIAL (PNR) DESTINADO AO AGENTE FLUVIAL, OU SEJA, O LOCAL NÃO É ADEQUADO AO ATENDIMENTO DE TODA DEMANDA LOCAL.</t>
  </si>
  <si>
    <t>40380012</t>
  </si>
  <si>
    <t>BENEFICIÁRIO SIOP - CNPJ: 00.394.429/0001-00_x000D_
A BASE AÉREA DE ANÁPOLIS (BAAN), LOCALIZADA NO MUNICÍPIO DE ANÁPOLIS - GO, É A ORGANIZAÇÃO MILITAR DO COMANDO DA AERONÁUTICA QUE TEM A MISSÃO PRECÍPUA DE EXECUTAR O PREPARO E EMPREGO DAS UNIDADES MILITARES SUBORDINADAS, CONFORME DIRETRIZES, PLANOS E ORDENS DOS COMANDOS SUPERIORES, TENDO ATUAÇÃO ESTRATÉGICA NA REGIÃO DO PLANALTO CENTRAL._x000D_
PARA REALIZAR SUA MISSÃO, ESTA ORGANIZAÇÃO É COMPOSTA PELAS SEGUINTES UNIDADES AÉREAS: GRUPO DE DEFESA AÉREA JAGUAR (1ºGDA), ESQUADRÃO DE RECONHECIMENTO AÉREO CARCARÁ (1º/6ºGAV), ESQUADRÃO DE CONTROLE E ALARME EM VOO GUARDIÃO (2º/6ºGAV) E ESQUADRÃO DE TRANSPORTE DE TROPAS ZEUS (1ºGTT)._x000D_
DEVIDO À EXTREMA IMPORTÂNCIA DESSAS ORGANIZAÇÕES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DESTA ORGANIZAÇÃO MILITAR PARA QUE POSSA DAR CONTINUIDADE AO RELEVANTE TRABALHO REALIZADO EM PROL DA DEFESA AÉREA DO BRASIL._x000D_
POR TODO O EXPOSTO, JUSTIFICA-SE A PRESENTE EMENDA DE APROPRIAÇÃO À DESPESA NO PLOA 2022, O QUE GARANTIRÁ A CONTINUIDADE DAS ATIVIDADES PLANEJADAS.</t>
  </si>
  <si>
    <t>40370013</t>
  </si>
  <si>
    <t>40370012</t>
  </si>
  <si>
    <t>BENEFICIÁRIO PARA LANÇAMENTO NO SIOP - CNPJ: 00.394.452/0001-03_x000D_
OS RECURSOS DA PRESENTE EMENDA DESTINAM-SE, PARA MANUTENÇÃO, APERFEIÇOAMENTO E FOMENTO DO ESPAÇO CULTURAL, LOCALIZADO NO INTERIOR DA ÁREA DO COMANDO DE OPERAÇÕES ESPECIAIS (C OP ESP) EM GOIÂNIA-GO._x000D_
OS ESPAÇOS CULTURAIS SÃO LOCAIS OU ÁREAS DESTINADAS À PRESERVAÇÃO OU CONSERVAÇÃO DE ACERVOS, BENS E/OU PATRIMÔNIOS DE CUNHO HISTÓRICO OU CULTURAL, QUE EXALTAM AS TRADIÇÕES, OS VALORES DA FORÇA E A HISTÓRIA MILITAR; POSSUEM UMA GRANDE FUNÇÃO EDUCATIVA E SÃO EXTRAORDINÁRIOS INSTRUMENTOS DE DIVULGAÇÃO DA HISTÓRIA E DOS VALORES DO EXÉRCITO._x000D_
 O ESPAÇO CULTURAL POSSUIRÁ SALAS DE EXPOSIÇÃO PERMANENTE QUE PERMITIRÁ A REALIZAÇÃO DE ATIVIDADES DE CURTA DURAÇÃO, RESULTANDO EM UMA MAIOR PRESENÇA DE VISITANTES, ESPECIALMENTE ESTUDANTES, EM EVENTOS EDUCACIONAIS E CULTURAIS, COMPATÍVEIS COM NOSSO AQUARTELAMENTO.</t>
  </si>
  <si>
    <t>40370011</t>
  </si>
  <si>
    <t>40360015</t>
  </si>
  <si>
    <t>OM BENEFICIADA: CTMRJ_x000D_
CNPJ:  27.531.475/0001-60_x000D_
_x000D_
DESENVOLVIMENTO DOS MÓDULOS PARA POUSO E DECOLAGEM AUTOMÁTICOS DE AERONAVE REMOTAMENTE PILOTADA A BORDO DO NAVIO AERÓDROMO MULTIPROPÓSITO ATLÂNTICO.</t>
  </si>
  <si>
    <t>APOIO AO DESENVOLVIMENTO DE TECNOLOGIAS DE INTERESSE DA DEFESA NACIONAL</t>
  </si>
  <si>
    <t xml:space="preserve">05.152.6012.2B28.    </t>
  </si>
  <si>
    <t>BENEFICIÁRIO SIOP - CNPJ: 00.394.429/0001-00_x000D_
O PROGRAMA FORÇAS NO ESPORTE - PROFESP DO CENTRO DE LANÇAMENTO DE ALCÂNTARA (CLA), LOCALIZADO NO MUNICÍPIO DE ALCÂNTARA - MA,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INCLUSIVAS._x000D_
POR TODO O EXPOSTO, JUSTIFICA-SE A PRESENTE EMENDA DE APROPRIAÇÃO À DESPESA NO PLOA 2022, O QUE GARANTIRÁ A CONTINUIDADE DAS ATIVIDADES PLANEJADAS.</t>
  </si>
  <si>
    <t>BENEFICIÁRIO SIOP - CNPJ: 00.394.429/0001-00_x000D_
O CENTRO DE LANÇAMENTO DE ALCÂNTARA (CLA), LOCALIZADO NO MUNICÍPIO DE ALCÂNTARA - MA, É ESTRATÉGICO PARA A IMPLANTAÇÃO DO CENTRO ESPACIAL DE ALCÂNTARA (CEA), NÃO SOMENTE POR CONTRIBUIR COM A DEFESA NACIONAL, MAS TAMBÉM POR BENEFICIAR DIVERSAS ÁREAS DA SOCIEDADE BRASILEIRA, TAIS COMO:_x000D_
- GERAÇÃO DE IMAGENS DE TODO O TERRITÓRIO NACIONAL COM MAIS QUALIDADE, NITIDEZ E PRECISÃO, EM UM CUSTO MENOR DO QUE SE IMPORTÁSSEMOS ESSAS IMAGENS E QUE AUXILIARÃO O PAÍS NO COMBATE AO DESMATAMENTO E AOS INCÊNDIOS FLORESTAIS;_x000D_
- APOIO NA GESTÃO DE CRISES E DESASTRES NATURAIS;_x000D_
- APOIO AO PLANEJAMENTO DO AGRONEGÓCIO E NA GESTÃO DOS RECURSOS NATURAIS, COMO ENERGIA E ÁGUA DOCE;_x000D_
- PROVIMENTO DE SINAIS DE INTERNET E TV NAS REGIÕES LONGÍNQUOS DO PAÍS; E_x000D_
- DESENVOLVIMENTO ECONÔMICO E GERAÇÃO DE EMPREGO NO BRASIL, DENTRE OUTRAS ÁREAS._x000D_
CIENTE DESSES DESAFIOS, O COMANDO DA AERONÁUTICA (COMAER), EM ATENDIMENTO AO PRECONIZADO NA ESTRATÉGIA NACIONAL DE DEFESA (END), GERENCIA O PESE DE FORMA A OBTER SISTEMAS INTEGRADOS COMPLEXOS E MULTIDISCIPLINARES, FOCADO NO DESENVOLVIMENTO DE PRODUTOS QUE ATENDAM À DIRETRIZ DE USO DUAL E INTEGRADO DOS SISTEMAS ESPACIAIS E O FOMENTO À OBTENÇÃO DA CAPACIDADE TECNOLÓGICA E INDUSTRIAL NO PAÍS._x000D_
DEVIDO À EXTREMA IMPORTÂNCIA DESSE PROGRAMA, E EM FACE DA CRESCENTE NECESSIDADE DE RECURSOS PARA A CONTINUIDADE DESTES IMPRESCINDÍVEIS SERVIÇOS, FAZ-SE NECESSÁRIA A AQUISIÇÃO DE MATERIAIS E EQUIPAMENTOS, BEM COMO A REALIZAÇÃO DE MELHORIAS NAS INSTALAÇÕES DESTA ORGANIZAÇÃO MILITAR PARA QUE POSSA DAR CONTINUIDADE AO TRABALHO DE IMPLANTAÇÃO DA INFRAESTRUTURA DE APOIO AO PROGRAMA ESTRATÉGICO DE SISTEMAS ESPACIAIS (PESE)._x000D_
POR TODO O EXPOSTO, JUSTIFICA-SE A PRESENTE EMENDA DE APROPRIAÇÃO À DESPESA NO PLOA 2022, O QUE GARANTIRÁ A CONTINUIDADE DAS ATIVIDADES PLANEJADAS.</t>
  </si>
  <si>
    <t>BENEFICIÁRIO SIOP - CNPJ: 00.394.429/0001-00_x000D_
A ACADEMIA DA FORÇA AÉREA (AFA), LOCALIZADA NO MUNICÍPIO DE PIRASSUNUNGA - SP, É O ESTABELECIMENTO DE ENSINO SUPERIOR DO COMANDO DA AERONÁUTICA QUE TEM COMO MISSÃO FORMAR OS FUTUROS OFICIAIS DE CARREIRA DA FORÇA AÉREA, DESENVOLVENDO EM CADA CADETE OS ATRIBUTOS MILITARES, INTELECTUAIS E PROFISSIONAIS, ALÉM DOS PADRÕES ÉTICOS, MORAIS, CÍVICOS E SOCIAIS. ANUALMENTE, SÃO FORMADOS ASPIRANTES-A-OFICIAL AVIADORES, INTENDENTES E INFANTES ORIUNDOS DOS MAIS DIVERSOS RINCÕES DO PAÍS._x000D_
DEVIDO À EXTREMA IMPORTÂNCIA DESSA UNIDADE PARA A FORMAÇÃO DO EFETIVO MILITAR DA FAB, E EM FACE DA CRESCENTE NECESSIDADE DE RECURSOS PARA A CONTINUIDADE DESTES IMPRESCINDÍVEIS SERVIÇOS, FAZ-SE NECESSÁRIA A AQUISIÇÃO DE MATERIAIS E EQUIPAMENTOS, BEM COMO A REALIZAÇÃO DE MELHORIAS NAS INSTALAÇÕES DESTA ORGANIZAÇÃO MILITAR DE ENSINO PARA QUE POSSA DAR CONTINUIDADE AO RELEVANTE TRABALHO REALIZADO EM PROL DA NAÇÃO BRASILEIRA._x000D_
POR TODO O EXPOSTO, JUSTIFICA-SE A PRESENTE EMENDA DE APROPRIAÇÃO À DESPESA NO PLOA 2022, O QUE GARANTIRÁ A CONTINUIDADE DAS ATIVIDADES PLANEJADAS.</t>
  </si>
  <si>
    <t>BENEFICIÁRIO SIOP - CNPJ: 00.394.429/0001-00_x000D_
A ESCOLA DE ESPECIALISTAS DA AERONÁUTICA (EEAR), LOCALIZADA NO MUNICÍPIO DE GUARATINGUETÁ - SP, É O ESTABELECIMENTO DE ENSINO TÉCNICO-MILITAR DO COMANDO DA AERONÁUTICA QUE TEM POR MISSÃO FORMAR E APERFEIÇOAR OS FUTUROS SUB-OFICIAIS/SARGENTOS DE CARREIRA PARA A FORÇA AÉREA, DESENVOLVENDO EM CADA ALUNO OS ATRIBUTOS MILITARES, INTELECTUAIS E PROFISSIONAIS, ALÉM DOS PADRÕES ÉTICOS, MORAIS, CÍVICOS E SOCIAIS. ANUALMENTE, SÃO FORMADOS TERCEIROS-SARGENTOS ORIUNDOS DOS MAIS DIVERSOS RINCÕES DO PAÍS._x000D_
DEVIDO À EXTREMA IMPORTÂNCIA DESSA UNIDADE PARA A FORMAÇÃO DO EFETIVO MILITAR DA FAB, E EM FACE DA CRESCENTE NECESSIDADE DE RECURSOS PARA A CONTINUIDADE DESTES IMPRESCINDÍVEIS SERVIÇOS, FAZ-SE NECESSÁRIA A AQUISIÇÃO DE MATERIAIS E EQUIPAMENTOS, BEM COMO A REALIZAÇÃO DE MELHORIAS NAS INSTALAÇÕES DESTA ORGANIZAÇÃO MILITAR DE ENSINO PARA QUE POSSA DAR CONTINUIDADE AO RELEVANTE TRABALHO REALIZADO EM PROL DA NAÇÃO BRASILEIRA._x000D_
POR TODO O EXPOSTO, JUSTIFICA-SE A PRESENTE EMENDA DE APROPRIAÇÃO À DESPESA NO PLOA 2022, O QUE GARANTIRÁ A CONTINUIDADE DAS ATIVIDADES PLANEJADAS.</t>
  </si>
  <si>
    <t>GUARATINGUETÁ</t>
  </si>
  <si>
    <t>NO MUNICÍPIO DE GUARATINGUETÁ - SP</t>
  </si>
  <si>
    <t xml:space="preserve">05.128.6012.20X9.    </t>
  </si>
  <si>
    <t>OM: DIRETORIA GERAL DO PESSOAL DA MARINHA_x000D_
CNPJ: 19.418.876/0001-80_x000D_
_x000D_
DESENVOLVIMENTO DO SISTEMA DE CONSCIÊNCIA SITUACIONAL UNIFICADO POR AQUISIÇÃO DE INFORMAÇÕES MARÍTIMAS(SCUA). O SISTEMA CUJO DESENVOLVIMENTO E IMPLANTAÇÃO SERÁ CONTINUADO, POSSUIRÁ FUNCIONALIDADES PARA APOIAR, EM NÍVEL NACIONAL,AS TAREFAS DE SUPERVISÃO, COORDENAÇÃO E CONTROLE PELA MARINHA DO BRASIL.</t>
  </si>
  <si>
    <t>OM: SECIRM - SECRETARIA DA COMISSÃO INTERMINISTERIAL PARA RECURSOS DO MAR_x000D_
CNPJ: 00.394.502/0165-71_x000D_
_x000D_
VESTIMENTAS ESPECIAIS PARA UTILIZAÇÃO NAS ATIVIDADES DE PESQUISA E LOGÍSTICA NA ANTÁRTICA: MACACÃO PARA TRABALHO, CASACO CORTA-VENTO, JARDINEIRAS, CALÇAS IMPERMEÁVEIS, BOTAS IMPERMEÁVEIS, ÓCULOS DE PROTEÇÃO CONTRA UV, LUVAS IMPERMEÁVEIS, ROUPAS TIPO SEGUNDA PELE, BALACLAVA E MACACÃO PARA IMERSÃO.</t>
  </si>
  <si>
    <t>OM: CENTRO DE INTELIGÊNCIA DA MARINHA_x000D_
CNPJ: 00.394.502/0272-63_x000D_
_x000D_
TAMBÉM SERÃO ATENDIDAS AS AÇÕES DE CONTRA-INTELIGÊNCIA, COMO AÇÕES DE CONTRAESPIONAGEM, CONTRASABOTAGEM, CONTRATERRORISMO E OPERAÇÕES CIBERNÉTICAS. É NECESSÁRIA VERBADE CARÁTER SIGILOSO E EQUIPAMENTOS PARA ATIVIDADES DE PESQUISA DE INTELIGÊNCIA, O QUE PERMITIRÁ ACOMPANHAR AS INOVAÇÕES TECNOLÓGICAS.</t>
  </si>
  <si>
    <t>OM - BASE DE FUZILEIROS NAVAIS DA ILHA DAS FLORES_x000D_
CNPJ: 00.394.502/0344-72_x000D_
_x000D_
- AQUISIÇÃO DE DISPOSITIVO PARA DESINFECÇÃO PARA INSTALAÇÃO EM VEÍCULOS (AIR FROG-CASE) PARA O BATALHÃO DE DEFESA NUCLEAR, QUÍMICA, BACTERIOLÓGICA E RADIOLÓGICA (BTLDEFNBQR):_x000D_
O AIRFOG-CASE DESINFECTA VOLUMES DE ATÉ 300M3 , PERMITE O EMPREGO DO OPERADOR EM OUTRA TAREFA, ENQUANTO HÁ A DESINFECÇÃO DE ÁREAS SENSÍVEIS, AMBULÂNCIAS E AERONAVES CONTAMINADAS POR VÍRUS,_x000D_
BACTÉRIAS OU FUNGOS, AUMENTANDO A EFICIÊNCIA DO BATALHÃO E PERMITINDO O USO DUAL EM APOIO À DEFESA CIVIL._x000D_
- VIATURA TIPO L-200, S-10, HILUX OU AMAROK PARA O BTLDEFNBQR:_x000D_
AUMENTAR A MOBILIDADE DE AÇÕES DE DEFESA NBQR, EM ESTREITA COOPERAÇÃO COM O ÓRGÃO CENTRAL DO SISTEMA NACIONAL DE PROTEÇÃO E DEFESA CIVIL.</t>
  </si>
  <si>
    <t>OM: BASE DE HIDROGRAFIA DA MARINHA EM NITERÓI_x000D_
CNPJ: 03.062.917/0001-09_x000D_
_x000D_
AMPLIAÇÃO DA CAPACIDADE TECNOLÓGICA DO BRASIL PARA A PREVISÃO DE EVENTOS EXTREMOS NA COSTA BRASILEIRA NO ATLÂNTICO SUL E PREVISÃO DE DERIVA E DISPERSÃO DE ÓLEO NO MAR, DURANTE EPISÓDIOS DE DESASTRES AMBIENTAIS OCEÂNICOS. CONTRIBUI PARA A SEGURANÇA DA NAVEGAÇÃO E SALVAGUARDA DA VIDA HUMANA NO MAR.</t>
  </si>
  <si>
    <t>OM: CENTRO DE INTENDÊNCIA TECNOLÓGICO DA MARINHA EM SÃO PAULO (CEITMSP)_x000D_
CNPJ: 40.188.327/0001-53_x000D_
_x000D_
UNIDADE ATENDIMENTO DE EMERGÊNCIA 24H/CTMSP-ARAMAR/IPERÓ/SP/REGIÃO DE SOROCABA, ONDE É DESENVOLVIDO O PROGRAMA NUCLEAR DA MARINHA, FIM FORNECER RESPOSTA NO ATENDIMENTO À SAÚDE DE NÍVEL PRIMÁRIO A 800 MILITARES, 800 CIVIS E 3000 DEPENDENTES A EVENTUAIS ACIDENTES NUCLEARES E RADIOLÓGICOS.</t>
  </si>
  <si>
    <t>A PRESENTE EMENDA PARLAMENTAR DESTINA-SE A AQUISIÇÃO DE EQUIPAMENTOS PARA A ACADEMIA DO 19° BIMTZ CONTRIBUINDO COM A PREPARAÇÃO DA TROPA DO BATALHÃO.</t>
  </si>
  <si>
    <t>40330021</t>
  </si>
  <si>
    <t>O PARQUE AQUÁTICO DO CMCG APRESENTA OS SEGUINTES PROBLEMAS: 1) REVESTIMENTO INTERNO DA PISCINA SEMIOLÍMPICA ESTÁ SOLTANDO EM 2 FACES. 2) REVESTIMENTO INTERNO DA PISCINA INFANTIL ESTÁ DESGASTADO PELO TEMPO. 3) IMPERMEABILIZAÇÃO DAS PISCINAS SEMIOLÍMPICA E INFANTIL APRESENTANDO FALHAS. 4) PISO DA ÁREA EXTERNA E ENTORNO ÀS PISCINAS ESTÁ MUITO DANIFICADO E DESGASTADO PELO TEMPO. 5) NÚMERO DE DUCHAS INSUFICIENTES. 6) GRELHAS DO SISTEMA DE DRENAGEM ENFERRUJADAS E QUEBRADAS. A SOLICITAÇÃO DESTINA-SE A ADEQUAR O COMPLEXO DE PISCINAS DO CMCG NO QUESITO SEGURANÇA, AQUECIMENTO DE ÁGUA, MANUTENÇÃO DA ESTRUTURA, MODIFICAÇÃO DOS BLOCOS DE PARTIDA, TROCA DE REVESTIMENTO EXTERNO, ILUMINAÇÃO. O COMPLEXO DE PISCINAS DO CMCG ALÉM DE ATENDER A DEMANDAS ESCOLARES, TAMBÉM É UTILIZADA PARA A PRATICA DO TFM DO MILITARES DO CMCG E PARA A APLICAÇÃO DE TESTES FÍSICOS DE CURSOS OPERACIONAIS DO EXÉRCITO BRASILEIRO, NA GUARNIÇÃO DE CAMPO GRANDE. A ADEQUAÇÃO DESTA INSTALAÇÃO PROPORCIONARÁ AOS ALUNOS DO CMCG, AOS MILITARES DESTA OM E DA GUARNIÇÃO DE CAMPO GRANDE UM AUMENTO CONSIDERÁVEL NA QUALIDADE DE VIDA COM A PRÁTICA DA NATAÇÃO, ALÉM DE MELHORAR A ROTINA DIÁRIA DA OM. ADEQUAÇÃO DAS INSTALAÇÕES DO PARQUE AQUÁTICO CONFORME ESTUDO DE VIABILIDADE E REVITALIZAÇÃO SOLICITADO NO DIEX Nº 3093-FISC ADM/DIV ADM/CMCG.</t>
  </si>
  <si>
    <t>LOESTER TRUTIS</t>
  </si>
  <si>
    <t>4032</t>
  </si>
  <si>
    <t>40320006</t>
  </si>
  <si>
    <t>OM: SECIRM - SECRETARIA DA COMISSÃO INTERMINISTERIAL PARA RECURSOS DO MAR_x000D_
CNPJ: 00.394.502/0165-71_x000D_
_x000D_
MANUTENÇÃO E MODERNIZAÇÃO DAS INSTALAÇÕES DAS ESTAÇÕES DE APOIO DO PROGRAMA ANTÁRTICO BRASILEIRO, TAIS COMO: REPARO DO TELHADO, REFORMA DOS VESTIÁRIOS, INSTALAÇÃO DE DIVISÓRIAS, INSTALAÇÃO DE SISTEMA DE ÁUDIO E VÍDEO, INSTALAÇÃO DE AR CONDICIONADO, SUBSTITUIÇÃO DE PISO E INSTALAÇÃO DE PRATELEIRAS.</t>
  </si>
  <si>
    <t>40290008</t>
  </si>
  <si>
    <t>O ESQUADRÃO DE SAÚDE DE BARBACENA (ES-BQ), LOCALIZADO NO MUNICÍPIO DE BARBACENA - MG, É A ORGANIZAÇÃO INTEGRANTE DO SISTEMA DE SAÚDE DO COMANDO DA AERONÁUTICA RESPONSÁVEL PELA ASSISTÊNCIA MÉDICO-HOSPITALAR E ODONTOLÓGICA DE APROXIMADAMENTE 4.300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</si>
  <si>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BARBACENA</t>
  </si>
  <si>
    <t>NO MUNICÍPIO DE BARBACENA - MG</t>
  </si>
  <si>
    <t>40290007</t>
  </si>
  <si>
    <t>AQUISIÇÃO DE SISTEMA DE RADIOGRAFIA DIGITAL PERIAPICAL COMPOSTO DE 01 (UM) APARELHO DO TIPO EAGLE OS /PLACA DE FÓSFORO. A AQUISIÇÃO DO EQUIPAMENTO OTIMIZARÁ OS PROCEDIMENTOS MÉDICOS NA UNIDADE MÉDICA DIMINUINDO O ENCAMINHAMENTO ÀS ORGANIZAÇÕES CIVIS DE SAÚDE (OCS) CONVENIADAS.</t>
  </si>
  <si>
    <t>AQUISIÇÃO DE SISTEMA DE RADIOGRAFIA DIGITAL PERIAPICAL . - NO MUNICÍPIO DE JUIZ DE FORA - MG</t>
  </si>
  <si>
    <t>40290006</t>
  </si>
  <si>
    <t>BENEFICIÁRIO PARA LANÇAMENTO NO SIOP - CNPJ: 03.277.610/0001-25_x000D_
DESENVOLVIMENTO DE ATIVIDADES DESPORTIVAS, CULTURAIS E EDUCACIONAIS PARA CRIANÇAS E PRÉ-ADOLESCENTES DE PÚBLICO CARENTE EXTERNO._x000D_
APOIAR O DESENVOLVIMENTO DO PROGRAMA FORÇAS NO ESPORTE (PROFESP), REALIZADO PELO PQ R MNT 10.</t>
  </si>
  <si>
    <t>05.812.6011.20IG.0001</t>
  </si>
  <si>
    <t>JÚNIOR MANO</t>
  </si>
  <si>
    <t>4028</t>
  </si>
  <si>
    <t>40280008</t>
  </si>
  <si>
    <t>BENEFICIÁRIO PARA LANÇAMENTO NO SIOP - CNPJ: 00.394.452/0001-03_x000D_
AQUISIÇÃO DE MICROCOMPUTADORES PARA O 1º REGIMENTO DE CAVALARIA DE GUARDAS. A AQUISIÇÃO DOS MICROCOMPUTADORES, IRÃO PROPORCIONAR UMA MODERNIZAÇÃO DOS EQUIPAMENTOS DE PROCESSAMENTO DE DADOS DO 1º RCG, CONSEQUENTEMENTE MELHORANDO A CAPACIDADE DE GERENCIAMENTO DOS DIVERSOS PROCESSOS EFETUADOS PELO 1º RCG.</t>
  </si>
  <si>
    <t>HÉLIO COSTA</t>
  </si>
  <si>
    <t>4015</t>
  </si>
  <si>
    <t>40150007</t>
  </si>
  <si>
    <t>ESSA EMENDA VISA A AQUISIÇÃO DE 04 VIATURAS PARA A CIAMPA DA MARINHA</t>
  </si>
  <si>
    <t>GURGEL</t>
  </si>
  <si>
    <t>4013</t>
  </si>
  <si>
    <t>40130005</t>
  </si>
  <si>
    <t>ESSA EMENDA VISA MELHORIAS PARA A CEFAN</t>
  </si>
  <si>
    <t>40130001</t>
  </si>
  <si>
    <t>TENDO EM VISTA A FINALIDADE DE  REDUZIR  OS RISCOS SOCIAIS E FORTALECER A CIDADANIA, A INCLUSÃO E A INTEGRAÇÃO SOCIAL DOS BENEFICIADOS, OU SEJA, CRIANÇAS E ADOLESCENTES DE REGIÕES DE VULNERABILIDADE SOCIAL TÊM ACESSO À PRÁTICA DE ATIVIDADES ESPORTIVAS NO CONTRA TURNO ESCOLAR, DENTRO DE ORGANIZAÇÕES MILITARES. O PROGRAMA ESTÁ PRESENTE EM NO ESTADOS E DE MINAS GERAIS.</t>
  </si>
  <si>
    <t>39990002</t>
  </si>
  <si>
    <t>BENEFICIÁRIO PARA LANÇAMENTO NO SIOP - CNPJ: 00.394.452/0001-03_x000D_
A PRESENTE EMENDA TEM POR FINALIDADE A CONSTRUÇÃO DO HOTEL DE TRÂNSITO NA GUARNIÇÃO DE CAMPINAS.</t>
  </si>
  <si>
    <t>39950024</t>
  </si>
  <si>
    <t>BENEFICIÁRIO PARA LANÇAMENTO NO SIOP - CNPJ: 00.394.452/0001-03_x000D_
A AQUISIÇÃO DE EQUIPAMENTOS MÉDICO-HOSPITALARES (CADEIRA DE RODAS PARA O PRONTO ATENDIMENTO E OUTROS), A FIM DE PROPORCIONAR MELHORIA NO ATENDIMENTO DA FAMÍLIA MILITAR.</t>
  </si>
  <si>
    <t>39950017</t>
  </si>
  <si>
    <t>BENEFICIÁRIO PARA LANÇAMENTO NO SIOP - CNPJ: 00.394.452/0001-03_x000D_
AQUISIÇÃO DE APARELHO DE TERAPIA POR ONDAS DE CHOQUE. A AQUISIÇÃO DO EQUIPAMENTO OTIMIZARÁ OS PROCEDIMENTOS MÉDICOS NA UNIDADE MÉDICA DIMINUINDO O ENCAMINHAMENTO ÀS ORGANIZAÇÕES CIVIS DE SAÚDE (OCS) CONVENIADAS.</t>
  </si>
  <si>
    <t>AQUISIÇÃO DE APARELHO DE TERAPIA POR ONDAS DE CHOQUE. - NO MUNICÍPIO DE TAUBATÉ - SP</t>
  </si>
  <si>
    <t>39950016</t>
  </si>
  <si>
    <t>BENEFICIÁRIO SIOP - CNPJ: 00.394.429/0001-00_x000D_
O PROGRAMA FORÇAS NO ESPORTE - PROFESP DA ACADEMIA DA FORÇA AÉREA (AFA), LOCALIZADO NO MUNICÍPIO DE PIRASSUNUNGA - SP,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INCLUSIVAS._x000D_
_x000D_
1. AQUECEDOR PARA PISCINA: 135.000 MIL_x000D_
_x000D_
2. AQUISIÇÃO DE BICICLETAS: 75.000 MIL</t>
  </si>
  <si>
    <t>39950015</t>
  </si>
  <si>
    <t>BENEFICIÁRIO SIOP - CNPJ: 00.394.429/0001-00_x000D_
O ESQUADRÃO DE SAÚDE DE SÃO JOSÉ DOS CAMPOS (ES-SJ), LOCALIZADO NO MUNICÍPIO DE SÃO JOSÉ DOS CAMPOS - SP, É A ORGANIZAÇÃO INTEGRANTE DO SISTEMA DE SAÚDE DO COMANDO DA AERONÁUTICA RESPONSÁVEL PELA ASSISTÊNCIA MÉDICO-HOSPITALAR E ODONTOLÓGICA DE APROXIMADAMENTE 9.300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PLANEJADAS._x000D_
_x000D_
1. AQUISIÇÃO DE APARELHO DE ULTRASSONOGRAFIA 180.000 MIL.</t>
  </si>
  <si>
    <t>39950014</t>
  </si>
  <si>
    <t>OM: COMANDO DO 8º DISTRITO NAVAL_x000D_
CNPJ: 00.394.502/0455-98_x000D_
_x000D_
O INVESTIMENTO EM INFRAESTRUTURA PROPORCIONARÁ A MELHORIA DO ATENDIMENTO DE SAÚDE EM SÃO PAULO, VISANDO À PREVENÇÃO DE DOENÇAS CRÔNICAS, CONTRIBUINDO PARA A HIGIDEZ E REDUZINDO OS CUSTOS HOSPITALARES. TAIS INVESTIMENTOS BENEFICIARÃO CERCA DE 5.000 USUÁRIOS RESIDENTES EM SÃO PAULO-SP.</t>
  </si>
  <si>
    <t>39950013</t>
  </si>
  <si>
    <t>A PRESENTE EMENDA DESTINA-SE A AMPLIAÇÃO DAS INSTALAÇÕES ESPORTIVAS DO CAVEX O QUE PROPORCIONARÁ MELHORES CONDIÇÕES PARA O DESPORTO MILITAR E PARA O CONDICIONAMENTO FÍSICO MILITAR.</t>
  </si>
  <si>
    <t>39950011</t>
  </si>
  <si>
    <t>BENEFICIÁRIO SIOP - CNPJ: 00.394.429/0001-00_x000D_
O PROGRAMA FORÇAS NO ESPORTE - PROFESP DA ESCOLA DE ESPECIALISTAS DE AERONÁUTICA (EEAR), LOCALIZADO NO MUNICÍPIO DE GUARATINGUETÁ - SP,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INCLUSIVAS._x000D_
_x000D_
REFORMA DE INSTALAÇÕES NA ÁREA DE INSTRUÇÃO DO PROFESP.</t>
  </si>
  <si>
    <t>A PRESENTE EMENDA PARLAMENTAR DESTINA-SE A AQUISIÇÃO DE UMA VIATURA ADMINISTRATIVA TIPO MINIVAN QUE PERMITIRÁ O DESLOCAMENTO DE MILITARES E SEUS DEPENDENTES ATÉ A GUARNIÇÃO DE TAUBATÉ PARA ATENDIMENTO MÉDICO. DA MESMA FORMA, OS RECURSOS DA PRESENTE EMENDA PARLAMENTAR TEM POR OBJETIVO ADQUIRIR ITENS ESSENCIAIS QUE IRÃO MOBILIAR O SERVIÇO DE APROVISIONAMENTO DO CMDO DA 12A BDA INF L EM CAÇAPAVA/SP MELHORANDO EM MUITO A SEGURANÇA DA CONFECÇÃO DA ALIMENTAÇÃO DOS MILITARES.</t>
  </si>
  <si>
    <t>OM: CAPITANIA DOS PORTOS DO RIO DE JANEIRO_x000D_
CNPJ: 00.394.502/0026-00_x000D_
_x000D_
VISA À MELHORIA DO CUMPRIMENTO DAS TAREFAS, REDUZINDO O RISCO DA SEGURANÇA DAS TRIPULAÇÕES, EMBARCAÇÕES E OUTROS BENS. AS VIATURAS DA AGPARATY ESTÃO À DISPOSIÇÃO 24 HORAS/DIA, PARA ACIONAMENTO EM CASO DENÚNCIAS QUE COMPROMETAM A SALVAGUARDA DA VIDA HUMANA NO MAR.</t>
  </si>
  <si>
    <t>FELÍCIO LATERÇA</t>
  </si>
  <si>
    <t>3981</t>
  </si>
  <si>
    <t>39810012</t>
  </si>
  <si>
    <t>OM: CAPITANIA DOS PORTOS DE SERGIPE_x000D_
CNPJ: 00.394.502/0030-89_x000D_
_x000D_
FORTALECER A INTEROPERABILIDADE COM AGÊNCIAS GOVERNAMENTAIS DO PODER MARÍTIMO EM SUAS ÁREAS E,CONSEQUENTEMENTE,O INCREMENTO DA CONSCIÊNCIA SITUACIONAL MARÍTIMA NAS ÁGUAS JURISDICIONAIS BRASILEIRAS, ESSENCIAL PARA O MONITORAMENTO DE SISTEMAS, IMAGENS E COMUNICAÇÕES DA ÁREA DE RESPONSABILIDADE DA CPSE</t>
  </si>
  <si>
    <t>FÁBIO HENRIQUE</t>
  </si>
  <si>
    <t>3979</t>
  </si>
  <si>
    <t>39790006</t>
  </si>
  <si>
    <t>ESTA EMENDA VISA A OBTENÇÃO DE PLACAS DE GERAÇÃO DE ENERGIA FOTOVOLTAICA ONDE SERÃO EMPREGADAS PARA AUMENTAR A CAPACIDADE DE GERAÇÃO DE ENERGIA LIMPA E AUTOSSUSTENTÁVEL (SISTEMA FOTOVOLTAICO JÁ IMPLANTADO), PROPORCIONANDO MAIOR ECONOMIA.</t>
  </si>
  <si>
    <t>PTB</t>
  </si>
  <si>
    <t>DRA. SORAYA MANATO</t>
  </si>
  <si>
    <t>3966</t>
  </si>
  <si>
    <t>39660002</t>
  </si>
  <si>
    <t>BENEFICIÁRIO PARA LANÇAMENTO NO SIOP - CNPJ: 00.394.452/0001-03_x000D_
AQUISIÇÃO DE APARELHO DE ULTRASSONOGRAFIA MÉDICA COM MONITOR DE LED, TECNOLOGIA 3D/4D, SOFTWARE COM PÓS PROCESSAMENTO DE IMAGEM. A AQUISIÇÃO DO EQUIPAMENTO OTIMIZARÁ OS PROCEDIMENTOS MÉDICOS NA UNIDADE MÉDICA DIMINIUINDO O ENCAMINHAMENTO ÀS ORGANIZAÇÕES CIVIS DE SAÚDE (OCS) CONVENIADAS.</t>
  </si>
  <si>
    <t>DOURADOS</t>
  </si>
  <si>
    <t>AQUISIÇÃO DE APARELHO DE ULTRASSONOGRAFIA MÉDICA COM MONITOR DE LED. - NO MUNICÍPIO DE DOURADOS - MS</t>
  </si>
  <si>
    <t>OM: HOSPITAL NAVAL DE LADÁRIO_x000D_
CNPJ: 00.394.502/0063-47_x000D_
_x000D_
AQUISIÇÃO DOS MATERIAIS PROPORCIONARÁ A AMPLIAÇÃO E MELHORIAS NO ATENDIMENTO AOS USUÁRIOS DO SISTEMA DE SAÚDE DA MARINHA, MODERNIZAÇÃO DOS ATENDIMENTOS,_x000D_
OTIMIZAÇÃO DOS PROCEDIMENTOS ODONTOLÓGICOS OFERECIDOS,TRAZENDO MAIS CONFORTO AO PACIENTE.</t>
  </si>
  <si>
    <t>ASSISTÊNCIA MÉDICA E ODONTOLÓGICA AOS SERVIDORES CIVIS, EMPREGADOS, MILITARES E SEUS DEPENDENTES</t>
  </si>
  <si>
    <t>05.301.0032.2004.0001</t>
  </si>
  <si>
    <t>BENEFICIÁRIO SIOP - CNPJ: 00.394.429/0001-00_x000D_
O PROGRAMA FORÇAS NO ESPORTE - PROFESP DA BASE AÉREA DE CAMPO GRANDE (BACG), LOCALIZADO NO MUNICÍPIO DE CAMPO GRANDE - MS,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INCLUSIVAS._x000D_
POR TODO O EXPOSTO, JUSTIFICA-SE A PRESENTE EMENDA DE APROPRIAÇÃO À DESPESA NO PLOA 2022, O QUE GARANTIRÁ A CONTINUIDADE DAS ATIVIDADES PLANEJADAS._x000D_
OBJETO DE GASTO: (ESPECIFICAR, SE FOR O CASO).</t>
  </si>
  <si>
    <t>BENEFICIÁRIO PARA LANÇAMENTO NO SIOP - CNPJ: 03.277.610/0001-25. CONSTRUÇÃO DE UMA COBERTURA METÁLICA NA QUADRA POLIESPORTIVA DA OM DESTINADA À PRÁTICA DE FUTSAL,  VOLEI E BASQUETEBOL, PRINCIPALMENTE PELOS ALUNOS DO PROFESP. A ÁREA DA QUADRA EM QUESTÃO É DE 504 METROS QUADRADOS E DEVERÁ ATENDER AO EFETIVO DE, APROXIMADAMENTE, 150 CRIANÇAS</t>
  </si>
  <si>
    <t>DR. LEONARDO</t>
  </si>
  <si>
    <t>3962</t>
  </si>
  <si>
    <t>39620005</t>
  </si>
  <si>
    <t>A PRESENTE EMENDA VISA APOIAR A CONTRATAÇÃO DE CURSOS PROFISSIONALIZANTES  JUNTO AO SISTEMA S,  PARA O  DESENVOLVIMENTO DO PROGRAMA SOLDADO CIDADÃO (PSC) ADMINISTRADO PELO CMDO 10ª RM, NO MUNICÍPIO DE FORTALEZA, OFERTANDO CONDIÇÕES DE INGRESSAR NO MERCADO DE TRABALHO.</t>
  </si>
  <si>
    <t>FORMAÇÃO CÍVICO-PROFISSIONAL DE JOVENS EM SERVIÇO MILITAR - SOLDADO CIDADÃO</t>
  </si>
  <si>
    <t>DENIS BEZERRA</t>
  </si>
  <si>
    <t>3959</t>
  </si>
  <si>
    <t>39590005</t>
  </si>
  <si>
    <t>BENEFICIÁRIO SIOP - CNPJ: 00.394.429/0001-00_x000D_
O HOSPITAL DE AERONÁUTICA DE BELÉM (HABE), LOCALIZADO NO MUNICÍPIO DE BELÉM - PA, É A ORGANIZAÇÃO INTEGRANTE DO SISTEMA DE SAÚDE DO COMANDO DA AERONÁUTICA RESPONSÁVEL PELA ASSISTÊNCIA MÉDICO-HOSPITALAR E ODONTOLÓGICA DE APROXIMADAMENTE 13.000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</si>
  <si>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CRISTIANO VALE</t>
  </si>
  <si>
    <t>3947</t>
  </si>
  <si>
    <t>39470009</t>
  </si>
  <si>
    <t>OM: CENTRO DE INTENDÊNCIA DA MARINHA EM BELÉM_x000D_
CNPJ: 00.394.502/0396-01_x000D_
_x000D_
PRESTAR APOIO ÀS AÇÕES VOLTADAS AO ENFRENTAMENTO AO ESCALPELAMENTO. ALÉM DISSO, PRESTARÁ APOIO NOS CÍRIOS FLUVIAIS DE DIVERSAS LOCALIDADES, E NAS OPERAÇÕES VERÃO, CARNAVAL, SEMANA SANTA, COM O PROPÓSITO DE CONTRIBUIR PARA SEGURANÇA DA NAVEGAÇÃO E SALVAGUARDA DA VIDA HUMANA NO MAR.</t>
  </si>
  <si>
    <t>39470003</t>
  </si>
  <si>
    <t>BENEFICIÁRIO PARA LANÇAMENTO NO SIOP - CNPJ: 00.394.452/0001-03_x000D_
EQUIPAMENTOS PARA ATENDER ÀS NECESSIDADES DO SETOR E MELHORIA AO ATENDIMENTO DOS USUÁRIOS DO HGUPV.</t>
  </si>
  <si>
    <t>BENEFICIÁRIO PARA LANÇAMENTO NO SIOP - CNPJ: 00.394.452/0001-03_x000D_
A CONSTRUÇÃO DA COBERTURA DA QUADRA POLIESPORTIVA É UMA OBRA A SER EXECUTADA POR MÓDULOS COM O OBJETIVO DE REALIZAR A COBERTURA DE TODA A REGIÃO DE QUADRAS SITUADAS NA ÁREA ESPORTIVA DO 63º BI. A 1ª FASE CONTEMPLA A COBERTURA DA QUADRA POLIESPORTIVA ATUALMENTE UTILIZADA PELOS MILITARES DO BTL E ALUNOS DA REDE PÚBLICA DE ENSINO. ESSA COBERTURA PROPORCIONARÁ MELHORES CONDIÇÕES PARA A PRÁTICA DAS ATIVIDADES TANTO ESPORTIVAS, COMO EDUCACIONAIS, POR PROPORCIONAR PROTEÇÃO CONTRA A CHUVA E O SOL.</t>
  </si>
  <si>
    <t>BENEFICIÁRIO PARA LANÇAMENTO NO SIOP - CNPJ: 00.394.452/0001-03_x000D_
AQUISIÇÃO DE VIATURA PARA TRANSPORTE DE PESSOAL (VTP), TIPO VAN, PARA 17 PASSAGEIROS (17+1) PARA TRANSPORTE DE  PESSOAL EM ATENDIMENTO MÉDICO - HOSPITALAR EM OUTRAS GUARNIÇÕES, TRANSPORTE DE MEMBROS DA BANDA DE MÚSICA, BEM COMO TRANSPORTE DE MILITARES EM ATIVIDADES ADMINISTRATIVAS OU OPERACIONAIS.</t>
  </si>
  <si>
    <t>BENEFICIÁRIO PARA LANÇAMENTO NO SIOP - CNPJ: 00.394.452/0001-03_x000D_
AQUISIÇÃO DE VIATURA ADMINISTRATIVA. A AQUISIÇÃO DA VTR ADM TIPO PICK-UP TRAÇÃO 4X4 DIESEL SERÁ FUNDAMENTAL PARA A REALIZAÇÃO DE ATIVIDADES DE RECONHECIMENTO, TRANSPORTE, ALÉM DE ATIVIDADES ADMINISTRATIVAS DIVERSAS.</t>
  </si>
  <si>
    <t>39440021</t>
  </si>
  <si>
    <t>A AQUISIÇÃO DO EQUIPAMENTO OTIMIZARÁ OS PROCEDIMENTOS MÉDICOS NA UNIDADE MÉDICA DIMINUINDO O ENCAMINHAMENTO ÀS ORGANIZAÇÕES CIVIS DE SAÚDE (OCS) CONVENIADAS.</t>
  </si>
  <si>
    <t>AQUISIÇÃO DE EQUIPAMENTOS HOSPITALARES PARA A ODONTOCLÍNICA DO HGUFL. - NO MUNICÍPIO DE FLORIANÓPOLIS - SC</t>
  </si>
  <si>
    <t>39440020</t>
  </si>
  <si>
    <t>BENEFICIÁRIO PARA LANÇAMENTO NO SIOP - CNPJ: 00.394.452/0001-03_x000D_
AQUISIÇÃO DE INSTRUMENTOS MUSICAIS PARA A BANDA DE MÚSICA DO 23º BI. PROPORCIONAR A AQUISIÇÃO DE INSTRUMENTOS MUSICAIS, TENDO EM VISTA QUE A UTILIZAÇÃO DIÁRIA EM DIVERSAS MISSÕES, ENSAIOS E APRESENTAÇÕES</t>
  </si>
  <si>
    <t>39440019</t>
  </si>
  <si>
    <t>A PRESENTE EMENDA TEM POR FINALIDADE A AQUISIÇÃO DE UMA VIATURA ADMINISTRATIVA QUE ATENDERÁ OS MILITARES DO 1° BATALHÃO FERROVIÁRIO, EM LAJES / SC, NO TRANSPORTE AOS HOSPITAIS MILITARES DE CURITIBA E FLORIANÓPOLIS.</t>
  </si>
  <si>
    <t>39440018</t>
  </si>
  <si>
    <t>BENEFICIÁRIO PARA LANÇAMENTO NO SIOP - CNPJ: 00.394.452/0001-03_x000D_
A AQUISIÇÃO E MANUTENÇÃO EM EQUIPAMENTOS DE VIGILÂNCIA PARA O 40º BATALHÃO DE INFANTARIA, EM CRATEÚS-CE, TEM O OBJETIVO DE MODERNIZAR E READEQUAR O SISTEMA DE VIGILÂNCIA, PROPORCIONANDO UMA MELHOR SEGURANÇA AO AQUARTELAMENTO.</t>
  </si>
  <si>
    <t>BENEFICIÁRIO PARA LANÇAMENTO NO SIOP - CNPJ: 00.394.452/0001-03_x000D_
ADQUIRIR MATERIAL PARA MANUTENÇÃO E ADEQUAÇÃO, DOS PATRIMÔNIO DA CIDADE DE FLORIANÓPOLIS E ESTÃO SOB JURISDIÇÃO DO COMANDO DA 14ª BDA INF MTZ, VISANDO A PRESERVAÇÃO DESTES.</t>
  </si>
  <si>
    <t>39440016</t>
  </si>
  <si>
    <t>BENEFICIÁRIO PARA LANÇAMENTO NO SIOP - CNPJ: 00.394.452/0001-03_x000D_
A PRESENTE EMENDA TEM POR FINALIDADE A AQUISIÇÃO DE MATERIAIS PERMANENTES COM O OBJETIVO DE PROPORCIONAR MELHORES CONDIÇÕES DE TRABALHO E ADESTRAMENTO DA 11ª BATERIA DE ARTILHARIA ANTIAÉREA AUTOPROPULSADA..</t>
  </si>
  <si>
    <t>39440015</t>
  </si>
  <si>
    <t>BENEFICIÁRIO PARA LANÇAMENTO NO SIOP - CNPJ: 00.394.452/0001-03_x000D_
A AQUISIÇÃO DE EQUIPAMENTOS DE INFORMÁTICA (TI) PARA O 5º BECMB BLD, EM PORTO UNIÃO-SC, IRÁ PROPORCIONAR UMA MODERNIZAÇÃO NA REDE PROCESSAMENTO DE DADOS DO BATALHÃO, POR CONSEGUINTE, MELHORANDO OS PROCESSOS REALIZADOS.</t>
  </si>
  <si>
    <t>39440014</t>
  </si>
  <si>
    <t>BENEFICIÁRIO PARA LANÇAMENTO NO SIOP - CNPJ: 00.394.452/0001-03_x000D_
A AQUISIÇÃO DE UMA VIATURA TIPO VAN PARA O  14º RCMEC, EM SÃO MIGUEL DO OESTE-SC.</t>
  </si>
  <si>
    <t>OM: CAPITANIA DOS PORTOS DE SANTA CATARINA_x000D_
CNPJ: 00.394.502/0048-08_x000D_
_x000D_
CONTRIBUIRÁ PARA ATENDER A EXPRESSIVA DEMANDA POR FORMAÇÃO DE AQUAVIÁRIOS, PARA OS SERVIÇOS DE TRANSPORTE DE PASSAGEIROS E DE CARGAS, E PARA AS ATIVIDADES DE PESCA E MARICULTURA, VIABILIZANDO O EXERCÍCIO LEGAL DAS ATIVIDADES ECONÔMICAS NO AMBIENTE AQUÁTICO, GERANDO EMPREGO E RENDA AOS CIDADÃOS DA REGIÃO, FOMENTANDO A ECONOMIA BRASILEIRA.</t>
  </si>
  <si>
    <t>39440011</t>
  </si>
  <si>
    <t>BENEFICIÁRIO SIOP - CNPJ: 00.394.429/0001-00_x000D_
O PROGRAMA FORÇAS NO ESPORTE - PROFESP DA BASE AÉREA DE FLORIANÓPOLIS (BAFL), LOCALIZADO NO MUNICÍPIO DE FLORIANÓPOLIS - SC,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INCLUSIVAS._x000D_
POR TODO O EXPOSTO, JUSTIFICA-SE A PRESENTE EMENDA DE APROPRIAÇÃO À DESPESA NO PLOA 2022, O QUE GARANTIRÁ A CONTINUIDADE DAS ATIVIDADES PLANEJADAS.</t>
  </si>
  <si>
    <t>39440010</t>
  </si>
  <si>
    <t>OM: CENTRO TECNOLÓGICO DO CORPO DE FUZILEIROS (CTECCFN)_x000D_
CNPJ: 00.394.502/0114-21_x000D_
_x000D_
OS RECURSOS SERÃO DESTINADOS AO PROGRAMA FORÇAS NO ESPORTE (PROFESP) DESENVOLVIDO PELO CENTRO TECNOLÓGICO DO CORPO DE FUZILEIROS (CTECCFN), CABENDO DESTACAR AS SEGUINTES METAS:_x000D_
- REFORMAR A PISCINA DO CTECCFN, QUE PERMITIRÁ O DESENVOLVIMENTO DAS ATIVIDADES CORRELATAS AO DESPORTO AQUÁTICO, AMPLIANDO O ROL DE ESPORTES OFERECIDOS ÀS CRIANÇAS E_x000D_
ADOLESCENTES AMPARADAS PELO PROFESP E, TAMBÉM, PERMITINDO A REALIZAÇÃO DE COMPETIÇÕES INTERNAS/EXTERNAS, BEM COMO O CONVÍVIO COM AS DEMAIS UNIDADES PARTICIPANTES DO  PROGRAMA;</t>
  </si>
  <si>
    <t>BENEFICIÁRIO SIOP - CNPJ: 00.394.429/0001-00_x000D_
O CENTRO DE MEDICINA AEROESPACIAL (CEMAL), LOCALIZADO NO MUNICÍPIO DO RIO DE JANEIRO - RJ, É A ORGANIZAÇÃO INTEGRANTE DO SISTEMA DE SAÚDE DO COMANDO DA AERONÁUTICA RESPONSÁVEL PELAS INSPEÇÕES DE SAÚDE INICIAIS E PERIÓDICAS DE AERONAVEGANTES CIVIS E MILITARES. TENDO EM VISTA SER O ÓRGÃO CENTRAL DE PERÍCIAS MÉDICAS DA AERONÁUTICA, O CEMAL CONTA COM TODAS AS ESPECIALIDADES DIRETAMENTE RELACIONADAS AO PROCESSO PERICIAL, REUNINDO PROFISSIONAIS TREINADOS E EXPERIENTES._x000D_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PLANEJADAS._x000D_
_x000D_
OBS: AQUISIÇÃO DE ULTRASSONOGRAFIA</t>
  </si>
  <si>
    <t>OM: INSTITUTO DE ESTUDOS DO MAR ALMIRANTE PAULO MOREIRA_x000D_
CNPJ: 10.573.118/0001-62_x000D_
_x000D_
ADEQUAÇÃO DAS INSTALAÇÕES PARA ATENDER AS ATIVIDADES ESPORTIVAS DE 2 NÚCLEOS DO PROFESP, OS QUAIS BENEFICIARÃO APROXIMADAMENTE 200 PESSOAS.</t>
  </si>
  <si>
    <t>OM:  CAPITANIA DOS PORTOS DE SANTA CATARINA_x000D_
CNPJ: 00.394.502/0048-08_x000D_
_x000D_
A PRESENTE EMENDA TEM POR OBJETIVO VIABILIZAR AQUISIÇÃO DE UMA CAMINHONETE PICK-UP CABINE DUPLA, POTÊNCIA DO MOTOR DE NO MÍNIMO 2.8HP, E UMA MOTO AQUÁTICA, POTÊNCIA MÍNIMA DE 1800CC, ACOMPANHADA DE CARRETA RODOVIÁRIA PARA TRANSPORTE, PARA ATENDER A CAPITANIA DOS PORTOS DE SANTA CATARINA NO MUNICÍPIO DE CHAPECÓ. ESTES MEIOS VIABILIZARÁ AS ATIVIDADES DE FISCALIZAÇÃO DO TRÁFEGO AQUAVIÁRIO E INSPEÇÕES NAVAIS GARANTINDO A SEGURANÇA DA NAVEGAÇÃO, SALVAGUARDA DA VIDA HUMANA NO MAR E CONTRIBUINDO PARA A DEFESA NACIONAL, CONTRIBUINDO PARA O CONTROLE DAS ATIVIDADES RELATIVAS À SEGURANÇA DO TRÁFEGO AQUAVIÁRIO NAS HIDROVIAS DA REGIÃO OESTE CATARINENSE. O MUNICÍPIO DE CHAPECÓ TEM UMA POPULAÇÃO ESTIMADA EM 220.000 HABITANTES E FIGURA ENTRE AS QUATROS CIDADES MAIS IMPORTANTES DO ESTADO, REPRESENTANDO 26% DA ÁREA TOTAL CATARINENSE. O MUNICÍPIO É UM GRANDE CENTRO INDUSTRIAL, FINANCEIRO, EDUCACIONAL E PRODUTOR DE ALIMENTOS INDUSTRIALIZADOS. A ORGANIZAÇÃO MILITAR DA MARINHA NA CIDADE, TEM LEVADO EM CONSIDERAÇÃO A NECESSIDADE DE FISCALIZAÇÃO DO GRANDE NÚMERO DE EMBARCAÇÕES ENVOLVIDAS EM PESCA, ESPORTE E RECREIO NAS ÁGUAS LOCAIS.</t>
  </si>
  <si>
    <t>CAROLINE DE TONI</t>
  </si>
  <si>
    <t>3932</t>
  </si>
  <si>
    <t>39320001</t>
  </si>
  <si>
    <t>OM: CENTRO DE EDUCAÇÃO FÍSICA ALMIRANTE ADALBERTO NUNES _x000D_
CNPJ: 00.394.502/0129-08_x000D_
_x000D_
AUMENTO DA QUANTIDADE DE PESSOAS QUE FREQUENTAM O CENTRO DE EDUCAÇÃO FÍSICA ALMIRANTE ADALBERTO NUNES (CEFAN), COMO MILITARES DE OUTRAS ORGANIZAÇÕES MILITARES (OM), PARTICIPANTES DO PROFESP, PROJETO PARALÍMPICO MARINHA E PROLIM, ALÉM DA GUARNIÇÃO QUE SERVE NESTE CENTRO. PARA ATENDER ESSA DEMANDA SERÁ NECESSÁRIO A CONSTRUÇÃO DO PRÉDIO SOCIAL DE APOIO.</t>
  </si>
  <si>
    <t>39300016</t>
  </si>
  <si>
    <t>BENEFICIÁRIO PARA LANÇAMENTO NO SIOP - CNPJ: 00.394.452/0001-03_x000D_
APERFEIÇOAR O ENSINO-APRENDIZAGEM DOS NÍVEIS FUNDAMENTAL E MÉDIO, MODERNIZANDO OS LABORATÓRIOS DE QUÍMICA, FÍSICA E BIOLOGIA, REVITALIZANDO A BIBLIOTECA, PROPORCIONANDO NOVAS ATIVIDADES CURRICULARES COM A INTRODUÇÃO DE NOVAS PRÁTICAS DESPORTIVAS E OTIMIZANDO O TRÂNSITO DE ALUNOS PORTADORES DE NECESSIDADES ESPECIAIS EM PISOS COM ACESSO POR PLATAFORMA ELEVATÓRIA NO COLÉGIO MILITAR DE FORTALEZA - CE.</t>
  </si>
  <si>
    <t>39280011</t>
  </si>
  <si>
    <t>BENEFICIÁRIO PARA LANÇAMENTO NO SIOP - CNPJ: 00.394.452/0001-03_x000D_
AQUISIÇÃO DE AMBULÂNCIA PARA O COLÉGIO MILITAR DE BRASÍLIA. A AQUISIÇÃO DA AMBULÂNCIA ATENDERÁ A  NECESSIDADE DE EVACUAÇÃO DE MILITARES DE ALUNOS DO CMB PARA A REDE HOSPITALAR DO EXÉRCITO BRASILEIRO NA GUARNIÇÃO DE BRASÍLIA.</t>
  </si>
  <si>
    <t>AQUISIÇÃO DE AMBULÂNCIA PARA O COLÉGIO MILITAR DE BRASÍLIA. - EM BRASÍLIA - DF</t>
  </si>
  <si>
    <t>39280010</t>
  </si>
  <si>
    <t>BENEFICIÁRIO PARA LANÇAMENTO NO SIOP - CNPJ: 03.277.610/0001-25_x000D_
DESENVOLVIMENTO DE  ATIVIDADES DESPORTIVAS, CULTURAIS E EDUCACIONAIS PARA CRIANÇAS E PRÉ- ADOLESCENTES DE PÚBLICO CARENTE EXTERNO. APOIAR O DESENVOLVIMENTO DO PROGRAMA FORÇAS NO ESPORTE (PROFESP), REALIZADO PELO 40º BI.</t>
  </si>
  <si>
    <t>CAPITÃO WAGNER</t>
  </si>
  <si>
    <t>3927</t>
  </si>
  <si>
    <t>39270011</t>
  </si>
  <si>
    <t>39260005</t>
  </si>
  <si>
    <t>BENEFICIÁRIO SIOP - CNPJ: 00.394.429/0001-00_x000D_
O HOSPITAL DE FORÇA AÉREA DE BRASÍLIA (HFAB), LOCALIZADO EM BRASÍLIA - DF, É A ORGANIZAÇÃO INTEGRANTE DO SISTEMA DE SAÚDE DO COMANDO DA AERONÁUTICA RESPONSÁVEL PELA ASSISTÊNCIA MÉDICO-HOSPITALAR E ODONTOLÓGICA DE APROXIMADAMENTE 23.500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</si>
  <si>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39190015</t>
  </si>
  <si>
    <t>39190013</t>
  </si>
  <si>
    <t>BENEFICIÁRIO PARA LANÇAMENTO NO SIOP - CNPJ: 00.394.452/0001-03_x000D_
A PRESENTE EMENDA INDIVIDUAL TEM POR FINALIDADE A AQUISIÇÃO DE MATERIAIS DIVERSOS QUE IRÃO MELHORAR AS CONDIÇÕES DO AQUARTELAMENTO, CONTRIBUINDO COM A SEGURANÇA E APRESENTAÇÃO DO 1º RCG.</t>
  </si>
  <si>
    <t>OM: COMANDO DO 7 DISTRITO NAVAL_x000D_
CNPJ: 00.394.502/0055-37_x000D_
_x000D_
A OM NECESSITA REFORMAR E READEQUAR AS INSTALAÇÕES DA FRIGORÍFICA , INCLUINDO AS EDIFICAÇÕES, MELHORAR A CAPACIDADE DE ARMAZENAMENTO DE GÊNEROS FRIGORIFICADOS, ASSIM COMO A CONSERVAÇÃO DE ALIMENTOS, EM CUMPRIMENTO AS NORMAS DE BOAS PRÁTICAS SANITÁRIAS E DE HIGIENE, PARA ATENDER AS CRIANÇAS INTEGRANTES DO PROFESP.</t>
  </si>
  <si>
    <t>OM: CAPITANIA DOS PORTOS DO PARANÁ_x000D_
CNPJ: 00.394.502/0046-46_x000D_
_x000D_
SERÃO ADQUIRIDAS VIATURAS ADMINISTRATIVAS PARA INCREMENTO DA SEGURANÇA DO TRÁFEGO AQUAVIÁRIO NOS 89 MUNICÍPIOS DE JURISDIÇÃO DA CAPITANIA DOS PORTOS DO PARANÁ, ONDE SERÃO REALIZADAS INSPEÇÕES E VISTORIAS A EMBARCAÇÕES, EMISSÃO DE DOCUMENTOS DE HABILITAÇÃO À NAVEGAÇÃO E DIFUSÃO DA MENTALIDADE MARÍTIMA À POPULAÇÃO.</t>
  </si>
  <si>
    <t>AROLDO MARTINS</t>
  </si>
  <si>
    <t>3915</t>
  </si>
  <si>
    <t>39150002</t>
  </si>
  <si>
    <t>A EMENDA VISA ATENDER O PEDIDO DO COLÉGIO MILITAR (OFÍCIO Nº 35-SECADM/DA/CMC)</t>
  </si>
  <si>
    <t>COLÉGIO MILITAR DE CURITIBA - NO MUNICÍPIO DE CURITIBA - PR</t>
  </si>
  <si>
    <t>PROS</t>
  </si>
  <si>
    <t>ALINE SLEUTJES</t>
  </si>
  <si>
    <t>3911</t>
  </si>
  <si>
    <t>39110003</t>
  </si>
  <si>
    <t>A EMENDA VISA ATENDER O PLEITO DO 13º BATALHÃO DE INFANTARIA BLINDADO - NO MUNICÍPIO DE PONTA GROSSA - PR</t>
  </si>
  <si>
    <t>PONTA GROSSA</t>
  </si>
  <si>
    <t>PARA O 13º BATALHÃO DE INFANTARIA BLINDADO - NO MUNICÍPIO DE PONTA GROSSA - PR</t>
  </si>
  <si>
    <t>39110001</t>
  </si>
  <si>
    <t>BENEFICIÁRIO SIOP - CNPJ: 00.394.429/0001-00_x000D_
O HOSPITAL DE FORÇA AÉREA DE SÃO PAULO (HFASP), LOCALIZADO NO MUNICÍPIO DE SÃO PAULO - SP, É A ORGANIZAÇÃO INTEGRANTE DO SISTEMA DE SAÚDE DO COMANDO DA AERONÁUTICA RESPONSÁVEL PELA ASSISTÊNCIA MÉDICO-HOSPITALAR E ODONTOLÓGICA DE APROXIMADAMENTE 18.800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</si>
  <si>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ALEXANDRE FROTA</t>
  </si>
  <si>
    <t>3907</t>
  </si>
  <si>
    <t>39070009</t>
  </si>
  <si>
    <t>APOIO A PROJETOS EXECUTADOS PELA MARINHA DO BRASIL</t>
  </si>
  <si>
    <t>ALÊ SILVA</t>
  </si>
  <si>
    <t>3904</t>
  </si>
  <si>
    <t>39040010</t>
  </si>
  <si>
    <t>O PROGRAMA FORÇAS NO ESPORTE - PROFESP ATENDE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ESCOLAR._x000D_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ORGANIZAÇÃO MILITAR RESPONSÁVEL PARA QUE POSSA DAR CONTINUIDADE AO RELEVANTE TRABALHO REALIZADO EM PROL DAS ATIVIDADES DESPORTIVAS E SOCIALMENTE INCLUSIVAS.</t>
  </si>
  <si>
    <t>A PRESENTA EMENDA DESTINA RECURSOS PARA A REFORMA E MODERNIZAÇÃO DO LABORATÓRIO DE PRÓTESES DENTÁRIAS DO HOSPITAL NAVAL DE SALVADOR (HNSA) NA FINALIDADE DE OTIMIZAÇÃO E AMPLIAÇÃO DO ESPAÇO FÍSICO, ALÉM DA MODERNIZAÇÃO DE EQUIPAMENTOS, POSSIBILITANDO O AUMENTO DA CAPACIDADE PRODUTIVA E A REDUÇÃO DOS CUSTOS COM SERVIÇOS EM ORGANIZAÇÕES DE SAÚDE EXTRA-MARINHA (OSE).</t>
  </si>
  <si>
    <t>ADOLFO VIANA</t>
  </si>
  <si>
    <t>3898</t>
  </si>
  <si>
    <t>38980002</t>
  </si>
  <si>
    <t>AS AQUISIÇÕES SÃO NECESSÁRIAS PARA A MELHORIA DE MANUTENÇÕES DAS EMBARCAÇÕES, O QUE PERMITIRÁ MAIOR ATUAÇÃO DA CAPITANIA,NA EXECUÇÃO DAS ATIVIDADES DE SEGURANÇA_x000D_
DO TRÁFEGO AQUAVIÁRIO, PROMOÇÃO DO ENSINO PROFISSIONAL MARÍTIMO (EPM), SALVAGUARDA DA VIDA HUMANA E NA PREVENÇÃO DA POLUIÇÃO HÍDRICA, NA ÁREA DE SUA JURISDIÇÃO._x000D_
CNPJ: 03.754.548/0001-15_x000D_
OM: NASHDOUTORMONTENEGRO</t>
  </si>
  <si>
    <t>38920001</t>
  </si>
  <si>
    <t>A PRESENTE EMENDA PARLAMENTAR TEM POR FINALIDADE A AQUISIÇÃO DE MOBILIÁRIO PARA O 59° BI MZ, NA CIDADE DE MACEIÓ. A  AQUISIÇÃO DO MOBILIÁRIO IRÁ PROPORCIONAR MELHORES CONDIÇÕES DE TRABALHO AOS MILITARES DO BATALHÃO.</t>
  </si>
  <si>
    <t>NIVALDO ALBUQUERQUE</t>
  </si>
  <si>
    <t>3839</t>
  </si>
  <si>
    <t>38390005</t>
  </si>
  <si>
    <t>AQUISIÇÃO DE EQUIPAMENTOS E MATERIAIS PARA ACAMPAMENTOS DE PESQUISA DO PROGRAMA ANTÁRTICO BRASILEIRO, TAIS COMO: BARRACAS, CORDAS, PIQUETAS, FREIOS, MOSQUETÕES, UTENSÍLIOS DE COZINHA, BASTÃO DE CAMINHADA, CAPACETES, MOCHILAS, MATERIAL DE 1º SOCORROS, SINALIZADORES, SACO DE DORMIR E ISOLANTE TÉRMICO.</t>
  </si>
  <si>
    <t>ANTONIO ANASTASIA</t>
  </si>
  <si>
    <t>3810</t>
  </si>
  <si>
    <t>38100008</t>
  </si>
  <si>
    <t>CONTRATAÇÃO DE MÃO DE OBRA  DE ALPINISTAS ESPECIALIZADOS NA REGIÃO ANTÁRTICA, A FIM DE PROVER SEGURANÇA NOS DESLOCAMENTOS E ACAMPAMENTOS DE PESQUISA DURANTE AS OPERAÇÕES ANTÁRTICAS._x000D_
CNPJ: 00.394.502/0165-71 (SECIRM)</t>
  </si>
  <si>
    <t>AQUISIÇÃO DE PLACAS FOTOVOLTAICAS PARA IMPLANTAÇÃO NO PRÉDIO DE SERVIÇO DE SAÚDE DA EAMES VISANDO DIVERSIFICAR A MATRIZ ENERGÉTICA DA OM E TORNANDO O PRÉDIO DA_x000D_
SAÚDE SUSTENTÁVEL.</t>
  </si>
  <si>
    <t>ROSE DE FREITAS</t>
  </si>
  <si>
    <t>3801</t>
  </si>
  <si>
    <t>38010001</t>
  </si>
  <si>
    <t>A PRESENTE EMENDA TEM COMO FINALIDADE A ESTRUTURAÇÃO E MODERNIZAÇÃO DE UNIDADE DE SAÚDE DAS FORÇAS ARMADAS.</t>
  </si>
  <si>
    <t>37990011</t>
  </si>
  <si>
    <t>BENEFICIÁRIO PARA LANÇAMENTO NO SIOP - CNPJ: 00.394.452/0001-03_x000D_
A AQUISIÇÃO DE 01 CAMINHÃO BASCULANTE CAÇAMBA DE 12M3 (CB) QUE POSSIBILITARÁ O TRANSPORTE DA MATERIAL DO BTL EM MELHORES CONDIÇÕES PARA CUMPRIMENTO DE MISSÕES NAS OPERAÇÕES DE ENGENHARIA DE CONSTRUÇÃO NO ESTADO DO PARÁ.</t>
  </si>
  <si>
    <t>LOGÍSTICA INTEGRADA EM PROVEITO DE ORGANIZAÇÕES MILITARES DE ENGENHARIA DO EXÉRCITO</t>
  </si>
  <si>
    <t>05.153.6012.2911.0001</t>
  </si>
  <si>
    <t>37960003</t>
  </si>
  <si>
    <t>37960001</t>
  </si>
  <si>
    <t>FOCO NA SUSTENTABILIDADE, REDUZIRÁ IMPACTOS AMBIENTAIS E REDIRECIONARÁ OS CUSTOS COMPULSÓRIOS PARA APERFEIÇOAMENTO DAS ATIVIDADES OPERATIVAS, AUMENTANDO A QUALIDADE DOS SERVIÇOS PRESTADOS À SOCIEDADE QUE COMPREENDEM AS AÇÕES_x000D_
DE SEGURANÇA DO TRÁFEGO AQUAVIÁRIO E SALVAGUARDA DA VIDA HUMANA NO MAR._x000D_
CNPJ: 00.394.502/0408-71 (CENTRO DE INTENDÊNCIA DA MARINHA EM RIO GRANDE) - ESTA EMENDA ATENDERÁ A CAPITANIA DOS PORTOS DO RIO GRANDE DO SUL</t>
  </si>
  <si>
    <t>A FINALIDADE DESSA EMENDA É A COLOCAÇÃO DE ELEVADOR NO PRÉDIO DESTA CAPITANIA._x000D_
_x000D_
CNPJ: 00.394.502/0039-17_x000D_
CAPITANIA DOS PORTOS DO PIAUÍ</t>
  </si>
  <si>
    <t>ELMANO FÉRRER</t>
  </si>
  <si>
    <t>3788</t>
  </si>
  <si>
    <t>37880004</t>
  </si>
  <si>
    <t>BENEFICIÁRIO PARA LANÇAMENTO NO SIOP - CNPJ: 00.394.452/0001-03_x000D_
A AQUISIÇÃO DE POLTRONAS DE AUDITÓRIO E EQUIPAMENTOS ELETROELETRÔNICOS E DE TI/FOTO/VÍDEO, TEM O OBJETIVO DE PROPORCIONAR APOIO AO PROGRAMA FORÇAS NO ESPORTE (PROFESP) DO GOVERNO FEDERAL, REALIZADO NAS DEPENDENCIAS DO 25º BC, PARA O DESENVOLVIMENTO DE ATIVIDADES CULTURAIS E EDUCACIONAIS, NO CONTRATURNO ESCOLAR E COM ACOMPANHAMENTO, DE CRIANÇAS DAS COMUNIDADES PRÓXIMAS AO AQUARTELAMENTO.</t>
  </si>
  <si>
    <t>37880003</t>
  </si>
  <si>
    <t>EMENDA PARA MARINHA DO BRASIL. CONSTRUÇÃO DE UM TANQUE DE REMO PARA TREINAMENTO DAS CRIANÇAS E DOS JOVENS DO PROFESP._x000D_
JUSTIFICATIVA DO OBJETO: O REMO É UM DOS ESPORTES ENSINADOS PARA OS PARTICIPANTES DO PROFESP. PARA MELHORAR A QUALIDADE DESSE TRABALHO SERÁ IMPORTANTE A CONSTRUÇÃO DE UM TANQUE DE REMO PARA TREINAMENTO DAS CRIANÇAS E JOVENS DO PROFESP QUE PODERÃO PARTICIPAR DE COMPETIÇÕES ORGANIZADAS PELA FEDERAÇÃO DE REMO DO ESTADO RJ.</t>
  </si>
  <si>
    <t>SORAYA SANTOS</t>
  </si>
  <si>
    <t>3765</t>
  </si>
  <si>
    <t>37650004</t>
  </si>
  <si>
    <t>OM: CENTRO DE EDUCAÇÃO FÍSICA ALMIRANTE ADALBERTO NUNES _x000D_
CNPJ: 00.394.502/0129-08_x000D_
_x000D_
AUMENTO DA QUANTIDADE DE PESSOAS QUE FREQUENTAM O CENTRO DE EDUCAÇÃO FÍSICA ALMIRANTE ADALBERTO NUNES (CEFAN), COMO MILITARES DE OUTRAS ORGANIZAÇÕES MILITARES (OM), PARTICIPANTES DO PROFESP E PROJETO PARALÍMPICO MARINHA. PARA ATENDER ESSA DEMANDA É NECESSÁRIO A REVITALIZAÇÃO DO AUDITÓRIO, UM DOS LOCAIS ONDE SÃO REALIZADAS AS ATIVIDADES COGNITIVAS.</t>
  </si>
  <si>
    <t>37560013</t>
  </si>
  <si>
    <t>OM:  CENTRO DE EDUCAÇÃO FÍSICA ALMIRANTE ADALBERTO NUNES_x000D_
CNPJ: 00.394.502/0129-08_x000D_
_x000D_
 O REMO É UM DOS ESPORTES ENSINADOS PARA CRIANÇAS E JOVENS DO PROFESP. SERÁ IMPORTANTE A AQUISIÇÃO DE EQUIPAMENTOS PARA O PROFESP MELHORAR O_x000D_
TREINAMENTO DE REMO.</t>
  </si>
  <si>
    <t>A ASSESSORIA PARLAMENTAR DESEMPENHA AS SUAS ATRIBUIÇÕES JUNTO AOS LEGISLATIVOS ESTADUAIS E MUNICIPAIS NAS SUAS RESPECTIVAS CASAS ESTREITANDO CONTATO COM OS PARLAMENTARES FEDERAIS DA BANCADA CEARENSE, NÃO POSSUINDO, AINDA, UMA INFRAESTRUTURA ADEQUADA PARA SUPORTE DE SUA ATUAÇÃO.</t>
  </si>
  <si>
    <t>MOSES RODRIGUES</t>
  </si>
  <si>
    <t>3733</t>
  </si>
  <si>
    <t>37330009</t>
  </si>
  <si>
    <t>OM: CAPITANIA FLUVIAL DE PORTO VELHO_x000D_
CNPJ: 00.394.502/0335-81_x000D_
_x000D_
 AQUISIÇÃO DE 02 MOTORES DE 200 HP DA MARCA MERCURY PARA DUAS EMBARCAÇÕES DE CASCO RÍGIDO. ESTES MOTORES PROPICIARÃO MELHORA SIGNIFICATIVA NAS AÇÕES DE FISCALIZAÇÃO DO TRÁFEGO AQUAVIÁRIO, VISTO QUE, QUANTITATIVAMENTE, É POSSÍVEL COBRIR UM MAIOR NÚMERO DE ÁREAS.</t>
  </si>
  <si>
    <t>MARIANA CARVALHO</t>
  </si>
  <si>
    <t>3725</t>
  </si>
  <si>
    <t>37250002</t>
  </si>
  <si>
    <t>OM: CENTRO DE INTENDÊNCIA DA MARINHA EM RIO GRANDE_x000D_
CNPJ: 00.394.502/0408-71_x000D_
_x000D_
_x000D_
O ATRACADOURO É UM APOIO INDISPENSÁVEL PARA REALIZAR AÇÕES DE FISCALIZAÇÕES COM EMBARCAÇÕES, AUMENTANDO AS CONDIÇÕES DE PRONTIDÃO DA CAPITANIA. ALÉM DE PERMITIR O TRANSPORTE DE PACIENTES, QUE NECESSITAM DE ASSISTÊNCIA MÉDICA IMEDIATA, DE SÃO JOSÉ DO NORTE PARA RIO GRANDE.</t>
  </si>
  <si>
    <t>POMPEO DE MATTOS</t>
  </si>
  <si>
    <t>3666</t>
  </si>
  <si>
    <t>36660005</t>
  </si>
  <si>
    <t>OM: ESCOLA DE APRENDIZES MARINHEIROS DE PERNAMBUCO_x000D_
CNPJ: 00.394.502/0133-94_x000D_
_x000D_
 TRANSPORTAR MILITARES E EMBARCAÇÕES PARA DESEMPENHAR ATIVIDADES DE INSPEÇÃO NAVAL E VISTORIA DE EMBARCAÇÕES E AUXILIAR NO SERVIÇO DE SALVAMENTO MARÍTIMO EM PERNAMBUCO.</t>
  </si>
  <si>
    <t>BENEFICIÁRIO PARA LANÇAMENTO NO SIOP - CNPJ: 00.394.452/0001-03_x000D_
A AQUISIÇÃO DO EQUIPAMENTO DE SAÚDE PERMITIRÁ PROPORCIONAR UMA MELHOR ASSISTÊNCIA AOS PACIENTES NAS UNIDADES DE INTERNAMENTO._x000D_
AQUISIÇÃO DE CAMAS HOSPITALARES ADULTAS ELÉTRICAS PARA UNIDADE DE INTERNAMENTO – CARGA DE TRABALHO SEGURA MAIOR OU IGUAL  A 250KG).</t>
  </si>
  <si>
    <t>AQUISIÇÃO DE EQUIPAMENTO DE SAÚDE. AQUISIÇÃO DE CAMAS HOSPITALARES ADULTAS ELÉTRICAS PARA UNIDADE DE INTERNAMENTO – CARGA DE TRABALHO SEGURA MAIOR OU IGUAL  A 250KG). - NO MUNICÍPIO DE RECIFE - PE</t>
  </si>
  <si>
    <t>BENEFICIÁRIO SIOP - CNPJ: 00.394.429/0001-00_x000D_
O HOSPITAL DE AERONÁUTICA DE RECIFE (HARF), LOCALIZADO NO MUNICÍPIO DE RECIFE - PE, É A ORGANIZAÇÃO INTEGRANTE DO SISTEMA DE SAÚDE DO COMANDO DA AERONÁUTICA RESPONSÁVEL PELA ASSISTÊNCIA MÉDICO-HOSPITALAR E ODONTOLÓGICA DE APROXIMADAMENTE 18.700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</si>
  <si>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OM: CAPITANIA DOS PORTOS DA PARAÍBA_x000D_
CNPJ: 00.394.502/0037-55_x000D_
ESTA EMENDA VISA À AQUISIÇÃO DE UMA VIATURA DO TIPO  PICKUP 4X4, DIESEL, DE USO MISTO, PARA A EQUIPE DE SAÚDE REALIZAR VISITAS A PACIENTES INTERNADOS E EM ACOMPANHAMENTO DOMICILIAR NO ESTADO DA PARAÍBA, BEM COMO, APOIAR AS ATIVIDADES ADMINISTRATIVAS DESTA CAPITANIA.</t>
  </si>
  <si>
    <t>35300004</t>
  </si>
  <si>
    <t>OM: SECIRM - SECRETARIA DA COMISSÃO INTERMINISTERIAL PARA RECURSOS DO MAR_x000D_
CNPJ: 00.394.502/0165-71_x000D_
_x000D_
CONTRATAÇÃO DE MÃO DE OBRA DE ALPINISTAS ESPECIALIZADOS NA REGIÃO ANTÁRTICA, A FIM DE PROVER SEGURANÇA NOS DESLOCAMENTOS E ACAMPAMENTOS DE PESQUISA DURANTE AS OPERAÇÕES ANTÁRTICAS.</t>
  </si>
  <si>
    <t>32620005</t>
  </si>
  <si>
    <t>BENEFICIÁRIO PARA LANÇAMENTO NO SIOP - CNPJ: 00.394.452/0001-03_x000D_
AQUISIÇÃO DE MATERIAL PERMANENTE PARA O NOVO PAVILHÃO PEDAGÓGICO DO COLÉGIO MILITAR BELÉM, A FIM MELHORAR A ESTRUTURA E OTIMIZAR AS ATIVIDADES DOS ALUNOS. SERÁ ADQUIRIDO MOBILIÁRIO PARA ADEQUAÇÃO À EDUCAÇÃO INCLUSIVA, MOBILIÁRIO PARA BIBLIOTECA E SALAS DE AULA, ALÉM DE MOBILIÁRIO E EQUIPAMENTOS ELETROELETRÔNICOS/COMPUTADORES PARA ATENDER AS DEMANDAS DA DIVISÃO DE ENSINO DE FORMA A APOIAR AS ATIVIDADES DOS DISCENTES.</t>
  </si>
  <si>
    <t>ELCIONE BARBALHO</t>
  </si>
  <si>
    <t>3188</t>
  </si>
  <si>
    <t>31880005</t>
  </si>
  <si>
    <t>BENEFICIÁRIO PARA LANÇAMENTO NO SIOP - CNPJ: 00.394.452/0001-03_x000D_
AQUISIÇÃO DE MESA CIRÚRGICA. A AQUISIÇÃO DO EQUIPAMENTO OTIMIZARÁ OS PROCEDIMENTOS MÉDICOS NA UNIDADE MÉDICA MELHORANDO O ATENDIMENTO À FAMÍLIA MILITAR.</t>
  </si>
  <si>
    <t>AQUISIÇÃO DE MESA CIRÚRGICA. - NO MUNICÍPIO DE SÃO PAULO - SP</t>
  </si>
  <si>
    <t>31600008</t>
  </si>
  <si>
    <t>OM: SECIRM - SECRETARIA DA COMISSÃO INTERMINISTERIAL PARA RECURSOS DO MAR_x000D_
CNPJ: 00.394.502/0165-71_x000D_
_x000D_
MANUTENÇÃO DOS SISTEMAS PRIORITÁRIOS DA ESTAÇÃO ANTÁRTICA COMANDANTE FERRAZ VISANDO A APOIAR ÀS ATIVIDADES DE PESQUISAS CIENTÍFICAS NO CONTINENTE ANTÁRTICO. TAIS SISTEMAS SÃO CONSTITUÍDOS POR AEROGERADORES, PAINÉIS FOTOVOLTAICOS, SISTEMA DE CALEFAÇÃO, GERADORES DE ENERGIA, MÁQUINAS PESADAS, DENTRE OUTROS.</t>
  </si>
  <si>
    <t>COM ESTA INICIATIVA ESPERAMOS CONTRIBUIR COM RECUPERAÇÃO ESTRUTURAL DAS INSTALAÇÕES FÍSICAS DA  CAPITANIA DOS PORTOS DE SERGIPE E/OU COM  A MELHORIA DAS ATIVIDADES DE FISCALIZAÇÃO E SEGURANÇA DO TRÁFEGO AQUAVIÁRIO NA  _x000D_
EFETIVIDADE DAS AÇÕES DE ABORDAGEM E PREVENÇÃO DE ACIDENTES, EM PROL DA SEGURANÇA DA NAVEGAÇÃO E SALVAGUARDA DA VIDA HUMANA NO MAR, COM A AQUISIÇÃO DE EMBARCAÇÕES E/MOTO AQUÁTICAS AFIM DE SUBSTITUIR AQUELAS_x000D_
 EM FINAL DE VIDA ÚTIL.</t>
  </si>
  <si>
    <t>31000012</t>
  </si>
  <si>
    <t>O DEPARTAMENTO DE CIÊNCIA E TECNOLOGIA AEROESPACIAL (DCTA), LOCALIZADO NO MUNICÍPIO DE SÃO JOSÉ DOS CAMPOS - SP, É A ORGANIZAÇÃO DO COMANDO DA AERONÁUTICA RESPONSÁVEL PELA EXECUÇÃO DE PESQUISAS BÁSICAS E APLICADAS, CONTRATAÇÃO DE SERVIÇOS E DESENVOLVIMENTO/AQUISIÇÃO DE SISTEMAS, SUBSISTEMAS E COMPONENTES, VISANDO DESENVOLVIMENTO DE PROJETOS NA ÁREA DE TECNOLOGIA AEROESPACIAL E DE DEFESA, A FIM DE DOTAR A FORÇA AÉREA BRASILEIRA DE EQUIPAMENTOS ESPECÍFICOS ÀS SUAS MISSÕES E DIMINUIR A DEPENDÊNCIA EXTERNA BRASILEIRA EM SISTEMAS DE ALTA TECNOLOGIA, CAPACITANDO A INDÚSTRIA NACIONAL DO SETOR PARA QUE CONQUISTE AUTONOMIA EM TECNOLOGIAS ESTRATÉGICAS E/OU CRÍTICAS, QUE CONTRIBUAM COM A SEGURANÇA E A DEFESA DO PAÍS E A QUALIFICAÇÃO TÉCNICO-PROFISSIONAL._x000D_
DEVIDO À EXTREMA IMPORTÂNCIA DESSA UNIDADE, E EM FACE DA CRESCENTE NECESSIDADE DE RECURSOS PARA A CONTINUIDADE DESTES IMPRESCINDÍVEIS SERVIÇOS, FAZ-SE NECESSÁRIA A AQUISIÇÃO DE MATERIAIS E EQUIPAMENTOS, BEM COMO A REALIZAÇÃO DE MELHORIAS NAS INSTALAÇÕES DESTA ORGANIZAÇÃO MILITAR PARA QUE POSSA DAR CONTINUIDADE AO RELEVANTE TRABALHO REALIZADO EM PROL DA PESQUISA &amp; DESENVOLVIMENTO NO BRASIL. _x000D_
OS RECURSOS DA PRESENTE EMENDA SERÃO DESTINADOS PARA A REFORMA ELÉTRICA NO CPOR ._x000D_
POR TODO O EXPOSTO, JUSTIFICA-SE A PRESENTE EMENDA DE APROPRIAÇÃO À DESPESA NO PLOA2022, O QUE GARANTIRÁ A CONTINUIDADE DAS ATIVIDADES PLANEJADAS._x000D_
_x000D_
BENEFICIÁRIO SIOP - CNPJ: 00.394.429/0001-00</t>
  </si>
  <si>
    <t>PESQUISA E DESENVOLVIMENTO NO SETOR AEROESPACIAL</t>
  </si>
  <si>
    <t xml:space="preserve">05.572.6012.20XB.    </t>
  </si>
  <si>
    <t>EDUARDO CURY</t>
  </si>
  <si>
    <t>3089</t>
  </si>
  <si>
    <t>30890012</t>
  </si>
  <si>
    <t>O INSTITUTO TECNOLÓGICO DE AERONÁUTICA (ITA), LOCALIZADO NO MUNICÍPIO DE SÃO JOSÉ DOS CAMPOS - SP, É O ESTABELECIMENTO DE ENSINO SUPERIOR DO COMANDO DA AERONÁUTICA RESPONSÁVEL PELA GRADUAÇÃO E PÓS-GRADUAÇÃO EM ENGENHARIA NAS ÁREAS DE INTERESSE DO SETOR AEROESPACIAL, VISANDO ATENDER ÀS SOFISTICADAS EXIGÊNCIAS MERCADOLÓGICAS DO PAÍS, BEM COMO AOS REQUISITOS ESTABELECIDOS PELA FORÇA AÉREA BRASILEIRA PARA O QUADRO DE OFICIAIS ENGENHEIROS DA AERONÁUTICA._x000D_
DEVIDO À EXTREMA IMPORTÂNCIA DESSA UNIDADE PARA O ESTADO DE SÃO PAULO E PARA O PAÍS COMO UM TODO, E EM FACE DA CRESCENTE NECESSIDADE DE RECURSOS PARA A CONTINUIDADE DESTES IMPRESCINDÍVEIS SERVIÇOS, FAZ-SE NECESSÁRIA A AQUISIÇÃO DE MATERIAIS E EQUIPAMENTOS, BEM COMO A REALIZAÇÃO DE MELHORIAS NAS INSTALAÇÕES DESTA ORGANIZAÇÃO MILITAR DE ENSINO PARA QUE POSSA DAR CONTINUIDADE AO RELEVANTE TRABALHO REALIZADO EM PROL DO DESENVOLVIMENTO CIENTÍFICO-TECNOLÓGICO DA NAÇÃO BRASILEIRA._x000D_
POR TODO O EXPOSTO, JUSTIFICA-SE A PRESENTE EMENDA DE APROPRIAÇÃO À DESPESA NO PLOA 2022, O QUE GARANTIRÁ A CONTINUIDADE DAS ATIVIDADES PLANEJADAS._x000D_
_x000D_
BENEFICIÁRIO SIOP - CNPJ: 00.394.429/0001-00</t>
  </si>
  <si>
    <t>30890011</t>
  </si>
  <si>
    <t>O HOSPITAL DE FORÇA AÉREA DE SÃO PAULO (HFASP), LOCALIZADO NO MUNICÍPIO DE SÃO PAULO - SP, É A ORGANIZAÇÃO INTEGRANTE DO SISTEMA DE SAÚDE DO COMANDO DA AERONÁUTICA RESPONSÁVEL PELA ASSISTÊNCIA MÉDICO-HOSPITALAR E ODONTOLÓGICA DE APROXIMADAMENTE 18.800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</si>
  <si>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30880012</t>
  </si>
  <si>
    <t>COM SEDE EM GOIÂNIA-GO, O  COMANDO DE OPERAÇÕES ESPECIAIS (C OP ESP) É SUBORDINADO AO COMANDO MILITAR DO PLANALTO (CMP), ESTANDO VINCULADO PARA FINS DE PREPARO E EMPREGO AO COMANDO DE OPERAÇÕES TERRESTRES (COTER). SUAS ORGANIZAÇÕES MILITARES ORGÂNICAS INTEGRAM A FORÇA DE AÇÃO RÁPIDA ESTRATÉGICA E APOIAM AS OPERAÇÕES DE TODOS OS COMANDOS MILITARES DE ÁREA DO EXÉRCITO BRASILEIRO._x000D_
A NECESSIDADE DO PREPARO PERMANENTE DA TROPA FAZ COM QUE A CONSTRUÇÃO DA  PISTA DE COMBATE A LOCALIDADE DESORDENADA (PCLD) PROPORCIONE UM ESPAÇO PARA MELHORES CONDIÇÕES DE PREPARO OPERACIONAL DA TROPA EM AMBIENTES URBANOS._x000D_
O TREINAMENTO DE COMBATE EM ÁREAS EDIFICADAS, COM SUAS TÉCNICAS DE PROGRESSÃO, DE ABORDAGEM E DE TIRO ESPECÍFICAS, FAZEM PARTE DA PREPARAÇÃO DA FORÇA TERRESTRE PARA O CUMPRIMENTO DE SUAS ATRIBUIÇÕES CONSTITUCIONAIS.</t>
  </si>
  <si>
    <t>AQUISIÇÃO DE UMA AMBULÂNCIA PARA BASE DE FUZILEIROS NAVAIS DA ILHA DO GOVERNADOR, QUE POSSIBILITARÁ O PRONTO ATENDIMENTO AOS MILITARES DESTE COMPLEXO NAVAL, ATENDENDO, TAMBÉM, AOS ALUNOS DO PROGRAMA FORÇA NO ESPORTE (PROFESP).</t>
  </si>
  <si>
    <t>OM: CENTRO DE INTENDÊNCIA DA MARINHA BELÉM_x000D_
CNPJ: 00.394.502/0396-01_x000D_
_x000D_
ATUALMENTE, ESTA ORGANIZAÇÃO MILITAR ATENDE A 100 CRIANÇAS DO PROGRAMA E, ALÉM DA APROXIMAÇÃO COM AS TRADIÇÕES CÍVICAS E COM A DISCIPLINA INERENTE A UMA ORGANIZAÇÃO MILITAR, ESSES JOVENS TÊM A OPORTUNIDADE DE CRESCIMENTO PESSOAL POR MEIO DA PRÁTICA ESPORTIVA.</t>
  </si>
  <si>
    <t>A PRESENTE EMENDA VISA ATENDER O PROGRAMA SEGUNDO TEMPO - FORÇAS DO ESPORTE (PROFESP), DESENVOLVIDO PELA ESTAÇÃO RADIOGONIOMÉTRICA DA MARINHA EM NATAL/RN (ERMN), PROMOVENDO O DESENVOLVIMENTO INTEGRAL, POR MEIO DA PRÁTICA DO ESPORTE EDUCACIONAL, TRABALHANDO OS NÍVEIS COGNITIVO, PSICOMOTOR E AFETIVO, DAS CRIANÇAS E ADOLESCENTES, PRIORITARIAMENTE EM ESTADO DE VULNERABILIDADE SOCIAL, AFIM DE CONTRIBUIR, PARA A FORMAÇÃO DA CIDADANIA E MELHORIA DA QUALIDADE VIDA.</t>
  </si>
  <si>
    <t xml:space="preserve">05.151.6012.219D.    </t>
  </si>
  <si>
    <t>BETO ROSADO</t>
  </si>
  <si>
    <t>3054</t>
  </si>
  <si>
    <t>30540009</t>
  </si>
  <si>
    <t>O ESTADO DO ACRE, DA MESMA FORMA QUE OS DEMAIS ESTADOS DA REGIÃO NORTE, SOFRE PELO ISOLAMENTO, POUCOS INVESTIMENTOS EM INFRAESTRUTURA, POUCO ACESSO AOS SERVIÇOS PÚBLICOS E A DEPENDÊNCIA ECONÔMICA DO PODER PÚBLICO. A PROPOSTA DE EMENDA TEM O OBJETIVO DE TENTAR A SUPRIR UMA PARTE DESSAS DEFICIÊNCIAS LEVANDO ATÉ À POPULAÇÃO INVESTIMENTOS QUE MELHOREM A PRODUÇÃO DE ALIMENTOS, A VIDA NA COMUNIDADE.</t>
  </si>
  <si>
    <t>O PROJETO SOLDADO CIDADÃO CAPACITA JOVENS INCORPORADOS ÀS FORÇAS ARMADAS, POR INTERMÉDIO DE CURSOS PROFISSIONALIZANTES, COMPLEMENTANDO SUA FORMAÇÃO CÍVICO-CIDADÃO E CRIANDO MELHORES CONDIÇÕES PARA SEU INGRESSO NO MERCADO DE TRABALHO, ALÉM DA AQUISIÇÃO DE CONHECIMENTO TÉCNICO ESPECIALIZADO. A META SERÁ EXECUTADA NO COMANDO DO 8º DISTRITO NAVAL.</t>
  </si>
  <si>
    <t>ADMINISTRAÇÃO</t>
  </si>
  <si>
    <t xml:space="preserve">04.128.6012.20XR.    </t>
  </si>
  <si>
    <t>ESTA EMENDA VISA A MELHORIA DO CONDICIONAMENTO FÍSICO E A HIGIDEZ DA TROPA NO ESTADO DE SÃO PAULO NO 22 DEPÓSITO DE SUPRIMENTO</t>
  </si>
  <si>
    <t>BRUNA FURLAN</t>
  </si>
  <si>
    <t>2797</t>
  </si>
  <si>
    <t>27970004</t>
  </si>
  <si>
    <t>AQUISIÇÃO DE VAN PARA PRESTAÇÃO DE SERVIÇOS ITINERANTES NA ÁREA DO ENSINO PROFISSIONAL MARÍTIMO PELO ESTADO DE MG NA CAPITANIA FLUVIAL DE MINAS GERAIS._x000D_
A DEMANDA NA ÁREA DO ENSINO PROFISSIONAL MARÍTIMO (EPM) POR PARTE DOS 853 MUNICÍPIOS DO ESTADO, EM FASE DE EXPANSÃO DAS ATIVIDADES ECONÔMICAS E COM UMA VASTA MALHA RODOVIÁRIA, ACARRETA NA CONSTANTE NECESSIDADE DE PRESTAÇÃO DE SERVIÇOS ITINERANTES PARA ATENDER AOS ANSEIOS DA POPULAÇÃO E COMUNIDADE MARÍTIMA LOCAL.</t>
  </si>
  <si>
    <t>27620003</t>
  </si>
  <si>
    <t>APOIAR A MARINHA DO BRASIL NA AQUISIÇÃO E INSTALAÇÃO DE UM APARELHO DE RX PARA ATENDER AS NECESSIDADES NO PROJETO ANTÁRTICA, - PROANTAR.</t>
  </si>
  <si>
    <t>ESSA EMENDA E PARA AJUDAR NA MANUTENÇÃO DO HOSPITAL DE GUARNIÇÃO DE JOÃO PESSOA.</t>
  </si>
  <si>
    <t>27150009</t>
  </si>
  <si>
    <t>BENEFICIÁRIO PARA LANÇAMENTO NO SIOP - CNPJ: 00.394.452/0001-03_x000D_
AQUISIÇÃO E INSTALAÇÃO DE PLATAFORMA ELEVATÓRIA. DAR CONTINUIDADE ÀS OBRAS DE ACESSIBILIDADE PARA ALUNOS ESPECIAIS COM DIFICULDADE DE LOCOMOÇÃO.</t>
  </si>
  <si>
    <t>27010001</t>
  </si>
  <si>
    <t>PARA O CUMPRIMENTO DAS NOSSAS ATIVIDADES, CONTAMOS COM AS LANCHAS DE APOIO AO ENSINO E PATRULHA, CONHECIDAS COMO LAEP. ISTO POSTO, A REVITALIZAÇÃO DESSAS EMBARCAÇÕES REPRESENTA MELHORA SIGNIFICATIVA NAS AÇÕES DE FISCALIZAÇÃO DO TRÁFEGO AQUAVIÁRIO, VISTO QUE, QUANTITATIVAMENTE, PODE-SE COBRIR UM MAIOR NÚMERO DE ÁREAS OU INCREMENTAR EM UMA DETERMINADA PARTE DO CORPO HÍDRICO. LOGO, PARA SOCIEDADE, REPRESENTA UMA NAVEGAÇÃO SEGURA POR TER A FISCALIZAÇÃO PRESENTE, MAIOR CAPACIDADE DE PRESTAR APOIO AOS ÓRGÃOS DE SAÚDE E OUTROS QUE NECESSITEM, COM O INTUITO DE LEVAR À COMUNIDADE RIBEIRINHA OS SERVIÇOS PRESTADOS PELO ESTADO, E, EM CASOS DE ACIDENTE, SIGNIFICA UMA RESPOSTA MAIS RÁPIDA POR TER UMA EMBARCAÇÃO ADEQUADA E NOVA. POR FIM, COM A FISCALIZAÇÃO PRESENTE, HÁ DE SE FORTALECER O TURISMO EM DIVERSAS ÁREAS NO ESTADO._x000D_
CNPJ 00.394.502/0335-81 (CAPITANIA FLUVIAL DE PORTO VELHO)</t>
  </si>
  <si>
    <t>ACIR GURGACZ</t>
  </si>
  <si>
    <t>2633</t>
  </si>
  <si>
    <t>26330001</t>
  </si>
  <si>
    <t>26010008</t>
  </si>
  <si>
    <t>OM: HOSPITAL NAVAL DE SALVADOR_x000D_
CNPJ: 00.394.502/0067-70_x000D_
_x000D_
_x000D_
CONSTRUÍDO EM 1995, OS ALOJAMENTOS APRESENTAM ALÉM DA IMINENTE NECESSIDADE DE UMA REFORMA, EXISTE AINDA A NECESSIDADE DE AMPLIAÇÃO DAS ÁREAS CITADAS, A FIM DE PROPORCIONAR MELHOR CAPACIDADE DE TRABALHO DO PESSOAL, TANTO OFICIAIS COMO PRAÇAS DA ORGANIZAÇÃO MILITAR.</t>
  </si>
  <si>
    <t>25170011</t>
  </si>
  <si>
    <t>BENEFICIÁRIO PARA LANÇAMENTO NO SIOP - CNPJ: 00.394.452/0001-03_x000D_
A MANUTENÇÃO DAS INSTALAÇÕES DO ESPAÇO DO ESPAÇO CULTURAL DO FORTE DUQUE DE CAXIAS DA FORTALEZA DE ITAIPU DO 2º GAAAE EM PRAIA GRANDE-SP, É DE SUMA IMPORTÂNCIA PARA PRESERVAR O ACERVO CULTURAL EXISTENTE E PROPORCIONAR MELHOR ATENDIMENTO AOS VISITANTES.</t>
  </si>
  <si>
    <t>OM: CENTRO DE COMUNICACAO SOCIAL DA MARINHA_x000D_
CNPJ: 00.394.502/0228-90_x000D_
_x000D_
 ESTA PROPOSTA DE EMENDA VISA À ATUALIZAÇÃO E ADEQUAÇÃO DA INFRAESTRUTURA DAS INSTALAÇÕES DA RÁDIO MARINHA NA WEB, BEM COMO A AQUISIÇÃO DE EQUIPAMENTOS SONOROS E DE INFORMÁTICA DE ÚLTIMA GERAÇÃO PARA A MANUTENÇÃO DAS ATIVIDADES DE TRANSMISSÃO COTIDIANAS DA RÁDIO MARINHA.</t>
  </si>
  <si>
    <t>AQUISIÇÃO DE EQUIPAMENTOS PARA O HOSPITAL NAVAL DE SALVADOR</t>
  </si>
  <si>
    <t>24680005</t>
  </si>
  <si>
    <t>AQUISIÇÃO DE EQUIPAMENTOS PARA UNIDADE DE SAÚDE DA AERONÁUTICA LOCALIZADA NA BASE AÉREA DE SALVADOR</t>
  </si>
  <si>
    <t>24680004</t>
  </si>
  <si>
    <t>OM: HOSPITAL NAVAL DE RECIFE _x000D_
CNPJ: 00.394.502/0066-90_x000D_
_x000D_
  PARTE DOS EQUIPAMENTOS DISPONÍVEIS ESTÃO OBSOLETOS E OPERANDO COM RESTRIÇÕES, HAVENDO A NECESSIDADE DE AQUISIÇÃO DE NOVOS APARELHOS PARA A REALIZAÇÃO DE EXAMES DE ALTA QUALIDADE, TAIS COMO: 01 APARELHO DE RAIO-X PORTÁTIL E 01 APARELHO DE ULTRASSONOGRAFIA GERAL.</t>
  </si>
  <si>
    <t>24570016</t>
  </si>
  <si>
    <t>BENEFICIÁRIO SIOP - CNPJ: 00.394.429/0001-00_x000D_
A ODONTOCLÍNICA DE AERONÁUTICA DE RECIFE (OARF), LOCALIZADA NO MUNICÍPIO DE RECIFE - PE, É A ORGANIZAÇÃO INTEGRANTE DO SISTEMA DE SAÚDE DO COMANDO DA AERONÁUTICA RESPONSÁVEL PELA ASSISTÊNCIA ODONTOLÓGICA DE APROXIMADAMENTE 18.700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</si>
  <si>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24570001</t>
  </si>
  <si>
    <t>OM: CENTRO DE INTENDENCIA DA MARINHA EM NATAL_x000D_
CNPJ: 00.394.502/0397-84_x000D_
_x000D_
 O GRUPAMENTO DE FUZILEIROS NAVAIS DE NATAL É A ORGANIZAÇÃO RESPONSÁVEL PELA FORMAÇÃO DE 200 MILITARES DA RESERVA DE 2ª CLASSE, AO ANO, QUE ATUAM NA ÁREA DO COMANDO DO 3º DISTRITO NAVAL, ALÉM DE SER ÓRGÃO EXECUTOR DE SELEÇÃO DOS CONCURSOS PARA INGRESSO NO CORPO DE FUZILEIROS NAVAIS (1.000 CANDIDATOS AO ANO).</t>
  </si>
  <si>
    <t>05.128.6012.20XR.0001</t>
  </si>
  <si>
    <t>24460009</t>
  </si>
  <si>
    <t>AS AÇÕES REALIZADAS PELO MINISTÉRIO DA DEFESA POR MEIO DO PROGRAMA CALHA NORTE NOS MUNICÍPIOS DO ESTADO DO ACRE TEM UM GRAU DE IMPORTÂNCIA IMENSURÁVEL, SOBRETUDO, CONSIDERANDO AS MELHORAIS RELACIONADAS À INFRAESTRUTURA DESSAS CIDADES. A EFICIÊNCIA, COMPETÊNCIA E EFETIVIDADE DESSA AÇÕES, BEM COMO, A CREDIBILIDADE DE TODOS OS AGENTES ENVOLVIDOS NO PROCESSO DE EXECUÇÃO E IMPLEMENTAÇÃO DE TAIS RECURSOS FAZEM COM QUE SEJA UMA PRÁTICA CONSTANTE A ALOCAÇÃO DE EMENDAS PARLAMENTARES NO MESMO. ASSIM, COMO EM ANOS ANTERIORES, APRESENTAMOS A EMENDA EM EPÍGRAFE COM O OBJETIVO DE DAR CONTINUIDADE AO BOM TRABALHO PRESTADO PELO PROGRAMA EM PROL DE TODA A GENTE NORTISTA E, SOBRETUDO, NOSSA GENTE ACREANA.</t>
  </si>
  <si>
    <t>FLAVIANO MELO</t>
  </si>
  <si>
    <t>2424</t>
  </si>
  <si>
    <t>24240009</t>
  </si>
  <si>
    <t>A PRESENTE EMENDA TEM OBJETIVO PRINCIPAL O APOIO  NA IMPLEMENTAÇÃO DE INFRAESTRUTURA BÁSICA NOS MUNICÍPIOS DA REGIÃO DO CALHA NORTE NO ESTADO DE RONDÔNIA - RO</t>
  </si>
  <si>
    <t>24210023</t>
  </si>
  <si>
    <t>A PRESENTE EMENDA TEM COMO OBJETIVO O APOIO A REVITALIZAÇÃO DE LANCHAS QUE OPERAM NO MINISTÉRIO DA DEFESA PELAS FORÇAS MILITARES CONSTITUÍDAS NO ESTADO DE RONDÔNIA.</t>
  </si>
  <si>
    <t>24210021</t>
  </si>
  <si>
    <t>OM: CENTRO DE INSTRUÇÃO ALMIRANTE GRAÇA ARANHA_x000D_
CNPJ: 00.394.502/0094-43_x000D_
_x000D_
VISA À MELHORIA DOS LABORATÓRIOS, CONTRIBUINDO COM A FORMAÇÃO DOS ALUNOS DA ESCOLA DE FORMAÇÃO DE OFICIAIS DA MARINHA MERCANTE (EFOMM). RESSALTAMOS A IMPORTÂNCIA DO ENSINO PROFISSIONAL MARÍTIMO E SUA ASSOCIAÇÃO À ECONOMIA DO MAR CUJA EXPECTATIVA DE CRESCIMENTO TORNA PATENTE A NECESSIDADE DE SE INCREMENTAR A FORMAÇÃO DOS MARÍTIMOS.</t>
  </si>
  <si>
    <t>23970009</t>
  </si>
  <si>
    <t>A PRESENTE EMENDA VISA DESTINAR RECURSOS PARA A  AQUISIÇÃO DE UMA PLATAFORMA ELEVATÓRIA E OUTROS EQUIPAMENTOS PARA 28º BATALHÃO DE CAÇADORES EM ARACAJU/SE QUE  FACILITARÁ A MANUTENÇÃO DE SUAS INSTALAÇÕES, EM ESPECIAL A USINA DE CAPTAÇÃO DE ENERGIA SOLAR E AS ESPORTIVAS.</t>
  </si>
  <si>
    <t>MARIA DO CARMO ALVES</t>
  </si>
  <si>
    <t>2331</t>
  </si>
  <si>
    <t>23310010</t>
  </si>
  <si>
    <t>SITUADOS ESTRATEGICAMENTE O FAROL DO RIO SERGIPE SINALIZA AOS NAVEGANTES OS PERIGOS E CONFIRMAM A NAVEGAÇÃO. TEM POTENCIAL DE TORNAR-SE UM DOS PRINCIPAIS CARTÕES-POSTAIS DE ARACAJU, APÓS SUA ABERTURA PARA VISITAÇÃO. PARA TANTO, FAZ-SE_x000D_
NECESSÁRIO SUA INVESTIMENTOS PARA SUA REVITALIZAÇÃO E MANUTENÇÃO._x000D_
CNPJ: 00.394.502/0030-89 (CAPITANIA DOS PORTOS DE SERGIPE)</t>
  </si>
  <si>
    <t>23310008</t>
  </si>
  <si>
    <t>BENEFICIÁRIO SIOP - CNPJ: 00.394.429/0001-00_x000D_
A ESCOLA TENENTE RÊGO BARROS - ETRB, LOCALIZADA NO MUNICÍPIO CIDADE DE BELÉM - PA, É O ESTABELECIMENTO DE ENSINO ASSISTENCIAL, SOB A ADMINISTRAÇÃO DO COMANDO DA AERONÁUTICA, QUE ATENDE APROXIMADAMENTE 1.400 ALUNOS MATRICULADOS NAS TURMAS DO ENSINO FUNDAMENTAL E MÉDIO._x000D_
DEVIDO À EXTREMA IMPORTÂNCIA DESSA ESCOLA PARA A REGIÃO, E EM FACE DA CRESCENTE NECESSIDADE DE RECURSOS PARA A CONTINUIDADE DESTES IMPRESCINDÍVEIS SERVIÇOS, FAZ-SE NECESSÁRIA A AQUISIÇÃO DE MATERIAIS E EQUIPAMENTOS, BEM COMO A REALIZAÇÃO DE MELHORIAS NAS INSTALAÇÕES DESTE ESTABELECIMENTO DE ENSINO PARA QUE POSSA DAR CONTINUIDADE AO RELEVANTE TRABALHO REALIZADO EM PROL DA CAPACITAÇÃO INTELECTUAL DOS JOVENS ESTUDANTES._x000D_
POR TODO O EXPOSTO, JUSTIFICA-SE A PRESENTE EMENDA DE APROPRIAÇÃO À DESPESA NO PLOA 2022, O QUE GARANTIRÁ A CONTINUIDADE DAS ATIVIDADES PLANEJADAS.</t>
  </si>
  <si>
    <t>A CONSTRUÇÃO DESTES NOVOS COMPARTIMENTOS PROPORCIONARÁ AOS DOCENTES E DISCENTES, UM MELHOR APROVEITAMENTO NO PROCESSO ENSINO-APRENDIZAGEM, FACILITANDO, SOBREMANEIRA NOSSAS ATIVIDADES._x000D_
CNPJ: 00.394.502/0396-01 (CENTRO DE INTENDÊNCIA DA MARINHA EM BELÉM) - ESTA EMENDA ATENDERÁ A ESTAÇÃO RÁDIO DA MARINHA EM BELÉM</t>
  </si>
  <si>
    <t>BENEFICIÁRIO PARA LANÇAMENTO NO SIOP - CNPJ: 00.394.452/0001-03_x000D_
AQUISIÇÃO DE EQUIPAMENTOS PARA MONTAGEM DE UMA ACADEMIA DE MUSCULAÇÃO. A ADEQUAÇÃO DE UM ESPAÇO PARA A PRÁTICA DE MUSCULAÇÃO VISA PROPORCIONAR MELHORES CONDIÇÕES DE PREPARO FÍSICO DA TROPA, POSSIBILITANDO UM AMBIENTE FAVORÁVEL E MOTIVADOR PARA A EXECUÇÃO DO TREINAMENTO FÍSICO MILITAR.</t>
  </si>
  <si>
    <t>VISA A TORNÁ-LO EM UM CENTRO DE DESENVOLVIMENTO DE ARQUEOLOGIA SUBAQUÁTICA, DEVIDO A DESCOBERTAS DE SÍTIOS ARQUEOLÓGICOS SUBMERSOS NA REGIÃO. REPRESENTARÁ UMA OPÇÃO CULTURAL PARA A POPULAÇÃO. EM 2019, O CENTRO TEVE 6 MIL VISITANTES, FOMENTANDO A ECONOMIA LOCAL, COM GERAÇÃO DE EMPREGOS E RENDA. CNPJ: 00.394.502/0048-08 (CAPITANIA DOS PORTOS DE SANTA CATARINA)</t>
  </si>
  <si>
    <t>22100016</t>
  </si>
  <si>
    <t>AQUISIÇÃO DE MAQUINÁRIO E EQUIPAMENTOS. O EQUIPAMENTO UTILIZADO PELA 14ª COMPANHIA DE ENGENHARIA DE COMBATE (14ª CIA E CMB), EM PROVEITO DA DEFESA CIVIL , TENDO EM VISTA O CONSTANTE EMPREGO NOS CASOS DAS ENCHENTES. ALÉM DISSO POSSIBILITARÁ MELHORES CONDIÇÕES PARA O CUMPRIMENTO DAS OPERAÇÕES DE ENGENHARIA DE CONSTRUÇÃO EM PROVEITO DO ESTADO DE SANTA CATARINA.</t>
  </si>
  <si>
    <t>22100015</t>
  </si>
  <si>
    <t>BENEFICIÁRIO PARA LANÇAMENTO NO SIOP - CNPJ: 00.394.452/0001-03_x000D_
AQUISIÇÃO DE INSTRUMENTOS MUSICAIS PARA A BANDA DE MÚSICA. PROPORCIONAR A AQUISIÇÃO DE INSTRUMENTOS MUSICAIS, VISANDO A AMPLIAÇÃO DOS DIVERSOS PROJETOS SOCIAIS DESENVOLVIDOS PELA BANDA DE MÚSICA, LEVANDO A ARTE E CULTURA MUSICAL ÀS COMUNIDADES DE JOINVILLE E CIDADES VIZINHAS.</t>
  </si>
  <si>
    <t>OM: CAPITANIA DOS PORTOS DE SANTA CATARINA_x000D_
CNPJ: 00.394.502/0048-08_x000D_
_x000D_
O SISTEMA FOTOVOLTAICO PROVERÁ ENERGIA LIMPA E SUSTENTÁVEL, PARA ABASTECER O FAROL E AS CASAS DE APOIO, IMPACTANDO NO MEIO AMBIENTE E NA ECONOMIA, COM A CRIAÇÃO DE EMPREGOS E RENDAS. A AÇÃO TAMBÉM CONTRIBUIRÁ PARA A AMPLIAÇÃO DA SEGURANÇA DA NAVEGAÇÃO.</t>
  </si>
  <si>
    <t>O PROJETO SOLDADO CIDADÃO TEM A MISSÃO DE QUALIFICAR PROFISSIONALMENTE OS RECRUTAS QUE PRESTAM O SERVIÇO MILITAR, COMPLEMENTANDO SUA FORMAÇÃO CÍVICA-CIDADÃ E FACILITANDO SEU INGRESSO NO MERCADO DE TRABALHO, APÓS O PERÍODO OBRIGATÓRIO JUNTO ÀS FORÇAS ARMADAS._x000D_
_x000D_
O PROGRAMA FUNCIONA DESDE 2004 E ABRANGE TODO O TERRITÓRIO NACIONAL. ESCOLAS TÉCNICAS E MILITARES SÃO PARCEIRAS NA CAPACITAÇÃO DOS JOVENS QUE ESTÃO DEIXANDO A FARDA PARA RETORNAR À VIDA CIVIL.</t>
  </si>
  <si>
    <t>20830013</t>
  </si>
  <si>
    <t>BENEFICIÁRIO SIOP - CNPJ: 00.394.429/0001-00_x000D_
O ESQUADRÃO DE SAÚDE DE CURITIBA (ES-CT), LOCALIZADO NO MUNICÍPIO DE CURITIBA - PR, É A ORGANIZAÇÃO INTEGRANTE DO SISTEMA DE SAÚDE DO COMANDO DA AERONÁUTICA RESPONSÁVEL PELA ASSISTÊNCIA MÉDICO-HOSPITALAR E ODONTOLÓGICA DE APROXIMADAMENTE 7.000 USUÁRIOS, DENTRE MILITARES E SERVIDORES CIVIS (ATIVOS E INATIVOS) E SEUS DEPENDENTES, BEM COMO DE EX-COMBATENTES DA FAB._x000D_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DESSA ORGANIZAÇÃO DE SAÚDE PARA QUE POSSA DAR CONTINUIDADE AO RELEVANTE TRABALHO REALIZADO EM PROL DA FAMÍLIA MILITAR DA FORÇA AÉREA BRASILEIRA._x000D_
POR TODO O EXPOSTO, JUSTIFICA-SE A PRESENTE EMENDA DE APROPRIAÇÃO À DESPESA NO PLOA 2022, O QUE GARANTIRÁ A CONTINUIDADE DAS ATIVIDADES PLANEJADAS.</t>
  </si>
  <si>
    <t>ALVARO DIAS</t>
  </si>
  <si>
    <t>2052</t>
  </si>
  <si>
    <t>20520010</t>
  </si>
  <si>
    <t>20520009</t>
  </si>
  <si>
    <t>OM:  ESCOLA DE APRENDIZES DE MARINHEIROS EM SANTA CATARINA_x000D_
CNPJ: 00.394.502/0171-10_x000D_
_x000D_
_x000D_
 A META ATENDERÁ DIRETAMENTE 5.500 USUÁRIOS. A REVITALIZAÇÃO DAS INSTALAÇÕES PERMITIRÁ MELHORAR OS ATENDIMENTOS REALIZADOS ATUALMENTE (QUASE 2 MIL ATENDIMENTOS POR MÊS), PROMOVER SEGURANÇA AOS USUÁRIOS, ALÉM DE ASSEGURAR O ACESSO ADEQUADO ÀS PESSOAS COM NECESSIDADES ESPECIAIS.</t>
  </si>
  <si>
    <t>18800012</t>
  </si>
  <si>
    <t>18800011</t>
  </si>
  <si>
    <t>ESSA EMENDA VISA LEVAR UMA MELHOR INFRAESTRUTURA A POPULAÇÃO DO MUNICÍPIO DE IPIXUNA, COM INVESTIMENTOS PARA A INSTALAÇÃO DE ESTRUTURA PARA GERAÇÃO DE ENERGIA LIMPA EM CASAS DA ZONA RURAL/URBANA DO MUNICÍPIO.</t>
  </si>
  <si>
    <t>IPIXUNA</t>
  </si>
  <si>
    <t>NO MUNICÍPIO DE IPIXUNA - AM</t>
  </si>
  <si>
    <t>16190014</t>
  </si>
  <si>
    <t>OM: CAPITANIA FLUVIAL DE PORTO VELHO_x000D_
CNPJ: 00.394.502/0335-81_x000D_
_x000D_
 A CONSTRUÇÃO DE UMA NOVA ESCOLA TRARÁ BENEFÍCIOS DIRETOS À SOCIEDADE HUMAITAENSE, UMA VEZ QUE, NELA, MINISTRAR-SE-ÃO CURSOS DO ENSINO PROFISSIONAL MARÍTIMO, CUJO TÍTULO POSSIBILITARÁ A INSERÇÃO DO CIDADÃO DIRETAMENTE NO MERCADO DE TRABALHO FLUVIAL PARA ATUAR NAS DIVERSAS EMBARCAÇÕES DE CARGA.</t>
  </si>
  <si>
    <t>16190011</t>
  </si>
  <si>
    <t>A PRESENTE EMENDA VISA DOTAR DE RECURSOS A MARINHA DO BRASIL NO ESTADO DE SERGIPE.</t>
  </si>
  <si>
    <t>A PRESENTE EMENDA VISA DOTAR O EXÉRCITO BRASILEIRO DE RECURSOS, VISANDO A AQUISIÇÃO DE EQUIPAMENTOS, MATERIAL E SERVIÇOS PARA APOIAR O SISTEMA DE ASSESSORAMENTO DO 28° BATALHÃO DE CAÇADORES EM ARACAJU/SE.</t>
  </si>
  <si>
    <t>13130003</t>
  </si>
  <si>
    <t>MANUTENÇÃO E MODERNIZAÇÃO DAS INSTALAÇÕES DAS ESTAÇÕES DE APOIO DO PROGRAMA ANTÁRTICO BRASILEIRO, TAIS COMO: REPARO DO TELHADO, REFORMA DOS VESTUÁRIOS, INSTALAÇÃO DE DIVISÓRIAS, INSTALAÇÃO DE SISTEMA DE ÁUDIO E VÍDEO, INSTALAÇÃO DE AR CONDICIONADO, SUBSTITUIÇÃO DE PISO E INSTALAÇÃO DE PRATELEIRAS.</t>
  </si>
  <si>
    <t>12460015</t>
  </si>
  <si>
    <t>A PRESENTE EMENDA VISA DOTAR O COLÉGIO MILITAR DO RECIFE (CMR), COM RECURSOS PARA O SISTEMA DE PROTEÇÃO DE DESCARGAS ATMOSFÉRICAS (SPDA), QUE NECESSITA DE MANUTENÇÃO, COMPREENDENDO TODO O COMPLEXO DE SALAS DE AULA E SUAS ÁREAS COMUNS, PERMITINDO A PROTEÇÃO DE TODA A INFRAESTRUTURA DE TI UTILIZADA NAS ATIVIDADES EDUCACIONAIS E ADMINISTRATIVAS.</t>
  </si>
  <si>
    <t>12180017</t>
  </si>
  <si>
    <t>DIRETORIA DE GESTÃO DE PROJETOS ESTRATÉGICOS DA MARINHA_x000D_
CNPJ - 00.394.502/0507-53_x000D_
_x000D_
NO FIM DO MÊS DE AGOSTO DE 2019, A NOSSA AMAZÔNIA AZUL, ÁREA OCEÂNICA AO LONGO DA COSTA BRASILEIRA QUE TOTALIZA 5,7 MILHÕES DE KM2, SOFREU UM CRIME AMBIENTAL SEM PRECEDENTES, CAUSANDO DANOS SOCIAIS, ECONÔMICOS E AMBIENTAIS AO POVO BRASILEIRO. DESDE O MÊS DE SETEMBRO DAQUELE ANO, A MARINHA DO BRASIL (MB) TRABALHOU, INCANSAVELMENTE, EM ESFORÇO CONJUNTO COM INSTITUIÇÕES E ENTIDADES CIVIS, EM DIVERSAS ESFERAS DE ATUAÇÃO, E EM DUAS VERTENTES PRINCIPAIS: O COMBATE AO DERRAMAMENTO DE ÓLEO QUE ATINGIU PRAIAS, MANGUES E ESTUÁRIOS, E A INVESTIGAÇÃO PARA IDENTIFICAR AS CIRCUNSTÂNCIAS E A FONTE DESSE DERRAMAMENTO. PARA CONTRIBUIR COM AS AÇÕES ADOTADAS, DEFLAGRAMOS A OPERAÇÃO “AMAZÔNIA AZUL – MAR LIMPO É VIDA”, QUE REUNIU MEIOS NAVAIS, AERONAVAIS E DE FUZILEIROS NAVAIS, COM O INTUITO DE SALVAGUARDAR O NOSSO LITORAL, BUSCANDO LOCALIZAR AS MANCHAS, AINDA NO MAR, E PREVENINDO A CHEGADA AO CONTINENTE. A OPERAÇÃO CONTOU COM MAIS DE 11.600 MILITARES, 37 NAVIOS E 22 AERONAVES, ALÉM DA VALOROSA CONTRIBUIÇÃO DE VOLUNTÁRIOS, DA COMUNIDADE CIENTÍFICA E ACADÊMICA E DE ÓRGÃOS PÚBLICOS E INSTITUIÇÕES PRIVADAS, NAS ESFERAS FEDERAL, ESTADUAL E MUNICIPAL.   _x000D_
AO ANALISARMOS A SITUAÇÃO DO DERRAMAMENTO DE ÓLEO, CONSTATAMOS QUE O ATUAL SISTEMA DE MONITORAMENTO EMPREGADO PELA MB PERMITE UMA BOA ANÁLISE DO POSICIONAMENTO E COMPORTAMENTO DOS NAVIOS QUE UTILIZAM SEUS SISTEMAS DE MONITORAMENTO DE NAVEGAÇÃO DE FORMA CONSTANTE. ENTRETANTO, HÁ IMPERIOSA NECESSIDADE DO INCREMENTO DA EVOLUÇÃO DESSE SISTEMA, CONSIDERANDO O DESENVOLVIMENTO CIENTÍFICO-TECNOLÓGICO, BEM COMO A CAPACIDADE DE INTEGRAÇÃO DE NOVOS SISTEMAS. ESSA TRANSFORMAÇÃO PODE SER COMPROVADA QUANDO VERIFICAMOS O DESENVOLVIMENTO DOS CENTROS DE VIGILÂNCIA MARÍTIMAS AO REDOR DO MUNDO._x000D_
NESTE CONTEXTO, ESTÁ INSERIDO O PROGRAMA SISTEMA DE GERENCIAMENTO DA AMAZÔNIA AZUL (SISGAAZ), INICIADO EM 2015. O PROGRAMA POSSUI O OBJETIVO PRINCIPAL DE DESENVOLVER UMA FERRAMENTA PARA COMANDO, CONTROLE, INTELIGÊNCIA E BUSCA E SALVAMENTO, PARA USO MILITAR E CIVIL. TOTALMENTE DESENVOLVIDO PELA MARINHA DO BRASIL, SUA PRINCIPAL CARACTERÍSTICA É A INTERFACE COM UMA REDE DE SENSORES QUE, ALIADA ÀS INFORMAÇÕES COLABORATIVAS, PERMITEM A FUSÃO E O ESCLARECIMENTO DE DADOS, FORMANDO UM QUADRO OPERACIONAL ÚNICO QUE PROPICIA UM RETRATO INSTANTÂNEO DO QUE ESTÁ ACONTECENDO NA ÁREA CONTROLADA. _x000D_
OS BENEFÍCIOS ASSOCIADOS AO SISGAAZ PODEM SER SUMARIZADOS COMO SENDO DE INTELIGÊNCIA, SOCIOECONÔMICOS E MILITARES. OS BENEFÍCIOS SOCIOECONÔMICOS SERÃO OBSERVADOS NA MINIMIZAÇÃO DA EVASÃO DE RIQUEZAS POR VIAS MARÍTIMAS, MAXIMIZAÇÃO DA PROTEÇÃO CONTRA O NARCOTRÁFICO E DO CONTROLE DE DANOS AMBIENTAIS. OS BENEFÍCIOS MILITARES, POR SUA VEZ, SERÃO OBSERVADOS NO APERFEIÇOAMENTO DO EMPREGO RACIONAL, EFICIENTE E EFICAZ DOS MEIOS NAVAIS NA VIGILÂNCIA DA AMAZÔNIA AZUL® E NA REDUÇÃO DO RISCO DE INTERRUPÇÃO DA EXPLORAÇÃO DOS RECURSOS MINERAIS POR AMEAÇAS. _x000D_
O NOVO MODELO DE GERENCIAMENTO DE NOSSA AMAZÔNIA AZUL, POR MEIO DO SISGAAZ, CONTRIBUIRÁ PARA GARANTIR O USO ECONÔMICO DO MAR E O FORTALECIMENTO DE NOSSA BASE INDUSTRIAL, COM ÊNFASE NA TECNOLOGIA, TUDO ISSO EM CONSONÂNCIA COM OS MODERNOS CONCEITOS DE SUSTENTABILIDADE, RESPEITANDO O PRINCÍPIO DA SOLIDARIEDADE INTERGERACIONAL, GARANTINDO QUE OS BRASILEIROS, DE HOJE E AMANHÃ, DESFRUTEM DAS RIQUEZAS QUE A AMAZÔNIA AZUL NOS OFERECE._x000D_
ESPECIFICAÇÃO DO PRODUTO: FUNCIONAMENTO DO SISTEMA DE MONITORAMENTO DAS ÁGUAS MARÍTIMAS SOB JURISDIÇÃO NACIONAL, DENOMINADO SISTEMA DE GERENCIAMENTO DA AMAZÔNIA AZUL (SISGAAZ), QUE VISA GARANTIR A EFETIVA UTILIZAÇÃO, EXPLORAÇÃO E APROVEITAMENTO DOS RECURSOS VIVOS, MINERAIS E ENERGÉTICOS DO MAR TERRITORIAL (MT), DA ZONA ECONÔMICA EXCLUSIVA (ZEE) E DA PLATAFORMA CONTINENTAL (PC) BRASILEIROS, NA DENOMINADA AMAZÔNIA AZUL. COMPOSTO POR DIVERSOS SENSORES E SOFTWARE ESTRATÉGICO INTEGRADO E DE CONTROLE NACIONAL, DISPORÁ DE ASPECTOS TÉCNICOS DE INTEROPERABILIDADE PARA COM ÓRGÃOS E AGÊNCIAS EXTRA MARINHA, POSSIBI</t>
  </si>
  <si>
    <t>188</t>
  </si>
  <si>
    <t>OM: DIRETORIA DE PATRIMÔNIO HISTÓRICO E DOCUMENTAÇÃO DA MARINHA_x000D_
CNPJ: 00.394.502/0192-44_x000D_
_x000D_
A ESCUNA NOGUEIRA DA GAMA É UMA EMBARCAÇÃO DE GRANDE IMPORTÂNCIA PARA A DIVULGAÇÃO DA HISTÓRIA MARÍTIMA BRASILEIRA, VISTO QUE REALIZA O TRANSPORTE DOS VISITANTES NOS PASSEIOS À ILHA FISCAL, IMPORTANTE LOCAL DE NOSSA HISTÓRIA, FAMOSA POR TER SEDIADO O ÚLTIMO BAILE DO IMPÉRIO, LEVANDO INFORMAÇÃO E CULTURA AO PÚBLICO QUE CONHECE O ESPAÇO CULTURAL DA MARINHA, LOCAL QUE RECEBE MAIS DE 200.00 VISITANTES POR ANO. A MANUTENÇÃO DA ESCUNA NOGUEIRA DA GAMA, CONSTANDO PRIORITARIAMENTE DE DOCAGEM NA CARREIRA DO ARSENAL DA MARINHA DO RIO DE JANEIRO (AMRJ), REPARO EM MADEIRAS DAS OBRAS VIVAS E CONVÉS, PINTURA DA EMBARCAÇÃO E MANUTENÇÕES DA PARTE PROPULSORA, VISA CONTINUAR COMUNICANDO AO PÚBLICO VISITANTE A NECESSIDADE DO DESENVOLVIMENTO DE UMA MENTALIDADE MARÍTIMA PARA O FUTURO DA NAÇÃO. A REALIZAÇÃO DESTA PROPOSTA, GARANTIRÁ AS CONDIÇÕES DE OPERAÇÃO E SEGURANÇA DA EMBARCAÇÃO, PROPORCIONADO AOS VISITANTES E SUA GUARNIÇÃO UMA NAVEGAÇÃO TRANQUILA</t>
  </si>
  <si>
    <t>OM: ESCOLA DE GUERRA NAVAL _x000D_
CNPJ: 00.394.502/0126-65_x000D_
_x000D_
A MARINHA DO BRASIL, EM 2020, CRIOU O INSTITUTO NAVAL DE PÓS-GRADUAÇÃO COM O PROPÓSITO DE PROVER E ROBUSTECER A CAPACITAÇÃO PROFISSIONAL ESTRUTURADA DE MILITARES E SERVIDORES CIVIS EM NÍVEL DE PÓS-GRADUAÇÃO, COM DESTAQUES PARA OS CURSOS STRICTO SENSU DE MESTRADO E DOUTORADO; DESENVOLVER O ENSINO SUPERIOR DE TECNOLOGIA PARA PRAÇAS; ASSIM COMO AMPLIFICAR A PESQUISA CIENTÍFICA DE INTERESSE ESTRATÉGICO PARA A MARINHA._x000D_
NESSE SENTIDO, O INSTITUTO ATUARÁ EM DIVERSAS ÁREAS DO CONHECIMENTO, EM ESPECIAL: HUMANIDADES; CIÊNCIAS DA VIDA; CIÊNCIAS EXATAS, TECNOLÓGICAS E MULTIDISCIPLINAR; ALÉM DE ESTUDOS DE DEFESA E SEGURANÇA INSTITUCIONAL._x000D_
TAL INICIATIVA PERMITIRÁ, IGUALMENTE, FORTALECER OS ELOS DE PARCERIA COM A ACADEMIA POR MEIO DE EMPREENDIMENTOS CONJUNTOS DE PROJETOS DE PESQUISA, BEM COMO  A IDENTIFICAÇÃO DE OPORTUNIDADES DE PARCERIAS COM EMPREENDEDORES QUE ATUAM JUNTO AO MEIO ACADÊMICO. DESSA FORMA, O INSTITUTO GERARÁ COMO EXTERNALIDADES POSITIVAS A PRODUÇÃO E DISSEMINAÇÃO DE CONHECIMENTOS, ALÉM DA CONTRIBUIÇÃO PARA O DESENVOLVIMENTO CIENTÍFICO E TECNOLÓGICO EM BENEFÍCIO DA MARINHA DO BRASIL E DA SOCIEDADE BRASILEIRA._x000D_
NO MOMENTO HODIERNO, O INSTITUTO NAVAL DE PÓS-GRADUAÇÃO ENCONTRA-SE EM FASE DE ATIVAÇÃO, OPERANDO POR MEIO DE UM NÚCLEO DE IMPLANTAÇÃO EM INSTALAÇÕES PROVISÓRIAS. O CRONOGRAMA DE ATIVAÇÃO PLENA CONTEMPLA A CONSTRUÇÃO DE INSTALAÇÕES PRÓPRIAS, NECESSITANDO PARA TANTO DE RECURSOS FINANCEIROS.</t>
  </si>
  <si>
    <t>OM: NAVIO AERÓDROMO MULTIPROPÓSITO ATLÂNTICO_x000D_
CNPJ: 00.394.502/0533-45_x000D_
_x000D_
O NAVIO AERÓDROMO MULTIPROPÓSITO “ATLÂNTICO” É UM NAVIO DE ASSALTO ANFÍBIO, PORTA-HELICÓPTEROS, PERTENCENTE A MARINHA DO BRASIL (MB). DESTACA-SE COMO O MAIOR NAVIO DE COMBATE DA_x000D_
AMÉRICA LATINA E ORIGINALMENTE SERVIU POR VINTE ANOS NA MARINHA REAL DO REINO UNIDO, SENDO VENDIDO PELO GOVERNO BRITÂNICO À MB EM 2018. ALÉM DE SUA CAPACIDADE DE OPERAÇÕES NAVAIS ANFÍBIAS, O NAVIO RECEBEU A DESIGNAÇÃO DE MULTIPROPÓSITO, EM FACE DA POSSIBILIDADE DE SEU EMPREGO EM AÇÕES HUMANITÁRIAS. NO SEU HISTÓRICO DE SERVIÇO, CONSTAM OPERAÇÕES EM APOIO ÀS AÇÕES HUMANITÁRIAS NO KOSOVO, AMÉRICA CENTRAL E EM INTERVENÇÕES NAS GUERRAS CIVIS EM SERRA LEOA E NA LÍBIA. ADICIONALMENTE, OPEROU NO ORIENTE MÉDIO, NA GUERRA DO IRAQUE, PARTICIPOU DE OPERAÇÕES NO ÂMBITO DA OTAN E PRESTOU AJUDA HUMANITÁRIA NAS ERUPÇÕES DO EYJAFJALLAJÖKULL. O NAVIO AERÓDROMO MULTIPROPÓSITO “ATLÂNTICO” POSSUI UMA ELEVADA CAPACIDADE DE OPERAÇÕES AÉREAS E DE CARREGAMENTO DE MATERIAIS A BORDO PARA PRESTAR AUXÍLIO ÀS POPULAÇÕES QUE TENHAM SIDO AFETADAS POR DESASTRES NATURAIS. COMO FACILIDADES DE EMBARQUE, O NAVIO POSSUI UMA RAMPA LATERAL, UM GUINDASTE E DOIS ELEVADORES HIDRÁULICOS, QUE PERMITEM O CARREGAMENTO DE MAIS DE 150 TONELADAS DE MATERIAIS E VEÍCULOS. ESSA PROPOSTA DE EMENDA VISA A MANUTENÇÃO E REPARO DAS INSTALAÇÕES DO NAVIO DE MODO A MANTER SUA CAPACIDADE OPERACIONAL PLENA, COMO CAPITÂNIA DA ESQUADRA, DE ACORDO COM AS SEGUINTES DESCRIÇÕES: AQUISIÇÃO DE UM CONJUNTO DE MOVIMENTAÇÃO DE CONTÊINERES POR REBOQUE, QUE PERMITIRÁ O AUMENTO DE SUA CAPACIDADE NA MOVIMENTAÇÃO DE CONTÊINERES PARA PRESTAR ASSISTÊNCIA SOCIAL OU AJUDA HUMANITÁRIA;</t>
  </si>
  <si>
    <t>BENEFICIÁRIO PARA LANÇAMENTO NO SIOP - CNPJ: 00.394.429/0001-00_x000D_
_x000D_
O HOSPITAL DE AERONÁUTICA DOS AFONSOS (HAAF), LOCALIZADO NO RIO DE JANEIRO-RJ, É A ORGANIZAÇÃO INTEGRANTE DO SISTEMA DE SAÚDE DO COMANDO DA AERONÁUTICA RESPONSÁVEL PELA ASSISTÊNCIA MÉDICO-HOSPITALAR DE APROXIMADAMENTE 35.000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HAAF PARA QUE POSSA DAR CONTINUIDADE AO RELEVANTE TRABALHO REALIZADO EM PROL DA FAMÍLIA MILITAR DA FORÇA AÉREA BRASILEIRA.</t>
  </si>
  <si>
    <t>BENEFICIÁRIO PARA LANÇAMENTO NO SIOP - CNPJ: 00.394.429/0001-00_x000D_
_x000D_
O HOSPITAL DE FORÇA AÉREA DO GALEÃO (HFAG), LOCALIZADO NO RIO DE JANEIRO-RJ, É A ORGANIZAÇÃO INTEGRANTE DO SISTEMA DE SAÚDE DO COMANDO DA AERONÁUTICA RESPONSÁVEL PELA ASSISTÊNCIA MÉDICO-HOSPITALAR DE APROXIMADAMENTE 120.000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HFAG PARA QUE POSSA DAR CONTINUIDADE AO RELEVANTE TRABALHO REALIZADO EM PROL DA FAMÍLIA MILITAR DA FORÇA AÉREA BRASILEIRA.</t>
  </si>
  <si>
    <t>92190009</t>
  </si>
  <si>
    <t>BENEFICIÁRIO PARA LANÇAMENTO NO SIOP - CNPJ: 00.394.429/0001-00_x000D_
_x000D_
O HOSPITAL CENTRAL DA AERONÁUTICA (HCA), LOCALIZADO NO RIO DE JANEIRO-RJ, É A ORGANIZAÇÃO INTEGRANTE DO SISTEMA DE SAÚDE DO COMANDO DA AERONÁUTICA RESPONSÁVEL PELA ASSISTÊNCIA MÉDICO-HOSPITALAR DE APROXIMADAMENTE 88.000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HCA PARA QUE POSSA DAR CONTINUIDADE AO RELEVANTE TRABALHO REALIZADO EM PROL DA FAMÍLIA MILITAR DA FORÇA AÉREA BRASILEIRA.</t>
  </si>
  <si>
    <t>92190008</t>
  </si>
  <si>
    <t>A PRESENTE EMENDA VISA A CONCLUSÃO DA QUADRA POLIESPORTIVA DA ESCOLA DE APRENDIZES-MARINHEIROS DO ESPÍRITO SANTO, DE MODO A COMPLEMENTAR A OBRA EXECUTADA COM OS RECURSOS RECEBIDOS NA PLOA-2020.</t>
  </si>
  <si>
    <t>05.152.6012.219D.0032</t>
  </si>
  <si>
    <t>92040004</t>
  </si>
  <si>
    <t>ESTE EMENDA VISA DESTINAR RECURSO PARA AQUISIÇÃO DE CASAS DE FARINHA NAS COMUNIDADES RURAIS NO MUNICÍPIO DE COARI, NO ESTADO DO AMAZONAS.</t>
  </si>
  <si>
    <t>COARI</t>
  </si>
  <si>
    <t>NO MUNICÍPIO DE COARI - AM</t>
  </si>
  <si>
    <t>05.244.6012.1211.0193</t>
  </si>
  <si>
    <t>MARCELO RAMOS</t>
  </si>
  <si>
    <t>9118</t>
  </si>
  <si>
    <t>91180005</t>
  </si>
  <si>
    <t>05.244.6011.1211.0193</t>
  </si>
  <si>
    <t>OS RECURSOS DA PRESENTE EMENDA DESTINAM-SE A ADEQUAÇÃO DAS INSTALAÇÕES ÀS NORMAS DE ACESSIBILIDADE, EM ATENÇÃO A LEI Nº 10.098, DE 19 DEZ 2000, QUE ESTABELECE NORMAS GERAIS E CRITÉRIOS BÁSICOS PARA A PROMOÇÃO DA ACESSIBILIDADE DAS PESSOAS PORTADORAS DE DEFICIÊNCIA OU MOBILIDADE REDUZIDA. O EDITAL 2020 PARA O CONCURSO DE ADMISSÃO AO COLÉGIO MILITAR DE FORTALEZA TEM PREVISÃO DE VAGAS PARA ALUNOS ESPECIAIS.</t>
  </si>
  <si>
    <t>90650012</t>
  </si>
  <si>
    <t>OM: ESCOLA DE APRENDIZES-MARINHEIROS DO CEARÁ_x000D_
CNPJ:   00.394.502/0116-93_x000D_
_x000D_
A CONSTRUÇÃO DA ENFERMARIA FEMININA E REFORMA DA MASCULINA DA ESCOLA DE APRENDIZES-MARINHEIROS DO CEARÁ (EAMCE), COM ATENÇÃO ÀS NORMAS SANITÁRIAS VIGENTES (RDC 50, DA ANVISA),I, A FIM DE PRESTAR UM MELHOR SERVIÇO AOS 7.000 USUÁRIOS DO SISTEMA DE SAÚDE DA MARINHA ATENDIDOS POR ESTA ORGANIZAÇÃO MILITAR.</t>
  </si>
  <si>
    <t>90650011</t>
  </si>
  <si>
    <t>PREPARAÇÃO OPERATIVA DA FORÇA, COMPREENDENDO, ENTRE OUTRAS, AS ATIVIDADES DE PLANEJAMENTO, ORGANIZAÇÃO E ARTICULAÇÃO, INSTRUÇÃO E ADESTRAMENTO, DESENVOLVIMENTO DE DOUTRINA E PESQUISAS ESPECÍFICAS, INTELIGÊNCIA E ESTRUTURAÇÃO DA FORÇA, DE SUA LOGÍSTICA E MOBILIZAÇÃO. INCLUI AQUISIÇÃO E MANUTENÇÃO DE BENS (MATERIAIS, EQUIPAMENTO E INSUMOS), NO ESTADO DE SÃO PAULO</t>
  </si>
  <si>
    <t>DE ACORDO COM O ITEM 11.V.C DA PARTE ESPECIAL DO PARECER PRELIMINAR, FACULTA-SE AO RELATOR GERAL PROPOR EMENDA PARA ALOCAÇÃO DE RECURSOS EM PROGRAMAÇÕES QUE TENHAM CARÁTER NACIONAL E SE DESTINEM À GARANTIA DO CUMPRIMENTO DA MISSÃO CONSTITUCIONAL DE DEFESA NACIONAL, EM CONSONÂNCIA COM AS DIRETRIZES DA ESTRATÉGIA NACIONAL DE DEFESA, BEM COMO À PROTEÇÃO, À OCUPAÇÃO E AO DESENVOLVIMENTO DE ÁREAS LOCALIZADAS NAS FAIXAS DE FRONTEIRA, INCLUINDO MELHORIAS NA INFRAESTRUTURA LOCAL.</t>
  </si>
  <si>
    <t>144</t>
  </si>
  <si>
    <t>05.244.6012.1211.0001</t>
  </si>
  <si>
    <t>RELATOR GERAL</t>
  </si>
  <si>
    <t>8100</t>
  </si>
  <si>
    <t>RELATOR</t>
  </si>
  <si>
    <t>81000796</t>
  </si>
  <si>
    <t>05.151.6012.219D.0001</t>
  </si>
  <si>
    <t>81000736</t>
  </si>
  <si>
    <t>DE ACORDO COM O ITEM 34.IV DA PARTE ESPECIAL DO PARECER PRELIMINAR, CABE AO RELATOR GERAL PROPOR EMENDA DE AJUSTE TÉCNICO COM VISTAS A ALOCAR FONTES DE RECURSOS DE NATUREZA PRIMÁRIA PARA ATENDIMENTO DE DESPESA FINANCEIRA, OU DE NATUREZA FINANCEIRA PARA ATENDIMENTO DE DESPESA PRIMÁRIA.</t>
  </si>
  <si>
    <t>81000645</t>
  </si>
  <si>
    <t>DESENVOLVIMENTO SUSTENTÁVEL DA REGIÃO DO CALHA NORTE</t>
  </si>
  <si>
    <t>05.122.6012.20X6.0001</t>
  </si>
  <si>
    <t>81000616</t>
  </si>
  <si>
    <t>81000615</t>
  </si>
  <si>
    <t>EMENDA COM VISTAS A CORRIGIR ERROS, OMISSÕES OU INADEQUAÇÕES DE ORDEM TÉCNICA OU LEGAL (OFÍCIO  Nº 7024/GM-MD - 17/03/2021)</t>
  </si>
  <si>
    <t>5</t>
  </si>
  <si>
    <t>INTEGRALIZAÇÃO DO CAPITAL SOCIAL INICIAL DA NAV BRASIL SERVIÇOS DE NAVEGAÇÃO AÉREA S.A. - NAV BRASIL</t>
  </si>
  <si>
    <t>OPERAÇÕES ESPECIAIS: OUTROS ENCARGOS ESPECIAIS</t>
  </si>
  <si>
    <t>05.151.0909.00RZ.0001</t>
  </si>
  <si>
    <t>81000608</t>
  </si>
  <si>
    <t>EMENDA COM VISTAS A CORRIGIR ERROS, OMISSÕES OU INADEQUAÇÕES DE ORDEM TÉCNICA OU LEGAL (OFÍCIO  Nº 040-A4.5/A4/GABCMTEX, DE 19/03/2021)</t>
  </si>
  <si>
    <t>05.153.6012.7XN4.0035</t>
  </si>
  <si>
    <t>81000605</t>
  </si>
  <si>
    <t>81000596</t>
  </si>
  <si>
    <t>81000595</t>
  </si>
  <si>
    <t>FUNDO DO MINISTÉRIO DA DEFESA</t>
  </si>
  <si>
    <t>52901</t>
  </si>
  <si>
    <t>81000594</t>
  </si>
  <si>
    <t>DE ACORDO COM O ITEM 34.II DA PARTE ESPECIAL DO PARECER PRELIMINAR, FACULTA-SE AO RELATOR GERAL PROPOR EMENDA DE AJUSTE TÉCNICO DE RECOMPOSIÇÕES DE DOTAÇÕES CANCELADAS EM RAZÃO DA REESTIMATIVA NEGATIVA DA RECEITA.</t>
  </si>
  <si>
    <t>151</t>
  </si>
  <si>
    <t>PRODUÇÃO DE FÁRMACOS, MEDICAMENTOS E FITOTERÁPICOS</t>
  </si>
  <si>
    <t>SUPORTE PROFILÁTICO E TERAPÊUTICO</t>
  </si>
  <si>
    <t>05.303.0032.2522.0001</t>
  </si>
  <si>
    <t>81000586</t>
  </si>
  <si>
    <t>81000585</t>
  </si>
  <si>
    <t>81000437</t>
  </si>
  <si>
    <t>81000436</t>
  </si>
  <si>
    <t>81000435</t>
  </si>
  <si>
    <t>81000434</t>
  </si>
  <si>
    <t>81000433</t>
  </si>
  <si>
    <t>81000432</t>
  </si>
  <si>
    <t>176</t>
  </si>
  <si>
    <t>81000155</t>
  </si>
  <si>
    <t>81000154</t>
  </si>
  <si>
    <t>174</t>
  </si>
  <si>
    <t>81000153</t>
  </si>
  <si>
    <t>FUNDO DO SERVIÇO MILITAR</t>
  </si>
  <si>
    <t>52903</t>
  </si>
  <si>
    <t>81000152</t>
  </si>
  <si>
    <t>CAIXA DE FINANCIAMENTO IMOBILIÁRIO DA AERONÁUTICA</t>
  </si>
  <si>
    <t>52211</t>
  </si>
  <si>
    <t>81000151</t>
  </si>
  <si>
    <t>81000150</t>
  </si>
  <si>
    <t>DE ACORDO COM O ITEM 32.I DA PARTE ESPECIAL DO PARECER PRELIMINAR, FACULTA-SE AO RELATOR GERAL PROPOR EMENDA COM VISTAS A TROCA DE FONTES PARA OBTENÇÃO DE RECURSOS QUE POSSAM SER UTILIZADOS NA APROVAÇÃO DE EMENDAS.</t>
  </si>
  <si>
    <t>81000079</t>
  </si>
  <si>
    <t>175</t>
  </si>
  <si>
    <t>81000078</t>
  </si>
  <si>
    <t>81000077</t>
  </si>
  <si>
    <t>FUNDAÇÃO OSÓRIO</t>
  </si>
  <si>
    <t>52222</t>
  </si>
  <si>
    <t>81000076</t>
  </si>
  <si>
    <t>81000075</t>
  </si>
  <si>
    <t>81000074</t>
  </si>
  <si>
    <t>O INSTITUTO TECNOLÓGICO DE AERONÁUTICA É UMA ORGANIZAÇÃO MILITAR QUE COMPÕE O SISTEMA DE ENSINO SUPERIOR DO COMANDO DA AERONÁUTICA RESPONSÁVEL PELA GRADUAÇÃO E PÓS-GRADUAÇÃO DOS ENGENHEIROS AEROESPACIAIS, PROFISSIONALIZANDO-OS PARA ATENDER ÀS SOFISTICADAS EXIGÊNCIAS MERCADOLÓGICAS DO PAÍS. DEVIDO À IMPORTÂNCIA DA ORGANIZAÇÃO MILITAR PARA A REGIÃO DO ESTADO DE SÃO PAULO E DE TODO O BRASIL, E, EM FACE DA CRESCENTE NECESSIDADE DE RECURSOS PARA A CONTINUIDADE DESTES IMPRESCINDÍVEIS SERVIÇOS, NECESSITA DE RECURSOS PARA EVENTUAIS ADEQUAÇÕES, BEM COMO PARA ADQUIRIR MATERIAIS E EQUIPAMENTOS PARA A ORGANIZAÇÃO. CABE INFORMAR, AINDA, QUE O CNPJ DO COMANDO DA AERONÁUTICA É O DE Nº 00.394.429/0001-00.</t>
  </si>
  <si>
    <t>O PROGRAMA CALHA NORTE TÊM SE MOSTRADO, POR ANOS, PRIMORDIALMENTE PARA A MELHORIA DAS CONDIÇÕES DE VIDA DA POPULAÇÃO DO NORTE E EM PARTICULAR O ESTADO DE RORAIMA. É GRANDE A PREOCUPAÇÃO COM O SETOR PRODUTIVO QUE APRESENTA ENORMES GARGALOS NA ÁREA DE AQUISIÇÃO DE VEÍCULOS, EQUIPAMENTOS AGRÍCOLAS E DIVERSOS MAQUINÁRIOS._x000D_
DIANTE DISSO, A BANCADA DO ESTADO DE RORAIMA, PROPÕE A PRESENTE EMENDA COM O OBJETIVO DE VIABILIZAR ESSAS AÇÕES ESTRUTURANTES DE FORMA A PROMOVER O DESENVOLVIMENTO ECONÔMICO E O PROGRESSO DE TODA A REGIÃO.</t>
  </si>
  <si>
    <t>AQUISIÇÃO DE MÁQUINAS E EQUIPAMENTOS - NO ESTADO DE RORAIMA</t>
  </si>
  <si>
    <t>05.244.6012.1211.7016</t>
  </si>
  <si>
    <t>05.244.6011.1211.7016</t>
  </si>
  <si>
    <t>A PRESENTE EMENDA TEM POR FINALIDADE A PAVIMENTAÇÃO DE RUAS NO MUNICÍPIO DE ARIQUEMES, RONDÔNIA.</t>
  </si>
  <si>
    <t>ARIQUEMES</t>
  </si>
  <si>
    <t>PAVIMENTAÇÃO - NO MUNICÍPIO DE ARIQUEMES - RO</t>
  </si>
  <si>
    <t>05.244.6012.1211.7015</t>
  </si>
  <si>
    <t>05.244.6011.1211.7015</t>
  </si>
  <si>
    <t>A PRESENTE EMENDA TEM POR FINALIDADE A AQUISIÇÃO DE EQUIPAMENTOS DE ABRANGÊNCIA DO PROGRAMA CALHA NORTE.</t>
  </si>
  <si>
    <t>MÁQUINAS E EQUIPAMENTOS - NO ESTADO DE RONDÔNIA</t>
  </si>
  <si>
    <t>05.244.6012.1211.7014</t>
  </si>
  <si>
    <t>05.244.6011.1211.7014</t>
  </si>
  <si>
    <t>OS PLANOS PARA A CONSTRUÇÃO DA RODOVIÁRIA DE PORTO VELHO COMEÇARAM EM 2012 E SÓ EM 2016 FOI APRESENTADO O PROJETO FINAL. A CONSTRUÇÃO DE UM  NOVO TERMINAL  RODOVIÁRIO EM PORTO VELHO, VEM SE TORNANDO UM IMPORTANTE DESAFIO AOS PREFEITOS NOS ÚLTIMOS 25 ANOS. LOCALIZADA NA AVENIDA JORGE TEIXEIRA , NA REGIÃO CENTRAL, A VELHA RODOVIÁRIA JÁ RESISTIU  A VÁRIOS GESTORES PÚBLICOS. O LOCAL SE TORNOU A SEGUNDA  PORTA DE ENTRADA E SAÍDA DO MUNICÍPIO, SENDO QUE TODOS OS DIAS É INTENSO O MOVIMENTOS E PESSOAS. INFELIZMENTE A RODOVIÁRIA NÃO REFLETE A A ATUAL REALIDADE  URBANA QUE VIVE HOJE O MUNICÍPIO. DESSA FORMA É QUE VENHO APRESENTAR RECURSOS PARA A CONSTRUÇÃO DA NOVA RODOVIÁRIA E QUEM SABE MUDAR A REALIDADE LOCAL.</t>
  </si>
  <si>
    <t>CONSTRUÇÃO DO TERMINAL RODOVIÁRIO - NO MUNICÍPIO DE PORTO VELHO - RO</t>
  </si>
  <si>
    <t>05.244.6012.1211.7017</t>
  </si>
  <si>
    <t>71230008</t>
  </si>
  <si>
    <t>05.244.6011.1211.7017</t>
  </si>
  <si>
    <t>CONSTRUÇÃO DO TERMINAL RODOVIÁRIO EM PORTO VELHO - NO MUNICÍPIO DE PORTO VELHO - RO</t>
  </si>
  <si>
    <t>05.244.6011.1211.7013</t>
  </si>
  <si>
    <t>A PRESENTE EMENDA TEM COMO OBJETIVO PROMOVER A IMPLEMENTAÇÃO DE INFRAESTRUTURA DE PAVIMENTAÇÃO ASFÁLTICA NO MUNICÍPIO DE PORTO VELHO NO ESTADO DE RONDÔNIA - RO.</t>
  </si>
  <si>
    <t>PAVIMENTAÇÃO - NO MUNICÍPIO DE PORTO VELHO - RO</t>
  </si>
  <si>
    <t>05.244.6012.1211.7012</t>
  </si>
  <si>
    <t>71230002</t>
  </si>
  <si>
    <t>05.244.6011.1211.7012</t>
  </si>
  <si>
    <t>A PRESENTE EMENDA TEM POR FINALIDADE A AQUISIÇÃO DE EQUIPAMENTOS TAIS COMO ÔNIBUS RODOVIÁRIO, CAMINHÃO COLETOR COMPACTADOR DE LIXO, VEÍCULOS UTILITÁRIOS DENTRE OUTROS EQUIPAMENTOS ABRANGIDOS PELO PROGRAMA CALHA NORTE.</t>
  </si>
  <si>
    <t>CACOAL</t>
  </si>
  <si>
    <t>MÁQUINAS E EQUIPAMENTOS - NO MUNICÍPIO DE CACOAL - RO</t>
  </si>
  <si>
    <t>05.244.6012.1211.7011</t>
  </si>
  <si>
    <t>05.244.6011.1211.7011</t>
  </si>
  <si>
    <t>OM DIRETORIA DE GESTÃO DE PROJETOS ESTRATÉGICOS DA MARINHA_x000D_
CNPJ - 00.394.502/0507-53_x000D_
_x000D_
NO FIM DO MÊS DE AGOSTO DE 2019, A NOSSA AMAZÔNIA AZUL, ÁREA OCEÂNICA AO LONGO DA COSTA BRASILEIRA QUE TOTALIZA 5,7 MILHÕES DE KM2, SOFREU UM CRIME AMBIENTAL SEM PRECEDENTES, CAUSANDO DANOS SOCIAIS, ECONÔMICOS E AMBIENTAIS AO POVO BRASILEIRO. DESDE O MÊS DE SETEMBRO DAQUELE ANO, A MARINHA DO BRASIL (MB) TRABALHOU, INCANSAVELMENTE, EM ESFORÇO CONJUNTO COM INSTITUIÇÕES E ENTIDADES CIVIS, EM DIVERSAS ESFERAS DE ATUAÇÃO, E EM DUAS VERTENTES PRINCIPAIS: O COMBATE AO DERRAMAMENTO DE ÓLEO QUE ATINGIU PRAIAS, MANGUES E ESTUÁRIOS, E A INVESTIGAÇÃO PARA IDENTIFICAR AS CIRCUNSTÂNCIAS E A FONTE DESSE DERRAMAMENTO. PARA CONTRIBUIR COM AS AÇÕES ADOTADAS, DEFLAGRAMOS A OPERAÇÃO “AMAZÔNIA AZUL – MAR LIMPO É VIDA”, QUE REUNIU MEIOS NAVAIS, AERONAVAIS E DE FUZILEIROS NAVAIS, COM O INTUITO DE SALVAGUARDAR O NOSSO LITORAL, BUSCANDO LOCALIZAR AS MANCHAS, AINDA NO MAR, E PREVENINDO A CHEGADA AO CONTINENTE. A OPERAÇÃO CONTOU COM MAIS DE 11.600 MILITARES, 37 NAVIOS E 22 AERONAVES, ALÉM DA VALOROSA CONTRIBUIÇÃO DE VOLUNTÁRIOS, DA COMUNIDADE CIENTÍFICA E ACADÊMICA E DE ÓRGÃOS PÚBLICOS E INSTITUIÇÕES PRIVADAS, NAS ESFERAS FEDERAL, ESTADUAL E MUNICIPAL.   _x000D_
AO ANALISARMOS A SITUAÇÃO DO DERRAMAMENTO DE ÓLEO, CONSTATAMOS QUE O ATUAL SISTEMA DE MONITORAMENTO EMPREGADO PELA MB PERMITE UMA BOA ANÁLISE DO POSICIONAMENTO E COMPORTAMENTO DOS NAVIOS QUE UTILIZAM SEUS SISTEMAS DE MONITORAMENTO DE NAVEGAÇÃO DE FORMA CONSTANTE. ENTRETANTO, HÁ IMPERIOSA NECESSIDADE DO INCREMENTO DA EVOLUÇÃO DESSE SISTEMA, CONSIDERANDO O DESENVOLVIMENTO CIENTÍFICO-TECNOLÓGICO, BEM COMO A CAPACIDADE DE INTEGRAÇÃO DE NOVOS SISTEMAS. ESSA TRANSFORMAÇÃO PODE SER COMPROVADA QUANDO VERIFICAMOS O DESENVOLVIMENTO DOS CENTROS DE VIGILÂNCIA MARÍTIMAS AO REDOR DO MUNDO._x000D_
NESTE CONTEXTO, ESTÁ INSERIDO O PROGRAMA SISTEMA DE GERENCIAMENTO DA AMAZÔNIA AZUL (SISGAAZ), INICIADO EM 2015. O PROGRAMA POSSUI O OBJETIVO PRINCIPAL DE DESENVOLVER UMA FERRAMENTA PARA COMANDO, CONTROLE, INTELIGÊNCIA E BUSCA E SALVAMENTO, PARA USO MILITAR E CIVIL. TOTALMENTE DESENVOLVIDO PELA MARINHA DO BRASIL, SUA PRINCIPAL CARACTERÍSTICA É A INTERFACE COM UMA REDE DE SENSORES QUE, ALIADA ÀS INFORMAÇÕES COLABORATIVAS, PERMITEM A FUSÃO E O ESCLARECIMENTO DE DADOS, FORMANDO UM QUADRO OPERACIONAL ÚNICO QUE PROPICIA UM RETRATO INSTANTÂNEO DO QUE ESTÁ ACONTECENDO NA ÁREA CONTROLADA. _x000D_
OS BENEFÍCIOS ASSOCIADOS AO SISGAAZ PODEM SER SUMARIZADOS COMO SENDO DE INTELIGÊNCIA, SOCIOECONÔMICOS E MILITARES. OS BENEFÍCIOS SOCIOECONÔMICOS SERÃO OBSERVADOS NA MINIMIZAÇÃO DA EVASÃO DE RIQUEZAS POR VIAS MARÍTIMAS, MAXIMIZAÇÃO DA PROTEÇÃO CONTRA O NARCOTRÁFICO E DO CONTROLE DE DANOS AMBIENTAIS. OS BENEFÍCIOS MILITARES, POR SUA VEZ, SERÃO OBSERVADOS NO APERFEIÇOAMENTO DO EMPREGO RACIONAL, EFICIENTE E EFICAZ DOS MEIOS NAVAIS NA VIGILÂNCIA DA AMAZÔNIA AZUL® E NA REDUÇÃO DO RISCO DE INTERRUPÇÃO DA EXPLORAÇÃO DOS RECURSOS MINERAIS POR AMEAÇAS. _x000D_
O NOVO MODELO DE GERENCIAMENTO DE NOSSA AMAZÔNIA AZUL, POR MEIO DO SISGAAZ, CONTRIBUIRÁ PARA GARANTIR O USO ECONÔMICO DO MAR E O FORTALECIMENTO DE NOSSA BASE INDUSTRIAL, COM ÊNFASE NA TECNOLOGIA, TUDO ISSO EM CONSONÂNCIA COM OS MODERNOS CONCEITOS DE SUSTENTABILIDADE, RESPEITANDO O PRINCÍPIO DA SOLIDARIEDADE INTERGERACIONAL, GARANTINDO QUE OS BRASILEIROS, DE HOJE E AMANHÃ, DESFRUTEM DAS RIQUEZAS QUE A AMAZÔNIA AZUL NOS OFERECE._x000D_
ESPECIFICAÇÃO DO PRODUTO: FUNCIONAMENTO DO SISTEMA DE MONITORAMENTO DAS ÁGUAS MARÍTIMAS SOB JURISDIÇÃO NACIONAL, DENOMINADO SISTEMA DE GERENCIAMENTO DA AMAZÔNIA AZUL (SISGAAZ), QUE VISA GARANTIR A EFETIVA UTILIZAÇÃO, EXPLORAÇÃO E APROVEITAMENTO DOS RECURSOS VIVOS, MINERAIS E ENERGÉTICOS DO MAR TERRITORIAL (MT), DA ZONA ECONÔMICA EXCLUSIVA (ZEE) E DA PLATAFORMA CONTINENTAL (PC) BRASILEIROS, NA DENOMINADA AMAZÔNIA AZUL. COMPOSTO POR DIVERSOS SENSORES E SOFTWARE ESTRATÉGICO INTEGRADO E DE CONTROLE NACIONAL, DISPORÁ DE ASPECTOS TÉCNICOS DE INTEROPERABILIDADE PARA COM ÓRGÃOS E AGÊNCIAS EXTRA MARINHA, POSS</t>
  </si>
  <si>
    <t>BANCADA DO RIO DE JANEIRO</t>
  </si>
  <si>
    <t>7120</t>
  </si>
  <si>
    <t>71200016</t>
  </si>
  <si>
    <t>O EXÉRCITO BRASILEIRO NECESSITA DOS MEIOS NECESSÁRIOS PARA EXERCER O MONITORAMENTO E O CONTROLE CONTÍNUO E PERMANENTE DE ÁREAS DE INTERESSE DO TERRITÓRIO NACIONAL, PARTICULARMENTE DA FAIXA DE FRONTEIRA TERRESTRE BRASILEIRA, COM O APOIO DE SENSORES, DECISORES E ATUADORES E DE OUTROS MEIOS TECNOLÓGICOS QUE GARANTAM UM FLUXO ÁGIL E SEGURO DE INFORMAÇÕES CONFIÁVEIS E OPORTUNAS, DE MODO A POSSIBILITAR O EXERCÍCIO DO COMANDO E CONTROLE EM TODOS OS NÍVEIS DE ATUAÇÃO DO EXÉRCITO, SEGUNDO A SUA DESTINAÇÃO CONSTITUCIONAL._x000D_
PARA TANTO, É PRECISO PROVER AS ESTRUTURAS FÍSICA E LÓGICA ADEQUADAS AO CICLO DE COMANDO E CONTROLE EM TODOS OS NÍVEIS DO PROCESSO DECISÓRIO, CONTEMPLANDO ENLACES APROPRIADOS PARA COMUNICAÇÕES ENTRE TODOS OS ESCALÕES, COM CAPACIDADE DE TRANSMISSÃO COMPATÍVEL COM A MISSÃO ATRIBUÍDA E COM A POSSIBILIDADE DE OPERAR EM REDE, CONFORME ESTABELECIDO NA ESTRATÉGIA NACIONAL DE DEFESA._x000D_
O PROJETO AUMENTA A PRESENÇA DO ESTADO EM ÁREAS DE INTERESSE DO TERRITÓRIO NACIONAL, PARTICULARMENTE AO LONGO DA FRONTEIRA TERRESTRE, CONTRIBUINDO COM O ESFORÇO GOVERNAMENTAL DE MANTER EFETIVO CONTROLE SOBRE AQUELAS ÁREAS, ATENDENDO AO TRINÔMIO MONITORAMENTO / CONTROLE, MOBILIDADE E PRESENÇA, ENFATIZADO NAS DIRETRIZES ESTRATÉGICAS CONSTANTES DA ESTRATÉGIA NACIONAL DE DEFESA._x000D_
O SISFRON FACILITA O CUMPRIMENTO DAS MISSÕES DECORRENTES DA DESTINAÇÃO CONSTITUCIONAL PREVISTA NO ART. 142 DA CONSTITUIÇÃO FEDERAL E, PARTICULARMENTE, NA LEI COMPLEMENTAR Nº 97 / 1999, ALTERADA PELAS LEIS COMPLEMENTARES Nº 117 / 2004 E Nº 136 / 2010, NO TOCANTE ÀS AÇÕES PREVENTIVAS E REPRESSIVAS, NA FAIXA DE FRONTEIRA TERRESTRE. O PROJETO, FACE À SUA AMPLITUDE E COMPLEXIDADE, COM O ENVOLVIMENTO DA INDÚSTRIA NACIONAL, NECESSITA DA MANUTENÇÃO DE UM FLUXO REGULAR DE RECURSOS QUE NÃO FIQUE SUJEITO A OSCILAÇÕES DECORRENTES DE EVENTUAIS LIMITAÇÕES NA EXECUÇÃO ORÇAMENTÁRIA, A FIM DE NÃO COMPROMETER O DESENVOLVIMENTO TECNOLÓGICO DO SISTEMA E O CUMPRIMENTO DOS COMPROMISSOS CONTRATUAIS._x000D_
ALÉM DE PROPORCIONAR À UNIDADE DA FEDERAÇÃO O INCREMENTO DA ECONOMIA LOCAL, POR INTERMÉDIO DAS ATIVIDADES COMERCIAIS INDIRETAS, O EXÉRCITO BRASILEIRO, INTEGRADO COM OS DIVERSOS ÓRGÃOS DE SEGURANÇA PÚBLICA, PROPORCIONARÁ AUMENTO NA ARRECADAÇÃO TRIBUTÁRIA DO ESTADO DO PARANÁ, CONSIDERANDO QUE ATUARÁ NO COMBATE À EVASÃO DE DIVISAS._x000D_
O EXÉRCITO BRASILEIRO PERSEGUE, INCANSAVELMENTE, O OBJETIVO DE ATENDER À EXPECTATIVA DA NAÇÃO BRASILEIRA DE CONCRETIZAR A PRESENÇA DO ESTADO NA REGIÃO FRONTEIRIÇA DO PAÍS. COM ISSO, POR INTERMÉDIO DO PROGRAMA DO SISTEMA INTEGRADO DE MONITORAMENTO DE FRONTEIRAS (SISFRON), A FORÇA TERRESTRE CONTRIBUI SIGNIFICATIVAMENTE NO CUMPRIMENTO DO PRESCRITO NO PROGRAMA DE PROTEÇÃO INTEGRADA DE FRONTEIRAS</t>
  </si>
  <si>
    <t>AQUISIÇÃO DE EQUIPAMENTOS - NO ESTADO DO PARANÁ</t>
  </si>
  <si>
    <t>05.153.6012.14T5.7000</t>
  </si>
  <si>
    <t>BANCADA DO PARANA</t>
  </si>
  <si>
    <t>7117</t>
  </si>
  <si>
    <t>71170017</t>
  </si>
  <si>
    <t>OS RECURSOS DA PRESENTE EMENDA PERMITIRÃO VIABILIZAR A IMPLANTAÇÃO DE UM BATALHÃO DO EXÉRCITO NO MUNICÍPIO DE SINOP, CONTRIBUINDO COM O AUMENTO DO PODER NACIONAL, NA REGIÃO NOROESTE DO PAÍS, VISANDO OS SEUS EMPREGOS OPERACIONAIS, BEM COMO, AUMENTAR SUAS CAPACIDADES DE DESENVOLVER AÇÕES SUBSIDIÁRIAS EM PROL DO DESENVOLVIMENTO REGIONAL. A IMPLANTAÇÃO DESSE QUARTEL EM SINOP FACILITARÁ A EXECUÇÃO DE OPERAÇÕES RELACIONADAS À SEGURANÇA INTEGRADA NO NORTE DE MATO GROSSO COMO, POR EXEMPLO, A PROTEÇÃO DAS USINAS DE COLÍDER E DE SINOP, AMBAS DO COMPLEXO HIDRELÉTRICO TELES PIRES, QUE FAZEM PARTE DA INFRAESTRUTURA ESTRATÉGICA DE ENERGIA DO ESTADO.  ALÉM DISSO, AS ATIVIDADES DE CONSTRUÇÃO DO BATALHÃO E DE SUAS INSTALAÇÕES DE APOIO DISPONIBILIZARÃO POSTOS DE EMPREGOS NA CONSTRUÇÃO CIVIL DA REGIÃO E IMPACTARÁ OS DEMAIS SETORES DA ECONOMIA, COM EFEITOS DURADOUROS NO DESENVOLVIMENTO DA REGIÃO COM AS DEMANDAS LOCAIS PARA O ATENDIMENTO DAS ATIVIDADES DA NOVA ORGANIZAÇÃO MILITAR E DAS NECESSIDADES DO EFETIVO MILITAR E DE SEUS FAMILIARES.</t>
  </si>
  <si>
    <t>SINOP</t>
  </si>
  <si>
    <t>NO MUNICÍPIO DE SINOP - MT</t>
  </si>
  <si>
    <t>05.153.6012.156M.5401</t>
  </si>
  <si>
    <t>71120011</t>
  </si>
  <si>
    <t>ESTA EMENDA VISA A MELHORIA DA CAPITANIA DE PORTOS, PARA UM MELHOR ATENDIMENTO E FISCALIZAÇÃO.</t>
  </si>
  <si>
    <t>05.122.0032.2000.3273</t>
  </si>
  <si>
    <t>ESTA EMENDA VISA DESTINAR RECURSOS PARA O DESENVOLVIMENTO DO PROJETO DE ILUMINAÇÃO PÚBLICA NO MUNICÍPIO DE MACAPÁ, COM O OBJETIVO DE MELHORAR A INFRAESTRUTURA DA CAPITAL E PROMOVER A MELHORIA DA QUALIDADE DE VIDA DA POPULAÇÃO AMAPAENSE.</t>
  </si>
  <si>
    <t>05.244.6012.1211.0402</t>
  </si>
  <si>
    <t>05.244.6011.1211.0402</t>
  </si>
  <si>
    <t>OBRA DE RESTAURAÇÃO DO AERÓDROMO DE SANTA ROSA DO PURUS/AC._x000D_
_x000D_
A VILA DE SANTA ROSA DO PURUS FOI TRANSFORMADA EM MUNICÍPIO PELA LEI ESTADUAL N° 1028 DE 28 DE ABRIL DE 1992.SITUADO ÀS MARGENS DO RIO PURUS, SEU LIMITE COMEÇA NO MARCO INTERNACIONAL DA FRONTEIRA BRASIL / PERU, LOCALIZADO PRÓXIMO A NASCENTE DO RIO SANTA ROSA DO PURUS, LIMITANDO-SE TAMBÉM COM OS MUNICÍPIOS DE FEIJÓ E MANUEL URBANO .ATUALMENTE É SEDE DO 4º PELOTÃO ESPECIAL DE FRONTEIRA DO EXÉRCITO BRASILEIRO._x000D_
ATUALMENTE, O AERÓDROMO DO MUNICÍPIO APRESENTA OS SEGUINTES PROBLEMAS NO SEU PAVIMENTO: PRESENÇA DE BURACOS (COM A BASE EXPOSTA) E VEGETAÇÃO EM TODA A EXTENSÃO E LARGURA DA PISTA E CAMADA DE ROLAMENTO COMPLETAMENTE DANIFICADA._x000D_
A RESTAURAÇÃO DO AERÓDROMO DE SANTA ROSA DO PURUS CONTEMPLA A EXECUÇÃO DE PAVIMENTO RÍGIDO, COM A CONSTRUÇÃO DE UMA PISTA DE POUSO, FAIXA DE PISTA, PISTA DE TÁXI E O PÁTIO DE AERONAVE, O QUE PERMITIRÁ O POUSO DE AERONAVE DO PORTE DO C-130 HÉRCULES._x000D_
O PROJETO ESTÁ ORÇADO EM APROXIMADAMENTE R$ 42 MILHÕES DE REAIS (TRÊS PARCELAS DE R$ 14 MILHÕES PARA 2021/22/23) E COM PRAZO DE EXECUÇÃO DE APROXIMADAMENTE 48 MESES._x000D_
A OBRA AUMENTARÁ A SEGURANÇA DA OPERAÇÃO DO AERÓDROMO, POSSIBILITANDO O POUSO DE AERONAVES DE MAIOR PORTE E AUMENTANDO O ACESSO A RECURSOS DE TODA ORDEM PARA O MUNICÍPIO (SAÚDE E ALIMENTAÇÃO). ALÉM DISSO, POSSIBILITARÁ: MELHORES CONDIÇÕES PARA O INCREMENTO AO COMBATE DE CRIMES TRANSFRONTEIRIÇOS E AMBIENTAIS; O APOIO AO TERRITÓRIO INDÍGENA DO ALTO DO RIO PURUS, EM MELHORES CONDIÇÕES; E O APOIO EM MELHORES CONDIÇÕES AO 4º PELOTÃO ESPECIAL DE FRONTEIRA, REFORÇANDO AS AÇÕES DE MONITORAMENTO DA FRONTEIRA.</t>
  </si>
  <si>
    <t>05.781.6011.7XM8.0168</t>
  </si>
  <si>
    <t>A AÇÃO EM VOGA, DE RESPONSABILIDADE DO PROGRAM CALHA NORTE SE PROVA IMPORTANTE POLÍTICA NACIONAL. O ESTADO DO ACRE, ASSIM COMO OS DEMAIS ESTADOS DA REGIÃO NORTE, CONTEMPLADOS PELO PCN, É DE SUMA IMPORTÂNCIA PARA A INTEGRAÇÃO SUL-AMERICANA, PORÉM AINDA SE APRESENTA COMO POUCO DESENVOLVIDO ECONOMICAMENTE, CAUSA DISSO O ISOLAMENTO SOCIAL E A DIFICULDADE DE ACESSO AOS SERVIÇOS E BENS PÚBLICOS. COM OS RECURSOS PREVISTOS NA EMENDA AQUI PROPOSTA, A BANCADA DO ESTADO DO ACRE PRETENDE POSSIBILITAR A MINIMIZAÇÃO DESSE QUADRO HISTÓRICO, COM O ATENDIMENTO DE DEMANDAS POR AQUISIÇÃO DE EQUIPAMENTOS; DEMANDAS ESTAS QUE SÃO CONSTANTES E ADVINDAS DAS MAIS DIVERSAS COMUNIDADES ACRIANAS.</t>
  </si>
  <si>
    <t>AQUISIÇÃO DE EQUIPAMENTOS. - NO ESTADO DO ACRE</t>
  </si>
  <si>
    <t>05.244.6012.1211.7010</t>
  </si>
  <si>
    <t>71020003</t>
  </si>
  <si>
    <t>05.244.6011.1211.7010</t>
  </si>
  <si>
    <t>O BRASIL, COM SUAS DIMENSÕES CONTINENTAIS, NÃO PODE PRESCINDIR DO USO DO ESPAÇO PARA BENEFÍCIO DE SUA SOCIEDADE E APRIMORAMENTO DE SEUS SISTEMAS DE CONTROLE, DEFESA E INTEGRAÇÃO._x000D_
INCLUIR O PAÍS NUM CENÁRIO GLOBAL, ONDE POUCOS DETÊM A CAPACIDADE GERENCIAL, OPERACIONAL, TECNOLÓGICA E INDUSTRIAL PARA FAZER USO DO ESPAÇO, REQUER ESFORÇO COORDENADO ENTRE DIVERSOS SEGMENTOS DA SOCIEDADE._x000D_
O PROGRAMA ESTRATÉGICO DE SISTEMAS ESPACIAIS (PESE) RESULTA DAS DIRETRIZES ESTABELECIDAS NA ESTRATÉGIA NACIONAL DE DEFESA (END), QUE ORIENTAM AS FORÇAS ARMADAS A EMPREGAREM O ESPAÇO PARA SE TORNAREM MAIS EFICIENTES EM SUAS OPERAÇÕES, CONTRIBUIR COM O DESENVOLVIMENTO DA INDÚSTRIA ESPACIAL BRASILEIRA, INTEGRAR COMUNIDADES REMOTAS E FOMENTAR A INCLUSÃO DIGITAL._x000D_
DESSA FORMA, ESTABELECENDO A IMPLANTAÇÃO DE SISTEMAS ESPACIAIS DE USO INTEGRADO E DUAL, TENDO COMO PRINCIPAIS EXEMPLOS NA ÁREA CIVIL: A PROTEÇÃO AMBIENTAL, AGRICULTURA DE PRECISÃO, O AUMENTO DA EFETIVIDADE NAS PREVISÕES METEOROLÓGICAS, O PLANEJAMENTO DE ÁREAS DE EXPLORAÇÃO DE PESCA, O AUXÍLIO NA BUSCA E SALVAMENTO EM SOLO OU ÁGUA, A MELHORIA NA COBERTURA E CAPACIDADE DAS TELECOMUNICAÇÕES E TRANSFERÊNCIAS DE DADOS, ENTRE OUTRAS._x000D_
CIENTE DESSES DESAFIOS, O COMANDO DA AERONÁUTICA (COMAER), EM ATENDIMENTO AO PRECONIZADO NA ESTRATÉGIA NACIONAL DE DEFESA (END), GERENCIA O PESE DE FORMA A OBTER SISTEMAS INTEGRADOS COMPLEXOS E MULTIDISCIPLINARES, FOCANDO NO DESENVOLVIMENTO DE PRODUTOS QUE ATENDEM À DIRETRIZ DE USO DUAL E INTEGRADO DOS SISTEMAS ESPACIAIS E O FOMENTO À OBTENÇÃO DA CAPACIDADE TECNOLÓGICA E INDUSTRIAL NO PAÍS._x000D_
POR TODO O EXPOSTO, JUSTIFICA-SE A PRESENTE EMENDA DE APROPRIAÇÃO À DESPESA NO PLOA 2021, O QUE GARANTIRÁ A CONTINUIDADE DAS ETAPAS PREVISTAS EM CONFORMIDADE COM O CRONOGRAMA FÍSICO-FINANCEIRO CONTRATADO._x000D_
AMPARO LEGAL:_x000D_
CONSTITUIÇÃO FEDERAL, ART. 142, CAPUT; LEI COMPLEMENTAR Nº 97, DE 09/06/1999, ALTERADA PELA LEI COMPLEMENTAR Nº 136, DE 25/08/2010; E DECRETO Nº 6.703, DE 18/12/2008.</t>
  </si>
  <si>
    <t>IMPLANTAÇÃO DO PROGRAMA ESTRATÉGICO DE SISTEMAS ESPACIAIS</t>
  </si>
  <si>
    <t>05.151.6012.151S.0001</t>
  </si>
  <si>
    <t>DIRETORIA DE GESTÃO ORÇAMENTÁRIA DA MARINHA_x000D_
CNPJ: 00.394.502/0495-85_x000D_
_x000D_
EM RELAÇÃO AO APRESTAMENTO DOS MEIOS OPERATIVOS DA MARINHA DO BRASIL (MB), A ESCASSEZ DE CRÉDITOS IMPEDE A CONTINUIDADE OU O INÍCIO DOS REPAROS NO MOMENTO ADEQUADO, CAUSANDO POSTERGAÇÕES E, POR VEZES, CANCELAMENTOS. ASSIM, OBSERVA-SE AGRAVAMENTO DO DESGASTE DOS EQUIPAMENTOS; INCREMENTO DOS PERÍODOS DE INDISPONIBILIDADE E DA PROBABILIDADE DE OCORRÊNCIAS DE AVARIAS; ALÉM DE ACIDENTES PESSOAIS E AMBIENTAIS. COM ISSO, A FORÇA PASSA A DISPOR DE LIMITADAS OPÇÕES PARA A DESIGNAÇÃO DE MEIOS NAVAIS, AERONAVAIS E DE FUZILEIROS NAVAIS PARA AS OPERAÇÕES E EXERCÍCIOS, O QUE IMPACTA NEGATIVAMENTE O CUMPRIMENTO DAS TAREFAS ATRIBUÍDAS._x000D_
QUANTO À AQUISIÇÃO DE COMBUSTÍVEIS E LUBRIFICANTES, O REDUZIDO MONTANTE DE RECURSOS DISPONÍVEIS PARA A META, REDUNDA EM RESTRIÇÃO ÀS AÇÕES DE PRESENÇA DE NOSSOS NAVIOS NA AMAZÔNIA AZUL E AMAZÔNIA VERDE; DETERIORAÇÃO DO ADESTRAMENTO DAS TRIPULAÇÕES; E, NOVAMENTE, COMPROMETIMENTO DO PREPARO DA MB. _x000D_
POR FIM, NO QUE DIZ RESPEITO AO CUSTEIO DAS DESPESAS ADMINISTRATIVAS, CUJAS TARIFAS TÊM SIDO  ATUALIZADAS ACIMA DA INFLAÇÃO, MESMO COM A ADOÇÃO INTENSIVA DE MEDIDAS SUSTENTÁVEIS DE ECONOMIA, AS CONDIÇÕES BÁSICAS DE HABITABILIDADE E OPERAÇÃO DAS INSTALAÇÕES ENCONTRAM-SE NO LIMITE, ACARRETANDO A DEGRADAÇÃO DO PATRIMÔNIO FÍSICO E, POR CONSEGUINTE, AUMENTANDO OS RISCOS À SEGURANÇA DO PESSOAL E DO MATERIAL._x000D_
DIANTE DO CENÁRIO APRESENTADO, A PRESENTE PROPOSTA DE EMENDA CONTRIBUIRÁ COM O APRESTAMENTO DA FORÇA NAVAL, AO LONGO DO ANO DE 2021.</t>
  </si>
  <si>
    <t>O PROGRAMA ESTRATÉGICO DO EXÉRCITO AVIAÇÃO DO EXÉRCITO (PRG EE AV EX) VISA A AMPLIAÇÃO DE CAPACIDADES JÁ EXISTENTES E A OBTENÇÃO DE NOVAS CAPACIDADES PARA A AVIAÇÃO DO EXÉRCITO (AV EX), A FIM DE AMPLIAR A MOBILIDADE DA FORÇA TERRESTRE, AUMENTAR A PROJEÇÃO NACIONAL, MELHORAR A CAPACIDADE DE MONITORAMENTO DAS NOSSAS FRONTEIRAS, AUMENTAR A CAPACIDADE DE PRONTA RESPOSTA NOS DIVERSOS RINCÕES DO PAÍS, ATUALIZAR OS EQUIPAMENTOS E A DOUTRINA DA AVIAÇÃO DO EXÉRCITO, ALÉM DE DESENVOLVER E INOVAR TECNOLOGICAMENTE A FORÇA, EMPREGANDO A BASE INDUSTRIAL DE DEFESA BRASILEIRA._x000D_
O PRG EE AV EX CONTEMPLA AÇÕES COMPLEMENTARES DESTINADAS À MODERNIZAÇÃO DAS ATUAIS AERONAVES EMPREGADAS PELA AVIAÇÃO DO EXÉRCITO, AMPLIANDO AS SUAS CAPACIDADES TÉCNICAS E OPERACIONAIS, PERMITINDO UM EMPREGO MAIS ABRANGENTE E DIVERSIFICADO EM MISSÕES DE APOIO LOGÍSTICO E HUMANITÁRIAS, TAIS COMO AS REALIZADAS EM MARIANA E BRUMADINHO. DA MESMA FORMA, OS HELICÓPTEROS MODERNIZADOS CONTINUARÃO A SER EMPREGADOS EM ATIVIDADES OPERACIONAIS DE SEGURANÇA PÚBLICA, ASSIM COMO NA INTERVENÇÃO FEDERAL NO ESTADO DO RIO DE JANEIRO E OUTRAS AINDA EM PROVEITO DE DIVERSOS ESTADOS DA FEDERAÇÃO – OPERAÇÃO ACOLHIDA EM RORAIMA - AUMENTANDO CONSIDERAVELMENTE A CONSCIÊNCIA SITUACIONAL DO COMANDO DA OPERAÇÃO E POSSIBILITANDO AINDA O EMPREGO OPORTUNO E IMEDIATO DE TROPAS EM ÁREAS CRÍTICAS._x000D_
EM COMPASSO COM AS NECESSÁRIAS E SIGNIFICATIVAS ATUALIZAÇÕES TECNOLÓGICAS E OPERACIONAIS DECORRENTES DAS AÇÕES SUPRACITADAS, O PROJETO CONTA AINDA COM TREINAMENTO SINTÉTICO EM SIMULADORES DE VOO, DESTINADO AO PREPARO E QUALIFICAÇÃO DAS TRIPULAÇÕES PARA UM EMPREGO SEGURO E EFICAZ DAS NOVAS CAPACIDADES DAS AERONAVES MODERNIZADAS. ALÉM DISSO, O EMPREGO DE SIMULADORES NO JÁ CONSTRUÍDO CENTRO DE SIMULAÇÃO DO CENTRO DE INSTRUÇÃO DE AVIAÇÃO DO EXÉRCITO (CIAVEX), SITUADO EM TAUBATÉ-SP, TEM PROPICIADO QUE NOVAS TECNOLOGIAS SEJAM AGREGADAS À BASE INDUSTRIAL DE DEFESA (BID), COM DESTAQUE PARA O PARQUE TECNOLÓGICO DE SÃO JOSE DOS CAMPOS-SP, EM FUNÇÃO DA SUA PROXIMIDADE E SUA VOCAÇÃO AERONÁUTICA._x000D_
SEGUINDO AS DIRETRIZES PRECONIZADAS NA SUA DIRETRIZ DE IMPLANTAÇÃO, O PROGRAMA ESTRATÉGICO DO EXÉRCITO AVIAÇÃO DO EXÉRCITO BUSCA A OBTENÇÃO DA CAPACIDADE DE ATAQUE, INVESTINDO NA MODERNIZAÇÃO E EMPREGO DE UM NOVO SISTEMA DE ARMAMENTO AXIAL E IMAGEAMENTO PARA HELICÓPTEROS (SIAAIH), QUE, SOMADA À AQUISIÇÃO DE UMA AERONAVE DE ATAQUE, PERMITIRÁ O EXÉRCITO BRASILEIRO ATINGIR UM NOVO PATAMAR OPERACIONAL, COM IMPACTO DIRETO NO CAMPO ESTRATÉGICO E PROVOCANDO, CONSEQUENTEMENTE, UM REAJUSTE NO EQUILÍBRIO DE PODER PRESENTE NA ÁREA DE INFLUÊNCIA DO ESTADO BRASILEIRO._x000D_
COM O INTUITO DE ESTABELECER AS BASES FÍSICAS E O APOIO ESTRUTURAL QUE PERMITEM O PROSSEGUIMENTO DAS AÇÕES ATUALMENTE EM ANDAMENTO NO PRG EE AVEX, A AÇÃO COMPLEMENTAR DE INFRAESTRUTURA PROVÊ INSTALAÇÕES COMPATÍVEIS COM O ALTO VALOR AGREGADO DOS EQUIPAMENTOS OPERADOS PELA AVIAÇÃO DO EXÉRCITO, PRESERVANDO OS RECURSOS EMPENHADOS, SEJA NA OBTENÇÃO, SEJA NA MANUTENÇÃO DAQUELES EQUIPAMENTOS._x000D_
PARA ATINGIR TAIS BENEFÍCIOS, O PROJETO VISA A MODERNIZAÇÃO DAS AERONAVES ATUAIS, A AMPLIAÇÃO DAS CAPACIDADES LOGÍSTICA E DE ATAQUE, A ATUALIZAÇÃO DOS SISTEMAS DE ARMAS, A IMPLANTAÇÃO DE  SIMULADORES E AINDA A COMPLEMENTAÇÃO DA INFRAESTRUTURA EXISTENTE._x000D_
A ATIVIDADE PERTENCENTE AO PROGRAMA, FACE À SUA AMPLITUDE E COMPLEXIDADE, COM O ENVOLVIMENTO DA INDÚSTRIA NACIONAL, NECESSITA DA MANUTENÇÃO DE UM FLUXO REGULAR DE RECURSOS QUE NÃO FIQUE SUJEITO A OSCILAÇÕES DECORRENTES DE EVENTUAIS LIMITAÇÕES NA EXECUÇÃO ORÇAMENTÁRIA, A FIM DE NÃO COMPROMETER A MODERNIZAÇÃO TECNOLÓGICA DO SISTEMA E O CUMPRIMENTO DOS COMPROMISSOS CONTRATUAIS._x000D_
UMA DAS PRINCIPAIS EMPRESAS ENVOLVIDAS NO PROGRAMA ESTRATÉGICO AVIAÇÃO DO EXÉRCITO, NA AÇÃO COMPLEMENTAR MODERNIZAÇÃO DAS AERONAVES ESQUILO E PANTERA É A HELIBRAS, SUBSIDIÁRIA DO GRUPO AIRBUS, LOCALIZADA EM ITAJUBÁ – MG. DIRETAMENTE RESPONSÁVEL PELA FABRICAÇÃO, REPARO E MANUTENÇÃO DE 96% DA FROTA DE AERONAVES DE ASAS ROTATIVAS DO EXÉRCITO BRASILEIRO, A HELIBRAS ATUALMENTE RE</t>
  </si>
  <si>
    <t>O BRASIL TEM PROCURADO ADOTAR MEDIDAS PARA SE TORNAR CADA VEZ MAIS COMPETITIVO POR MEIO DE ACORDOS DE COOPERAÇÃO QUE POSSIBILITEM AMPLO CRESCIMENTO TECNOLÓGICO, ISSO PORQUE O PAÍS TEM COMPREENSÃO QUE A DEFESA É UM DOS PRINCIPAIS SETORES COM CAPACIDADE PARA IMPULSIONAR O CONHECIMENTO TECNOLÓGICO, ALAVANCANDO ASSIM A EXPORTAÇÃO DE PRODUTOS COM MAIOR VALOR AGREGADO E PROPORCIONANDO BENEFÍCIOS À ECONOMIA BRASILEIRA._x000D_
O PROJETO FX-2, NESSE CONTEXTO, FOI CONCEBIDO A PARTIR DA NECESSIDADE DE REEQUIPAR A FORÇA AÉREA BRASILEIRA (FAB) COM AVIÕES DE CAÇA MULTIMISSÃO, REPRESENTANDO MAIS UM SALTO BRASILEIRO NO SENTIDO DE INCORPORAR AVANÇOS TECNOLÓGICOS IMPORTANTES EM SUA BASE INDUSTRIAL DE DEFESA._x000D_
NA DÉCADA DE 80, O BRASIL FIRMOU UMA PARCERIA HISTÓRICA COM A ITÁLIA NO PROJETO AMX, TRAZENDO AO DOMÍNIO NACIONAL O CONHECIMENTO PARA A PRODUÇÃO AVIÕES NA CATEGORIA JATOS, PROPICIANDO A EMBRAER O SUCESSO ALCANÇADO NA PRODUÇÃO DE AERONAVES CIVIS QUE TEM CONTRIBUÍDO ANUALMENTE PARA O INCREMENTO DA BALANÇA COMERCIAL DO PAÍS. ATUALMENTE, FOI ESTABELECIDO UM ACORDO DE COOPERAÇÃO COM A SUÉCIA QUE ELEVA O PAÍS A UM NOVO PATAMAR AEROESPACIAL, TENDO SIDO ASSINADO EM 2014 PELA FAB, O CONTRATO COM A EMPRESA SUECA SAAB PREVENDO A AQUISIÇÃO DE 36 AERONAVES GRIPEN NG, RESPONSÁVEIS PELA DEFESA AÉREA._x000D_
GRAÇAS A UMA FILOSOFIA ESTRATÉGICA DE APOIAR A INDÚSTRIA NACIONAL, O BRASIL CONTA ATUALMENTE COM EMPRESAS CAPACITADAS E QUE, POR ISSO, PUDERAM SER INCLUÍDAS NO PACOTE DOS ACORDOS DE COMPENSAÇÃO (OFF-SET) NEGOCIADO PELO COMANDO DA AERONÁUTICA COM A SAAB, POR MEIO DA COMISSÃO COORDENADORA DO PROGRAMA AERONAVE DE COMBATE (COPAC), FAZENDO COM QUE O PAÍS TAMBÉM PARTICIPE DO DESENVOLVIMENTO DESSA AERONAVE._x000D_
A ENCOMENDA BRASILEIRA ENVOLVE 28 UNIDADES MONOPLACES (PARA UM PILOTO) E OITO BIPLACES (PARA DOIS TRIPULANTES), SENDO O BRASIL RESPONSÁVEL PELO DESENVOLVIMENTO DA VERSÃO BIPLACES. O CONTRATO E OS ACORDOS DE COMPENSAÇÃO ENVOLVEM AINDA O TREINAMENTO DE ENGENHEIROS, PILOTOS E MECÂNICOS BRASILEIROS NA SUÉCIA, E, PRINCIPALMENTE, A TRANSFERÊNCIA DE TECNOLOGIA PARA INDÚSTRIAS BRASILEIRAS, EM UM INVESTIMENTO TOTAL DE APROXIMADAMENTE U$ 4,8 BILHÕES. O PROCESSO DE TRANSFERÊNCIA DE TECNOLOGIA E DE PRODUÇÃO DOS GRIPEN NG DEVERÁ RESULTAR NA CRIAÇÃO DE MAIS DE DOIS MIL POSTOS DE TRABALHO DIRETOS E, APROXIMADAMENTE, 14.500 INDIRETOS NOS PRÓXIMOS DEZ ANOS, E PROPORCIONAR À INDÚSTRIA AEROESPACIAL BRASILEIRA A CAPACIDADE DE PRODUZIR E EXPORTAR ESSAS AERONAVES, BEM COMO UTILIZAR A CAPACIDADE TECNOLÓGICA ABSORVIDA NO SEGMENTO DE AERONAVES CIVIS, DANDO CONTINUIDADE A SUA HISTÓRIA DE SUCESSO NO SEGMENTO._x000D_
PARA A REALIZAÇÃO DESTE PROJETO É IMPRESCINDÍVEL QUE NÃO HAJA QUAISQUER CONTINGENCIAMENTOS NOS RECURSOS ALOCADOS, A FIM DE NÃO OCASIONAR ATRASOS NA AQUISIÇÃO PELA FORÇA AÉREA BRASILEIRA, CONFORME O CRONOGRAMA PREVISTO EM CONTRATO, PODENDO GERAR GRANDES PREJUÍZOS EM FUNÇÃO DO DESCUMPRIMENTO DOS COMPROMISSOS CONTRATUAIS._x000D_
O VALOR ALOCADO NO PLOA 2021 PARA O PROJETO F-X2 NÃO ATENDE À NECESSIDADE CONTRATUAL, TENDO AS SEGUINTES CONSEQUÊNCIAS:_x000D_
- IMPACTO NA CAPACIDADE DA FAB DE CUMPRIR A SUA MISSÃO CONSTITUCIONAL, DE MANTER A SOBERANIA DO ESPAÇO AÉREO BRASILEIRO;_x000D_
- IMPACTOS NEGATIVOS NA ECONOMIA NACIONAL, COM O FECHAMENTO DE APROXIMADAMENTE 14.500 VAGAS DE EMPREGOS DIRETOS E INDIRETOS;_x000D_
- AUMENTO NOS CUSTOS DO PROJETO F-X2; E_x000D_
- PRORROGAÇÃO DA UTILIZAÇÃO DA AERONAVE F-5EM, E O CONSEQUENTE AUMENTO NOS CUSTOS DE MANUTENÇÃO DESSA AERONAVE._x000D_
POR TODO O EXPOSTO, JUSTIFICA-SE A PRESENTE EMENDA DE APROPRIAÇÃO À DESPESA NO PLOA 2021, O QUE GARANTIRÁ A CONTINUIDADE DAS ETAPAS PREVISTAS EM CONFORMIDADE COM O CRONOGRAMA FÍSICO-FINANCEIRO CONTRATADO._x000D_
AMPARO LEGAL:_x000D_
CONSTITUIÇÃO FEDERAL, ART. 142, CAPUT; LEI COMPLEMENTAR Nº 97, DE 09/06/1999, ALTERADA PELA LEI COMPLEMENTAR Nº 136, DE 25/08/2010; E DECRETO Nº 6.703, DE 18/12/2008.</t>
  </si>
  <si>
    <t>OBTENÇÃO DE MEIOS DA MARINHA</t>
  </si>
  <si>
    <t>05.125.6012.156O.0001</t>
  </si>
  <si>
    <t>AQUISIÇÃO DE UMA AMBULÂNCIA, SUPORTE BÁSICO, PARA O 8º DEPÓSITO DE SUPRIMENTO, EM BELÉM - PA._x000D_
A AQUISIÇÃO DESTE MEIO TEM POR FINALIDADE ATENDER A DEMANDA DOS MILITARES USUÁRIOS DA REDE DE SAÚDE DA ORGANIZAÇÃO MILITAR, VISTO QUE HOJE A UNIDADE NÃO POSSUI AMBULÂNCIA EM CONDIÇÕES DE EVACUAÇÃO E TRANSPORTE, BEM COMO ATENDER À SOCIEDADE LOCAL EM ATENDIMENTOS DE EMERGÊNCIA.</t>
  </si>
  <si>
    <t>VAVÁ MARTINS</t>
  </si>
  <si>
    <t>4187</t>
  </si>
  <si>
    <t>41870012</t>
  </si>
  <si>
    <t>OM: CAPITANIA FLUVIAL DO ARAGUAIA-TOCANTINS_x000D_
CNPJ: 00.394.502/0109-64_x000D_
_x000D_
AQUISIÇÃO DE UMA VIATURA DO TIPO CAMINHÃO-TANQUE DE ÁGUA, EQUIPADA COM CANHÃO DE ÁGUA, PARA COMBATE A INCÊNDIO FLORESTAL, PARA A CAPITANIA FLUVIAL DO ARAGUAIA-TOCANTINS (CFAT)</t>
  </si>
  <si>
    <t>41860007</t>
  </si>
  <si>
    <t>OBTENÇÃO DE ELEVADORES DE PARA ANDAIMES TUBULARES A FIM DE AUXILIAR A MANUTENÇÃO E REPARO DE EDIFICAÇÕES E GARANTIR A SEGURANÇA DO TRABALHO AOS MILITARES. EMENDA A SER APLICADO NA CAPITANIA DOS PORTOS</t>
  </si>
  <si>
    <t>FABIANO CONTARATO</t>
  </si>
  <si>
    <t>4180</t>
  </si>
  <si>
    <t>41800009</t>
  </si>
  <si>
    <t>AQUISIÇÃO DE INSTRUMENTOS MUSICAIS E MOBILIÁRIO PARA A BANDA DE MÚSICA DO 59º BATALHÃO DE INFANTARIA MOTORIZADO._x000D_
_x000D_
PROPORCIONARÁ A AQUISIÇÃO DE INSTRUMENTOS MUSICAIS E MOBILIÁRIO PARA A BANDA DE MÚSICA DO 59º BIMTZ, VIABILIANDO, ASSIM, À AMPLIAÇÃO DOS DIVERSOS PROJETOS SOCIAIS DESENVOLVIDOS PELA BANDA DE MÚSICA DO 59º BI MTZ, LEVANDO ARTE E CULTURA MUSICAL PARA COMUNIDADES CARENTES, HOSPITAIS, ESCOLAS PÚBLICAS E EVENTOS RELIGIOSOS E ASSISTENCIAIS, EM PROL DA MELHORIA DA QUALIDADE DE VIDA DA POPULAÇÃO ALAGOANA MAIS VULNERÁVEL.</t>
  </si>
  <si>
    <t>TEREZA NELMA</t>
  </si>
  <si>
    <t>4174</t>
  </si>
  <si>
    <t>41740002</t>
  </si>
  <si>
    <t>OBJETIVA A PRESENTE EMENDA A AQUISIÇÃO DE VEÍCULOS QUE SE DESTINA AO ATENDIMENTO DAS NECESSIDADES DA UNIDADE DA MARINHA NO ESTADO DE RONDONIA</t>
  </si>
  <si>
    <t>05.152.6012.219D.0011</t>
  </si>
  <si>
    <t>SILVIA CRISTINA</t>
  </si>
  <si>
    <t>4173</t>
  </si>
  <si>
    <t>41730007</t>
  </si>
  <si>
    <t>OBJETIVA-SE COM A EMENDA IMPOSITIVA A IMPLEMENTAÇÃO DE INFRAESTRUTURAS BÁSICAS NA REGIÃO ABRANGIDA PELO PROGRAMA CALHA NORTE, COMPREENDENDO OS MUNICÍPIOS DO ESTADO DE RONDÔNIA CARENTES DE INFRAESTRUTURAS BÁSICAS COMO SANEAMENTO, INFRAESTRUTURA URBANA COM_x000D_
OBRAS DE PAVIMENTAÇÃO, CALÇAMENTO, CANALIZAÇÃO DE CÓRREGOS, FORTALECIMENTO DA ESTRUTURA DA SAÚDE E EDUCAÇÃO, BEM COMO, INVESTIMENTOS NA AQUISIÇÃO DE MECANIZAÇÃO AGRÍCOLA E EQUIPAMENTOS QUE PROMOVAM O DESENVOLVIMENTO E CONSEQUENTE MELHORIA DA QUALIDADE DE VIDA DA POPULAÇÃO.</t>
  </si>
  <si>
    <t>05.244.6012.1211.0011</t>
  </si>
  <si>
    <t>41730004</t>
  </si>
  <si>
    <t>05.244.6011.1211.0011</t>
  </si>
  <si>
    <t>OM: CAPITANIA DOS PORTOS DE SÃO PAULO _x000D_
CNPJ: 00.394.502/0054-56_x000D_
_x000D_
A AQUISIÇÃO DE 2 MOTOS AQUÁTICAS TEM POR FINALIDADE IMPLEMENTAR O APOIO ÀS OPERAÇÕES DE FISCALIZAÇÃO_x000D_
DO TRÁFEGO AQUAVIÁRIO NAS ÁGUAS JURISDICIONAIS BRASILEIRAS DA REGIÃO DO ESTADO DE SÃO PAULO. A UTILIZAÇÃO_x000D_
DESTAS EMBARCAÇÕES VISA, PRINCIPALMENTE, A PROMOÇÃO DA SEGURANÇA DA NAVEGAÇÃO, DA SALVAGUARDA DA VIDA_x000D_
HUMANA E DA PREVENÇÃO DA POLUIÇÃO AMBIENTAL.</t>
  </si>
  <si>
    <t>41710020</t>
  </si>
  <si>
    <t>BENEFICIÁRIO PARA LANÇAMENTO NO SIOP - CNPJ: 00.394.429/0001-00_x000D_
_x000D_
A BASE AÉREA DE SANTOS (BAST), SEDIADA EM SANTOS-SP, É A ORGANIZAÇÃO MILITAR DO COMANDO DA AERONÁUTICA QUE TEM A MISSÃO PRECÍPUA DE PLANEJAR, COORDENAR, CONTROLAR E EXECUTAR AS ATIVIDADES ADMINISTRATIVAS DE APOIO NECESSÁRIAS AO FUNCIONAMENTO DAS ORGANIZAÇÕES MILITARES APOIADAS E/OU UNIDADES AÉREAS SEDIADAS, DESDOBRADAS OU EM TRÂNSITO EM SUA ÁREA DE ATUAÇÃO. DEVIDO À EXTREMA IMPORTÂNCIA DESSA ORGANIZAÇÃO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DA BAST PARA QUE POSSA DAR CONTINUIDADE AO RELEVANTE TRABALHO REALIZADO EM PROL DA DEFESA AÉREA DO BRASIL.</t>
  </si>
  <si>
    <t>AQUISIÇÃO DE VEÍCULO MILITAR DO TIPO CAMINHÃO TRATOR PARA O 1º BATALHÃO LOGÍSTICO DE SELVA SEDIADO EM BOA VISTA NO ESTADO DE RR.</t>
  </si>
  <si>
    <t>1º BATALHÃO LOGÍSTICO DE SELVA - NO MUNICÍPIO DE BOA VISTA - RR</t>
  </si>
  <si>
    <t>05.153.6012.21A0.7011</t>
  </si>
  <si>
    <t>A PRESENTE EMENDA VISA ATENDIMENTO AS SOLICITAÇÕES DO PELOTÕES ESPECIAIS DE FRONTEIRA DE PORTO ÍNDIO E DE FORTE COIMBRA TÊM AMBOS A NECESSIDADE DE UM MAQUINÁRIO AGRÍCOLA PARA SEREM UTILIZADOS NAS ATIVIDADES DOS PELOTÕES E EM APOIO ÀS COMUNIDADES PRÓXIMAS._x000D_
O EQUIPAMENTO SERÁ EMPREGADO NOS TRABALHOS LOGÍSTICOS DO PELOTÃO E NO DESLOCAMENTO PARA ÁREAS DE DIFÍCIL ACESSO SOB RESPONSABILIDADE DO PELOTÃO.</t>
  </si>
  <si>
    <t>05.153.6012.21A0.0054</t>
  </si>
  <si>
    <t>BIA CAVASSA</t>
  </si>
  <si>
    <t>4145</t>
  </si>
  <si>
    <t>41450007</t>
  </si>
  <si>
    <t>05.153.6012.219D.0028</t>
  </si>
  <si>
    <t>41440006</t>
  </si>
  <si>
    <t>ESTA EMENDA VISA ATENDER AS NECESSIDADES DA POLÍCIA MILITAR DO ESTADO DO RIO GRANDE DO NORTE COM A RECUPERAÇÃO ESTRUTURAL E REFORMA DO HANGAR TEN. FRANÇA.</t>
  </si>
  <si>
    <t>05.151.6012.219D.0024</t>
  </si>
  <si>
    <t>41420011</t>
  </si>
  <si>
    <t>ESTA EMENDA VISA DESTINAR RECURSO PARA AMPLIAR AS AÇÕES DA MARINHA DO BRASIL NAS FISCALIZAÇÕES DAS EMBARCAÇÕES E CONSCIENTIAZAÇÃO DOS CIDADÃOS DOS QUAIS TRAFEGAM NO LAGO DE FURNAS._x000D_
PARA TANTO ESTÁ PREVISTO A AQUISIÇÃO DE UMA EMBARCAÇÃO DE PEQUENO PORTE E UMA VIATURA TIPO CAMIONETA PARA A DELEGACIA FLUVIAL DE FURNAS (DELFURNAS), CONFORME A SEGUIR:_x000D_
A) EMBARCAÇÃO CABINADA DE CASCO SEMI-RÍGIDO MÉDIA COM MOTOR DE POPA E ACESSÓRIOS (CARRETA DE TRANSPORTE RODOVIÁRIO, RADAR, GPS, ECOBATÍMETRO, EQUIPAMENTOS DE SALVATAGEM, DENTRE OUTROS) NO_x000D_
VALOR DE R$ 492.000,00; E B) CAMIONETA DIESEL, TIPO PICK UP, CABINE DUPLA, TRAÇÃO 4X4 E ACESSÓRIOS (REBOQUE, RÁDIO, SIRENE, DENTRE OUTROS) NO VALOR DE R$ 152.000,00._x000D_
ORGANIZAÇÃO MILITAR: CAPITANIA FLUVIAL DE MINAS GERAIS, CNPJ: 00.394.502/0539-30</t>
  </si>
  <si>
    <t>A PRESENTE VISA A CONSTRUÇÃO DE UMA CAPELA  IINCLUINDO AQUISIÇÃO DE MOBILIÁRIO PARA DAR ASSISTÊNCIA RELIGIOSA NA ESCOLA DE APRENDIZES-MARINHEIROS DO CEARÁ TEM POR FINALIDADE PRESTAR ASSISTÊNCIA RELIGIOSA E ESPIRITUAL AOS MILITARES E SERVIDORES CIVIS E SUAS RESPECTIVAS FAMÍLIAS, RESPEITANDO A LIBERDADE RELIGIOSA, BEM COMO CONTRIBUIR PARA A FORMAÇÃO MORAL DOS ALUNOS DE ACORDO COM OS PRECEITOS REGULAMENTARES E PROGRAMAS DE INSTRUÇÃO.</t>
  </si>
  <si>
    <t>ESCOLA DE APRENDIZES MARINHEIROS DO CEARÁ - NO ESTADO DO CEARÁ</t>
  </si>
  <si>
    <t>05.152.6012.219D.7040</t>
  </si>
  <si>
    <t>OS RECURSOS DA PRESENTE EMENDA SERÃO DESTINADOS AO APOIO DO PROGRAMA FORÇAS NO ESPORTE – PROGRAMA SEGUNDO TEMPO E PROJETO JOÃO DO PULO (PROFESP – PST E PJP), PROPORCIONAR APOIO AO PROGRAMA FORÇA NO ESPORTE (PROFESP) DO GOVERNO FEDERAL, PARA O DESENVOLVIMENTO DE ATIVIDADES FÍSICO-ESPORTIVAS CULTURAIS E EDUCACIONAIS, NO CONTRA-TURNO ESCOLAR E COM ACOMPANHAMENTO, DE 100 CRIANÇAS DAS COMUNIDADES PRÓXIMAS AO AQUARTELAMENTO.  NO SENTIDO DE PROMOVER, POR MEIO DA PRÁTICA DESPORTIVA, A INTEGRAÇÃO SOCIAL, O REFORÇO ESCOLAR, A PROMOÇÃO DA SAÚDE PREVENTIVA, ALÉM DA PREVENÇÃO DA MARGINALIDADE E DA VIOLÊNCIA ENTRE CRIANÇAS E JOVENS, GERANDO MECANISMOS QUE POSSIBILITEM A INCLUSÃO SOCIAL, A VALORIZAÇÃO DA CIDADANIA PELO TRABALHO E PELA PRÁTICA CONTINUADA DE ATIVIDADES FÍSICAS DESPORTIVAS E DE LAZER, COMO UM PROCESSO DE DESENVOLVIMENTO SOCIAL E DE PRESERVAÇÃO DA SOBERANIA.</t>
  </si>
  <si>
    <t>05.812.6011.20IG.0023</t>
  </si>
  <si>
    <t>41380009</t>
  </si>
  <si>
    <t>OM: CAPITANIA FLUVIAL DE PORTO ALEGRE_x000D_
_x000D_
CNPJ: 00.394.502/0143-66_x000D_
_x000D_
CONSTRUÇÃO DE ALOJAMENTOS. AS ATUAIS INSTALAÇÕES DA CFPA REMONTAM À DISTANTE DÉCADA DE 1940, COM AMPLIAÇÕES IMPORTANTES OCORRIDAS NAS DÉCADAS DE 1980 E 1990. NOS ANOS QUE SE SEGUIRAM, A DESPEITO DO SIGNIFICATIVO AUMENTO DAS TAREFAS SOB SUA RESPONSABILIDADE, ASSIM COMO DO INCREMENTO DA SUA TRIPULAÇÃO, NÃO HOUVE OBRA SIGNIFICATIVA QUE ADEQUASSE O TAMANHO DOS ALOJAMENTOS, BANHEIROS E DORMITÓRIOS DESTA CAPITANIA À SUA ATUAL NECESSIDADE. COM UMA TRIPULAÇÃO DE QUASE 100 HOMENS E MULHERES, A CAPITANIA POSSUI CAPACIDADE DE ALOJAR, APENAS, 3 OFICIAIS E CERCA DE 20 PRAÇAS, EM SUAS INSTALAÇÕES, AS QUAIS POSSUEM POUCA VENTILAÇÃO E CONTAM COM MOBILIÁRIOS EXTREMAMENTE DESGASTADOS, DEVIDO AO SEU LONGO TEMPO DE USO.  INSTA MENCIONAR A IMPORTÂNCIA DO APOIO PRESTADO AOS MILITARES, DURANTE O SEU TRÂNSITO NA ÁREA DE PORTO ALEGRE. COMO ÚNICA ORGANIZAÇÃO MILITAR DA MARINHA DO BRASIL (MB) NA CAPITAL GAÚCHA, É GRANDE A DEMANDA POR ESSE TIPO DE APOIO. NAS INSTALAÇÕES DA CAPITANIA SÃO REALIZADOS DIVERSOS TIPOS DE ATENDIMENTOS, CUJAS DEMANDAS AUMENTAM ANUALMENTE. NA ÁREA DA SAÚDE, ENTRE MILITARES (DA ATIVA E DA RESERVA) E SEUS DEPENDENTES, POSSUI QUASE 10.000 USUÁRIOS, PARA ATENDIMENTO DAS SUAS DEMANDAS MÉDICAS, COMPREENDIDAS POR CONSULTAS, EXAMES, PROCEDIMENTOS MÉDICOS/ODONTOLÓGICOS/HOSPITALARES, ENTRE OUTROS. A CONSTRUÇÃO DOS ALOJAMENTOS PERMITIRÁ, À TRIPULAÇÃO DA CFPA E AOS MILITARES APOIADOS, MELHORES CONDIÇÕES DE CONFORTO E DE TRABALHO, ALÉM DE UM MELHOR APROVEITAMENTO DOS ESPAÇOS, COM UMA MELHOR ERGONOMIA DAS ÁREAS LABORAIS, MELHORANDO A QUALIDADE DE VIDA DE TODO O PESSOAL QUE PRESTA UM IMPORTANTE SERVIÇO À COMUNIDADE NÁUTICA PORTO-ALEGRENSE, POR MEIO DAS ATIVIDADES DESENVOLVIDAS PELA CFPA E DA MARINHA DO BRASIL, NO SOLO E ÁGUAS GAÚCHAS.</t>
  </si>
  <si>
    <t>41210008</t>
  </si>
  <si>
    <t>OM: CENTRO DE EDUCAÇÃO FÍSICA ALMIRANTE ADALBERTO NUNES  _x000D_
CNPJ: 00.394.502/0129-08_x000D_
_x000D_
EM VIRTUDE DA SITUAÇÃO ECONÔMICA EM QUE O PAÍS SE ENCONTRA, AFETADA PELA PANDEMIA DA COVID-19, QUE ATINGIU PRINCIPALMENTE A POPULAÇÃO MAIS CARENTE, HAVERÁ AUMENTO SIGNIFICATIVO NA DEMANDA PELO INGRESSO DE CRIANÇAS E JOVENS NO PROGRAMA FORÇAS NO ESPORTE (PROFESP), DO PROGRAMA SEGUNDO TEMPO DO GOVERNO FEDERAL, ALÉM DE PESSOAS PORTADORAS DE DEFICIÊNCIA FÍSICA NO PROJETO PARALÍMPICO MARINHA, PROGRAMA E PROJETO REALIZADOS NAS INSTALAÇÕES DO CENTRO DE EDUCAÇÃO FÍSICA ALMIRANTE ADALBERTO NUNES (CEFAN)._x000D_
O CEFAN SEMPRE PROCUROU AMENIZAR A VULNERABILIDADE SOCIAL DESSAS CRIANÇAS, JOVENS E PESSOAS PORTADORAS DE DEFICIÊNCIA FÍSICA, POR MEIO DA PRÁTICA DE ESPORTES E DA REALIZAÇÃO DE ATIVIDADES COGNITIVAS. ENTRETANTO, PARA ATENDER O AUMENTO SIGNIFICATIVO NA DEMANDA ANTERIORMENTE CITADA, APENAS A EXCELENTE CAPACITAÇÃO DOS PROFISSIONAIS DESTE CENTRO DE EDUCAÇÃO FÍSICA, QUE TRABALHAM COM O PROFESP E O PROJETO PARALÍMPICO MARINHA, NÃO ASSEGURARÁ A MANUTENÇÃO DAS CONDIÇÕES DAS ATIVIDADES REALIZADAS, NECESSITANDO CAPACITAR O CEFAN COM MEIOS DE APOIO QUE POSSIBILITEM O ATENDIMENTO BÁSICO DE SAÚDE E CONSEQUENTE REMOÇÃO PARA HOSPITAIS, CASO NECESSÁRIO, BEM COMO O TRANSPORTE DAS PESSOAS PORTADORAS DE DEFICIÊNCIA FÍSICA COM CONFORTO E SEGURANÇA, ASSEGURANDO AS CONDIÇÕES DE ACESSIBILIDADE E IGUALDADE DO EXERCÍCIO DOS SEUS DIREITOS FUNDAMENTAIS._x000D_
SENDO ASSIM, A PRESENTE PROPOSTA DE EMENDA PARLAMENTAR TEM COMO OBJETIVO DESTINAR RECURSOS FINANCEIROS AO CEFAN, A FIM DE POSSIBILITAR A AQUISIÇÃO DE UMA AMBULÂNCIA UTI E UMA VAN ADAPTADA (CADEIRANTES) PARA APOIAR AS ATIVIDADES DO PROFESP E DO PROJETO PARALÍMPICO MARINHA, VISANDO ATENDER O AUMENTO DO INGRESSO DE PARTICIPANTES NOS RESPECTIVOS PROGRAMA E PROJETO, TENTANDO DESTA FORMA COLABORAR NA MELHORIA DA QUALIDADE DE VIDA DESSAS PESSOAS, DIANTE DO PANORAMA NADA PROMISSOR DO FUTURO DA ECONOMIA DO PAÍS, IMPACTADA PELOS ÚLTIMOS DESDOBRAMENTOS SANITÁRIOS.</t>
  </si>
  <si>
    <t>A EMENDA VISA ATENDER O PROFESP QUE É UM PROGRAMA SOCIAL DE RELEVÂNCIA NACIONAL, DESENVOLVIDO PELO MINISTÉRIO DA DEFESA EM PARCERIA COM O MINISTÉRIO DO ESPORTE, MINISTÉRIO DA CIDADANIA E MINISTÉRIO DA MULHER, DA FAMÍLIA E DOS DIREITOS HUMANOS COM A MISSÃO PRECÍPUA DE PROMOVER, POR INTERMÉDIO DO ESPORTE, A INCLUSÃO SOCIAL, A MELHORIA DA QUALIDADE DE VIDA E A PREVENÇÃO À MARGINALIDADE, DOS JOVENS NA FAIXA ETÁRIA DE 6 A 18 ANOS, QUE SE ENCONTRAM EM SITUAÇÃO DE VULNERABILIDADE SOCIAL, UTILIZANDO, PARA ISSO, MECANISMOS QUE TORNEM POSSÍVEL A VALORIZAÇÃO DA CIDADANIA.</t>
  </si>
  <si>
    <t>OM: DIRETORIA DE GESTÃO ORÇAMENTÁRIA DA MARINHA  _x000D_
CNPJ: 00.394.502/0167-33_x000D_
_x000D_
=&gt; DIRETORIA DO PATRIMÔNIO HISTÓRICO E DOCUMENTAÇÃO DA MARINHA (DPHDM) -&gt; É UMA ORGANIZAÇÃO MILITAR (OM) QUE TEM COMO MISSÃO PRESERVAR A MEMÓRIA E CONTRIBUIR PARA O DESENVOLVIMENTO DA_x000D_
CONSCIÊNCIA MARÍTIMA BRASILEIRA. PARA CUMPRIR ESTE PROPÓSITO, A OM É RESPONSÁVEL, DENTRE VÁRIAS OUTRAS TAREFAS, PELA ADMINISTRAÇÃO E BOM FUNCIONAMENTO DAS SEGUINTES EDIFICAÇÕES: MUSEU NAVAL, BIBLIOTECA DA MARINHA, ARQUIVO DA MARINHA, ILHA FISCAL E ESPAÇO CULTURAL DA MARINHA COM SEUS MEIOS NAVAIS ATRACADOS NO PÍER._x000D_
- PINTURA E REFORMA DO PRÉDIO DO MUSEU NAVAL. LOCALIZADO EM UM PRÉDIO CENTENÁRIO NO CENTRO DA CIDADE DO RIO DE JANEIRO, O MUSEU NAVAL POSSUI, EM SEU ACERVO, MODELOS NAVAIS, OBRAS DE ARTE, CANHÕES RESGATADOS DE NAVIOS NAUFRAGADOS, FIGURAS DE PROA, MEDALHAS E DOCUMENTOS HISTÓRICOS. O MUSEU NAVAL POSSUI UMA SALA DE AÇÃO EDUCATIVA, ONDE OCORREM PEÇAS TEATRAIS E ATIVIDADES DE ARTE-EDUCAÇÃO PARA O PÚBLICO INFANTO-JUVENIL. NO PÁTIO D’ARMAS, HÁ UM MÓBILE COM MAIS DE 50 PÁSSAROS REPRESENTANDO AVES QUE SOBREVOAM OS MARES DO BRASIL E, NO PISO, EM GRANDES VITRINES, SÃO ENCONTRADOS UM TORPEDO B-57, DE 1894, E UMA MINA UTILIZADA NA SEGUNDA GUERRA MUNDIAL. POR ENCONTRA-SE EM UM LOCAL DE GRANDE VISIBILIDADE NO RIO DE JANEIRO E POR ENCONTRA-SE COM A FACHADA DETERIORADA, HÁ A NECESSIDADE DE REFORMA E PINTURA._x000D_
=&gt; CENTRO DE MUNIÇÃO DA MARINHA -&gt; NESTA ORGANIZAÇÃO MILITAR FICAM DEPOSITADAS MUNIÇÕES, DOS MAIS DIVERSOS CALIBRES, ENTRE OUTROS ARTEFATOS BÉLICOS, PASSÍVEIS DE EVENTUAIS ACIDENTES QUE NECESSITEM DE SUPORTE AVANÇADO DE VIDA._x000D_
- UMA AMBULÂNCIA UTI ADEQUADA PARA ATENDIMENTO MÉDICO EM SITUAÇÕES DE EMERGÊNCIA NA ÁREA DO, QUE POSSUI UMA TRIPULAÇÃO DE CERCA DE 350 PESSOAS. A ALUDIDA META TEM POR PROPÓSITO A SALVAGUARDA DA VIDA DO PESSOAL QUE SERVE NA ILHA DO BOQUEIRÃO, BEM COMO DOS LABORATÓRIOS DE TESTES DE EXPLOSIVOS LOCALIZADOS NA ILHA DO RIJO. ADICIONA-SE ÀS JUSTIFICATIVAS, A DISTÂNCIA DO HOSPITAL NAVAL MARCÍLIO DIAS, LOCAL ONDE OS MILITARES DA MARINHA SÃO ENCAMINHADOS POR OCASIÃO DE GRAVES ACIDENTES, DE CERCA DE 26 KM, ALÉM DAS INTERCORRÊNCIAS CAUSADAS PELO TRÂNSITO DA CIDADE DO RIO DE JANEIRO.</t>
  </si>
  <si>
    <t>OM: HOSPITAL NAVAL MARCÍLIO DIAS_x000D_
CNPJ:  00.394.502/0148-70_x000D_
_x000D_
O HNMD, PRINCIPAL ÓRGÃO DO SISTEMA DE SAÚDE DA MARINHA (SSM), REPRESENTA HOJE UM DOS MAIS AVANÇADOS COMPLEXOS HOSPITALARES DO BRASIL, SENDO REFERÊNCIA NACIONAL EM TRATAMENTO, DE NÍVEL TERCIÁRIO, AOS SEUS USUÁRIOS. ASSIM SENDO, ESTE NOSOCÔMIO APRESENTA GRANDE RELEVÂNCIA SOCIAL, NÃO APENAS PARA OS USUÁRIOS DO SSM, DEVENDO ESTAR SEMPRE PREPARADO PARA QUAISQUER ATOS OU FATOS DA NATUREZA QUE POSSAM VIR A AFETAR O PAÍS._x000D_
A PRESENTE PROPOSTA DE EMENDA PARLAMENTAR TEM POR OBJETIVO A AQUISIÇÃO DOS SEGUINTES EQUIPAMENTOS MÉDICO-HOSPITALARES PARA O HOSPITAL NAVAL MARCÍLIO DIAS (HNMD):_x000D_
- EQUIPAMENTO MÉDICO-HOSPITALAR (DRX), PARA O HOSPITAL NAVAL MARCÍLIO DIAS (HNMD). EM VIRTUDE DA DEMANDA CRESCENTE DE PACIENTES E EXAMES NO HNMD, HÁ NECESSIDADE DE ATUALIZAÇÃO TECNOLÓGICA E AUMENTO DO QUANTITATIVO DO SISTEMA DIGITALIZADOR DE IMAGENS RADIOGRÁFICAS (CR). O EQUIPAMENTO DRX AUMENTA A VELOCIDADE DE AQUISIÇÃO DAS IMAGENS, AGILIZANDO O ATENDIMENTO E REDUZINDO A MÃO DE OBRA. ELIMINA O USO DE CASSETES (FAVORECENDO A ECONOMIA NA COMPRA DE NOVOS CASSETES), REDUZ EM 30% A RADIAÇÃO E OTIMIZA A QUALIDADE DA IMAGEM, MELHORANDO O PROCESSO FINAL DE ATENDIMENTO AO USUÁRIO DO SISTEMA DE SAÚDE DA MARINHA._x000D_
- EQUIPAMENTO MÉDICO-HOSPITALAR (VIDEOBRONSCÓPIO) PARA O HOSPITAL NAVAL MARCÍLIO DIAS (HNMD). ATUALMENTE, O HNMD DISPÕE DE APENAS UM VÍDEOBRONCOSCÓPIO TERAPÊUTICO E DIAGNÓSTICO, ADQUIRIDO HÁ 10 ANOS, COM CONSEQUENTE DESGASTE PELO USO CONSTANTE E PROLONGADO, ASSOCIADO À DEFASAGEM DO SISTEMA OPERACIONAL, TRAZENDO PREJUÍZO NA QUALIDADE DAS IMAGENS ADQUIRIDAS E DIMINUINDO A RENTABILIDADE DIAGNÓSTICA. CABE RESSALTAR, PELO TEMPO DE USO, A POSSIBILIDADE DO NOSSO ÚNICO APARELHO SOFRER ALGUM DANO IRREPARÁVEL. AS DOENÇAS PULMONARES ESTÃO BASTANTE PRESENTES NO DIA A DIA DOS ATENDIMENTOS MÉDICOS, SEJA A NÍVEL AMBULATORIAL, NAS EMERGÊNCIAS OU EM REGIME DE INTERNAÇÃO HOSPITALAR, INCLUINDO AS UNIDADES DE TERAPIA INTENSIVA. PARTICULARMENTE NO HNMD, POR SER O ÚNICO HOSPITAL DA MARINHA QUE DISPÕE DA ESPECIALIDADE DE CIRURGIA TORÁCICA, SENDO, PORTANTO, O DESTINO FINAL DOS PACIENTES COM DOENÇAS RESPIRATÓRIAS COMPLEXAS. O VIDEOBRONSCÓPIO É RECURSO DIAGNÓSTICO DE SUMA IMPORTÂNCIA NO ARSENAL INVESTIGATIVO HOSPITALAR EM DIVERSAS DOENÇAS PULMONARES,_x000D_
DAS VIAS AÉREAS SUPERIORES E INFERIORES, CUJA ABRANGÊNCIA PERPASSA POR DOENÇAS INFLAMATÓRIAS, AUTOIMUNES, INFECCIOSAS E NEOPLÁSICAS, POR VEZES, POUPANDO O PACIENTE DE SER SUBMETIDO A PROCEDIMENTO CIRÚRGICO INVASIVO E DE RISCO, PROPORCIONANDO BENEFÍCIOS INEQUÍVOCOS AO MESMO E À INSTITUIÇÃO AO REDUZIR CUSTOS DESNECESSÁRIOS COM TAIS PROCEDIMENTOS. FRENTE AO ANTERIORMENTE RELATADO, FAZ-SE NECESSÁRIA A AQUISIÇÃO COM URGÊNCIA DE UM NOVO APARELHO DE VIDEOBRONCOSCOPIA, A FIM DE EVITARMOS UMA EVENTUAL INTERRUPÇÃO NA REALIZAÇÃO DESSES EXAMES IMPRESCINDÍVEIS NA PRÁTICA DA ESPECIALIDADE E DE OTIMIZARMOS A QUALIDADE DA ASSISTÊNCIA MÉDICA AOS USUÁRIOS DO SSM._x000D_
- LAVADORA E DESINFECTADORA DE ENDOSCÓPIO QUE SERÁ UTILIZADO PARA LIMPEZA E DESINFECÇÃO DE ENDOSCÓPIOS FLEXÍVEIS PARA O DEPARTAMENTO DE ENFERMAGEM.</t>
  </si>
  <si>
    <t>OM: DIRETORIA DE SAÚDE DA MARINHA_x000D_
CNPJ: 00.394.502/0013-88_x000D_
_x000D_
A PRESENTE PROPOSTA DE EMENDA PARLAMENTAR TEM POR OBJETIVO ADQUIRIR OS SEGUINTES EQUIPAMENTOS/VIATURAS PARA AS UNIDADE DE SAÚDE ABAIXO:_x000D_
=&gt; POLICLÍNICA NAVAL DE NITERÓI (PNN) -&gt; A PNN PRESTA ATENDIMENTO, DE BAIXA E MÉDIA COMPLEXIDADE A 130 MIL USUÁRIOS POR ANO, SENDO MILITARES DA ATIVA E VETERANOS, PENSIONISTAS E_x000D_
DEPENDENTES, E POSSUI UM SERVIÇO DE ESTABILIZAÇÃO DE PACIENTES QUE FUNCIONA 24 HORAS POR DIA, ONDE É REALIZADO O ATENDIMENTO, ESTABILIZAÇÃO DO QUADRO CLÍNICO E POSTERIOR REMOÇÃO DOS PACIENTES DE MAIOR COMPLEXIDADE PARA UNIDADES HOSPITALARES._x000D_
- UMA UNIDADE DE SUPORTE AVANÇADO (AMBULÂNCIAS - UTI MÓVEL). COM A SUA APROVAÇÃO, ESTA POLICLÍNICA PODERÁ SUBSTITUIR DUAS AMBULÂNCIAS EXISTENTES, QUE SE ENCONTRAM COM MAIS DE 10 ANOS DE USO, TEMPO CONSIDERADO EXTENSO PARA VIATURAS E EQUIPAMENTOS DE SAÚDE VOLTADOS PARA O ATENDIMENTO DE URGÊNCIA E EMERGÊNCIA, O QUE PROPICIARÁ PARA A EQUIPE E PARA OS PACIENTES UM TRANSPORTE SEGURO E EFICAZ, VISANDO A SALVAGUARDA DA VIDA HUMANA, ALÉM DE VIABILIZAR MAIOR QUALIDADE NO ATENDIMENTO DESTA POLICLÍNICA, QUE PRESTA UM SERVIÇO FUNDAMENTAL PARA A FAMÍLIA NAVAL E/OU CIVIS QUE POR VENTURA NECESSITEM DE SUA ASSISTÊNCIA. _x000D_
=&gt; POLICLÍNICA NAVAL NOSSA SENHORA DA GLÓRIA (PNNSG) -&gt; A POLICLÍNICA NAVAL NOSSA SENHORA DA GLÓRIA É UMA ORGANIZAÇÃO MILITAR HOSPITALAR, NO RIO DE JANEIRO-RJ, QUE PRESTA ASSISTÊNCIA DE SAÚDE MULTIPROFISSIONAL AMBULATORIAL PARA OS USUÁRIOS DO SISTEMA DE SAÚDE DA MARINHA, QUE REALIZOU 12.987 ATENDIMENTOS EM JANEIRO DE 2020._x000D_
- MODERNIZAÇÃO DA CLÍNICA DE RADIOLOGIA, MEDIANTE A SUBSTITUIÇÃO DE EQUIPAMENTO OBSOLETO POR OUTRO CAPAZ DE REALIZAR PROCEDIMENTOS DE ULTRASSONOGRAFIA GERAL E DE OBSTETRÍCIA COM TECNOLOGIA 3D/4D COM DOPPLER COLORIDO E 4 TRANSDUTORES, INCLUINDO LINEAR MULTIFREQUENCIAL DE ALTA RESOLUÇÃO E CONVEXO 3D/4D. O EQUIPAMENTO SOLICITADO É CAPAZ DE REALIZAR EXAMES DE ULTRASSONOGRAFIA GERAL, INCLUINDO ESTUDOS OBSTÉTRICOS MORFOLÓGICOS COM DOPPLERFLUXOMETRIA COLORIDA E COM O TRANSDUTOR CONVEXO COM TECNOLOGIA 3D/4D, AGREGANDO VALOR AOS EXAMES REALIZADOS, EM ESPECIAL OS OBSTÉTRICOS E GINECOLÓGICOS POR POSSIBILITAR UMA MELHOR PESQUISA DE MALFORMAÇÕES, FACILITAR O DIAGNÓSTICO PRECOCE DE PATOLOGIAS FETAIS, ALÉM DE OFERECER UMA MELHOR QUALIDADE DE RASTREIO DAS DOENÇAS DA MAMA EM RAZÃO DO SEU TRANSDUTOR LINEAR MULTIFREQUENCIAL DE ALTA RESOLUÇÃO._x000D_
=&gt; POLICLÍNICA NAVAL DE SÃO PEDRO DA ALDEIA (PNSPA) -&gt; A PNSPA É UMA ORGANIZAÇÃO MILITAR COM FACILIDADES MÉDICAS (OMFM), SUBORDINADA AO COMANDO DA FORÇA AERONAVAL, E ESTÁ_x000D_
SEDIADA NA CIDADE DE SÃO PEDRO DA ALDEIA. ATUA NOS TRÊS PILARES DO SISTEMA DE SAÚDE DA MARINHA (SSM): OS SUBSISTEMAS ASSISTENCIAL, PERICIAL E OPERATIVO. SUA MISSÃO INCLUI ATENDER UMA CLIENTELA DE APROXIMADAMENTE 22.000 USUÁRIOS, DISTRIBUÍDOS PELOS 42 MUNICÍPIOS DE SUA ÁREA DE ABRANGÊNCIA, EM NÍVEL PRIMÁRIO E SECUNDÁRIO. CABE SALIENTAR QUE ESSA CLIENTELA REPRESENTA UMA FRAÇÃO CONSIDERÁVEL DA COMUNIDADE DA REGIÃO DOS LAGOS: CERCA DE 22% DA POPULAÇÃO DA SUA CIDADE-SEDE. DENTRE AS PRINCIPAIS ATRIBUIÇÕES DA PNSPA, DESTACA-SE A PRESTAÇÃO DE ASSISTÊNCIA MÉDICO-HOSPITALAR, ODONTOLÓGICA E PERICIAL PARA MILITARES E SERVIDORES CIVIS, BEM COMO AOS SEUS DEPENDENTES E PENSIONISTAS._x000D_
- UMA CABINE AUDIOMÉTRICA PADRÃO, UM AURO-REFRATOR COM CERATÔMETRO, UM AUTOTONÔMETRO PARA EXAME 100% AUTOMÁTICA, PAQUIMETRIA, COMPENSAÇÃO DE PRESSÃO/PAQUIMETRIA, IMPRESSORA TÉRMICA COM CORTE AUTOMÁTICO DO PAPEL, UMA CADEIRA OFTALMOLÓGICA AUTOMÁTICA, DENTRE OUTROS, A FIM DE SE GARANTIR O PLENO ATENDIMENTO DOS EXAMES OFTALMOLÓGICOS, NECESSÁRIOS PARA AS INSPEÇÕES DE SAÚDE ANUAL DOS AVIADORES NAVAIS, ASSIM COMO O ATENDIMENTO AMBULATORIAL ASSISTENCIAL OFTALMOLÓGICO PARA SEUS MILITARES E DEPENDENTES E SUBSTITUIR OS JÁ EXISTENTES, JÁ QUE ESTES SE TORNARAM OBSOLETOS, E SEM PEÇAS PARA REPOSIÇÃO, CASO VENHAM APRESENTAR ALGUM DEFEITO.</t>
  </si>
  <si>
    <t>BENEFICIÁRIO PARA LANÇAMENTO NO SIOP - CNPJ: 00.394.429/0001-00_x000D_
_x000D_
O COLÉGIO BRIGADEIRO NEWTON BRAGA - CBNB, LOCALIZADO NA CIDADE DO RIO DE JANEIRO-RJ, É O ESTABELECIMENTO DE ENSINO ASSISTENCIAL QUE ATENDE APROXIMADAMENTE 1.500 ALUNOS MATRICULADOS NAS TURMAS DO ENSINO FUNDAMENTAL E MÉDIO, SOB A ADMINISTRAÇÃO DO COMANDO DA AERONÁUTICA. DEVIDO À EXTREMA IMPORTÂNCIA DESSA ESCOLA PARA A REGIÃO, E EM FACE DA CRESCENTE NECESSIDADE DE RECURSOS PARA A CONTINUIDADE DESTES IMPRESCINDÍVEIS SERVIÇOS, FAZ-SE NECESSÁRIA A AQUISIÇÃO DE MATERIAIS E EQUIPAMENTOS, BEM COMO A REALIZAÇÃO DE MELHORIAS NAS INSTALAÇÕES DO CBNB PARA QUE POSSA DAR CONTINUIDADE AO RELEVANTE TRABALHO REALIZADO EM PROL DA CAPACITAÇÃO INTELECTUAL DA JUVENTUDE BRASILEIRA. _x000D_
A NECESSIDADE PREMENTE OBJETO DESTA EMENDA É AQUISIÇÃO DE 67 AR CONDICIONADOS.</t>
  </si>
  <si>
    <t>BENEFICIÁRIO PARA LANÇAMENTO NO SIOP - CNPJ: 00.394.429/0001-00_x000D_
_x000D_
O HOSPITAL DE AERONÁUTICA DOS AFONSOS (HAAF), LOCALIZADO NO RIO DE JANEIRO-RJ, É A ORGANIZAÇÃO INTEGRANTE DO SISTEMA DE SAÚDE DO COMANDO DA AERONÁUTICA RESPONSÁVEL PELA ASSISTÊNCIA MÉDICO-HOSPITALAR DE APROXIMADAMENTE 35.000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EQUIPAMENTOS MÉDICO-HOSPITALARES, PARA QUE POSSA DAR CONTINUIDADE AO RELEVANTE TRABALHO REALIZADO EM PROL DA FAMÍLIA MILITAR DA FORÇA AÉREA BRASILEIRA. _x000D_
A NECESSIDADE PREMENTE E OBJETO DESTA EMENDA É AQUISIÇÃO DE QUATRO FOCOS CIRÚRGICOS.</t>
  </si>
  <si>
    <t>BENEFICIÁRIO PARA LANÇAMENTO NO SIOP - CNPJ: 00.394.429/0001-00_x000D_
_x000D_
O LABORATÓRIO QUÍMICO FARMACÊUTICO DA AERONÁUTICA (LAQFA), LOCALIZADO NO RIO DE JANEIRO-RJ, É A ORGANIZAÇÃO INTEGRANTE DO SISTEMA DE SAÚDE DO COMANDO DA AERONÁUTICA RESPONSÁVEL PELA PRODUÇÃO DE FÁRMACOS E MEDICAMENTOS PARA A FAB. DEVIDO À EXTREMA IMPORTÂNCIA DESSA UNIDADE PARA O COMANDO DA AERONÁUTICA, E EM FACE DA CRESCENTE NECESSIDADE DE RECURSOS PARA A CONTINUIDADE DESTES IMPRESCINDÍVEIS SERVIÇOS, FAZ-SE NECESSÁRIA A AQUISIÇÃO DE EQUIPAMENTOS LABORATORIAIS PARA QUE POSSA DAR CONTINUIDADE AO RELEVANTE TRABALHO REALIZADO EM PROL DA FORÇA AÉREA BRASILEIRA._x000D_
 A NECESSIDADE PREMENTE, OBJETO DESSA EMENDA É SISTEMA DE DISSOLUÇÃO DE COMPRIMIDOS.</t>
  </si>
  <si>
    <t>BENEFICIÁRIO PARA LANÇAMENTO NO SIOP - CNPJ: 00.394.429/0001-00_x000D_
_x000D_
O ESQUADRÃO DE SAÚDE DE SANTA CRUZ (ES-SC), LOCALIZADO NO RIO DE JANEIRO-RJ, É A ORGANIZAÇÃO INTEGRANTE DO SISTEMA DE SAÚDE DO COMANDO DA AERONÁUTICA RESPONSÁVEL PELA ASSISTÊNCIA MÉDICO-HOSPITALAR E ODONTOLÓGICA DE APROXIMADAMENTE 9.000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EQUIPAMENTOS MÉDICO-HOSPITALARES, PARA QUE POSSA DAR CONTINUIDADE AO RELEVANTE TRABALHO REALIZADO EM PROL DA FAMÍLIA MILITAR DA FORÇA AÉREA BRASILEIRA. _x000D_
A NECESSIDADE PREMENTE, OBJETO DESTA EMENTA É A AQUISIÇÃO DE APARELHO DE RAIO-X.</t>
  </si>
  <si>
    <t>BENEFICIÁRIO PARA LANÇAMENTO NO SIOP - CNPJ: 00.394.429/0001-00_x000D_
_x000D_
O HOSPITAL CENTRAL DA AERONÁUTICA (HCA), LOCALIZADO NO RIO DE JANEIRO-RJ, É A ORGANIZAÇÃO INTEGRANTE DO SISTEMA DE SAÚDE DO COMANDO DA AERONÁUTICA RESPONSÁVEL PELA ASSISTÊNCIA MÉDICO-HOSPITALAR DE APROXIMADAMENTE 88.000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EQUIPAMENTOS MÉDICO-HOSPITALARES PARA QUE POSSA DAR CONTINUIDADE AO RELEVANTE TRABALHO REALIZADO EM PROL DA FAMÍLIA MILITAR DA FORÇA AÉREA BRASILEIRA. _x000D_
A NECESSIDADE PREMENTE ATUAL OBJETO DESTA EMENDA É PARA AQUISIÇÃO DE DUAS ESTAÇÕES DE ANESTESIA.</t>
  </si>
  <si>
    <t>41020012</t>
  </si>
  <si>
    <t>AQUISIÇÃO DE EQUIPAMENTOS DE SAÚDE PARA O HOSPITAL CENTRAL DO EXÉRCITO, NO MUNICÍPIO DO RIO DE JANEIRO-RJ._x000D_
_x000D_
POSSIBILITAR A AQUISIÇÃO DE UM APARELHO ELETROGRÁFICO, INCUBADORA NEONATAL E APARELHO ULTRASSONOGRÁFICO PARA O ATENDIMENTO A MILITARES E CIVIS, APERFEIÇOANDO A QUALIDADE DO ATENDIMENTO E DESAFOGANDO A DEMANDA REPRIMIDA POR INSUFICIÊNCIA DE EQUIPAMENTOS, EVITANDO ENCAMINHAMENTOS ONEROSOS PARA A REDE PARTICULAR.</t>
  </si>
  <si>
    <t>41020011</t>
  </si>
  <si>
    <t>AQUISIÇÃO DE EQUIPAMENTOS DE SAÚDE PARA O HOSPITAL MILITAR DO RIO DE JANEIRO._x000D_
_x000D_
POSSIBILITAR A AQUISIÇÃO DE AUTOCLAVE, APARELHO DIGITAL DE DIAGNOSTICO E CONJUNTO DE VÍDEO-HISTEROSCÓPIO COM RESSECTOSCÓPIO PARA ATENDIMENTO HOSPITALAR DE MILITARES E CIVIS, APERFEIÇOANDO A QUALIDADE DO ATENDIMENTO E DESAFOGANDO A DEMANDA REPRIMIDA POR INSUFICIÊNCIA DE EQUIPAMENTOS, EVITANDO ENCAMINHAMENTOS ONEROSOS PARA A REDE PARTICULAR.</t>
  </si>
  <si>
    <t>AQUISIÇÃO DE EQUIPAMENTOS DE SAÚDE PARA A POLICLÍNICA MILITAR DO RIO DE JANEIRO._x000D_
_x000D_
POSSIBILITAR A AQUISIÇÃO DE MAMÓGRAFO DIGITAL, ASSIM COMO ESTACÃO DE TRABALHO DE MAMOGRAFIA SIMPLIFICADO E DIAGNOSTICO PRECISO DE MILITARES E CIVIS, APERFEIÇOANDO A QUALIDADE DO ATENDIMENTO E DESAFOGANDO A DEMANDA REPRIMIDA POR INSUFICIÊNCIA DE EQUIPAMENTOS, EVITANDO ENCAMINHAMENTOS ONEROSOS PARA A REDE PARTICULAR.</t>
  </si>
  <si>
    <t>OM: HOSPITAL NAVAL DE NATAL _x000D_
CNPJ: 00.394.502/0064-28_x000D_
_x000D_
A PRESENTE PROPOSTA DE EMENDA PARLAMENTAR TEM POR OBJETIVO A AQUISIÇÃO DE EQUIPAMENTOS PARA A_x000D_
MODERNIZAÇÃO DA LAVANDERIA HOSPITALAR DO HOSPITAL NAVAL DE NATAL (HNNA), VISANDO A AMPLIAÇÃO DA_x000D_
CAPACIDADE DE ATENDIMENTO AOS BENEFICIÁRIOS DO SISTEMA DE SAÚDE DA MARINHA (SSM), DOMICILIADOS NO RIO_x000D_
GRANDE DO NORTE, ALÉM DE DISPONIBILIZAR UMA ESTRUTURA MAIS HUMANIZADA AOS USUÁRIOS._x000D_
O HNNA É UMA ORGANIZAÇÃO MILITAR SUBORDINADA AO COMANDO DO 3O DISTRITO NAVAL E TEM A MISSÃO_x000D_
DE “CONTRIBUIR PARA A EFICÁCIA DO SSM NO TOCANTE À EXECUÇÃO DAS ATIVIDADES TÉCNICAS DE MEDICINA_x000D_
ASSISTENCIAL, MEDICINA OPERATIVA E PARCELA DA MEDICINA PERICIAL, NA ÁREA DO COMANDO DO 3O DISTRITO NAVAL”_x000D_
FUNCIONANDO 24 HORAS. ATENDE AOS USUÁRIOS DO SSM NO ESTADO DO RIO GRANDE DO NORTE E, EM ALGUMAS_x000D_
ESPECIALIDADES, AOS USUÁRIOS DOS ESTADOS DA PARAÍBA E DO CEARÁ, SEMPRE PREZANDO PELO CUMPRIMENTO DAS_x000D_
NORMAS EXPEDIDAS POR ÓRGÃOS DE VIGILÂNCIA SANITÁRIA DIRECIONADAS À ÁREA HOSPITALAR. POSSUI UM QUANTITATIVO_x000D_
DA ORDEM DE 33.323 USUÁRIOS NA ÁREA DE JURISDIÇÃO DO COMANDO DO 3O DISTRITO NAVAL, QUE ABRANGE OS ESTADOS_x000D_
DO RIO GRANDE DO NORTE, CEARÁ, PARAÍBA, PERNAMBUCO E ALAGOAS, SENDO APROXIMADAMENTE 16.304 USUÁRIOS_x000D_
SOMENTE NO ESTADO DO RIO GRANDE DO NORTE._x000D_
A LAVANDERIA DO HNNA, É CONSIDERADO UM SETOR DE VITAL IMPORTÂNCIA PARA O APOIO DAS ATIVIDADES_x000D_
ASSISTENCIAIS, POIS REALIZA O PROCESSAMENTO DAS VESTIMENTAS E ITENS DE CAMA UTILIZADOS NAS INTERNAÇÕES E_x000D_
PROCEDIMENTOS CIRÚRGICOS, INCLUINDO A POSTERIOR DISTRIBUIÇÃO, EM PERFEITAS CONDIÇÕES DE HIGIENE E_x000D_
CONSERVAÇÃO. UM BOM SISTEMA DE PROCESSAMENTO É UM DOS FATORES QUE CONTRIBUEM PARA A REDUÇÃO DAS_x000D_
INFECÇÕES HOSPITALARES E IMPACTOS AMBIENTAIS, RESULTANDO EM MENOR TEMPO DE INTERNAÇÃO E OUTROS GASTOS COM_x000D_
SAÚDE POR USUÁRIO. NESSE DIAPASÃO, OS NOVOS EQUIPAMENTOS PROPORCIONARÃO A MELHORIA DA QUALIDADE NOS_x000D_
SERVIÇOS PRESTADOS AOS BENEFICIÁRIOS DO SSM, DESTACANDO, ENTRE OUTROS BENEFÍCIOS, OS SEGUINTES: PREVENÇÃO DE_x000D_
INFECÇÕES; MELHORIA DO CONFORTO E QUALIDADE DE ATENDIMENTO AO PACIENTE; MAIOR AGILIDADE NO ATENDIMENTO DAS_x000D_
DEMANDAS PELA EQUIPE DE TRABALHO, INCLUINDO A OTIMIZAÇÃO DO TEMPO E DO MATERIAL EMPREGADO, VISANDO À_x000D_
REDUÇÃO DOS CUSTOS OPERACIONAIS.</t>
  </si>
  <si>
    <t>40910023</t>
  </si>
  <si>
    <t>A PRESENTE EMENDA VISA A AQUISIÇÃO E INSTALAÇÃO DOS EQUIPAMENTO DESTINADOS A OTIMIZAR O PARQUE TECNOLÓGICO DO HOSPITAL DA GUARNIÇÃO DE NATAL, VISANDO OFERECER CONDIÇÕES SEGURAS E MODERNAS DE ATENDIMENTO DOS USUÁRIOS ALÉM DE PROPORCIONAR A REDUÇÃO E DESPESAS COM ENCAMINHAMENTOS PARA OCS/PSA.</t>
  </si>
  <si>
    <t>40910017</t>
  </si>
  <si>
    <t>BENEFICIÁRIO PARA LANÇAMENTO NO SIOP - CNPJ: 00.394.429/0001-00_x000D_
_x000D_
O ESQUADRÃO DE SAÚDE DE NATAL (ES-NT), LOCALIZADO EM PARNAMIRIM-RN, É A ORGANIZAÇÃO INTEGRANTE DO SISTEMA DE SAÚDE DO COMANDO DA AERONÁUTICA RESPONSÁVEL PELA ASSISTÊNCIA MÉDICO-HOSPITALAR E ODONTOLÓGICA DE APROXIMADAMENTE 11.400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ES-NT PARA QUE POSSA DAR CONTINUIDADE AO RELEVANTE TRABALHO REALIZADO EM PROL DA FAMÍLIA MILITAR DA FORÇA AÉREA BRASILEIRA.</t>
  </si>
  <si>
    <t>A EMENDA OBJETIVA DAR SUPORTE AO FUNCIONAMENTO DO NAVIO DE ASSISTÊNCIA HOSPITALAR TENENTE MAXIMIANO - U 28.</t>
  </si>
  <si>
    <t>OM: CAPITANIA DOS PORTOS DO MARANHÃO  _x000D_
CNPJ: 00.394.502/0036-74 _x000D_
_x000D_
ESTA PROPOSTA DE EMENDA VISA ADQUIRIR 01 (UM) MICRO-ÔNIBUS PARA TRANSPORTAR ATÉ 22 (VINTE E_x000D_
DOIS) PASSAGEIROS A SER UTILIZADO NAS AÇÕES DE FISCALIZAÇÃO DO TRÁFEGO AQUAVIÁRIO NOS 200 MUNICÍPIOS_x000D_
DA JURISDIÇÃO, QUE CONTEMPLAM O SEGUNDO MAIOR LITORAL DE EXTENSÃO DO PAÍS E UMA ÁREA DE 331.938KM2_x000D_
DE VIAS INTERIORES NAVEGÁVEIS; BEM COMO PARA APOIO AO PROGRAMA FORÇAS NO ESPORTE (PROFESP), DA_x000D_
QUAL ESTA CAPITANIA FAZ PARTE E CONTA COM 60 (SESSENTA) ALUNOS PARTICIPANTES; E, AINDA, EM APOIO AO_x000D_
PROGRAMA MAIS MÉDICO, QUE ANUALMENTE SE FAZ PRESENTE NO ESTADO DO MARANHÃO E CONTA COM A_x000D_
PARTICIPAÇÃO DA CAPITANIA DOS PORTOS DO MARANHÃO.</t>
  </si>
  <si>
    <t>40840015</t>
  </si>
  <si>
    <t>O PROFESP TEM COMO OBJETIVO DEMOCRATIZAR O ACESSO À PRÁTICA E À CULTURA DO ESPORTE. O PROGRAMA É INSPIRADO POR UMA PROPOSTA DE INCLUSÃO SOCIAL, DE FORMA A PROMOVER O DESENVOLVIMENTO INTEGRAL DE CRIANÇAS E ADOLESCENTES COMO FATOR DE FORMAÇÃO DA CIDADANIA E MELHORIA DA QUALIDADE DE VIDA, PRINCIPALMENTE EM ÁREAS DE VULNERABILIDADE SOCIAL. _x000D_
O PROGRAMA ESTÁ PAUTADO NA OFERTA AOS BENEFICIADOS DE MÚLTIPLAS VIVÊNCIAS POR MEIO DA PRÁTICA DE ATIVIDADES ESPORTIVAS, FÍSICAS, LÚDICAS, EDUCACIONAIS, CULTURAIS E SOCIALMENTE INCLUSIVAS. INDIRETAMENTE, ESSAS OFERTAS ACABAM POR ENVOLVER AS FAMÍLIAS DE CADA ESTUDANTE ATENDIDO PELO PROGRAMA. OS ESTUDANTES VIVENCIAM PRÁTICAS ESPORTIVAS E CULTURAIS EM ESPAÇOS DIFERENTES DO AMBIENTE ESCOLAR.</t>
  </si>
  <si>
    <t>05.152.6012.219D.0053</t>
  </si>
  <si>
    <t>DESDE 1985 O PROGRAMA CALHA NORTE VEM TRABALHANDO A FAIXA DE FRONTEIRA NO EXTREMO NORTE DO BRASIL. O INVESTIMENTO EM AÇÕES DE ESTRUTURAÇÃO DAS POPULAÇÕES QUE HABITAM ESTA FAIXA É EXTREMAMENTE RELEVANTE PARA O DESENVOLVIMENTO DO PAÍS E PARA SUA SOBERANIA. ESTE PROGRAMA TEM COMO FOCO, ÁREAS FUNDAMENTAIS AO CRESCIMENTO DO BRASIL, TAIS COMO SANEAMENTO BÁSICO, EDUCAÇÃO, SAÚDE, ENERGIA, TRANSPORTE E DEFESA. OUTRO PONTO QUE NÃO SE PODE DEIXAR A REVELIA É O NUMERO DE PESSOAS QUE O PROGRAMA RETIRA DE SITUAÇÃO DE RISCO. ELE ATENDE DE FORMA DIRETA AS COMUNIDADES MAIS CARENTES DO BRASIL, FICANDO ATRÁS SOMENTE DE ALGUMAS ÁREAS NO NORDESTE. ESTES E OUTROS ASPECTOS FAZEM COM QUE ESTA INICIATIVA SE TORNE UMA DAS MAIS IMPORTANTES AÇÕES DO GOVERNO FEDERAL NAS REGIÕES DE FAIXA DE FRONTEIRA NO EXTREMO NORTE DO BRASIL.</t>
  </si>
  <si>
    <t>05.244.6012.1211.0012</t>
  </si>
  <si>
    <t>MARCIO BITTAR</t>
  </si>
  <si>
    <t>4078</t>
  </si>
  <si>
    <t>40780002</t>
  </si>
  <si>
    <t>05.244.6011.1211.0012</t>
  </si>
  <si>
    <t>RECUPERAÇÃO E ADEQUAÇÃO DA INFRAESTRUTURA DO GINÁSIO POLIESPORTIVO DESTA ORGANIZAÇÃO MILITAR, PARA TREINAMENTO FÍSICO MILITAR DA TROPA DE TODA A GUARNIÇÃO DE URUGUAIANA, PARA AS ATIVIDADES DESPORTIVAS DO PROGRAMA SEGUNDO TEMPO – FORÇAS NO ESPORTE._x000D_
_x000D_
O GINÁSIO POLIESPORTIVO NECESSITA DE REFORMA ESTRUTURAL, ELÉTRICA E HIDRÁULICA, A FIM DE RECUPERAR SEU ESTADO DE CONSERVAÇÃO PARA A UTILIZAÇÃO E ACESSIBILIDADE. ESTA HISTÓRICA INSTALAÇÃO É UTILIZADA PELOS MILITARES DAS ORGANIZAÇÕES MILITARES (OM) DE URUGUAIANA E REGIÃO, SENDO, TAMBÉM, UTILIZADO PELAS UNIVERSIDADES LOCAIS. É UMA INSTALAÇÃO DE FUNDAMENTAL IMPORTÂNCIA PARA O DESENVOLVIMENTO DAS ATIVIDADES DO PROGRAMA FORÇA NOS ESPORTES – PROFESP, SOB O ENCARGO DESTA OM, ONDE SÃO REALIZADAS PRÁTICAS ESPORTIVAS TÍPICAS DE ÁREAS COBERTAS DE DIVERSAS MODALIDADES, QUE ATENDEM 150 CRIANÇAS E JOVENS DE ÁREA DE VULNERABILIDADE SOCIAL. O GINÁSIO SEMPRE ESTEVE À DISPOSIÇÃO DA POPULAÇÃO PARA REALIZAÇÃO DE EVENTOS ESPORTIVOS LOCAIS E REGIONAIS, ALÉM DE SERVIR COMO PONTO DE APOIO À POPULAÇÃO ATINGIDA POR CALAMIDADES PÚBLICAS.</t>
  </si>
  <si>
    <t>40730018</t>
  </si>
  <si>
    <t>APOIAR A BANDA DE MÚSICA DO 3º BECMB, COM A AQUISIÇÃO DE INSTRUMENTOS MUSICAIS. A BANDA REALIZA DIVERSAS APRESENTAÇÕES AO LONGO DO ANO NA CIDADE DE CACHOEIRA DO SUL E TAMBÉM EM OUTROS MUNICÍPIOS DA REGIÃO, EM APOIO ÀS ESCOLAS E EM SOLENIDADES CIVIS E MILITARES.</t>
  </si>
  <si>
    <t>05.153.6012.21A0.0043</t>
  </si>
  <si>
    <t>40730017</t>
  </si>
  <si>
    <t>DEVIDO A TRANSFORMAÇÃO DESTA OMS PARA HOSPITAL GERAL, OCORREU UM AUMENTO NA DEMANDA DE PACIENTES, HAVENDO A NECESSIDADE DE UMA AMBULÂNCIA UTI, PARA EVACUAÇÕES A OUTRAS GUARNIÇÕES.</t>
  </si>
  <si>
    <t>40730012</t>
  </si>
  <si>
    <t>A AQUISIÇÃO DOS MATERIAIS E EQUIPAMENTOS VISA MELHORAR AS CONDIÇÕES DE USO DO AUDITÓRIO DO 3º BECMB/CACHOEIRA DO SUL, ONDE SÃO MINISTRADAS PALESTRAS E INSTRUÇÕES DESTINADAS AOS ALUNOS DE ESCOLAS DURANTE AS VISITAS INSTITUCIONAIS AO QUARTEL, BEM COMO PARA ATENDER JOVENS E CRIANÇAS DE PROGRAMAS SOCIAIS.</t>
  </si>
  <si>
    <t>05.122.0032.2000.3313</t>
  </si>
  <si>
    <t>OM: SECRETARIA DA COMISSÃO INTERMINISTERIAL PARA OS RECURSOS DO MAR  _x000D_
CNPJ: 00.394.502/0165-71_x000D_
_x000D_
REALIZAR NA ÁREA MARINHA SOB JURISDIÇÃO NACIONAL E ZONA COSTEIRA DO BRASIL, POR INTERMÉDIO DA SECRETARIA DA COMISSÃO INTERMINISTERIAL PARA OS RECURSOS DO MAR (SECIRM), O DIAGNÓSTICO BRASILEIRO MARINHO-COSTEIRO SOBRE BIODIVERSIDADE E SERVIÇOS ECOSSISTÊMICOS, QUE POSSUI COMO OBJETIVO: DETERMINAR: (I) O ESTADO DO CONHECIMENTO SOBRE BIODIVERSIDADE E SERVIÇOS ECOSSISTÊMICOS, BEM COMO AS TENDÊNCIAS E FATORES DETERMINANTES DA TRANSFORMAÇÃO DA ZONA COSTEIRA E MARINHA DO BRASIL; (II) AS CONSEQÜÊNCIAS DESTA TRANSFORMAÇÃO PARA O BEM-ESTAR HUMANO ASSOCIADO À BIODIVERSIDADE E SERVIÇOS ECOSSISTÊMICOS, LEVANDO EM CONSIDERAÇÃO OS VÁRIOS SISTEMAS DE CONHECIMENTO E SISTEMAS DE VALORES; (III) AS MEDIDAS NECESSÁRIAS, E OPÇÕES DE GOVERNANÇA, PARA MITIGAR A DEGRADAÇÃO E PARA RESTAURAR A BIODIVERSIDADE E OS SERVIÇOS ECOSSISTÊMICOS.</t>
  </si>
  <si>
    <t>40630010</t>
  </si>
  <si>
    <t>FAVORECIDO: CENTRO DE AVALIAÇÃO DA ILHA DA MARAMBAIA_x000D_
CNPJ: 00.394.502/0172-09_x000D_
ENDEREÇO: AV. RAFAEL LEVI MIRANDA, S/N, ITACURUÇÁ - MANGARATIBA- RJ. CEP: 23.860-000_x000D_
UGE: 733100_x000D_
MANUTENÇÃO DAS EMBARCAÇÕES DO CADIM</t>
  </si>
  <si>
    <t>40590001</t>
  </si>
  <si>
    <t>APOIAR O PROGRAMA FORÇAS NO ESPORTE (PROFESP) POR MEIO DA DESTINAÇÃO DE RECURSOS AO COMANDO DA 10ª REGIÃO MILITAR, EM FORTALEZA, CEARÁ, A FIM DE DESENVOLVER ATIVIDADES FÍSICO-ESPORTIVAS, CULTURAIS E EDUCACIONAIS, NO CONTRATURNO ESCOLAR E COM ACOMPANHAMENTO DAS CRIANÇAS DE COMUNIDADES PRÓXIMAS AO AQUARTELAMENTO.</t>
  </si>
  <si>
    <t>PEDRO AUGUSTO BEZERRA</t>
  </si>
  <si>
    <t>4055</t>
  </si>
  <si>
    <t>40550002</t>
  </si>
  <si>
    <t>ESTA PROPOSTA DE EMENDA VISA À AQUISIÇÃO DE UMA INCINERADORA E UMA COMPACTADORA DE LIXO PARA O NAVIO DE PESQUISA HIDROCEANOGRÁFICO “VITAL DE OLIVEIRA” QUE SERVE, BASICAMENTE, COMO PLATAFORMA MARÍTIMA, LABORATÓRIO OCEÂNICO E LABORATÓRIO MULTIUSO, SENDO EMPREGADO PRIORITARIAMENTE EM PROL DO MONITORAMENTO E DA CARACTERIZAÇÃO FÍSICA, QUÍMICA, BIOLÓGICA, GEOLÓGICA E AMBIENTAL DE ÁREAS OCEÂNICAS ESTRATÉGICAS PARA A EXPLORAÇÃO DE RECURSOS NATURAIS, COM ÊNFASE NOS RECURSOS MINERAIS, ÓLEO E GÁS._x000D_
_x000D_
DURANTE OS LONGOS PERÍODOS DE PERMANÊNCIA DO NAVIO NO MAR, SUPERIORES A 25 DIAS CONTÍNUOS, NECESSÁRIOS PARA A REALIZAÇÃO DE PESQUISAS EM ÁREAS DE GRANDE DIMENSÃO E, EM MAIORIA, DISTANTES DO LITORAL BRASILEIRO, OS NOVENTA MILITARES COMPONENTES DA TRIPULAÇÃO E OS QUARENTA PESQUISADORES EMBARCADOS PRODUZEM UM VOLUME DE 6,6 M³ DE LIXO. O GERENCIAMENTO DESTES RESÍDUOS A BORDO REPRESENTA UM GRANDE DESAFIO AMBIENTAL E UM LIMITADOR PARA A PERMANÊNCIA DO NAVIO NO MAR, POIS REQUER A ESTADIA DO NAVIO EM PORTOS QUE VIABILIZEM O DESCARTE SEGURO DESTES RESÍDUOS, COMPROMETENDO A REALIZAÇÃO DE PESQUISAS QUE NECESSITEM DE MAIS DE TRINTA DIAS DE TRABALHO, TRAZENDO DESCONFORTO PARA O PESSOAL EMBARCADO E CAUSANDO O DISPÊNDIO DE MAIS RECURSOS FINANCEIROS PARA A CONTRATAÇÃO DE SERVIÇO ESPECIALIZADO DE COLETA NOS PORTOS. _x000D_
_x000D_
A AQUISIÇÃO DE EQUIPAMENTOS PARA INCINERAÇÃO E COMPACTAÇÃO DE LIXO RECICLÁVEL VIABILIZARIA A IMPLEMENTAÇÃO DE PRÁTICAS DE GESTÃO AMBIENTAL MAIS EFETIVAS, ALÉM DE INCREMENTAR A CAPACIDADE DE TRATAMENTO DE RESÍDUOS E RECICLAGEM DE LIXO A BORDO, AMPLIANDO A CAPACIDADE DE APOIO DO NPQHO “VITAL DE OLIVEIRA” PARA A REALIZAÇÃO DE DIVERSAS PESQUISAS DE INTERESSE DAS UNIVERSIDADES E INSTITUIÇÕES CIENTÍFICAS BRASILEIRAS, EM PROL DO MAIOR CONHECIMENTO DOS OCEANOS ONDE AS PESQUISAS SÃO CONDUZIDAS PELO BRASIL._x000D_
_x000D_
O NAVIO VITAL DE OLIVEIRA FICA SUBORDINADO AO GRUPAMENTO DE NAVIOS HIDROCEANOGRÁFICOS (CNPJ: 00.394.502/0453-26)</t>
  </si>
  <si>
    <t>05.152.6012.21A0.0033</t>
  </si>
  <si>
    <t>PAULO GANIME</t>
  </si>
  <si>
    <t>4054</t>
  </si>
  <si>
    <t>40540015</t>
  </si>
  <si>
    <t>APOIO À PESQUISA E CAPACIDADE DE DIAGNÓSTICO DO IPB POR MEIO DA AQUISIÇÃO DE SEQUENCIADOR DE GENOMA, OBRAS PARA INSTALAÇÃO E AQUISIÇÃO DE INSUMOS._x000D_
O PROJETO CONTRIBUIRÁ PARA A CAPACITAÇÃO E TREINAMENTO DE EQUIPES EM MODERNAS TÉCNICAS DE DIAGNÓSTICO E PESQUISA MOLECULAR; PROMOÇÃO DIRETA DO TRABALHO CONJUNTO ENTRE MÉDICOS E PESQUISADORES DAS ÁREAS DE VIROLOGIA, BIOLOGIA MOLECULAR E INFLAMAÇÃO, PRODUÇÃO DE MATERIAL CIENTÍFICO DE ALTO IMPACTO, DENTRE OUTRAS._x000D_
_x000D_
OM: HOSPITAL NAVAL MARCÍLIO DIAS_x000D_
CNPJ:  00.394.502/0148-70_x000D_
_x000D_
O PRESENTE PROJETO APRESENTA COMO OBJETIVO PRINCIPAL A CRIAÇÃO, AMPARO TÉCNICO E INSUMOS POR 12 MESES, DO NÚCLEO DE APOIO A PESQUISA CLÍNICA EM COVID-19 (NAPC - COVID-19) , MEDIANTE A ADEQUAÇÃO DE INFRAESTRUTURA LABORATORIAL, AQUISIÇÃO DE EQUIPAMENTO E REAGENTES PARA DETECÇÃO DO SARS-COV; SEQUENCIAMENTO DE MATERIAL  GENÉTICO VIRAL E HUMANO, ALÉM DO DESENVOLVIMENTO DE CONTROLES ALTAMENTE CONFIÁVEIS PARA KITS DE DIAGNÓSTICO – EM PARCERIA COM O INMETRO. _x000D_
O NAPC-COVID-19 PROMOVERÁ IMPACTOS NAS ÁREAS CIENTÍFICA, TECNOLÓGICA, SOCIAL E ECONÔMICA, POR FUNDEAR PESQUISAS CLÍNICAS QUE VISAM AUXÍLIO A POLUÇÕES CARENTES, APOIO AO ATENDIMENTO CLÍNICO, ESTUDOS GENÉTICOS E DESENVOLVIMENTO DE PRODUTO PARA MERCADO INTERNO E EXTERNO. _x000D_
DURANTE A EXECUÇÃO DO PROJETO IREMOS (I) AUMENTAR A CAPACIDADE DE DIAGNÓSTICO DO NOVO CORONAVÍRUS EM UMA PARCELA DA POPULAÇÃO QUE POSSUI DIFÍCIL OU NENHUM ACESSO AOS TESTES. (II) PRODUZIREMOS O  PRIMEIRO LOTE BRASILEIRO  DE CONTROLE DE KITS DE DIAGNÓSTICO DA COVID-19, QUE SERÁ UTILIZADO PARA A VALIDAÇÃO DE MÉTODOS LABORATORIAIS  E  CONTROLE DE QUALIDADE DE ENSAIOS NOS LABORATÓRIOS DE ANÁLISES CLÍNICAS (PÚBLICOS OU PRIVADOS), VISANDO A EXECUÇÃO DE ENSAIOS MAIS CONFIÁVEIS;  A ATRIBUIÇÃO DE RASTREABILIDADE METROLÓGICA AOS KITS DESENVOLVIDOS POR PRODUTORES DO ESTADO (QUALIDADE QUE OS HABILITA À EXPORTAÇÃO PARA PAÍSES MAIS EXIGENTES); A CARACTERIZAÇÃO PRÉVIA DOS ITENS DE ENSAIO DISTRIBUÍDOS AOS LABORATÓRIOS PARTICIPANTES DE RODADAS DE COMPARAÇÕES INTERLABORATORIAIS ORGANIZADAS PELOS PROVEDORES DE ENSAIO DE PROFICIÊNCIA NA ÁREA DE ANÁLISES CLÍNICAS (NESTAS RODADAS, É AVALIADO O DESEMPENHO DE CADA LABORATÓRIO PARTICIPANTE)._x000D_
ALÉM DO EXPOSTO, OUTRA IMPORTANTE CONQUISTA COM O DESENVOLVIMENTO DESTE PROJETO, INÉDITO NO PAÍS,  SERÁ: (III) A CAPACITAÇÃO E TREINAMENTO DE EQUIPES EM MODERNAS TÉCNICAS DE DIAGNÓSTICO E PESQUISA MOLECULAR; (IV) FUNDAÇÃO DE UM NÚCLEO MULTIUSUÁRIO DE DETECÇÃO E PESQUISA TRANSLACIONAL EM COVID-19; (V) PROMOÇÃO DIRETA DO TRABALHO CONJUNTO ENTRE MÉDICOS E PESQUISADORES DAS ÁREAS DE VIROLOGIA, BIOLOGIA MOLECULAR E INFLAMAÇÃO, (VI) PRODUÇÃO DE MATERIAL CIENTÍFICO DE ALTO IMPACTO E (VII) DIVULGAÇÃO CIENTÍFICA PRA CIDADÃOS DE DIFERENTES IDADES E GRAUS DE INSTRUÇÃO.</t>
  </si>
  <si>
    <t>40540011</t>
  </si>
  <si>
    <t>ESTA EMENDA DESTINA-SE A AQUISIÇÃO DE 01 ÔNIBUS PARA O TRANSPORTE DE CRIANÇAS E ADOLESCENTES, INCLUSIVE COM IDADE NA PRIMEIRA INFÂNCIA (6 ANOS), BENEFICIÁRIOS DO PROFESP DA ESTAÇÃO RÁDIO DE MARINHA (ERMB), QUE ATENDE A COMUNIDADE ESCOLAR DA REDE PÚBLICA DE ENSINO DO DISTRITO FEDERAL DAS REGIÕES ADMINISTRATIVAS DE SANTA MARIA E GAMA._x000D_
_x000D_
TRATANDO-SE DE UMA UNIDADE MILITAR, QUE TEM COMO UM DOS SEUS PILARES A DISCIPLINA, ESTA NO MEIO CIVIL CHAMADA DE CONDUTA, TEM COMO PREMISSA, O DESENVOLVIMENTO DO PENSAMENTO SOCIAL REMETENDO-O PARA O COMPORTAMENTO SOCIAL, INTERPOSTO PELO ESPORTE. TENDO A INTENÇÃO DE DESENVOLVER O CIVISMO, A MORAL, A CONDUTA E OS PRECEITOS FUNDAMENTAIS DE UM CIDADÃO INSERIDO NA SOCIEDADE, TOMANDO COMO DIRETRIZES BÁSICAS OS FUNDAMENTOS PEDAGÓGICOS DO PROGRAMA SEGUNDO TEMPO, ELABORADOS PELO MINISTÉRIO DO ESPORTE._x000D_
_x000D_
O PROFESP TEM COMO OBJETIVO DEMOCRATIZAR O ACESSO À PRÁTICA E À CULTURA DO ESPORTE. SENDO USADO COMO FERRAMENTA DE INCLUSÃO SOCIAL, DE FORMA A PROMOVER O DESENVOLVIMENTO INTEGRAL DE CRIANÇAS E ADOLESCENTES, COMO FATOR DE FORMAÇÃO DA CIDADANIA E MELHORIA DA QUALIDADE DE VIDA, PRIORITARIAMENTE EM ÁREAS DE VULNERABILIDADE SOCIAL. DENTRE AS ATIVIDADES FÍSICAS PRATICADAS, DESTACAM-SE CORRIDA, NATAÇÃO, FUTEBOL, HANDEBOL E VOLEIBOL._x000D_
_x000D_
EM COMPLEMENTO AO ESPORTE, SÃO MINISTRADAS PALESTRAS DE CUNHO EDUCATIVO PROPORCIONANDO À CRIANÇA O DESENVOLVIMENTO DA ÉTICA, CIVISMO, PRESERVAÇÃO DO MEIO AMBIENTE, BEM COMO REFLETIR SOBRE RESPEITO, COOPERAÇÃO, DISCIPLINA E RESPONSABILIDADE, OBSERVANDO-SE SEU COMPORTAMENTO NAS PRÁTICAS ESPORTIVAS E NA ESCOLA, MECANISMO UTILIZADO PARA AVALIAR A CONDUÇÃO DO PROFESP NA ERMB._x000D_
_x000D_
É USADO COMO APOIO À CONDUÇÃO DO PROJETO UM PLANEJAMENTO ABRANGENTE, NORTEADO POR MEIO DE TRÊS PRINCÍPIOS BASILARES:_x000D_
• ACOLHER - ACOLHÊ-LOS, NO MOMENTO EM QUE CHEGAM, COM RECEPTIVIDADE POSITIVA, COMO POR EXEMPLO, A SAUDAÇÃO A BANDEIRA NACIONAL, O CANTO DO HINO NACIONAL, SAUDAÇÕES DE BOM DIA._x000D_
• CUIDAR - ORIENTÁ-LOS, NAS ATIVIDADES QUE LHES SÃO PROPOSTAS, DENTRE ELAS O AUXÍLIO AS ATIVIDADES ESCOLARES DE CASA, NO LANCHE, NO ALMOÇO, NO BANHO E NAS ATIVIDADES ESPORTIVAS COMO FUTEBOL, VÔLEI, BASQUETE, NATAÇÃO E ATLETISMO._x000D_
• CONDUZIR - CONDUZIR AS CRIANÇAS APÓS AS ATIVIDADES ATÉ A ESCOLA, COM TODO CUIDADO E AFETO QUE É TRANSMITIDO NO PERÍODO DE ESTADIA E NO PERCURSO DA ESTAÇÃO RÁDIO ATÉ A UNIDADE ESCOLAR QUE PERTENÇA._x000D_
_x000D_
É JUSTAMENTE EM UM DOS PILARES QUE A DESTINAÇÃO DESTE RECURSO IRÁ FORTALECER O PROFESP DA ERMB, QUE COM A AQUISIÇÃO DE 01 ÔNIBUS PRÓPRIO E NOVO, PERMITIRÁ QUE ESSAS CRIANÇAS E ADOLESCENTES SEJAM CONDUZIDOS NO TRAJETO ENTRE A O LOCAL DE EXECUÇÃO DO PROGRAMA (ERMB) E A UNIDADE ESCOLAR QUE PERTENÇA, GARANTINDO MAIOR SEGURANÇA, DIGNIDADE E CONFORTO AOS MESMOS.</t>
  </si>
  <si>
    <t>40530009</t>
  </si>
  <si>
    <t>A PRESENTE EMENDA VISA ATENDER AO CENTRO DE INSTRUÇÃO PÁRA-QUEDISTA GENERAL PENHA, COM A FINALIDADE DE PROMOVER E APOIAR A GESTÃO E MANUTENÇÃO DA UNIDADE.</t>
  </si>
  <si>
    <t>A PRESENTE EMENDA VISA O APOIO AO PROGRAMA DE GESTÃO E MANUTENÇÃO DAS INSTALAÇÕES, VISANDO A MELHORIA DOS SERVIÇOS E APOIO A POPULAÇÃO.</t>
  </si>
  <si>
    <t>40410003</t>
  </si>
  <si>
    <t>A PRESENTE EMENDA VIA APOIO  A ADEQUAÇÃO DAS UNIDADES MILITARES COM A FINALIDADE DE ESTABELECER UMA ADEQUADA INFRAESTRUTURA OPERACIONAL E DE APOIO.</t>
  </si>
  <si>
    <t>05.152.6012.219D.0033</t>
  </si>
  <si>
    <t>40410001</t>
  </si>
  <si>
    <t>PROGRAMA CALHA NORTE (PCN) ATENDE 393 DA REGIÃO NORTE DO PAÍS, GARANTINDO UM APORTE DE RECURSOS IMPORTANTE EM NOVE ESTADOS BRASILEIROS (ACRE, AMAPÁ, AMAZONAS, PARÁ, RONDÔNIA, MATO GROSSO, MATO GROSSO DO SUL E MARANHÃO) E ATINGE QUASE 14 MIL KM DE FRONTEIRA COM OS SEGUINTES PAÍSES: BOLÍVIA, PERU, COLÔMBIA, VENEZUELA, GUIANA, SURINAME E PARAGUAI. A PRESENTE EMENDA VISA APOIAR A IMPLANTAÇÃO DE INFRAESTRUTURA NO MUNICÍPIO DE CRUZEIRO DO SUL, NO ESTADO DO ACRE, PARTICULARMENTE NA COMUNIDADE SANTA LUZIA, PARA A CONSTRUÇÃO DE CALÇADAS QUE PERMITIRÃO UMA MELHORIA SUBSTANCIAL NA INFRAESTRUTURA DAQUELA REGIÃO RURAL E ABSOLUTAMENTE NECESSITADA DE TAL OBRA, ISSO AUMENTARÁ O SENTIMENTO DE CIDADANIA, E EM CONSEQUÊNCIA FAVORECERÁ A CONSOLIDAÇÃO DE NOSSAS FRONTEIRAS E A MANUTENÇÃO DA SOBERANIA NACIONAL.</t>
  </si>
  <si>
    <t>05.244.6012.1211.0157</t>
  </si>
  <si>
    <t>40380004</t>
  </si>
  <si>
    <t>05.244.6011.1211.0157</t>
  </si>
  <si>
    <t>OM: COMANDO DO 7O DISTRITO NAVAL  _x000D_
CNPJ: 00.394.502/0055-37_x000D_
_x000D_
O ESTADO DE GOIÁS COMPÕE GRANDE PARCELA DA ÁREA DE JURISDIÇÃO DO COMANDO DO 7O DISTRITO_x000D_
NAVAL, SEDIADO EM BRASÍLIA-DF. CONTUDO, ATUALMENTE, E PARA MELHORAR O ATENDIMENTO DAS DEMANDAS DO_x000D_
POVO GOIANO, FOI CRIADA, E ESTÁ EM PROCESSO DE ATIVAÇÃO, A CAPITANIA FLUVIAL DE GOIÁS NA CIDADE DE_x000D_
GOIÂNIA._x000D_
PARA QUE SEJA POSSÍVEL A EXECUÇÃO DA ATIVIDADE FIM DAQUELA FUTURA ORGANIZAÇÃO MILITAR, SÃO_x000D_
NECESSÁRIAS EMBARCAÇÕES CONFIÁVEIS E RESISTENTES QUE POSSAM SER REBOCADAS COM SEGURANÇA PELAS_x000D_
LONGAS DISTÂNCIAS DO ESTADO DE GOIÁS, ATÉ OS MUNICÍPIOS ONDE OS SERVIÇOS DA MARINHA DO BRASIL SÃO_x000D_
MAIS DEMANDADOS PELA POPULAÇÃO._x000D_
EM FACE DO EXPOSTO, ESTA PROPOSTA DE EMENDA VISA A AQUISIÇÃO DE 02 (DUAS) MOTOS AQUÁTICAS,_x000D_
AO CUSTO UNITÁRIO DE R$ 125.000,00, DE FORMA A AUMENTAR, GRADUALMENTE, A FROTA HOJE DISPONÍVEL.</t>
  </si>
  <si>
    <t>40370018</t>
  </si>
  <si>
    <t>BENEFICIÁRIO PARA LANÇAMENTO NO SIOP - CNPJ: 00.394.429/0001-00_x000D_
_x000D_
O PROGRAMA FORÇAS NO ESPORTE - PROFESP DA ALA2 / BASE AÉREA DE ANÁPOLIS (BAAN), LOCALIZADO EM ANÁPOLIS-GO, ATENDE 500 (QUINHENTAS)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ALA2 / BAAN PARA QUE POSSA DAR CONTINUIDADE AO RELEVANTE TRABALHO REALIZADO EM PROL DAS ATIVIDADES DESPORTIVAS E SOCIALMENTE INCLUSIVAS.</t>
  </si>
  <si>
    <t>40370017</t>
  </si>
  <si>
    <t>ESSA EMENDA TEM COMO OBJETIVO O APOIO A ADMINISTRAÇÃO DA UNIDADE - 1º BATALHÃO DE FORÇAS ESPECIAIS DO ESTADO DE GOIÁS.</t>
  </si>
  <si>
    <t>NO MUNICÍPIO DE GOIÂNIA - GO</t>
  </si>
  <si>
    <t>05.122.0032.2000.5512</t>
  </si>
  <si>
    <t>40370016</t>
  </si>
  <si>
    <t>BENEFICIÁRIO PARA LANÇAMENTO NO SIOP - CNPJ: 00.394.429/0001-00_x000D_
_x000D_
O CENTRO DE PREPARAÇÃO DE OFICIAIS DA RESERVA DA AERONÁUTICA (CPOAER-SJ), LOCALIZADO EM SÃO JOSÉ DOS CAMPOS -SP, É A ORGANIZAÇÃO DO COMANDO DA AERONÁUTICA QUE TEM COMO MISSÃO FORMAR OS ASPIRANTES-A-OFICIAL DA RESERVA DA AERONÁUTICA, DE 2ª CLASSE, PROPORCIONANDO AOS ALUNOS DO INSTITUTO TECNOLÓGICO DE AERONÁUTICA (ITA) OS ATRIBUTOS MILITARES, INTELECTUAIS E PROFISSIONAIS, ALÉM DOS PADRÕES ÉTICOS, MORAIS, CÍVICOS E SOCIAIS. ANUALMENTE, SÃO FORMADOS CERCA DE 30 OFICIAIS ENGENHEIROS, ORIUNDOS DOS DIVERSOS ESTADOS DO PAÍS. DEVIDO À EXTREMA IMPORTÂNCIA DESSA UNIDADE PARA A FORMAÇÃO DO EFETIVO MILITAR PERMANENTE DA FAB, E EM FACE DA CRESCENTE NECESSIDADE DE RECURSOS PARA A CONTINUIDADE DESTES IMPRESCINDÍVEIS SERVIÇOS, FAZ-SE NECESSÁRIA A ADEQUAÇÃO DA INFRAESTRUTURA PREDIAL DO CPOAER-SJ, GARANTINDO AOS SEUS ALUNOS MILITARES INSTALAÇÕES PARA O ENSINO E, AINDA, COMPATIBILIZANDO-AS COM O AUMENTO GRADATIVO DE VAGAS PARA O VESTIBULAR DO ITA.</t>
  </si>
  <si>
    <t>BENEFICIÁRIO PARA LANÇAMENTO NO SIOP - CNPJ: 00.394.429/0001-00_x000D_
_x000D_
O CENTRO DE LANÇAMENTO DE ALCÂNTARA (CLA), LOCALIZADO EM ALCÂNTARA-MA, É A ORGANIZAÇÃO DO COMANDO DA AERONÁUTICA RESPONSÁVEL POR EXECUTAR AS ATIVIDADES DE LANÇAMENTO E RASTREIO DE ENGENHOS AEROESPACIAIS E ATIVIDADES DE COLETA E PROCESSAMENTO DE DADOS DE SUAS CARGAS ÚTEIS, BEM COMO A EXECUÇÃO DE TESTES E EXPERIMENTOS DE INTERESSE DA AERONÁUTICA, RELACIONADOS COM A POLÍTICA NACIONAL DE DESENVOLVIMENTO DAS ATIVIDADES ESPACIAIS (PNDAE). DEVIDO À EXTREMA IMPORTÂNCIA DESSA UNIDADE, E EM FACE DA CRESCENTE NECESSIDADE DE RECURSOS PARA A CONTINUIDADE DESTES IMPRESCINDÍVEIS SERVIÇOS, FAZ-SE NECESSÁRIA A CONSTRUÇÃO DO MURO DA ESTAÇÃO REDUNDANTE DE TELEMETRIA DA RAPOSA, BEM COMO A REALIZAÇÃO DE MELHORIAS NA REDE CORPORATIVA WI-FI DO CLA PARA QUE POSSA DAR CONTINUIDADE AO RELEVANTE TRABALHO REALIZADO EM PROL DO DESENVOLVIMENTO DO PROGRAMA ESPACIAL BRASILEIRO.</t>
  </si>
  <si>
    <t>OM: SECRETARIA DA COMISSÃO INTERMINISTERIAL PARA OS RECURSOS DO MAR_x000D_
CNPJ: 00.394.502/0165-71_x000D_
_x000D_
O PROANTAR DISPÕE DE DUAS ESTAÇÕES DE APOIO ANTÁRTICO (ESANTAR) LOCALIZADAS NO RIO DE JANEIRO-RJ E EM RIO GRANDE-RS, RESPONSÁVEIS PELO ACONDICIONAMENTO E MANUTENÇÃO DOS MATERIAIS DO PROGRAMA, ALÉM DO TREINAMENTO ANUAL DO PESSOAL QUE FARÁ PARTE DAS OPERAÇÕES ANTÁRTICA. ATUALMENTE, AS DUAS ESANTAR NECESSITAM DE INVESTIMENTOS EM SEUS PAIÓIS DE VESTIMENTAS ANTÁRTICAS, VIATURAS E MATERIAL DE CONSUMO (SOBRESSALENTES, GÊNEROS, ETC.), TAIS QUAIS: SUBSTITUIÇÃO E INSTALAÇÃO DE MODERNOS SISTEMAS DE CLIMATIZAÇÃO, REPARO DA COBERTURA, INSTALAÇÃO DE PRATELEIRAS E ARMÁRIOS, DENTRE OUTROS. TAIS SERVIÇOS SE FAZEM NECESSÁRIOS PARA UM MELHOR ACONDICIONAMENTO DOS ITENS, PROLONGANDO ASSIM SUA VIDA ÚTIL E PERMITINDO MELHORES CONDIÇÕES DE PRESTAÇÃO DE SERVIÇOS PELO PESSOAL DAQUELAS ESTAÇÕES.</t>
  </si>
  <si>
    <t>OM: DIRETORIA DE GESTÃO DE PROJETOS ESTRATÉGICOS DA MARINHA_x000D_
CNPJ - 00.394.502/0507-53_x000D_
_x000D_
NO FIM DO MÊS DE AGOSTO DE 2019, A NOSSA AMAZÔNIA AZUL, ÁREA OCEÂNICA AO LONGO DA COSTA BRASILEIRA QUE TOTALIZA 5,7 MILHÕES DE KM2, SOFREU UM CRIME AMBIENTAL SEM PRECEDENTES, CAUSANDO DANOS SOCIAIS, ECONÔMICOS E AMBIENTAIS AO POVO BRASILEIRO. DESDE O MÊS DE SETEMBRO DAQUELE ANO, A MARINHA DO BRASIL (MB) TRABALHOU, INCANSAVELMENTE, EM ESFORÇO CONJUNTO COM INSTITUIÇÕES E ENTIDADES CIVIS, EM DIVERSAS ESFERAS DE ATUAÇÃO, E EM DUAS VERTENTES PRINCIPAIS: O COMBATE AO DERRAMAMENTO DE ÓLEO QUE ATINGIU PRAIAS, MANGUES E ESTUÁRIOS, E A INVESTIGAÇÃO PARA IDENTIFICAR AS CIRCUNSTÂNCIAS E A FONTE DESSE DERRAMAMENTO. PARA CONTRIBUIR COM AS AÇÕES ADOTADAS, DEFLAGRAMOS A OPERAÇÃO “AMAZÔNIA AZUL – MAR LIMPO É VIDA”, QUE REUNIU MEIOS NAVAIS, AERONAVAIS E DE FUZILEIROS NAVAIS, COM O INTUITO DE SALVAGUARDAR O NOSSO LITORAL, BUSCANDO LOCALIZAR AS MANCHAS, AINDA NO MAR, E PREVENINDO A CHEGADA AO CONTINENTE. A OPERAÇÃO CONTOU COM MAIS DE 11.600 MILITARES, 37 NAVIOS E 22 AERONAVES, ALÉM DA VALOROSA CONTRIBUIÇÃO DE VOLUNTÁRIOS, DA COMUNIDADE CIENTÍFICA E ACADÊMICA E DE ÓRGÃOS PÚBLICOS E INSTITUIÇÕES PRIVADAS, NAS ESFERAS FEDERAL, ESTADUAL E MUNICIPAL.   _x000D_
AO ANALISARMOS A SITUAÇÃO DO DERRAMAMENTO DE ÓLEO, CONSTATAMOS QUE O ATUAL SISTEMA DE MONITORAMENTO EMPREGADO PELA MB PERMITE UMA BOA ANÁLISE DO POSICIONAMENTO E COMPORTAMENTO DOS NAVIOS QUE UTILIZAM SEUS SISTEMAS DE MONITORAMENTO DE NAVEGAÇÃO DE FORMA CONSTANTE. ENTRETANTO, HÁ IMPERIOSA NECESSIDADE DO INCREMENTO DA EVOLUÇÃO DESSE SISTEMA, CONSIDERANDO O DESENVOLVIMENTO CIENTÍFICO-TECNOLÓGICO, BEM COMO A CAPACIDADE DE INTEGRAÇÃO DE NOVOS SISTEMAS. ESSA TRANSFORMAÇÃO PODE SER COMPROVADA QUANDO VERIFICAMOS O DESENVOLVIMENTO DOS CENTROS DE VIGILÂNCIA MARÍTIMAS AO REDOR DO MUNDO._x000D_
NESTE CONTEXTO, ESTÁ INSERIDO O PROGRAMA SISTEMA DE GERENCIAMENTO DA AMAZÔNIA AZUL (SISGAAZ), INICIADO EM 2015. O PROGRAMA POSSUI O OBJETIVO PRINCIPAL DE DESENVOLVER UMA FERRAMENTA PARA COMANDO, CONTROLE, INTELIGÊNCIA E BUSCA E SALVAMENTO, PARA USO MILITAR E CIVIL. TOTALMENTE DESENVOLVIDO PELA MARINHA DO BRASIL, SUA PRINCIPAL CARACTERÍSTICA É A INTERFACE COM UMA REDE DE SENSORES QUE, ALIADA ÀS INFORMAÇÕES COLABORATIVAS, PERMITEM A FUSÃO E O ESCLARECIMENTO DE DADOS, FORMANDO UM QUADRO OPERACIONAL ÚNICO QUE PROPICIA UM RETRATO INSTANTÂNEO DO QUE ESTÁ ACONTECENDO NA ÁREA CONTROLADA. _x000D_
OS BENEFÍCIOS ASSOCIADOS AO SISGAAZ PODEM SER SUMARIZADOS COMO SENDO DE INTELIGÊNCIA, SOCIOECONÔMICOS E MILITARES. OS BENEFÍCIOS SOCIOECONÔMICOS SERÃO OBSERVADOS NA MINIMIZAÇÃO DA EVASÃO DE RIQUEZAS POR VIAS MARÍTIMAS, MAXIMIZAÇÃO DA PROTEÇÃO CONTRA O NARCOTRÁFICO E DO CONTROLE DE DANOS AMBIENTAIS. OS BENEFÍCIOS MILITARES, POR SUA VEZ, SERÃO OBSERVADOS NO APERFEIÇOAMENTO DO EMPREGO RACIONAL, EFICIENTE E EFICAZ DOS MEIOS NAVAIS NA VIGILÂNCIA DA AMAZÔNIA AZUL® E NA REDUÇÃO DO RISCO DE INTERRUPÇÃO DA EXPLORAÇÃO DOS RECURSOS MINERAIS POR AMEAÇAS. _x000D_
O NOVO MODELO DE GERENCIAMENTO DE NOSSA AMAZÔNIA AZUL, POR MEIO DO SISGAAZ, CONTRIBUIRÁ PARA GARANTIR O USO ECONÔMICO DO MAR E O FORTALECIMENTO DE NOSSA BASE INDUSTRIAL, COM ÊNFASE NA TECNOLOGIA, TUDO ISSO EM CONSONÂNCIA COM OS MODERNOS CONCEITOS DE SUSTENTABILIDADE, RESPEITANDO O PRINCÍPIO DA SOLIDARIEDADE INTERGERACIONAL, GARANTINDO QUE OS BRASILEIROS, DE HOJE E AMANHÃ, DESFRUTEM DAS RIQUEZAS QUE A AMAZÔNIA AZUL NOS OFERECE._x000D_
ESPECIFICAÇÃO DO PRODUTO: FUNCIONAMENTO DO SISTEMA DE MONITORAMENTO DAS ÁGUAS MARÍTIMAS SOB JURISDIÇÃO NACIONAL, DENOMINADO SISTEMA DE GERENCIAMENTO DA AMAZÔNIA AZUL (SISGAAZ), QUE VISA GARANTIR A EFETIVA UTILIZAÇÃO, EXPLORAÇÃO E APROVEITAMENTO DOS RECURSOS VIVOS, MINERAIS E ENERGÉTICOS DO MAR TERRITORIAL (MT), DA ZONA ECONÔMICA EXCLUSIVA (ZEE) E DA PLATAFORMA CONTINENTAL (PC) BRASILEIROS, NA DENOMINADA AMAZÔNIA AZUL. COMPOSTO POR DIVERSOS SENSORES E SOFTWARE ESTRATÉGICO INTEGRADO E DE CONTROLE NACIONAL, DISPORÁ DE ASPECTOS TÉCNICOS DE INTEROPERABILIDADE PARA COM ÓRGÃOS E AGÊNCIAS EXTRA MARINHA, POS</t>
  </si>
  <si>
    <t>OM: DIRETORIA DO PATRIMÔNIO HISTÓRICO E DOCUMENTAÇÃO DA MARINHA_x000D_
CNPJ: 00.394.502/0192-44_x000D_
_x000D_
A DIRETORIA DO PATRIMÔNIO HISTÓRICO E DOCUMENTAÇÃO DA MARINHA É UMA ORGANIZAÇÃO MILITAR (OM) QUE TEM COMO MISSÃO PRESERVAR A MEMÓRIA E CONTRIBUIR PARA O DESENVOLVIMENTO DA CONSCIÊNCIA MARÍTIMA BRASILEIRA. PARA CUMPRIR ESTE PROPÓSITO, A OM É RESPONSÁVEL, DENTRE VÁRIAS OUTRAS TAREFAS, PELA ADMINISTRAÇÃO E BOM FUNCIONAMENTO DAS SEGUINTES EDIFICAÇÕES: MUSEU NAVAL, BIBLIOTECA DA MARINHA, ARQUIVO DA MARINHA, ILHA FISCAL E ESPAÇO CULTURAL DA MARINHA COM SEUS MEIOS NAVAIS ATRACADOS NO PÍER. CONCLUÍDO EM 1889, O PRÉDIO DA ILHA FISCAL, CONCEBIDO PARA SER UM POSTO ALFANDEGÁRIO DOS NAVIOS MERCANTES ESTRANGEIROS QUE APORTAVAM À BAÍA DE GUANABARA, LOGO ADQUIRIU FAMA POR SUA NOTÁVEL ARQUITETURA E REQUINTE NOS DETALHES QUE O LEVARAM A SER PALCO DO “ÚLTIMO BAILE DO IMPÉRIO”.  A NECESSIDADE DE REPAROS PARA MANTER A ILHA EM BOM FUNCIONAMENTO É CONSTANTE, UMA VEZ QUE, POR ESTAR RODEADA PELO MAR, SOFRE DIRETAMENTE COM OS ALTOS ÍNDICES DE UMIDADE E SALINIDADE, SOMADOS À PRESENÇA DE FORTES VENTOS. COM O PASSAR DO TEMPO, ESSE AMBIENTE AGRESSIVO ACELERA A DEGRADAÇÃO DOS REVESTIMENTOS, INSTALAÇÕES E ELEMENTOS ESTRUTURAIS. SOMA-SE A ISSO O FATO DO LOCAL RECEBER, ANUALMENTE, CERCA DE 200 MIL VISITANTES, O QUE AUMENTA SEU DESGASTE DIÁRIO. EM HARMONIA COM A MISSÃO DESSA OM, ESSA PROPOSTA VISA A OBTENÇÃO DE RECURSOS PARA A RECUPERAÇÃO DA ILHA FISCAL EM TERMOS DE IMPERMEABILIZAÇÃO DAS COBERTURAS, PINTURA DAS FACHADAS E TRATAMENTO DAS SALAS EXPOSITIVAS. RECUPERAR A ILHA FISCAL, CARTÃO POSTAL DA CIDADE DO RIO DE JANEIRO E TOMBADA PELO PATRIMÔNIO ESTADUAL, SIGNIFICA AUMENTAR AINDA MAIS A CAPACIDADE DESTE ESPAÇO EM SE TORNAR REFERÊNCIA NO CAMPO DO TURISMO HISTÓRICO-CULTURAL, DANDO VISIBILIDADE A UMA SIGNIFICATIVA PARTE DA HISTÓRIA DO NOSSO PAÍS PARA A POPULAÇÃO BRASILEIRA E FUTURAS GERAÇÕES.</t>
  </si>
  <si>
    <t>OM: DIRETORIA DE DESENVOLVIMENTO NUCLEAR DA MARINHA_x000D_
CNPJ: 00.394.502/0528-88_x000D_
_x000D_
ESTA PROPOSTA DE EMENDA TRATA DA CONSTRUÇÃO DE SALA LIMPA PARA SER UTILIZADA NA FABRICAÇÃO, MONTAGEM E TESTES DE SENSORES ACELEROMÉTRICOS E GIROSCÓPIOS. ESTES SENSORES POSSUEM PEÇAS DELICADAS E FRÁGEIS, QUE SÃO INFLUENCIADAS PELA SUJEIRA DE PARTICULADOS DO AMBIENTE. ESTA SUJEIRA PROVOCA A REDUÇÃO DO DESEMPENHO DOS SENSORES E A IRREGULARIDADE DA QUALIDADE DA SUA PRODUÇÃO. A CONSTRUÇÃO DE UM AMBIENTE ADEQUADO CONTRIBUIRÁ PARA O AVANÇO DA TECNOLOGIA DE PRODUÇÃO E PESQUISA DOS SENSORES DE MOVIMENTOS LINEARES E ANGULARES. ESTES SENSORES SÃO UTILIZADOS EM DIVERSAS APLICAÇÕES, ENTRE ELAS A ORIENTAÇÃO, O GUIAMENTO E A NAVEGAÇÃO DE MEIOS NAVAIS DE SUPERFÍCIE E SUBMARINOS, PODENDO AINDA SER EMPREGADOS NA EXPLORAÇÃO MARÍTIMA DE ÓLEO E GÁS, ROBÓTICA, ANIÔNICA, EXPLORAÇÃO ESPACIAL E PLANETÁRIA. A AUSÊNCIA DE UMA SALA LIMPA DE MONTAGEM, FABRICAÇÃO E ANÁLISES AFETAM NOSSO DESENVOLVIMENTO EM GRAU IMPEDITIVO DO AVANÇO NA OBTENÇÃO DE SENSORES DE PRIMEIRA CLASSE, NECESSÁRIOS PARA PROJETOS DE INTERESSE NACIONAL COMO O SUBMARINO DE PROPULSÃO NUCLEAR BRASILEIRO (SNBR), O MÍSSIL MANSUP DE CRUZEIRO E O MÍSSIL AV-TM-300. OBSERVA-SE AINDA QUE OS RECURSOS DESTA EMENDA SERÃO APLICADOS NA INDÚSTRIA DE CONSTRUÇÃO CIVIL, DE EQUIPAMENTOS ELÉTRICOS, DE AUTOMAÇÃO E METROLOGIA NACIONAIS, PODENDO GERAR EMPREGOS.</t>
  </si>
  <si>
    <t>TECNOLOGIA NUCLEAR DA MARINHA</t>
  </si>
  <si>
    <t>OS RECURSOS DA PRESENTE EMENDA SERÃO DESTINADOS AO APOIO DO PROGRAMA FORÇAS NO ESPORTE – PROGRAMA SEGUNDO TEMPO E PROJETO JOÃO DO PULO (PROFESP – PST E PJP), NO SENTIDO DE PROMOVER, POR MEIO DA PRÁTICA DESPORTIVA, A INTEGRAÇÃO SOCIAL, O REFORÇO ESCOLAR, A PROMOÇÃO DA SAÚDE PREVENTIVA, ALÉM DA PREVENÇÃO DA MARGINALIDADE E DA VIOLÊNCIA ENTRE CRIANÇAS E JOVENS, GERANDO MECANISMOS QUE POSSIBILITEM A INCLUSÃO SOCIAL, A VALORIZAÇÃO DA CIDADANIA PELO TRABALHO E PELA PRÁTICA CONTINUADA DE ATIVIDADES FÍSICAS DESPORTIVAS E DE LAZER, COMO UM PROCESSO DE DESENVOLVIMENTO SOCIAL E DE PRESERVAÇÃO DA SOBERANIA. O PROFESP-PST E PJP SÃO AÇÕES SOCIAIS CONDUZIDAS PELO MINISTÉRIO DA DEFESA (MD), EM PARCERIA COM O MINISTÉRIO DA CIDADANIA (MC), O MINISTÉRIO DA EDUCAÇÃO (MEC) E O MINISTÉRIO DA MULHER, DA FAMÍLIA E DOS DIREITOS HUMANAS (MMFDH) E DESENVOLVIDAS POR INTERMÉDIO DA MARINHA DO BRASIL, EXÉRCITO BRASILEIRO E FORÇA AÉREA BRASILEIRA COM A MISSÃO PRECÍPUA DE PROMOVER, POR INTERMÉDIO DO ESPORTE, A INCLUSÃO SOCIAL E A MELHORIA DA QUALIDADE DE VIDA DE JOVENS NA FAIXA ETÁRIA DE 6 A 18 ANOS, QUE SE ENCONTRAM EM SITUAÇÃO DE VULNERABILIDADE SOCIAL, UTILIZANDO, PARA ISSO, MECANISMOS QUE TORNEM POSSÍVEL A VALORIZAÇÃO DA CIDADANIA. ESTE PROGRAMA ATENDE A APROXIMADAMENTE 30.000 BENEFICIADOS, EM 202 ORGANIZAÇÕES MILITARES (OM), QUE DISPONIBILIZAM SUAS INSTALAÇÕES PARA A EXECUÇÃO DE ATIVIDADES PEDAGOGICAMENTE ELABORADAS, ABRANGENDO TODOS OS ESTADOS DA FEDERAÇÃO, EM 139 MUNICÍPIOS E NO DISTRITO FEDERAL, ALCANÇANDO LONGÍNQUOS RECÔNDITOS DE NOSSO TERRITÓRIO, COMO, POR EXEMPLO, ALGUMAS COMUNIDADES INDÍGENAS, QUILOMBOLAS E O ARQUIPÉLAGO DE FERNANDO DE NORONHA.</t>
  </si>
  <si>
    <t>40320004</t>
  </si>
  <si>
    <t>OM: CENTRO DE EDUCAÇÃO FÍSICA ALMIRANTE ADALBERTO NUNES_x000D_
CNPJ: 00.394.502/0129-08_x000D_
PROFESP_x000D_
NO CENTRO DE EDUCAÇÃO FÍSICA ALMIRANTE ADALBERTO NUNES (CEFAN) É REALIZADO O PROGRAMA FORÇAS NO ESPORTE (PROFESP), DO PROGRAMA SEGUNDO TEMPO DO GOVERNO FEDERAL, QUE CONTA ATUALMENTE COM CERCA DE 500 CRIANÇAS E JOVENS, ENTRE 10 E 17 ANOS DE IDADE, QUE VIVEM EM SITUAÇÃO DE VULNERABILIDADE SOCIOECONÔMICA NAS COMUNIDADES EM SEU ENTORNO._x000D_
O PROFESP TEM COMO PROPÓSITO PROPORCIONAR A INCLUSÃO SOCIAL POR MEIO DO ESPORTE, TENDO EM VISTA A POSSIBILIDADE DE INICIAÇÃO ESPORTIVA EM VÁRIAS MODALIDADES EM QUE CRIANÇAS E JOVENS EM SITUAÇÃO DE VULNERABILIDADE SOCIOECONÔMICA TERIAM POUQUÍSSIMAS CHANCES DE CONHECER. UMA DESSAS MODALIDADES DESPORTIVAS É O REMO, CUJO TREINAMENTO É REALIZADO, DESDE 2016, NAS INSTALAÇÕES DO CLUBE DE REGATAS DO FLAMENGO.  _x000D_
ENTRETANTO, COMO EFEITO COLATERAL, MAS SEM SER O PROPÓSITO DO PROGRAMA, HÁ A POSSIBILIDADE DE REVELAR ALGUNS NOVOS TALENTOS COM POTENCIAL PARA O ESPORTE DE ALTA PERFORMANCE, A FIM DE SEREM OBTIDOS RESULTADOS EXPRESSIVOS EM COMPETIÇÕES NACIONAIS E INTERNACIONAIS, CONFORME PREVÊ O PROGRAMA OLÍMPICO DA MARINHA (PROLIM). _x000D_
SENDO ASSIM, O CEFAN COM O INTUITO DE ASSEGURAR AS MELHORES CONDIÇÕES NA REVELAÇÃO DE NOVOS TALENTOS NO REMO, DESEJA ADQUIRIR EMBARCAÇÕES DE DIFERENTES MODELOS, INCLUSIVE ALGUNS DELES COM FORMATOS ESPECIAIS E ADEQUADOS PARA O DESEMPENHO DOS REMADORES. ESSE INVESTIMENTO TEM UMA GRANDE IMPORTÂNCIA, POIS BARCOS DESTE NÍVEL SÃO ESSENCIAIS PARA ALTA PERFORMANCE DO ATLETA._x000D_
SENDO ASSIM, A PRESENTE PROPOSTA DE EMENDA PARLAMENTAR TEM COMO OBJETIVO DESTINAR RECURSOS FINANCEIROS PARA O CEFAN, A FIM DE POSSIBILITAR A AQUISIÇÃO DE NOVAS EMBARCAÇÕES DE REMO PARA APOIO NOS TREINAMENTOS E NA PARTICIPAÇÃO EM COMPETIÇÕES NACIONAIS E INTERNACIONAIS DAS CRIANÇAS E JOVENS ATENDIDOS PELO PROFESP.</t>
  </si>
  <si>
    <t>40130007</t>
  </si>
  <si>
    <t>BENEFICIÁRIO PARA LANÇAMENTO NO SIOP - CNPJ: 00.394.429/0001-00_x000D_
_x000D_
A PREFEITURA DE AERONÁUTICA DE PIRASSUNUNGA (PAYS), SEDIADA EM PIRASSUNUNGA-SP, É A ORGANIZAÇÃO MILITAR DO COMANDO DA AERONÁUTICA QUE TEM A MISSÃO PRECÍPUA DE EXECUTAR AS ATIVIDADES DE ADMINISTRAÇÃO DOS IMÓVEIS DE NATUREZA RESIDENCIAL DA UNIÃO SOB SUA RESPONSABILIDADE. DEVIDO À EXTREMA IMPORTÂNCIA DESSA UNIDADE PARA O COMANDO DA AERONÁUTICA, E EM FACE DA CRESCENTE NECESSIDADE DE RECURSOS PARA A CONTINUIDADE DESTES IMPRESCINDÍVEIS SERVIÇOS, FAZ-SE NECESSÁRIA A AQUISIÇÃO DE MATERIAIS E EQUIPAMENTOS, BEM COMO A REALIZAÇÃO DE MELHORIAS NAS INSTALAÇÕES DA PAYS PARA QUE POSSA DAR CONTINUIDADE AO RELEVANTE TRABALHO REALIZADO EM PROL DA FAMÍLIA MILITAR DA FORÇA AÉREA BRASILEIRA.</t>
  </si>
  <si>
    <t>39950018</t>
  </si>
  <si>
    <t>BENEFICIÁRIO PARA LANÇAMENTO NO SIOP - CNPJ: 00.394.429/0001-00_x000D_
_x000D_
O ESQUADRÃO DE SAÚDE DE GUARATINGUETÁ (ES-GW), LOCALIZADO EM GUARATINGUETÁ-SP, É A ORGANIZAÇÃO INTEGRANTE DO SISTEMA DE SAÚDE DO COMANDO DA AERONÁUTICA RESPONSÁVEL PELA ASSISTÊNCIA MÉDICO-HOSPITALAR E ODONTOLÓGICA DE APROXIMADAMENTE 7.500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ES-GW PARA QUE POSSA DAR CONTINUIDADE AO RELEVANTE TRABALHO REALIZADO EM PROL DA FAMÍLIA MILITAR DA FORÇA AÉREA BRASILEIRA.</t>
  </si>
  <si>
    <t>OM: COMANDO DO OITAVO DISTRITO NAVAL_x000D_
CNPJ:  00.394.502/0455-98_x000D_
_x000D_
ESTA PROPOSTA DE EMENDA VISA À MELHORIA DAS CONDIÇÕES DE HABITABILIDADE NA SEDE NO COM8ºDN, INSTALAÇÃO DE SALA DE ESTUDO, AQUISIÇÃO DE LIVROS PARA A BIBLIOTECA, ALÉM DA MODERNIZAÇÃO DA ACADEMIA. O ATENDIMENTO DA DEMANDA PROPORCIONARÁ MELHORES CONDIÇÕES PARA A ESTADIA DOS MILITARES QUE NÃO POSSUEM DOMICÍLIO NA CIDADE DE SÃO PAULO E RESIDEM NA ORGANIZAÇÃO MILITAR. O COM8ºDN CONSIDERA RELEVANTE A REALIZAÇÃO DE INVESTIMENTOS QUE CONTRIBUAM PARA O BEM ESTAR FÍSICO E MENTAL DA TRIPULAÇÃO E TAMBÉM PARA O SEU DESENVOLVIMENTO INTELECTUAL. ASSIM, SERÃO EXECUTADOS INVESTIMENTOS EM MOBILIÁRIO, SERVIÇOS E EQUIPAMENTOS DESTINADOS A CLIMATIZAÇÃO E MODERNIZAÇÃO DOS ALOJAMENTOS E SALÕES DE RECREIO PARA OS MILITARES._x000D_
AS INSTALAÇÕES DA BIBLIOTECA SERÃO CLIMATIZADAS E ADQUIRIDOS NOVOS LIVROS PARA AMPLIAR O ACERVO DA BIBLIOTECA DO COM8ºDN, VISANDO APOIAR OS MILITARES QUE BUSCAM O APERFEIÇOAMENTO INTELECTUAL POR MEIO DE CURSOS TÉCNICOS E ACADÊMICOS. A SALA DE ESTUDO TAMBÉM SERÁ REFORMADA E CLIMATIZADA PARA PROPORCIONAR UM LOCAL APROPRIADO PARA O ESTUDO. VISANDO TAMBÉM O BEM ESTAR DA TRIPULAÇÃO, SERÃO REALIZADOS SERVIÇOS DE REVITALIZAÇÃO DAS INSTALAÇÕES, CLIMATIZAÇÃO E AQUISIÇÃO DE NOVOS EQUIPAMENTOS PARA A ACADEMIA.</t>
  </si>
  <si>
    <t>AQUISIÇÃO DE EQUIPAMENTO MÉDICO, PARA O HOSPITAL MILITAR DE ÁREA DE SÃO PAULO._x000D_
_x000D_
OS RECURSOS DESTA EMENDA DESTINAM-SE A AQUISIÇÃO DE 01 (UM) TOMÓGRAFO DE COERÊNCIA OPTICA, POSSIBILITANDO O ATENDIMENTO MÉDICO-OFTALMOLÓGICO DE MILITARES E CIVIS, APERFEIÇOANDO A QUALIDADE DO ATENDIMENTO E DESAFOGANDO A DEMANDA REPRIMIDA POR INSUFICIÊNCIA DE EQUIPAMENTOS, EVITANDO ENCAMINHAMENTOS ONEROSOS PARA A REDE PARTICULAR.</t>
  </si>
  <si>
    <t>AQUISIÇÃO DE EQUIPAMENTOS PARA A SALA DE MUSCULAÇÃO DA 12ª BRIGADA DE INFANTARIA LEVE (AEROMÓVEL), EM CAÇAPAVA-SP._x000D_
_x000D_
A AQUISIÇÃO DE NOVOS EQUIPAMENTOS POSSIBILITARÁ UMA MODERNIZAÇÃO DA SALA DE MUSCULAÇÃO DO BATALHÃO, AMPLIANDO AS CONDIÇÕES DE USO POR SEUS INTEGRANTES,  PERMITINDO O DESENVOLVIMENTO ININTERRUPTO DOS OBJETIVOS DE PREPARO FÍSICO.</t>
  </si>
  <si>
    <t>AQUISIÇÃO DE EQUIPAMENTOS PARA A SALA DE MUSCULAÇÃO DO COMANDO DE AVIAÇÃO DO EXÉRCITO (CAVEX)._x000D_
_x000D_
A AQUISIÇÃO DE NOVOS EQUIPAMENTOS POSSIBILITARÁ UMA MODERNIZAÇÃO DA SALA DE MUSCULAÇÃO DO BATALHÃO, AMPLIANDO AS CONDIÇÕES DE USO POR SEUS INTEGRANTES,  PERMITINDO O DESENVOLVIMENTO ININTERRUPTO DOS OBJETIVOS DE PREPARO FÍSICO.</t>
  </si>
  <si>
    <t>CONSTRUIR NOVAS INSTALAÇÕES NO GINÁSIO POLIESPORTIVO E NOS DEMAIS SETORES ESPORTIVOS DO 28º BATALHÃO DE CAÇADORES EM ARACAJU. _x000D_
A CONSTRUÇÃO DE NOVAS INSTALAÇÕES NO GINÁSIO POLIESPORTIVO E NOS DEMAIS SETORES DO COMPLEXO ESPORTIVO DO 28º BATALHÃO DE CAÇADORES POSSIBILITARÁ A SAUDÁVEL PRÁTICA ESPORTIVA PELOS MILITARES  SEUS FAMILIARES, COMO TAMBÉM DE MANEIRA DUAL, SER UTILIZADO PELA COMUNIDADE ARACAJUANA, PRINCIPALMENTE A MAIS CARENTE, BEM COMO APOIAR E FORTALECER O (PROFESP), ONDE SE DESENVOLVE ATIVIDADES ESPORTIVAS, CULTURAIS E EDUCACIONAIS, NO CONTRA TURNO ESCOLAR, ATINGINDO CERCA DE 100 CRIANÇAS DAS COMUNIDADES PRÓXIMAS ÀS INSTALAÇÕES DO 28º BC.</t>
  </si>
  <si>
    <t>39790003</t>
  </si>
  <si>
    <t>OM: CAPITANIA DOS PORTOS DO ESPÍRITO SANTO_x000D_
CNPJ: 00.394.502/0025-11_x000D_
_x000D_
CONSTRUÇÃO DE UMA NOVA ESTRUTURA FÍSICA PARA REPARO E MANUTENÇÃO DE VIATURAS E EMBARCAÇÕES NA CAPITANIA DOS PORTOS, DE FORMA A MTIIGAR UMA DEFICIÊNCIA EM REALIZAR REPARO E MANUTENÇÃO NOS MEIOS DA OM, TENDO EM VISTA QUE NÃO HÁ UMA ESTRUTURA ADEQUADA PARA CORRIGIR OS DANOS OCORRIDOS NAS VIATURAS E EMBARCAÇÕES DA CAPITANIA.</t>
  </si>
  <si>
    <t>39660020</t>
  </si>
  <si>
    <t>BENEFICIÁRIO PARA LANÇAMENTO NO SIOP - CNPJ: 00.394.429/0001-00_x000D_
_x000D_
O ESQUADRÃO DE SAÚDE DE CAMPO GRANDE (ES-CG), LOCALIZADO EM CAMPO GRANDE-MS, É A ORGANIZAÇÃO INTEGRANTE DO SISTEMA DE SAÚDE DO COMANDO DA AERONÁUTICA RESPONSÁVEL PELA ASSISTÊNCIA MÉDICO-HOSPITALAR E ODONTOLÓGICA DE APROXIMADAMENTE 6.200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ES-YS PARA QUE POSSA DAR CONTINUIDADE AO RELEVANTE TRABALHO REALIZADO EM PROL DA FAMÍLIA MILITAR DA FORÇA AÉREA BRASILEIRA.</t>
  </si>
  <si>
    <t>39640010</t>
  </si>
  <si>
    <t>BENEFICIÁRIO PARA LANÇAMENTO NO SIOP - CNPJ: 00.394.429/0001-00_x000D_
_x000D_
O PROGRAMA FORÇAS NO ESPORTE - PROFESP DA ALA5 / BASE AÉREA DE CAMPO GRANDE (BACG), LOCALIZADO EM CAMPO GRANDE-MS, ATENDE 100 (CEM)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ALA5 / BACG PARA QUE POSSA DAR CONTINUIDADE AO RELEVANTE TRABALHO REALIZADO EM PROL DAS ATIVIDADES DESPORTIVAS E SOCIALMENTE INCLUSIVAS.</t>
  </si>
  <si>
    <t>39640009</t>
  </si>
  <si>
    <t>ADEQUAÇÃO DAS INSTALAÇÕES SETOR DA 2ª ENFERMARIA DE CLÍNICA MÉDICA  PARA INSTALAÇÃO DO SERVIÇO DE ONCOLOGIA._x000D_
_x000D_
O HOSPITAL MILITAR DE CAMPO GRANDE TEM GASTOS CONSIDERÁVEIS COM ENCAMINHAMENTOS DE PACIENTES PARA A REDE CREDENCIADA, ESTIMADO EM 500 MIL REAIS/MÊS. A ADEQUAÇÃO DA 2ª ENFERMARIA POSSIBILITARÁ ALÇAR ESSES RECURSOS PARA A INFRAESTRUTURA DO HOSPITAL POSSIBILITANDO MELHOR ATENDER A POPULAÇÃO CIVIL EM AÇÕES CÍVICO SOCIAIS.</t>
  </si>
  <si>
    <t>05.301.0032.2E74.5218</t>
  </si>
  <si>
    <t>OM: CENTRO DE INTENDÊNCIA DA MARINHA EM LADÁRIO _x000D_
CNPJ: 00.394.502/0348-04_x000D_
_x000D_
A PRESENTE PROPOSTA DE EMENDA PARLAMENTAR TEM COMO OBJETIVO A CONSTRUÇÃO DE UM_x000D_
REFEITÓRIO DESTINADO AOS ALUNOS DO SERVIÇO MILITAR INICIAL (SMI), DO SERVIÇO MILITAR VOLUNTÁRIO E_x000D_
SERVIÇO MILITAR OBRIGATÓRIO DE OFICIAIS (SMV/SMO-OF), E DO SERVIÇO MILITAR VOLUNTÁRIO PARA_x000D_
PRAÇAS (SMV-PR), NO 3O BATALHÃO DE OPERAÇÕES RIBEIRINHAS._x000D_
A CONSTRUÇÃO DO REFEITÓRIO VISA READEQUAR A INFRAESTRUTURA DA ESCOLA DE FORMAÇÃO DE_x000D_
RESERVISTAS NAVAIS (EFRN), A FIM DE POSSIBILITAR UMA MELHOR ACOMODAÇÃO DOS ALUNOS POR OCASIÃO_x000D_
DE REFEIÇÕES DIÁRIAS. ATUALMENTE, SÃO UTILIZADAS AS SALAS DE AULAS COMO REFEITÓRIO, DEVIDO À CARÊNCIA_x000D_
DE ESPAÇO ADEQUADO._x000D_
FACE AO EXPOSTO, FAZ-SE NECESSÁRIO A CONSTRUÇÃO DO REFEITÓRIO, NAS DEPENDÊNCIAS DA EFRN,_x000D_
PARA ATENDER ESPECIFICAMENTE OS DISCENTES E A EQUIPE DE INSTRUÇÃO. TAL ESPAÇO É FUNDAMENTAL PARA_x000D_
RESGUARDAR A PRIVACIDADE DOS ALUNOS, BEM COMO NÃO INTERFERIR NAS ATIVIDADES ADMINISTRATIVAS DA_x000D_
ESCOLA.</t>
  </si>
  <si>
    <t>OM: CAPITANIA FLUVIAL DO MATO GROSSO_x000D_
CNPJ: 00.394.502/0371-45_x000D_
AQUISIÇÃO DE TRÊS EMBARCAÇÕES PARA INCREMENTAR A SEGURANÇA NO TRÁFEGO AQUAVIÁRIO NO ESTADO DO MT.</t>
  </si>
  <si>
    <t>39620011</t>
  </si>
  <si>
    <t>A PRESENTE EMENDA VISA APOIAR AS OBRAS PARA REATIVAÇÃO DA PISCINA E CONSTRUÇÃO DE VESTIÁRIO NO COMPLEXO NAVAL CAXIAS MERITI PARA ATENDER AOS BENEFICIÁRIOS DO PROGRAMA FORÇA NO ESPORTE.</t>
  </si>
  <si>
    <t>39520008</t>
  </si>
  <si>
    <t>OM: CAPITANIA FLUVIAL DE PORTO VELHO_x000D_
CNPJ: 00.394.502/0335-81_x000D_
_x000D_
ESTA PROPOSTA DE EMENDA TEM POR OBJETIVO VIABILIZAR AQUISIÇÃO DE UMA VIATURA TIPO CAMINHONETE, A  SER UTILIZADA NA CAPITANIA FLUVIAL DE PORTO VELHO (CFPV).CABE SALIENTAR QUE A CFPV É A RESPONSÁVEL PELAS_x000D_
ÁGUAS JURISDICIONAIS DE TODO O ESTADO DE RONDÔNIA, TENDO A ELA SUBORDINADA A AGÊNCIA FLUVIAL DE GUAJARÁ-MIRIM. SENDO ASSIM, ELA É RESPONSÁVEL PELA SEGURANÇA DA NAVEGAÇÃO, PELA SALVAGUARDA DA VIDA HUMANA E PELA PREVENÇÃO DA POLUIÇÃO HÍDRICA. TAMBÉM REALIZA, QUANDO DEMANDADA, AÇÕES DE BUSCA E SALVAMENTO. ALÉM DISSO, A CAPITANIA FLUVIAL DE PORTO E VELHO E A AGÊNCIA FLUVIAL DE GUAJARÁ-MIRIM SÃO AS RESPONSÁVEIS PELA FORMAÇÃO DOS CONDUTORES E MAQUINISTAS PARA AS EMBARCAÇÕES DA MARINHA MERCANTE, FOMENTANDO, DESTA FORMA, A GERAÇÃO DE EMPREGOS E RENDA NO ESTADO DE RONDÔNIA._x000D_
CONCLUI-SE, PORTANTO, QUE A AQUISIÇÃO DE UMA NOVA VIATURA SERÁ IMPRESCINDÍVEL PARA QUE AS ORGANIZAÇÕES MILITARES SUPRACITADAS POSSAM CUMPRIR TODAS AS MISSÕES ACIMA ELENCADAS E,_x000D_
CONSEQUENTEMENTE, PRESTAR UM MELHOR SERVIÇO À POPULAÇÃO DO ESTADO DE RONDÔNIA.</t>
  </si>
  <si>
    <t>BENEFICIÁRIO PARA LANÇAMENTO NO SIOP - CNPJ: 00.394.429/0001-00_x000D_
_x000D_
O PROGRAMA FORÇAS NO ESPORTE - PROFESP DA ALA6 / BASE AÉREA DE PORTO VELHO (BAPV), LOCALIZADO EM PORTO VELHO-RO, ATENDE 100 (CEM)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ALA6 / BAPV PARA QUE POSSA DAR CONTINUIDADE AO RELEVANTE TRABALHO REALIZADO EM PROL DAS ATIVIDADES DESPORTIVAS E SOCIALMENTE INCLUSIVAS.</t>
  </si>
  <si>
    <t>05.812.6011.20IG.0116</t>
  </si>
  <si>
    <t>READEQUAÇÃO E MODERNIZAÇÃO DA REDE LÓGICA E AQUISIÇÃO DE EQUIPAMENTOS DE INFORMÁTICA_x000D_
_x000D_
ADEQUAR A REDE LÓGICA EXISTENTE NO 5º RCC A ATUAL TECNOLOGIA DE INFORMÁTICA PROPORCIONANDO UMA MELHOR CAPACIDADE DE TRABALHO</t>
  </si>
  <si>
    <t>OM: CAPITANIA DOS PORTOS DE SANTA CATARINA_x000D_
CNPJ: 00.394.502/0048-08_x000D_
_x000D_
CONSTRUÇÃO DE ESCOLAS PARA EPM. COM A CONSTRUÇÃO DA ESCOLA, A CPSC TERÁ CONDIÇÕES DE PARA ATENDER À EXPRESSIVA DEMANDA DA COMUNIDADE CATARINENSE, POR CURSOS DE FORMAÇÃO DO ENSINO PROFISSIONAL MARÍTIMO, DESTINADOS _x000D_
A QUALIFICAR A DIVERSIFICADA DEMANDA, COMO AOS PESCADORES, MARI CULTORES, TRABALHADORES DE EMBARCAÇÕES DE TRANSPORTE DE PASSAGEIROS E DE CARGAS, BEM COMO ÀQUELES QUE PRETENDEM LABUTAR NA MARINHA MERCANTE (AQUAVIÁRIOS), ALÉM DE QUALIFICAR INTEGRANTES DAS FORÇAS AUXILIARES, COMO A POLÍCIA E RECEITA FEDERAL PARA CONDUÇÃO DE EMBARCAÇÕES._x000D_
O ESTADO DE SANTA CATARINA ENVOLVE COMUNIDADES INTEIRAS EM TORNO DA EXPLORAÇÃO DA PESCA ARTESANAL, ONDE ATUAM APROXIMADAMENTE 25.000 PESCADORES. EM RELAÇÃO A MARI CULTURA, CABE RESSALTAR QUE A PRODUÇÃO DE MOLUSCOS NO ESTADO, CORRESPONDE A 98% DE TODA A PRODUÇÃO NACIONAL ATUAL. O TURISMO NO ESTADO DESENVOLVE-SE PRINCIPALMENTE NA COSTA EM SUAS PRAIAS, POR MEIO DE TRANSPORTE DE PASSAGEIROS E DE OUTRAS ATIVIDADES AQUÁTICAS._x000D_
CABE RESSALTAR QUE A AMPLIAÇÃO DA CAPACIDADE DE ATENDIMENTO DO ENSINO PROFISSIONAL MARÍTIMO IMPACTA, DIRETAMENTE, NA LEGALIZAÇÃO DAS ATIVIDADES ECONÔMICAS, BEM COMO NO AUMENTO DA SEGURANÇA DA NAVEGAÇÃO E NA PREVENÇÃO DE ACIDENTES EM MARES E RIOS, PRESERVANDO A VIDA HUMANA NO AMBIENTE AQUAVIÁRIO. A CONSTRUÇÃO DE NOVAS SALAS DE AULA POSSIBILITARÁ EXECUTAR CURSOS QUE CORRIGIRIAM A DEMANDA REPRIMIDA, MELHORANDO A QUALIFICAÇÃO DESSES PROFISSIONAIS E OFERECENDO MELHORES CONDIÇÕES E OPORTUNIDADES DE TRABALHO A ESSA PARCELA DA POPULAÇÃO, COM REFLEXOS DIRETOS E INDIRETOS NAS RENDAS DAS FAMÍLIAS E DAS COMUNIDADES DA REGIÃO._x000D_
A CPSC PRESTA SERVIÇOS DE APOIO, VISANDO A MELHORAR A SEGURANÇA DO CIDADÃO, BEM COMO FOMENTAR AS ATIVIDADES ECONÔMICAS INDUSTRIAIS, TURÍSTICAS E COMERCIAIS. DESTA FORMA, A CONSTRUÇÃO DE UM PRÉDIO PARA SEDIAR ESTA ESTRUTURA É DE GRANDE IMPORTÂNCIA PARA QUALIFICAR O PESSOAL ENGAJADO NAS ATIVIDADES DE TURISMO, DE MANEIRA SEGURA, BEM COMO FORMAR PROFISSIONAIS PARA A VIDA NO MAR, CONTRIBUINDO PARA A GERAÇÃO DE EMPREGOS NA REGIÃO.</t>
  </si>
  <si>
    <t>READEQUAÇÃO E MODERNIZAÇÃO DA REDE LÓGICA E AQUISIÇÃO DE EQUIPAMENTOS DE INFORMÁTICA_x000D_
_x000D_
ADEQUAR A REDE LÓGICA EXISTENTE NO 1º B FV A ATUAL TECNOLOGIA DE INFORMÁTICA PROPORCIONANDO UMA MELHOR CAPACIDADE DE TRABALHO.</t>
  </si>
  <si>
    <t>AQUISIÇÃO DE MATERIAL DE TI PARA O HOSPITAL DA GUARNIÇÃO DE FLORIANÓPOLIS_x000D_
_x000D_
ADEQUAR A REDE LÓGICA EXISTENTE NO H GE FL A ATUAL TECNOLOGIA DE INFORMÁTICA PROPORCIONANDO UMA MELHOR CAPACIDADE DE TRABALHO.</t>
  </si>
  <si>
    <t>BENEFICIÁRIO PARA LANÇAMENTO NO SIOP - CNPJ: 00.394.429/0001-00_x000D_
_x000D_
A BASE AÉREA DE FLORIANÓPOLIS (BAFL), SEDIADA EM FLORIANÓPOLIS-SC, É A ORGANIZAÇÃO MILITAR DO COMANDO DA AERONÁUTICA QUE TEM A MISSÃO PRECÍPUA DE PLANEJAR, COORDENAR, CONTROLAR E EXECUTAR AS ATIVIDADES ADMINISTRATIVAS DE APOIO NECESSÁRIAS AO FUNCIONAMENTO DAS ORGANIZAÇÕES MILITARES APOIADAS E/OU UNIDADES AÉREAS SEDIADAS, DESDOBRADAS OU EM TRÂNSITO EM SUA ÁREA DE ATUAÇÃO. DEVIDO À EXTREMA IMPORTÂNCIA DESSA ORGANIZAÇÃO PARA A INTEGRAÇÃO NACIONAL E MANUTENÇÃO DA SOBERANIA DO PAÍS, E EM FACE DA CRESCENTE NECESSIDADE DE RECURSOS PARA A CONTINUIDADE DESTES IMPRESCINDÍVEIS SERVIÇOS, FAZ-SE NECESSÁRIA A AQUISIÇÃO DE MATERIAIS E EQUIPAMENTOS, BEM COMO A REALIZAÇÃO DE MELHORIAS NAS INSTALAÇÕES DA BAFL PARA QUE POSSA DAR CONTINUIDADE AO RELEVANTE TRABALHO REALIZADO EM PROL DA DEFESA AÉREA DO BRASIL.</t>
  </si>
  <si>
    <t>AQUISIÇÃO DE MOTOCICLETAS PARA ESCOLTA._x000D_
_x000D_
AQUISIÇÃO DE 03 (TRÊS) MOTOCICLETAS DE ESCOLTA PARA UTILIZAÇÃO EM DETRIMENTO AS AÇÕES POLICIAIS VISANDO MELHORAR A CAPACIDADE DE TRABALHO E DOS RECURSOS HUMANOS.</t>
  </si>
  <si>
    <t>BENEFICIÁRIO PARA LANÇAMENTO NO SIOP - CNPJ: 00.394.429/0001-00_x000D_
_x000D_
O PROGRAMA FORÇAS NO ESPORTE - PROFESP DA BASE AÉREA DE FLORIANÓPOLIS (BAFL), LOCALIZADO EM FLORIANÓPOLIS-SC, ATENDE 200 (DUZENTAS)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BAFL PARA QUE POSSA DAR CONTINUIDADE AO RELEVANTE TRABALHO REALIZADO EM PROL DAS ATIVIDADES DESPORTIVAS E SOCIALMENTE INCLUSIVAS.</t>
  </si>
  <si>
    <t>BENEFICIÁRIO PARA LANÇAMENTO NO SIOP - CNPJ: 00.394.429/0001-00_x000D_
_x000D_
O ESQUADRÃO DE SAÚDE DE FLORIANÓPOLIS (ES-FL), LOCALIZADO EM FLORIANÓPOLIS-SC, É A ORGANIZAÇÃO INTEGRANTE DO SISTEMA DE SAÚDE DO COMANDO DA AERONÁUTICA RESPONSÁVEL PELA ASSISTÊNCIA MÉDICO-HOSPITALAR E ODONTOLÓGICA DE APROXIMADAMENTE 4.300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ES-FL PARA QUE POSSA DAR CONTINUIDADE AO RELEVANTE TRABALHO REALIZADO EM PROL DA FAMÍLIA MILITAR DA FORÇA AÉREA BRASILEIRA.</t>
  </si>
  <si>
    <t>CRIAÇÃO DE UMA BANDA SINFÔNICA MIRIM E AQUISIÇÃO DOS INSTRUMENTOS DA BANDA DE MÚSICA DA OM._x000D_
PROPORCIONAR A AQUISIÇÃO DE NOVOS INSTRUMENTOS MUSICAIS A FIM DE VIABILIZAR A CRIAÇÃO DE UMA BANDA SINFÔNICA MIRIM E A MELHORIA NO INSTRUMENTAL DA BANDA DE MÚSICA DA OM.</t>
  </si>
  <si>
    <t>REFORMA DA QUADRA POLIESPORTIVA EXISTENTE NA OM COM COLOCAÇÃO DE COBERTURA DO 63º BATALHÃO DE INFANTARIA, EM FLORIANÓPOLIS-SC;_x000D_
_x000D_
A CONSTRUÇÃO DA COBERTURA DA QUADRA POLIESPORTIVA É UMA OBRA A SER EXECUTADA POR MÓDULOS COM O OBJETIVO DE REALIZAR A COBERTURA DE TODA A REGIÃO DE QUADRAS SITUADAS NA ÁREA ESPORTIVA DO 63º BI. A 1ª FASE CONTEMPLA A COBERTURA DA QUADRA POLIESPORTIVA ATUALMENTE UTILIZADA PELOS MILITARES DO BATALHÃO E ALUNOS DA REDE PÚBLICA DE ENSINO. ESSA COBERTURA PROPORCIONARÁ MELHORES CONDIÇÕES PARA A PRÁTICA DAS ATIVIDADES TANTO ESPORTIVAS, COMO EDUCACIONAIS, POR PROPORCIONAR PROTEÇÃO CONTRA A CHUVA E O SOL.</t>
  </si>
  <si>
    <t>39440004</t>
  </si>
  <si>
    <t>SECRETARIA DA COMISSÃO INTERMINISTERIAL PARA OS RECURSOS DO MAR_x000D_
CNPJ 00.394.502/0165-71_x000D_
_x000D_
A AÇÃO PRO AMAZÔNIA AZUL FOI INSERIDA DENTRO DO PLANO SETORIAL PARA OS RECURSOS DO MAR (PSRM), IMPLEMENTADO NO ÂMBITO DA COMISSÃO INTERMINISTERIAL PARA OS RECURSOS DO MAR (CIRM), PARA O PERÍODO DE 2020 A 2023, COM O PROPÓSITO DE INCREMENTAR A REALIZAÇÃO DE PESQUISA OCEANOGRÁFICA ESTRUTURADA DE ALTO NÍVEL NA AMAZÔNIA AZUL, SOB A ÓTICA DA ECONOMIA AZUL, PROMOVENDO O CONHECIMENTO CIENTÍFICO, A CONSERVAÇÃO E O APROVEITAMENTO SUSTENTÁVEL DESSA IMENSA ÁREA OCEÂNICA._x000D_
AS DEMANDAS SOBRE OS RECURSOS MARINHOS E USO DO MAR EM GERAL AUMENTARAM SIGNIFICATIVAMENTE NAS ÚLTIMAS DÉCADAS. DE ACORDO COM O RELATÓRIO DA ORGANIZAÇÃO PARA A COOPERAÇÃO E DESENVOLVIMENTO ECONÔMICO (OCDE), DE 2016, OS OCEANOS REPRESENTAM A 7ª MAIOR ECONOMIA DO MUNDO E ESTIMA-SE QUE O VALOR GERADO PELA INDÚSTRIA OCEÂNICA GLOBALMENTE PODERIA DOBRAR DE 1,5 TRILHÃO DE DÓLARES, EM VALOR AGREGADO GLOBAL EM 2010, PARA 3 TRILHÕES DE DÓLARES EM 2030._x000D_
A DESPEITO DOS OCEANOS E MARES COBRIREM 71% DO PLANETA, A ONU ESTIMA QUE MENOS DE 5% DESSA IMENSA MASSA D´ÁGUA SEJA EFETIVAMENTE EXPLORADA E CONHECIDA CIENTIFICAMENTE. CONSCIENTE DA IMPORTÂNCIA DESSAS PESQUISAS PARA O CONHECIMENTO DAS POTENCIALIDADES DA AMAZÔNIA AZUL E PARA O CONSEQUENTE DESENVOLVIMENTO DA ECONOMIA AZUL E DO PAÍS, A MARINHA DO BRASIL DISPONIBILIZARÁ DOIS NAVIOS DA DIRETORIA DE HIDROGRAFIA E NAVEGAÇÃO PARA CONTRIBUIR COM O INCREMENTO DESSAS RELEVANTES PESQUISAS._x000D_
OS RECURSOS ORA SOLICITADOS SERÃO EMPREGADOS PARA CONTRIBUIR COM UMA PARCELA DO ATENDIMENTO DAS SEGUINTES METAS:_x000D_
- DESENVOLVER PESQUISA OCEANOGRÁFICA DIVERSIFICADA E DE ALTA QUALIDADE NA AMAZÔNIA AZUL, EM TEMAS QUE AFETAM OU POSSAM VIR A AFETAR A SOCIEDADE E O TERRITÓRIO BRASILEIROS;_x000D_
- OBTER E PRODUZIR DADOS TECNOLÓGICOS E CIENTÍFICOS, SOBRETUDO DE FENÔMENOS, CUJA INFLUÊNCIA ALCANCE A PORÇÃO TERRESTRE DO TERRITÓRIO BRASILEIRO, OU QUE SEJAM RELEVANTES PARA A POPULAÇÃO, OU QUE POSSAM SER USADOS EM APLICAÇÕES PRÁTICAS NO PAÍS;_x000D_
- APOIAR A FORMAÇÃO, O APERFEIÇOAMENTO E A ESPECIALIZAÇÃO DE OCEANÓGRAFOS E DE OUTROS PESQUISADORES BRASILEIROS;_x000D_
- FOMENTAR O DESENVOLVIMENTO DE SOLUÇÕES TECNOLÓGICAS E ESPECIFICAR PROCEDIMENTOS QUE CONTRIBUAM PARA A MINIMIZAÇÃO DO IMPACTO AMBIENTAL DECORRENTE DE ATIVIDADES REALIZADAS NA AMAZÔNIA AZUL, ASSIM COMO SUBSIDIAR A FORMULAÇÃO DE RESPOSTAS EM SITUAÇÕES DE EMERGÊNCIA;_x000D_
- PROVER E MANTER OS MEIOS DE PESQUISA OCEÂNICOS, NECESSÁRIOS PARA DAR ÊNFASE ÀS PESQUISAS CIENTÍFICAS E À PRESENÇA DO ESTADO BRASILEIRO NA AMAZÔNIA AZUL; E_x000D_
- REALIZAR, ANUALMENTE, PELO MENOS 3 (TRÊS) CAMPANHAS OCEANOGRÁFICAS NOS MEIOS DE PESQUISA OCEÂNICOS ALOCADOS AO PRO AMAZÔNIA AZUL.</t>
  </si>
  <si>
    <t>AQUISIÇÃO DE MÁQUINAS E EQUIPAMENTOS PARA A MANUTENÇÃO DA ÁREA DE INSTRUÇÃO PRESIDENTE MÉDICI._x000D_
_x000D_
A ÁREA DE INSTRUÇÃO PRESIDENTE MÉDICI É UMA ÁREA QUE POSSUI EM SEU INTERIOR UMA RESERVA DE PRESERVAÇÃO  AMBIENTAL DO MUNICÍPIO DE JOINVILLE, O QUE EXIGE DA ADMINISTRAÇÃO MILITAR UM GRANDE ESFORÇO EM MANTER TODO O ESPAÇO MANUTENIDO E FUNCIONANDO. ALÉM DISSO, É UMA IMPORTANTE ÁREA DE INSTRUÇÃO PARA OS MILITARES DA OM, ONDE SÃO REALIZADOS OS CAMPOS BÁSICOS, CAMPOS DE QUALIFICAÇÃO, MÓDULOS DE TIRO, ENTRE OUTRAS INSTRUÇÕES.</t>
  </si>
  <si>
    <t>OM: CENTRO DE EDUCAÇÃO FÍSICA ALMIRANTE ADALBERTO NUNES_x000D_
CNPJ: 00.394.502/0129-08_x000D_
_x000D_
EM VIRTUDE DA SITUAÇÃO ECONÔMICA EM QUE O PAÍS SE ENCONTRA, AFETADA PELA PANDEMIA DA COVID-19, QUE ATINGIU PRINCIPALMENTE A POPULAÇÃO MAIS CARENTE, HAVERÁ AUMENTO SIGNIFICATIVO NA DEMANDA PELO INGRESSO DE CRIANÇAS E JOVENS NO PROGRAMA FORÇAS NO ESPORTE (PROFESP), DO PROGRAMA SEGUNDO TEMPO DO GOVERNO FEDERAL, ALÉM DE PESSOAS PORTADORAS DE DEFICIÊNCIA FÍSICA NO PROJETO PARALÍMPICO MARINHA, PROGRAMA E PROJETO REALIZADOS NAS INSTALAÇÕES DO CENTRO DE EDUCAÇÃO FÍSICA ALMIRANTE ADALBERTO NUNES (CEFAN)._x000D_
O CEFAN SEMPRE PROCUROU AMENIZAR A VULNERABILIDADE SOCIAL DESSAS CRIANÇAS, JOVENS E PESSOAS PORTADORAS DE DEFICIÊNCIA FÍSICA, POR MEIO DA PRÁTICA DE ESPORTES E DA REALIZAÇÃO DE ATIVIDADES COGNITIVAS. ENTRETANTO, PARA ATENDER O AUMENTO SIGNIFICATIVO NA DEMANDA ANTERIORMENTE CITADA, APENAS A EXCELENTE CAPACITAÇÃO DOS PROFISSIONAIS DESTE CENTRO DE EDUCAÇÃO FÍSICA, QUE TRABALHAM COM O PROFESP E O PROJETO PARALÍMPICO MARINHA, NÃO ASSEGURARÁ A MANUTENÇÃO DAS CONDIÇÕES DAS ATIVIDADES REALIZADAS, NECESSITANDO AMPLIAR E MELHORAR AS INSTALAÇÕES EXISTENTES. _x000D_
SENDO ASSIM, A PRESENTE PROPOSTA DE EMENDA PARLAMENTAR TEM COMO OBJETIVO DESTINAR RECURSOS FINANCEIROS PARA O CEFAN, A FIM DE POSSIBILITAR A REVITALIZAÇÃO DAS QUADRAS EXTERNAS E INSTALAÇÕES ONDE SÃO REALIZADAS AS ATIVIDADES DO PROFESP E DO PROJETO PARALÍMPICO MARINHA, VISANDO ATENDER O AUMENTO DO INGRESSO DE PARTICIPANTES NOS RESPECTIVOS PROGRAMA E PROJETO, TENTANDO DESTA FORMA COLABORAR NA MELHORIA DA QUALIDADE DE VIDA DESSAS PESSOAS, DIANTE DO PANORAMA FUTURO DA ECONOMIA DO PAÍS, IMPACTADO PELOS ÚLTIMOS DESDOBRAMENTOS SANITÁRIOS.</t>
  </si>
  <si>
    <t>39420010</t>
  </si>
  <si>
    <t>BENEFICIÁRIO PARA LANÇAMENTO NO SIOP - CNPJ: 00.394.429/0001-00_x000D_
_x000D_
A CASA GERONTOLÓGICA BRIGADEIRO EDUARDO GOMES (CGABEG), LOCALIZADA NO RIO DE JANEIRO-RJ, É A ORGANIZAÇÃO INTEGRANTE DO SISTEMA DE SAÚDE DO COMANDO DA AERONÁUTICA RESPONSÁVEL PELA ASSISTÊNCIA BIOPSICOSSOCIAL, MÉDICO-HOSPITALAR E ODONTOLÓGICA AOS IDOSOS INATIVOS (REFORMADOS OU DA RESERVA REMUNERADA)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DA CGABEG PARA QUE POSSA DAR CONTINUIDADE AO RELEVANTE TRABALHO REALIZADO EM PROL DA FAMÍLIA MILITAR DA FORÇA AÉREA BRASILEIRA.</t>
  </si>
  <si>
    <t>39420008</t>
  </si>
  <si>
    <t>AQUISIÇÃO DE UMA AMBULÂNCIA SUPORTE AVANÇADO UTI MÓVEL._x000D_
_x000D_
ATENDER A GRANDE NECESSIDADE DE EVACUAÇÃO E URGÊNCIA PARA TODOS OS MILITARES DO QUARTEL GENERAL INTEGRADO DO EXÉRCITO NA GUARNIÇÃO DE BELÉM</t>
  </si>
  <si>
    <t>39370004</t>
  </si>
  <si>
    <t>OM: CENTRO DE EDUCAÇÃO FÍSICA ALMIRANTE ADALBERTO NUNES_x000D_
CNPJ: 00.394.502/0129-08_x000D_
_x000D_
EM VIRTUDE DA SITUAÇÃO ECONÔMICA EM QUE O PAÍS SE ENCONTRA, AFETADA PELA PANDEMIA DA COVID-19, QUE ATINGIU PRINCIPALMENTE A POPULAÇÃO MAIS CARENTE, HAVERÁ UM AUMENTO SIGNIFICATIVO NA DEMANDA PELO INGRESSO DE CRIANÇAS E JOVENS NO PROGRAMA FORÇAS NO ESPORTE (PROFESP), DO PROGRAMA SEGUNDO TEMPO DO GOVERNO FEDERAL, ALÉM DE PESSOAS PORTADORAS DE DEFICIÊNCIA FÍSICA NO PROJETO PARALÍMPICO MARINHA, PROGRAMA E PROJETO REALIZADOS NAS INSTALAÇÕES DO CENTRO DE EDUCAÇÃO FÍSICA ALMIRANTE ADALBERTO NUNES (CEFAN)._x000D_
O CEFAN SEMPRE PROCUROU AMENIZAR A VULNERABILIDADE SOCIAL DESSAS CRIANÇAS, JOVENS E PESSOAS PORTADORAS DE DEFICIÊNCIA FÍSICA, POR MEIO DA PRÁTICA DE ESPORTES E DA REALIZAÇÃO DE ATIVIDADES COGNITIVAS. ENTRETANTO, PARA ATENDER O AUMENTO SIGNIFICATIVO NA DEMANDA ANTERIORMENTE CITADA, APENAS A EXCELENTE CAPACITAÇÃO DOS PROFISSIONAIS DO CEFAN, QUE TRABALHAM COM O PROFESP E O PROJETO PARALÍMPICO MARINHA, NÃO ASSEGURARÁ A MANUTENÇÃO DAS CONDIÇÕES DAS ATIVIDADES REALIZADAS, NECESSITANDO AMPLIAR E MELHORAR AS INSTALAÇÕES EXISTENTES. _x000D_
SENDO ASSIM, A PRESENTE PROPOSTA DE EMENDA PARLAMENTAR TEM COMO OBJETIVO DESTINAR RECURSOS FINANCEIROS PARA O CEFAN, A FIM DE POSSIBILITAR A CONSTRUÇÃO DE SALAS DE AULA, VISANDO ATENDER O AUMENTO DO INGRESSO DE PARTICIPANTES NOS RESPECTIVOS PROGRAMA E PROJETO, TENTANDO DESTA FORMA COLABORAR NA MELHORIA DA QUALIDADE DE VIDA DESSAS PESSOAS, DIANTE DO PANORAMA FUTURO DA ECONOMIA DO PAÍS, IMPACTADO PELOS ÚLTIMOS DESDOBRAMENTOS SANITÁRIOS.</t>
  </si>
  <si>
    <t>NO CENTRO DE INSTRUÇÃO ALMIRANTE SYLVIO DE CAMARGO (CIASC) É REALIZADO O PROGRAMA FORÇAS NO ESPORTE (PROFESP), DO PROGRAMA SEGUNDO TEMPO DO GOVERNO FEDERAL, QUE CONTA ATUALMENTE COM 500 CRIANÇAS/ADOLESCENTES EM SITUAÇÃO DE VULNERABILIDADE SOCIAL NA REGIÃO DA ILHA DO GOVERNADOR, TODOS ESTUDANTES DE ESCOLAS PÚBLICAS, QUE TÊM A OPORTUNIDADE, ALÉM DE PRATICAR ESPORTES, DE TER AULAS DE INFORMÁTICA, MÚSICA, INGLÊS, E OUTRAS ATIVIDADES RELACIONADAS À CIDADANIA, DISCIPLINA E REFORÇO ESCOLAR. NESSE ÍNTERIM, CABE RESSALTAR A NECESSIDADE DE REFORMAR E AMPLIAR O AUDITÓRIO DO CEFAN PARA MINISTRAR ATIVIDADES ESCOLARES E CULTURAIS DESTINADOS AO PROGRAMA FORÇA NO ESPORTE._x000D_
A PRESENTE PROPOSTA DE EMENDA PARLAMENTAR TEM COMO OBJETIVO DESTINAR RECURSOS FINANCEIROS PARA O CIASC, A FIM DE POSSIBILITAR A REFORMA E AMPLIAÇÃO DO AUDITÓRIO (PROFESP).</t>
  </si>
  <si>
    <t>OM: CENTRO DE EDUCAÇÃO FÍSICA ALMIRANTE ADALBERTO NUNES_x000D_
CNPJ: 00.394.502/0181-91 _x000D_
 O CONSELHO INTERNACIONAL DO ESPORTE MILITAR (CISM) É O ÓRGÃO MÁXIMO DE COORDENAÇÃO DO ESPORTE NAS FORÇAS ARMADAS, COM 140 PAÍSES MEMBROS, CUJA MISSÃO ESTATUTÁRIA É CONTRIBUIR COM A PAZ MUNDIAL, POR INTERMÉDIO DO ESPORTE. O CISM A CADA QUATRO ANOS, DESDE 1995, VEM REALIZANDO OS JOGOS MUNDIAIS MILITARES. A 7ª EDIÇÃO DESSES JOGOS OCORREU ANO PASSADO, NA CHINA, CONTANDO COM A PARTICIPAÇÃO DE 109 PAÍSES, DENTRE ELES O BRASIL, REPRESENTADO PELA COMISSÃO DESPORTIVA MILITAR DO BRASIL, QUE CONQUISTOU A TERCEIRA COLOCAÇÃO NO QUADRO GERAL DE MEDALHAS._x000D_
ESSE IMPORTANTE FEITO CONTOU COM OS RESULTADOS OBTIDOS PELOS ATLETAS DA SELEÇÃO MILITAR BRASILEIRA DE BOXE, QUE ESTÁ SOB A RESPONSABILIDADE DA COMISSÃO DE DESPORTOS DA MARINHA (CDM), CUJO TREINAMENTO OCORRE NAS DEPENDÊNCIAS DO CENTRO DE EDUCAÇÃO FÍSICA ALMIRANTE ADALBERTO NUNES (CEFAN). CABE RESSALTAR QUE A EQUIPE DE BOXE É FORMADA A PARTIR DE UM RIGOROSO PROCESSO SELETIVO ENTRE ATLETAS CIVIS E JOVENS ORIUNDOS DO PROGRAMA FORÇAS NO ESPORTE (PROFESP), COM IDADE MÍNIMA DE 18 ANOS, QUE SÃO INCORPORADOS À MARINHA DO BRASIL, NA GRADUAÇÃO DE 3° SARGENTO._x000D_
A CONTINUIDADE DOS RESULTADOS POSITIVOS DA SELEÇÃO MILITAR BRASILEIRA DE BOXE DEPENDE DE INSTALAÇÕES DESPORTIVAS DE ALTA QUALIDADE, SERVIÇO DE APOIO (MÉDICOS, DENTISTAS, NUTRICIONISTAS, PSICÓLOGOS E FISIOTERAPEUTAS), INTENSO TREINAMENTO ORIENTADO POR TÉCNICOS ESPECIALIZADOS E, PRINCIPALMENTE, AQUISIÇÃO DE MATERIAL E EQUIPAMENTOS DE ALTA PERFORMANCE UTILIZADOS POR ESSA MODALIDADE DESPORTIVA._x000D_
SENDO ASSIM, A PRESENTE PROPOSTA DE EMENDA PARLAMENTAR TEM COMO OBJETIVO DESTINAR RECURSOS FINANCEIROS PARA O CEFAN, A FIM DE POSSIBILITAR A AQUISIÇÃO DE MATERIAIS E EQUIPAMENTOS DE ALTA PERFORMANCE PARA O TREINAMENTO DA SELEÇÃO MILITAR BRASILEIRA DE BOXE, O QUE AUXILIARÁ NA CONTINUIDADE DESSE IMPORTANTE TRABALHO.</t>
  </si>
  <si>
    <t>REFORMA E ADEQUAÇÃO DA ENFERMARIA DO CENTRO DE PREPARAÇÃO DE OFICIAIS DA RESERVA DE SÃO PAULO/COLÉGIO MILITAR DE SÃO PAULO._x000D_
_x000D_
PROPORCIONAR MELHORES CONDIÇÕES DE TRABALHO PARA O PESSOAL DA ÁREA DE SAÚDE E MELHOR ASSISTÊNCIA MÉDICA PARA OS ALUNOS DESTE CENTRO.</t>
  </si>
  <si>
    <t>39280024</t>
  </si>
  <si>
    <t>OM: COMANDO DO 8º DISTRITO NAVAL_x000D_
CNPJ: 00.394.502/0455-98_x000D_
_x000D_
AQUISIÇÃO DE MATERIAIS PERMANENTES DE SAÚDE PARA OS SETORES DE FISIOTERAPIA E ODONTOLOGIA A FIM DE MELHOR ATENDER AOS 2.500 USUÁRIOS DO SISTEMA DE SAÚDE DA MARINHA RESIDENTES NA CIDADE DE SÃO PAULO.</t>
  </si>
  <si>
    <t>39280001</t>
  </si>
  <si>
    <t>39200002</t>
  </si>
  <si>
    <t>BENEFICIÁRIO PARA LANÇAMENTO NO SIOP - CNPJ: 00.394.429/0001-00_x000D_
_x000D_
O PROGRAMA FORÇAS NO ESPORTE - PROFESP DA BASE AÉREA DE BRASÍLIA (BABR), LOCALIZADO EM BRASÍLIA-DF, ATENDE 150 (CENTO E CINQUENTA)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BABR PARA QUE POSSA DAR CONTINUIDADE AO RELEVANTE TRABALHO REALIZADO EM PROL DAS ATIVIDADES DESPORTIVAS E SOCIALMENTE INCLUSIVAS.</t>
  </si>
  <si>
    <t>39190016</t>
  </si>
  <si>
    <t>OM: ESTAÇÃO RÁDIO DA MARINHA EM BRASÍLIA_x000D_
CNPJ: 00.394.502/0144-47_x000D_
_x000D_
PROFESP_x000D_
CONSTRUÇÃO DE CAMPO DE FUTEBOL, PARA UTILIZAÇÃO PELAS CRIANÇAS E ADOLESCENTES BENEFICIÁRIOS DO PROFESP.</t>
  </si>
  <si>
    <t>BENEFICIÁRIO PARA LANÇAMENTO NO SIOP - CNPJ: 00.394.429/0001-00_x000D_
_x000D_
O HOSPITAL DE FORÇA AÉREA DE BRASÍLIA (HFAB), LOCALIZADO EM BRASÍLIA-DF, É A ORGANIZAÇÃO INTEGRANTE DO SISTEMA DE SAÚDE DO COMANDO DA AERONÁUTICA RESPONSÁVEL PELA ASSISTÊNCIA MÉDICO-HOSPITALAR DE APROXIMADAMENTE 23.500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HFAB PARA QUE POSSA DAR CONTINUIDADE AO RELEVANTE TRABALHO REALIZADO EM PROL DA FAMÍLIA MILITAR DA FORÇA AÉREA BRASILEIRA.</t>
  </si>
  <si>
    <t>39190007</t>
  </si>
  <si>
    <t>A PRESENTE EMENDA VISA ATENDER DESPESAS COM A MANUTENÇÃO E CONSERVAÇÃO DE BENS IMÓVEIS.</t>
  </si>
  <si>
    <t>A PRESENTE EMENDA TEM COMO OBJETIVO ALOCAR RECURSOS NO PROJETO CALHA NORTE, VISANDO A IMPLEMENTAÇÃO DA INFRAESTRUTURA BÁSICA NOS MUNICÍPIOS DO ACRE, PROPORCIONANDO MELHOR QUALIDADE DE VIDA DAS POPULAÇÕES.</t>
  </si>
  <si>
    <t>38920007</t>
  </si>
  <si>
    <t>OM: CAPITANIA FLUVIAL DA AMAZÔNIA OCIDENTAL _x000D_
CNPJ: 00.394.502/0043-01_x000D_
_x000D_
ESTA PROPOSTA DE EMENDA TEM POR OBJETIVO VIABILIZAR A IMPLANTAÇÃO DA GERAÇÃO DE ENERGIA ELÉTRICA POR_x000D_
MEIO DE PLACAS FOTOVOLTAICAS, PERMITINDO A REDUÇÃO DOS GASTOS COM ENERGIA ELÉTRICA._x000D_
DIANTE DO CENÁRIO DE REAJUSTES TARIFÁRIOS VIVENCIADOS NA REGIÃO AMAZÔNICA, QUE POSSUI EM SUA GRANDE_x000D_
PARTE PRODUÇÃO DE ENERGIA POR INTERMÉDIO DE TERMELÉTRICAS, ESSA MELHORIA SE FAZ BASTANTE SIGNIFICATIVA. O_x000D_
INTUITO FOI DIMENSIONAR E ORÇAR TODO O SISTEMA DE GERAÇÃO FOTOVOLTAICO COMPATÍVEL COM O HISTÓRICO DE_x000D_
DEMANDA E CONSUMO MENSAL DA AGÊNCIA FLUVIAL CRUZEIRO DO SUL (AGCSUL), DE FORMA A POSSIBILITAR UMA_x000D_
ANÁLISE COMPARATIVA DOS CENÁRIOS DE CONSUMO, GERAÇÃO, COMPENSAÇÃO, REDUÇÃO MENSAL NO FATURAMENTO, TAXA E_x000D_
TEMPO DE RETORNO DO INVESTIMENTO. CABE RESSALTAR QUE O FOCO ESTÁ RELACIONADO NA VIABILIDADE TÉCNICA E_x000D_
ECONÔMICA DA IMPLANTAÇÃO DE UM SISTEMA FOTOVOLTAICO, CONECTADO À REDE DE DISTRIBUIÇÃO DA CONCESSIONÁRIA_x000D_
LOCAL.</t>
  </si>
  <si>
    <t>38920005</t>
  </si>
  <si>
    <t>OM: CAPITANIA FLUVIAL DA AMAZÔNIA OCIDENTAL _x000D_
CNPJ: 00.394.502/0043-01_x000D_
_x000D_
VIABILIZAR A MANUTENÇÃO DOS MOTORES DAS EMBARCAÇÕES E VIATURAS DA AGÊNCIA FLUVIAL DE_x000D_
CRUZEIRO DO SUL QUE PRESTAM CONSTANTES SERVIÇOS AO SISTEMA DE SEGURANÇA DO TRÁFEGO AQUAVIÁRIO. TAIS_x000D_
EMBARCAÇÕES E VEÍCULOS COMPÕE O QUADRO DE BENS PERMANENTES DESTA ORGANIZAÇÃO. OS SERVIÇOS TRATAM,_x000D_
ESPECIFICAMENTE, DA MANUTENÇÃO DE DOIS VEÍCULOS MODELO S-10, DUAS EMBARCAÇÕES, UM CAMINHÃO_x000D_
PRANCHA E UMA MOTO AQUÁTICA. TAIS MANUTENÇÕES PRIMAM PARA QUE A EXECUÇÃO DAS ATIVIDADES DESTA OM_x000D_
OCORRAM SEMPRE QUE REQUISITADA, DE FORMA EFICIENTE E EFICAZ, DE MODO A CUMPRIR SUA MISSÃO E ATENDER A_x000D_
SOCIEDADE SOB SUA JURISDIÇÃO DA MELHOR FORMA POSSÍVEL. RELEVA MENCIONAR QUE A AGÊNCIA FLUVIAL DE_x000D_
CRUZEIRO DO SUL É A ORGANIZAÇÃO MILITAR DA MARINHA DO BRASIL NO ESTADO DO ACRE E SOB SUA JURISDIÇÃO_x000D_
HÁ CINCO MUNICÍPIOS DO ESTADO DO ACRE E DOIS DO ESTADO DO AMAZONAS, O QUE CORROBORA PARA SUA_x000D_
AMPLA ABRANGÊNCIA DE APOIO À SOCIEDADE EM AMBOS OS ESTADOS.</t>
  </si>
  <si>
    <t>38920003</t>
  </si>
  <si>
    <t>A PRESENTE EMENDA TEM O OBJETIVO DE DOTAR OS RECURSOS FINANCEIROS NECESSÁRIOS A AQUISIÇÃO DE EQUIPAMENTOS PARA  ESCOLA DE APRENDIZES-MARINHEIROS DO ESPÍRITO SANTO.  A ESCOLA É UMA ORGANIZAÇÃO MILITAR COM FACILIDADES MÉDICAS SUBORDINADA AO COMANDO DO 1º DISTRITO NAVAL. PROPÕE-SE A CONTRIBUIR PARA A EFICÁCIA DO SISTEMA DE SAÚDE DA MARINHA, NO TOCANTE A EXECUÇÃO DAS ATIVIDADES DE MEDICINA ASSISTENCIAL, OPERATIVA E PERICIAL, ALÉM DE AUDITORIA MÉDICA NA ÁREA DO ESPÍRITO SANTO. ATENDER DEMANDAS DE RESIDENTES NOS ESTADOS DO ESPÍRITO SANTO E MINAS GERAIS, INCLUINDO AS TRIPULAÇÕES DA ESCOLA DE APRENDIZES-MARINHEIROS E DA CAPITANIA DOS PORTOS DO ESPÍRITO SANTO, PESSOAL ESTE QUE, HAJA VISTA ÀS PECULIARIDADES DO SERVIÇO MILITAR, CARECE DE PRONTO ATENDIMENTO MÉDICO. COM A APROVAÇÃO DA PRESENTE PROPOSTA, A ESCOLA TERÁ A SUA CAPACIDADE DE ATENDIMENTO EM MEDICINA DIAGNÓSTICA AMPLIADA, CONTRIBUINDO PARA UMA MAIOR QUALIDADE NO ATENDIMENTO DA FAMÍLIA NAVAL E GARANTINDO SATISFAÇÃO DOS USUÁRIOS QUE PODERÃO SER ATENDIDOS NO PRÓPRIO DEPARTAMENTO DE SAÚDE DA ESCOLA.</t>
  </si>
  <si>
    <t>05.122.0032.2000.0032</t>
  </si>
  <si>
    <t>NORMA AYUB</t>
  </si>
  <si>
    <t>3858</t>
  </si>
  <si>
    <t>38580009</t>
  </si>
  <si>
    <t>READEQUAÇÃO E MELHORIA DAS INSTALAÇÕES DESPORTIVAS E AQUISIÇÃO DE MATERIAL ESPORTIVO, ESCOLAR E DE APOIO AO (PROFESP) DO GOVERNO FEDERAL, EM MACEIÓ - AL._x000D_
_x000D_
APOIAR O (PROFESP) DO GOVERNO FEDERAL, QUE FUNCIONA NAS DEPENDÊNCIAS DO 59º BATALHÃO DE INFANTARIA MOTORIZADO, O QUAL VISA O DESENVOLVIMENTO DE ATIVIDADES FÍSICO-ESPORTIVAS, CULTURAIS E EDUCACIONAIS, SEMPRE NO CONTRATURNO ESCOLAR E COM ACOMPANHAMENTO DE MILITARES E PROFESSORES CIVIS, DE 100 (CEM) CRIANÇAS MORADORAS DE COMUNIDADES CARENTES PRÓXIMAS AO BATALHÃO. O PROFESP É UM PROGRAMA SOCIAL DE RELEVÂNCIA NACIONAL, DESENVOLVIDO PELO MINISTÉRIO DA DEFESA EM PARCERIA COM O MINISTÉRIO DA CIDADANIA, MINISTÉRIO DA EDUCAÇÃO E MINISTÉRIO DA MULHER, DA FAMÍLIA E DOS DIREITOS HUMANOS, COM A MISSÃO PRECÍPUA DE PROMOVER, POR INTERMÉDIO DO ESPORTE, A INCLUSÃO SOCIAL E A MELHORIA DA QUALIDADE DE VIDA DE JOVENS NA FAIXA ETÁRIA DE 6 A 18 ANOS, QUE SE ENCONTRAM EM SITUAÇÃO DE VULNERABILIDADE SOCIAL, UTILIZANDO, PARA ISSO, MECANISMOS QUE TORNEM POSSÍVEL A VALORIZAÇÃO DA CIDADANIA.</t>
  </si>
  <si>
    <t>38390004</t>
  </si>
  <si>
    <t>OM: CENTRO DE INTENDÊNCIA DA MARINHA EM LADÁRIO_x000D_
CNPJ: 00.394.502/0348-04_x000D_
A PRESENTE PROPOSTA DE EMENDA PARLAMENTAR VISA À AQUISIÇÃO DE DOIS EQUIPAMENTOS DE LANÇAMENTO DE ÁGUA PARA COMBATE A INCÊNDIO (BAMBI-BUCKET),UTILIZADOS NOS HELICÓPTEROS DO 1º ESQUADRÃO DE HELICÓPTEROS DE EMPREGO GERAL DO OESTE (ESQDHU-61)._x000D_
O ESQDHU-61, ORGANIZAÇÃO MILITAR SUBORDINADA AO COMANDO DO 6º DISTRITO NAVAL, LOCALIZADA NA CIDADE DE LADÁRIO-MS É RESPONSÁVEL PELAS OPERAÇÕES AÉREAS DE COMBATE A INCÊNDIO NO PANTANAL. ATUALMENTE, OS HELICÓPTEROS DO ESQDHU-61 SÃO AS ÚNICAS AERONAVES PÚBLICAS SEDIADAS NO PANTANAL, POR ISSO RECEBEM GRANDE DEMANDA DE APOIO ÀS INSTITUIÇÕES GOVERNAMENTAIS DOS ESTADOS DO MATO GROSSO DO SUL E DO MATO GROSSO, NO COMBATE AS QUEIMADAS._x000D_
A AQUISIÇÃO DOS EQUIPAMENTOS "BAMBI-BUCKET" CONTRIBUIRÁ PARA O AUMENTO DA EFICIÊNCIA NO COMBATE A INCÊNDIO, POSSIBILITANDO O LANÇAMENTO DE ÁGUA POR MAIS DE UMA AERONAVE ATINGINDO UMA ÁREA DE COBERTURA EFICIENTE DE ATÉ 100MT², SIMULTANEAMENTE. COM A CAPACIDADE DE TRANSPORTAR ATÉ 300LTS DE ÁGUA, POR EQUIPAMENTO.</t>
  </si>
  <si>
    <t>38050006</t>
  </si>
  <si>
    <t>A PRESENTE EMENDA VISA À  CONSTRUÇÃO E AMPLIAÇÃO DAS INSTALAÇÕES DE ALOJAMENTO PARA APOIO E UTILIZAÇÃO DAS BRIGADISTAS E AQUISIÇÃO DE EQUIPAGENS, DE PROTEÇÃO INDIVIDUAL DE USO BRIGADISTAS, DO 3º BATALHÃO DE OPERAÇÕES RIBEIRINHAS, A FIM DE APOIAR A PROTEÇÃO DO MILITAR QUE COMBATE  AOS INCÊNDIOS NO BIOMA PANTANAL, E CONTRIBUIR COM O CONFORTO E DESCANSO DOS MILITARES._x000D_
DIANTE DAS PECULIARIDADES DO BIOMA PANTANAL E DAS CONDIÇÕES CLIMÁTICAS DA REGIÃO, O 3º BATALHÃO DE OPERAÇÕES NA CIDADE DE LADÁRIO/MS, ALÉM DE SUAS ATRIBUIÇÕES OPERATIVAS INERENTES ÀS OPERAÇÕES NAVAIS, É RESPONSÁVEL POR EMPREGAR SEUS MILITARES NOS ENFRENTAMENTOS A DELITOS AMBIENTAIS E NO COMBATE A INCÊNDIOS FLORESTAIS, QUE ESTEJAM EM SUA ÁREA DE JURISDIÇÃO._x000D_
ESTE RECURSO, PORTANTO, CONTRIBUIRÁ SOBRE MANEIRA COM A PRESERVAÇÃO DA SAÚDE E DA VIDA DOS MILITARES EMPREGADOS NO COMBATE AOS INCÊNDIOS FLORESTAIS.</t>
  </si>
  <si>
    <t>05.152.6012.21A0.0051</t>
  </si>
  <si>
    <t>OM: CAPITANIA FLUVIAL DA AMAZÔNIA OCIDENTAL _x000D_
CNPJ: 00.394.502/0043-01_x000D_
_x000D_
ESTA PROPOSTA DE EMENDA TEM POR OBJETIVO VIABILIZAR AQUISIÇÃO DE UMA UNIDADE DE TRAILER (SEMI_x000D_
REBOQUE TIPO CASA COM 4 RODAS), QUE TERÁ POR FINALIDADE ATENDER AO PÚBLICO EM TODO O TERRITÓRIO DO_x000D_
ESTADO DE RORAIMA, ONDE NÃO SE PODE CHEGAR POR VIA FLUVIAL._x000D_
PLANEJA-SE COM ESTA FACILIDADE OFERTAR CURSOS DO ENSINO PROFISSIONAL MARÍTIMO, RENOVAÇÃO DE_x000D_
HABILITAÇÃO E INSCRIÇÃO DE EMBARCAÇÕES. TAL AQUISIÇÃO PROPORCIONARÁ, TAMBÉM, CONDIÇÕES DE ALOJAR OS_x000D_
MILITARES DURANTE AS ATIVIDADES DE CAPITANIA ITINERANTE, VISTO QUE ATUALMENTE NÃO EXISTE ESTE SUPORTE AOS_x000D_
MILITARES DA AGÊNCIA FLUVIAL DE CARACARAÍ._x000D_
DESTACA-SE QUE ESTA AGÊNCIA FOI ATIVADA EM 07 DE JUNHO DE 2018 (PORTARIA DE CRIAÇÃO DE 29 DE_x000D_
NOVEMBRO DE 2017, DO COMANDANTE DA MARINHA), SENDO ELA A PRIMEIRA ORGANIZAÇÃO MILITAR DA MARINHA_x000D_
NO ESTADO DE RORAIMA, TENDO COMO PRINCIPAIS ATRIBUIÇÕES A SEGURANÇA DA NAVEGAÇÃO, SALVAGUARDA DA_x000D_
VIDA HUMANA, PREVENÇÃO DA POLUIÇÃO HÍDRICA E CONTRIBUIR PARA A FORMAÇÃO DE PESSOAL PARA NAVEGAÇÃO_x000D_
FLUVIAL, POR MEIO DO ENSINO PROFISSIONAL MARÍTIMO. LOGO, A CAPITANIA ITINERANTE É DE SUMA RELEVÂNCIA_x000D_
PARA A PROPAGAÇÃO DO CONHECIMENTO E A QUALIFICAÇÃO DA SOCIEDADE.</t>
  </si>
  <si>
    <t>TELMÁRIO MOTA</t>
  </si>
  <si>
    <t>3804</t>
  </si>
  <si>
    <t>38040006</t>
  </si>
  <si>
    <t>UMA VEZ QUE O ESTADO POSSUI UMA MALHA VIÁRIA BEM DISTRIBUÍDA EM SEUS 15 MUNICÍPIOS,_x000D_
SENDO ESTA EM PARTE PAVIMENTADA(ESTRADA ASFALTADA) EM PARTE NÃO (ESTRADA DE TERRA), DANDO ACESSO A GRANDE_x000D_
MAIORIA DAS LOCALIDADES POR VIA TERRESTRE, HÁ NECESSIDADE DESSES VEÍCULOS PARA O CUMPRIMENTO DAS AÇÕES DA_x000D_
SECRETARIA DE INFRAESTRUTURA DO ESTADO DE RORAIMA – SEINF-RR .ASSIM SENDO, A AQUISIÇÃO DOS VEÍCULOS SE FAZ_x000D_
NECESSÁRIA PARA PROPORCIONAR MELHORIA SIGNIFICATIVA A ESTRUTURA LOGÍSTICA DA SEINF-RR VIABILIZANDO AS AÇÕES DE_x000D_
FISCALIZAÇÃO, MONITORAMENTO E ACOMPANHAMENTO DAS OBRAS ,EM EXECUÇÃO E A EXECUTAR, FACILITANDO E AGILIZANDO O_x000D_
DESLOCAMENTO DE PESSOAS E MATERIAIS NAS AÇÕES PROPOSTAS ACIM</t>
  </si>
  <si>
    <t>05.244.6012.1211.0014</t>
  </si>
  <si>
    <t>38040002</t>
  </si>
  <si>
    <t>05.244.6011.1211.0014</t>
  </si>
  <si>
    <t>ESTA PROPOSTA DE EMENDA PARLAMENTAR TEM POR OBJETIVO CONSTRUÇÃO DE ESTRUTURA PARA REPAROS E MANUTENÇÃO DE VIATURAS E EMBARCAÇÕES</t>
  </si>
  <si>
    <t>A PRESENTE EMENDA VISA IMPLEMENTAÇÃO DE INFRAESTRUTURA BÁSICA NOS MUNICÍPIOS DA REGIÃO DO CALHA NORTE</t>
  </si>
  <si>
    <t>05.244.6012.1211.0013</t>
  </si>
  <si>
    <t>37940006</t>
  </si>
  <si>
    <t>05.244.6011.1211.0013</t>
  </si>
  <si>
    <t>AQUISIÇÃO DE VIATURA AMBULÂNCIA, PARA O ARSENAL DE GUERRA GENERAL CÂMARA, EM GENERAL CÂMARA-RS._x000D_
POSSIBILITAR O ATENDIMENTO MÉDICO DE URGÊNCIA E O TRANSPORTE DE MILITARES E CIVIS EM SITUAÇÃO DE ALTO RISCO, APERFEIÇOANDO A QUALIDADE DO PRONTO ATENDIMENTO. CONSIDERANDO QUE A CIDADE DE GENERAL CÂMARA POSSUI UM POSTO DE SAÚDE E, QUE HOSPITAL MAIS PRÓXIMO É O DA CIDADE VIZINHA DE PORTO ALEGRE, CERCA DE 85 KM, UM EVENTUAL ACIDENTE COM VÍTIMA GRAVE REQUER UM VEÍCULO AMBULÂNCIA QUE POSSA SOCORRER E MINIMIZAR O RISCO À SAÚDE DO PACIENTE OU O AGRAVAMENTO DO QUADRO GERAL.</t>
  </si>
  <si>
    <t>37930008</t>
  </si>
  <si>
    <t>OM: CAPITANIA DOS PORTOS DO PIAUÍ_x000D_
CNPJ: 00.394.502/0039-17_x000D_
_x000D_
A MODERNIZAÇÃO DO PRÉDIO CONSTRUÍDO ANEXO AO SETOR DE SAÚDE DA CAPITANIA DOS PORTOS DO PIAU (CPPI) , BENEFICIANDO CERCA DE 2000 USUÁRIOS DO  SISTEMA DE SAÚDE DA MARINHA (SSM), VISANDO AGREGAR MAIS VALOR AO ATENDIMENTO PRESTADO AOS USUÁRIOS DO SSM.</t>
  </si>
  <si>
    <t>37880005</t>
  </si>
  <si>
    <t>AQUISIÇÃO DE AMBULÂNCIA PARA O 3º BATALHÃO DE ENGENHARIA DE CONSTRUÇÃO. PARA ATENDER AS ATIVIDADES DE APOIO DA ORGANIZAÇÃO MILITAR DE SAÚDE EM ATENDIMENTO MÉDICO DE URGÊNCIA E EMERGÊNCIA, APERFEIÇOANDO A QUALIDADE DO PRONTO  ATENDIMENTO, BEM COMO PERMITIR QUE O EXÉRCITO BRASILEIRO REALIZE PARCERIAS EM AÇÕES CÍVICAS E SOCIAIS DE APOIO À POPULAÇÃO EM SITUAÇÕES DE CALAMIDADE PÚBLICA.</t>
  </si>
  <si>
    <t>PICOS</t>
  </si>
  <si>
    <t>NO MUNICÍPIO DE PICOS - PI</t>
  </si>
  <si>
    <t>05.301.0032.2E74.0925</t>
  </si>
  <si>
    <t>37870002</t>
  </si>
  <si>
    <t>ESTA PROPOSTA DE EMENDA VISA À OBTENÇÃO DE EMBARCAÇÃO TIPO LANCHA COM REBOQUE, BEM COMO MATERIAL DE CMS E EQUIPAMENTOS, PARA EMPREGO EM AÇÕES DE INSPEÇÃO NAVAL, NA FISCALIZAÇÃO E SEGURANÇA DO TRÁFEGO AQUAVIÁRIO, NA PREVENÇÃO DE POLUIÇÃO HÍDRICA E PARA A REALIZAÇÃO DE OPERAÇÕES DE BUSCA E SALVAMENTO EM TODOS OS RIOS, LAGOS E LAGOAS DA ÁREA DE JURISDIÇÃO DA DELEGACIA, A FIM DE:_x000D_
_x000D_
A.@PROMOVER A SEGURANÇA E INTEGRIDADE DOS CIDADÃOS, POR MEIO DAS AÇÕES DE FISCALIZAÇÃO DO TRÁFEGO AQUAVIÁRIO, PRIORIZANDO AS AÇÕES DESTINADAS À FISCALIZAÇÃO DE TRANSPORTE DE PASSAGEIROS E PREVENÇÃO DA POLUIÇÃO AMBIENTAL;_x000D_
_x000D_
B.@DIVULGAR E FISCALIZAR O CUMPRIMENTO DAS NORMAS DE SEGURANÇA PARA OS AQUAVIÁRIOS, COM ENFOQUE NO SEGMENTO DE ESPORTE E RECREIO, VISANDO REDUZIR O NÚMERO DE ACIDENTES;_x000D_
_x000D_
C.@CONTRIBUIR PARA A REDUÇÃO DE RISCOS DE POLUIÇÃO, ACIDENTES AMBIENTAS E DE ACIDENTES QUE POSSAM LEVAR À INTERDIÇÃO DA NAVEGAÇÃO, FATO QUE PODERÁ LEVAR AO DESABASTECIMENTO DE UMA REGIÃO, COM GRAVES PREJUÍZOS À POPULAÇÃO; _x000D_
_x000D_
D.@CONTRIBUIR PARA A SEGURANÇA DAS ATIVIDADES DE RECREAÇÃO E TURISMO; E_x000D_
_x000D_
E.@PERMITIR A REALIZAÇÃO DE ATIVIDADES DE SOCORRO E SALVAGUARDA DA VIDA HUMANAR, EM ESPECIAL AS ORIGINADAS DE AÇÕES DE BUSCA E SALVAMENTO._x000D_
_x000D_
OUTROSSIM, COM A PREVISÃO DE INCREMENTO DAS ATIVIDADES DE RECREAÇÃO E TURISMO, FAZ-SE MISTER A AQUISIÇÃO DE MEIOS QUE PERMITAM A PRESENÇA DA AUTORIDADE MARÍTIMA_x000D_
EM DIVERSOS PONTOS, DE FORMA A FISCALIZAR E ZELAR PELO CORRETO ORDENAMENTO DO TRÁFEGO AQUAVIÁRIO NA ÁREA DE JURISDIÇÃO DA DELEGACIA._x000D_
_x000D_
DELEGACIA DA CAPITANIA DOS PORTOS EM PORTO SEGURO_x000D_
_x000D_
CNPJ 00.394.502/0361-73_x000D_
_x000D_
NOME FANTASIA: DELEGACIA DA CAPITANIA DOS PORTOS EM PORTO SEGURO_x000D_
_x000D_
RAZÃO SOCIAL: COMANDO DA MARINHA@_x000D_
_x000D_
ENDEREÇO: RUA SÃO PEDRO, 195, CENTRO, PORTO SEGURO - BA - 45810-000</t>
  </si>
  <si>
    <t>ULDURICO JUNIOR</t>
  </si>
  <si>
    <t>3772</t>
  </si>
  <si>
    <t>37720006</t>
  </si>
  <si>
    <t>A PRESENTE EMENDA TEM COMO FINALIDADE A ALOCAÇÃO DE RECURSOS PARA  ADEQUAÇÃO DE ORGANIZAÇÕES MILITARES NO ESTADO DE ALAGOAS.</t>
  </si>
  <si>
    <t>05.153.6012.219D.0027</t>
  </si>
  <si>
    <t>PEDRO VILELA</t>
  </si>
  <si>
    <t>3740</t>
  </si>
  <si>
    <t>37400015</t>
  </si>
  <si>
    <t>A PRESENTE EMENDA VISA AQUISIÇÃO DE MOBILIÁRIO E EQUIPAMENTOS PARA O PRIMEIRO GPTE, COMPREENDENDO A ÁREA DE HOTEL DE TRÂNSITO DE GUARNIÇÃO DE JOÃO PESSOA/PB.</t>
  </si>
  <si>
    <t>05.122.0032.2000.0025</t>
  </si>
  <si>
    <t>PEDRO CUNHA LIMA</t>
  </si>
  <si>
    <t>3739</t>
  </si>
  <si>
    <t>37390016</t>
  </si>
  <si>
    <t>05.122.0032.2000.0023</t>
  </si>
  <si>
    <t>37330005</t>
  </si>
  <si>
    <t>O PROGRAMA CALHA NORTE TEM SIDO IMPORTANTE PARA AOS MUNICÍPIOS  TENDO EM VISTA QUE ATINGE EM ABRANGÊNCIA TODOS OS MUNICÍPIOS  DO ESTADO DE RONDÔNIA E COM AMPLA VARIEDADE DE AÇÕES QUE ATENDE OS MAIS DIVERSOS PROJETOS NO QUE DIZ RESPEITO A INVESTIMENTOS NA REGIÃO.</t>
  </si>
  <si>
    <t>37250009</t>
  </si>
  <si>
    <t>37250006</t>
  </si>
  <si>
    <t>A PRESENTE EMENDA TEM POR FINALIDADE A REALIZAÇÃO DE OBRAS DE INFRAESTRUTURA BÁSICA, PRINCIPALMENTE, PARA OS SETORES DE COMUNICAÇÕES, DEFESA, EDUCAÇÃO, ENERGIA, SANEAMENTO BÁSICO, SAÚDE E TRANSPORTE NOS ESTADOS E MUNICÍPIOS DA REGIÃO DE ABRANGÊNCIA DO PROGRAMA, AÍ INCLUÍDAS AS DESPESAS ADMINISTRATIVAS PROVENIENTES DOS CONVÊNIOS, REALIZADAS, DE FORMA DIRETA.</t>
  </si>
  <si>
    <t>LUCIO MOSQUINI</t>
  </si>
  <si>
    <t>3706</t>
  </si>
  <si>
    <t>37060001</t>
  </si>
  <si>
    <t>A PRESENTE EMENDA , VISA A CONSTRUÇÃO DE 1 QUADRA POLIESPORTIVA, SEM COBERTURA, NO BAIRRO DA VILA ACRE. A REGIÃO NÃO DISPÕE EQUIPAMENTOS URBANOS, SUFICIENTES , PARA ATENDER SUAS NECESSIDADES. A REGIÃO, SOFREU NOS ÚLTIMOS ANOS UM AUMENTO NA SUA DENSIDADE POPULACIONAL, E O NÚMERO DE ESPAÇOS PÚBLICOS PARA PRATICAS DESPORTIVAS, NÃO ACOMPANHOU ESTE CRESCIMENTO. ESTE EQUIPAMENTO ATENDERÁ A TODAS FAIXAS ETÁRIAS, BENEFICIANDO A TODAS AS FAMÍLIAS DO ENTORNO.</t>
  </si>
  <si>
    <t>05.244.6012.1211.0166</t>
  </si>
  <si>
    <t>LEO DE BRITO</t>
  </si>
  <si>
    <t>3703</t>
  </si>
  <si>
    <t>37030007</t>
  </si>
  <si>
    <t>05.244.6011.1211.0166</t>
  </si>
  <si>
    <t>READEQUAÇÃO DAS INSTALAÇÕES DO NÚCLEO DE PREPARAÇÃO DE OFICIAIS DA RESERVA, DO 2º BATALHÃO DE INFANTARIA DE SELVA (2º BIS), EM BELÉM._x000D_
_x000D_
A READEQUAÇÃO DA NÚCLEO DE PREPARAÇÃO DE OFICIAIS DA RESERVA (NPOR) PROPORCIONARÁ MELHORES CONDIÇÕES PARA A FORMAÇÃO DOS ASPIRANTES-A-OFICIAL DA RESERVA DE 2ª CLASSE NA GUARNIÇÃO DE BELÉM, DA SOCIEDADE LOCAL.</t>
  </si>
  <si>
    <t>36920004</t>
  </si>
  <si>
    <t>A PRESENTE EMENDA ACRESCENTA RECURSOS FINANCEIROS AO ORÇAMENTO DA MARINHA DO BRASIL, PARA A EQUIPAGEM DE EMBARCAÇÕES DA CAPITANIA FLUVIAL DO RIO PARANÁ COM RADAR E GPS, POSSIBILITANDO NAVEGAÇÃO MAIS SEGURA.</t>
  </si>
  <si>
    <t>36460002</t>
  </si>
  <si>
    <t>A PRESENTE EMENDA VISA CUSTEAR AS DESPESAS ADMINISTRATIVAS DOS CONVÊNIOS DO PROGRAMA CALHA NORTE EM SUA VERTENTE DESENVOLVIMENTISTA.</t>
  </si>
  <si>
    <t>JÉSSICA SALES</t>
  </si>
  <si>
    <t>3640</t>
  </si>
  <si>
    <t>36400010</t>
  </si>
  <si>
    <t>O PROGRAMA CALHA NORTE EM SUA VERTENTE DESENVOLVIMENTISTA TEM POR OBJETIVO PROPORCIONAR ASSISTÊNCIA ÀS POPULAÇÕES MAIS CARENTES, LOCALIZADAS EM MUNICÍPIOS ISOLADOS. A PRESENTE EMENDA TEM COMO OBJETIVO ALOCAR RECURSOS PARA QUE OS MUNICÍPIOS POSSAM ADQUIRIR EQUIPAMENTOS E REALIZAR OBRAS DE INFRAESTRUTURA BÁSICA NA ZONA URBANA E RURAL PROMOVENDO A VALORIZAÇÃO DA CIDADANIA, VISANDO PRINCIPALMENTE, O PROGRESSO SOCIAL E ECONÔMICO, PROPORCIONANDO MELHOR QUALIDADE DE VIDA DAS POPULAÇÕES, CRIANDO ATRATIVOS PARA OS CIDADÃOS PERMANECEREM EM SUAS LOCALIDADES, PRIORIZANDO A FIXAÇÃO DO HOMEM NAS FRONTEIRAS DA ÁREA DE SUA ATUAÇÃO, EVITANDO O FLUXO MIGRATÓRIO E ÊXODO DESORDENADO PARA OS GRANDES CENTROS URBANOS DA AMAZÔNIA E PARA OUTRAS REGIÕES DO PAÍS.</t>
  </si>
  <si>
    <t>36400009</t>
  </si>
  <si>
    <t>A PRESENTE EMENDA VISA A MANUTENÇÃO PREVENTIVA/CORRETIVA DE DUAS EMBARCAÇÃO LAEP-10 E DE DUAS ECSR-M, QUE CONTRIBUIRÁ SOBREMANEIRA PARA QUE A CAPITANIA DOS PORTOS TENHA ÊXITO NO CUMPRIMENTO DE SUA MISSÃO E DE SUAS ATRIBUIÇÕES SUBSIDIÁRIAS NO QUE TANGE A SEGURANÇA DO TRÁFEGO AQUAVIÁRIO, NO ESTADO DE PERNAMBUCO.</t>
  </si>
  <si>
    <t>AQUISIÇÃO DE EQUIPAMENTO DE SAÚDE._x000D_
_x000D_
A AQUISIÇÃO DO EQUIPAMENTO DE SAÚDE PERMITIRÁ MELHOR ASSISTÊNCIA AOS PACIENTES NA CLÍNICA OFTALMOLÓGICA DO HOSPITAL MILITAR DE ÁREA DO RECIFE (HMAR).</t>
  </si>
  <si>
    <t>OM: CAPITANIA DOS PORTOS DA PARAÍBA_x000D_
CNPJ: 00.394.502/0037-55_x000D_
_x000D_
REALIZAÇÃO DE MELHORIAS NA INFRAESTRUTURA DO CONSULTÓRIO ODONTOLÓGICO, PERMITINDO UM MELHOR ATENDIMENTO AOS 1.832  USUÁRIOS DO SISTEMA DE SAÚDE DA MARINHA (SSM) ATENDIDOS PELA CAPITANIA DOS PORTOS DA PARAIBA (CPPB).</t>
  </si>
  <si>
    <t>CAPITANIA DOS PORTOS - NO MUNICÍPIO DE JOÃO PESSOA - PB</t>
  </si>
  <si>
    <t>05.122.0032.2000.7028</t>
  </si>
  <si>
    <t>35300006</t>
  </si>
  <si>
    <t>OM: SECRETARIA DA COMISSÃO INTERMINISTERIAL PARA OS RECURSOS DO MAR_x000D_
CNPJ: 00.394.502/0165-71_x000D_
_x000D_
"ATUALMENTE, A ESTAÇÃO ANTÁRTICA COMANDANTE FERRAZ (EACF) TEM A COMUNICAÇÃO SATELITAL DA EMPRESA OI COMO PRINCIPAL SISTEMA DE COMUNICAÇÃO COM O BRASIL. ESSE SISTEMA, APESAR DA BOA CAPACIDADE DE TRANSMISSÃO, DEPENDE DE UM ELEMENTO EXTERNO PARA QUE A COMUNICAÇÃO ACONTEÇA, ALÉM DE SER MUITO SUSCETÍVEL A ACONTECIMENTOS NATURAIS, COMO VENTOS FORTES, NEVE E TREMORES DE TERRA, UMA VEZ QUE QUALQUER DESALINHAMENTO DAS ANTENAS COMPROMETE TOTALMENTE A COMUNICAÇÃO._x000D_
DEVIDO ÀS CONDIÇÕES INÓSPITAS DO CONTINENTE ANTÁRTICO, A EACF NECESSITA DE UM SISTEMA DE COMUNICAÇÕES ROBUSTO E FLEXÍVEL, QUE GARANTA O FLUXO DE MENSAGENS DIUTURNAMENTE E EM QUALQUER SITUAÇÃO. DESSA FORMA, O PROANTAR PROPÕE A AQUISIÇÃO DE EQUIPAMENTOS PARA COMUNICAÇÕES RÁDIO POR HF (ALTA FREQUÊNCIA), CRIANDO UM SISTEMA DE CONTINGÊNCIA QUE PERMITIRÁ CONECTAR A EACF COM A ESTAÇÃO RÁDIO DA MARINHA EM BRASÍLIA (ERMB), POSSIBILITANDO A TRANSMISSÃO DE DADOS E VOZ POR RADIOFREQUÊNCIA._x000D_
APÓS ANÁLISE DE VIABILIDADE TÉCNICA FEITA PELA ERMB, O SISTEMA PROPOSTO SERÁ COMPOSTO PELOS EQUIPAMENTOS ABAIXO DISCRIMINADOS, SENDO TODOS ADQUIRIDO DIRETAMENTE NO EXTERIOR: 02 TRANSCEPTORES DE HF; 02 MODENS DE DADOS; 02 LICENÇAS DE SOFTWARE; 02 AMPLIFICADORES; 02 COMPUTADORES; E 02 ANTENAS."</t>
  </si>
  <si>
    <t>OM: AGÊNCIA FLUVIAL DE BOM JESUS DA LAPA_x000D_
CNPJ: 00.394.502/0353-63_x000D_
_x000D_
A AGÊNCIA FLUVIAL DE BOM JESUS DA LAPA QUE, DESDE OS ANOS DE 1938 É INSTALADA NO MUNICÍPIO DE BOM JESUS DA LAPA, TEM A SUA ATUAÇÃO PERFAZENDO OS TRECHOS ENTRE CARINHANHA ATÉ XIQUE XIQUE, ALÉM DO PERÍMETRO ENTRE FORMOSA DO RIO PRETO ATÉ CAETITÉ, ABRANGENDO UMA ÁREA TOTAL DE CERCA DE 300 MIL QUILÔMETROS DE EXTENSÃO, TENDO SOB SUA RESPONSABILIDADE 91 MUNICÍPIOS. DIANTE DO EXPOSTO, A ATUAÇÃO DA REFERIDA AGÊNCIA É DE FUNDAMENTAL RELEVÂNCIA PARA A LOCALIDADE FRENTE A PROMOÇÃO DA SEGURANÇA DA NAVEGAÇÃO, FISCALIZAÇÃO E NAS AÇÕES DE BUSCA E SALVAMENTO, A EXEMPLO DA DILIGÊNCIA DESEMPENHADA FRENTE AO NAUFRÁGIO OCORRIDO EM JANEIRO DO CORRENTE ANO, QUANDO UMA EMBARCAÇÃO, COM SEIS PASSAGEIROS, VIROU NO RIO SÃO FRANCISCO, EM CARIRANHA, LEVANDO A ÓBITO TRÊS PESSOAS. POR PERCORRER GRANDES DISTÂNCIAS PARA ATENDER AS DEMANDAS FLUVIAIS DA POPULAÇÃO LOCAL E DOS TURISTAS QUE VISITAM A REGIÃO, SE FAZ NECESSÁRIOS QUE OS MEIOS DAQUELA ORGANIZAÇÃO MILITAR ESTEJAM EM CONDIÇÕES DE PRONTO EMPREGO. ASSIM, ESTA PROPOSTA AO PROJETO DE LEI ORÇAMENTÁRIA ANUAL 2021 É DESTINADA À AQUISIÇÃO  DE 01 (UMA) MOTOAQUÁTICA, QUE CORRESPONDE AO VALOR DE R$ 100.000,00 (CEM MIL REAIS)</t>
  </si>
  <si>
    <t>BENEFICIÁRIO PARA LANÇAMENTO NO SIOP - CNPJ: 00.394.429/0001-00_x000D_
_x000D_
O HOSPITAL DE FORÇA AÉREA DE SÃO PAULO (HFASP), LOCALIZADO EM SÃO PAULO-SP, É A ORGANIZAÇÃO INTEGRANTE DO SISTEMA DE SAÚDE DO COMANDO DA AERONÁUTICA RESPONSÁVEL PELA ASSISTÊNCIA MÉDICO-HOSPITALAR E ODONTOLÓGICA DE APROXIMADAMENTE 18.800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HFASP PARA QUE POSSA DAR CONTINUIDADE AO RELEVANTE TRABALHO REALIZADO EM PROL DA FAMÍLIA MILITAR DA FORÇA AÉREA BRASILEIRA.</t>
  </si>
  <si>
    <t>SECRETARIA DA COMISSÃO INTERMINISTERIAL PARA OS RECURSOS DO MAR_x000D_
CNPJ 00.394.502/0165-71_x000D_
_x000D_
DESDE SUA CRIAÇÃO EM 1982, O PROGRAMA ANTÁRTICO BRASILEIRO (PROANTAR), SOB A COORDENAÇÃO DA COMISSÃO INTERMINISTERIAL PARA OS RECURSOS DO MAR (CIRM), VEM ENVIDANDO ESFORÇOS PARA GARANTIR A_x000D_
CONTINUIDADE DA PESQUISA NO CONTINENTE ANTÁRTICO, BUSCANDO E GERINDO OS RECURSOS NECESSÁRIOS À MANUTENÇÃO, OPERAÇÃO E MODERNIZAÇÃO DE: NAVIOS, AERONAVES, ESTAÇÃO ANTÁRTICA, REFÚGIOS, EQUIPAMENTOS_x000D_
DE PESQUISA, DENTRE OUTROS. ENTRETANTO, AO LONGO DOS ÚLTIMOS ANOS, OS NECESSÁRIOS CONTINGENCIAMENTOS FINANCEIROS GOVERNAMENTAIS TÊM DIFICULTADO, PRINCIPALMENTE, A MODERNIZAÇÃO DE EQUIPAMENTOS E MATERIAIS, UMA VEZ QUE A VERBA DESTINADA AO PROGRAMA TEM SUPRIDO AS NECESSIDADES BÁSICAS DE MANUTENÇÃO E OPERAÇÃO DOS MEIOS, SISTEMAS E MATERIAIS JÁ EXISTENTES._x000D_
À SECRETÁRIA DA COMISSÃO INTERMINISTERIAL (SECIRM), UM ÓRGÃO DA MARINHA DO BRASIL (MB), FICA A RESPONSABILIDADE DE PROVER OS MEIOS NECESSÁRIOS PARA QUE GARANTAM AOS PROJETOS REALIZAR O SEU TRABALHO E, _x000D_
ACIMA DE TUDO, GARANTIR A SEGURANÇA DE TODOS OS ENVOLVIDOS. DENTRE O APOIO BÁSICO, FOCADO NA SEGURANÇA DO PESSOAL, ESTÁ A CONTRATAÇÃO DE PESSOAL QUALIFICADO COM EXPERIÊNCIA EM TÉCNICAS EM DESLOCAMENTO SOBRE NEVE E GELO, PRIMEIROS SOCORROS E SOBREVIVÊNCIA EM ÁREAS REMOTAS. ESTE PESSOAL ACOMPANHA AS EQUIPES DE EXPEDIÇÃO CIENTÍFICA, GARANTINDO MAIOR SEGURANÇA DE TODOS. A CONTRATAÇÃO DESTE PESSOAL ESPECIALIZADO É UM FATOR CRÍTICO AO PROGRAMA POIS, SEM UMA PESSOA COM EXPERIÊNCIA NÃO É VIÁVEL DEIXAR UM GRUPO DE PESQUISADORES SEM SUPERVISÃO EM UM AMBIENTE HOSTIL QUE É O CONTINENTE ANTÁRTICO._x000D_
POR FIM, ESTA PROPOSTA DE EMENDA VISA GARANTIR RECURSOS NECESSÁRIOS PARA SUPRIR A NECESSIDADE DE PAGAMENTO DE PROFISSIONAIS AUTÔNOMOS, CONHECEDORES DE ESCALADA EM ALTAS MONTANHAS E DESLOCAMENTO_x000D_
SOBRE NEVE E GELO, BEM COMO DE PRIMEIROS SOCORROS E SOBREVIVÊNCIA EM ÁREAS REMOTAS PARA APOIO ÀS ATIVIDADES DAS EXPEDIÇÕES CIENTÍFICAS, LANÇADAS EM DIVERSAS ÁREAS DO CONTINENTE ANTÁRTICO E ASSIM, PODER_x000D_
GARANTIR A SEGURANÇA DE TODO O PESSOAL ENVOLVIDO DURANTE A PERMANÊNCIA DO ACAMPAMENTO ATÉ O SEU RECOLHIMENTO.</t>
  </si>
  <si>
    <t>31600009</t>
  </si>
  <si>
    <t>OM: CAPITANIA FLUVIAL DO TIETÊ-PARANÁ_x000D_
CNPJ: 00.3945.020/356-06_x000D_
INSTALAÇÃO DE PAINÉIS FOTOVOLTAICOS NA CAPITANIA FLUVIAL DO TIETÊ-PARANÁ, VISANDO REDUÇÃO DAS DESPESAS COM ENERGIA ELÉTRICA E UTILIZAÇÃO DA ENERGIA SOLAR, CONSIDERADA UMA ENERGIA LIMPA. A CFTP ATENDE APROXIMADAMENTE, 80.000 EMBARCAÇÕES INSCRITAS E 369 CIDADES DENTRO DA SUA ÁREA DE JURISDIÇÃO, TORNANDO-SE A SEGUNDA MAIOR CAPITANIA DO PAÍS, ALÉM DE REALIZAR ATENDIMENTO AO PÚBLICO</t>
  </si>
  <si>
    <t>AQUISIÇÃO DE ÔNIBUS PARA TRANSPORTE INTERESTADUAL_x000D_
_x000D_
A B ADM AP IBIRAPUERA NÃO DISPÕE DE ÔNIBUS DE VIAGEM (INTERESTADUAL) PARA ATENDER AS DEMANDAS QUE REGULARMENTE RECEBE, TAIS COMO: TRANSPORTE DE CADETES DA AMAN, DESLOCAMENTOS DA BANDA SINFÔNICA DO EXÉRCITO, TRANSPORTE DE ESCOLARES PARA A PARTICIPAÇÃO EM EVENTOS DA OM ABERTOS AO PÚBLICO. TAL AQUISIÇÃO AMPLIARIA A CAPACIDADE DE APOIO DA OM, GARANTINDO MAIOR SEGURANÇA E CONFORTO AO PESSOAL TRANSPORTADO.</t>
  </si>
  <si>
    <t>31600007</t>
  </si>
  <si>
    <t>BENEFICIÁRIO PARA LANÇAMENTO NO SIOP - CNPJ: 00.394.429/0001-00_x000D_
_x000D_
O ESQUADRÃO DE DEMONSTRAÇÃO AÉREA (EDA), CONHECIDO COMO "ESQUADRILHA DA FUMAÇA", SEDIADO EM PIRASSUNUNGA-SP, TEM POR MISSÃO REALIZAR DEMONSTRAÇÕES AÉREAS A FIM DE DIFUNDIR A IMAGEM INSTITUCIONAL DO COMANDO DA AERONÁUTICA, ATUANDO AINDA COMO ÓRGÃO DE DIVULGAÇÃO DA INDÚSTRIA AERONÁUTICA BRASILEIRA, DEVIDO A OPERAÇÃO DAS AERONAVES A-29 SUPER TUCANO DA EMBRAER. SEDIADO NA ACADEMIA DA FORÇA AÉREA (AFA), O EDA REPRESENTA A OPORTUNIDADE PARA MILHARES DE PESSOAS TRAVAREM CONTATO COM A FAB, PASSANDO A ADMIRÁ-LA PELA CAPACIDADE DOS PROFISSIONAIS QUE A INTEGRAM. DEVIDO À EXTREMA IMPORTÂNCIA DESSA UNIDADE, E EM FACE DA CRESCENTE NECESSIDADE DE RECURSOS PARA A CONTINUIDADE DESTES IMPRESCINDÍVEIS SERVIÇOS, FAZ-SE NECESSÁRIA A AQUISIÇÃO DE MATERIAIS E EQUIPAMENTOS, BEM COMO A REALIZAÇÃO DE MELHORIAS NAS INSTALAÇÕES DO EDA PARA QUE POSSA DAR CONTINUIDADE AO RELEVANTE TRABALHO REALIZADO EM PROL DO BRASIL.</t>
  </si>
  <si>
    <t>A CONSTRUÇÃO DE NOVAS INSTALAÇÕES NO GINÁSIO POLIESPORTIVO E NOS DEMAIS SETORES DO COMPLEXO ESPORTIVO DO 28º BATALHÃO DE CAÇADORES, POSSIBILITARÁ A SAUDÁVEL PRÁTICA_x000D_
ESPORTIVA PELOS MILITARES E SEUS FAMILIARES, COMO TAMBÉM DE MANEIRA DUAL, SER UTILIZADO PELA COMUNIDADES ARACAJUANA, PRINCIPALMENTE A MAIS CARENTE, BEM COMO APOIAR_x000D_
E FORTALECER O (PROFESP), ONDE SE DESENVOLVE ATIVIDADEDS ESPORTIVAS, CULTURAIS E EDUCACIONAIS NO CONTRATURNO ESCOLAR, ATINGINDO CERCA DE 100 CRIANÇAS DAS COMUNIDADES_x000D_
PRÓXIMIMAS ÀS INSTALAÇÕES DO 28º BC.</t>
  </si>
  <si>
    <t>31000005</t>
  </si>
  <si>
    <t>A PRESENTE EMENDA OBJETIVA  PROMOVER POR INTERMÉDIO DO ESPORTE A MELHORIA DA QUALIDADE DE VIDA E A PREVENÇÃO DE VULNERABILIDADES, DOS JOVENS ENTRE 07 E 17 ANOS, UTILIZANDO MECANISMOS QUE TORNEM POSSÍVEL A VALORIZAÇÃO DA CIDADANIA.</t>
  </si>
  <si>
    <t>05.812.6011.20IG.0028</t>
  </si>
  <si>
    <t>31000003</t>
  </si>
  <si>
    <t>A EMENDA ORA APRESENTADA SERÁ DE GRANDE IMPORTÂNCIA PARA O ITA - INSTITUTO TECNOLÓGICO DE AERONÁUTICA  LOCALIZADO EM SÃO JOSÉ DOS CAMPOS-SP, É O ESTABELECIMENTO DE ENSINO SUPERIOR DO COMANDO DA AERONÁUTICA RESPONSÁVEL PELA GRADUAÇÃO E PÓS-GRADUAÇÃO EM ENGENHARIA NAS ÁREAS DE INTERESSE DO SETOR AEROESPACIAL, VISANDO ATENDER ÀS SOFISTICADAS EXIGÊNCIAS MERCADOLÓGICAS DO PAÍS. _x000D_
DEVIDO À EXTREMA IMPORTÂNCIA DESSA UNIDADE PARA O ESTADO DE SÃO PAULO E PARA O BRASIL E,  EM FACE DA CRESCENTE NECESSIDADE DE RECURSOS PARA A CONTINUIDADE DESTES IMPRESCINDÍVEIS SERVIÇOS, FAZ-SE NECESSÁRIA A AQUISIÇÃO DE MATERIAIS E EQUIPAMENTOS, BEM COMO A REALIZAÇÃO DE MELHORIAS NAS INSTALAÇÕES DO ITA PARA QUE O IMPORTANTE INSTITUTO  POSSA DAR CONTINUIDADE AO RELEVANTE TRABALHO REALIZADO EM PROL DO DESENVOLVIMENTO DA NAÇÃO BRASILEIRA._x000D_
_x000D_
_x000D_
_x000D_
BENEFICIÁRIO PARA LANÇAMENTO NO SIOP _x000D_
COMANDO DA AERONÁUTICA_x000D_
CNPJ: 00.394.429/0001-00</t>
  </si>
  <si>
    <t>O MEMORIAL AEROESPACIAL BRASILEIRO - MAB, LOCALIZADO NA CIDADE DE SÃO JOSÉ DOS CAMPOS-SP, FOI CONSTRUÍDO EM FEVEREIRO DE 2004 E SEU ACERVO MOSTRA RÉPLICAS DE FOGUETES, AERONAVES E ARTEFATOS BÉLICOS DE USO DAS FORÇAS ARMADAS, MANTENDO VIVA A MEMÓRIA DAS CONQUISTAS DO DEPARTAMENTO DE CIÊNCIA E TECNOLOGIA AEROESPACIAL (DCTA) E DO INSTITUTO TECNOLÓGICO DE AERONÁUTICA (ITA). NA ÁREA DE EXPOSIÇÃO EXTERNA, ENCONTRAM-SE AERONAVES E RÉPLICAS DOS FOGUETES DO PROGRAMA ESPACIAL BRASILEIRO, ENTRE ELAS, EM ESCALA NATURAL, O VLS (VEÍCULO LANÇADOR DE SATÉLITES). DEVIDO À EXTREMA IMPORTÂNCIA DESSE ACERVO HISTÓRICO PARA AS FUTURAS GERAÇÕES, E EM FACE DA CRESCENTE NECESSIDADE DE RECURSOS PARA A CONTINUIDADE DESTES IMPRESCINDÍVEIS SERVIÇOS, FAZ-SE NECESSÁRIA A AQUISIÇÃO DE MATERIAIS E EQUIPAMENTOS, BEM COMO A REALIZAÇÃO DE MELHORIAS NAS INSTALAÇÕES DO MAB PARA QUE POSSA DAR CONTINUIDADE AO RELEVANTE TRABALHO REALIZADO EM PROL DA HISTÓRIA DO SETOR AEROESPACIAL BRASILEIRO._x000D_
_x000D_
BENEFICIÁRIO PARA LANÇAMENTO NO SIOP - CNPJ: 00.394.429/0001-00</t>
  </si>
  <si>
    <t>30890010</t>
  </si>
  <si>
    <t>BENEFICIÁRIO PARA LANÇAMENTO NO SIOP - CNPJ: 00.394.429/0001-00_x000D_
_x000D_
O PROGRAMA FORÇAS NO ESPORTE - PROFESP DA ESCOLA DE ESPECIALISTAS DA AERONÁUTICA (EEAR), LOCALIZADO EM GUARATINGUETÁ-SP, ATENDE 500 (QUINHENTAS)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DA EEAR PARA QUE POSSA DAR CONTINUIDADE AO RELEVANTE TRABALHO REALIZADO EM PROL DAS ATIVIDADES DESPORTIVAS E SOCIALMENTE INCLUSIVAS.</t>
  </si>
  <si>
    <t>30880009</t>
  </si>
  <si>
    <t>30880006</t>
  </si>
  <si>
    <t>A PRESENTE EMENDA VISA ALOCAR RECURSOS PARA A AQUISIÇÃO DE EQUIPAMENTOS PARA MONTAGEM DE UMA ACADEMIA DE MUSCULAÇÃO. O ESCOPO É A ADEQUAÇÃO DE UM ESPAÇO PARA A PRÁTICA DE MUSCULAÇÃO NO INTUITO DE PROPORCIONAR MELHORES CONDIÇÕES DE PREPARO FÍSICO DA TROPA, POSSIBILITANDO UM AMBIENTE FAVORÁVEL E MOTIVADOR PARA A EXECUÇÃO DO TREINAMENTO FÍSICO MILITAR, ALÉM DE PODER ATENDER CRIANÇAS DO PROGRAMA FORÇAS NO ESPORTE (PROFESP) DO GOVERNO FEDERAL. 1GAC SL</t>
  </si>
  <si>
    <t>MARABÁ</t>
  </si>
  <si>
    <t>NO MUNICÍPIO DE MARABÁ - PA</t>
  </si>
  <si>
    <t>05.122.0032.2000.0316</t>
  </si>
  <si>
    <t>30820008</t>
  </si>
  <si>
    <t>A PRESENTE EMENDA VISA ALOCAR RECURSOS PARA O  COLÉGIO MILITAR DE BELÉM (CMBEL) NO INTUITO DE PERMITIR A AQUISIÇÃO DE MATERIAIS PERMANENTES, BEM COMO MELHORAR A ESTRUTURA COMO UM TODO E OTIMIZAR AS ATIVIDADES DOS ALUNOS COM SALAS CLIMATIZADAS, MATERIAL DE LABORATÓRIO, MOBILIÁRIO, COMPUTADORES, EQUIPAMENTOS ELETROELETRÔNICOS E DA TECNOLOGIA DA INFORMAÇÃO E TAMBÉM ATENDER ÀS DEMANDAS DA DIVISÃO DE ENSINO DE FORMA A APOIAR AS ATIVIDADES DOS DISCENTES.</t>
  </si>
  <si>
    <t>05.122.0032.2000.0269</t>
  </si>
  <si>
    <t>30820002</t>
  </si>
  <si>
    <t>ESSA EMENDA VISA MELHORIA DO ENSINO DO COLÉGIO MILITAR DO EXERCITO BRASILEIRO .</t>
  </si>
  <si>
    <t>05.368.0032.20XM.3341</t>
  </si>
  <si>
    <t>30420007</t>
  </si>
  <si>
    <t>AQUISIÇÃO DE EQUIPAMENTOS PARA BASE ADMINISTRATIVA DO COMANDO DE OPERAÇÕES ESPECIAIS DO EXERCITO BRASILEIRO EM GOIÂNIA - GO. ESTRUTURAÇÃO E MODERNIZAÇÃO DOS ÓRGÃOS E INSTITUIÇÕES DE SEGURANÇA PUBLICA E DEFESA, QUE ESTEJAM ALINHADOS AOS OBJETIVOS DO PLANO NACIONAL DE SEGURANÇA PÚBLICA E ÀS DIRETRIZES ESTRATÉGICAS DA SECRETARIA NACIONAL DE SEGURANÇA PÚBLICA.</t>
  </si>
  <si>
    <t>05.153.6012.21A0.0052</t>
  </si>
  <si>
    <t>29350011</t>
  </si>
  <si>
    <t>O ESTADO DE GOIÁS COMPÕE GRANDE PARCELA DA ÁREA DE JURISDIÇÃO DO COMANDO DO 7º DISTRITO NAVAL, SEDIADO EM BRASÍLIA-DF. CONTUDO, ATUALMENTE, E PARA MELHORAR O ATENDIMENTO DAS DEMANDAS DO POVO GOIANO, FOI CRIADA, E ESTÁ EM PROCESSO DE ATIVAÇÃO, A CAPITANIA FLUVIAL DE GOIÁS NA CIDADE DE GOIÂNIA._x000D_
PARA QUE AQUELA FUTURA ORGANIZAÇÃO MILITAR POSSA LEVAR SEUS SERVIÇOS À POPULAÇÃO DISTANTE DE GOIÂNIA, COMO EM CALDAS NOVAS, ARUANÃ, ARAGARÇAS, ITUMBIARA E SÃO MIGUEL DO ARAGUAIA (ENTRE OUTRAS), SÃO NECESSÁRIAS INSTALAÇÕES QUE POSSAM RECEBER AS EQUIPES DE MILITARES_x000D_
QUE COMPORÃO AS CAPITANIAS ITINERANTES. ATRAVÉS DESTAS EQUIPES, AS POPULAÇÕES MAIS CARENTES TERÃO ACESSO FACILITADO AOS SERVIÇOS OFERTADOS PELA CAPITANIA, UMA VEZ QUE NÃO PRECISARÃO SE DESLOCAR ATÉ GOIÂNIA E, TÃO POUCO, CONTRATAR OS SERVIÇOS DE DESPACHANTES._x000D_
EM FACE DO EXPOSTO, ESTA PROPOSTA DE EMENDA A AQUISIÇÃO DE MOTOS AQUÁTICAS DE FORMA A AUMENTAR, GRADUALMENTE, A FROTA HOJE DISPONÍVEL.</t>
  </si>
  <si>
    <t>A PRESENTE EMENDA VISA ALOCAR RECURSOS PARA MUNICÍPIOS NO ESTADO DO ACRE</t>
  </si>
  <si>
    <t>29140013</t>
  </si>
  <si>
    <t>OM: CAPITANIA DOS PORTOS DE SÃO PAULO_x000D_
CNPJ: 00.394.502/0054-56_x000D_
_x000D_
ESTA PROPOSTA DE EMENDA PARLAMENTAR VISA À CONTRIBUIR PARA A CONTRATAÇÃO DE UMA EMPRESA ESPECIALIZADA EM REPARO E MANUTENÇÃO PREDIAL, A FIM DE CORRIGIR/SANAR ANOMALIAS NAS INSTALAÇÕES ELÉTRICAS, NO REVESTIMENTO EXTERNO E NO REVESTIMENTO DO PISO DO SUBSOLO DO EDIFÍCIO TIFFANY. O CONDOMÍNIO EDIFÍCIO RESIDENCIAL TIFFANY, LOCALIZADO NA RUA GUARARAPES, Nº 33, VILA BELMIRO, SANTOS-SP, É UM PRÉDIO PERTENCENTE AO PATRIMÔNIO DA UNIÃO POSSUI UMA ÁREA CONSTRUÍDA DE 5.370,16 M² E ABRIGA 54 (CINQUENTA E QUATRO) PRÓPRIOS NACIONAIS RESIDENCIAS (PNR), QUE SÃO OCUPADOS PELAS PRAÇAS QUE SERVEM NA CAPITANIA DOS PORTOS DE SÃO PAULO (CPSP), CUJA A GUARDA E MANUTENÇÃO ESTÃO SOB A RESPONSABILIDADE DESTA MESMA ORGANIZAÇÃO MILITAR. _x000D_
 O REFERIDO EDIFÍCIO FOI CONSTRUÍDO EM 1997 (POSSUI CERCA DE 23 ANOS DE OPERAÇÃO) E SOFREU, AO LONGO DO TEMPO, PEQUENAS INTERVENÇÕES E ADEQUAÇÕES EM SUAS INSTALAÇÕES. SENDO ASSIM, SE FAZ MISTER A ATUALIZAÇÃO/REDIMENSIONAMENTO DE SUA REDE ELÉTRICA E A RECUPERAÇÃO DO SEU REVESTIMENTO EXTERNO E DO REVESTIMENTO DO PISO DO SUBSOLO, A FIM DE QUE SEJAM CUMPRIDAS AS NORMAS DE SEGURANÇA VIGENTES NO PAÍS E, CONSEQUENTEMENTE, PROPORCIONANDO AOS MILITARES E SUAS FAMÍLIAS, QUE LÁ RESIDEM, A SEGURANÇA E A TRANQUILIDADE NECESSÁRIA AO BOM DESEMPENHO DAS TAREFAS AFETAS ÀS SUAS FUNÇÕES DE ZELAR PELA SEGURANÇA DA NAVEGAÇÃO, SALVAGUARDAR A VIDA HUMANA NO MAR E PREVENIR A POLUIÇÃO HÍDRICA._x000D_
 POR FIM, OS RECURSOS ACIMA SE JUSTIFICAM, NA MEDIDA EM QUE SÃO FUNDAMENTAIS PARA A MANUTENÇÃO DO EDIFÍCIO E READEQUAÇÃO ÀS NORMAS, GARANTINDO A TRANQUILIDADE NECESSÁRIA À FAMÍLIA NAVAL ÀQUELES QUE GUARNECEM NOSSAS UNIDADES MILITARES.</t>
  </si>
  <si>
    <t>DISPONIBILIZAÇÃO DE PRÓPRIOS NACIONAIS RESIDENCIAIS PARA OS COMANDOS MILITARES</t>
  </si>
  <si>
    <t>05.482.0032.15F1.0001</t>
  </si>
  <si>
    <t>28180011</t>
  </si>
  <si>
    <t>OM: COMANDO DO 7O DISTRITO NAVAL_x000D_
CNPJ: 00.394.502/0055-37_x000D_
PARA QUE SEJA POSSÍVEL A EXECUÇÃO DA ATIVIDADE FIM DESTA ORGANIZAÇÃO MILITAR, SÃO NECESSÁRIAS EMBARCAÇÕES CONFIÁVEIS E RESISTENTES E VIATURAS PARA REBOCÁ-LAS COM SEGURANÇA._x000D_
EM FACE DO EXPOSTO, ESTA PROPOSTA DE EMENDA VISA A AQUISIÇÃO DE VIATURA PICK-UP PARA AUMENTAR A CAPACIDADE ATUAL.</t>
  </si>
  <si>
    <t>27620009</t>
  </si>
  <si>
    <t>ESSA EMENDA VISA ADQUIRIR EQUIPAMENTOS PERMANENTES DE SAÚDE PARA O HOSPITAL NAVAL DE SALVADOR, (CNPJ: 00.394.502/0067-70), A FIM DE CONTRIBUIR PARA A MELHORIA NA QUALIDADE DOS SERVIÇOS PRESTADOS AOS USUÁRIOS DO SISTEMA DE SAÚDE DA MARINHA, RESSALTA-SE QUE OS ATENDIMENTOS REALIZADOS NESTE HOSPITAL COLABORAM SOBREMANEIRA COM O SISTEMA DE SAÚDE LOCAL, REDUZINDO A PROCURA PELOS ATENDIMENTOS EM HOSPITAIS PÚBLICOS NO ESTADO DA BAHIA.</t>
  </si>
  <si>
    <t>HOSPITAL NAVAL DE SALVADOR - NO MUNICÍPIO DE SALVADOR - BA</t>
  </si>
  <si>
    <t>05.152.6012.219D.7039</t>
  </si>
  <si>
    <t>27370005</t>
  </si>
  <si>
    <t>OM: NAVIO AERÓDROMO MULTIPROPÓSITO ATLÂNTICO_x000D_
CNPJ: 00.394.502/0533-45_x000D_
_x000D_
O NAVIO AERÓDROMO MULTIPROPÓSITO “ATLÂNTICO” É UM NAVIO DE ASSALTO ANFÍBIO, PORTA-HELICÓPTEROS, PERTENCENTE A MARINHA DO BRASIL (MB). DESTACA-SE COMO O MAIOR NAVIO DE COMBATE DA AMÉRICA LATINA E ORIGINALMENTE SERVIU POR VINTE ANOS NA MARINHA REAL DO REINO UNIDO, SENDO VENDIDO PELO GOVERNO BRITÂNICO À MB EM 2018. ALÉM DE SUA CAPACIDADE DE OPERAÇÕES NAVAIS ANFÍBIAS, O NAVIO RECEBEU A DESIGNAÇÃO DE MULTIPROPÓSITO, EM FACE DA POSSIBILIDADE DE SEU EMPREGO EM AÇÕES HUMANITÁRIAS.  NO SEU HISTÓRICO DE SERVIÇO, CONSTAM OPERAÇÕES EM APOIO ÀS AÇÕES HUMANITÁRIAS NO KOSOVO, AMÉRICA CENTRAL E EM INTERVENÇÕES NAS GUERRAS CIVIS EM SERRA LEOA E NA LÍBIA. ADICIONALMENTE, OPEROU NO ORIENTE MÉDIO, NA GUERRA DO IRAQUE, PARTICIPOU DE OPERAÇÕES NO ÂMBITO DA OTAN E PRESTOU AJUDA HUMANITÁRIA NAS ERUPÇÕES DO EYJAFJALLAJÖKULL. _x000D_
O NAVIO AERÓDROMO MULTIPROPÓSITO “ATLÂNTICO” POSSUI UMA ELEVADA CAPACIDADE DE OPERAÇÕES AÉREAS E DE CARREGAMENTO DE MATERIAIS A BORDO PARA PRESTAR AUXÍLIO ÀS POPULAÇÕES QUE TENHAM SIDO AFETADAS POR DESASTRES NATURAIS. COMO FACILIDADES DE EMBARQUE, O NAVIO POSSUI UMA RAMPA LATERAL, UM GUINDASTE E DOIS ELEVADORES HIDRÁULICOS, QUE PERMITEM O CARREGAMENTO DE MAIS DE 150 TONELADAS DE MATERIAIS E VEÍCULOS._x000D_
ESSA PROPOSTA DE EMENDA VISA A MANUTENÇÃO E REPARO DAS INSTALAÇÕES DO NAVIO DE MODO A MANTER SUA CAPACIDADE OPERACIONAL PLENA, COMO CAPITÂNIA DA ESQUADRA, DE ACORDO COM AS SEGUINTES DESCRIÇÕES: AQUISIÇÃO DE UM CONJUNTO DE MOVIMENTAÇÃO DE CONTÊINERES POR REBOQUE, QUE PERMITIRÁ O AUMENTO DE SUA CAPACIDADE NA MOVIMENTAÇÃO DE CONTÊINERES PARA PRESTAR ASSISTÊNCIA SOCIAL OU AJUDA HUMANITÁRIA; MANUTENÇÃO, REFORMA E MODERNIZAÇÃO DE SISTEMAS VITAIS, MATERIAIS DE SALVATAGEM E DO CENTRO DE COMANDO E CONTROLE INTERAGÊNCIAS, PARA COORDENAÇÃO DAS AÇÕES DE GARANTIA DA LEI E DA ORDEM; E REFORMA DE ÁREAS HABITÁVEIS DO PHM ATLÂNTICO, DESTINADAS AO RESGATE DE POPULAÇÕES AFETADAS POR DESASTRES NATURAIS.</t>
  </si>
  <si>
    <t>BENEFICIÁRIO PARA LANÇAMENTO NO SIOP - CNPJ: 00.394.429/0001-00_x000D_
_x000D_
A ODONTOCLÍNICA DE AERONÁUTICA DE RECIFE (OARF), LOCALIZADA EM JABOATÃO DOS GUARARAPES-PE, É A ORGANIZAÇÃO INTEGRANTE DO SISTEMA DE SAÚDE DO COMANDO DA AERONÁUTICA RESPONSÁVEL PELA ASSISTÊNCIA ODONTOLÓGICA DE APROXIMADAMENTE 18.700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DA OARF PARA QUE POSSA DAR CONTINUIDADE AO RELEVANTE TRABALHO REALIZADO EM PROL DA FAMÍLIA MILITAR DA FORÇA AÉREA BRASILEIRA.</t>
  </si>
  <si>
    <t>BENEFICIÁRIO PARA LANÇAMENTO NO SIOP - CNPJ: 00.394.429/0001-00_x000D_
_x000D_
O PROGRAMA FORÇAS NO ESPORTE - PROFESP DA BASE AÉREA DE RECIFE (BARF), LOCALIZADO EM FERNANDO DE NORONHA-PE, ATENDE 50 (CINQUENTA)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DO DESTAE-FN PARA QUE POSSA DAR CONTINUIDADE AO RELEVANTE TRABALHO REALIZADO EM PROL DAS ATIVIDADES DESPORTIVAS E SOCIALMENTE INCLUSIVAS.</t>
  </si>
  <si>
    <t>27180008</t>
  </si>
  <si>
    <t>PROFESP - COMPLEMENTAÇÃO DE RECURSO DA EMENDA INDIVIDUAL PARLAMENTAR NR 27180003 VISANDO ATENDER O PROJETO DE CONSTRUÇÃO DE UMA QUADRA POLIESPORTIVA._x000D_
A REFERIDA COMPLEMENTAÇÃO DE RECURSO VISA CONTEMPLAR O PROJETO FORÇAS NO ESPORTE (PROFESP), POR MEIO DO QUAL O 4º BATALHÃO DE POLÍCIA DO EXÉRCITO (4º BPE) ATENDE 100 (CEM) ALUNOS, ORIUNDOS DE FAMÍLIAS DE BAIXA RENDA, DAS ESCOLAS ESTADUAIS SEN NOVAIS FILHO E FERNANDES VIEIRA , CONTRIBUINDO COM O BEM ESTAR SOCIAL E, AINDA COM O ATENDIMENTO DA FAMÍLIA MILITAR.</t>
  </si>
  <si>
    <t>27180005</t>
  </si>
  <si>
    <t>POSSIBILITAR O ATENDIMENTO MÉDICO, TRANSPORTE E EVACUAÇÃO DE ALUNOS E DEMAIS COMPONENTES DO COLÉGIO MILITAR DE FORTALEZA EM SITUAÇÃO DE URGÊNCIA OU EMERGÊNCIA, APERFEIÇOANDO A QUALIDADE DO PRONTO ATENDIMENTO.</t>
  </si>
  <si>
    <t>COLÉGIO MILITAR DE FORTALEZA - NO MUNICÍPIO DE FORTALEZA - CE</t>
  </si>
  <si>
    <t>05.301.0032.2E74.7000</t>
  </si>
  <si>
    <t>A FALTE DE INFRAESTRUTURA URBANA NO ESTADO DO AMAPÁ É UMA SITUAÇÃO CONHECIDA POR TODOS, E ESTA EMENDA TEM O OBJETIVO DE DISPONIBILIZAR RECURSOS PARA A IMPLANTAÇÃO DESSAS OBRAS, COLABORANDO COM O BEM ESTAR DA POPULAÇÃO AMAPAENSE.</t>
  </si>
  <si>
    <t>05.244.6012.1211.0016</t>
  </si>
  <si>
    <t>05.244.6011.1211.0016</t>
  </si>
  <si>
    <t>ESPAÇOS DE LAZER E DE CONVIVÊNCIA COMUNITÁRIA DEVEM SATISFAZER AS NECESSIDADES DE UMA MENTALIDADE E VIDA SAUDÁVEL E PRAZEROSA DOS HABITANTES DAS CIDADES, PRINCIPALMENTE AS NECESSIDADES DE DESCANSO E DESESTRESSARIZAÇÃO SOCIAL. _x000D_
ESPAÇOS DESTA NATUREZA ESTÃO RELACIONADOS COM A QUALIDADE DE VIDA, POIS AS PESSOAS ESTÃO TRABALHANDO CADA VEZ MAIS EM CIDADES COM MUITO TRÂNSITO E AGITAÇÃO E ESTRESSE. PARA FUGIR DESSA REALIDADE, A POPULAÇÃO BUSCA LOCAIS PARA DESCANSAR E SAIR DA ROTINA. POR ESSE MOTIVO A CIDADE DEVE OFERECER AOS SEUS HABITANTES ESPAÇOS COMO PARQUES, CENTROS COMUNITÁRIOS, PRAÇAS E CENTROS DE EVENTOS. _x000D_
HÁ TAMBÉM A OPÇÃO DE LAZER E CONVIVÊNCIA COMUNITÁRIA EM ESPAÇOS PRIVADOS COMO SHOPPINGS, TEATROS, CINEMAS, BARES E OUTROS, PORÉM ESTES ESPAÇOS SE TORNAM ACESSÍVEIS APENAS À POPULAÇÃO QUE PODE PAGAR POR ESTE SERVIÇO. _x000D_
A CONVIVÊNCIA COMUNITÁRIA E O LAZER DEVEM SER REALIZADOS NO TEMPO LIVRE DE CADA INDIVÍDUO, TEMPO ESTE CONQUISTADO PELOS TRABALHADORES. NELE DEVEM SER REALIZADAS ATIVIDADES PRAZEROSAS, LIVRE E DE ESPONTÂNEA VONTADE. O FINANCIAMENTO VIA EMENDAS PARLAMENTARES PARA CONSTRUÇÃO DE ESPAÇOS DESSA NATUREZA É DE IMPORTÂNCIA FUNDAMENTAL PARA O DESENVOLVIMENTO DA CONVIVÊNCIA COMUNITÁRIA E O LAZER E PARA O OFERECIMENTO DE ESPAÇOS PROPÍCIOS NA CIDADE E SUA RELAÇÃO COM A QUALIDADE DE VIDA DAS PESSOAS. ISTO SE MOSTRA DE GRANDE RELEVÂNCIA, POIS, DEVIDO À AGITAÇÃO DA VIDA MODERNA, AS PESSOAS ESTÃO CADA VEZ MAIS SE DEDICANDO AS SUAS ATIVIDADES PROFISSIONAIS E SE ESQUECENDO DE SUA QUALIDADE DE VIDA – O QUE ESTÁ DIRETAMENTE RELACIONADO À CONVIVÊNCIA COMUNITÁRIA E AO LAZER DE CADA UM E COMO CADA UM UTILIZA O SEU TEMPO LIVRE._x000D_
PORTANTO AS PESSOAS NECESSITAM DA CONVIVÊNCIA COMUNITÁRIA E DO LAZER PARA TER MELHOR QUALIDADE DE VIDA, DE MODO QUE OS ESPAÇOS PARA ESSAS FINALIDADES DEVERIAM GANHAR MAIS ATENÇÃO DAS AUTORIDADES, PARA QUE NÃO OCORRA O AFASTAMENTO DOS USUÁRIOS DOS ESPAÇOS PÚBLICOS PARA OS PRIVADOS E ATÉ MESMO PARA QUE OS USUÁRIOS NÃO DEIXEM DE USUFRUIR DE OPÇÕES DE LAZER POR MEDO OU FALTA DE CONDIÇÕES FINANCEIRAS._x000D_
AS OPÇÕES PARA QUE HAJA UMA MELHORIA NESTES ESPAÇOS SERIAM TORNÁ-LOS MAIS ATRATIVOS E DIVERSIFICADOS, FAZENDO COM QUE SEJAM VOLTADOS PARA OS DIFERENTES PÚBLICOS, COM ATIVIDADES DE CONVIVÊNCIA, DANÇA, MÚSICA, RECREAÇÕES COM CRIANÇAS, ATIVIDADES PARA A TERCEIRA IDADE E ONDE SEJA DADA MAIOR ATENÇÃO PARA A SUA CONSERVAÇÃO E SEGURANÇA. TODAS ESSAS MEDIDAS FARIAM COM QUE OS ESPAÇOS PÚBLICOS DE LAZER NÃO SE TORNASSEM ALGO MONÓTONO OU NÃO FOSSEM SUBSTITUÍDOS POR ESPAÇOS PRIVADOS - QUE ACABAM SEGREGANDO O SEU PÚBLICO PELO GRANDE APELO DE CONSUMO – O QUE ESTIMULARIA ESTA DISCRIMINAÇÃO. O PODER PÚBLICO DEVE INCENTIVAR A CONSTRUÇÃO E USO DOS ESPAÇOS PÚBLICOS ACESSÍVEIS A TODOS E TODAS. DEVE-SE ATINGIR O QUE AS PESSOAS DESEJAM DE FATO, PARA ESTIMULAR O SEU USO E NÃO TORNAR ESSES ESPAÇOS OCIOSOS. ENTÃO TODOS TERIAM DIREITO E ACESSO AO LAZER, MELHORANDO ASSIM A QUALIDADE DE VIDA DE CADA CIDADÃO E A SUA SOCIALIZAÇÃO.</t>
  </si>
  <si>
    <t>05.244.6012.1211.0394</t>
  </si>
  <si>
    <t>PROFESSORA MARCIVANIA</t>
  </si>
  <si>
    <t>2675</t>
  </si>
  <si>
    <t>26750005</t>
  </si>
  <si>
    <t>05.244.6011.1211.0394</t>
  </si>
  <si>
    <t>CONSTRUIR NOVAS INSTALAÇÕES NO GINÁSIO POLIESPORTIVO E NOS DEMAIS SETORES ESPORTIVOS DO 28º BATALHÃO DE CAÇADORES, EM ARACAJU-SE._x000D_
_x000D_
A CONSTRUÇÃO DE NOVAS INSTALAÇÕES NO GINÁSIO POLIESPORTIVO E NOS DEMAIS SETORES DO COMPLEXO ESPORTIVO DO 28º BATALHÃO DE CAÇADORES POSSIBILITARÁ A SAUDÁVEL PRÁTICA ESPORTIVA PELOS MILITARES E SEUS FAMILIARES, COMO TAMBÉM, DE MANEIRA DUAL, SER UTILIZADO PELA COMUNIDADE ARACAJUANA, PRINCIPALMENTE A MAIS CARENTE, BEM COMO APOIAR E FORTALECER O (PROFESP), ONDE SE DESENVOLVE ATIVIDADES ESPORTIVAS, CULTURAIS E EDUCACIONAIS, NO CONTRATURNO ESCOLAR, ATINGINDO CERCA DE 100 CRIANÇAS DAS COMUNIDADES PRÓXIMAS ÀS INSTALAÇÕES DO 28º BC.</t>
  </si>
  <si>
    <t>2608</t>
  </si>
  <si>
    <t>26080014</t>
  </si>
  <si>
    <t>OM: CAPITANIA DOS PORTOS DE SERGIPE_x000D_
CNPJ: 00.394.502/0030-89_x000D_
_x000D_
ESTA PROPOSTA DE EMENDA OBJETIVA A CONTRATAÇÃO DE REPARO E AQUISIÇÃO DE MATERIAL PARA REVITALIZAÇÃO E O RESTABELECIMENTO OPERACIONAL DA LANCHA LAEP-10 NEÓPOLIS, EMPREGADA EM AÇÕES DE FISCALIZAÇÃO E INSPEÇÃO NAVAL, COM ÊNFASE EM MAR ABERTO, O QUE INCLUI A ÁREA DE PLATAFORMAS E O TERMINAL MARÍTIMO.</t>
  </si>
  <si>
    <t>26080010</t>
  </si>
  <si>
    <t>BENEFICIÁRIO PARA LANÇAMENTO NO SIOP - CNPJ: 00.394.429/0001-00_x000D_
_x000D_
O PROGRAMA FORÇAS NO ESPORTE - PROFESP DO CAMPO DE PROVAS BRIGADEIRO VELLOSO (CPBV) - ÁREA DE EXERCÍCIO DA SERRA DO CACHIMBO, LOCALIZADO EM GUARANTÃ DO NORTE-MT, ATENDE 120 (CENTO E VINTE) CRIANÇAS E JOVENS DE AMBOS OS SEXOS, A PARTIR DE 6 (SEIS) ATÉ OS 18 (DEZOITO) ANOS DE IDADE, EM SITUAÇÃO DE VULNERABILIDADE SOCIAL, VISANDO PROMOVER A VALORIZAÇÃO DA PESSOA, REDUÇÃO DE RISCOS SOCIAIS E FORTALECER A CIDADANIA, A INCLUSÃO E A INTEGRAÇÃO SOCIAL DOS BENEFICIADOS, POR MEIO DO ACESSO À PRÁTICA DE ATIVIDADES ESPORTIVAS E FÍSICAS SAUDÁVEIS, REALIZADAS NO CONTRA TURNO ESCOLAR. DEVIDO À EXTREMA IMPORTÂNCIA DESSE PROGRAMA PARA A COMUNIDADE LOCAL, E EM FACE DA CRESCENTE NECESSIDADE DE RECURSOS PARA A CONTINUIDADE DESTES IMPRESCINDÍVEIS SERVIÇOS, FAZ-SE NECESSÁRIA A AQUISIÇÃO DE MATERIAIS E CONTRATAÇÃO DE SERVIÇOS, BEM COMO A REALIZAÇÃO DE MELHORIAS NAS INSTALAÇÕES DO CPBV PARA QUE POSSA DAR CONTINUIDADE AO RELEVANTE TRABALHO REALIZADO EM PROL DAS ATIVIDADES DESPORTIVAS E SOCIALMENTE INCLUSIVAS.</t>
  </si>
  <si>
    <t>NERI GELLER</t>
  </si>
  <si>
    <t>2586</t>
  </si>
  <si>
    <t>25860009</t>
  </si>
  <si>
    <t>ESTA EMENDA TEM POR FINALIDADE A MODERNIZAÇÃO DO PARQUE COMPUTACIONAL DA CAPITANIA DOS PORTOS DE PERNAMBUCO COM A AQUISIÇÃO DE COMPUTADORES, PARA ATENDIMENTO AO PÚBLICO E PARA O ENSINO PROFISSIONAL MARÍTIMO.</t>
  </si>
  <si>
    <t>24570005</t>
  </si>
  <si>
    <t>24570004</t>
  </si>
  <si>
    <t>CONSTRUÇÃO DE UMA COBERTURA METÁLICA PARA UMA ÁREA DE QUADRAS ESPORTIVAS_x000D_
_x000D_
O PROJETO VISA A PROPICIAR AO COMANDO DO 1º GPT E UMA ÁREA COBERTA PARA REALIZAÇÃO DE ATIVIDADES FÍSICAS E DESPORTIVAS, BEM COMO AS FORMATURAS DA UNIDADE SOB CONDIÇÕES CLIMÁTICAS DE CHUVAS. ESSA ÁREA PODERÁ TAMBÉM SER UTILIZADA PELOS ALUNOS DA ESCOLA RODRIGO OTÁVIO E CRIANÇAS/ADOLESCENTES EM SITUAÇÃO DE EXCLUSÃO SOCIAL, ATENDIDAS PELO PROGRAMA FORÇA NO ESPORTE QUE ORA CONTA COM O APOIO DO 1º GRUPAMENTO DE ENGENHARIA.</t>
  </si>
  <si>
    <t>2449</t>
  </si>
  <si>
    <t>24490001</t>
  </si>
  <si>
    <t>MANUTENÇÃO PREVENTIVA/CORRETIVA DO FLUTUANTE QUE APOIA AS ATIVIDADES DE EMBARCAÇÕES DA CAPITANIA DOS PORTOS DO CEARÁ, TENDO EM VISTA QUE O FLUTUANTE É FUNDAMENTAL PARA ATRACAÇÃO DAS EMBARCAÇÕES NO TOCANTE AO EMBARQUE/DESEMBARQUE DE PESSOAL E MATERIAL.</t>
  </si>
  <si>
    <t>24420015</t>
  </si>
  <si>
    <t>A MANUTENÇÃO DOS SETORES DA RECEPÇÃO, DA AREA DE ATENDIMENTO DOS CONSULTÓRIOS MÉDICOS E ARQUIVOS MÉDICOS, NA ESCOLA DE APRENDIZES - MARINHEIROS DO CEARÁ (EAMCE), A FIM DE PRESTAR O MELHOR SERVIÇOS AOS SETE MIL USUÁRIOS DO SISTEMA DE SAÚDE DA MARINHA ATENDIDOS POR ESTA ORGANIZAÇÃO MILITAR.</t>
  </si>
  <si>
    <t>24420014</t>
  </si>
  <si>
    <t>24240010</t>
  </si>
  <si>
    <t>A PRESENTE EMENDA TEM COMO OBJETIVO CENTRAL APOIAR E ATENDER OS MUNICÍPIOS DO ESTADO DE RONDÔNIA NA IMPLEMENTAÇÃO DE INFRAESTRUTURA BÁSICA CONTEMPLADOS NO PROGRAMA NA REGIÃO DO CALHA NORTE.</t>
  </si>
  <si>
    <t>24210001</t>
  </si>
  <si>
    <t>OM: DIRETORIA DE GESTÃO DE PROJETOS ESTRATÉGICOS DA MARINHA_x000D_
CNPJ - 00.394.502/0507-53_x000D_
_x000D_
NO FIM DO MÊS DE AGOSTO DE 2019, A NOSSA AMAZÔNIA AZUL, ÁREA OCEÂNICA AO LONGO DA COSTA BRASILEIRA QUE TOTALIZA 5,7 MILHÕES DE KM2, SOFREU UM CRIME AMBIENTAL SEM PRECEDENTES, CAUSANDO DANOS SOCIAIS, ECONÔMICOS E AMBIENTAIS AO POVO BRASILEIRO. DESDE O MÊS DE SETEMBRO DAQUELE ANO, A MARINHA DO BRASIL (MB) TRABALHOU, INCANSAVELMENTE, EM ESFORÇO CONJUNTO COM INSTITUIÇÕES E ENTIDADES CIVIS, EM DIVERSAS ESFERAS DE ATUAÇÃO, E EM DUAS VERTENTES PRINCIPAIS: O COMBATE AO DERRAMAMENTO DE ÓLEO QUE ATINGIU PRAIAS, MANGUES E ESTUÁRIOS, E A INVESTIGAÇÃO PARA IDENTIFICAR AS CIRCUNSTÂNCIAS E A FONTE DESSE DERRAMAMENTO. PARA CONTRIBUIR COM AS AÇÕES ADOTADAS, DEFLAGRAMOS A OPERAÇÃO “AMAZÔNIA AZUL – MAR LIMPO É VIDA”, QUE REUNIU MEIOS NAVAIS, AERONAVAIS E DE FUZILEIROS NAVAIS, COM O INTUITO DE SALVAGUARDAR O NOSSO LITORAL, BUSCANDO LOCALIZAR AS MANCHAS, AINDA NO MAR, E PREVENINDO A CHEGADA AO CONTINENTE. A OPERAÇÃO CONTOU COM MAIS DE 11.600 MILITARES, 37 NAVIOS E 22 AERONAVES, ALÉM DA VALOROSA CONTRIBUIÇÃO DE VOLUNTÁRIOS, DA COMUNIDADE CIENTÍFICA E ACADÊMICA E DE ÓRGÃOS PÚBLICOS E INSTITUIÇÕES PRIVADAS, NAS ESFERAS FEDERAL, ESTADUAL E MUNICIPAL._x000D_
AO ANALISARMOS A SITUAÇÃO DO DERRAMAMENTO DE ÓLEO, CONSTATAMOS QUE O ATUAL SISTEMA DE MONITORAMENTO EMPREGADO PELA MB PERMITE UMA BOA ANÁLISE DO POSICIONAMENTO E COMPORTAMENTO DOS NAVIOS QUE UTILIZAM SEUS SISTEMAS DE MONITORAMENTO DE NAVEGAÇÃO DE FORMA CONSTANTE. ENTRETANTO, HÁ IMPERIOSA NECESSIDADE DO INCREMENTO DA EVOLUÇÃO DESSE SISTEMA, CONSIDERANDO O DESENVOLVIMENTO CIENTÍFICOTECNOLÓGICO, BEM COMO A CAPACIDADE DE INTEGRAÇÃO DE NOVOS SISTEMAS. ESSA TRANSFORMAÇÃO PODE SER COMPROVADA QUANDO VERIFICAMOS O DESENVOLVIMENTO DOS CENTROS DE VIGILÂNCIA MARÍTIMAS AO REDOR DO MUNDO._x000D_
NESTE CONTEXTO, ESTÁ INSERIDO O PROGRAMA SISTEMA DE GERENCIAMENTO DA AMAZÔNIA AZUL (SISGAAZ), INICIADO EM 2015. O PROGRAMA POSSUI O OBJETIVO PRINCIPAL DE DESENVOLVER UMA FERRAMENTA PARA COMANDO, CONTROLE, INTELIGÊNCIA E BUSCA E SALVAMENTO, PARA USO MILITAR E CIVIL. TOTALMENTE DESENVOLVIDO PELA MARINHA DO BRASIL, SUA PRINCIPAL CARACTERÍSTICA É A INTERFACE COM UMA REDE DE SENSORES QUE, ALIADA ÀS INFORMAÇÕES COLABORATIVAS, PERMITEM A FUSÃO E O ESCLARECIMENTO DE DADOS, FORMANDO UM QUADRO OPERACIONAL ÚNICO QUE PROPICIA UM RETRATO INSTANTÂNEO DO QUE ESTÁ ACONTECENDO NA ÁREA CONTROLADA._x000D_
OS BENEFÍCIOS ASSOCIADOS AO SISGAAZ PODEM SER SUMARIZADOS COMO SENDO DE INTELIGÊNCIA, SOCIOECONÔMICOS E MILITARES. OS BENEFÍCIOS SOCIOECONÔMICOS SERÃO OBSERVADOS NA MINIMIZAÇÃO DA EVASÃO DE RIQUEZAS POR VIAS MARÍTIMAS, MAXIMIZAÇÃO DA PROTEÇÃO CONTRA O NARCOTRÁFICO E DO CONTROLE DE DANOS AMBIENTAIS. OS BENEFÍCIOS MILITARES, POR SUA VEZ, SERÃO OBSERVADOS NO APERFEIÇOAMENTO DO EMPREGO RACIONAL, EFICIENTE E EFICAZ DOS MEIOS NAVAIS NA VIGILÂNCIA DA AMAZÔNIA AZUL® E NA REDUÇÃO DO RISCO DE INTERRUPÇÃO DA EXPLORAÇÃO DOS RECURSOS MINERAIS POR AMEAÇAS._x000D_
O NOVO MODELO DE GERENCIAMENTO DE NOSSA AMAZÔNIA AZUL, POR MEIO DO SISGAAZ, CONTRIBUIRÁ PARA GARANTIR O USO ECONÔMICO DO MAR E O FORTALECIMENTO DE NOSSA BASE INDUSTRIAL, COM ÊNFASE NA TECNOLOGIA, TUDO ISSO EM CONSONÂNCIA COM OS MODERNOS CONCEITOS DE SUSTENTABILIDADE, RESPEITANDO O PRINCÍPIO DA SOLIDARIEDADE INTERGERACIONAL, GARANTINDO QUE OS BRASILEIROS, DE HOJE E AMANHÃ, DESFRUTEM DAS RIQUEZAS QUE A AMAZÔNIA AZUL NOS OFERECE._x000D_
_x000D_
ESPECIFICAÇÃO DO PRODUTO: FUNCIONAMENTO DO SISTEMA DE MONITORAMENTO DAS ÁGUAS MARÍTIMAS SOB JURISDIÇÃO NACIONAL, DENOMINADO SISTEMA DE GERENCIAMENTO DA AMAZÔNIA AZUL (SISGAAZ), QUE VISA GARANTIR A EFETIVA UTILIZAÇÃO, EXPLORAÇÃO E APROVEITAMENTO DOS RECURSOS VIVOS, MINERAIS E ENERGÉTICOS DO MAR TERRITORIAL (MT), DA ZONA ECONÔMICA EXCLUSIVA (ZEE) E DA PLATAFORMA CONTINENTAL (PC) BRASILEIROS, NA DENOMINADA AMAZÔNIA AZUL. COMPOSTO POR DIVERSOS SENSORES E SOFTWARE ESTRATÉGICO INTEGRADO E DE CONTROLE NACIONAL, DISPORÁ DE ASPECTOS TÉCNICOS DE INTEROPERABILIDADE PARA COM ÓRGÃOS E AGÊNCIAS EXTRA MARINHA, POSSIBI</t>
  </si>
  <si>
    <t>23970017</t>
  </si>
  <si>
    <t>BENEFICIÁRIO PARA LANÇAMENTO NO SIOP - CNPJ: 00.394.429/0001-00_x000D_
_x000D_
O HOSPITAL DA AERONÁUTICA DE BELÉM (HABE), LOCALIZADO EM BELÉM-PA, É A ORGANIZAÇÃO INTEGRANTE DO SISTEMA DE SAÚDE DO COMANDO DA AERONÁUTICA RESPONSÁVEL PELA ASSISTÊNCIA MÉDICO-HOSPITALAR E ODONTOLÓGICA DE APROXIMADAMENTE 13.000 USUÁRIOS, DENTRE MILITARES E SERVIDORES CIVIS (ATIVOS E INATIVOS) E SEUS DEPENDENTES, BEM COMO DE EX-COMBATENTES DA FAB. DEVIDO À EXTREMA IMPORTÂNCIA DESSA UNIDADE PARA O COMANDO DA AERONÁUTICA, E EM FACE DA CRESCENTE NECESSIDADE DE RECURSOS PARA A CONTINUIDADE DESTES IMPRESCINDÍVEIS SERVIÇOS, FAZ-SE NECESSÁRIA A AQUISIÇÃO DE MATERIAIS E EQUIPAMENTOS MÉDICO-HOSPITALARES, BEM COMO A REALIZAÇÃO DE MELHORIAS NAS INSTALAÇÕES DO HABE PARA QUE POSSA DAR CONTINUIDADE AO RELEVANTE TRABALHO REALIZADO EM PROL DA FAMÍLIA MILITAR DA FORÇA AÉREA BRASILEIRA.</t>
  </si>
  <si>
    <t>CNPJ DO BENEFICIÁRIO: 00.394.452/0001-03_x000D_
O OBJETO DESTA EMENDA É A CONSTRUÇÃO DO PAVILHÃO DE REFEITÓRIOS DO CMBEL, O QUE IMPLEMENTARÁ UM SALTO DE QUALIDADE NO BEM-ESTAR DO PÚBLICO INTERNO, TENDO EM VISTA AS REFEIÇÕES SEREM CONFECCIONADAS E  CONSUMIDAS NAS INSTALAÇÕES DO PRÓPRIO ESTABELECIMENTO DE ENSINO.</t>
  </si>
  <si>
    <t>A EMENDA VISA ATENDER DEMANDAS QUE PROPORCIONEM A ORDEM, SEGURANÇA, SOBERANIA DO PAÍS E ADMINISTRAÇÃO GERAL DO ÓRGÃO.</t>
  </si>
  <si>
    <t>05.122.0032.2000.2408</t>
  </si>
  <si>
    <t>BILAC PINTO</t>
  </si>
  <si>
    <t>2215</t>
  </si>
  <si>
    <t>22150003</t>
  </si>
  <si>
    <t>OM: CAPITANIA DOS PORTOS DE SANTA CATARINA_x000D_
CNPJ: 00.394.502/0048-08_x000D_
_x000D_
A PRESENTE PROPOSTA DE EMENDA PARLAMENTAR TEM COMO OBJETIVO A ADEQUAÇÃO DAS INSTALAÇÕES_x000D_
DO CENTRO CULTURAL DA MARINHA EM SANTA CATARINA (CCMSC), PARA TORNÁ-LO UM CENTRO DE_x000D_
DESENVOLVIMENTO DE ARQUEOLOGIA SUBAQUÁTICA._x000D_
RECENTEMENTE FORAM DESCOBERTOS DIVERSOS SÍTIOS ARQUEOLÓGICOS SUBMERSOS NA REGIÃO, OS QUAIS_x000D_
FUNDAMENTAM A HISTÓRIA LOCAL. ALÉM DE COMPOREM OS ACERVOS, OS EXEMPLARES ELES AGREGAM_x000D_
CONHECIMENTO AOS NOSSOS MUSEUS. COM A CRESCENTE DEMANDA DE EMPREENDIMENTOS PÚBLICOS E PRIVADOS,_x000D_
EXECUTADAS ESPECIALMENTE EM FAIXAS LITORÂNEAS E QUE, MUITAS VEZES, EXIGEM A INTERFERÊNCIA EM RIOS,_x000D_
LAGOAS E MAR, EXISTE A NECESSIDADE DE PRESERVÁ-LOS. AS INTERVENÇÕES PODEM ALTERAR OU DESTRUIR ESSE_x000D_
PATRIMÔNIO ARQUEOLÓGICO SUBMERSO, CASO NÃO SEJAM MONITORADAS POR EQUIPES ESPECIALIZADAS, COMO_x000D_
ARQUEÓLOGOS SUBAQUÁTICOS._x000D_
EXISTE UM DÉFICIT DE PROFISSIONAIS ESPECIALIZADOS EM ARQUEOLOGIA SUBAQUÁTICA NA REGIÃO. A_x000D_
DEMANDA REPRIMIDA DESSES PROFISSIONAIS PODE TRAZER PREJUÍZOS PARA O DESENVOLVIMENTO ECONÔMICO DA_x000D_
REGIÃO, TENDO EM VISTA QUE GRANDES OBRAS PODERÃO SER INVIABILIZADAS (COMO A CONSTRUÇÃO DE PORTOS,_x000D_
PONTES, MOLHES, BACIAS DE EVOLUÇÃO) CASO NÃO SEJA REALIZADO O DEVIDO RESGATE ARQUEOLÓGICO. LOGO, A_x000D_
CAPACITAÇÃO DE PROFISSIONAIS NESSA ÁREA, PELO INSTITUTO CULTURAL SOTO, CONTRIBUIRÁ, NÃO SOMENTE PARA O_x000D_
INCREMENTO DA CULTURA, MAS PARA O DESENVOLVIMENTO ECONÔMICO DO ESTADO._x000D_
A ADEQUAÇÃO DO CCMSC NUM CENTRO DE DESENVOLVIMENTO DE ARQUEOLOGIA SUBAQUÁTICA_x000D_
EXIGEM ALGUMAS ADAPTAÇÕES AO ESPAÇO EXISTENTE ATUALMENTE, TAIS COMO: ADEQUAR AS CONDIÇÕES DE_x000D_
ACESSIBILIDADE ÀS PESSOAS PORTADORAS DE DEFICIÊNCIA, POR MEIO DA INSTALAÇÃO DE ELEVADOR E DE SINALIZAÇÃO_x000D_
TÁTIL NO PISO DAS CALÇADAS; E INSTALAR UM SISTEMA SOLAR FOTOVOLTAICO, PARA SER POSSÍVEL CONSUMIR ENERGIA_x000D_
DE MANEIRA LIMPA E SUSTENTÁVEL, ALÉM DE PERMITIR ECONOMIA E ALINHAMENTO ÀS BOAS PRÁTICAS GERENCIAIS.</t>
  </si>
  <si>
    <t>22100012</t>
  </si>
  <si>
    <t>OS RECURSOS DA PRESENTE EMENDA SERÃO DESTINADOS AO APOIO DO PROGRAMA DE INCORPORAÇÃO DE ATLETAS DE ALTO RENDIMENTO (PAAR), SOB A COORDENAÇÃO DO MINISTÉRIO DA DEFESA, NO SENTIDO DE MELHORAR, AINDA MAIS, O DESEMPENHO DOS ATLETAS DO REFERIDO PROGRAMA, ATRAVÉS DA MODERNIZAÇÃO E MANUTENÇÃO DA INFRAESTRUTURA DESPORTIVA DAS FORÇAS ARMADAS. O PAAR É UM PROGRAMA DE CONVOCAÇÃO DE TERCEIROS-SARGENTOS, CABOS, SOLDADOS E MARINHEIROS COM HABILITAÇÕES TÉCNICAS EM ATIVIDADES FÍSICAS E DESPORTOS DE ALTO RENDIMENTO COM OBJETIVO DE REPRESENTAR O MINISTÉRIO DA DEFESA E AS FORÇAS ARMADAS BRASILEIRAS EM COMPETIÇÕES ESPORTIVAS NACIONAIS E INTERNACIONAIS; PROJETAR POSITIVAMENTE A IMAGEM DAS FORÇAS ARMADAS BRASILEIRAS NO PAÍS E NO EXTERIOR; MOTIVAR A PRÁTICA ESPORTIVA E A HIGIDEZ FÍSICA PELOS MILITARES E TRANSFERIR CONHECIMENTO TÉCNICO CIENTÍFICO DA ATIVIDADE DESPORTIVA PARA O MILITAR; E CONTRIBUIR PARA O DESENVOLVIMENTO DO DESPORTO NACIONAL DE RENDIMENTO, EDUCACIONAL, DE PARTICIPAÇÃO E DE FORMAÇÃO. ESTE PROGRAMA ATENDE A APROXIMADAMENTE 700 (SETECENTOS) ATLETAS DE ALTO RENDIMENTO, DAS TRÊS FORÇAS SINGULARES, E VEM CONTRIBUINDO PARA QUE O BRASIL MANTENHA UMA ATUAÇÃO DESTACADA EM GRANDES EVENTOS DESPORTIVOS INTERNACIONAIS CIVIS E MILITARES, TORNANDO-SE UMA POTÊNCIA MUNDIAL DO ESPORTE MILITAR.</t>
  </si>
  <si>
    <t>DESENVOLVIMENTO DO DESPORTO NACIONAL E MILITAR</t>
  </si>
  <si>
    <t>05.811.6011.21BJ.0001</t>
  </si>
  <si>
    <t>22100010</t>
  </si>
  <si>
    <t>AUXILIAR A CAPITANIA DOS PORTOS NO CEARA A DESENVOLVER SUAS ATIVIDADES DE PROTEÇAO E FISCALIZAÇAO</t>
  </si>
  <si>
    <t>CAPITANIA DOS PORTOS - NO ESTADO DO CEARÁ</t>
  </si>
  <si>
    <t>05.122.0032.2000.7027</t>
  </si>
  <si>
    <t>OM: ESCOLA DE APRENDIZES-MARINHEIROS DE SANTA CATARINA_x000D_
CNPJ: 00.394.502/0171-10_x000D_
_x000D_
A PRESENTE PROPOSTA DE EMENDA PARLAMENTAR TEM POR OBJETIVO A AMPLIAÇÃO DA SALA DE PROJETOS E REFORMA DO TELHADO DO NÚCLEO DE ASSISTÊNCIA SOCIAL (NAS) DA ESCOLA DE APRENDIZES-MARINHEIROS DE SANTA CATARINA (EAMSC), VISANDO AUMENTO DA CAPACIDADE DE ATENDIMENTO DOS BENEFICIÁRIOS._x000D_
 O NÚCLEO DE ASSISTÊNCIA SOCIAL DA EAMSC DESENVOLVE DIVERSOS PROJETOS SOCIAIS, ENTRE ELES ESTÃO:_x000D_
 - PROJETO MAR – MATURIDADE ATIVA NA RESERVA: ATENDE PESSOAS ACIMA DE 60 ANOS EM OFICINAS TERAPÊUTICAS DE YOGA, MEDITAÇÃO, CANTOTERAPIA, PILATES, ARTESANATO E TRABALHOS MANUAIS;_x000D_
 - PROJETO ATUAÇÃO – PREPARAÇÃO PARA RESERVA/APOSENTADORIA: DESTINADOS AOS MILITARES E/OU SERVIDORES_x000D_
CIVIS A DOIS ANOS DA PASSAGEM PARA A RESERVA/APOSENTADORIA; E_x000D_
 - PROJETO NAVEGANDO COM A ASSISTÊNCIA SOCIAL: DESTINADO AOS APRENDIZES-MARINHEIROS E AOS MARINHEIROS-RECRUTAS DA EAMSC, VISANDO À PROMOÇÃO DE AÇÕES SOCIOEDUCATIVAS REFERENTES AO RELACIONAMENTO INTERPESSOAL, EDUCAÇÃO FINANCEIRA E À PREVENÇÃO ÀS DROGAS._x000D_
 ALÉM DOS PROJETOS DESENVOLVIDOS, ACONTECEM ATENDIMENTOS INDIVIDUAIS NAS ÁREAS DE SERVIÇO SOCIAL, PSICOLOGIA E DIREITO. A AMPLIAÇÃO DA SALA DESTINADA AOS PROJETOS DO NÚCLEO DE ASSISTÊNCIA SOCIAL PERMITIRÁ O AUMENTO SIGNIFICATIVO DO NÚMERO DE ATENDIMENTOS. A POSSIBILIDADE DE AMPLIAR E MELHORAR O ATENDIMENTO DA FAMÍLIA NAVAL, CONTRIBUIRÁ PARA O APRESTAMENTO E O PRONTO EMPREGO DO SEU CONTINGENTE._x000D_
 A DEMANDA POTENCIAL DO NAS DA EAMSC É DE, APROXIMADAMENTE, 700 MILITARES E SERVIDORES CIVIS DA ATIVA, ACRESCIDA DE CERCA DE 200 APRENDIZES-MARINHEIROS, 105 MARINHEIROS-RECRUTAS E 300 CRIANÇAS,_x000D_
ADOLESCENTES E JOVENS EM SITUAÇÃO DE VULNERABILIDADE, INSCRITOS NO PROGRAMA FORÇAS NO ESPORTE (PROFESP)._x000D_
A DEMANDA POTENCIAL DO PESSOAL DA RESERVA (VETERANOS, DEPENDENTES E PENSIONISTAS) É DE, APROXIMADAMENTE, 8 MIL USUÁRIOS._x000D_
 A POLÍTICA DE ASSISTÊNCIA SOCIAL DAS FORÇAS ARMADAS PREVÊ ATIVIDADES DE ASSISTÊNCIA SOCIAL, ORIENTADAS PARA ATENDER ÀS DEMANDAS SOCIO-ASSISTENCIAIS, PREVENTIVAS E PROMOCIONAIS DO SEU PESSOAL, COMPOSTO POR MILITARES E SERVIDORES CIVIS ATIVOS E VETERANOS, SEUS DEPENDENTES E PENSIONISTAS, COM O PROPÓSITO DE CONTRIBUIR PARA O APRESTAMENTO E O PRONTO EMPREGO DO SEU CONTINGENTE._x000D_
 AS INSTALAÇÕES POSSUEM ELEVADA IMPORTÂNCIA, POIS ALÉM DE ATENDER AS DEMANDAS DOS MILITARES E SERVIDORES CIVIS, ATIVOS E VETERANOS, SEUS DEPENDENTES E PENSIONISTAS, TAMBÉM PRESTA APOIO ÀS CRIANÇAS E ADOLESCENTES DAS ESCOLAS DE BAIRROS PRÓXIMOS, INSCRITAS NO PROGRAMA FORÇA NO ESPORTE (PROFESP), POSSIBILITANDO AS CHANCES DE ESTABELECER PRÁTICAS SAUDÁVEIS, POR MEIO DAS ATIVIDADES DESPORTIVAS E PELA REALIZAÇÃO DE OFICINAS SOCIOEDUCATIVAS COM OS ALUNOS DA COMUNIDADE, EM SITUAÇÃO DE VULNERABILIDADE SOCIAL._x000D_
 O INVESTIMENTO PERMITIRÁ ESTREITAR OS LAÇOS DA MARINHA DO BRASIL JUNTO A SOCIEDADE LOCAL, ALÉM DE ESTIMULAR UMA RELAÇÃO HARMÔNICA E BENÉFICA. A INFLUÊNCIA POSITIVA DAS FORÇAS ARMADAS PODERÁ MUDAR A_x000D_
REALIDADE DOS ALUNOS INSCRITOS NO PROFESP, POR MEIO DA OPORTUNIDADE EM TER UMA FORMAÇÃO CALCADA NA CIDADANIA E EXEMPLOS CIVIS E SOCIAIS, ALÉM DE PERMITIR A APROPRIAÇÃO DE CONHECIMENTOS SIGNIFICATIVOS PARA A SUA VIDA. A CONVIVÊNCIA DESPERTA O ESPÍRITO CÍVICO E A VALORIZAÇÃO DOS SÍMBOLOS NACIONAIS. É UMA POSSIBILIDADE, TAMBÉM, DE DIVULGAR AS ATIVIDADES DA MARINHA DO BRASIL, PROMOVENDO MAIOR RESPEITO À NOSSA PÁTRIA, O QUAL DEVE SER ESTIMULADO A PARTIR DA EDUCAÇÃO, TENDO COMO RESULTADO A CONSCIENTIZAÇÃO DA IMPORTÂNCIA DO SEU PAPEL NA SOCIEDADE</t>
  </si>
  <si>
    <t>05.152.6012.219D.0040</t>
  </si>
  <si>
    <t>A PRESENTE EMENDA VISA LEVAR INFRAESTRUTURA AOS MUNICÍPIOS DO ESTADO DO AMAZONAS.</t>
  </si>
  <si>
    <t>16190001</t>
  </si>
  <si>
    <t>ESTA EMENDA PARLAMENTAR VISA A MANUTENÇÃO DE PRÓPRIOS NACIONAIS RESIDENCIAIS (PNR), DESTINADOS AOS MILITARES DO COMPLEXO NAVAL DE_x000D_
LADÁRIO - MS E CAPITANIA FLUVIAL DO PANTANAL, SEDIADA EM CORUMB-A MS, QUE TEM O INTUITO DFE MELHORAR AS INSTALAÇÕES EXISTENTES PARA O_x000D_
ATENDIMENTO DAS NECESSIDADES DA FAMÍLIA NAVAL.</t>
  </si>
  <si>
    <t>OM: CAPITANIA DOS PORTOS DO ESPÍRITO SANTO_x000D_
CNPJ: 00.394.502/0025-11_x000D_
_x000D_
INSTALAÇÃO DE SISTEMA DE SEGURANÇA E VÍDEO MONITORAMENTO NA ÁREA DA CAPITANIA DOS PORTOS, DE FORMA A MODERNIZAR O SISTEMA DE_x000D_
SEGURANÇA ORGÂNICA DA ÁREA DA CAPITANIA DOS PORTOS, A FIM DE MELHOR PROTEGER O PATRIMÔNIO PÚBLICO, SOBRETUDO O PAIOL DE MUNIÇÕES E_x000D_
ARMAMENTOS EXISTENTE.</t>
  </si>
  <si>
    <t>14180010</t>
  </si>
  <si>
    <t>A PRESENTE EMENDA VISA DOTAR DE RECURSOS A MARINHA DO BRASIL</t>
  </si>
  <si>
    <t>05.152.6012.219D.0028</t>
  </si>
  <si>
    <t>13130007</t>
  </si>
  <si>
    <t>A PRESENTE EMENDA VISA DOTAR O EXÉRCITO BRASILEIRO DE RECURSOS, VISANDO A CONSTRUÇÃO DE NOVAS INSTALAÇÕES NO GINÁSIO POLIESPORTIVO DO 28° BATALHÃO DE CAÇADORES, EM ARACAJU/ SE.</t>
  </si>
  <si>
    <t>13130006</t>
  </si>
  <si>
    <t>PROPORCIONAL APOIO AO PROGRAMA SOLDADO CIDADÃO (PSC) DO GOVERNO FEDERAL, VISANDO A CAPACITAÇÃO E MELHORES CONDIÇÕES DE INSERÇÃO NO MERCADO DE TRABALHO, ATRAVÉS DE CURSOS PROFISSIONALIZANTES DO SISTEMA "S" OU SIMILARES, DE MILITARES TEMPORÁRIOS A SEREM LICENCIADOS POR TÉRMINO DO SERVIÇO MILITAR OBRIGATÓRIO OU DE TEMPO DE SERVIÇO NO 2º BATALHÃO DE ENGENHARIA DE CONSTRUÇÃO - TERESINA (PI).</t>
  </si>
  <si>
    <t>12460022</t>
  </si>
  <si>
    <t>ESTA EMENDA DOTA O COMANDO DO EXÉRCITO COM RECURSOS PARA A  CONSTRUÇÃO DE PÓRTICO NO ACESSO PRINCIPAL DO PARQUE HISTÓRICO NACIONAL DOS GUARARAPES -PHNG._x000D_
_x000D_
A CONSTRUÇÃO DA EDIFICAÇÃO VISA A AUMENTAR O CONTROLE  DA CIRCULAÇÃO DE VEÍCULOS E PEDESTRES NESSE PARQUE HISTÓRICO, PROPICIANDO O DESLOCAMENTO SEGURO E ADEQUADO DOS USUÁRIOS ALÉM DE PROPORCIONARÁ LOCAL SEGURO PARA UM POSTO DE SENTINELA.</t>
  </si>
  <si>
    <t>12180002</t>
  </si>
  <si>
    <t>A CONSTRUÇÃO DE ESPAÇOS PARA CONVIVÊNCIA E PARA FUNÇÃO SOCIAL DA CIDADE CONSISTE NA OBRIGAÇÃO DE SE PROPORCIONAR AO CIDADÃO O DIREITO DE VIVER EM UM AMBIENTE URBANO ONDE SEJAM GARANTIDOS OS SEUS DIREITOS FUNDAMENTAIS INDIVIDUAIS (COMO À EDUCAÇÃO, SAÚDE, LAZER, ENTRE OUTROS) AO MESMO TEMPO EM QUE SEJAM GARANTIDOS OS DIREITOS DA COLETIVIDADE. BUSCA-SE ASSIM, QUE A CIDADE PROPORCIONE UMA VIDA HARMÔNICA, PERMITINDO O EQUILÍBRIO DO SER HUMANO, GARANTINDO A PLENA SATISFAÇÃO DE SEUS DIREITOS._x000D_
NOS ÚLTIMOS ANOS E APÓS PASSAREM POR DIVERSAS MODIFICAÇÕES ESTRUTURAIS E FUNCIONAIS, É NECESSÁRIO O REFORÇO DE ESPAÇOS QUE CONTRIBUAM PARA SOCIALIZAÇÃO DA POPULAÇÃO  NOS DIFERENTES ESPAÇOS;_x000D_
DIANTE DOS BENEFÍCIOS DA CONSTRUÇÃO DESSES ESPAÇOS É DE SUMA IMPORTÂNCIA ESTIMULAR SUA CONSTRUÇÃO E PRESERVAÇÃO DESSES ESPAÇOS PÚBLICOS.</t>
  </si>
  <si>
    <t>PERPÉTUA ALMEIDA</t>
  </si>
  <si>
    <t>1197</t>
  </si>
  <si>
    <t>11970011</t>
  </si>
  <si>
    <t>O PAPEL DA ÁGUA PARA SOBREVIVÊNCIA E DESENVOLVIMENTO DAS SOCIEDADES É AMPLAMENTE CONHECIDO NA ATUALIDADE, SENDO ASSIM O OBJETIVO DOS SISTEMAS DE ABASTECIMENTO DE ÁGUA É FORNECER A POPULAÇÃO ÁGUA POTÁVEL EM QUANTIDADE ADEQUADA E PRESSÃO SUFICIENTE._x000D_
O ABASTECIMENTO DE ÁGUA EM BOA QUALIDADE E QUANTIDADE VAI ALÉM DO DESENVOLVIMENTO ECONÔMICO E DA DESSEDENTAÇÃO. A ÁGUA, QUANDO BEM TRATADA E DISTRIBUÍDA, TRAZ DIVERSOS BENEFÍCIOS À SAÚDE PÚBLICA, UMA VEZ QUE É INDISPENSÁVEL NO PREPARO DE ALIMENTOS, NA HIDRATAÇÃO, POSSIBILITA A HIGIENIZAÇÃO DE AMBIENTES ENTRE OUTROS USOS. ADEMAIS A DISTRIBUIÇÃO DE ÁGUA TRATADA TRAZ CONFORTO E BEM ESTAR PARA TODAS AS CAMADAS DA SOCIEDADE._x000D_
CABE FRISAR QUE UM SISTEMA DE ABASTECIMENTO MAL DIMENSIONADO, CONSTRUÍDO OU OPERADO GERA GRANDE DESPERDÍCIO DE ÁGUA POR VAZAMENTOS. O ESTADO DO ACRE ENFRENTA UMA SÉRIE DE DESAFIOS REFERENTES A ESSA SITUAÇÃO. EM UM ESTUDO FEITO PELO INSTITUTO TRATA BRASIL CALCULA-SE QUE SEJAM NECESSÁRIOS INVESTIMENTOS 2,96 VEZES MAIORES QUE OS ATUAIS PARA UNIVERSALIZAR A ÁGUA POTÁVEL E O ESGOTAMENTO SANITÁRIO NO ESTADO. CABE DESTACAR QUE A SITUAÇÃO QUANTO AS DIFICULDADES E DESAFIOS ENFRENTADOS NA CONSTRUÇÃO DE UM SISTEMA DE ABASTECIMENTO DE QUALIDADE SE AGRAVA QUANDO A QUESTÃO DIZ RESPEITO AOS MUNICÍPIOS MENORES. _x000D_
SEGUNDO PESQUISA PRODUZIDA PELO IBGE MOSTROU QUE ENQUANTO O FORNECIMENTO DE ÁGUA AUMENTOU NA MAIOR PARTE DO PAÍS, O ACRE APRESENTA UMA SITUAÇÃO BEM DIFERENTE. OS DADOS SÃO REFERENTES AO ANO DE 2018 E CONSTATAM QUE O ESTADO REGISTROU REDUÇÃO NO FORNECIMENTO REGULAR DIÁRIO DE ÁGUA ENCANADA AOS DOMICÍLIOS._x000D_
COM RELAÇÃO A FREQUÊNCIA NO FORNECIMENTO DE ÁGUA ATUALMENTE, APENAS 39,7% DOS ACREANOS APARECEM COM ABASTECIMENTO DE ÁGUA DIARIAMENTE. DO TOTAL POPULACIONAL, 24,6% É ABASTECIDO DE 4 A 6 VEZES POR SEMANA E 35,7% RECEBE ABASTECIMENTO DE 1 A 3 VEZES POR SEMANA.</t>
  </si>
  <si>
    <t>11970010</t>
  </si>
  <si>
    <t>O ACRE DOMINA 20% DO MERCADO NACIONAL DA CASTANHA, E CONSIDERANDO UMA DAS CARACTERÍSTICAS ECONÔMICAS DO ESTADO É DE SUMA IMPORTÂNCIA SE BUSCAR FORMAS DE MELHORAR A UTILIZAÇÃO DESSA MATÉRIA-PRIMA QUE VISE EXPLORAR SEU POTENCIAL ECONÔMICO, DESDE A PRODUÇÃO DE COSMÉTICOS A PRODUTOS ALIMENTÍCIOS. PARA FORTALECER A CADEIA PRODUTIVA DA CASTANHA-DO-BRASIL É DE SUMA IMPORTÂNCIA MODERNIZAR O PROCESSO E CONSOLIDAR O MERCADO INTERNO, POR EXEMPLO, O CONSUMO DE BISCOITO DE CASTANHA, POR ISSO SE FAZ NECESSÁRIO A CONSTRUÇÃO DE UMA FÁBRICA DE BISCOITO QUE VISE ATENDER ESSA DEMANDA E QUE CONSEQUENTEMENTE ACABA POR ESTIMULAR A ECONOMIA LOCAL.</t>
  </si>
  <si>
    <t>11970005</t>
  </si>
  <si>
    <t>ANDRÉ DE PAULA</t>
  </si>
  <si>
    <t>1074</t>
  </si>
  <si>
    <t>10740007</t>
  </si>
  <si>
    <t>-9</t>
  </si>
  <si>
    <t>APRESTAMENTO DAS FORCAS - MANUTENCAO DA PRONTIDAO E DA CAPACIDADE OPERATIVA</t>
  </si>
  <si>
    <t>05.572.6012.20XB.0001</t>
  </si>
  <si>
    <t>ADMINISTRACAO DA UNIDADE</t>
  </si>
  <si>
    <t>APOIO LOGISTICO A PESQUISA CIENTIFICA NA ANTARTICA</t>
  </si>
  <si>
    <t>DISTRITO FEDERAL (ESTADO)</t>
  </si>
  <si>
    <t>SAO PAULO (ESTADO)</t>
  </si>
  <si>
    <t>COORDENACAO TECNICA DA AMAZONIA AZUL TECNOLOGIAS DE DEFESA SA - AMAZUL</t>
  </si>
  <si>
    <t>05.152.6012.211D.0001</t>
  </si>
  <si>
    <t>RIO DE JANEIRO (ESTADO)</t>
  </si>
  <si>
    <t>ACOES DE CARATER SIGILOSO</t>
  </si>
  <si>
    <t>ADEQUACAO DE ATIVOS DE INFRAESTRUTURA DAS ORGANIZACOES MILITARES</t>
  </si>
  <si>
    <t>PRESTACAO DE ENSINO ASSISTENCIAL NOS COLEGIOS MILITARES</t>
  </si>
  <si>
    <t>IMPLANTACAO DO SISTEMA DE AVIACAO DO EXERCITO</t>
  </si>
  <si>
    <t>LOGISTICA INTEGRADA EM PROVEITO DE ORGANIZACOES MILITARES DE ENGENHARIA DO EXERCITO</t>
  </si>
  <si>
    <t>MODERNIZACAO E TRANSFORMACAO ESTRATEGICA E OPERACIONAL DO EXERCITO BRASILEIRO</t>
  </si>
  <si>
    <t>IMPLANTACAO DO SISTEMA INTEGRADO DE MONITORAMENTO DE FRONTEIRAS - SISFRON</t>
  </si>
  <si>
    <t>IMPLANTACAO DO PROJETO FORCAS BLINDADAS</t>
  </si>
  <si>
    <t>CAPACITACAO PROFISSIONAL MILITAR DO EXERCITO BRASILEIRO</t>
  </si>
  <si>
    <t>05.128.6012.8965.0001</t>
  </si>
  <si>
    <t>IMPLANTACAO DE SISTEMA DE DEFESA CIBERNETICA PARA A DEFESA NACIONAL</t>
  </si>
  <si>
    <t>PRESTACAO DE ENSINO DE GRADUACAO E POS-GRADUACAO DO INSTITUTO TECNOLOGICO DE AERONAUTICA - ITA</t>
  </si>
  <si>
    <t>AQUISICAO DE CARGUEIRO TATICO MILITAR DE 10 A 20 TONELADAS - PROJETO KC-390</t>
  </si>
  <si>
    <t>CAPACITACAO PROFISSIONAL DA AERONAUTICA</t>
  </si>
  <si>
    <t>APOIO AO PROGRAMA FORCAS NO ESPORTE (PROFESP) E PROJETO JOAO DO PULO (PJP)</t>
  </si>
  <si>
    <t>IMPLANTACAO E DESENVOLVIMENTO DO PROGRAMA ESTRATEGICO DE SISTEMAS ESPACIAIS (PESE)</t>
  </si>
  <si>
    <t>ADEQUACAO E MANUTENCAO DE UNIDADES MILITARES PARA A SOBERANIA E INTEGRIDADE NACIONAL NA REGIAO DO CALHA NORTE</t>
  </si>
  <si>
    <t>0100</t>
  </si>
  <si>
    <t>PROGRAMA DE GESTÃO E MANUTENÇÃO DO MINISTÉRIO DA DEFESA</t>
  </si>
  <si>
    <t>0144</t>
  </si>
  <si>
    <t>APRESTAMENTO DA MARINHA</t>
  </si>
  <si>
    <t>AMAZONAS (ESTADO)</t>
  </si>
  <si>
    <t>05.152.2058.20XN.0001</t>
  </si>
  <si>
    <t>ADEQUACAO DE INSTALACOES DE ORGANIZACOES MILITARES DA MARINHA</t>
  </si>
  <si>
    <t>05.152.2058.20SE.0001</t>
  </si>
  <si>
    <t>OBTENCAO DE MEIOS DA MARINHA</t>
  </si>
  <si>
    <t>PRESTACAO DE AUXILIOS A NAVEGACAO</t>
  </si>
  <si>
    <t>PRESTACAO DE AUXILIOS A NAVEGACAO E FISCALIZACAO DA NAVEGACAO AQUAVIARIA</t>
  </si>
  <si>
    <t>05.125.2058.20XX.0001</t>
  </si>
  <si>
    <t>05.122.2108.2000.0001</t>
  </si>
  <si>
    <t>05.572.2058.20XB.0001</t>
  </si>
  <si>
    <t>0188</t>
  </si>
  <si>
    <t>AMAZÔNIA AZUL TECNOLOGIAS DE DEFESA S.A. - AMAZUL</t>
  </si>
  <si>
    <t>52233</t>
  </si>
  <si>
    <t>05.571.2046.2345.0001</t>
  </si>
  <si>
    <t>COMANDO DA MARINHA - ADMINISTRAÇÃO DIRETA</t>
  </si>
  <si>
    <t>05.152.6012.156O.0001</t>
  </si>
  <si>
    <t>CONSTRUCAO DE SUBMARINOS CONVENCIONAIS</t>
  </si>
  <si>
    <t>ESPÍRITO SANTO (ESTADO)</t>
  </si>
  <si>
    <t>05.152.2058.219D.0001</t>
  </si>
  <si>
    <t>COMANDO DO EXÉRCITO - ADMINISTRAÇÃO DIRETA</t>
  </si>
  <si>
    <t>05.153.2058.219D.0001</t>
  </si>
  <si>
    <t>LOGISTICA MILITAR TERRESTRE</t>
  </si>
  <si>
    <t>ADEQUACAO DE ORGANIZACOES MILITARES DO EXERCITO</t>
  </si>
  <si>
    <t>MATO GROSSO DO SUL (ESTADO)</t>
  </si>
  <si>
    <t>PARANÁ (ESTADO)</t>
  </si>
  <si>
    <t>05.153.2058.14T4.0001</t>
  </si>
  <si>
    <t>COMANDO DA AERONÁUTICA - ADMINISTRAÇÃO DIRETA</t>
  </si>
  <si>
    <t>05.364.6012.20X8.0035</t>
  </si>
  <si>
    <t>05.364.2058.20X8.0001</t>
  </si>
  <si>
    <t>ESTRUTURACAO E MODERNIZACAO DE UNIDADES DE SAUDE DAS FORCAS ARMADAS</t>
  </si>
  <si>
    <t>05.301.2108.2E74.0001</t>
  </si>
  <si>
    <t>MODERNIZACAO E REVITALIZACAO DE AERONAVES E SISTEMAS EMBARCADOS</t>
  </si>
  <si>
    <t>05.151.6012.20IH.0001</t>
  </si>
  <si>
    <t>AQUISICAO DE AERONAVES DE CACA E SISTEMAS AFINS - PROJETO FX-2</t>
  </si>
  <si>
    <t>ADEQUACAO DE ORGANIZACOES MILITARES DA AERONAUTICA</t>
  </si>
  <si>
    <t>05.151.2058.20S9.0001</t>
  </si>
  <si>
    <t>05.366.2058.8425.0001</t>
  </si>
  <si>
    <t>42</t>
  </si>
  <si>
    <t>INSTITUTO DE LONGA PERMANÊNCIA DO IDOSO - NO MUNICÍPIO DE PORTO VELHO - RO</t>
  </si>
  <si>
    <t>IMPLEMENTACAO DE INFRAESTRUTURA BASICA NOS MUNICIPIOS DA REGIAO DO CALHA NORTE</t>
  </si>
  <si>
    <t>05.244.6012.1211.7009</t>
  </si>
  <si>
    <t>ROND¿NIA (ESTADO)</t>
  </si>
  <si>
    <t>EQUIPAMENTOS E MATERIAL PERMANENTE - NO ESTADO DE RONDÔNIA</t>
  </si>
  <si>
    <t>05.244.6012.1211.7001</t>
  </si>
  <si>
    <t>32</t>
  </si>
  <si>
    <t>ACRE (ESTADO)</t>
  </si>
  <si>
    <t>EQUIPAMENTOS E MATERIAL PERMANENTE - NO ESTADO DO ACRE</t>
  </si>
  <si>
    <t>05.244.6012.1211.7000</t>
  </si>
  <si>
    <t>PONTE BRANCA</t>
  </si>
  <si>
    <t>NO MUNICÍPIO DE PONTE BRANCA - MT</t>
  </si>
  <si>
    <t>05.244.6012.1211.5369</t>
  </si>
  <si>
    <t>UIRAMUTA</t>
  </si>
  <si>
    <t>NO MUNICÍPIO DE UIRAMUTÃ - RR</t>
  </si>
  <si>
    <t>05.244.6012.1211.0250</t>
  </si>
  <si>
    <t>BOA VISTA - RR</t>
  </si>
  <si>
    <t>05.244.6012.1211.0238</t>
  </si>
  <si>
    <t>RIO BRANCO - AC</t>
  </si>
  <si>
    <t>05.244.6012.1211.0119</t>
  </si>
  <si>
    <t>05.244.6012.1211.0116</t>
  </si>
  <si>
    <t>05.244.2058.1211.0166</t>
  </si>
  <si>
    <t>ASSISTÊNCIA À CRIANÇA E AO ADOLESCENTE</t>
  </si>
  <si>
    <t>05.243.2058.20IG.0001</t>
  </si>
  <si>
    <t>RIO GRANDE DO SUL (ESTADO)</t>
  </si>
  <si>
    <t>05.812.6011.20IG.0043</t>
  </si>
  <si>
    <t>PSL</t>
  </si>
  <si>
    <t>MARCELO BRUM</t>
  </si>
  <si>
    <t>9235</t>
  </si>
  <si>
    <t>92350005</t>
  </si>
  <si>
    <t>MARCOS ROGÉRIO</t>
  </si>
  <si>
    <t>9224</t>
  </si>
  <si>
    <t>92240003</t>
  </si>
  <si>
    <t>HOSPITAL CENTRAL DO EXÉRCITO - NO MUNICÍPIO DO RIO DE JANEIRO - RJ</t>
  </si>
  <si>
    <t>05.301.0032.2E74.7025</t>
  </si>
  <si>
    <t>INSTITUTO MILITAR DE ENGENHARIA - NO MUNICÍPIO DO RIO DE JANEIRO - RJ</t>
  </si>
  <si>
    <t>05.153.6012.219D.7038</t>
  </si>
  <si>
    <t>90650006</t>
  </si>
  <si>
    <t>RELATOR GERAL (RP 9)</t>
  </si>
  <si>
    <t>81001523</t>
  </si>
  <si>
    <t>9100</t>
  </si>
  <si>
    <t>81001515</t>
  </si>
  <si>
    <t>81001514</t>
  </si>
  <si>
    <t>81001513</t>
  </si>
  <si>
    <t>81001507</t>
  </si>
  <si>
    <t>RIO GRANDE DO NORTE (ESTADO)</t>
  </si>
  <si>
    <t>05.152.6012.21A0.0024</t>
  </si>
  <si>
    <t>81001477</t>
  </si>
  <si>
    <t>9144</t>
  </si>
  <si>
    <t>81001476</t>
  </si>
  <si>
    <t>81001475</t>
  </si>
  <si>
    <t>81001437</t>
  </si>
  <si>
    <t>81000179</t>
  </si>
  <si>
    <t>71250009</t>
  </si>
  <si>
    <t>71240010</t>
  </si>
  <si>
    <t>71230011</t>
  </si>
  <si>
    <t>SANTANA - AP</t>
  </si>
  <si>
    <t>NO MUNICÍPIO DE SANTANA - AP</t>
  </si>
  <si>
    <t>05.244.6012.1211.0407</t>
  </si>
  <si>
    <t>AMAPA (ESTADO)</t>
  </si>
  <si>
    <t>NA REGIÃO METROPOLITANA DE MACAPÁ - AP</t>
  </si>
  <si>
    <t>05.244.2058.1211.7176</t>
  </si>
  <si>
    <t>71020007</t>
  </si>
  <si>
    <t>60130003</t>
  </si>
  <si>
    <t>COM. MINAS E ENERGIA</t>
  </si>
  <si>
    <t>5018</t>
  </si>
  <si>
    <t>50180003</t>
  </si>
  <si>
    <t>41870007</t>
  </si>
  <si>
    <t>41870005</t>
  </si>
  <si>
    <t>TOCANTINS (ESTADO)</t>
  </si>
  <si>
    <t>05.244.6012.1211.0017</t>
  </si>
  <si>
    <t>41860009</t>
  </si>
  <si>
    <t>41840012</t>
  </si>
  <si>
    <t>41840007</t>
  </si>
  <si>
    <t>MACEIO</t>
  </si>
  <si>
    <t>59º BATALHÃO DE INFANTARIA MOTORIZADO - NO MUNICÍPIO DE MACEIÓ - AL</t>
  </si>
  <si>
    <t>05.153.6012.21A0.7006</t>
  </si>
  <si>
    <t>41740007</t>
  </si>
  <si>
    <t>41710023</t>
  </si>
  <si>
    <t>41710012</t>
  </si>
  <si>
    <t>41640018</t>
  </si>
  <si>
    <t>41640014</t>
  </si>
  <si>
    <t>41640013</t>
  </si>
  <si>
    <t>41640012</t>
  </si>
  <si>
    <t>RORAIMA (ESTADO)</t>
  </si>
  <si>
    <t>41640006</t>
  </si>
  <si>
    <t>41640005</t>
  </si>
  <si>
    <t>MANUEL MARCOS</t>
  </si>
  <si>
    <t>4159</t>
  </si>
  <si>
    <t>41590009</t>
  </si>
  <si>
    <t>05.122.6012.20X6.0012</t>
  </si>
  <si>
    <t>41590006</t>
  </si>
  <si>
    <t>NO MUNICÍPIO DE CACOAL - RO</t>
  </si>
  <si>
    <t>05.244.6012.1211.0103</t>
  </si>
  <si>
    <t>JAQUELINE CASSOL</t>
  </si>
  <si>
    <t>4149</t>
  </si>
  <si>
    <t>41490008</t>
  </si>
  <si>
    <t>HAROLDO CATHEDRAL</t>
  </si>
  <si>
    <t>4146</t>
  </si>
  <si>
    <t>41460022</t>
  </si>
  <si>
    <t>05.812.6011.20IG.0014</t>
  </si>
  <si>
    <t>41460014</t>
  </si>
  <si>
    <t>6º DISTRITO NAVAL DE LADÁRIO - NO ESTADO DE MATO GROSSO DO SUL</t>
  </si>
  <si>
    <t>05.152.6012.21A0.7005</t>
  </si>
  <si>
    <t>41450002</t>
  </si>
  <si>
    <t>41360024</t>
  </si>
  <si>
    <t>41360010</t>
  </si>
  <si>
    <t>BAHIA (ESTADO)</t>
  </si>
  <si>
    <t>CAPITANIA DOS PORTOS - NO ESTADO DA BAHIA</t>
  </si>
  <si>
    <t>05.152.6012.219D.7020</t>
  </si>
  <si>
    <t>41280007</t>
  </si>
  <si>
    <t>HOSPITAL NAVAL - NO MUNICÍPIO DE SALVADOR - BA</t>
  </si>
  <si>
    <t>05.301.0032.2E74.7020</t>
  </si>
  <si>
    <t>MARANHAO (ESTADO)</t>
  </si>
  <si>
    <t>05.152.6012.219D.0021</t>
  </si>
  <si>
    <t>PEDRO LUCAS FERNANDES</t>
  </si>
  <si>
    <t>4125</t>
  </si>
  <si>
    <t>41250009</t>
  </si>
  <si>
    <t>LEDA SADALA</t>
  </si>
  <si>
    <t>4112</t>
  </si>
  <si>
    <t>41120023</t>
  </si>
  <si>
    <t>AMAPA</t>
  </si>
  <si>
    <t>NO MUNICÍPIO DE AMAPÁ - AP</t>
  </si>
  <si>
    <t>05.244.6012.1211.0395</t>
  </si>
  <si>
    <t>41120014</t>
  </si>
  <si>
    <t>ODONTOCLÍNICA CENTRAL DO EXÉRCITO - NO MUNICÍPIO DO RIO DE JANEIRO - RJ</t>
  </si>
  <si>
    <t>05.301.0032.2E74.7010</t>
  </si>
  <si>
    <t>HOSPITAL GERAL - NO MUNICÍPIO DO RIO DE JANEIRO - RJ</t>
  </si>
  <si>
    <t>05.301.0032.2E74.7009</t>
  </si>
  <si>
    <t>POLICLÍNICA MILITAR DA PRAIA VERMELHA - NO MUNICÍPIO DO RIO DE JANEIRO - RJ</t>
  </si>
  <si>
    <t>05.301.0032.2E74.7008</t>
  </si>
  <si>
    <t>NITEROI</t>
  </si>
  <si>
    <t>POLICLÍNICA MILITAR DE NITERÓI - NO MUNICÍPIO DE NITERÓI - RIO DE JANEIRO</t>
  </si>
  <si>
    <t>05.301.0032.2E74.7023</t>
  </si>
  <si>
    <t>LABORATÓRIO QUÍMICO E FARMACÊUTICO DO EXÉRCITO - NO MUNICÍPIO DO RIO DE JANEIRO - RJ</t>
  </si>
  <si>
    <t>05.153.6012.219D.7037</t>
  </si>
  <si>
    <t>POLICLÍNICA MILITAR DO RIO DE JANEIRO - RIO DE JANEIRO - RJ</t>
  </si>
  <si>
    <t>05.301.0032.2E74.7026</t>
  </si>
  <si>
    <t>SERGIPE (ESTADO)</t>
  </si>
  <si>
    <t>28º BATALHÃO DE CAÇADORES - NO ESTADO DE SERGIPE</t>
  </si>
  <si>
    <t>05.122.0032.2000.7020</t>
  </si>
  <si>
    <t>ROGÉRIO CARVALHO</t>
  </si>
  <si>
    <t>4095</t>
  </si>
  <si>
    <t>40950009</t>
  </si>
  <si>
    <t>40920001</t>
  </si>
  <si>
    <t>40910022</t>
  </si>
  <si>
    <t>HOSPITAL DE GUARNIÇÃO - NO MUNICÍPIO DE NATAL - RN</t>
  </si>
  <si>
    <t>05.301.0032.2E74.7021</t>
  </si>
  <si>
    <t>40910001</t>
  </si>
  <si>
    <t>AROLDE DE OLIVEIRA</t>
  </si>
  <si>
    <t>4090</t>
  </si>
  <si>
    <t>40900011</t>
  </si>
  <si>
    <t>ACADEMIA MILITAR DAS AGULHAS NEGRAS - NO MUNICÍPIO DE RESENDE - RJ</t>
  </si>
  <si>
    <t>05.122.0032.2000.7025</t>
  </si>
  <si>
    <t>40900009</t>
  </si>
  <si>
    <t>40840012</t>
  </si>
  <si>
    <t>LUCAS BARRETO</t>
  </si>
  <si>
    <t>4079</t>
  </si>
  <si>
    <t>40790014</t>
  </si>
  <si>
    <t>40790008</t>
  </si>
  <si>
    <t>CRUZEIRO DO SUL - AC</t>
  </si>
  <si>
    <t>40780016</t>
  </si>
  <si>
    <t>40780012</t>
  </si>
  <si>
    <t>SENA MADUREIRA</t>
  </si>
  <si>
    <t>NO MUNICÍPIO DE SENA MADUREIRA - AC</t>
  </si>
  <si>
    <t>05.244.6012.1211.0170</t>
  </si>
  <si>
    <t>40780003</t>
  </si>
  <si>
    <t>05.301.0032.2E74.5027</t>
  </si>
  <si>
    <t>40730023</t>
  </si>
  <si>
    <t>40730022</t>
  </si>
  <si>
    <t>40730008</t>
  </si>
  <si>
    <t>4º BATALHÃO DE ENGENHARIA DE CONSTRUÇÃO - NO MUNICÍPIO DE BARREIRAS - BA</t>
  </si>
  <si>
    <t>05.301.0032.2E74.7018</t>
  </si>
  <si>
    <t>40720008</t>
  </si>
  <si>
    <t>05.122.0032.2000.7018</t>
  </si>
  <si>
    <t>40720006</t>
  </si>
  <si>
    <t>05.153.6012.219D.7029</t>
  </si>
  <si>
    <t>40720003</t>
  </si>
  <si>
    <t>PERNAMBUCO (ESTADO)</t>
  </si>
  <si>
    <t>05.153.6012.219D.0026</t>
  </si>
  <si>
    <t>SILVIO COSTA FILHO</t>
  </si>
  <si>
    <t>4069</t>
  </si>
  <si>
    <t>40690018</t>
  </si>
  <si>
    <t>SERGIO TOLEDO</t>
  </si>
  <si>
    <t>4067</t>
  </si>
  <si>
    <t>40670011</t>
  </si>
  <si>
    <t>ALAGOAS (ESTADO)</t>
  </si>
  <si>
    <t>40670010</t>
  </si>
  <si>
    <t>05.153.6012.14T5.0041</t>
  </si>
  <si>
    <t>SD</t>
  </si>
  <si>
    <t>LUIZÃO GOULART</t>
  </si>
  <si>
    <t>4060</t>
  </si>
  <si>
    <t>40600025</t>
  </si>
  <si>
    <t>40530011</t>
  </si>
  <si>
    <t>MATO GROSSO (ESTADO)</t>
  </si>
  <si>
    <t>05.244.6012.1211.0051</t>
  </si>
  <si>
    <t>40470003</t>
  </si>
  <si>
    <t>MAURO BENEVIDES FILHO</t>
  </si>
  <si>
    <t>4046</t>
  </si>
  <si>
    <t>40460024</t>
  </si>
  <si>
    <t>40410010</t>
  </si>
  <si>
    <t>40380006</t>
  </si>
  <si>
    <t>GOIANIA</t>
  </si>
  <si>
    <t>1º BATALHÃO DE FORÇAS ESPECIAIS - NO MUNICÍPIO DE GOIÂNIA - GO</t>
  </si>
  <si>
    <t>05.122.0032.2000.7017</t>
  </si>
  <si>
    <t>40370007</t>
  </si>
  <si>
    <t>40370003</t>
  </si>
  <si>
    <t>40320001</t>
  </si>
  <si>
    <t>CRATEUS</t>
  </si>
  <si>
    <t>05.153.6012.219D.1039</t>
  </si>
  <si>
    <t>40280005</t>
  </si>
  <si>
    <t>05.152.6012.219D.1048</t>
  </si>
  <si>
    <t>40280002</t>
  </si>
  <si>
    <t>PARAIBA (ESTADO)</t>
  </si>
  <si>
    <t>05.153.6012.219D.0025</t>
  </si>
  <si>
    <t>JULIAN LEMOS</t>
  </si>
  <si>
    <t>4025</t>
  </si>
  <si>
    <t>40250003</t>
  </si>
  <si>
    <t>05.812.6011.20IG.0029</t>
  </si>
  <si>
    <t>JOÃO ROMA</t>
  </si>
  <si>
    <t>4020</t>
  </si>
  <si>
    <t>40200007</t>
  </si>
  <si>
    <t>ASSIS BRASIL</t>
  </si>
  <si>
    <t>NO MUNICÍPIO DE ASSIS BRASIL - AC</t>
  </si>
  <si>
    <t>05.244.6012.1211.0153</t>
  </si>
  <si>
    <t>JESUS SÉRGIO</t>
  </si>
  <si>
    <t>4019</t>
  </si>
  <si>
    <t>40190021</t>
  </si>
  <si>
    <t>MARECHAL THAUMATURGO</t>
  </si>
  <si>
    <t>NO MUNICÍPIO DE MARECHAL THAUMATURGO - AC</t>
  </si>
  <si>
    <t>05.244.6012.1211.0163</t>
  </si>
  <si>
    <t>40190019</t>
  </si>
  <si>
    <t>40190009</t>
  </si>
  <si>
    <t>BRASILEIA</t>
  </si>
  <si>
    <t>NO MUNICÍPIO DE BRASILÉIA - AC</t>
  </si>
  <si>
    <t>05.244.6012.1211.0154</t>
  </si>
  <si>
    <t>40190008</t>
  </si>
  <si>
    <t>JORDAO</t>
  </si>
  <si>
    <t>NO MUNICÍPIO DE JORDÃO - AC</t>
  </si>
  <si>
    <t>05.244.6012.1211.0160</t>
  </si>
  <si>
    <t>40190006</t>
  </si>
  <si>
    <t>PORTO WALTER</t>
  </si>
  <si>
    <t>NO MUNICÍPIO DE PORTO WALTER - AC</t>
  </si>
  <si>
    <t>05.244.6012.1211.0165</t>
  </si>
  <si>
    <t>40190004</t>
  </si>
  <si>
    <t>40190001</t>
  </si>
  <si>
    <t>ISNALDO BULHÕES JR.</t>
  </si>
  <si>
    <t>4018</t>
  </si>
  <si>
    <t>40180006</t>
  </si>
  <si>
    <t>40130006</t>
  </si>
  <si>
    <t>40130004</t>
  </si>
  <si>
    <t>40130003</t>
  </si>
  <si>
    <t>05.153.6012.219D.0035</t>
  </si>
  <si>
    <t>05.128.6012.8965.0035</t>
  </si>
  <si>
    <t>05.152.6012.219D.0035</t>
  </si>
  <si>
    <t>05.151.6012.219D.0035</t>
  </si>
  <si>
    <t>05.153.6012.219D.1262</t>
  </si>
  <si>
    <t>39940006</t>
  </si>
  <si>
    <t>39810014</t>
  </si>
  <si>
    <t>CENTRO DE EDUCAÇÃO FÍSICA ALMIRANTE ALBERTO NUNES - NO MUNICÍPIO DO RIO DE JANEIRO - RJ</t>
  </si>
  <si>
    <t>05.122.0032.2000.7026</t>
  </si>
  <si>
    <t>39810013</t>
  </si>
  <si>
    <t>39790008</t>
  </si>
  <si>
    <t>DRA. VANDA MILANI</t>
  </si>
  <si>
    <t>3967</t>
  </si>
  <si>
    <t>39670012</t>
  </si>
  <si>
    <t>ESCOLA DE APRENDIZES-MARINHEIROS DO ESPÍRITO SANTO - NO ESTADO DO ESPÍRITO SANTO</t>
  </si>
  <si>
    <t>05.122.0032.2000.7015</t>
  </si>
  <si>
    <t>39660016</t>
  </si>
  <si>
    <t>05.153.6012.3138.0054</t>
  </si>
  <si>
    <t>39640019</t>
  </si>
  <si>
    <t>CAMPO GRANDE - MS</t>
  </si>
  <si>
    <t>05.812.6011.20IG.5218</t>
  </si>
  <si>
    <t>39640018</t>
  </si>
  <si>
    <t>39640016</t>
  </si>
  <si>
    <t>05.301.0032.2E74.0054</t>
  </si>
  <si>
    <t>CACERES</t>
  </si>
  <si>
    <t>2º BATALHÃO DE FRONTEIRA - NO MUNICÍPIO DE CÁCERES - MT</t>
  </si>
  <si>
    <t>05.301.0032.2E74.7019</t>
  </si>
  <si>
    <t>39620010</t>
  </si>
  <si>
    <t>39480005</t>
  </si>
  <si>
    <t>39460004</t>
  </si>
  <si>
    <t>05.153.6012.2911.0011</t>
  </si>
  <si>
    <t>TUBARAO</t>
  </si>
  <si>
    <t>3ª COMPANHIA DO 63º BATALHÃO DE INFANTARIA - NO MUNICÍPIO DE TUBARÃO - SC</t>
  </si>
  <si>
    <t>05.122.0032.2000.7014</t>
  </si>
  <si>
    <t>39440024</t>
  </si>
  <si>
    <t>FLORIANOPOLIS</t>
  </si>
  <si>
    <t>63º BATALHÃO DE INFANTARIA - NO MUNICÍPIO DE FLORIANÓPOLIS - SC</t>
  </si>
  <si>
    <t>05.122.0032.2000.7013</t>
  </si>
  <si>
    <t>CRICIUMA</t>
  </si>
  <si>
    <t>28º GRUPO DE ARTILHARIA DE CAMPANHA - NO MUNICÍPIO DE CRICIÚMA - SC</t>
  </si>
  <si>
    <t>05.122.0032.2000.7012</t>
  </si>
  <si>
    <t>PORTO UNIAO</t>
  </si>
  <si>
    <t>5º BATALHÃO DE ENGENHARIA DE COMBATE BLINDADO - NO MUNICÍPIO DE PORTO UNIÃO - SC</t>
  </si>
  <si>
    <t>05.122.0032.2000.7011</t>
  </si>
  <si>
    <t>BLUMENAU</t>
  </si>
  <si>
    <t>23 º BATALHÃO DE INFANTARIA - NO MUNICÍPIO DE BLUMENAU - SC</t>
  </si>
  <si>
    <t>05.153.6012.21A0.7004</t>
  </si>
  <si>
    <t>14ª BRIGADA DE INFANTARIA MOTORIZADA - NO MUNICÍPIO DE FLORIANÓPOLIS - SC</t>
  </si>
  <si>
    <t>05.122.0032.2000.7010</t>
  </si>
  <si>
    <t>LAGES</t>
  </si>
  <si>
    <t>1º BATALHÃO FERROVIÁRIO - NO MUNICÍPIO DE LAGES - SC</t>
  </si>
  <si>
    <t>05.122.0032.2000.7009</t>
  </si>
  <si>
    <t>JOINVILLE</t>
  </si>
  <si>
    <t>62º BATALHÃO DE INFANTARIA - NO MUNICÍPIO DE JOINVILLE - SC</t>
  </si>
  <si>
    <t>05.122.0032.2000.7008</t>
  </si>
  <si>
    <t>SANTA CATARINA (ESTADO)</t>
  </si>
  <si>
    <t>39440005</t>
  </si>
  <si>
    <t>39420012</t>
  </si>
  <si>
    <t>39420007</t>
  </si>
  <si>
    <t>CHIQUINHO BRAZÃO</t>
  </si>
  <si>
    <t>3941</t>
  </si>
  <si>
    <t>39410008</t>
  </si>
  <si>
    <t>39370013</t>
  </si>
  <si>
    <t>BELEM - PA</t>
  </si>
  <si>
    <t>05.153.6012.219D.0269</t>
  </si>
  <si>
    <t>39370012</t>
  </si>
  <si>
    <t>39300017</t>
  </si>
  <si>
    <t>39300007</t>
  </si>
  <si>
    <t>05.812.6011.20IG.0033</t>
  </si>
  <si>
    <t>39300006</t>
  </si>
  <si>
    <t>39300005</t>
  </si>
  <si>
    <t>39300001</t>
  </si>
  <si>
    <t>39280013</t>
  </si>
  <si>
    <t>39280012</t>
  </si>
  <si>
    <t>39280008</t>
  </si>
  <si>
    <t>CEARA (ESTADO)</t>
  </si>
  <si>
    <t>39270007</t>
  </si>
  <si>
    <t>39270002</t>
  </si>
  <si>
    <t>ESCOLA DE APRENDIZES-MARINHEIROS - NO ESTADO DO CEARÁ</t>
  </si>
  <si>
    <t>05.152.6012.219D.7035</t>
  </si>
  <si>
    <t>39270001</t>
  </si>
  <si>
    <t>LARANJAL DO JARI</t>
  </si>
  <si>
    <t>NO MUNICÍPIO DE LARANJAL DO JARI - AP</t>
  </si>
  <si>
    <t>05.244.6012.1211.0401</t>
  </si>
  <si>
    <t>CAMILO CAPIBERIBE</t>
  </si>
  <si>
    <t>3925</t>
  </si>
  <si>
    <t>39250024</t>
  </si>
  <si>
    <t>MACAPA</t>
  </si>
  <si>
    <t>39250001</t>
  </si>
  <si>
    <t>39200011</t>
  </si>
  <si>
    <t>39190002</t>
  </si>
  <si>
    <t>CASTRO</t>
  </si>
  <si>
    <t>5º ESQUADRÃO DE CAVALARIA MECANIZADA - NO MUNICÍPIO DE CASTRO - PR</t>
  </si>
  <si>
    <t>05.153.6012.219D.7031</t>
  </si>
  <si>
    <t>39110014</t>
  </si>
  <si>
    <t>13º  BATALHÃO DE INFANTARIA BLINDADO - NO MUNICÍPIO DE PONTA GROSSA - PR</t>
  </si>
  <si>
    <t>05.153.6012.21A0.7003</t>
  </si>
  <si>
    <t>38920014</t>
  </si>
  <si>
    <t>38920011</t>
  </si>
  <si>
    <t>23º BATALHÃO DE CAÇADORES - NO MUNICÍPIO DE FORTALEZA - CE</t>
  </si>
  <si>
    <t>05.812.6011.20IG.7007</t>
  </si>
  <si>
    <t>VAIDON OLIVEIRA</t>
  </si>
  <si>
    <t>3859</t>
  </si>
  <si>
    <t>38590013</t>
  </si>
  <si>
    <t>05.243.2058.20IG.0023</t>
  </si>
  <si>
    <t>Pros</t>
  </si>
  <si>
    <t>38590007</t>
  </si>
  <si>
    <t>05.244.2058.1211.0011</t>
  </si>
  <si>
    <t>PASTOR VALADARES</t>
  </si>
  <si>
    <t>3851</t>
  </si>
  <si>
    <t>38510002</t>
  </si>
  <si>
    <t>PCdoB</t>
  </si>
  <si>
    <t>MOISÉS DINIZ</t>
  </si>
  <si>
    <t>3848</t>
  </si>
  <si>
    <t>38480021</t>
  </si>
  <si>
    <t>38480019</t>
  </si>
  <si>
    <t>ANDRÉ AMARAL</t>
  </si>
  <si>
    <t>3847</t>
  </si>
  <si>
    <t>38470004</t>
  </si>
  <si>
    <t>PEDRO CHAVES SANTOS FILHO</t>
  </si>
  <si>
    <t>3843</t>
  </si>
  <si>
    <t>38430016</t>
  </si>
  <si>
    <t>REFORMA DO GINÁSIO POLIESPORTIVO DO COLÉGIO - CAMPO GRANDE - MS</t>
  </si>
  <si>
    <t>05.153.2058.219D.7022</t>
  </si>
  <si>
    <t>38430015</t>
  </si>
  <si>
    <t>38430014</t>
  </si>
  <si>
    <t>38430012</t>
  </si>
  <si>
    <t>38430009</t>
  </si>
  <si>
    <t>05.122.0032.2000.7019</t>
  </si>
  <si>
    <t>38100011</t>
  </si>
  <si>
    <t>38100003</t>
  </si>
  <si>
    <t>COLÉGIO MILITAR DE BELO HORIZONTE - NO MUNICÍPIO DE BELO HORIZONTE - MG</t>
  </si>
  <si>
    <t>05.122.2108.2000.7086</t>
  </si>
  <si>
    <t>38100002</t>
  </si>
  <si>
    <t>38100001</t>
  </si>
  <si>
    <t>TEFE</t>
  </si>
  <si>
    <t>NO MUNICÍPIO DE TEFÉ - AM</t>
  </si>
  <si>
    <t>05.244.2058.1211.0231</t>
  </si>
  <si>
    <t>ALFREDO NASCIMENTO</t>
  </si>
  <si>
    <t>3807</t>
  </si>
  <si>
    <t>38070022</t>
  </si>
  <si>
    <t>EIRUNEPE</t>
  </si>
  <si>
    <t>NO MUNICÍPIO DE EIRUNEPÉ - AM</t>
  </si>
  <si>
    <t>05.244.2058.1211.0195</t>
  </si>
  <si>
    <t>38070021</t>
  </si>
  <si>
    <t>PRESIDENTE FIGUEIREDO</t>
  </si>
  <si>
    <t>NO MUNICÍPIO DE PRESIDENTE FIGUEIREDO - AM</t>
  </si>
  <si>
    <t>05.244.2058.1211.0221</t>
  </si>
  <si>
    <t>38070020</t>
  </si>
  <si>
    <t>PARINTINS</t>
  </si>
  <si>
    <t>NO MUNICÍPIO DE PARINTINS - AM</t>
  </si>
  <si>
    <t>05.244.2058.1211.0219</t>
  </si>
  <si>
    <t>38070008</t>
  </si>
  <si>
    <t>MANACAPURU</t>
  </si>
  <si>
    <t>NO MUNICÍPIO DE MANACAPURU - AM</t>
  </si>
  <si>
    <t>05.244.2058.1211.0209</t>
  </si>
  <si>
    <t>38070007</t>
  </si>
  <si>
    <t>BOCA DO ACRE</t>
  </si>
  <si>
    <t>NO MUNICÍPIO DE BOCA DO ACRE - AM</t>
  </si>
  <si>
    <t>05.244.2058.1211.0186</t>
  </si>
  <si>
    <t>38070006</t>
  </si>
  <si>
    <t>38070005</t>
  </si>
  <si>
    <t>05.244.2058.1211.0013</t>
  </si>
  <si>
    <t>38070003</t>
  </si>
  <si>
    <t>38070002</t>
  </si>
  <si>
    <t>PACARAIMA</t>
  </si>
  <si>
    <t>NO MUNICÍPIO DE PACARAIMA - RR</t>
  </si>
  <si>
    <t>05.244.2058.1211.0246</t>
  </si>
  <si>
    <t>NORMANDIA</t>
  </si>
  <si>
    <t>NO MUNICÍPIO DE NORMANDIA - RR</t>
  </si>
  <si>
    <t>05.244.2058.1211.0245</t>
  </si>
  <si>
    <t>38040001</t>
  </si>
  <si>
    <t>38010005</t>
  </si>
  <si>
    <t>37990005</t>
  </si>
  <si>
    <t>PARÁ (ESTADO)</t>
  </si>
  <si>
    <t>05.812.6011.20IG.0015</t>
  </si>
  <si>
    <t>37960011</t>
  </si>
  <si>
    <t>37940013</t>
  </si>
  <si>
    <t>37940010</t>
  </si>
  <si>
    <t>37940009</t>
  </si>
  <si>
    <t>37940001</t>
  </si>
  <si>
    <t>05.152.6012.219D.5027</t>
  </si>
  <si>
    <t>37930003</t>
  </si>
  <si>
    <t>37930001</t>
  </si>
  <si>
    <t>HÉLIO JOSÉ</t>
  </si>
  <si>
    <t>3791</t>
  </si>
  <si>
    <t>37910011</t>
  </si>
  <si>
    <t>GLADSON CAMELI</t>
  </si>
  <si>
    <t>3790</t>
  </si>
  <si>
    <t>37900003</t>
  </si>
  <si>
    <t>37880011</t>
  </si>
  <si>
    <t>37880010</t>
  </si>
  <si>
    <t>AQUISIÇÃO DE EQUIPAMENTOS DE SAÚDE PARA O 2º BATALHÃO DE ENGENHARIA DE CONSTRUÇÃO, NO MUNICÍPIO DE TERESINA - PI</t>
  </si>
  <si>
    <t>05.301.2108.2E74.7188</t>
  </si>
  <si>
    <t>37880009</t>
  </si>
  <si>
    <t>2º BATALHÃO DE ENGENHARIA DE CONSTRUÇÃO - NO MUNICÍPIO DE TERESINA - PI</t>
  </si>
  <si>
    <t>05.812.6011.20IG.7008</t>
  </si>
  <si>
    <t>37880008</t>
  </si>
  <si>
    <t>25º BATALHÃO DE CAÇADORES - NO MUNICÍPIO DE TERESINA - PI</t>
  </si>
  <si>
    <t>05.153.6012.21A0.7007</t>
  </si>
  <si>
    <t>37880002</t>
  </si>
  <si>
    <t>05.244.2058.1211.0016</t>
  </si>
  <si>
    <t>DEM</t>
  </si>
  <si>
    <t>PHS</t>
  </si>
  <si>
    <t>3784</t>
  </si>
  <si>
    <t>37840009</t>
  </si>
  <si>
    <t>AQUISIÇÃO DE EQUIPAMENTO MÉDICO HOSPITALAR - NATAL - RN</t>
  </si>
  <si>
    <t>05.301.2108.2E74.7186</t>
  </si>
  <si>
    <t>37840005</t>
  </si>
  <si>
    <t>37840001</t>
  </si>
  <si>
    <t>ROCHA</t>
  </si>
  <si>
    <t>3780</t>
  </si>
  <si>
    <t>37800015</t>
  </si>
  <si>
    <t>EPITACIOLANDIA</t>
  </si>
  <si>
    <t>NO MUNICÍPIO DE EPITACIOLÂNDIA - AC</t>
  </si>
  <si>
    <t>05.244.2058.1211.0158</t>
  </si>
  <si>
    <t>37800014</t>
  </si>
  <si>
    <t>05.244.2058.1211.0012</t>
  </si>
  <si>
    <t>37800013</t>
  </si>
  <si>
    <t>37800010</t>
  </si>
  <si>
    <t>37800006</t>
  </si>
  <si>
    <t>VITOR VALIM</t>
  </si>
  <si>
    <t>3778</t>
  </si>
  <si>
    <t>37780022</t>
  </si>
  <si>
    <t>37750011</t>
  </si>
  <si>
    <t>37750010</t>
  </si>
  <si>
    <t>37650014</t>
  </si>
  <si>
    <t>05.244.2058.1211.0014</t>
  </si>
  <si>
    <t>SHÉRIDAN</t>
  </si>
  <si>
    <t>3763</t>
  </si>
  <si>
    <t>37630006</t>
  </si>
  <si>
    <t>37630005</t>
  </si>
  <si>
    <t>37630003</t>
  </si>
  <si>
    <t>37630001</t>
  </si>
  <si>
    <t>SERGIO VIDIGAL</t>
  </si>
  <si>
    <t>3762</t>
  </si>
  <si>
    <t>37620016</t>
  </si>
  <si>
    <t>37560009</t>
  </si>
  <si>
    <t>37560008</t>
  </si>
  <si>
    <t>RONALDO CARLETTO</t>
  </si>
  <si>
    <t>3752</t>
  </si>
  <si>
    <t>37520007</t>
  </si>
  <si>
    <t>37520002</t>
  </si>
  <si>
    <t>ROBERTO SALES</t>
  </si>
  <si>
    <t>3749</t>
  </si>
  <si>
    <t>37490019</t>
  </si>
  <si>
    <t>05.244.2058.1211.0401</t>
  </si>
  <si>
    <t>ROBERTO GÓES</t>
  </si>
  <si>
    <t>3748</t>
  </si>
  <si>
    <t>37480008</t>
  </si>
  <si>
    <t>37480003</t>
  </si>
  <si>
    <t>37480001</t>
  </si>
  <si>
    <t>REMÍDIO MONAI</t>
  </si>
  <si>
    <t>3745</t>
  </si>
  <si>
    <t>37450008</t>
  </si>
  <si>
    <t>IRACEMA - RR</t>
  </si>
  <si>
    <t>NO MUNICÍPIO DE IRACEMA - RR</t>
  </si>
  <si>
    <t>05.244.2058.1211.0243</t>
  </si>
  <si>
    <t>37450007</t>
  </si>
  <si>
    <t>37450006</t>
  </si>
  <si>
    <t>37450005</t>
  </si>
  <si>
    <t>RAFAEL MOTTA</t>
  </si>
  <si>
    <t>3742</t>
  </si>
  <si>
    <t>37420005</t>
  </si>
  <si>
    <t>05.243.2058.20IG.1795</t>
  </si>
  <si>
    <t>37400003</t>
  </si>
  <si>
    <t>37330012</t>
  </si>
  <si>
    <t>MIGUEL HADDAD</t>
  </si>
  <si>
    <t>3729</t>
  </si>
  <si>
    <t>37290012</t>
  </si>
  <si>
    <t>37250011</t>
  </si>
  <si>
    <t>37250005</t>
  </si>
  <si>
    <t>37250004</t>
  </si>
  <si>
    <t>BASE AÉREA - NO MUNICÍPIO DE PORTO VELHO - RO</t>
  </si>
  <si>
    <t>05.151.6012.219D.7036</t>
  </si>
  <si>
    <t>VILHENA</t>
  </si>
  <si>
    <t>NO MUNICÍPIO DE VILHENA - RO</t>
  </si>
  <si>
    <t>05.244.2058.1211.0121</t>
  </si>
  <si>
    <t>37250001</t>
  </si>
  <si>
    <t>MARCOS REATEGUI</t>
  </si>
  <si>
    <t>3722</t>
  </si>
  <si>
    <t>37220010</t>
  </si>
  <si>
    <t>05.244.2058.1211.0408</t>
  </si>
  <si>
    <t>37220007</t>
  </si>
  <si>
    <t>37220006</t>
  </si>
  <si>
    <t>37220005</t>
  </si>
  <si>
    <t>05.244.2058.1211.0395</t>
  </si>
  <si>
    <t>37220004</t>
  </si>
  <si>
    <t>MAJOR OLIMPIO</t>
  </si>
  <si>
    <t>3712</t>
  </si>
  <si>
    <t>37120010</t>
  </si>
  <si>
    <t>37120003</t>
  </si>
  <si>
    <t>37120001</t>
  </si>
  <si>
    <t>LUIZ CLÁUDIO</t>
  </si>
  <si>
    <t>3708</t>
  </si>
  <si>
    <t>37080005</t>
  </si>
  <si>
    <t>37080002</t>
  </si>
  <si>
    <t>37080001</t>
  </si>
  <si>
    <t>37060010</t>
  </si>
  <si>
    <t>37060004</t>
  </si>
  <si>
    <t>37060003</t>
  </si>
  <si>
    <t>XAPURI</t>
  </si>
  <si>
    <t>NO MUNICÍPIO DE XAPURI - AC</t>
  </si>
  <si>
    <t>05.244.2058.1211.0172</t>
  </si>
  <si>
    <t>37030023</t>
  </si>
  <si>
    <t>37030018</t>
  </si>
  <si>
    <t>37030016</t>
  </si>
  <si>
    <t>37030009</t>
  </si>
  <si>
    <t>37030003</t>
  </si>
  <si>
    <t>05.244.2058.1211.0154</t>
  </si>
  <si>
    <t>37030001</t>
  </si>
  <si>
    <t>CONSTRUÇÃO E ADEQUAÇÃO DE INSTALAÇÕES DESPORTIVAS - ARACAJU - SE</t>
  </si>
  <si>
    <t>05.243.2058.20IG.7028</t>
  </si>
  <si>
    <t>JONY MARCOS</t>
  </si>
  <si>
    <t>3693</t>
  </si>
  <si>
    <t>36930003</t>
  </si>
  <si>
    <t>36920018</t>
  </si>
  <si>
    <t>MARABA</t>
  </si>
  <si>
    <t>AQUISIÇÃO DE AMBULÂNCIA SUPORTE AVANÇADO - NO MUNICÍPIO DE MARABÁ - PA</t>
  </si>
  <si>
    <t>05.301.2108.2E74.7182</t>
  </si>
  <si>
    <t>36920009</t>
  </si>
  <si>
    <t>JOÃO PAULO PAPA</t>
  </si>
  <si>
    <t>3690</t>
  </si>
  <si>
    <t>36900024</t>
  </si>
  <si>
    <t>05.243.2058.20IG.0043</t>
  </si>
  <si>
    <t>JOÃO DERLY</t>
  </si>
  <si>
    <t>3685</t>
  </si>
  <si>
    <t>36850011</t>
  </si>
  <si>
    <t>READEQUAÇÃO E MELHORIA DAS INSTALAÇÕES DO NPOR/59º BI MTZ. - MACEIÓ - AL</t>
  </si>
  <si>
    <t>05.122.2108.2000.7080</t>
  </si>
  <si>
    <t>JHC</t>
  </si>
  <si>
    <t>3684</t>
  </si>
  <si>
    <t>36840006</t>
  </si>
  <si>
    <t>05.812.6011.20IG.7003</t>
  </si>
  <si>
    <t>36840005</t>
  </si>
  <si>
    <t>JÚLIO DELGADO</t>
  </si>
  <si>
    <t>3682</t>
  </si>
  <si>
    <t>36820013</t>
  </si>
  <si>
    <t>3662</t>
  </si>
  <si>
    <t>36620008</t>
  </si>
  <si>
    <t>CAPITANIA FLUVIAL DO RIO PARANÁ - NO ESTADO DO PARANÁ</t>
  </si>
  <si>
    <t>05.122.0032.2000.7023</t>
  </si>
  <si>
    <t>36460005</t>
  </si>
  <si>
    <t>05.244.2058.1211.0170</t>
  </si>
  <si>
    <t>36400012</t>
  </si>
  <si>
    <t>36400011</t>
  </si>
  <si>
    <t>36400008</t>
  </si>
  <si>
    <t>36400007</t>
  </si>
  <si>
    <t>36400005</t>
  </si>
  <si>
    <t>05.244.2058.1211.0157</t>
  </si>
  <si>
    <t>36400004</t>
  </si>
  <si>
    <t>36400001</t>
  </si>
  <si>
    <t>HOSPITAL MILITAR DE ÁREA - NO MUNICÍPIO DO RECIFE - PE</t>
  </si>
  <si>
    <t>05.301.0032.2E74.7022</t>
  </si>
  <si>
    <t>BAYEUX</t>
  </si>
  <si>
    <t>ADEQUAÇÃO DA QUADRA POLIESPORTIVA DO 16º REGIMENTO DE CAVALARIA MECANIZADO - BAYEUX - PB</t>
  </si>
  <si>
    <t>05.153.2058.219D.7020</t>
  </si>
  <si>
    <t>PSC</t>
  </si>
  <si>
    <t>MARCONDES GADELHA</t>
  </si>
  <si>
    <t>3533</t>
  </si>
  <si>
    <t>35330020</t>
  </si>
  <si>
    <t>35300018</t>
  </si>
  <si>
    <t>PEDRO FERNANDES</t>
  </si>
  <si>
    <t>3511</t>
  </si>
  <si>
    <t>35110014</t>
  </si>
  <si>
    <t>35110013</t>
  </si>
  <si>
    <t>SAO MIGUEL DO GUAPORE</t>
  </si>
  <si>
    <t>CONSTRUÇÃO DE PRÉDIO PÚBLICO - SÃO MIGUEL DO GUAPORÉ - RO</t>
  </si>
  <si>
    <t>05.244.2058.1211.7220</t>
  </si>
  <si>
    <t>NILTON CAPIXABA</t>
  </si>
  <si>
    <t>3499</t>
  </si>
  <si>
    <t>34990006</t>
  </si>
  <si>
    <t>SAO FRANCISCO DO GUAPORE</t>
  </si>
  <si>
    <t>AQUISIÇÃO DE EQUIPAMENTOS - SÃO FRANCISCO DO GUAPORÉ - RO</t>
  </si>
  <si>
    <t>05.244.2058.1211.7224</t>
  </si>
  <si>
    <t>34990005</t>
  </si>
  <si>
    <t>PAVIMENTAÇÃO ASFÁLTICAS - MONTE NEGRO - RO</t>
  </si>
  <si>
    <t>05.244.2058.1211.7216</t>
  </si>
  <si>
    <t>34990004</t>
  </si>
  <si>
    <t>ALTO PARAISO - RO</t>
  </si>
  <si>
    <t>NO MUNICÍPIO DE ALTO PARAÍSO - RO</t>
  </si>
  <si>
    <t>05.244.2058.1211.0126</t>
  </si>
  <si>
    <t>PAVIMENTAÇÃO ASFÁLTICA - NO MUNICIPIO DE ALTO PARAISO - RO</t>
  </si>
  <si>
    <t>05.244.2058.1211.7214</t>
  </si>
  <si>
    <t>34990003</t>
  </si>
  <si>
    <t>ALTA FLORESTA D'OESTE</t>
  </si>
  <si>
    <t>AQUISIÇÃO DE EQUIPAMENTOS - ALTA FLORESTA D'OESTE - RO</t>
  </si>
  <si>
    <t>05.244.2058.1211.7212</t>
  </si>
  <si>
    <t>34990002</t>
  </si>
  <si>
    <t>CONSTRUÇÃO E URBANIZAÇÃO DE FEIRA POPULAR NA COMUNIDADE DE RIOZINHO - NO MUNICÍPIO DE CACOAL - RO</t>
  </si>
  <si>
    <t>05.244.2058.1211.7210</t>
  </si>
  <si>
    <t>34990001</t>
  </si>
  <si>
    <t>SILAS CÂMARA</t>
  </si>
  <si>
    <t>3496</t>
  </si>
  <si>
    <t>34960004</t>
  </si>
  <si>
    <t>34960003</t>
  </si>
  <si>
    <t>05.244.2058.1211.0193</t>
  </si>
  <si>
    <t>34960002</t>
  </si>
  <si>
    <t>34960001</t>
  </si>
  <si>
    <t>RAIMUNDO GOMES DE MATOS</t>
  </si>
  <si>
    <t>3433</t>
  </si>
  <si>
    <t>34330009</t>
  </si>
  <si>
    <t>ASSESSORIA PARLAMENTAR DA 10ª REGIÃO MILITAR - FORTALEZA - CE</t>
  </si>
  <si>
    <t>05.122.2108.2000.7064</t>
  </si>
  <si>
    <t>34330005</t>
  </si>
  <si>
    <t>05.244.2058.1211.0119</t>
  </si>
  <si>
    <t>MARINHA RAUPP</t>
  </si>
  <si>
    <t>3430</t>
  </si>
  <si>
    <t>34300012</t>
  </si>
  <si>
    <t>34300010</t>
  </si>
  <si>
    <t>NOVA BRASILANDIA D'OESTE</t>
  </si>
  <si>
    <t>NO MUNICÍPIO DE NOVA BRASILÂNDIA D'OESTE - RO</t>
  </si>
  <si>
    <t>05.244.2058.1211.0113</t>
  </si>
  <si>
    <t>34300009</t>
  </si>
  <si>
    <t>34300008</t>
  </si>
  <si>
    <t>BURITIS - RO</t>
  </si>
  <si>
    <t>NO MUNICÍPIO DE BURITIS - RO</t>
  </si>
  <si>
    <t>05.244.2058.1211.0127</t>
  </si>
  <si>
    <t>34300005</t>
  </si>
  <si>
    <t>34300003</t>
  </si>
  <si>
    <t>34300002</t>
  </si>
  <si>
    <t>34300001</t>
  </si>
  <si>
    <t>RIO PRETO DA EVA</t>
  </si>
  <si>
    <t>NO MUNICÍPIO DE RIO PRETO DA EVA - AM</t>
  </si>
  <si>
    <t>05.244.2058.1211.0222</t>
  </si>
  <si>
    <t>HISSA ABRAHÃO</t>
  </si>
  <si>
    <t>3398</t>
  </si>
  <si>
    <t>33980019</t>
  </si>
  <si>
    <t>33980018</t>
  </si>
  <si>
    <t>MANAQUIRI</t>
  </si>
  <si>
    <t>NO MUNICÍPIO DE MANAQUIRI - AM</t>
  </si>
  <si>
    <t>05.244.2058.1211.0210</t>
  </si>
  <si>
    <t>33980016</t>
  </si>
  <si>
    <t>33980014</t>
  </si>
  <si>
    <t>HIRAN GONÇALVES</t>
  </si>
  <si>
    <t>3396</t>
  </si>
  <si>
    <t>33960014</t>
  </si>
  <si>
    <t>33960008</t>
  </si>
  <si>
    <t>33960002</t>
  </si>
  <si>
    <t>33960001</t>
  </si>
  <si>
    <t>ROBERTO PESSOA</t>
  </si>
  <si>
    <t>3340</t>
  </si>
  <si>
    <t>33400017</t>
  </si>
  <si>
    <t>33320007</t>
  </si>
  <si>
    <t>33320003</t>
  </si>
  <si>
    <t>HEITOR SCHUCH</t>
  </si>
  <si>
    <t>3298</t>
  </si>
  <si>
    <t>32980007</t>
  </si>
  <si>
    <t>GOULART</t>
  </si>
  <si>
    <t>3283</t>
  </si>
  <si>
    <t>32830002</t>
  </si>
  <si>
    <t>JOSÉ PRIANTE</t>
  </si>
  <si>
    <t>3260</t>
  </si>
  <si>
    <t>32600012</t>
  </si>
  <si>
    <t>32600010</t>
  </si>
  <si>
    <t>32600007</t>
  </si>
  <si>
    <t>ITAITUBA</t>
  </si>
  <si>
    <t>REPARAÇÃO DO PAVILHÃO DE COMANDO - ITAITUBA - PA</t>
  </si>
  <si>
    <t>05.153.2058.219D.7018</t>
  </si>
  <si>
    <t>32600006</t>
  </si>
  <si>
    <t>32600002</t>
  </si>
  <si>
    <t>32600001</t>
  </si>
  <si>
    <t>ALTAMIRA</t>
  </si>
  <si>
    <t>51º BATALHÃO DE INFANTARIA DE SELVA - NO MUNICÍPIO DE ALTAMIRA - PA</t>
  </si>
  <si>
    <t>05.153.6012.219D.7026</t>
  </si>
  <si>
    <t>31880011</t>
  </si>
  <si>
    <t>COLÉGIO MILITAR - NO MUNICÍPIO DE BELÉM - PA</t>
  </si>
  <si>
    <t>05.153.6012.219D.7005</t>
  </si>
  <si>
    <t>31880002</t>
  </si>
  <si>
    <t>DARCÍSIO PERONDI</t>
  </si>
  <si>
    <t>3173</t>
  </si>
  <si>
    <t>31730021</t>
  </si>
  <si>
    <t>31730010</t>
  </si>
  <si>
    <t>SAO PAULO</t>
  </si>
  <si>
    <t>DIVISÃO DE ENSINO DO CENTRO DE PREPARAÇÃO DE OFICIAIS DA RESERVA - NO MUNICÍPIO DE SÃO PAULO - SP</t>
  </si>
  <si>
    <t>05.153.6012.219D.7009</t>
  </si>
  <si>
    <t>SISTEMAS DE ELEVADORES DO PAVILHÃO DE COMANDO E ADEQUAÇÃO DAS CONDIÇÕES DE ACESSIBILIDADE DO CPOR/CMSP - SÃO PAULO - SP</t>
  </si>
  <si>
    <t>05.153.2058.219D.7024</t>
  </si>
  <si>
    <t>31340012</t>
  </si>
  <si>
    <t>AQUISIÇÃO DE EQUIPAMENTOS E FERRAMENTAL PARA OFICINA DA 16ª COMPANHIA DE POLÍCIA DO EXÉRCITO - FORTALEZA - CE</t>
  </si>
  <si>
    <t>05.153.2058.20XK.7032</t>
  </si>
  <si>
    <t>ANÍBAL GOMES</t>
  </si>
  <si>
    <t>3122</t>
  </si>
  <si>
    <t>31220008</t>
  </si>
  <si>
    <t>28º BATALHÃO DE CAÇADORES - NO MUNICÍPIO DE ARACAJU - SE</t>
  </si>
  <si>
    <t>05.812.6011.20IG.7006</t>
  </si>
  <si>
    <t>EXPEDITO NETTO</t>
  </si>
  <si>
    <t>3096</t>
  </si>
  <si>
    <t>30960004</t>
  </si>
  <si>
    <t>30960001</t>
  </si>
  <si>
    <t>30890021</t>
  </si>
  <si>
    <t>30890019</t>
  </si>
  <si>
    <t>30890014</t>
  </si>
  <si>
    <t>30890008</t>
  </si>
  <si>
    <t>30890001</t>
  </si>
  <si>
    <t>30880021</t>
  </si>
  <si>
    <t>30880008</t>
  </si>
  <si>
    <t>30880004</t>
  </si>
  <si>
    <t>HMASP - SÃO PAULO - SP</t>
  </si>
  <si>
    <t>05.153.2058.219D.7016</t>
  </si>
  <si>
    <t>HOSPITAL MILITAR DE ÁREA DE SÃO PAULO - SÃO PAULO - SP</t>
  </si>
  <si>
    <t>05.301.2108.2E74.7178</t>
  </si>
  <si>
    <t>LINS</t>
  </si>
  <si>
    <t>37º BIL - LINS - SP</t>
  </si>
  <si>
    <t>05.153.2058.219D.7014</t>
  </si>
  <si>
    <t>DIEGO GARCIA</t>
  </si>
  <si>
    <t>3084</t>
  </si>
  <si>
    <t>30840006</t>
  </si>
  <si>
    <t>DELEGADO EDSON MOREIRA</t>
  </si>
  <si>
    <t>3083</t>
  </si>
  <si>
    <t>30830011</t>
  </si>
  <si>
    <t>30830010</t>
  </si>
  <si>
    <t>30830003</t>
  </si>
  <si>
    <t>30830001</t>
  </si>
  <si>
    <t>05.122.2108.2000.0269</t>
  </si>
  <si>
    <t>30820010</t>
  </si>
  <si>
    <t>30820009</t>
  </si>
  <si>
    <t>05.152.6012.21A0.0015</t>
  </si>
  <si>
    <t>30820006</t>
  </si>
  <si>
    <t>05.153.6012.219D.0015</t>
  </si>
  <si>
    <t>05.152.2058.219D.0026</t>
  </si>
  <si>
    <t>DANIEL COELHO</t>
  </si>
  <si>
    <t>3080</t>
  </si>
  <si>
    <t>30800015</t>
  </si>
  <si>
    <t>CRISTIANE BRASIL</t>
  </si>
  <si>
    <t>3078</t>
  </si>
  <si>
    <t>30780015</t>
  </si>
  <si>
    <t>05.244.2058.1211.0211</t>
  </si>
  <si>
    <t>CONCEIÇÃO SAMPAIO</t>
  </si>
  <si>
    <t>3076</t>
  </si>
  <si>
    <t>30760021</t>
  </si>
  <si>
    <t>30760017</t>
  </si>
  <si>
    <t>30760016</t>
  </si>
  <si>
    <t>30760015</t>
  </si>
  <si>
    <t>30760012</t>
  </si>
  <si>
    <t>30760010</t>
  </si>
  <si>
    <t>30760009</t>
  </si>
  <si>
    <t>30760007</t>
  </si>
  <si>
    <t>CAREIRO DA VARZEA</t>
  </si>
  <si>
    <t>NO MUNICÍPIO DE CAREIRO DA VÁRZEA - AM</t>
  </si>
  <si>
    <t>05.244.2058.1211.0192</t>
  </si>
  <si>
    <t>30760006</t>
  </si>
  <si>
    <t>30760005</t>
  </si>
  <si>
    <t>AUTAZES</t>
  </si>
  <si>
    <t>NO MUNICÍPIO DE AUTAZES - AM</t>
  </si>
  <si>
    <t>05.244.2058.1211.0180</t>
  </si>
  <si>
    <t>30760004</t>
  </si>
  <si>
    <t>CÉSAR MESSIAS</t>
  </si>
  <si>
    <t>3072</t>
  </si>
  <si>
    <t>30720002</t>
  </si>
  <si>
    <t>30720001</t>
  </si>
  <si>
    <t>CELSO PANSERA</t>
  </si>
  <si>
    <t>3071</t>
  </si>
  <si>
    <t>30710012</t>
  </si>
  <si>
    <t>CARLOS ANDRADE</t>
  </si>
  <si>
    <t>3066</t>
  </si>
  <si>
    <t>30660010</t>
  </si>
  <si>
    <t>RORAINOPOLIS</t>
  </si>
  <si>
    <t>05.244.2058.1211.0247</t>
  </si>
  <si>
    <t>30660009</t>
  </si>
  <si>
    <t>05.244.2058.1211.0238</t>
  </si>
  <si>
    <t>30660007</t>
  </si>
  <si>
    <t>ALTO ALEGRE - RR</t>
  </si>
  <si>
    <t>05.244.2058.1211.0237</t>
  </si>
  <si>
    <t>30660006</t>
  </si>
  <si>
    <t>CARACARAI</t>
  </si>
  <si>
    <t>NO MUNICÍPIO DE CARACARAÍ - RR</t>
  </si>
  <si>
    <t>05.244.2058.1211.0241</t>
  </si>
  <si>
    <t>30660005</t>
  </si>
  <si>
    <t>CABUÇU BORGES</t>
  </si>
  <si>
    <t>3060</t>
  </si>
  <si>
    <t>30600003</t>
  </si>
  <si>
    <t>30600002</t>
  </si>
  <si>
    <t>30600001</t>
  </si>
  <si>
    <t>CABO SABINO</t>
  </si>
  <si>
    <t>3059</t>
  </si>
  <si>
    <t>30590014</t>
  </si>
  <si>
    <t>05.125.6012.21BZ.0024</t>
  </si>
  <si>
    <t>30540020</t>
  </si>
  <si>
    <t>30540018</t>
  </si>
  <si>
    <t>ARTHUR VIRGÍLIO BISNETO</t>
  </si>
  <si>
    <t>3050</t>
  </si>
  <si>
    <t>30500004</t>
  </si>
  <si>
    <t>30500003</t>
  </si>
  <si>
    <t>ANGELIM</t>
  </si>
  <si>
    <t>3048</t>
  </si>
  <si>
    <t>30480020</t>
  </si>
  <si>
    <t>PORTO ACRE</t>
  </si>
  <si>
    <t>NO MUNICÍPIO DE PORTO ACRE - AC</t>
  </si>
  <si>
    <t>05.244.2058.1211.0173</t>
  </si>
  <si>
    <t>30480011</t>
  </si>
  <si>
    <t>30480009</t>
  </si>
  <si>
    <t>CAPIXABA</t>
  </si>
  <si>
    <t>NO MUNICÍPIO DE CAPIXABA - AC</t>
  </si>
  <si>
    <t>05.244.2058.1211.0156</t>
  </si>
  <si>
    <t>30480008</t>
  </si>
  <si>
    <t>30480006</t>
  </si>
  <si>
    <t>30480001</t>
  </si>
  <si>
    <t>30450020</t>
  </si>
  <si>
    <t>30450016</t>
  </si>
  <si>
    <t>MAZAGAO</t>
  </si>
  <si>
    <t>NO MUNICÍPIO DE MAZAGÃO - AP</t>
  </si>
  <si>
    <t>05.244.2058.1211.0403</t>
  </si>
  <si>
    <t>30450013</t>
  </si>
  <si>
    <t>30450012</t>
  </si>
  <si>
    <t>30450009</t>
  </si>
  <si>
    <t>FERREIRA GOMES</t>
  </si>
  <si>
    <t>NO MUNICÍPIO DE FERREIRA GOMES - AP</t>
  </si>
  <si>
    <t>05.244.2058.1211.0399</t>
  </si>
  <si>
    <t>30450004</t>
  </si>
  <si>
    <t>30450003</t>
  </si>
  <si>
    <t>05.244.2058.1211.0398</t>
  </si>
  <si>
    <t>30450002</t>
  </si>
  <si>
    <t>30450001</t>
  </si>
  <si>
    <t>30360008</t>
  </si>
  <si>
    <t>30360002</t>
  </si>
  <si>
    <t>30360001</t>
  </si>
  <si>
    <t>ADELSON BARRETO</t>
  </si>
  <si>
    <t>3034</t>
  </si>
  <si>
    <t>30340011</t>
  </si>
  <si>
    <t>ADELMO CARNEIRO LEÃO</t>
  </si>
  <si>
    <t>3033</t>
  </si>
  <si>
    <t>30330011</t>
  </si>
  <si>
    <t>ABEL MESQUITA JR.</t>
  </si>
  <si>
    <t>3030</t>
  </si>
  <si>
    <t>30300002</t>
  </si>
  <si>
    <t>30300001</t>
  </si>
  <si>
    <t>3028</t>
  </si>
  <si>
    <t>30280009</t>
  </si>
  <si>
    <t>30280004</t>
  </si>
  <si>
    <t>SUBTENENTE GONZAGA</t>
  </si>
  <si>
    <t>2994</t>
  </si>
  <si>
    <t>29940008</t>
  </si>
  <si>
    <t>URUCURITUBA</t>
  </si>
  <si>
    <t>NO MUNICÍPIO DE URUCURITUBA - AM</t>
  </si>
  <si>
    <t>05.244.2058.1211.0235</t>
  </si>
  <si>
    <t>ERON BEZERRA</t>
  </si>
  <si>
    <t>2980</t>
  </si>
  <si>
    <t>29800020</t>
  </si>
  <si>
    <t>SANTO ANTONIO DO ICA</t>
  </si>
  <si>
    <t>NO MUNICÍPIO DE SANTO ANTÔNIO DO IÇÁ - AM</t>
  </si>
  <si>
    <t>05.244.2058.1211.0224</t>
  </si>
  <si>
    <t>29800015</t>
  </si>
  <si>
    <t>29800012</t>
  </si>
  <si>
    <t>29800007</t>
  </si>
  <si>
    <t>29800006</t>
  </si>
  <si>
    <t>BARREIRINHA</t>
  </si>
  <si>
    <t>NO MUNICÍPIO DE BARREIRINHA - AM</t>
  </si>
  <si>
    <t>05.244.2058.1211.0182</t>
  </si>
  <si>
    <t>29800003</t>
  </si>
  <si>
    <t>FABIO REIS</t>
  </si>
  <si>
    <t>2979</t>
  </si>
  <si>
    <t>29790014</t>
  </si>
  <si>
    <t>CAPITANIA DOS PORTOS DE SERGIPE - NO ESTADO DO SERGIPE</t>
  </si>
  <si>
    <t>05.152.2058.219D.7030</t>
  </si>
  <si>
    <t>05.153.6012.2911.7001</t>
  </si>
  <si>
    <t>29790013</t>
  </si>
  <si>
    <t>05.243.2058.20IG.0028</t>
  </si>
  <si>
    <t>MARGARIDA SALOMÃO</t>
  </si>
  <si>
    <t>2975</t>
  </si>
  <si>
    <t>29750014</t>
  </si>
  <si>
    <t>MINAS GERAIS (ESTADO)</t>
  </si>
  <si>
    <t>05.151.6012.219D.0031</t>
  </si>
  <si>
    <t>29750009</t>
  </si>
  <si>
    <t>EDUARDO LOPES</t>
  </si>
  <si>
    <t>2955</t>
  </si>
  <si>
    <t>29550018</t>
  </si>
  <si>
    <t>2947</t>
  </si>
  <si>
    <t>29470008</t>
  </si>
  <si>
    <t>29470007</t>
  </si>
  <si>
    <t>29470004</t>
  </si>
  <si>
    <t>29350007</t>
  </si>
  <si>
    <t>ANGELA PORTELA</t>
  </si>
  <si>
    <t>2920</t>
  </si>
  <si>
    <t>29200001</t>
  </si>
  <si>
    <t>RANDOLFE RODRIGUES</t>
  </si>
  <si>
    <t>2919</t>
  </si>
  <si>
    <t>29190008</t>
  </si>
  <si>
    <t>29190002</t>
  </si>
  <si>
    <t>URUPA</t>
  </si>
  <si>
    <t>PAVIMENTAÇÃO ASFALTICA - URUPÁ - RO</t>
  </si>
  <si>
    <t>05.244.2058.1211.7208</t>
  </si>
  <si>
    <t>IVO CASSOL</t>
  </si>
  <si>
    <t>2917</t>
  </si>
  <si>
    <t>29170025</t>
  </si>
  <si>
    <t>SANTA LUZIA D'OESTE</t>
  </si>
  <si>
    <t>AQUISIÇÃO DE MOTONIVELADORA - SANTA LUZIA D'OESTE - RO</t>
  </si>
  <si>
    <t>05.244.2058.1211.7204</t>
  </si>
  <si>
    <t>29170023</t>
  </si>
  <si>
    <t>INFRAESTRUTURA NO QUARTEL DO CORPO DE BOMBEIROS DO MUNICÍPIO DE ROLIM DE MOURA - NO ESTADO DE RONDÔNIA</t>
  </si>
  <si>
    <t>05.244.2058.1211.7202</t>
  </si>
  <si>
    <t>29170022</t>
  </si>
  <si>
    <t>AQUISIÇÃO DE VEÍCULOS UTILITÁRIOS - ROLIM DE MOURA - RO</t>
  </si>
  <si>
    <t>05.244.2058.1211.7200</t>
  </si>
  <si>
    <t>29170021</t>
  </si>
  <si>
    <t>ADEQUAÇÃO DO ESTÁDIO MUNICIPAL CASSOLÃO - ROLIM DE MOURA - RO</t>
  </si>
  <si>
    <t>05.244.2058.1211.7198</t>
  </si>
  <si>
    <t>29170020</t>
  </si>
  <si>
    <t>PIMENTEIRAS DO OESTE</t>
  </si>
  <si>
    <t>AQUISIÇÃO DE CAMINHÃO COMPACTADOR DE LIXO - PIMENTEIRAS DO OESTE - RO</t>
  </si>
  <si>
    <t>05.244.2058.1211.7196</t>
  </si>
  <si>
    <t>29170019</t>
  </si>
  <si>
    <t>PARECIS</t>
  </si>
  <si>
    <t>AQUISIÇÃO DE MICRO-ÔNIBUS PARA MULTIUSO - PARECIS - RO</t>
  </si>
  <si>
    <t>05.244.2058.1211.7194</t>
  </si>
  <si>
    <t>29170018</t>
  </si>
  <si>
    <t>CEREJEIRAS</t>
  </si>
  <si>
    <t>PAVIMENTAÇÃO ASFÁLTICA - CEREJEIRAS - RO</t>
  </si>
  <si>
    <t>05.244.2058.1211.7192</t>
  </si>
  <si>
    <t>29170016</t>
  </si>
  <si>
    <t>CABIXI</t>
  </si>
  <si>
    <t>AQUISIÇÃO DE ÔNIBUS PARA TRANSPORTE DE UNIVERSITÁRIOS - CABIXI - RO</t>
  </si>
  <si>
    <t>05.244.2058.1211.7190</t>
  </si>
  <si>
    <t>29170015</t>
  </si>
  <si>
    <t>AQUISIÇÃO DE ÔNIBUS PARA TRANSPORTE DE UNIVERSITÁRIOS - BURITIS - RO</t>
  </si>
  <si>
    <t>05.244.2058.1211.7188</t>
  </si>
  <si>
    <t>29170014</t>
  </si>
  <si>
    <t>ALVORADA D'OESTE</t>
  </si>
  <si>
    <t>AQUISIÇÃO DE ÔNIBUS PARA TRANSPORTE DE ESTUDANTES UNIVERSITÁRIOS - ALVORADA D'OESTE - RO</t>
  </si>
  <si>
    <t>05.244.2058.1211.7186</t>
  </si>
  <si>
    <t>29170013</t>
  </si>
  <si>
    <t>ALTO ALEGRE DOS PARECIS</t>
  </si>
  <si>
    <t>AQUISIÇÃO DE MICRO-ÔNIBUS - ALTO ALEGRE DOS PARECIS - RO</t>
  </si>
  <si>
    <t>05.244.2058.1211.7184</t>
  </si>
  <si>
    <t>29170012</t>
  </si>
  <si>
    <t>29170004</t>
  </si>
  <si>
    <t>29170001</t>
  </si>
  <si>
    <t>29140006</t>
  </si>
  <si>
    <t>29140005</t>
  </si>
  <si>
    <t>29140004</t>
  </si>
  <si>
    <t>29140003</t>
  </si>
  <si>
    <t>29140001</t>
  </si>
  <si>
    <t>JORGE VIANA</t>
  </si>
  <si>
    <t>2913</t>
  </si>
  <si>
    <t>29130016</t>
  </si>
  <si>
    <t>29130008</t>
  </si>
  <si>
    <t>29130007</t>
  </si>
  <si>
    <t>VANESSA GRAZZIOTIN</t>
  </si>
  <si>
    <t>2910</t>
  </si>
  <si>
    <t>29100021</t>
  </si>
  <si>
    <t>05.301.2108.2E74.0013</t>
  </si>
  <si>
    <t>29100014</t>
  </si>
  <si>
    <t>CONSTRUÇÃO DO ANFITEATRO - PARINTINS - AM</t>
  </si>
  <si>
    <t>05.244.2058.1211.7182</t>
  </si>
  <si>
    <t>29100010</t>
  </si>
  <si>
    <t>SEINFRA - SECRETARIA DE ESTADO DE INFRAESTRUTURA - NO ESTADO DO AMAZONAS</t>
  </si>
  <si>
    <t>05.244.2058.1211.7180</t>
  </si>
  <si>
    <t>29100007</t>
  </si>
  <si>
    <t>29100002</t>
  </si>
  <si>
    <t>29100001</t>
  </si>
  <si>
    <t>EDUARDO BRAGA</t>
  </si>
  <si>
    <t>2909</t>
  </si>
  <si>
    <t>29090007</t>
  </si>
  <si>
    <t>29090001</t>
  </si>
  <si>
    <t>EDUARDO AMORIM</t>
  </si>
  <si>
    <t>2908</t>
  </si>
  <si>
    <t>29080004</t>
  </si>
  <si>
    <t>MAURÍCIO DZIEDRICKI</t>
  </si>
  <si>
    <t>2873</t>
  </si>
  <si>
    <t>28730001</t>
  </si>
  <si>
    <t>2850</t>
  </si>
  <si>
    <t>28500013</t>
  </si>
  <si>
    <t>28500010</t>
  </si>
  <si>
    <t>AQUISIÇÃO DE VIATURAS DE TRANSPORTE DE PESSOAL PARA O MUSEU DO EXPEDICIONÁRIO - CURITIBA - PR</t>
  </si>
  <si>
    <t>05.153.2058.20XK.7030</t>
  </si>
  <si>
    <t>DELEGADO FRANCISCHINI</t>
  </si>
  <si>
    <t>2842</t>
  </si>
  <si>
    <t>28420008</t>
  </si>
  <si>
    <t>REVITALIZAÇÃO DAS INSTALAÇÕES DO MUSEU DO EXPEDICIONÁRIO - CURITIBA - PR</t>
  </si>
  <si>
    <t>05.122.2108.2000.7078</t>
  </si>
  <si>
    <t>28420007</t>
  </si>
  <si>
    <t>ADEQUAÇÃO DO CENTRO DE EQUOTERAPIA DO CMO - CAMPO GRANDE - MS</t>
  </si>
  <si>
    <t>05.153.2058.219D.7008</t>
  </si>
  <si>
    <t>MANDETTA</t>
  </si>
  <si>
    <t>2838</t>
  </si>
  <si>
    <t>28380002</t>
  </si>
  <si>
    <t>28380001</t>
  </si>
  <si>
    <t>28180010</t>
  </si>
  <si>
    <t>28180001</t>
  </si>
  <si>
    <t>27970008</t>
  </si>
  <si>
    <t>BARUERI</t>
  </si>
  <si>
    <t>NO MUNICIPIO DE BARUERI - SP</t>
  </si>
  <si>
    <t>05.122.2108.2000.3430</t>
  </si>
  <si>
    <t>27970002</t>
  </si>
  <si>
    <t>VITOR PAULO</t>
  </si>
  <si>
    <t>2792</t>
  </si>
  <si>
    <t>27920009</t>
  </si>
  <si>
    <t>MARCELO MATOS</t>
  </si>
  <si>
    <t>2786</t>
  </si>
  <si>
    <t>27860018</t>
  </si>
  <si>
    <t>27860017</t>
  </si>
  <si>
    <t>27860016</t>
  </si>
  <si>
    <t>05.122.2108.2000.3341</t>
  </si>
  <si>
    <t>27860006</t>
  </si>
  <si>
    <t>LAURIETE</t>
  </si>
  <si>
    <t>2773</t>
  </si>
  <si>
    <t>27730017</t>
  </si>
  <si>
    <t>05.152.2058.219D.2408</t>
  </si>
  <si>
    <t>INSTALAÇÕES DE INSTRUÇÃO DO 19º BATALHÃO DE CAÇADORES - SALVADOR - BA</t>
  </si>
  <si>
    <t>05.243.2058.20IG.7032</t>
  </si>
  <si>
    <t>ERIVELTON SANTANA</t>
  </si>
  <si>
    <t>2741</t>
  </si>
  <si>
    <t>27410020</t>
  </si>
  <si>
    <t>27410019</t>
  </si>
  <si>
    <t>27390001</t>
  </si>
  <si>
    <t>27370003</t>
  </si>
  <si>
    <t>27240016</t>
  </si>
  <si>
    <t>JABOATAO DOS GUARARAPES</t>
  </si>
  <si>
    <t>READEQUAÇÃO DA ESTAÇÃO DE TRATAMENTO DE ÁGUA DO 14º BATALHÃO DE INFANTARIA MOTORIZADO - JABOATÃO DOS GUARARAPES - PE</t>
  </si>
  <si>
    <t>05.153.2058.20PY.7232</t>
  </si>
  <si>
    <t>AQUISIÇÃO DE EQUIPAMENTO MÉDICO-HOSPITALAR - RECIFE - PE</t>
  </si>
  <si>
    <t>05.301.2108.2E74.7172</t>
  </si>
  <si>
    <t>27240001</t>
  </si>
  <si>
    <t>JORGE CÔRTE REAL</t>
  </si>
  <si>
    <t>2721</t>
  </si>
  <si>
    <t>27210016</t>
  </si>
  <si>
    <t>27210009</t>
  </si>
  <si>
    <t>27210006</t>
  </si>
  <si>
    <t>05.368.0032.20XM.1695</t>
  </si>
  <si>
    <t>AQUISIÇÃO DE GARAGENS MODULARIZADAS - RECIFE - PE</t>
  </si>
  <si>
    <t>05.122.2108.2000.7076</t>
  </si>
  <si>
    <t>SOLIDARIED</t>
  </si>
  <si>
    <t>27180003</t>
  </si>
  <si>
    <t>4º BATALHÃO DE POLÍCIA DO EXÉRCITO - NO MUNICÍPIO DE RECIFE - PE</t>
  </si>
  <si>
    <t>05.812.6011.20IG.7009</t>
  </si>
  <si>
    <t>27180002</t>
  </si>
  <si>
    <t>JOAO PESSOA</t>
  </si>
  <si>
    <t>1º GRUPAMENTO DE ENGENHARIA - NO MUNICÍPIO DE JOÃO PESSOA - PB</t>
  </si>
  <si>
    <t>05.153.6012.219D.7034</t>
  </si>
  <si>
    <t>27150004</t>
  </si>
  <si>
    <t>05.368.0032.20XM.0023</t>
  </si>
  <si>
    <t>MANCIO LIMA</t>
  </si>
  <si>
    <t>05.244.2058.1211.0161</t>
  </si>
  <si>
    <t>SIBÁ MACHADO</t>
  </si>
  <si>
    <t>2687</t>
  </si>
  <si>
    <t>26870005</t>
  </si>
  <si>
    <t>26870002</t>
  </si>
  <si>
    <t>26760008</t>
  </si>
  <si>
    <t>26760007</t>
  </si>
  <si>
    <t>26760006</t>
  </si>
  <si>
    <t>05.244.2058.1211.0407</t>
  </si>
  <si>
    <t>26750018</t>
  </si>
  <si>
    <t>26750017</t>
  </si>
  <si>
    <t>26750016</t>
  </si>
  <si>
    <t>05.244.2058.1211.0405</t>
  </si>
  <si>
    <t>26750015</t>
  </si>
  <si>
    <t>CALCOENE</t>
  </si>
  <si>
    <t>NO MUNICÍPIO DE CALÇOENE - AP</t>
  </si>
  <si>
    <t>05.244.6012.1211.0397</t>
  </si>
  <si>
    <t>26750011</t>
  </si>
  <si>
    <t>05.244.2058.1211.0397</t>
  </si>
  <si>
    <t>26750008</t>
  </si>
  <si>
    <t>26750007</t>
  </si>
  <si>
    <t>26750004</t>
  </si>
  <si>
    <t>26750003</t>
  </si>
  <si>
    <t>26750002</t>
  </si>
  <si>
    <t>JHONATAN DE JESUS</t>
  </si>
  <si>
    <t>2670</t>
  </si>
  <si>
    <t>26700003</t>
  </si>
  <si>
    <t>ROGÉRIO ROSSO</t>
  </si>
  <si>
    <t>2662</t>
  </si>
  <si>
    <t>26620016</t>
  </si>
  <si>
    <t>CCOMGEX - BRASÍLIA - NO DISTRITO FEDERAL</t>
  </si>
  <si>
    <t>05.243.2058.20IG.7020</t>
  </si>
  <si>
    <t>26620012</t>
  </si>
  <si>
    <t>26330014</t>
  </si>
  <si>
    <t>26330002</t>
  </si>
  <si>
    <t>26080011</t>
  </si>
  <si>
    <t>LAERCIO OLIVEIRA</t>
  </si>
  <si>
    <t>26080008</t>
  </si>
  <si>
    <t>NO MUNICÍPIO DE ARACAJU - SE</t>
  </si>
  <si>
    <t>05.153.2058.20PY.1853</t>
  </si>
  <si>
    <t>26080005</t>
  </si>
  <si>
    <t>26080001</t>
  </si>
  <si>
    <t>CONSTRUÇÃO DE COBERTURA PARA QUADRA POLIVALENTE - SALVADOR - BA</t>
  </si>
  <si>
    <t>05.243.2058.20IG.7030</t>
  </si>
  <si>
    <t>25860004</t>
  </si>
  <si>
    <t>FERNANDO COLLOR</t>
  </si>
  <si>
    <t>2579</t>
  </si>
  <si>
    <t>25790002</t>
  </si>
  <si>
    <t>FERNANDO AFFONSO COLLOR DE MELLO</t>
  </si>
  <si>
    <t>25790001</t>
  </si>
  <si>
    <t>JARBAS VASCONCELOS</t>
  </si>
  <si>
    <t>2573</t>
  </si>
  <si>
    <t>25730015</t>
  </si>
  <si>
    <t>JÔ MORAES</t>
  </si>
  <si>
    <t>2478</t>
  </si>
  <si>
    <t>24780016</t>
  </si>
  <si>
    <t>FOMENTO A PESQUISA E DESENVOLVIMENTO EM CIENCIA E TECNOLOGIA DO MAR E ANTARTICA E A INFRAESTRUTURA OCEANICA E ANTARTICA</t>
  </si>
  <si>
    <t>CIÊNCIA E TECNOLOGIA</t>
  </si>
  <si>
    <t>19.571.2046.20UV.0001</t>
  </si>
  <si>
    <t>24780015</t>
  </si>
  <si>
    <t>24780014</t>
  </si>
  <si>
    <t>24780011</t>
  </si>
  <si>
    <t>24780002</t>
  </si>
  <si>
    <t>05.153.6012.219D.0029</t>
  </si>
  <si>
    <t>24710003</t>
  </si>
  <si>
    <t>24680011</t>
  </si>
  <si>
    <t>05.122.2108.2000.0028</t>
  </si>
  <si>
    <t>VALADARES FILHO</t>
  </si>
  <si>
    <t>2462</t>
  </si>
  <si>
    <t>24620008</t>
  </si>
  <si>
    <t>24620004</t>
  </si>
  <si>
    <t>24570015</t>
  </si>
  <si>
    <t>24570013</t>
  </si>
  <si>
    <t>2447</t>
  </si>
  <si>
    <t>24470018</t>
  </si>
  <si>
    <t>24460019</t>
  </si>
  <si>
    <t>24460010</t>
  </si>
  <si>
    <t>24420011</t>
  </si>
  <si>
    <t>05.153.6012.21A0.7010</t>
  </si>
  <si>
    <t>24410018</t>
  </si>
  <si>
    <t>ARACATI</t>
  </si>
  <si>
    <t>ESCOLA DE APRENDIZES-MARINHEIROS - NO MUNICÍPIO DE ARACATI - CE</t>
  </si>
  <si>
    <t>05.122.0032.2000.7022</t>
  </si>
  <si>
    <t>24410008</t>
  </si>
  <si>
    <t>CAMOCIM</t>
  </si>
  <si>
    <t>ESCOLA DE APRENDIZES-MARINHEIROS - NO MUNICÍPIO DE CAMOCIM - CE</t>
  </si>
  <si>
    <t>05.152.6012.219D.7033</t>
  </si>
  <si>
    <t>24410007</t>
  </si>
  <si>
    <t>CAPITANIA DOS PORTOS - NO MUNICÍPIO DE ARACATI - CE</t>
  </si>
  <si>
    <t>05.122.0032.2000.7021</t>
  </si>
  <si>
    <t>24410006</t>
  </si>
  <si>
    <t>24240008</t>
  </si>
  <si>
    <t>24240007</t>
  </si>
  <si>
    <t>24240006</t>
  </si>
  <si>
    <t>24240005</t>
  </si>
  <si>
    <t>24210004</t>
  </si>
  <si>
    <t>LINDOMAR GARÇON</t>
  </si>
  <si>
    <t>2420</t>
  </si>
  <si>
    <t>24200009</t>
  </si>
  <si>
    <t>24200008</t>
  </si>
  <si>
    <t>CANDEIAS DO JAMARI</t>
  </si>
  <si>
    <t>NO MUNICÍPIO DE CANDEIAS DO JAMARI - RO</t>
  </si>
  <si>
    <t>05.244.2058.1211.0131</t>
  </si>
  <si>
    <t>24200002</t>
  </si>
  <si>
    <t>05.244.2058.1211.0116</t>
  </si>
  <si>
    <t>24200001</t>
  </si>
  <si>
    <t>SABINO CASTELO BRANCO</t>
  </si>
  <si>
    <t>2418</t>
  </si>
  <si>
    <t>24180001</t>
  </si>
  <si>
    <t>GRUPAMENTO DE FUZILEIROS NAVAIS - NATAL - RN</t>
  </si>
  <si>
    <t>05.122.2108.2000.7074</t>
  </si>
  <si>
    <t>FÁBIO FARIA</t>
  </si>
  <si>
    <t>2409</t>
  </si>
  <si>
    <t>24090001</t>
  </si>
  <si>
    <t>23970003</t>
  </si>
  <si>
    <t>05.122.2108.2000.0033</t>
  </si>
  <si>
    <t>23970002</t>
  </si>
  <si>
    <t>GERAÇÃO DE ENERGIA FOTOVOLTAICA EM PELOTÕES ESPECIAIS DE FRONTEIRA DA 1ª BDA INF SL - BOA VISTA - RR</t>
  </si>
  <si>
    <t>05.153.2058.156M.7010</t>
  </si>
  <si>
    <t>EDIO LOPES</t>
  </si>
  <si>
    <t>2370</t>
  </si>
  <si>
    <t>23700001</t>
  </si>
  <si>
    <t>2363</t>
  </si>
  <si>
    <t>23630015</t>
  </si>
  <si>
    <t>23630010</t>
  </si>
  <si>
    <t>BRASILIA</t>
  </si>
  <si>
    <t>RECAPEAMENTO DA PISTA DE ATLETISMO NO 32º GRUPO DE ARTILHARIA DE CAMPANHA - BRASÍLIA - DF</t>
  </si>
  <si>
    <t>05.153.2058.20PY.7228</t>
  </si>
  <si>
    <t>23630009</t>
  </si>
  <si>
    <t>05.152.6012.219D.1853</t>
  </si>
  <si>
    <t>23310013</t>
  </si>
  <si>
    <t>23310007</t>
  </si>
  <si>
    <t>23310003</t>
  </si>
  <si>
    <t>05.153.6012.219D.7027</t>
  </si>
  <si>
    <t>23310002</t>
  </si>
  <si>
    <t>JOSÉ SERRA</t>
  </si>
  <si>
    <t>2295</t>
  </si>
  <si>
    <t>22950004</t>
  </si>
  <si>
    <t>COMANDO DA 1ª BRIGADA DE INFANTARIA DE SELVA - BOA VISTA - RR</t>
  </si>
  <si>
    <t>05.301.2108.2E74.7100</t>
  </si>
  <si>
    <t>ROMERO JUCÁ</t>
  </si>
  <si>
    <t>2282</t>
  </si>
  <si>
    <t>22820002</t>
  </si>
  <si>
    <t>22820001</t>
  </si>
  <si>
    <t>MODERNIZAÇÃO DE INSTALAÇÕES ESPORTIVAS EM ORGANIZAÇÕES MILITARES - MARABÁ - PA</t>
  </si>
  <si>
    <t>05.153.2058.219D.7006</t>
  </si>
  <si>
    <t>22630003</t>
  </si>
  <si>
    <t>05.152.6012.219D.0269</t>
  </si>
  <si>
    <t>22630001</t>
  </si>
  <si>
    <t>ANTONIO CARLOS VALADARES</t>
  </si>
  <si>
    <t>2246</t>
  </si>
  <si>
    <t>22460006</t>
  </si>
  <si>
    <t>ADEQUAÇÃO E MODERNIZAÇÃO DE INSTALAÇÕES ESPORTIVAS - ARACAJU - SE</t>
  </si>
  <si>
    <t>05.243.2058.20IG.7026</t>
  </si>
  <si>
    <t>22460005</t>
  </si>
  <si>
    <t>22100014</t>
  </si>
  <si>
    <t>22100008</t>
  </si>
  <si>
    <t>05.153.6012.21A0.7009</t>
  </si>
  <si>
    <t>22100007</t>
  </si>
  <si>
    <t>22100006</t>
  </si>
  <si>
    <t>22100005</t>
  </si>
  <si>
    <t>BAGE</t>
  </si>
  <si>
    <t>HOSPITAL DE GUARNIÇÃO - NO MUNICÍPIO DE BAGÉ - RS</t>
  </si>
  <si>
    <t>05.301.0032.2E74.7016</t>
  </si>
  <si>
    <t>FLEXA RIBEIRO</t>
  </si>
  <si>
    <t>2091</t>
  </si>
  <si>
    <t>20910007</t>
  </si>
  <si>
    <t>20910006</t>
  </si>
  <si>
    <t>20830001</t>
  </si>
  <si>
    <t>GORETE PEREIRA</t>
  </si>
  <si>
    <t>2070</t>
  </si>
  <si>
    <t>20700018</t>
  </si>
  <si>
    <t>PPS</t>
  </si>
  <si>
    <t>CRISTOVAM BUARQUE</t>
  </si>
  <si>
    <t>2069</t>
  </si>
  <si>
    <t>20690014</t>
  </si>
  <si>
    <t>20690013</t>
  </si>
  <si>
    <t>20690008</t>
  </si>
  <si>
    <t>20690005</t>
  </si>
  <si>
    <t>20690001</t>
  </si>
  <si>
    <t>20520015</t>
  </si>
  <si>
    <t>20520014</t>
  </si>
  <si>
    <t>HOSPITAL GERAL - NO MUNICÍPIO DE CURITIBA - PR</t>
  </si>
  <si>
    <t>05.301.0032.2E74.7017</t>
  </si>
  <si>
    <t>20520013</t>
  </si>
  <si>
    <t>ADEQUAÇÃO DAS INSTALAÇÕES HIDROSANITÁRIAS DO GINÁSIO DO FORTE DO PINHEIRINHO - CURITIBA - PR</t>
  </si>
  <si>
    <t>05.153.2058.219D.7002</t>
  </si>
  <si>
    <t>20520007</t>
  </si>
  <si>
    <t>20520002</t>
  </si>
  <si>
    <t>20520001</t>
  </si>
  <si>
    <t>NO MUNICÍPIO DE SÃO FRANCISCO DO GUAPORÉ - RO</t>
  </si>
  <si>
    <t>05.244.2058.1211.0145</t>
  </si>
  <si>
    <t>VALDIR RAUPP</t>
  </si>
  <si>
    <t>2048</t>
  </si>
  <si>
    <t>20480011</t>
  </si>
  <si>
    <t>20480010</t>
  </si>
  <si>
    <t>05.244.2058.1211.0114</t>
  </si>
  <si>
    <t>20480009</t>
  </si>
  <si>
    <t>05.244.2058.1211.0139</t>
  </si>
  <si>
    <t>20480008</t>
  </si>
  <si>
    <t>MACHADINHO D'OESTE</t>
  </si>
  <si>
    <t>NO MUNICÍPIO DE MACHADINHO D'OESTE - RO</t>
  </si>
  <si>
    <t>05.244.2058.1211.0112</t>
  </si>
  <si>
    <t>20480007</t>
  </si>
  <si>
    <t>05.244.2058.1211.0110</t>
  </si>
  <si>
    <t>20480006</t>
  </si>
  <si>
    <t>ITAPUA DO OESTE</t>
  </si>
  <si>
    <t>NO MUNICÍPIO DE ITAPUÃ DO OESTE - RO</t>
  </si>
  <si>
    <t>05.244.2058.1211.0136</t>
  </si>
  <si>
    <t>20480005</t>
  </si>
  <si>
    <t>ESPIGAO D'OESTE</t>
  </si>
  <si>
    <t>05.244.2058.1211.0108</t>
  </si>
  <si>
    <t>20480004</t>
  </si>
  <si>
    <t>20480003</t>
  </si>
  <si>
    <t>NO MUNICÍPIO DE CEREJEIRAS - RO</t>
  </si>
  <si>
    <t>05.244.2058.1211.0104</t>
  </si>
  <si>
    <t>20480002</t>
  </si>
  <si>
    <t>20480001</t>
  </si>
  <si>
    <t>JOÃO CAPIBERIBE</t>
  </si>
  <si>
    <t>2047</t>
  </si>
  <si>
    <t>20470005</t>
  </si>
  <si>
    <t>20470002</t>
  </si>
  <si>
    <t>20470001</t>
  </si>
  <si>
    <t>20250008</t>
  </si>
  <si>
    <t>AELTON FREITAS</t>
  </si>
  <si>
    <t>2018</t>
  </si>
  <si>
    <t>20180003</t>
  </si>
  <si>
    <t>05.571.6013.2345.0002</t>
  </si>
  <si>
    <t>VICENTINHO</t>
  </si>
  <si>
    <t>1997</t>
  </si>
  <si>
    <t>19970014</t>
  </si>
  <si>
    <t>ÁTILA LIRA</t>
  </si>
  <si>
    <t>1935</t>
  </si>
  <si>
    <t>19350003</t>
  </si>
  <si>
    <t>05.153.6012.219D.7025</t>
  </si>
  <si>
    <t>18800010</t>
  </si>
  <si>
    <t>18800009</t>
  </si>
  <si>
    <t>ADEQUAÇÃO DO 13º REGIMENTO DE CAVALARIA MECANIZADO - PIRASSUNUNGA - SP</t>
  </si>
  <si>
    <t>05.243.2058.20IG.7024</t>
  </si>
  <si>
    <t>NELSON MARQUEZELLI</t>
  </si>
  <si>
    <t>1818</t>
  </si>
  <si>
    <t>18180015</t>
  </si>
  <si>
    <t>18180008</t>
  </si>
  <si>
    <t>JAIR BOLSONARO</t>
  </si>
  <si>
    <t>1773</t>
  </si>
  <si>
    <t>17730017</t>
  </si>
  <si>
    <t>17730016</t>
  </si>
  <si>
    <t>17730015</t>
  </si>
  <si>
    <t>17730014</t>
  </si>
  <si>
    <t>17730013</t>
  </si>
  <si>
    <t>ODONTOCLÍNICA CENTRAL DO EXÉRCITO - RIO DE JANEIRO - RJ</t>
  </si>
  <si>
    <t>05.301.2108.2E74.7168</t>
  </si>
  <si>
    <t>17730012</t>
  </si>
  <si>
    <t>POLICLÍNICA MILITAR DE NITERÓI - NITERÓI - RJ</t>
  </si>
  <si>
    <t>05.301.2108.2E74.7180</t>
  </si>
  <si>
    <t>17730011</t>
  </si>
  <si>
    <t>HOSPITAL CENTRAL DO EXÉRCITO - RIO DE JANEIRO - RJ</t>
  </si>
  <si>
    <t>05.301.2108.2E74.7164</t>
  </si>
  <si>
    <t>17730009</t>
  </si>
  <si>
    <t>ADEQUAÇÃO DA INFRAESTRUTURA DE ACESSIBILIDADE NA FUNDAÇÃO OSÓRIO - RIO DE JANEIRO - RJ</t>
  </si>
  <si>
    <t>05.122.2108.2000.7072</t>
  </si>
  <si>
    <t>17730008</t>
  </si>
  <si>
    <t>17730007</t>
  </si>
  <si>
    <t>17730006</t>
  </si>
  <si>
    <t>17730004</t>
  </si>
  <si>
    <t>17730003</t>
  </si>
  <si>
    <t>17730002</t>
  </si>
  <si>
    <t>17730001</t>
  </si>
  <si>
    <t>JOSÉ REINALDO</t>
  </si>
  <si>
    <t>1646</t>
  </si>
  <si>
    <t>16460008</t>
  </si>
  <si>
    <t>PAUDERNEY AVELINO</t>
  </si>
  <si>
    <t>1622</t>
  </si>
  <si>
    <t>16220001</t>
  </si>
  <si>
    <t>TAPAUA</t>
  </si>
  <si>
    <t>NO MUNICÍPIO DE TAPAUÁ - AM</t>
  </si>
  <si>
    <t>05.244.6012.1211.0230</t>
  </si>
  <si>
    <t>16190024</t>
  </si>
  <si>
    <t>05.244.6012.1211.0231</t>
  </si>
  <si>
    <t>16190020</t>
  </si>
  <si>
    <t>TONANTINS</t>
  </si>
  <si>
    <t>NO MUNICÍPIO DE TONANTINS - AM</t>
  </si>
  <si>
    <t>05.244.6012.1211.0232</t>
  </si>
  <si>
    <t>16190019</t>
  </si>
  <si>
    <t>BORBA</t>
  </si>
  <si>
    <t>NO MUNICÍPIO DE BORBA - AM</t>
  </si>
  <si>
    <t>05.244.6012.1211.0187</t>
  </si>
  <si>
    <t>16190018</t>
  </si>
  <si>
    <t>NOVO ARIPUANA</t>
  </si>
  <si>
    <t>NO MUNICÍPIO DE NOVO ARIPUANÃ - AM</t>
  </si>
  <si>
    <t>05.244.6012.1211.0218</t>
  </si>
  <si>
    <t>16190017</t>
  </si>
  <si>
    <t>16190015</t>
  </si>
  <si>
    <t>CONSTRUÇÃO DE TERMINAL DE PASSAGEIROS(RODOVIÁRIA) - BOCA DO ACRE - AM</t>
  </si>
  <si>
    <t>05.244.2058.1211.7148</t>
  </si>
  <si>
    <t>TABATINGA - AM</t>
  </si>
  <si>
    <t>NO MUNICÍPIO DE TABATINGA - AM</t>
  </si>
  <si>
    <t>05.244.6012.1211.0229</t>
  </si>
  <si>
    <t>05.244.6012.1211.0222</t>
  </si>
  <si>
    <t>16190012</t>
  </si>
  <si>
    <t>JUTAI</t>
  </si>
  <si>
    <t>NO MUNICÍPIO DE JUTAÍ - AM</t>
  </si>
  <si>
    <t>05.244.6012.1211.0207</t>
  </si>
  <si>
    <t>16190010</t>
  </si>
  <si>
    <t>FONTE BOA</t>
  </si>
  <si>
    <t>NO MUNICÍPIO DE FONTE BOA - AM</t>
  </si>
  <si>
    <t>05.244.6012.1211.0197</t>
  </si>
  <si>
    <t>16190008</t>
  </si>
  <si>
    <t>SAO PAULO DE OLIVENCA</t>
  </si>
  <si>
    <t>NO MUNICÍPIO DE SÃO PAULO DE OLIVENÇA - AM</t>
  </si>
  <si>
    <t>05.244.6012.1211.0226</t>
  </si>
  <si>
    <t>16190007</t>
  </si>
  <si>
    <t>16190003</t>
  </si>
  <si>
    <t>NOVA OLINDA DO NORTE</t>
  </si>
  <si>
    <t>NO MUNICÍPIO DE NOVA OLINDA DO NORTE - AM</t>
  </si>
  <si>
    <t>05.244.6012.1211.0216</t>
  </si>
  <si>
    <t>15680015</t>
  </si>
  <si>
    <t>15680007</t>
  </si>
  <si>
    <t>05.122.2108.2000.5664</t>
  </si>
  <si>
    <t>AUGUSTO CARVALHO</t>
  </si>
  <si>
    <t>1479</t>
  </si>
  <si>
    <t>14790002</t>
  </si>
  <si>
    <t>DELEY</t>
  </si>
  <si>
    <t>1473</t>
  </si>
  <si>
    <t>14730017</t>
  </si>
  <si>
    <t>CARLOS MANATO</t>
  </si>
  <si>
    <t>1413</t>
  </si>
  <si>
    <t>14130005</t>
  </si>
  <si>
    <t>MIRO TEIXEIRA</t>
  </si>
  <si>
    <t>1334</t>
  </si>
  <si>
    <t>13340004</t>
  </si>
  <si>
    <t>CAPITANIA DOS PORTOS - NO ESTADO DE SERGIPE</t>
  </si>
  <si>
    <t>05.152.6012.219D.7024</t>
  </si>
  <si>
    <t>13130011</t>
  </si>
  <si>
    <t>28° BATALHÃO DE CAÇADORES NO ESTADO DE SERGIPE</t>
  </si>
  <si>
    <t>05.153.6012.219D.7023</t>
  </si>
  <si>
    <t>13130008</t>
  </si>
  <si>
    <t>1308</t>
  </si>
  <si>
    <t>13080005</t>
  </si>
  <si>
    <t>11970024</t>
  </si>
  <si>
    <t>11970021</t>
  </si>
  <si>
    <t>11970019</t>
  </si>
  <si>
    <t>11970009</t>
  </si>
  <si>
    <t>PLACIDO DE CASTRO</t>
  </si>
  <si>
    <t>05.244.6012.1211.0164</t>
  </si>
  <si>
    <t>11970008</t>
  </si>
  <si>
    <t>SARNEY FILHO</t>
  </si>
  <si>
    <t>1159</t>
  </si>
  <si>
    <t>11590004</t>
  </si>
  <si>
    <t>CARLOS SOUZA</t>
  </si>
  <si>
    <t>1147</t>
  </si>
  <si>
    <t>11470021</t>
  </si>
  <si>
    <t>11470020</t>
  </si>
  <si>
    <t>11470019</t>
  </si>
  <si>
    <t>11470018</t>
  </si>
  <si>
    <t>05.244.2058.1211.0187</t>
  </si>
  <si>
    <t>11470017</t>
  </si>
  <si>
    <t>11470016</t>
  </si>
  <si>
    <t>11470015</t>
  </si>
  <si>
    <t>11470014</t>
  </si>
  <si>
    <t>JANETE CAPIBERIBE</t>
  </si>
  <si>
    <t>1135</t>
  </si>
  <si>
    <t>11350014</t>
  </si>
  <si>
    <t>11350010</t>
  </si>
  <si>
    <t>11350007</t>
  </si>
  <si>
    <t>MARIA HELENA</t>
  </si>
  <si>
    <t>1124</t>
  </si>
  <si>
    <t>11240008</t>
  </si>
  <si>
    <t>11240007</t>
  </si>
  <si>
    <t>11240004</t>
  </si>
  <si>
    <t>11240002</t>
  </si>
  <si>
    <t>MUSEU MILITAR DO FORTE DO BRUM - NO MUNICÍPIO DO RECIFE - PE</t>
  </si>
  <si>
    <t>05.153.6012.219D.7022</t>
  </si>
  <si>
    <t>10740005</t>
  </si>
  <si>
    <t>POLÍTICA NACIONAL DE DEFESA</t>
  </si>
  <si>
    <t>05.152.2058.156O.0001</t>
  </si>
  <si>
    <t>05.153.2058.20XK.0001</t>
  </si>
  <si>
    <t>MANUTENCAO E MODERNIZACAO DE SISTEMAS DE COMANDO E CONTROLE DO EXERCITO</t>
  </si>
  <si>
    <t>05.153.2058.20XE.0001</t>
  </si>
  <si>
    <t>05.151.2058.219D.0001</t>
  </si>
  <si>
    <t>05.152.2058.20SE.0032</t>
  </si>
  <si>
    <t>38580012</t>
  </si>
  <si>
    <t>38580004</t>
  </si>
  <si>
    <t>38480015</t>
  </si>
  <si>
    <t>38480010</t>
  </si>
  <si>
    <t>APOIO À TECNOLOGIA DA MARINHA - NO ESTADO DO MATO GROSSO DO SUL</t>
  </si>
  <si>
    <t>05.122.2108.2000.7082</t>
  </si>
  <si>
    <t>38430013</t>
  </si>
  <si>
    <t>05.301.2108.2E74.0054</t>
  </si>
  <si>
    <t>38430007</t>
  </si>
  <si>
    <t>READEQUAÇÃO DAS INSTALAÇÕES ELÉTRICAS NO COLÉGIO MILITAR DO RECIFE - RECIFE - PE</t>
  </si>
  <si>
    <t>05.153.2058.20PY.7234</t>
  </si>
  <si>
    <t>3808</t>
  </si>
  <si>
    <t>38080003</t>
  </si>
  <si>
    <t>PMDB</t>
  </si>
  <si>
    <t>SANDRA BRAGA</t>
  </si>
  <si>
    <t>3802</t>
  </si>
  <si>
    <t>38020001</t>
  </si>
  <si>
    <t>38010010</t>
  </si>
  <si>
    <t>37990010</t>
  </si>
  <si>
    <t>2º BATALHÃO DE ENGENHARIA DE CONSTRUÇÃO - TERESINA - PI</t>
  </si>
  <si>
    <t>05.301.2108.2E74.7116</t>
  </si>
  <si>
    <t>GERAÇÃO DE ENERGIA FOTOVOLTAICA NO 25º BATALHÃO DE CAÇADORES - TERESINA - PI</t>
  </si>
  <si>
    <t>05.122.2108.2000.7068</t>
  </si>
  <si>
    <t>POSTO MÉDICO DO 2º BATALHÃO DE ENGENHARIA DE CONSTRUÇÃO (2º BEC) - TERESINA - PI</t>
  </si>
  <si>
    <t>05.301.2108.2E74.7154</t>
  </si>
  <si>
    <t>05.244.2058.1211.0402</t>
  </si>
  <si>
    <t>37870004</t>
  </si>
  <si>
    <t>05.122.2108.2000.0024</t>
  </si>
  <si>
    <t>37840011</t>
  </si>
  <si>
    <t>37800018</t>
  </si>
  <si>
    <t>37800003</t>
  </si>
  <si>
    <t>37720005</t>
  </si>
  <si>
    <t>UBERLANDIA</t>
  </si>
  <si>
    <t>MELHORIAS DAS INSTALAÇÕES DO 36º BIMTZ - UBERLÂNDIA - MG</t>
  </si>
  <si>
    <t>05.153.2058.20PY.7236</t>
  </si>
  <si>
    <t>TENENTE LÚCIO</t>
  </si>
  <si>
    <t>3768</t>
  </si>
  <si>
    <t>37680004</t>
  </si>
  <si>
    <t>37560007</t>
  </si>
  <si>
    <t>37560006</t>
  </si>
  <si>
    <t>ADEQUAÇÃO DAS INSTALAÇÕES DO CMDO 10ª RM - FORTALEZA - CE</t>
  </si>
  <si>
    <t>05.122.2108.2000.7056</t>
  </si>
  <si>
    <t>37540003</t>
  </si>
  <si>
    <t>37480014</t>
  </si>
  <si>
    <t>37450001</t>
  </si>
  <si>
    <t>RAQUEL MUNIZ</t>
  </si>
  <si>
    <t>3743</t>
  </si>
  <si>
    <t>37430010</t>
  </si>
  <si>
    <t>MARCOS ROTTA</t>
  </si>
  <si>
    <t>3723</t>
  </si>
  <si>
    <t>37230005</t>
  </si>
  <si>
    <t>37230003</t>
  </si>
  <si>
    <t>37230002</t>
  </si>
  <si>
    <t>37230001</t>
  </si>
  <si>
    <t>37220001</t>
  </si>
  <si>
    <t>37030020</t>
  </si>
  <si>
    <t>37030015</t>
  </si>
  <si>
    <t>37030005</t>
  </si>
  <si>
    <t>36930011</t>
  </si>
  <si>
    <t>36930004</t>
  </si>
  <si>
    <t>35300020</t>
  </si>
  <si>
    <t>HOSPITAL DE GUARNIÇÃO DE JOÃO PESSOA - JOÃO PESSOA - PB</t>
  </si>
  <si>
    <t>05.301.2108.2E74.7104</t>
  </si>
  <si>
    <t>35300010</t>
  </si>
  <si>
    <t>34330010</t>
  </si>
  <si>
    <t>APOIO ÀS ATIVIDADES ESPORTIVAS DO 40º BATALHÃO DE INFANTARIA - CRATEÚS - CE</t>
  </si>
  <si>
    <t>05.243.2058.20IG.7022</t>
  </si>
  <si>
    <t>34330008</t>
  </si>
  <si>
    <t>41</t>
  </si>
  <si>
    <t>NHAMUNDA</t>
  </si>
  <si>
    <t>NO MUNICÍPIO DE NHAMUNDÁ - AM</t>
  </si>
  <si>
    <t>05.244.2058.1211.0215</t>
  </si>
  <si>
    <t>33980017</t>
  </si>
  <si>
    <t>JAPURA - AM</t>
  </si>
  <si>
    <t>NO MUNICÍPIO DE JAPURÁ - AM</t>
  </si>
  <si>
    <t>05.244.2058.1211.0205</t>
  </si>
  <si>
    <t>33980015</t>
  </si>
  <si>
    <t>33980010</t>
  </si>
  <si>
    <t>33960005</t>
  </si>
  <si>
    <t>DILCEU SPERAFICO</t>
  </si>
  <si>
    <t>3176</t>
  </si>
  <si>
    <t>31760013</t>
  </si>
  <si>
    <t>ADEQUAÇÃO DAS INSTALAÇÕES DO CPOR/SP - SÃO PAULO - SP</t>
  </si>
  <si>
    <t>05.153.2058.20PY.7214</t>
  </si>
  <si>
    <t>AQUISIÇÃO DE MOTOCICLETAS PARA A 16ª COMPANHIA DE POLÍCIA DO EXÉRCITO - FORTALEZA - CE</t>
  </si>
  <si>
    <t>05.153.2058.20XK.7026</t>
  </si>
  <si>
    <t>31220010</t>
  </si>
  <si>
    <t>05.152.2058.20XN.0028</t>
  </si>
  <si>
    <t>31000011</t>
  </si>
  <si>
    <t>EZEQUIEL TEIXEIRA</t>
  </si>
  <si>
    <t>3098</t>
  </si>
  <si>
    <t>30980012</t>
  </si>
  <si>
    <t>05.153.2058.20PY.0035</t>
  </si>
  <si>
    <t>SANTAREM</t>
  </si>
  <si>
    <t>REFORMA DO EMPURRADOR/FERRY BOAT RONDON DO 8º BEC - SANTARÉM - PA</t>
  </si>
  <si>
    <t>05.153.2058.2911.7000</t>
  </si>
  <si>
    <t>EDMILSON RODRIGUES</t>
  </si>
  <si>
    <t>3087</t>
  </si>
  <si>
    <t>30870007</t>
  </si>
  <si>
    <t>COLÉGIO MILITAR DE BELÉM - NO MUNICÍPIO DE BELÉM - PA</t>
  </si>
  <si>
    <t>05.122.2108.2000.7034</t>
  </si>
  <si>
    <t>30820015</t>
  </si>
  <si>
    <t>REVITALIZAÇÃO DAS INSTALAÇÕES DO MUSEU MILITAR DO FORTE DO BRUM - RECIFE - PE</t>
  </si>
  <si>
    <t>05.153.2058.219D.7012</t>
  </si>
  <si>
    <t>30800008</t>
  </si>
  <si>
    <t>30800007</t>
  </si>
  <si>
    <t>30800002</t>
  </si>
  <si>
    <t>CLARISSA GAROTINHO</t>
  </si>
  <si>
    <t>3075</t>
  </si>
  <si>
    <t>30750014</t>
  </si>
  <si>
    <t>CONSTRUÇÃO DE PASSARELAS NO MUNICIPIO DE SANTANA - NO ESTADO DO AMAPÁ</t>
  </si>
  <si>
    <t>05.244.2058.1211.7156</t>
  </si>
  <si>
    <t>30600019</t>
  </si>
  <si>
    <t>30600018</t>
  </si>
  <si>
    <t>CABO DACIOLO</t>
  </si>
  <si>
    <t>3058</t>
  </si>
  <si>
    <t>30580005</t>
  </si>
  <si>
    <t>30580004</t>
  </si>
  <si>
    <t>30580003</t>
  </si>
  <si>
    <t>30540014</t>
  </si>
  <si>
    <t>30540013</t>
  </si>
  <si>
    <t>ALEXANDRE VALLE</t>
  </si>
  <si>
    <t>3040</t>
  </si>
  <si>
    <t>30400009</t>
  </si>
  <si>
    <t>30360006</t>
  </si>
  <si>
    <t>POSTO MÉDICO DA GUARNIÇÃO DE ARACAJU - ARACAJU - SE</t>
  </si>
  <si>
    <t>05.301.2108.2E74.7176</t>
  </si>
  <si>
    <t>30340002</t>
  </si>
  <si>
    <t>COMANDO DA 4ª REGIÃO MILITAR - BELO HORIZONTE - MG</t>
  </si>
  <si>
    <t>05.301.2108.2E74.7174</t>
  </si>
  <si>
    <t>30330007</t>
  </si>
  <si>
    <t>30280005</t>
  </si>
  <si>
    <t>05.153.2058.156M.5401</t>
  </si>
  <si>
    <t>NILSON LEITÃO</t>
  </si>
  <si>
    <t>2936</t>
  </si>
  <si>
    <t>29360013</t>
  </si>
  <si>
    <t>CUIABA</t>
  </si>
  <si>
    <t>ADEQUAÇÃO DE QUADRA POLIESPORTIVA - CUIABÁ - MT</t>
  </si>
  <si>
    <t>05.243.2058.20IG.7034</t>
  </si>
  <si>
    <t>29360007</t>
  </si>
  <si>
    <t>FERNANDO JORDÃO</t>
  </si>
  <si>
    <t>2923</t>
  </si>
  <si>
    <t>29230013</t>
  </si>
  <si>
    <t>SERINGUEIRAS</t>
  </si>
  <si>
    <t>AQUISIÇÃO DE CAMINHÃO PARA APOIO À AGRICULTURA - SERINGUEIRAS - RO</t>
  </si>
  <si>
    <t>05.244.2058.1211.7206</t>
  </si>
  <si>
    <t>29170024</t>
  </si>
  <si>
    <t>GLEISI HOFFMANN</t>
  </si>
  <si>
    <t>2911</t>
  </si>
  <si>
    <t>29110008</t>
  </si>
  <si>
    <t>05.153.2058.20PY.0013</t>
  </si>
  <si>
    <t>29100004</t>
  </si>
  <si>
    <t>29080015</t>
  </si>
  <si>
    <t>READEQUAÇÃO E MODERNIZAÇÃO DA REDE LÓGICA E AQUISIÇÃO DE EQUIPAMENTOS DE INFORMÁTICA DO 28º BATALHÃO DE CAÇADORES - ARACAJU - SE</t>
  </si>
  <si>
    <t>05.122.2108.2000.7066</t>
  </si>
  <si>
    <t>29080010</t>
  </si>
  <si>
    <t>05.152.2058.20SE.0029</t>
  </si>
  <si>
    <t>2879</t>
  </si>
  <si>
    <t>28790016</t>
  </si>
  <si>
    <t>28500009</t>
  </si>
  <si>
    <t>27970007</t>
  </si>
  <si>
    <t>ADEQUAÇÃO DO AUDITÓRIO DO PAVILHÃO DE COMANDO DO 22º DEPÓSITO DE SUPRIMENTO - BARUERI - SP</t>
  </si>
  <si>
    <t>05.153.2058.219D.7010</t>
  </si>
  <si>
    <t>27860024</t>
  </si>
  <si>
    <t>27410012</t>
  </si>
  <si>
    <t>27390009</t>
  </si>
  <si>
    <t>ADEQUAÇÃO DA ESTRUTURA DO PAVILHÃO DO RANCHO (CABOS E SOLDADOS) NO QUARTEL GENERAL DO COMANDO MILITAR DO NORDESTE - RECIFE - PE</t>
  </si>
  <si>
    <t>05.153.2058.20PY.7208</t>
  </si>
  <si>
    <t>05.301.2108.2E74.0026</t>
  </si>
  <si>
    <t>27210012</t>
  </si>
  <si>
    <t>27210007</t>
  </si>
  <si>
    <t>CÉSAR HALUM</t>
  </si>
  <si>
    <t>2690</t>
  </si>
  <si>
    <t>26900010</t>
  </si>
  <si>
    <t>26760005</t>
  </si>
  <si>
    <t>26750006</t>
  </si>
  <si>
    <t>26700002</t>
  </si>
  <si>
    <t>SAO JOAO DA BALIZA</t>
  </si>
  <si>
    <t>NO MUNICÍPIO DE SÃO JOÃO DA BALIZA - RR</t>
  </si>
  <si>
    <t>05.244.2058.1211.0248</t>
  </si>
  <si>
    <t>PRP</t>
  </si>
  <si>
    <t>CHICO DAS VERDURAS</t>
  </si>
  <si>
    <t>2669</t>
  </si>
  <si>
    <t>26690001</t>
  </si>
  <si>
    <t>26620014</t>
  </si>
  <si>
    <t>ADEQUAÇÃO DAS INSTALAÇÕES DO CCOMGEX - BRASÍLIA - DF</t>
  </si>
  <si>
    <t>05.243.2058.20IG.7012</t>
  </si>
  <si>
    <t>26620007</t>
  </si>
  <si>
    <t>PROFESSOR VICTORIO GALLI</t>
  </si>
  <si>
    <t>2593</t>
  </si>
  <si>
    <t>25930002</t>
  </si>
  <si>
    <t>25930001</t>
  </si>
  <si>
    <t>OTAVIO LEITE</t>
  </si>
  <si>
    <t>2510</t>
  </si>
  <si>
    <t>25100021</t>
  </si>
  <si>
    <t>AQUISIÇÃO DE VEÍCULO ADMINISTRATIVO - BELO HORIZONTE - MG</t>
  </si>
  <si>
    <t>05.153.2058.20XK.7024</t>
  </si>
  <si>
    <t>24780010</t>
  </si>
  <si>
    <t>REFORMA E ADEQUAÇÃO DO COMPLEXO DESPORTIVO - BELO HORIZONTE - MG</t>
  </si>
  <si>
    <t>05.153.2058.20PY.7206</t>
  </si>
  <si>
    <t>24780008</t>
  </si>
  <si>
    <t>24780004</t>
  </si>
  <si>
    <t>REDIMENSIONAMENTO DO SISTEMA ELÉTRICO DO PAVILHÃO DE COMANDO DO 28º BATALHÃO DE CAÇADORES - ARACAJU - SE</t>
  </si>
  <si>
    <t>05.153.2058.20PY.7230</t>
  </si>
  <si>
    <t>24620011</t>
  </si>
  <si>
    <t>05.152.2058.20SE.0023</t>
  </si>
  <si>
    <t>24420006</t>
  </si>
  <si>
    <t>ESCOLA DE APRENDIZES-MARINHEIROS DO CEARÁ - NO ESTADO DO CEARÁ</t>
  </si>
  <si>
    <t>05.152.2058.219D.7028</t>
  </si>
  <si>
    <t>CHICO LOPES</t>
  </si>
  <si>
    <t>2437</t>
  </si>
  <si>
    <t>24370006</t>
  </si>
  <si>
    <t>24370005</t>
  </si>
  <si>
    <t>ESCOLA DE APRENDIZES - MARINHEIROS DO CEARÁ - NO ESTADO DO CEARÁ</t>
  </si>
  <si>
    <t>05.152.2058.20SE.7000</t>
  </si>
  <si>
    <t>23970016</t>
  </si>
  <si>
    <t>CLEBER VERDE</t>
  </si>
  <si>
    <t>2388</t>
  </si>
  <si>
    <t>23880007</t>
  </si>
  <si>
    <t>05.122.2108.2000.0021</t>
  </si>
  <si>
    <t>23880004</t>
  </si>
  <si>
    <t>23630008</t>
  </si>
  <si>
    <t>GOIÁS (ESTADO)</t>
  </si>
  <si>
    <t>05.122.2108.2000.0052</t>
  </si>
  <si>
    <t>23630004</t>
  </si>
  <si>
    <t>AQUISIÇÃO DE INSTRUMENTOS MUSICAIS PARA A BANDA DE MÚSICA DO 28º BATALHÃO DE CAÇADORES - ARACAJU - SE</t>
  </si>
  <si>
    <t>05.153.2058.20XK.7022</t>
  </si>
  <si>
    <t>23310006</t>
  </si>
  <si>
    <t>SAO LUIS</t>
  </si>
  <si>
    <t>24º BATALHÃO DE INFANTARIA LEVE (24º BIL) - SÃO LUÍS - MA</t>
  </si>
  <si>
    <t>05.153.2058.20PY.7134</t>
  </si>
  <si>
    <t>EDISON LOBÃO</t>
  </si>
  <si>
    <t>2254</t>
  </si>
  <si>
    <t>22540004</t>
  </si>
  <si>
    <t>REBECCA GARCIA</t>
  </si>
  <si>
    <t>2165</t>
  </si>
  <si>
    <t>21650004</t>
  </si>
  <si>
    <t>IMPLANTAÇÃO DO COLÉGIO MILITAR DE BELÉM (CMBEL) - BELÉM - PA</t>
  </si>
  <si>
    <t>05.153.2058.219D.7004</t>
  </si>
  <si>
    <t>20910024</t>
  </si>
  <si>
    <t>2º BATALHÃO DE INFANTARIA DE SELVA - BELÉM - PA</t>
  </si>
  <si>
    <t>05.153.2058.20PY.7226</t>
  </si>
  <si>
    <t>20910005</t>
  </si>
  <si>
    <t>REFORMA DO GINÁSIO DE ESPORTES DA 5ª DIVISÃO DE EXÉRCITO - CURITIBA - PR</t>
  </si>
  <si>
    <t>05.153.2058.20PY.7224</t>
  </si>
  <si>
    <t>20520006</t>
  </si>
  <si>
    <t>05.153.2058.20PY.5027</t>
  </si>
  <si>
    <t>ONYX LORENZONI</t>
  </si>
  <si>
    <t>1984</t>
  </si>
  <si>
    <t>19840007</t>
  </si>
  <si>
    <t>JOÃO CAMPOS</t>
  </si>
  <si>
    <t>1955</t>
  </si>
  <si>
    <t>19550008</t>
  </si>
  <si>
    <t>AQUISIÇÃO DE EQUIPAMENTOS ODONTOLÓGICOS PARA O HOSPITAL GERAL DE CURITIBA - CURITIBA - PR</t>
  </si>
  <si>
    <t>05.301.2108.2E74.7170</t>
  </si>
  <si>
    <t>RECUPERAÇÃO E ADEQUAÇÃO DE INSTALAÇÕES DO 13º REGIMENTO DE CAVALARIA MECANIZADO - PIRASSUNUNGA - SP</t>
  </si>
  <si>
    <t>05.153.2058.20XK.7028</t>
  </si>
  <si>
    <t>18180007</t>
  </si>
  <si>
    <t>18180004</t>
  </si>
  <si>
    <t>17730010</t>
  </si>
  <si>
    <t>HOSPITAL GERAL DO RIO DE JANEIRO - RIO DE JANEIRO - RJ</t>
  </si>
  <si>
    <t>05.301.2108.2E74.7166</t>
  </si>
  <si>
    <t>ADEQUAÇÃO DAS INSTALAÇÕES DO HOSPITAL GERAL DO RIO DE JANEIRO - HGERJ - NO MUNICÍPIO DO RIO DE JANEIRO - RJ</t>
  </si>
  <si>
    <t>05.301.2108.2E74.7132</t>
  </si>
  <si>
    <t>TECNOLOGIA DA INFORMAÇÃO E COMUNICAÇÕES NA AMAN - RESENDE - RJ</t>
  </si>
  <si>
    <t>05.128.2058.8965.7000</t>
  </si>
  <si>
    <t>17730005</t>
  </si>
  <si>
    <t>16460010</t>
  </si>
  <si>
    <t>05.244.2058.1211.0229</t>
  </si>
  <si>
    <t>16220005</t>
  </si>
  <si>
    <t>CONSTRUÇÃO DE PARQUE AGROPECUPARIO - AUTAZES - AM</t>
  </si>
  <si>
    <t>05.244.2058.1211.7142</t>
  </si>
  <si>
    <t>LABREA</t>
  </si>
  <si>
    <t>CONSTRUÇÃO DE MINI VILA OLÍMPICA - LÁBREA - AM</t>
  </si>
  <si>
    <t>05.244.2058.1211.7140</t>
  </si>
  <si>
    <t>PATRUS ANANIAS</t>
  </si>
  <si>
    <t>1408</t>
  </si>
  <si>
    <t>14080020</t>
  </si>
  <si>
    <t>13080024</t>
  </si>
  <si>
    <t>05.153.2058.20PY.0033</t>
  </si>
  <si>
    <t>13080020</t>
  </si>
  <si>
    <t>13080007</t>
  </si>
  <si>
    <t>RECUPERAÇÃO DO PAVILHÃO DE COMANDO DO CMRJ - NACIONAL</t>
  </si>
  <si>
    <t>05.153.2058.219D.7000</t>
  </si>
  <si>
    <t>13080006</t>
  </si>
  <si>
    <t>12180020</t>
  </si>
  <si>
    <t>CONSTRUÇÃO DE PRÉDIO NO MUNICÍPIO DE MACAPÁ - AP</t>
  </si>
  <si>
    <t>05.244.2058.1211.7166</t>
  </si>
  <si>
    <t>11350003</t>
  </si>
  <si>
    <t>11350001</t>
  </si>
  <si>
    <t>LUCIANO CASTRO</t>
  </si>
  <si>
    <t>1051</t>
  </si>
  <si>
    <t>10510001</t>
  </si>
  <si>
    <t>Autor Tipo</t>
  </si>
  <si>
    <t>Ano</t>
  </si>
  <si>
    <t>OM</t>
  </si>
  <si>
    <t>Objeto</t>
  </si>
  <si>
    <t>Chave (Ano|Emenda)</t>
  </si>
  <si>
    <t>28º BC</t>
  </si>
  <si>
    <t>Readequação de instalações do Sistema Assessoria Parlamentar e Relações Institucionais.</t>
  </si>
  <si>
    <t>2026|41440013</t>
  </si>
  <si>
    <t>Readequação elétrica</t>
  </si>
  <si>
    <t>2026|41440014</t>
  </si>
  <si>
    <t>34º BIS</t>
  </si>
  <si>
    <t>Material permanente para alojamentos e ranchos</t>
  </si>
  <si>
    <t>2026|30450008</t>
  </si>
  <si>
    <t>Cia Cmdo/6ª RM</t>
  </si>
  <si>
    <t>Micro-ônibus</t>
  </si>
  <si>
    <t>2026|41790006</t>
  </si>
  <si>
    <t>ESFCEx</t>
  </si>
  <si>
    <t>Adequação da Seção de Saúde</t>
  </si>
  <si>
    <t>2026|27370015</t>
  </si>
  <si>
    <t>Cmdo 6ª RM</t>
  </si>
  <si>
    <t>Adequação das instalações e Material permanente</t>
  </si>
  <si>
    <t>2026|27390011</t>
  </si>
  <si>
    <t>2º BE Cmb</t>
  </si>
  <si>
    <t>Escavadeira sobre esteira</t>
  </si>
  <si>
    <t>2026|42650020</t>
  </si>
  <si>
    <t>4º B Com</t>
  </si>
  <si>
    <t>Adequação de instalações (PROFESP)</t>
  </si>
  <si>
    <t>2026|27180015</t>
  </si>
  <si>
    <t>Restauração de obras de arte e peças de valor histórico</t>
  </si>
  <si>
    <t>2026|30510008</t>
  </si>
  <si>
    <t>17º B Fron</t>
  </si>
  <si>
    <t>Instrumentos musicais</t>
  </si>
  <si>
    <t>2026|39180019</t>
  </si>
  <si>
    <t>CRO/11</t>
  </si>
  <si>
    <t>Adequação de instalações para o SMIF</t>
  </si>
  <si>
    <t>2026|39190021</t>
  </si>
  <si>
    <t>Cmdo AD/3</t>
  </si>
  <si>
    <t>2026|39200001</t>
  </si>
  <si>
    <t>15º BI Mtz</t>
  </si>
  <si>
    <t>Reforma do telhado do Pavilhão de Comando</t>
  </si>
  <si>
    <t>2026|43170001</t>
  </si>
  <si>
    <t>AMAN</t>
  </si>
  <si>
    <t>Construção das novas instalações do HVet/AMAN</t>
  </si>
  <si>
    <t>2026|42100022</t>
  </si>
  <si>
    <t>12º BIL Mth</t>
  </si>
  <si>
    <t>2026|40870007</t>
  </si>
  <si>
    <t>CPOR/SP</t>
  </si>
  <si>
    <t>Material permanente para o refeitório</t>
  </si>
  <si>
    <t>2026|31600015</t>
  </si>
  <si>
    <t>Computadores e impressoras</t>
  </si>
  <si>
    <t>2026|39380006</t>
  </si>
  <si>
    <t>27º BI Pqdt</t>
  </si>
  <si>
    <t>Readequação de espaço de fortalecimento muscular</t>
  </si>
  <si>
    <t>2026|39420019</t>
  </si>
  <si>
    <t>44º BI Mtz e 66º BI Mtz</t>
  </si>
  <si>
    <t>Armários, colchões e ar-condicionado (R$ 322.067) e Instrumentos musicais (R$ 200.000), respectivamente.</t>
  </si>
  <si>
    <t>2026|43260018</t>
  </si>
  <si>
    <t>H Gu PV</t>
  </si>
  <si>
    <t>Equipamento de Ultrassonografia Cardíaca​</t>
  </si>
  <si>
    <t>2026|39450005</t>
  </si>
  <si>
    <t>HMAB</t>
  </si>
  <si>
    <t>Modernizar o serviço de odontologia​</t>
  </si>
  <si>
    <t>2026|39450006</t>
  </si>
  <si>
    <t>17º B Log Sl​</t>
  </si>
  <si>
    <t>Pavimentação de alamedas​</t>
  </si>
  <si>
    <t>2026|39450011</t>
  </si>
  <si>
    <t>Material permanente​</t>
  </si>
  <si>
    <t>2026|39450013</t>
  </si>
  <si>
    <t>Cmdo 17ª Bda Inf Sl​/17º B Log Sl​</t>
  </si>
  <si>
    <t>Equipamento Audiovisual (R$ 250.000)​/Material Permanente (R$ 200.000)</t>
  </si>
  <si>
    <t>2026|39450014</t>
  </si>
  <si>
    <t>38º BI</t>
  </si>
  <si>
    <t>Vtr Adm tipo Van</t>
  </si>
  <si>
    <t>2026|39480007</t>
  </si>
  <si>
    <t>HFA</t>
  </si>
  <si>
    <t>Equipamentos médico-hospitalares</t>
  </si>
  <si>
    <t>2026|42680024</t>
  </si>
  <si>
    <t>Cmdo 8ª Bda Inf Mtz</t>
  </si>
  <si>
    <t>Ambulância tipo “B” – Suporte Básico</t>
  </si>
  <si>
    <t>2026|39510005</t>
  </si>
  <si>
    <t>Cia C/11ª Bda Inf Mec</t>
  </si>
  <si>
    <t>Ambulância tipo “B” – Suporte básico</t>
  </si>
  <si>
    <t>2026|39550012</t>
  </si>
  <si>
    <t>2º BIS</t>
  </si>
  <si>
    <t>2026|43450006</t>
  </si>
  <si>
    <t>59º BI Mtz</t>
  </si>
  <si>
    <t>Material Permanente</t>
  </si>
  <si>
    <t>2026|43470010</t>
  </si>
  <si>
    <t>2º B Sup</t>
  </si>
  <si>
    <t>Mobiliário para o CMSP e OM CMSE</t>
  </si>
  <si>
    <t>2026|43500006</t>
  </si>
  <si>
    <t>Veículo sedan e equipamentos de apoio</t>
  </si>
  <si>
    <t>2026|43550006</t>
  </si>
  <si>
    <t>CMF</t>
  </si>
  <si>
    <t>Material esportivo e de recreação</t>
  </si>
  <si>
    <t>2026|27010003</t>
  </si>
  <si>
    <t>B Adm Ap/CMP</t>
  </si>
  <si>
    <t>Preservar, valorizar e divulgar a história e importância do tiro</t>
  </si>
  <si>
    <t>2026|43930010</t>
  </si>
  <si>
    <t>18º B Trnp</t>
  </si>
  <si>
    <t>Caminhão para o Centro de Formação de Motoristas</t>
  </si>
  <si>
    <t>2026|39640002</t>
  </si>
  <si>
    <t>1º Gpt E</t>
  </si>
  <si>
    <t>Ampliação do HT ST/Sgt</t>
  </si>
  <si>
    <t>2026|42700018</t>
  </si>
  <si>
    <t>2026|43670007</t>
  </si>
  <si>
    <t>4º GAAAe</t>
  </si>
  <si>
    <t>2026|27590005</t>
  </si>
  <si>
    <t>63º BI</t>
  </si>
  <si>
    <t>Usina fotovoltaica</t>
  </si>
  <si>
    <t>2026|22100002</t>
  </si>
  <si>
    <t>72º BI Caat</t>
  </si>
  <si>
    <t>2026|23920005</t>
  </si>
  <si>
    <t>22º BI Mec</t>
  </si>
  <si>
    <t>Instrumentos e equipamentos para a Banda de Música</t>
  </si>
  <si>
    <t>2026|43750009</t>
  </si>
  <si>
    <t>HCE; H Mil Resende; H Ge RJ; PMPV</t>
  </si>
  <si>
    <t>Autoclave de 550l (HCE - R$ 770.000); Aparelho de ultrassonografia portátil com suporte (HCE - R$ 640.000); Aparelho de Raio-X portátil
(HCE - R$ 300.000); Aparelho de ecocardiograma transesofágico (HCE - R$ 300.000); Torre de vídeo e equipamentos de apoio (HCE - R$ 300.000); Van com acessibilidade (H Mil Resende - R$ 400.000); Aparelho de videocolonoscopia e videogastroscópio (H Ge RJ - R$ 650.000); Aparelho de densitometria óssea e equipamentos de apoio (PMPV - R$ 350.000)</t>
  </si>
  <si>
    <t>2026|92190011</t>
  </si>
  <si>
    <t>Hospital Militar de Resende</t>
  </si>
  <si>
    <t>Ambulância tipo “D” – Suporte avançado</t>
  </si>
  <si>
    <t>2026|43800011</t>
  </si>
  <si>
    <t>CIOpEsp</t>
  </si>
  <si>
    <t>2026|43800012</t>
  </si>
  <si>
    <t>CI Pqdt GPB; 20º B Log Pqdt; e HCE</t>
  </si>
  <si>
    <t>Adequação da Anv C-47 do Museu Aeroterrestre em miniauditório (R$ 237.000); Readequação e manutenção predial da Cia Sau Pqdt
(R$ 1.500.000); Recuperação e restauração de edifício histórico (R$ 1.300.000); e
Reformas das alas "A" e "B" do 4º piso (R$ 2.000.000), respectivamente.</t>
  </si>
  <si>
    <t>2026|43800014</t>
  </si>
  <si>
    <t>CMDO 4ª RM</t>
  </si>
  <si>
    <t>2 (duas) Vtr Adm</t>
  </si>
  <si>
    <t>2026|39990005</t>
  </si>
  <si>
    <t>HMASP</t>
  </si>
  <si>
    <t>Aparelho de ultrassom e Cell Saver</t>
  </si>
  <si>
    <t>2026|15680003</t>
  </si>
  <si>
    <t>Cmdo DAAe Ex</t>
  </si>
  <si>
    <t>Adequação das instalações do HT do Forte dos Andradas</t>
  </si>
  <si>
    <t>2026|90600006</t>
  </si>
  <si>
    <t>HMAPA</t>
  </si>
  <si>
    <t>Equipamentos Médicos-Hospitalares</t>
  </si>
  <si>
    <t>2026|42710014</t>
  </si>
  <si>
    <t>PMPA</t>
  </si>
  <si>
    <t>2026|42710015</t>
  </si>
  <si>
    <t>COPESP</t>
  </si>
  <si>
    <t>Equipamentos para o Projeto Raptor</t>
  </si>
  <si>
    <t>2026|42710018</t>
  </si>
  <si>
    <t>25º GAC</t>
  </si>
  <si>
    <t>Readequação Ginásio Poliesportivo</t>
  </si>
  <si>
    <t>2026|42710019</t>
  </si>
  <si>
    <t>AMAN e 26º BI Pqdt</t>
  </si>
  <si>
    <t>Instrumentos musicais para a Banda de Música (R$ 250.000) e Ambulância operacional
(R$ 750.000), respectivamente.</t>
  </si>
  <si>
    <t>2026|41020024</t>
  </si>
  <si>
    <t>Equipamentos de campanha de uso individual</t>
  </si>
  <si>
    <t>2026|43910004</t>
  </si>
  <si>
    <t>2026|42510019</t>
  </si>
  <si>
    <t>CMR</t>
  </si>
  <si>
    <t>2026|43960008</t>
  </si>
  <si>
    <t>2026|22630007</t>
  </si>
  <si>
    <t>9º BEC</t>
  </si>
  <si>
    <t>Equipar OM de Engenharia para pronto atendimento a calamidades públicas</t>
  </si>
  <si>
    <t>2026|23760004</t>
  </si>
  <si>
    <t>2026|15810007</t>
  </si>
  <si>
    <t>Colégio Militar de Salvador</t>
  </si>
  <si>
    <t>Material permanente</t>
  </si>
  <si>
    <t>2026|12700001</t>
  </si>
  <si>
    <t>Plataforma de trabalhos aéreos e outros materiais</t>
  </si>
  <si>
    <t>2026|32390007</t>
  </si>
  <si>
    <t>HCE</t>
  </si>
  <si>
    <t>Aparelho de Raio-x portátil</t>
  </si>
  <si>
    <t>2026|41520013</t>
  </si>
  <si>
    <t>5º BE Cmb Bld</t>
  </si>
  <si>
    <t>Caminhonete 4x4</t>
  </si>
  <si>
    <t>2026|44010007</t>
  </si>
  <si>
    <t>Readequação do campo de futebol</t>
  </si>
  <si>
    <t>2026|41100015</t>
  </si>
  <si>
    <t>Readequação das instalações da sala da de ensaio da Banda de Música</t>
  </si>
  <si>
    <t>2026|42740007</t>
  </si>
  <si>
    <t>Adequação de ativos de infraestrutura</t>
  </si>
  <si>
    <t>2026|40820005</t>
  </si>
  <si>
    <t>ESFCEx/CMS</t>
  </si>
  <si>
    <t>Adequação de instalações SMIF</t>
  </si>
  <si>
    <t>2026|24680003</t>
  </si>
  <si>
    <t>HMAR</t>
  </si>
  <si>
    <t>Videogastroscópio</t>
  </si>
  <si>
    <t>2026|35390006</t>
  </si>
  <si>
    <t>H Ge Santa Maria</t>
  </si>
  <si>
    <t>2026|41840004</t>
  </si>
  <si>
    <t>4º D Sup</t>
  </si>
  <si>
    <t>Mobiliário para refeitórios</t>
  </si>
  <si>
    <t>2026|27620005</t>
  </si>
  <si>
    <t>Cia C/4ª Bda Inf L Mth</t>
  </si>
  <si>
    <t>2026|24820008</t>
  </si>
  <si>
    <t>CAEx</t>
  </si>
  <si>
    <t>Construção de área de lazer e apoio aos banhistas</t>
  </si>
  <si>
    <t>2026|37240005</t>
  </si>
  <si>
    <t>3º GAAAe</t>
  </si>
  <si>
    <t>Van e equipamentos de apoio</t>
  </si>
  <si>
    <t>2026|44280001</t>
  </si>
  <si>
    <t>Cmdo CMNE</t>
  </si>
  <si>
    <t>Adequação de instalações</t>
  </si>
  <si>
    <t>2026|32990001</t>
  </si>
  <si>
    <t>Equipamentos de informática</t>
  </si>
  <si>
    <t>2026|44320013</t>
  </si>
  <si>
    <t>66º BI Mtz</t>
  </si>
  <si>
    <t>Armários</t>
  </si>
  <si>
    <t>2026|40470006</t>
  </si>
  <si>
    <t>7º BIS</t>
  </si>
  <si>
    <t>2026|41640003</t>
  </si>
  <si>
    <t>H Ge C</t>
  </si>
  <si>
    <t>2026|40890008</t>
  </si>
  <si>
    <t>5º RCC</t>
  </si>
  <si>
    <t>2026|40890020</t>
  </si>
  <si>
    <t>4º BPE</t>
  </si>
  <si>
    <t>8 (oito) motocicletas para escolta</t>
  </si>
  <si>
    <t>2026|27240007</t>
  </si>
  <si>
    <t>CPOR / CMBH</t>
  </si>
  <si>
    <t>Adequação de infraestrutura de combate à incêndio</t>
  </si>
  <si>
    <t>2026|44460019</t>
  </si>
  <si>
    <t>6º BPE</t>
  </si>
  <si>
    <t>Implantação de espaço cultural</t>
  </si>
  <si>
    <t>2026|41280002</t>
  </si>
  <si>
    <t>18º GAC</t>
  </si>
  <si>
    <t>Material para alojamento da tropa</t>
  </si>
  <si>
    <t>2026|45480010</t>
  </si>
  <si>
    <t>Veículo administrativo</t>
  </si>
  <si>
    <t>2026|45480011</t>
  </si>
  <si>
    <t>Material de tecnologia da informação</t>
  </si>
  <si>
    <t>2026|45480012</t>
  </si>
  <si>
    <t>Material permanente e Adequação das instalações</t>
  </si>
  <si>
    <t>2026|44700002</t>
  </si>
  <si>
    <t>31º BI Mtz</t>
  </si>
  <si>
    <t>2026|27140006</t>
  </si>
  <si>
    <t>29º BIB</t>
  </si>
  <si>
    <t>Equipamentos para Refeitório</t>
  </si>
  <si>
    <t>2026|40730013</t>
  </si>
  <si>
    <t>15ª Cia Inf Mtz</t>
  </si>
  <si>
    <t>Construção de um pavilhão de alojamento e C2</t>
  </si>
  <si>
    <t>2026|42770013</t>
  </si>
  <si>
    <t>Cmdo 5ª DE</t>
  </si>
  <si>
    <t>Equipamentos de TI que dão suporte ao CCOP</t>
  </si>
  <si>
    <t>2026|38090012</t>
  </si>
  <si>
    <t>Cmdo 11ª Bda Inf Mec</t>
  </si>
  <si>
    <t>Revitalização de capela</t>
  </si>
  <si>
    <t>2026|44790006</t>
  </si>
  <si>
    <t>BPEB</t>
  </si>
  <si>
    <t>Reforma das instalações da Banda de Música</t>
  </si>
  <si>
    <t>2026|37660019</t>
  </si>
  <si>
    <t>Equipamentos e materiais veterinários</t>
  </si>
  <si>
    <t>2026|37660021</t>
  </si>
  <si>
    <t>34º BI Mec</t>
  </si>
  <si>
    <t>Instrumentos Musicais para a Banda de Música</t>
  </si>
  <si>
    <t>2026|37710009</t>
  </si>
  <si>
    <t>Cmdo 9ª RM</t>
  </si>
  <si>
    <t>Mobiliário para o SMIF</t>
  </si>
  <si>
    <t>2026|14510005</t>
  </si>
  <si>
    <t>16º Esqd C Mec</t>
  </si>
  <si>
    <t>Tratores/roçadeiras</t>
  </si>
  <si>
    <t>2026|40740004</t>
  </si>
  <si>
    <t>EsPCEx</t>
  </si>
  <si>
    <t>2026|25170009</t>
  </si>
  <si>
    <t>Cmdo 22ª Bda Inf Sl</t>
  </si>
  <si>
    <t>Equipamentos para academia de musculação</t>
  </si>
  <si>
    <t>2026|26760004</t>
  </si>
  <si>
    <t>36º BI Mec</t>
  </si>
  <si>
    <t>Ambulância operacional e instrumentos musicais</t>
  </si>
  <si>
    <t>2026|27680004</t>
  </si>
  <si>
    <t>Manutenção das instalações da área de convívio social da Vila ST/Sgt</t>
  </si>
  <si>
    <t>2026|44900002</t>
  </si>
  <si>
    <t>35º BI</t>
  </si>
  <si>
    <t>Materiais permanentes</t>
  </si>
  <si>
    <t>2026|91910001</t>
  </si>
  <si>
    <t>B Adm Gu Natal</t>
  </si>
  <si>
    <t>2026|40910013</t>
  </si>
  <si>
    <t>Cmdo 3ª RM</t>
  </si>
  <si>
    <t>2026|44840010</t>
  </si>
  <si>
    <t>7º BEC</t>
  </si>
  <si>
    <t>2026|71020009</t>
  </si>
  <si>
    <t>2026|71020010</t>
  </si>
  <si>
    <t>EME</t>
  </si>
  <si>
    <t>2026|71180009</t>
  </si>
  <si>
    <t>Cmdo 11ª RM</t>
  </si>
  <si>
    <t>Adequação das instalações da Comissão de Seleção Permanente das Forças Armadas do Cmdo da 11ª RM.</t>
  </si>
  <si>
    <t>2025|36300003</t>
  </si>
  <si>
    <t>Aquisição de utensílios para copa e cozinha</t>
  </si>
  <si>
    <t>2025|41440012</t>
  </si>
  <si>
    <t>3ª fase da reestruturação da rede elétrica</t>
  </si>
  <si>
    <t>2025|41440013</t>
  </si>
  <si>
    <t>HGeJF</t>
  </si>
  <si>
    <t>Vtr ambulância tipo "d" - suporte avançado e equipamentos de apoio</t>
  </si>
  <si>
    <t>2025|43020025</t>
  </si>
  <si>
    <t>23º BC</t>
  </si>
  <si>
    <t>Melhorar as instalações do NPOR</t>
  </si>
  <si>
    <t>2025|20830012</t>
  </si>
  <si>
    <t>4º BIS</t>
  </si>
  <si>
    <t>Aquisição de instrumentos musicais</t>
  </si>
  <si>
    <t>2025|26860002</t>
  </si>
  <si>
    <t>B Av Taubaté</t>
  </si>
  <si>
    <t>Adequação e Reforma do Hotel de Trânsito</t>
  </si>
  <si>
    <t>2025|42650008</t>
  </si>
  <si>
    <t>CPOR/R</t>
  </si>
  <si>
    <t>Reparar as fiações, disjuntores e redimensionar toda a rede elétrica nas instalações da OM.</t>
  </si>
  <si>
    <t>2025|27180017</t>
  </si>
  <si>
    <t>B Adm Ap Ibirapuera</t>
  </si>
  <si>
    <t>Equipamentos musicais para a Banda Sinfônica do Exército.</t>
  </si>
  <si>
    <t>2025|30520011</t>
  </si>
  <si>
    <t>1º RCG</t>
  </si>
  <si>
    <t>Aquisição de 1 (uma) viatura micro-ônibus e 1 (uma) viatura administrativa</t>
  </si>
  <si>
    <t>2025|39190018</t>
  </si>
  <si>
    <t>Restabelecer a ligação de área no interior do aquartelamento, após chuvas que destruíram a ponte</t>
  </si>
  <si>
    <t>2025|43170001</t>
  </si>
  <si>
    <t>2025|43170002</t>
  </si>
  <si>
    <t>25º BC</t>
  </si>
  <si>
    <t>2025|43210005</t>
  </si>
  <si>
    <t>Melhoria dos refeitórios</t>
  </si>
  <si>
    <t>2025|31600002</t>
  </si>
  <si>
    <t>2025|31600003</t>
  </si>
  <si>
    <t>CIAvEx</t>
  </si>
  <si>
    <t>Atualizar o sistema de projeção, modernização da plataforma de movimento, inclusão do sistema de force feedback nos comandos e inclusão de sistema de vibração no simulador de voo.</t>
  </si>
  <si>
    <t>2025|31600004</t>
  </si>
  <si>
    <t>Cmdo 1ª Bda Inf Sl</t>
  </si>
  <si>
    <t>Instalação de usina fotovoltaica</t>
  </si>
  <si>
    <t>2025|41430001</t>
  </si>
  <si>
    <t>Aquisição de intensificador de imagem de uso radiológico</t>
  </si>
  <si>
    <t>2025|39420018</t>
  </si>
  <si>
    <t>Cmdo 13ª Bda Inf Mtz e 44º BI Mtz</t>
  </si>
  <si>
    <t>Adquirir colchões e armários para o efetivo variável.</t>
  </si>
  <si>
    <t>2025|43260011</t>
  </si>
  <si>
    <t>Cmdo Fron RO/ 6º BIS</t>
  </si>
  <si>
    <t>Aquisição de mobiliário e colchões para atender os Hotéis de trânsito Guajará-Mirim e do PEF em Costa Marques/RO.</t>
  </si>
  <si>
    <t>2025|39450004</t>
  </si>
  <si>
    <t>5º BEC</t>
  </si>
  <si>
    <t>Reforma de instalações para implantação de Curso de Formação de Condutores (CFCond) e reforma de instalações do serviço de aprovisionamento.</t>
  </si>
  <si>
    <t>2025|39450006</t>
  </si>
  <si>
    <t>Instalação de usina fotovoltaica e aquisição de mobiliário, materiais permanentes e equipamentos para a manutenção da vida vegetativa da OM</t>
  </si>
  <si>
    <t>2025|39510006</t>
  </si>
  <si>
    <t>Construção de 3 (três) PNR</t>
  </si>
  <si>
    <t>2025|37870001</t>
  </si>
  <si>
    <t>Contratação de serviços de para manutenção das instalações da banda de musica, do auditório e do corpo da guarda, e ainda, a adequação da área comum de convivência social da vila militar dos ST/Sgt.</t>
  </si>
  <si>
    <t>2025|43440014</t>
  </si>
  <si>
    <t>Ba Adm Ap 8ª RM, H Ge Belém e CMBel</t>
  </si>
  <si>
    <t>Adequação das instalações das OM para o Serviço Militar Feminino Inicial</t>
  </si>
  <si>
    <t>2025|43450006</t>
  </si>
  <si>
    <t>2025|43470005</t>
  </si>
  <si>
    <t>CMSP</t>
  </si>
  <si>
    <t>Aquisição de 2 (duas) viaturas tipo van e 2 (duas) viaturas administrativas</t>
  </si>
  <si>
    <t>2025|43500005</t>
  </si>
  <si>
    <t>CMRJ</t>
  </si>
  <si>
    <t>Readequação da casa de bombas e piscina</t>
  </si>
  <si>
    <t>2025|43510013</t>
  </si>
  <si>
    <t>2025|43550004</t>
  </si>
  <si>
    <t>Promover melhorias das instalações</t>
  </si>
  <si>
    <t>2025|27010004</t>
  </si>
  <si>
    <t>Equipamentos para o posto de saúde e gabinete odontológico</t>
  </si>
  <si>
    <t>2025|43610018</t>
  </si>
  <si>
    <t>10º RC Mec</t>
  </si>
  <si>
    <t>Vtr Ambulância tipo B</t>
  </si>
  <si>
    <t>2025|39640004</t>
  </si>
  <si>
    <t>3º CTA</t>
  </si>
  <si>
    <t>Modernizar o cabeamento estruturado para melhoria da rede interna das OM no Estado de São Paulo e instalar circuito fechado TV.</t>
  </si>
  <si>
    <t>2025|30880001</t>
  </si>
  <si>
    <t>Aquisição de equipamentos de vigilância</t>
  </si>
  <si>
    <t>2025|22100004</t>
  </si>
  <si>
    <t>Aquisição de um micro-ônibus ou uma Vtr van para o transporte de militares</t>
  </si>
  <si>
    <t>2025|27420006</t>
  </si>
  <si>
    <t>Instalação de dispositivos que reduzirão o consumo de energia.</t>
  </si>
  <si>
    <t>2025|42520009</t>
  </si>
  <si>
    <t>CMC</t>
  </si>
  <si>
    <t>Implementação de usina fotovoltaica</t>
  </si>
  <si>
    <t>2025|39860002</t>
  </si>
  <si>
    <t>33º BI Mec</t>
  </si>
  <si>
    <t>Melhoria da qualidade de hospedagem nos hotéis de trânsito do Paraná, apoiados pela 5ª DE</t>
  </si>
  <si>
    <t>2025|39860003</t>
  </si>
  <si>
    <t>Aquisição de aparelho de tomografia computadorizada, equipamento completo de videoendoscopia digestiva e camas hospitalares</t>
  </si>
  <si>
    <t>2025|92190021</t>
  </si>
  <si>
    <t>2º BEC</t>
  </si>
  <si>
    <t>Aquisição de uma Ambulância tipo B, equipamentos de apoio, material eletroeletrônico, produtos hospitalares e mobiliário</t>
  </si>
  <si>
    <t>2025|38270002</t>
  </si>
  <si>
    <t>CPOR/PA</t>
  </si>
  <si>
    <t>Aquisição de material rádio e de informática para incrementar a formação do Oficial da Reserva da Arma de Comunicações.</t>
  </si>
  <si>
    <t>2025|43770001</t>
  </si>
  <si>
    <t>17º GAC</t>
  </si>
  <si>
    <t>Instalação de usina fotovoltaica e aquisição de mobiliário</t>
  </si>
  <si>
    <t>2025|39940014</t>
  </si>
  <si>
    <t>Recuperação e restauração parcial do Edifício Histórico (Pavilhão de Comando)</t>
  </si>
  <si>
    <t>2025|43800005</t>
  </si>
  <si>
    <t>20º B Log Pqdt</t>
  </si>
  <si>
    <t>Readequação das instalações da Cia Sup</t>
  </si>
  <si>
    <t>CEP</t>
  </si>
  <si>
    <t>Revitalização da área desportiva</t>
  </si>
  <si>
    <t>Cmdo Bda Inf Pqdt</t>
  </si>
  <si>
    <t>2025|43800016</t>
  </si>
  <si>
    <t>12º BI L Mth</t>
  </si>
  <si>
    <t>Vtr ambulância tipo C (unidade de resgate)</t>
  </si>
  <si>
    <t>2025|39990009</t>
  </si>
  <si>
    <t>Aquisição de aparelho de ecocardiograma de alta resolução, com transdutor adulto 3D, transdutor pediátrico 3D, fetal 2D, convexo 2D.</t>
  </si>
  <si>
    <t>2025|15680019</t>
  </si>
  <si>
    <t>2 Vtr van</t>
  </si>
  <si>
    <t>2025|42210005</t>
  </si>
  <si>
    <t>CMPA</t>
  </si>
  <si>
    <t>Reparação do telhado e da rede elétrica (2º fase)</t>
  </si>
  <si>
    <t>2025|42710009</t>
  </si>
  <si>
    <t>Cmdo 2ª Bda C Mec</t>
  </si>
  <si>
    <t>Aquisição de 2 (duas) ambulâncias tipo B - suporte básico</t>
  </si>
  <si>
    <t>2025|42710012</t>
  </si>
  <si>
    <t>HCE e HGeRJ</t>
  </si>
  <si>
    <t>Vtr ambulância tipo "D" - suporte avançado e equipamentos de apoio para o HGeRJ e aquisição de camas hospitalares para o HCE</t>
  </si>
  <si>
    <t>2025|41020017</t>
  </si>
  <si>
    <t>8º BEC</t>
  </si>
  <si>
    <t>Vtr tipo pick up 4x4</t>
  </si>
  <si>
    <t>2025|43900008</t>
  </si>
  <si>
    <t>Aquisição dois veículos tipo furgão</t>
  </si>
  <si>
    <t>2025|43930012</t>
  </si>
  <si>
    <t>CMBel</t>
  </si>
  <si>
    <t>Mobiliar as salas de aula com equipamentos audiovisuais, além de realizar a manutenção em mobiliário.</t>
  </si>
  <si>
    <t>2025|22630009</t>
  </si>
  <si>
    <t>CMS</t>
  </si>
  <si>
    <t>Implantação/ampliação de usina fotovoltaica e aquisição de materiais permanentes</t>
  </si>
  <si>
    <t>2025|40800019</t>
  </si>
  <si>
    <t>4º BEC</t>
  </si>
  <si>
    <t>Aquisição de material permanente</t>
  </si>
  <si>
    <t>2025|32390006</t>
  </si>
  <si>
    <t>Cmdo CMN</t>
  </si>
  <si>
    <t>Proporcionar aos Reservistas do Estado do Pará, a oportunidade de emprego, com a inserção no mercado de trabalho após o licenciamento, e consequentemente, condições de manter sua família com dignidade.</t>
  </si>
  <si>
    <t>2025|36920001</t>
  </si>
  <si>
    <t>CMVM</t>
  </si>
  <si>
    <t>Adequação do ginásio poliesportivo e demais instalações desportivas.</t>
  </si>
  <si>
    <t>2025|41520011</t>
  </si>
  <si>
    <t>Custear reajuste anual e aditivo do projeto da construção de 12 PNR para o 28º BC.</t>
  </si>
  <si>
    <t>2025|42740021</t>
  </si>
  <si>
    <t>CPOR/CMBH</t>
  </si>
  <si>
    <t>Aquisição de computadores e material permanente de TI</t>
  </si>
  <si>
    <t>2025|40290010</t>
  </si>
  <si>
    <t>Ba Adm CMP</t>
  </si>
  <si>
    <t>Construção da arquibancada do complexo desportivo do CMP</t>
  </si>
  <si>
    <t>2025|40820004</t>
  </si>
  <si>
    <t>Adequar as estruturas das estruturas do auditório e aquisição de mobiliário e equipamentos para o CCOp</t>
  </si>
  <si>
    <t>2025|35390012</t>
  </si>
  <si>
    <t>3º CGEO</t>
  </si>
  <si>
    <t>Adequação da quadra poliesportiva</t>
  </si>
  <si>
    <t>2025|35390013</t>
  </si>
  <si>
    <t>Aquisição de Vtr Adm</t>
  </si>
  <si>
    <t>2025|35390014</t>
  </si>
  <si>
    <t>4º Esqd C Mec</t>
  </si>
  <si>
    <t>Aquisição de Vtr van 16 lugares</t>
  </si>
  <si>
    <t>2025|24820007</t>
  </si>
  <si>
    <t>2025|41830009</t>
  </si>
  <si>
    <t>Cmdo CMO</t>
  </si>
  <si>
    <t>2025|44200006</t>
  </si>
  <si>
    <t>Cmdo CMSE</t>
  </si>
  <si>
    <t>Aquisição de materiais permanentes para o Observatório de Defesa e Núcleo de Estudos Estratégicos.</t>
  </si>
  <si>
    <t>2025|44230013</t>
  </si>
  <si>
    <t>Adequação das instalações</t>
  </si>
  <si>
    <t>2025|32990004</t>
  </si>
  <si>
    <t>Cmdo 1ª Bda Inf Sl e OMDS</t>
  </si>
  <si>
    <t>Objetos a serem definidos pelo parlamentar (Ambulância e Eqp Médicos-hospitalares)</t>
  </si>
  <si>
    <t>2025|41640002</t>
  </si>
  <si>
    <t>CMBH</t>
  </si>
  <si>
    <t>Apoiar o  na implantação de uma sala de aula digital</t>
  </si>
  <si>
    <t>2025|44390005</t>
  </si>
  <si>
    <t>HGeC</t>
  </si>
  <si>
    <t>Aquisição de um Raio-X móvel</t>
  </si>
  <si>
    <t>2025|40890012</t>
  </si>
  <si>
    <t>Cmdo 15º Bda Inf Mec</t>
  </si>
  <si>
    <t>Aquisição de um aparelho de Ultrassom Médico, um foco clínico/cirúrgico hospitalar e um aparelho de Raio-X móvel digital para o Posto Médico</t>
  </si>
  <si>
    <t>19º RC Mec</t>
  </si>
  <si>
    <t>Aquisição de Vtr van</t>
  </si>
  <si>
    <t>2025|90480006</t>
  </si>
  <si>
    <t>Aquisição um trator com implementos (uma roçadeira e uma carroça) e outros equipamentos</t>
  </si>
  <si>
    <t>2025|44410016</t>
  </si>
  <si>
    <t>2025|27240002</t>
  </si>
  <si>
    <t>Adequação do sistema de combate a incêncio</t>
  </si>
  <si>
    <t>2025|44460025</t>
  </si>
  <si>
    <t>Renovar os equipamentos de TI</t>
  </si>
  <si>
    <t>2025|44470009</t>
  </si>
  <si>
    <t>18º BI Mtz</t>
  </si>
  <si>
    <t>1 (uma) Ambulância Tipo "B" - Suporte Básico, 1 (uma) Ambulância Tipo "A" - Simples Remoção e equipamentos de apoio</t>
  </si>
  <si>
    <t>2025|41680001</t>
  </si>
  <si>
    <t>H Gu SGCH</t>
  </si>
  <si>
    <t>Adequação da rede elétrica e centro cirúrgico</t>
  </si>
  <si>
    <t>2025|41370007</t>
  </si>
  <si>
    <t>22º BI</t>
  </si>
  <si>
    <t>2025|42750013</t>
  </si>
  <si>
    <t>14º GAC</t>
  </si>
  <si>
    <t>Renovar as instalações elétricas e readequação do pavilhão do refeitório.</t>
  </si>
  <si>
    <t>2025|44540003</t>
  </si>
  <si>
    <t>19º BC</t>
  </si>
  <si>
    <t>2025|44620014</t>
  </si>
  <si>
    <t>Cmdo 4ª RM</t>
  </si>
  <si>
    <t>Vtr ambulância tipo D</t>
  </si>
  <si>
    <t>2025|41400011</t>
  </si>
  <si>
    <t>Aquisição de mobiliários e equipamentos para a modernização do auditório e outros setores da Administração da Unidade</t>
  </si>
  <si>
    <t>2025|44690003</t>
  </si>
  <si>
    <t>Promoção de eventos sócio-culturais</t>
  </si>
  <si>
    <t>2025|44690008</t>
  </si>
  <si>
    <t>Adequação do salão de provas localizado no Pavilhão Almirante Tamandaré e aquisição de materiais de consumo e serviços para melhoria das outras instalações de ensino</t>
  </si>
  <si>
    <t>2025|44700002</t>
  </si>
  <si>
    <t>2º BIL</t>
  </si>
  <si>
    <t>Material permanente para o posto médico</t>
  </si>
  <si>
    <t>2025|41710006</t>
  </si>
  <si>
    <t>Aquisição de gerador para o HTO</t>
  </si>
  <si>
    <t>2025|44710011</t>
  </si>
  <si>
    <t>HGuJP</t>
  </si>
  <si>
    <t>1 (uma) viatura administrativa</t>
  </si>
  <si>
    <t>2025|27150013</t>
  </si>
  <si>
    <t>5º GAC AP</t>
  </si>
  <si>
    <t>Recuperação do muro da Rua Paulo Setubal</t>
  </si>
  <si>
    <t>2025|40660016</t>
  </si>
  <si>
    <t>H Gu N</t>
  </si>
  <si>
    <t>Aquisição de equipamentos hospitalares.</t>
  </si>
  <si>
    <t>2025|44740002</t>
  </si>
  <si>
    <t>Concluir a reforma das oficinas mecânicas e melhorar o refeitório de subtenentes e sargentos e outras instalações.</t>
  </si>
  <si>
    <t>2025|24710008</t>
  </si>
  <si>
    <t>5º B Log, 15º B Log, 27º B Log e 15ª Cia E Cmb Mec</t>
  </si>
  <si>
    <t>Equipamentos para apoio à Defesa Civil</t>
  </si>
  <si>
    <t>2025|42770013</t>
  </si>
  <si>
    <t>Reforma da capela</t>
  </si>
  <si>
    <t>2025|44790006</t>
  </si>
  <si>
    <t>Ba Adm Curado,HMAR e CMR</t>
  </si>
  <si>
    <t>2025|42780008</t>
  </si>
  <si>
    <t>Instalação de usina fotovoltaica e aquisição de material permanente</t>
  </si>
  <si>
    <t>2025|40740002</t>
  </si>
  <si>
    <t>Aquisição de 2 (dois) veículos tipo van e 1 (um) veículo tipo caminhonete</t>
  </si>
  <si>
    <t>2025|29690007</t>
  </si>
  <si>
    <t>Aquisição de equipamentos médico-hospitalares.</t>
  </si>
  <si>
    <t>2025|40910008</t>
  </si>
  <si>
    <t>61º BIS</t>
  </si>
  <si>
    <t>Reforma na estrutura do Hotel de Trânsito</t>
  </si>
  <si>
    <t>2025|44940008</t>
  </si>
  <si>
    <t>8º Esqd C Mec</t>
  </si>
  <si>
    <t>2025|44840007</t>
  </si>
  <si>
    <t>Construção de 1(um) bloco de apartamentos (PNR)</t>
  </si>
  <si>
    <t>2025|71020009</t>
  </si>
  <si>
    <t>Construção do aeródromo de Santa Rosa do Purus</t>
  </si>
  <si>
    <t>2025|71020010</t>
  </si>
  <si>
    <t>Implementação do SISFRON</t>
  </si>
  <si>
    <t>2025|71170005</t>
  </si>
  <si>
    <t>Implementação da Nova ESE</t>
  </si>
  <si>
    <t>2025|71180009</t>
  </si>
  <si>
    <t>Instalação de usina fotovoltaica e manutenção e adequação da rede elétrica</t>
  </si>
  <si>
    <t>2024|29140019</t>
  </si>
  <si>
    <t>H Gu T</t>
  </si>
  <si>
    <t>Instalação de uma usina fotovoltaica e aquisição de aparelhos de ar-condicionado</t>
  </si>
  <si>
    <t>2024|16190005</t>
  </si>
  <si>
    <t>Cmdo Fron RO/6º BIS</t>
  </si>
  <si>
    <t>Aquisição de 1 (uma) viatura ambulância tipo ‘C’ – Resgate, equipamentos necessários para equipar a referida viatura e materiais hospitalares para mobiliar o Centro de Atendimento a Dependentes, Veteranos e Pensionistas e a Seção de Saúde do 1º PEF</t>
  </si>
  <si>
    <t>2024|39450005</t>
  </si>
  <si>
    <t>Cmdo Fron RO/6º BIS e 17ª Cia Inf Sl</t>
  </si>
  <si>
    <t>Readequações nos HT, Sv de aprovisionamento e demais instalações do 6º BIS e readequação da rede elétrica da 17ª Cia Inf Sl</t>
  </si>
  <si>
    <t>2024|39450001</t>
  </si>
  <si>
    <t>P M Gu BV</t>
  </si>
  <si>
    <t>Viatura Ambulância tipo "D" - Suporte Avançado</t>
  </si>
  <si>
    <t>2024|41640004</t>
  </si>
  <si>
    <t>Cmdo Fron AP/ 34º BIS</t>
  </si>
  <si>
    <t>Revitalização do campo de futebol da Área de Lazer da Toca da Onça em Macapá/AP.</t>
  </si>
  <si>
    <t>2024|26760003</t>
  </si>
  <si>
    <t>22ª Bda Inf Sl</t>
  </si>
  <si>
    <t>Instalação de usina fotovoltaica central e manutenção das instalações utilizadas em favor do  PROFESP na 22ª Bda Inf Sl</t>
  </si>
  <si>
    <t>2024|44770008</t>
  </si>
  <si>
    <t>Viatura Ambulância tipo “B” – Suporte Básico</t>
  </si>
  <si>
    <t>2024|22630014</t>
  </si>
  <si>
    <t>Mobiliário e climatização das instalações dos alunos do Núcleo de Preparação de Oficiais da Reserva (NPOR)</t>
  </si>
  <si>
    <t>2024|36920022</t>
  </si>
  <si>
    <t>24º BIS</t>
  </si>
  <si>
    <t>Mobiliário em geral e aparelhos de ar-condicionado</t>
  </si>
  <si>
    <t>2024|45110002</t>
  </si>
  <si>
    <t>Materiais para manutenção de áreas verdes</t>
  </si>
  <si>
    <t>2024|43470003</t>
  </si>
  <si>
    <t>Instrumentos musicais, equipamentos e mobiliário para a Banda de Música</t>
  </si>
  <si>
    <t>Adequação das instalações para implantação de Educação 4.0</t>
  </si>
  <si>
    <t>2024|27370012</t>
  </si>
  <si>
    <t>6ª RM</t>
  </si>
  <si>
    <t>Mobiliários e equipamentos de informática para o Comando da 6ª Região Militar, Base Regional de Ilhéus e Centro Marechal Cantuária.</t>
  </si>
  <si>
    <t>2024|27420007</t>
  </si>
  <si>
    <t>Viatura tipo caminhonete, administrativa</t>
  </si>
  <si>
    <t>2024|43190001</t>
  </si>
  <si>
    <t>2024|24680019</t>
  </si>
  <si>
    <t>Mobiliário e equipamentos para consolidação do processo de autonomia</t>
  </si>
  <si>
    <t>2024|44620016</t>
  </si>
  <si>
    <t>Instrumentos musicais e outros materiais para a Banda de Música</t>
  </si>
  <si>
    <t>2024|91910002</t>
  </si>
  <si>
    <t>Equipamentos e mobiliários e a contratação de serviços para apoiar o Sistema de Relações Institucionais, Assessoramento Parlamentar e Com Soc da 6ª Região Militar, bem como o Tiro de Guerra de Valença.</t>
  </si>
  <si>
    <t>2024|41280017</t>
  </si>
  <si>
    <t>Serviço de recuperação das portas e janelas do histórico Pavilhão de Comando, entre outras reformas no prédio da 6ª RM</t>
  </si>
  <si>
    <t>2024|32390008</t>
  </si>
  <si>
    <t>Construção de um tapiri para apoio às instruções da tropa ao Projeto Forças no Esporte (PROFESP), bem como para apoio a outras demandas externas.</t>
  </si>
  <si>
    <t>2024|27390008</t>
  </si>
  <si>
    <t>Reforma da Companhia de Engenharia de Equipamento e Manutenção</t>
  </si>
  <si>
    <t>Materiais permanentes para o Espaço Cultural e demais instalações da OM.</t>
  </si>
  <si>
    <t>2024|24710001</t>
  </si>
  <si>
    <t>Instrumentos musicais e mobiliário para a Banda de Música</t>
  </si>
  <si>
    <t>2024|20830014</t>
  </si>
  <si>
    <t>2024|24420016</t>
  </si>
  <si>
    <t>2024|37100002</t>
  </si>
  <si>
    <t>Recuperação de vestiários de alunos</t>
  </si>
  <si>
    <t>2024|27010005</t>
  </si>
  <si>
    <t>H Ge F</t>
  </si>
  <si>
    <t>Instalação de usina fotovoltaica e aquisição de equipamentos para segurança e manutenção do HGeF</t>
  </si>
  <si>
    <t>2024|41380020</t>
  </si>
  <si>
    <t>2024|27140006</t>
  </si>
  <si>
    <t>Cadeiras odontológicas e outros equipamentos médico-hospitalares</t>
  </si>
  <si>
    <t>2024|27240014</t>
  </si>
  <si>
    <t>Processador de tecidos e outros equipamentos médico-hospitalares</t>
  </si>
  <si>
    <t>2024|27240015</t>
  </si>
  <si>
    <t>7ª DE</t>
  </si>
  <si>
    <t>Renovação de Equipamentos de videowall</t>
  </si>
  <si>
    <t>2024|35390008</t>
  </si>
  <si>
    <t>CMNE</t>
  </si>
  <si>
    <t>Adequação das instalações do CMNE em proveito das atividades da Assessoria Parlamentar, capacitação de integrantes do Comando Militar do Nordeste nas áreas de Tecnologia da Informação e Comunicação Multimídia e aquisição de materiais de divulgação institucional.</t>
  </si>
  <si>
    <t>2024|32990009</t>
  </si>
  <si>
    <t>Adequação das Instalações Elétricas, Cobertura e parte Lógica do Rancho</t>
  </si>
  <si>
    <t>2024|43670003</t>
  </si>
  <si>
    <t>Materiais para reparação do telhado em dois pavilhões de ensino</t>
  </si>
  <si>
    <t>2024|43230010</t>
  </si>
  <si>
    <t>71º BIMtz</t>
  </si>
  <si>
    <t>Instrumentos musicais para a Banda de Música</t>
  </si>
  <si>
    <t>2024|27240004</t>
  </si>
  <si>
    <t>14º BI Mtz</t>
  </si>
  <si>
    <t>2024|43230015</t>
  </si>
  <si>
    <t>Construção da Sala de Ensaio da Banda de Música e aquisição de gerador</t>
  </si>
  <si>
    <t>2024|12460008</t>
  </si>
  <si>
    <t>7º BE Cmb</t>
  </si>
  <si>
    <t>Usina fotovoltaica e aquisição de materiais para o Hotel de Trânsito e readequação das instalações elétricas.</t>
  </si>
  <si>
    <t>2024|39940015</t>
  </si>
  <si>
    <t>Materiais e equipamentos médico-hospitalares</t>
  </si>
  <si>
    <t>2024|40910008</t>
  </si>
  <si>
    <t>2024|39940016</t>
  </si>
  <si>
    <t>Aquisição de equipamentos (vídeo, áudio, climatização, etc.) para aplicação nas instalações desse Batalhão, em especial, para a melhoria do auditório da Organização Militar.</t>
  </si>
  <si>
    <t>2024|42740001</t>
  </si>
  <si>
    <t>Equipamentos, mobiliários e a contratação de serviços para apoiar o Sistema de Assessoramento Parlamentar</t>
  </si>
  <si>
    <t>2024|41010008</t>
  </si>
  <si>
    <t>2ª Fase do Projeto de Reestruturação de toda a rede elétrica.</t>
  </si>
  <si>
    <t>2024|41440013</t>
  </si>
  <si>
    <t>Manutenção e modernização  do auditório da Organização Militar</t>
  </si>
  <si>
    <t>2024|43440005</t>
  </si>
  <si>
    <t>2ª Cia Fron</t>
  </si>
  <si>
    <t>Viatura Ambulância Tipo “B” – Suporte Básico</t>
  </si>
  <si>
    <t>2024|14510022</t>
  </si>
  <si>
    <t>9º B Sau</t>
  </si>
  <si>
    <t>2024|44200006</t>
  </si>
  <si>
    <t>17° RC Mec</t>
  </si>
  <si>
    <t>Parcela da construção do Pavilhão de Manutenção de Blindados</t>
  </si>
  <si>
    <t>2024|39640003</t>
  </si>
  <si>
    <t>CMO</t>
  </si>
  <si>
    <t>Projeto de Implantação da Construção de uma Usina Fotovoltaica.</t>
  </si>
  <si>
    <t>2024|39180009</t>
  </si>
  <si>
    <t>2024|14450007</t>
  </si>
  <si>
    <t>Cia Cmdo/ 13ª Bda Inf Mtz</t>
  </si>
  <si>
    <t>Aquisição de aparelhos e adequação das instalações para montagem de academia de ginástica e musculação</t>
  </si>
  <si>
    <t>2024|43260009</t>
  </si>
  <si>
    <t>44º BI Mtz</t>
  </si>
  <si>
    <t>32º GAC</t>
  </si>
  <si>
    <t>Execução de cobertura da quadra poliesportiva e reparação do piso</t>
  </si>
  <si>
    <t>2024|41360013</t>
  </si>
  <si>
    <t>CMP</t>
  </si>
  <si>
    <t>Manutenção corretiva do espaço físico da área desportiva do CMP</t>
  </si>
  <si>
    <t>2024|40820025</t>
  </si>
  <si>
    <t>BGP</t>
  </si>
  <si>
    <t>2024|44970022</t>
  </si>
  <si>
    <t>IMBEL - Sede Brasília</t>
  </si>
  <si>
    <t>Construção, reforma, readequação e revitalização de espaço para convivência dos empregados da IMBEL na sede em Brasília/DF</t>
  </si>
  <si>
    <t>2024|36300022</t>
  </si>
  <si>
    <t>16º B Log</t>
  </si>
  <si>
    <t>Viatura Ambulância tipo "B" - Suporte Básico</t>
  </si>
  <si>
    <t>2024|41360005</t>
  </si>
  <si>
    <t>Viatura tipo Furgão 4x4 adaptada para Ambulância tipo "D" - Suporte Avançado</t>
  </si>
  <si>
    <t>2024|43930011</t>
  </si>
  <si>
    <t>Revitalização do campo de futebol para grama sintética</t>
  </si>
  <si>
    <t>2024|42750011</t>
  </si>
  <si>
    <t>P Med Gu BH</t>
  </si>
  <si>
    <t>Viatura Administrativa</t>
  </si>
  <si>
    <t>2024|39990004</t>
  </si>
  <si>
    <t>11º BIL Mth</t>
  </si>
  <si>
    <t>Instrumentos musicais e mobiliário para sala de ensaio.</t>
  </si>
  <si>
    <t>2024|39600003</t>
  </si>
  <si>
    <t>Adequação das instalações e aquisição de equipamentos para a cozinha e refeitórios.</t>
  </si>
  <si>
    <t>2024|44540006</t>
  </si>
  <si>
    <t>4º BE Cmb</t>
  </si>
  <si>
    <t>2024|41480006</t>
  </si>
  <si>
    <t>4ª RM</t>
  </si>
  <si>
    <t>Aquisição de computadores para o parque tecnológico</t>
  </si>
  <si>
    <t>2024|24880010</t>
  </si>
  <si>
    <t>CPOR/BH</t>
  </si>
  <si>
    <t>Ampliação do CFTV do CPOR/BH.</t>
  </si>
  <si>
    <t>2024|40290002</t>
  </si>
  <si>
    <t>H Ge JF</t>
  </si>
  <si>
    <t>Foco cirúrgico led de teto</t>
  </si>
  <si>
    <t>2024|37310008</t>
  </si>
  <si>
    <t>Aquisição de Estação Ginecológica e Dermatológia completa.</t>
  </si>
  <si>
    <t>2024|27590012</t>
  </si>
  <si>
    <t>Estação de laudo completa</t>
  </si>
  <si>
    <t>Lousa de vidro para sala de aula</t>
  </si>
  <si>
    <t>2024|44460019</t>
  </si>
  <si>
    <t>IMBEL - Fábrica de Juiz de Fora</t>
  </si>
  <si>
    <t>Reforma da Capela e da Associação Beneficente Cultural e Recreativa</t>
  </si>
  <si>
    <t>2024|43020010</t>
  </si>
  <si>
    <t>Bda Inf Pqdt</t>
  </si>
  <si>
    <t>Aquisição de estrutura modular para apoio as atividades de salto livre</t>
  </si>
  <si>
    <t>2024|43800022</t>
  </si>
  <si>
    <t>57º BI Mtz (Es)</t>
  </si>
  <si>
    <t>2024|39420018</t>
  </si>
  <si>
    <t>PO M N</t>
  </si>
  <si>
    <t>2024|92190011</t>
  </si>
  <si>
    <t>2 (duas) Viaturas tipo Furgão 4x4 adaptadas para Ambulância tipo "D" - Suporte Avançado</t>
  </si>
  <si>
    <t>2024|43800011</t>
  </si>
  <si>
    <t>Instalação de usina fotovoltaica no
Hospital Central do Exército (HCE) e instalação de usina fotovoltaica no Hospital Geral do Rio de
Janeiro (HGeRJ)</t>
  </si>
  <si>
    <t>2024|42100016</t>
  </si>
  <si>
    <t>Viatura Ambulância tipo "B" – Suporte Básico</t>
  </si>
  <si>
    <t>2024|41020002</t>
  </si>
  <si>
    <t>1º BI Mec (Es)</t>
  </si>
  <si>
    <t>2024|41020008</t>
  </si>
  <si>
    <t>Recuperação do Vestiário Nr 2 de alunas no ginásio da Seção de Educação Física</t>
  </si>
  <si>
    <t>2024|43510012</t>
  </si>
  <si>
    <t>1º BE Cmb (Es)</t>
  </si>
  <si>
    <t>Recuperação do Vestiário Nr 3 de alunas no ginásio da Seção de Educação Física</t>
  </si>
  <si>
    <t>2024|43800021</t>
  </si>
  <si>
    <t>Tomógrafo de Coerência Óptica</t>
  </si>
  <si>
    <t>Vídeohisteroscópio</t>
  </si>
  <si>
    <t>Berço aquecido com monitor e oximetria</t>
  </si>
  <si>
    <t>H Ge RJ</t>
  </si>
  <si>
    <t>Mesa cirúrgica, tipo estrutura aço inoxidável</t>
  </si>
  <si>
    <t>2024|44160001</t>
  </si>
  <si>
    <t>Bisturi elétrico</t>
  </si>
  <si>
    <t>2024|43510013</t>
  </si>
  <si>
    <t>H Mil RESENDE</t>
  </si>
  <si>
    <t>Sistema de vídeo artroscopia</t>
  </si>
  <si>
    <t>Remanescente da reforma das alas de internação "C" e "D" no 4º andar do Bloco dos Agudos (UTI adulta) e outras demandas.</t>
  </si>
  <si>
    <t>2024|43800024</t>
  </si>
  <si>
    <t>Cmdo AD/1</t>
  </si>
  <si>
    <t>Viatura tipo Van</t>
  </si>
  <si>
    <t>2024|39300008</t>
  </si>
  <si>
    <t>Adequação do ginásio poliesportivo.</t>
  </si>
  <si>
    <t>2024|41520015</t>
  </si>
  <si>
    <t>Caixa de Laparoscopia</t>
  </si>
  <si>
    <t>2024|15680014</t>
  </si>
  <si>
    <t>CPOR/CMSP</t>
  </si>
  <si>
    <t>Armários de aço para o alojamento dos alunos do CPOR/SP</t>
  </si>
  <si>
    <t>2024|31600016</t>
  </si>
  <si>
    <t>CAvEx</t>
  </si>
  <si>
    <t>Modernização do Simulador de Voo</t>
  </si>
  <si>
    <t>2024|43290011</t>
  </si>
  <si>
    <t>2° BIL</t>
  </si>
  <si>
    <t>2024|31600017</t>
  </si>
  <si>
    <t>6º BIL</t>
  </si>
  <si>
    <t>2024|31600018</t>
  </si>
  <si>
    <t>IMBEL - Fábrica Presidente Vargas</t>
  </si>
  <si>
    <t>2024|30880018</t>
  </si>
  <si>
    <t>Ampliação do Hotel de Trânsito de Oficiais</t>
  </si>
  <si>
    <t>2024|42770010</t>
  </si>
  <si>
    <t>2024|37710001</t>
  </si>
  <si>
    <t>2024|38090004</t>
  </si>
  <si>
    <t>Adequação da Cobertura do Pavilhão Comando e Administração</t>
  </si>
  <si>
    <t>2024|40890007</t>
  </si>
  <si>
    <t>Cmdo CMS</t>
  </si>
  <si>
    <t>Implantação do Sistema Integrado de Monitoramento de Fronteiras (SISFRON)</t>
  </si>
  <si>
    <t>2024|20380017</t>
  </si>
  <si>
    <t>63° BI</t>
  </si>
  <si>
    <t>Viatura de transporte de pessoal e material para viagens curtas em estradas de difícil progressão</t>
  </si>
  <si>
    <t>2024|22100001</t>
  </si>
  <si>
    <t>28º GAC</t>
  </si>
  <si>
    <t>Construção de um Sistema de Energia Fotovoltaica e readequação de calhas e telhado</t>
  </si>
  <si>
    <t>2024|39490005</t>
  </si>
  <si>
    <t>H Gu A</t>
  </si>
  <si>
    <t>2024|41840006</t>
  </si>
  <si>
    <t>H Gu BA</t>
  </si>
  <si>
    <t>Viatura Ambulância Tipo "D" - Suporte Avançado</t>
  </si>
  <si>
    <t>2024|20980006</t>
  </si>
  <si>
    <t>Construção da cobertura das quadras poliesportivas, reforma do telhado com instalação de painéis fotovoltaicos e manutenção geral das instalações do CMPA</t>
  </si>
  <si>
    <t>2024|44840007</t>
  </si>
  <si>
    <t>Aquisição de Videogastroscopio, Videocolonoscopio, Unidade Eletrocirúrgica e Torre de Videolaparoscopia.</t>
  </si>
  <si>
    <t>2024|44840002</t>
  </si>
  <si>
    <t>1ª fase da reparação do telhado e rede elétrica e readequações nas instalações do CMPA.</t>
  </si>
  <si>
    <t>2024|42710006</t>
  </si>
  <si>
    <t>Pq R Mnt 3</t>
  </si>
  <si>
    <t>Manutenção de itens do acervo histórico do Exército Brasileiro e do Comando Militar do Sul</t>
  </si>
  <si>
    <t>2024|44840006</t>
  </si>
  <si>
    <t>2º RC Mec</t>
  </si>
  <si>
    <t>Aparelhos para academia de musculação</t>
  </si>
  <si>
    <t>2024|41680008</t>
  </si>
  <si>
    <t>CMSM</t>
  </si>
  <si>
    <t>Cobertura do pátio de formaturas e do recreio do ensino fundamental do CMSM e aquisição de gerador</t>
  </si>
  <si>
    <t>2024|44840011</t>
  </si>
  <si>
    <t>3º BE Cmb</t>
  </si>
  <si>
    <t>Equipar a OM de Engenharia do Estado do Rio Grande do Sul para pronto atendimento a calamidades públicas em apoio à Defesa Civil</t>
  </si>
  <si>
    <t>2024|44840009</t>
  </si>
  <si>
    <t>3ª Cia E Cmb Mec</t>
  </si>
  <si>
    <t>Mobiliário em geral e materiais permanentes.</t>
  </si>
  <si>
    <t>2024|40330008</t>
  </si>
  <si>
    <t>2024|43080006</t>
  </si>
  <si>
    <t>2024|39510003</t>
  </si>
  <si>
    <t>EsSLog</t>
  </si>
  <si>
    <t>Implantação do Aeródromo de Santa Rosa do Purus</t>
  </si>
  <si>
    <t>2024|71020011</t>
  </si>
  <si>
    <t>Construção de Bloco de Apartamentos</t>
  </si>
  <si>
    <t>2024|71020008</t>
  </si>
  <si>
    <t>Implantação de usina fotovoltaica.</t>
  </si>
  <si>
    <t>2024|71120014</t>
  </si>
  <si>
    <t>Implantação do SISFRON</t>
  </si>
  <si>
    <t>2024|71170005</t>
  </si>
  <si>
    <t>Adequação do complexo poliesportivo do Colégio Militar do Recife</t>
  </si>
  <si>
    <t>2023|12180014</t>
  </si>
  <si>
    <t>10ª RM</t>
  </si>
  <si>
    <t>Adequação das instalações socioculturais do Comando da 10ª RM</t>
  </si>
  <si>
    <t>2023|13130004</t>
  </si>
  <si>
    <t>Construção de Quadra Poliesportiva no Complexo Esportivo do 28° BC</t>
  </si>
  <si>
    <t>2023|13130005</t>
  </si>
  <si>
    <t>Adequação de Instalações do Colégio Militar de Salvador</t>
  </si>
  <si>
    <t>2023|13620006</t>
  </si>
  <si>
    <t>Instalação de usina fotovoltaica No 38º BI</t>
  </si>
  <si>
    <t>2023|14180001</t>
  </si>
  <si>
    <t>Aquisição de módulos de capnografia do Monitor B640 do Centro Cirúrgico do HMASP e outros equipamentos médico-hospitalares.</t>
  </si>
  <si>
    <t>2023|15680009</t>
  </si>
  <si>
    <t>HGeF</t>
  </si>
  <si>
    <t>Aquisição de Ambulância UT para o HGe de Fortaleza e outros equipamentos médico-hospitalares</t>
  </si>
  <si>
    <t>2023|20250014</t>
  </si>
  <si>
    <t>HGuFl</t>
  </si>
  <si>
    <t>Carrinho anestésico completo para o H Gu de Florianópolis e outros equipamentos médico-hospitalares</t>
  </si>
  <si>
    <t>2023|22100003</t>
  </si>
  <si>
    <t>Aquisição de material permanente para o Pavilhão Vestiário/Seção de Saúde e Pavilhão Refeitório do CM Bel.</t>
  </si>
  <si>
    <t>2023|22630011</t>
  </si>
  <si>
    <t>Adequação de quadra esportiva do CPOR/R</t>
  </si>
  <si>
    <t>2023|24570011</t>
  </si>
  <si>
    <t>Revitalizar a Banda de Música do CM Salvador</t>
  </si>
  <si>
    <t>2023|24710006</t>
  </si>
  <si>
    <t>Aparelhamento e modernização do H Ge de Juiz de Fora</t>
  </si>
  <si>
    <t>2023|24880006</t>
  </si>
  <si>
    <t>Atender as necessidades do Colégio Militar em Fortaleza</t>
  </si>
  <si>
    <t>2023|27010002</t>
  </si>
  <si>
    <t>Aquisição de bens móveis para o Comando Militar do Nordeste.</t>
  </si>
  <si>
    <t>2023|27240002</t>
  </si>
  <si>
    <t>Readequação de instalações para implantação do Centro de Cultura Regional Militar e de outras instalações da 6ª RM</t>
  </si>
  <si>
    <t>2023|27420007</t>
  </si>
  <si>
    <t>Aquisição de instrumentos musicais para a Banda do 12º BIL Mth</t>
  </si>
  <si>
    <t>2023|27540003</t>
  </si>
  <si>
    <t>Instalação de uma usina fotovoltaica na EsPCEx e aquisição de um sistema de gerador de energia elétrica.</t>
  </si>
  <si>
    <t>2023|28180009</t>
  </si>
  <si>
    <t>Aquisição de mobiliário e equipamentos de saúde para o Posto Médico da Guarnição de Teresina.</t>
  </si>
  <si>
    <t>2023|30650004</t>
  </si>
  <si>
    <t>Gaiola de proteção para transporte de bombas de infusão para ambiente de ressonância magnétic e outros equipamentos médico-hospitalares.</t>
  </si>
  <si>
    <t>2023|30880005</t>
  </si>
  <si>
    <t>Aquisição de equipamentos médicos para o P Med Gu Aracaju/28º BC</t>
  </si>
  <si>
    <t>2023|31000009</t>
  </si>
  <si>
    <t>Aquisição de materiais para o auditório do CPOR/CMSP</t>
  </si>
  <si>
    <t>2023|31600010</t>
  </si>
  <si>
    <t>Aquisição de densitômetro ósseo (equipamento médico do setor de Radiologia).</t>
  </si>
  <si>
    <t>2023|35390009</t>
  </si>
  <si>
    <t>Aquisição de equipamentos para o Hospital Geral de Curitiba</t>
  </si>
  <si>
    <t>2023|36460001</t>
  </si>
  <si>
    <t>10º BIL Mth</t>
  </si>
  <si>
    <t>Aquisição de instrumentos musicais para o 10° BIL Mth.</t>
  </si>
  <si>
    <t>2023|37310002</t>
  </si>
  <si>
    <t>Apoio às atividades institucionais da Assessoria Parlamentar do Exército no estado do Ceará</t>
  </si>
  <si>
    <t>2023|37540005</t>
  </si>
  <si>
    <t>Aquisição de viatura tipo van executiva para o Comando do CMS</t>
  </si>
  <si>
    <t>2023|37930009</t>
  </si>
  <si>
    <t>Adequação do piso do rancho e das instalações do 14º BI Mtz.</t>
  </si>
  <si>
    <t>2023|39130004</t>
  </si>
  <si>
    <t>Aquisição de equipamentos de informática para o CPOR/CM-BH</t>
  </si>
  <si>
    <t>2023|39240012</t>
  </si>
  <si>
    <t>4ª Cia PE</t>
  </si>
  <si>
    <t>Aquisição de viaturas tipo Moto Trail e materiais de suporte para o aprestamento e preparação da tropa (drone, ar-condicionado, case para armamento, bebedouro, computador, televisão, lavadora de alta pressão, celular, câmera fotográfica, torre de iluminação, impressora e caixa de som).</t>
  </si>
  <si>
    <t>2023|39240013</t>
  </si>
  <si>
    <t>Aquisição de Ureterorrenoscópio Flexível Permanente Digital e outros equipamentos médico-hospitalares.</t>
  </si>
  <si>
    <t>2023|39280005</t>
  </si>
  <si>
    <t>Funcionamento do ensino no Colégio Militar de Belém</t>
  </si>
  <si>
    <t>2023|39370001</t>
  </si>
  <si>
    <t>HGeRJ</t>
  </si>
  <si>
    <t>Equipamento de Tomografia Odontológico e outros equipamentos médico-hospitalares.</t>
  </si>
  <si>
    <t>2023|39420014</t>
  </si>
  <si>
    <t>62º BI</t>
  </si>
  <si>
    <t>Aquisição de instrumentos musicais para a Banda de Música e de equipamentos de informática do 62º BI</t>
  </si>
  <si>
    <t>2023|39440006</t>
  </si>
  <si>
    <t>14º RC Mec</t>
  </si>
  <si>
    <t>Mobiliário em geral e Máquinas, utensílios e equipamentos diversos para o 14º RC Mec</t>
  </si>
  <si>
    <t>2023|39440007</t>
  </si>
  <si>
    <t>Prosseguimento da adequação da quadra poliesportiva e aquisição de materiais permanentes para o serviço de aprovisionamento e refeitórios.</t>
  </si>
  <si>
    <t>2023|39440008</t>
  </si>
  <si>
    <t>Aquisição de viatura ambulância de simples remoção e outros equipamentos médicos hospitalares para o H Gu de Florianópolis</t>
  </si>
  <si>
    <t>2023|39440009</t>
  </si>
  <si>
    <t>11ª Bia AAAe AP</t>
  </si>
  <si>
    <t>Aquisição de materiais permanentes para a 11ª Bia AAAe AP</t>
  </si>
  <si>
    <t>2023|39440012</t>
  </si>
  <si>
    <t>5º BE Cmb Bld</t>
  </si>
  <si>
    <t>Aquisição de materiais permanentes para o refeitório do 5º BE Cmb Bld</t>
  </si>
  <si>
    <t>2023|39440013</t>
  </si>
  <si>
    <t>Aquisição de materiais para alojamento do CPOR/CMSP</t>
  </si>
  <si>
    <t>2023|39460006</t>
  </si>
  <si>
    <t>8ª Bda Inf Mtz</t>
  </si>
  <si>
    <t>Aquisição de 1 (uma) viatura Van Executiva e 1 (uma) Viatura Administrativa Fiat Argo Trekkig 1.3 L Flex.</t>
  </si>
  <si>
    <t>2023|39510005</t>
  </si>
  <si>
    <t>11º BI Mth</t>
  </si>
  <si>
    <t>Aquisição de 1 (uma) viatura tipo ambulância UTI Móvel, 1 (uma) viatura tipo ambulância de simples remoção e equipamentos
médico-hospitalares.</t>
  </si>
  <si>
    <t>2023|39600003</t>
  </si>
  <si>
    <t>9º GAC</t>
  </si>
  <si>
    <t>Aquisição de viatura tipo ambulância administrativa e outros equipamentos médico-hospitalares.</t>
  </si>
  <si>
    <t>2023|39640001</t>
  </si>
  <si>
    <t>Modernização das instalações histórico-culturais do Exército no Cmdo 10ª RM</t>
  </si>
  <si>
    <t>2023|39700005</t>
  </si>
  <si>
    <t>16° RC Mec</t>
  </si>
  <si>
    <t>Aquisição de equipamentos de informática e fotográficos para mobiliar a Seção de Comunicação Social do 16° RC Mec</t>
  </si>
  <si>
    <t>2023|39920006</t>
  </si>
  <si>
    <t>16º BI Mtz</t>
  </si>
  <si>
    <t>Adequação da rede média tensão e manutenção de PNR do 16º BI Mtz.</t>
  </si>
  <si>
    <t>2023|39940007</t>
  </si>
  <si>
    <t>Aquisição de Equipamento Laser Er: YAG e outros equipamentos médico-hospitalares.</t>
  </si>
  <si>
    <t>2023|39940008</t>
  </si>
  <si>
    <t>Aquisição de instrumentos musicais para a Banda de Música do 16º BI Mtz</t>
  </si>
  <si>
    <t>2023|39940009</t>
  </si>
  <si>
    <t>Estruturação e Modernização de Unidades de Saúde.</t>
  </si>
  <si>
    <t>2023|39950002</t>
  </si>
  <si>
    <t>13º RC Mec, CAvEx e EsPCEx.</t>
  </si>
  <si>
    <t>Adequação de Ativos de Infraestrutura das Organizações Militares</t>
  </si>
  <si>
    <t>2023|39950003</t>
  </si>
  <si>
    <t>EsAO</t>
  </si>
  <si>
    <t>Despesas com a sala de musculação da EsAO</t>
  </si>
  <si>
    <t>Recuperação da Capela da Aviação do Exército</t>
  </si>
  <si>
    <t>2023|39950004</t>
  </si>
  <si>
    <t>14° GAC</t>
  </si>
  <si>
    <t>Aquisição de viatura tipo Van e equipamentos permanentes para manutenção e reparo de viaturas.</t>
  </si>
  <si>
    <t>2023|39990004</t>
  </si>
  <si>
    <t>Aquisição de 01 (um) Gastroscópio padrão e outros equipamentos médico-hospitalares.</t>
  </si>
  <si>
    <t>2023|40290010</t>
  </si>
  <si>
    <t>2023|40360001</t>
  </si>
  <si>
    <t>Aquisição de instrumentos musicais para a fanfarra do 1º RCG</t>
  </si>
  <si>
    <t>2023|40530017</t>
  </si>
  <si>
    <t>3ª Bda Inf Mtz</t>
  </si>
  <si>
    <t>Aquisição de instrumentos musicais para o Cmdo 3ª Bda Inf Mtz</t>
  </si>
  <si>
    <t>2023|40580005</t>
  </si>
  <si>
    <t>Construção do Espaço Cultural do 4º BEC</t>
  </si>
  <si>
    <t>2023|40720005</t>
  </si>
  <si>
    <t>Instalação de usina fotovoltaica no H Ge C</t>
  </si>
  <si>
    <t>2023|40890003</t>
  </si>
  <si>
    <t>Adequação do Pavilhão de Ensino do CMC</t>
  </si>
  <si>
    <t>2023|40890005</t>
  </si>
  <si>
    <t>H Mil Resende</t>
  </si>
  <si>
    <t>Aquisição de Foco Cirúrgico e outros equipamentos médico-hospitalares.</t>
  </si>
  <si>
    <t>2023|41020022</t>
  </si>
  <si>
    <t>1ª RM</t>
  </si>
  <si>
    <t>Aquisição de equipamentos para a Seção de Veteranos e Pensionistas do Comando da 1ª Região Militar.</t>
  </si>
  <si>
    <t>2023|41020023</t>
  </si>
  <si>
    <t>PMPV, PMRJ e OCEx</t>
  </si>
  <si>
    <t>Aquisição de: Ultrassom diagnóstico sem aplicação transesofágica para o PMPV; equipamento de ultrassonografia para PMRJ; scanner de boca aquecido de alta resolução (scanner 3D), com manga removível para OCEx e outros equipamentos médico-hospitalares</t>
  </si>
  <si>
    <t>2023|41020024</t>
  </si>
  <si>
    <t>2023|41100003</t>
  </si>
  <si>
    <t>3ª Cia Com Bld</t>
  </si>
  <si>
    <t>Aquisição de 1 (uma) viatura tipo Van, 1 (uma) viatura tipo Minivan (7 lugares) e 1 (uma) viatura tipo Hatch e equipamentos para a manutenção das áreas verdes da guarnição.</t>
  </si>
  <si>
    <t>2023|41130007</t>
  </si>
  <si>
    <t>H Gu Alegrete</t>
  </si>
  <si>
    <t>Aquisição de Viatura Ambulância Tipo "D".</t>
  </si>
  <si>
    <t>2023|41160003</t>
  </si>
  <si>
    <t>Melhoria das instalações desportivas do 19º BC</t>
  </si>
  <si>
    <t>2023|41280005</t>
  </si>
  <si>
    <t>CMA</t>
  </si>
  <si>
    <t>Construção da Infraestrutura do Centro de Formação de Reservistas (CFR) de Manaus</t>
  </si>
  <si>
    <t>2023|41370007</t>
  </si>
  <si>
    <t>1ª Bda Inf Sl</t>
  </si>
  <si>
    <t>Instalação de usina fotovoltaica no Cmdo 1ª Bda Inf Sl</t>
  </si>
  <si>
    <t>2023|41430002</t>
  </si>
  <si>
    <t>Reestruturação de toda a rede elétrica do 28º BC</t>
  </si>
  <si>
    <t>2023|41440007</t>
  </si>
  <si>
    <t>C Fron RR/7º BIS</t>
  </si>
  <si>
    <t>Aquisição de ambulância e outros equipamentos médicos para o C Fron RR/ 7º BIS.</t>
  </si>
  <si>
    <t>2023|41510015</t>
  </si>
  <si>
    <t>Implantação do Posto de Atendimento Imediato de Inativos e Pensionistas na Vila Militar</t>
  </si>
  <si>
    <t>2023|41520011</t>
  </si>
  <si>
    <t>18º GAC e 13º Pel PE</t>
  </si>
  <si>
    <t>Aquisição de aparelhos de musculação para o 18º GAC e para o 13° Pel PE</t>
  </si>
  <si>
    <t>2023|41530006</t>
  </si>
  <si>
    <t>IMBEL (Fábrica Estrela)</t>
  </si>
  <si>
    <t>Revitalização das Unidades Residenciais da Vila Mimosa e instalação da infraestrutura de abastecimento de água potável via Poço Artesiano e Castelo d´Água para as Unidades Residenciais das Vilas Operária e Mimosa.</t>
  </si>
  <si>
    <t>2023|42100004</t>
  </si>
  <si>
    <t>H Gu Fl</t>
  </si>
  <si>
    <t>Aquisição de Equipamento Ótica Storz e seus componentes e outros equipamentos médico-hospitalares.</t>
  </si>
  <si>
    <t>2023|42510007</t>
  </si>
  <si>
    <t>38° BI</t>
  </si>
  <si>
    <t>Aquisição de armários de aço, tipo roupeiro, padrão Exército Brasileiro.</t>
  </si>
  <si>
    <t>2023|92040007</t>
  </si>
  <si>
    <t>Aquisição de ambulância UTI tipo D, equipamentos médico-hospitalares e mobiliário para o P Med Gu Vila Velha/38° BI</t>
  </si>
  <si>
    <t>2023|92040008</t>
  </si>
  <si>
    <t>Instalação de usina fotovoltaica e adequação da Infraestrutura de Distribuição de Energia Elétrica MT/BT da Região de Parques na AMAN.</t>
  </si>
  <si>
    <t>2023|92190013</t>
  </si>
  <si>
    <t>Instalação de usina fotovoltaica no HCE</t>
  </si>
  <si>
    <t>2023|92190014</t>
  </si>
  <si>
    <t>-</t>
  </si>
  <si>
    <t>2023|-</t>
  </si>
  <si>
    <t>6º BEC</t>
  </si>
  <si>
    <t>Aquisição de cavalo mecânico.</t>
  </si>
  <si>
    <t>2023|71240011</t>
  </si>
  <si>
    <t>10º GAC Sl</t>
  </si>
  <si>
    <t>Aquisição de material de Informática.</t>
  </si>
  <si>
    <t>Construção de campo sintético coberto e arquibancada na Área de Lazer do Grêmio Recreativo de Subtenente e Sargentos de Boa Vista (GRESSB)</t>
  </si>
  <si>
    <t>Reforma do Ginásio da Guarnição de Boa Vista.</t>
  </si>
  <si>
    <t>Construção de Tanque Tático para instrução.</t>
  </si>
  <si>
    <t>Reforma do Hotel de Trânsito de Subtenentes e Sargentos (HTS).</t>
  </si>
  <si>
    <t>Reforma das instalações desportivas (Quadras e Campo de Futebol)
 na Área de Lazer do Círculo de Oficiais de Boa Vista (COB) .</t>
  </si>
  <si>
    <t>Reforma da Seção de Veteranos e Pensionistas (SVP) .</t>
  </si>
  <si>
    <t>Reforma no Posto de Identificação.</t>
  </si>
  <si>
    <t>Célula Fotovoltaica.</t>
  </si>
  <si>
    <t>2023|71150008</t>
  </si>
  <si>
    <t>2023|71150005</t>
  </si>
  <si>
    <t>Construção de Próprios Nacionais Residenciais</t>
  </si>
  <si>
    <t>2023|71270014</t>
  </si>
  <si>
    <t>Construção de cobertura da pista de equoterapia.</t>
  </si>
  <si>
    <t>2023|71080015</t>
  </si>
  <si>
    <t>2023|71170016</t>
  </si>
  <si>
    <t>2023|71020011</t>
  </si>
  <si>
    <t>NOVA ESE</t>
  </si>
  <si>
    <t>Implementação da Nova Escola de Sergentos do Exército</t>
  </si>
  <si>
    <t>2023|71180009</t>
  </si>
  <si>
    <t>13º BIB</t>
  </si>
  <si>
    <t>Readequação do pavilhão do NPOR - Ponta Grossa/PR</t>
  </si>
  <si>
    <t>2022|39110001</t>
  </si>
  <si>
    <t>Revitalização do parque aquático - Curitiba/PR</t>
  </si>
  <si>
    <t>2022|39110003</t>
  </si>
  <si>
    <t>14ª Cia E Cmb</t>
  </si>
  <si>
    <t>Aquisição de maquinário e equipamentos - Tubarão/SC</t>
  </si>
  <si>
    <t>2022|18800011</t>
  </si>
  <si>
    <t>Adequação do Complexo Esportivo.</t>
  </si>
  <si>
    <t>2022|-</t>
  </si>
  <si>
    <t>Aquisição de materiais diversos para melhorar as condições do aquartelamento - Brasília/DF</t>
  </si>
  <si>
    <t>2022|39190008</t>
  </si>
  <si>
    <t>Aquisição de equipamentos, material e serviços para apoiar o Sistema de Assessoramento - Aracaju/SE.</t>
  </si>
  <si>
    <t>2022|13130003</t>
  </si>
  <si>
    <t>22º D Sup</t>
  </si>
  <si>
    <t>Melhoria do condicionamento físico e a higidez da tropa - São Paulo/SP.</t>
  </si>
  <si>
    <t>2022|27970004</t>
  </si>
  <si>
    <t>C Op Esp</t>
  </si>
  <si>
    <t>Construção da Pista de Combate a Localidade Desordenada (PCLD) - Goiâna/GO</t>
  </si>
  <si>
    <t>2022|39260005</t>
  </si>
  <si>
    <t>CMB</t>
  </si>
  <si>
    <t>Aquisição de Ambulância - Brasília/DF</t>
  </si>
  <si>
    <t>2022|39280010</t>
  </si>
  <si>
    <t>Modernizando os laboratórios de química, física e biologia, revitalizando a biblioteca, e otimizando o
trânsito de alunos portadores de necessidades especiais em pisos com acesso por plataforma elevatória - Fortaleza/CE</t>
  </si>
  <si>
    <t>2022|39280011</t>
  </si>
  <si>
    <t>Construção da nova adutora é uma obra estruturante e de fundamental importância para garantir o abastecimento de água - Resende/RJ</t>
  </si>
  <si>
    <t>2022|42100011</t>
  </si>
  <si>
    <t>Aquisição de material/equipamentos de apoio de atividades de instrução/ensino.</t>
  </si>
  <si>
    <t>2022|31600008</t>
  </si>
  <si>
    <t>14º RCMec</t>
  </si>
  <si>
    <t>Aquisição de uma viatura tipo VAN - São Miguel do Oeste/SC.</t>
  </si>
  <si>
    <t>2022|39440013</t>
  </si>
  <si>
    <t>5º B E Cmb</t>
  </si>
  <si>
    <t>Aquisição de equipamentos de informática (TI) - Porto União/SC</t>
  </si>
  <si>
    <t>2022|39440014</t>
  </si>
  <si>
    <t>11° Bia AAAe</t>
  </si>
  <si>
    <t>Aquisição de materiais permanentes 11° BiaAAAe - Rio Negro/PR</t>
  </si>
  <si>
    <t>2022|39440015</t>
  </si>
  <si>
    <t>Cmdo 14ª Bda Inf Mtz</t>
  </si>
  <si>
    <t>Adquirir material para manutenção e adequação, dos patrimônio da cidade - Florianópolis/SC</t>
  </si>
  <si>
    <t>2022|39440016</t>
  </si>
  <si>
    <t>40º BI</t>
  </si>
  <si>
    <t>Aquisição e manutenção em equipamentos de vigilância - Crateús-CE</t>
  </si>
  <si>
    <t>2022|39440017</t>
  </si>
  <si>
    <t>1º B Fv</t>
  </si>
  <si>
    <t>Aquisição de uma viatura administrativa - Lajes / SC</t>
  </si>
  <si>
    <t>2022|39440018</t>
  </si>
  <si>
    <t>23º BI</t>
  </si>
  <si>
    <t>Aquisição de Instrumentos musicais para a Banda de Música - Blumenau/SC</t>
  </si>
  <si>
    <t>2022|39440019</t>
  </si>
  <si>
    <t>Aquisição de equipamentos hospitalares para a odontoclínica - Florianópolis - SC</t>
  </si>
  <si>
    <t>2022|39440020</t>
  </si>
  <si>
    <t>Aquisição de Viatura Administrativa tipo pick-up tração 4x4 diesel - Joinville/SC</t>
  </si>
  <si>
    <t>2022|39440021</t>
  </si>
  <si>
    <t>Aquisição de Viatura para Transporte de Pessoal (VTP), tipo VAN, para 17 passageiros - Criciúma/SC</t>
  </si>
  <si>
    <t>2022|39440022</t>
  </si>
  <si>
    <t>Construção da cobertura da Quadra Poliesportiva - Florianópolis/SC</t>
  </si>
  <si>
    <t>2022|39440023</t>
  </si>
  <si>
    <t>Equipamentos para Atender às necessidades do setor e melhoria ao atendimento dos usuários - Porto Velho/RO</t>
  </si>
  <si>
    <t>2022|39450001</t>
  </si>
  <si>
    <t>Aquisição e instalação de plataforma elevatória - Fortaleza/CE</t>
  </si>
  <si>
    <t>2022|27010001</t>
  </si>
  <si>
    <t>44º BI MTz</t>
  </si>
  <si>
    <t>Construção de uma cobertura metálica na quadra poliesportiva - Cuiabá/MT</t>
  </si>
  <si>
    <t>2022|39620005</t>
  </si>
  <si>
    <t>Posto Médico da 4ª Bda C Mec</t>
  </si>
  <si>
    <t>Aquisição de aparelho de microscopia odontológica e outros equipamentos médico-hospitalares.</t>
  </si>
  <si>
    <t>2022|39640003</t>
  </si>
  <si>
    <t>2022|30880010</t>
  </si>
  <si>
    <t>Aquisição de material permanente para o novo Pavilhão Pedagógico - Belém/PA</t>
  </si>
  <si>
    <t>2022|31880005</t>
  </si>
  <si>
    <t>Aquisição de instrumentos musicais para a Banda de Música -  Joinville/SC.</t>
  </si>
  <si>
    <t>2022|22100004</t>
  </si>
  <si>
    <t>2022|22100015</t>
  </si>
  <si>
    <t>2022|92190018</t>
  </si>
  <si>
    <t>12ª Bda Inf L</t>
  </si>
  <si>
    <t>Aquisição de uma viatura administrativa tipo minivan - Caçapava/SP</t>
  </si>
  <si>
    <t>2022|39950006</t>
  </si>
  <si>
    <t>CAVEx</t>
  </si>
  <si>
    <t>Ampliação das instalações esportivas - Taubaté/SP</t>
  </si>
  <si>
    <t>2022|39950011</t>
  </si>
  <si>
    <t>Aquisição de cama hospitalar, carro de emergência (parada), desfibrilador tipo cardioverso, purificador de água industrial e demais equipamentos médicos hospitalares.</t>
  </si>
  <si>
    <t>2022|39950016</t>
  </si>
  <si>
    <t>Aquisição de equipamentos médico-hospitalares (cadeira de rodas) - São Paulo/SP</t>
  </si>
  <si>
    <t>2022|39950017</t>
  </si>
  <si>
    <t>Construção/reforma HTO Campinas/EsPCEx.</t>
  </si>
  <si>
    <t>2022|39950024</t>
  </si>
  <si>
    <t>Construção de instalações para atender o PROFESP.</t>
  </si>
  <si>
    <t>2022|39990002</t>
  </si>
  <si>
    <t>adequação de acessibilidade do Salão Guararapes no Colégio Militar de Recife – Recife -PE.</t>
  </si>
  <si>
    <t>2022|12180017</t>
  </si>
  <si>
    <t>Adequação e conservação das instalações - Aracajú/SE</t>
  </si>
  <si>
    <t>2022|41010003</t>
  </si>
  <si>
    <t>Base Adm Gu Fortaleza</t>
  </si>
  <si>
    <t>Modernização e recuperação das instalações histórico-culturais dos museus Força Expedicionária Brasileira, Brigadeiro Sampaio, General Tibúrcio e do Sítio Histórico Fortaleza da Nossa Senhora da Assunção - Fortaleza/CE.</t>
  </si>
  <si>
    <t>2022|90650009</t>
  </si>
  <si>
    <t>Aquisição de microcomputadores - Brasília/DF</t>
  </si>
  <si>
    <t>2022|40150007</t>
  </si>
  <si>
    <t>OCEx</t>
  </si>
  <si>
    <t>Aquisição de Laser portátil odontológico para tratamento de tecidos duros e moles - Rio de Janeiro/RJ</t>
  </si>
  <si>
    <t>2022|41020001</t>
  </si>
  <si>
    <t>PMPV</t>
  </si>
  <si>
    <t>Aquisição de Ultrassom Diagnóstico sem Aplicação Transesofágica - Rio de Janeiro/RJ</t>
  </si>
  <si>
    <t>2022|41020002</t>
  </si>
  <si>
    <t>Aquisição de Aparelhos/Equipamentos para fisioterapia, radiologia - Rio de Janeiro/RJ</t>
  </si>
  <si>
    <t>2022|41020007</t>
  </si>
  <si>
    <t>2022|41020022</t>
  </si>
  <si>
    <t>Aquisição de intensificador de imagens e demais equipamentos médicos hospitalares.</t>
  </si>
  <si>
    <t>2022|41020024</t>
  </si>
  <si>
    <t>52º BIS</t>
  </si>
  <si>
    <t>Aquisição de equipamentos para montagem de uma academia de musculação - Martabá/PA</t>
  </si>
  <si>
    <t>2022|22630009</t>
  </si>
  <si>
    <t>1º B E Cmb</t>
  </si>
  <si>
    <t>Aquisição de materiais de informática - Rio de Janeiro/RJ</t>
  </si>
  <si>
    <t>2022|41520008</t>
  </si>
  <si>
    <t>Aquisição de Sistema de radiografia digital periapical composto de 01 (um) aparelho do tipo eagle os /placa de fósforo - Juiz de Fora/MG</t>
  </si>
  <si>
    <t>2022|40290006</t>
  </si>
  <si>
    <t>Apoio para aquisição de equipamentos de informática - Brasília/DF</t>
  </si>
  <si>
    <t>2022|40820017</t>
  </si>
  <si>
    <t>CMCG</t>
  </si>
  <si>
    <t>Adequar o complexo de piscinas - Campo Grande/MS</t>
  </si>
  <si>
    <t>2022|40320006</t>
  </si>
  <si>
    <t>19° BIMTz</t>
  </si>
  <si>
    <t>Aquisição de equipamentos para a academia - São Leopoldo/RS</t>
  </si>
  <si>
    <t>2022|40330021</t>
  </si>
  <si>
    <t>H Mil A Recife</t>
  </si>
  <si>
    <t>Aquisição do equipamento de saúde permitirá proporcionar uma melhor assistência aos pacientes nas Unidades de Internamento - Recife/PE</t>
  </si>
  <si>
    <t>2022|35390009</t>
  </si>
  <si>
    <t>Programa Estratégico SISFRON.</t>
  </si>
  <si>
    <t>2022|40360015</t>
  </si>
  <si>
    <t>Aquisição de equipamentos para climatização, melhoria da interatividade, melhoria do acondicionamento dos itens expostos e da reserva técnica e de mobiliário para as áreas revitalizadas do Museu Militar do CMS - Porto Alegre/RS</t>
  </si>
  <si>
    <t>2022|41160009</t>
  </si>
  <si>
    <t>Atender necessidades da Brigada de Infantaria Paraquedista e suas organizações subordinadas, bem como atender ao destacamento de saúde quanto a gestão e administração da unidade - Rio de Janeiro/RJ</t>
  </si>
  <si>
    <t>2022|40410005</t>
  </si>
  <si>
    <t>Aquisição de uma plataforma elevatória e outros equipamentos - Aracajú/SE</t>
  </si>
  <si>
    <t>2022|23310010</t>
  </si>
  <si>
    <t>Cmdo 10ª RM</t>
  </si>
  <si>
    <t>Atender a Assessoria Parlamentar - Fortaleza/CE</t>
  </si>
  <si>
    <t>2022|37330009</t>
  </si>
  <si>
    <t>59º BIMtz</t>
  </si>
  <si>
    <t>Manutenção de bens imóveis.</t>
  </si>
  <si>
    <t>2022|38390005</t>
  </si>
  <si>
    <t>Aquisição de uma ambulância - Brasília/DF</t>
  </si>
  <si>
    <t>2022|40530005</t>
  </si>
  <si>
    <t>Aquisição de 01 Caminhão Basculante Caçamba de 12 m3 - Santarém/PA (troca de objeto - Aquisição de um gerador de 500KVA)</t>
  </si>
  <si>
    <t>2022|37960003</t>
  </si>
  <si>
    <t>EsSA</t>
  </si>
  <si>
    <t>Aquisição de Instrumentos Musicais para a Banda de Música - Três Corações/MG</t>
  </si>
  <si>
    <t>2022|41400009</t>
  </si>
  <si>
    <t>H Gu JP</t>
  </si>
  <si>
    <t>Manutenção do hospital - João Pessoa/PB</t>
  </si>
  <si>
    <t>2022|27150009</t>
  </si>
  <si>
    <t>2022|40730009</t>
  </si>
  <si>
    <t>2º GAAAE</t>
  </si>
  <si>
    <t>Manutenção das instalações do Espaço do Espaço Cultural do Forte Duque de Caxias da Fortaleza de Itaipu - Praia Grande/SP</t>
  </si>
  <si>
    <t>2022|25170010</t>
  </si>
  <si>
    <t>Manutenção, aperfeiçoamento e fomento do Espaço Cultura - Goiânia/GO</t>
  </si>
  <si>
    <t>2022|40370011</t>
  </si>
  <si>
    <t>2022|40370012</t>
  </si>
  <si>
    <t>2º B Fv</t>
  </si>
  <si>
    <t>Aquisição de 01 (uma) viatura de transporte de pessoal, ônibus rodoviário 4x2, 02 eixos, com capacidade para 48 lugares - Araguari/MG</t>
  </si>
  <si>
    <t>2022|40770001</t>
  </si>
  <si>
    <t>H Gu Natal</t>
  </si>
  <si>
    <t>Aquisição de equipamentos médicos hospitalares - Natal/RN</t>
  </si>
  <si>
    <t>2022|40910003</t>
  </si>
  <si>
    <t>2022|71180013</t>
  </si>
  <si>
    <t>Aquisição de Equipamentos para Usina Fotovoltaica.</t>
  </si>
  <si>
    <t>2021|41440006</t>
  </si>
  <si>
    <t>Aquisição de Equipamentos para a Academia do Colégio.</t>
  </si>
  <si>
    <t>2021|30420007</t>
  </si>
  <si>
    <t>17º B FRON</t>
  </si>
  <si>
    <t>Aquisição de Maquinário Agrícola para os Pelotões Especiais de fronteira de Porto Índio e de Forte Coimbra.</t>
  </si>
  <si>
    <t>2021|41450007</t>
  </si>
  <si>
    <t>Adequação C GD do CMDO ADM - 4º RM e Museu da FEB.</t>
  </si>
  <si>
    <t>2021|22150003</t>
  </si>
  <si>
    <t>Reforma e Adequação da Enfermaria do CPOR/SP.</t>
  </si>
  <si>
    <t>2021|39280024</t>
  </si>
  <si>
    <t>B Adm Ap Ibirapuera/CMSE</t>
  </si>
  <si>
    <t>Aquisição de Vtr VAN para Transporte de Pessoal.</t>
  </si>
  <si>
    <t>2021|31600007</t>
  </si>
  <si>
    <t>B Adm Ap/CMN</t>
  </si>
  <si>
    <t>Aquisição de uma ambulância Suporte avançado UTI móvel.</t>
  </si>
  <si>
    <t>2021|39370004</t>
  </si>
  <si>
    <t>Aquisição de máquinas e equipamentos para a manutenção da Área de Instrução Presidente Médici.</t>
  </si>
  <si>
    <t>2021|39440001</t>
  </si>
  <si>
    <t>Reforma da quadra poliesportiva com colocação de cobertura do 63º BI.</t>
  </si>
  <si>
    <t>2021|39440004</t>
  </si>
  <si>
    <t>Aquisição de novos instrumentos musicais a fim de viabilizar a criação de uma Banda Sinfônica Mirim e a melhoria no instrumental da Banda de Música da OM.</t>
  </si>
  <si>
    <t>2021|39440006</t>
  </si>
  <si>
    <t>14º Pel PE</t>
  </si>
  <si>
    <t>Aquisição de motocicletas para escolta.</t>
  </si>
  <si>
    <t>2021|39440011</t>
  </si>
  <si>
    <t>HGeFl</t>
  </si>
  <si>
    <t>Aquisição de material de TI para o Hospital da Guarnição de Florianópolis.</t>
  </si>
  <si>
    <t>2021|39440015</t>
  </si>
  <si>
    <t>1º BFv</t>
  </si>
  <si>
    <t>Readequação e modernização da rede lógica e aquisição de equipamentos de informática.</t>
  </si>
  <si>
    <t>2021|39440016</t>
  </si>
  <si>
    <t>2021|39440021</t>
  </si>
  <si>
    <t>Aquisição de materiais de laboratório, mobiliário, computadores, equipamentos eletroeletrônicos e de TI para o colégio.</t>
  </si>
  <si>
    <t>2021|30820002</t>
  </si>
  <si>
    <t>1º GAC SL</t>
  </si>
  <si>
    <t>Aquisição de equipamentos para montagem de uma academia de musculação.</t>
  </si>
  <si>
    <t>2021|30820008</t>
  </si>
  <si>
    <t>Aquisição de Vtr tipo Ambulância.</t>
  </si>
  <si>
    <t>2021|27010004</t>
  </si>
  <si>
    <t>HMACG</t>
  </si>
  <si>
    <t>Adequação das instalações da Clínica Médica para instalação do serviço de oncologia.</t>
  </si>
  <si>
    <t>2021|39640007</t>
  </si>
  <si>
    <t>PQ R MNT/10</t>
  </si>
  <si>
    <t>Aquisição de materiais de construção para a manutenção das instalações esportivas de apoio ao PROFESP.</t>
  </si>
  <si>
    <t>2021|41380009</t>
  </si>
  <si>
    <t>Construção de cobertura metálica para área de quadras esportivas.</t>
  </si>
  <si>
    <t>2021|24490001</t>
  </si>
  <si>
    <t>3º BEC</t>
  </si>
  <si>
    <t>Aquisição de ambulância para o 3º BEC.</t>
  </si>
  <si>
    <t>2021|37880004</t>
  </si>
  <si>
    <t>Construção de novas instalações do Ginásio Poliesportivo e nos demais setores esportivos do 28º BC.</t>
  </si>
  <si>
    <t>2021|39790003</t>
  </si>
  <si>
    <t>2021|31000005</t>
  </si>
  <si>
    <t>Aquisição de equipamentos para a sala de musculação do Comando de Aviação do Exército (CAVEx).</t>
  </si>
  <si>
    <t>2021|39950013</t>
  </si>
  <si>
    <t>12ª Bda Inf L (AMV)</t>
  </si>
  <si>
    <t>Aquisição de equipamentos para a sala de musculação da 12ª Brigada de Infantaria Leve (Aeromóvel).</t>
  </si>
  <si>
    <t>2021|39950014</t>
  </si>
  <si>
    <t>Aquisição de equipamento médico, para o Hospital Militar de Área de São Paulo.</t>
  </si>
  <si>
    <t>2021|39950015</t>
  </si>
  <si>
    <t>PHNG</t>
  </si>
  <si>
    <t>Construção de Pórtico no acesso principal do Parque Histórico Nacional dos Guararapes -PHNG.</t>
  </si>
  <si>
    <t>2021|12180002</t>
  </si>
  <si>
    <t>2º GAC L</t>
  </si>
  <si>
    <t>Aquisição de equipamentos para a academia do 2º GAC L.</t>
  </si>
  <si>
    <t>2021|90600007</t>
  </si>
  <si>
    <t>Adequação das instalações às normas gerais e critérios básicos para a promoção da acessibilidade das pessoas portadoras de deficiência ou mobilidade reduzida.</t>
  </si>
  <si>
    <t>2021|90650012</t>
  </si>
  <si>
    <t>Policlínica Militar do RJ</t>
  </si>
  <si>
    <t>Aquisição de equipamentos de saúde para a Policlínica Militar do Rio de Janeiro.</t>
  </si>
  <si>
    <t>2021|41020009</t>
  </si>
  <si>
    <t>Aquisição de equipamentos de saúde para o Hospital Militar do Rio de Janeiro.</t>
  </si>
  <si>
    <t>2021|41020010</t>
  </si>
  <si>
    <t>Aquisição de equipamentos de saúde para o Hospital Central do Exército, no município do Rio de Janeiro-RJ.</t>
  </si>
  <si>
    <t>2021|41020011</t>
  </si>
  <si>
    <t>Construção do Pavilhão de Refeitórios do CMBel.</t>
  </si>
  <si>
    <t>2021|22630008</t>
  </si>
  <si>
    <t>28° BC</t>
  </si>
  <si>
    <t>Construção de novas instalações no Ginásio Poliesportivo do 28° BC.</t>
  </si>
  <si>
    <t>2021|13130006</t>
  </si>
  <si>
    <t>Readequação das Instalações do Núcleo de Preparação de Oficiais da Reserva, do 2º BIS.</t>
  </si>
  <si>
    <t>2021|36920004</t>
  </si>
  <si>
    <t>Construição de novas instalações no Ginásio Poliesportivo e nos demais setores esportivos do 28º BC.</t>
  </si>
  <si>
    <t>2021|26080014</t>
  </si>
  <si>
    <t>AGGC</t>
  </si>
  <si>
    <t>Aquisição de Viatura Ambulância, para o Arsenal de Guerra General Câmara, em General Câmara-RS.</t>
  </si>
  <si>
    <t>2021|37930008</t>
  </si>
  <si>
    <t>Aquisição de equipamentos médicos e odontológicos.</t>
  </si>
  <si>
    <t>2021|40320004</t>
  </si>
  <si>
    <t>Aquisição de Equipamentos de Saúde.</t>
  </si>
  <si>
    <t>2021|35390008</t>
  </si>
  <si>
    <t>2021|35390009</t>
  </si>
  <si>
    <t>B Adm COpEsp</t>
  </si>
  <si>
    <t>Aquisição de equipamentos esportivos para a B Adm COpEsp, em Goiânia - GO</t>
  </si>
  <si>
    <t>2021|29350011</t>
  </si>
  <si>
    <t>1º BFE</t>
  </si>
  <si>
    <t>Aquisição de máquinas, equipamentos e móveis para o Batalhão.</t>
  </si>
  <si>
    <t>2021|40370016</t>
  </si>
  <si>
    <t>CI PQDT GPB</t>
  </si>
  <si>
    <t>Aquisição de equipamentos esportivos para o CI PQDT GPB.</t>
  </si>
  <si>
    <t>2021|40410004</t>
  </si>
  <si>
    <t>CMDO 10ª RM</t>
  </si>
  <si>
    <t>Aquisição de equipamentos de TI.</t>
  </si>
  <si>
    <t>2021|37330005</t>
  </si>
  <si>
    <t>1º B Log Sl</t>
  </si>
  <si>
    <t>Aquisição de veículo militar do tipo caminhão trator para o 1º B Log Sl.</t>
  </si>
  <si>
    <t>2021|41640004</t>
  </si>
  <si>
    <t>Aquisição de mobiliário e equipamentos para o 1º Gpt E e Hotel de Trânsito de Guarnição de João Pessoa/PB.</t>
  </si>
  <si>
    <t>2021|37390016</t>
  </si>
  <si>
    <t>Manutenção das instalações do 59º BI MTZ.</t>
  </si>
  <si>
    <t>2021|37400015</t>
  </si>
  <si>
    <t>3º B E Cmb</t>
  </si>
  <si>
    <t>Aquisição de materiais e equipamentos para o auditório do 3º BECmb.</t>
  </si>
  <si>
    <t>2021|40730007</t>
  </si>
  <si>
    <t>HGESM</t>
  </si>
  <si>
    <t>Aquisição de ambulância UTI.</t>
  </si>
  <si>
    <t>2021|40730012</t>
  </si>
  <si>
    <t>Aquisição de instrumentos musicais para a Banda de música.</t>
  </si>
  <si>
    <t>2021|40730017</t>
  </si>
  <si>
    <t>Aquisição de Instrumentos musicais e mobiliário para a Banda de música.</t>
  </si>
  <si>
    <t>2021|41740002</t>
  </si>
  <si>
    <t>8º D Sup</t>
  </si>
  <si>
    <t>Aquisição de uma ambulância de suporte básico.</t>
  </si>
  <si>
    <t>2021|41870012</t>
  </si>
  <si>
    <t>HGUN</t>
  </si>
  <si>
    <t>Aquisição e instalação de equipamentos destinados ao Hospital.</t>
  </si>
  <si>
    <t>2021|40910017</t>
  </si>
  <si>
    <t>Implantação do Aeródromo de Santa Rosa do Purus.</t>
  </si>
  <si>
    <t>2021|71020013</t>
  </si>
  <si>
    <t>Hospital de Guarnição - Bagé - RS</t>
  </si>
  <si>
    <t>Aquisição de aparelhos e equipamentos médicos, odontológicos.</t>
  </si>
  <si>
    <t>2020|20980006</t>
  </si>
  <si>
    <t>13º Batalhão de Infantaria Blindado - Ponta Grossa - PR</t>
  </si>
  <si>
    <t>Aquisição de Maquinário Agrícola.</t>
  </si>
  <si>
    <t>2020|39110001</t>
  </si>
  <si>
    <t>5º Esquadrão de Cavalaria Mecanizada - Castro - PR</t>
  </si>
  <si>
    <t>Reforma da quadra poliesportiva com colocação de cobertura da OM.</t>
  </si>
  <si>
    <t>2020|39110014</t>
  </si>
  <si>
    <t>Hospital Geral - Curitiba - PR</t>
  </si>
  <si>
    <t>2020|20520013</t>
  </si>
  <si>
    <t>Museu Militar do Forte do Brum - Recife - PE</t>
  </si>
  <si>
    <t>Manutenção das instalações.</t>
  </si>
  <si>
    <t>2020|10740005</t>
  </si>
  <si>
    <t>Comando 14ª Brigada de Infantaria Motorizada</t>
  </si>
  <si>
    <t>Readequação da sala de instrução e banheiro externo dos Cabos e Soldados.</t>
  </si>
  <si>
    <t>2020|18800011</t>
  </si>
  <si>
    <t>Academia Militar das Agulhas Negras - Resende - RJ</t>
  </si>
  <si>
    <t>Manutenção e Revitalização de instalações do Museu e da biblioteca Marechal José Pessoa</t>
  </si>
  <si>
    <t>2020|40900009</t>
  </si>
  <si>
    <t>25º Batalhão de Caçadores - Teresina - PI</t>
  </si>
  <si>
    <t>2020|19350003</t>
  </si>
  <si>
    <t>Centro de Preparação de Oficiais da Reserva - Recife/PE</t>
  </si>
  <si>
    <t>Aquisição de aparelhos de ar-condicionados.</t>
  </si>
  <si>
    <t>2020|27180007</t>
  </si>
  <si>
    <t>Parque Regional de Manutenção/10 - Fortaleza - CE</t>
  </si>
  <si>
    <t>Aquisição de material esportivo e educativo.</t>
  </si>
  <si>
    <t>2020|39270002</t>
  </si>
  <si>
    <t>Comissão Regional de Obras/2 - São Paulo/SP</t>
  </si>
  <si>
    <t>Conservação e manutenção das instalações.</t>
  </si>
  <si>
    <t>2020|39280008</t>
  </si>
  <si>
    <t>2020|39300009</t>
  </si>
  <si>
    <t>Centro de Preparação de Oficiais da Reserva - São Paulo - SP</t>
  </si>
  <si>
    <t>2020|31600007</t>
  </si>
  <si>
    <t>CMN</t>
  </si>
  <si>
    <t>2020|39370012</t>
  </si>
  <si>
    <t>14º R C MEC</t>
  </si>
  <si>
    <t>Adequar a rede lógica existente</t>
  </si>
  <si>
    <t>2020|39440005</t>
  </si>
  <si>
    <t>63º Batalhão de Infantaria - Tubarão - SC</t>
  </si>
  <si>
    <t>2020|39440009</t>
  </si>
  <si>
    <t>62º Batalhão de Infantaria - Joinville - SC</t>
  </si>
  <si>
    <t>2020|39440010</t>
  </si>
  <si>
    <t>1º Batalhão Ferroviário - Lages - SC</t>
  </si>
  <si>
    <t>2020|39440011</t>
  </si>
  <si>
    <t>14ª Brigada de Infantaria Motorizada - Florianópolis - SC</t>
  </si>
  <si>
    <t>2020|39440015</t>
  </si>
  <si>
    <t>23º Batalhão de Infantaria - Blumenau - SC</t>
  </si>
  <si>
    <t>Aquisição de Ônibus</t>
  </si>
  <si>
    <t>2020|39440017</t>
  </si>
  <si>
    <t>5º Batalhão de Engenharia de Combate Blindado - Porto União - SC</t>
  </si>
  <si>
    <t>2020|39440018</t>
  </si>
  <si>
    <t>28º Grupo de Artilharia de Campanha - Criciúma - SC</t>
  </si>
  <si>
    <t>2020|39440019</t>
  </si>
  <si>
    <t>63º Batalhão de Infantaria - Florianópolis - SC</t>
  </si>
  <si>
    <t>2020|39440021</t>
  </si>
  <si>
    <t>3ª Companhia do 63º Batalhão de Infantaria - Tubarão - SC</t>
  </si>
  <si>
    <t>Aquisição de mobiliário.</t>
  </si>
  <si>
    <t>2020|39440024</t>
  </si>
  <si>
    <t>2020|30820002</t>
  </si>
  <si>
    <t>Implantação do Sistema Integrado de Monitoramento de Fronteiras - SISFRON</t>
  </si>
  <si>
    <t>2020|30840006</t>
  </si>
  <si>
    <t>2020|27010001</t>
  </si>
  <si>
    <t>2º Batalhão de Fronteira - Cáceres - MT</t>
  </si>
  <si>
    <t>Aquisição de ambulância.</t>
  </si>
  <si>
    <t>2020|39620010</t>
  </si>
  <si>
    <t>Implantação do Sistema de Aviação do Exército no Estado de Mato Grosso do Sul, em Campo Grande/MS - 3º BAVEX</t>
  </si>
  <si>
    <t>Implantação do Sistema de Aviação do Exército no Estado de Mato Grosso do Sul.</t>
  </si>
  <si>
    <t>2020|39640019</t>
  </si>
  <si>
    <t>Readequação das instalações.</t>
  </si>
  <si>
    <t>2020|31880002</t>
  </si>
  <si>
    <t>Aquisição de Instrumentos Musicais e Mobiliário</t>
  </si>
  <si>
    <t>2020|37880002</t>
  </si>
  <si>
    <t>Centro de Defesa Cibernética (CDCiber)</t>
  </si>
  <si>
    <t>Capacitação de militares</t>
  </si>
  <si>
    <t>2020|22100006</t>
  </si>
  <si>
    <t>2020|22100007</t>
  </si>
  <si>
    <t>Recuperação das instalações desportivas</t>
  </si>
  <si>
    <t>2020|22100008</t>
  </si>
  <si>
    <t>20º BATALHÃO DE CAÇADORES</t>
  </si>
  <si>
    <t>CONSTRUÇÃO DE ESTANTE DE TIRO</t>
  </si>
  <si>
    <t>2020|39790008</t>
  </si>
  <si>
    <t>28º BATALHÃO DE CAÇADORES</t>
  </si>
  <si>
    <t>EQUIPAR A OFICINA vtr</t>
  </si>
  <si>
    <t>2020|29790013</t>
  </si>
  <si>
    <t>59º Batalhão de Infantaria Motorizado - Maceió - AL</t>
  </si>
  <si>
    <t>Adequação das instalações, aquisição de mobiliário, equipamentos eletrônicos e de informática</t>
  </si>
  <si>
    <t>2020|25790002</t>
  </si>
  <si>
    <t>Instituto Militar de Engenharia - Rio de Janeiro - RJ</t>
  </si>
  <si>
    <t>Construção de um prédio anexo no Instituto Militar de Engenharia (IME)</t>
  </si>
  <si>
    <t>2020|92190004</t>
  </si>
  <si>
    <t>Hospital Central do Exército - Rio de Janeiro - RJ</t>
  </si>
  <si>
    <t>2020|92190018</t>
  </si>
  <si>
    <t>7ª Bda Inf Mtz</t>
  </si>
  <si>
    <t>2020|39940006</t>
  </si>
  <si>
    <t>Hospital RN</t>
  </si>
  <si>
    <t>Mnt das instalações.</t>
  </si>
  <si>
    <t>2020|39940011</t>
  </si>
  <si>
    <t>EsPCEx e CPOR/SP</t>
  </si>
  <si>
    <t>Aquisição de equipamentos audiovisuais.</t>
  </si>
  <si>
    <t>2020|39950017</t>
  </si>
  <si>
    <t>OM de Taubaté, Caçapava, Campinas, São Paulo e Guarujá</t>
  </si>
  <si>
    <t>2020|39950018</t>
  </si>
  <si>
    <t>2020|90650012</t>
  </si>
  <si>
    <t>Policlínica Militar do Rio de Janeiro - Rio de Janeiro - RJ</t>
  </si>
  <si>
    <t>Aquisição de um aparelho de Ultrassongrafia.</t>
  </si>
  <si>
    <t>2020|41020005</t>
  </si>
  <si>
    <t>Laboratório Químico e Farmacêutico do Exército - Rio de Janeiro - RJ</t>
  </si>
  <si>
    <t>2020|41020006</t>
  </si>
  <si>
    <t>Policlínica Militar de Niterói - Niterói - RJ</t>
  </si>
  <si>
    <t>Aquisição de equipamento de videoendoscopia e tomógrafo panorâmico e cefalométrico para utilização em odontologia</t>
  </si>
  <si>
    <t>2020|41020007</t>
  </si>
  <si>
    <t>Policlínica Militar da Praia Vermelha - Rio de Janeiro - RJ</t>
  </si>
  <si>
    <t>2020|41020008</t>
  </si>
  <si>
    <t>Hospital Geral - Rio de Janeiro - RJ</t>
  </si>
  <si>
    <t>2020|41020009</t>
  </si>
  <si>
    <t>Odontoclínica Central do Exército - Rio de Janeiro - RJ</t>
  </si>
  <si>
    <t>Aquisição de equipamentos odontológicos.</t>
  </si>
  <si>
    <t>2020|41020010</t>
  </si>
  <si>
    <t>2020|41020011</t>
  </si>
  <si>
    <t>Aquisição de equipamento, aspirador cirúrgico de secreções, equipamento de ultrassonografia.</t>
  </si>
  <si>
    <t>2020|41020012</t>
  </si>
  <si>
    <t>59º Bl Mtz</t>
  </si>
  <si>
    <t>Recuperação e modernização das instalações da Banda de música.</t>
  </si>
  <si>
    <t>2020|40180006</t>
  </si>
  <si>
    <t>2020|22630012</t>
  </si>
  <si>
    <t>28° Batalhão de Caçadores - Aracajú - SE</t>
  </si>
  <si>
    <t>Construção do estande de tiro</t>
  </si>
  <si>
    <t>2020|13130008</t>
  </si>
  <si>
    <t>23º Batalhão de Caçadores - Fortaleza - CE</t>
  </si>
  <si>
    <t>Aquisição de instrumentos musicais.</t>
  </si>
  <si>
    <t>2020|24410018</t>
  </si>
  <si>
    <t>51º BIS</t>
  </si>
  <si>
    <t>Readequação das instalações esportivas.</t>
  </si>
  <si>
    <t>2020|32600001</t>
  </si>
  <si>
    <t>16 R C MEC</t>
  </si>
  <si>
    <t>2020|40250003</t>
  </si>
  <si>
    <t>40º Batalhão de Infantaria</t>
  </si>
  <si>
    <t>Apoiar as atividades do Programa Força no Esporte (PROFESP)</t>
  </si>
  <si>
    <t>2020|40280005</t>
  </si>
  <si>
    <t>Hospital Militar de Área - Recife - PE</t>
  </si>
  <si>
    <t>Aquisição de equipamento de saúde.</t>
  </si>
  <si>
    <t>2020|35390009</t>
  </si>
  <si>
    <t>Construção da Rede Elétrica.</t>
  </si>
  <si>
    <t>2020|35390010</t>
  </si>
  <si>
    <t>EPEX/EME</t>
  </si>
  <si>
    <t>Aquisição de Material, Obras de Infraestrutura e Preparo para o Projeto Guarani.</t>
  </si>
  <si>
    <t>2020|40360004</t>
  </si>
  <si>
    <t>Implantação do Sistema Integrado de Monitoramento de Fronteiras - SISFRON.</t>
  </si>
  <si>
    <t>2020|40600025</t>
  </si>
  <si>
    <t>1º Batalhão de Forças Especiais - Goiânia - GO</t>
  </si>
  <si>
    <t>Aquisição de novos equipamentos e materiais permanentes para o 1º BFESP.</t>
  </si>
  <si>
    <t>2020|40370016</t>
  </si>
  <si>
    <t>28º Batalhão de Caçadores - Aracaju - SE</t>
  </si>
  <si>
    <t>2020|23310002</t>
  </si>
  <si>
    <t>16ª Cia de Polícia do Exército</t>
  </si>
  <si>
    <t>Aquisição de Material de Vigilância, Segurança, Perícia e para Deslocamentos do Serviço de Perícia Criminal.</t>
  </si>
  <si>
    <t>2020|40460024</t>
  </si>
  <si>
    <t>23º Batalhão de Caçadores</t>
  </si>
  <si>
    <t>2020|37330012</t>
  </si>
  <si>
    <t>Aquisição de estufa de pintura.</t>
  </si>
  <si>
    <t>2020|41640004</t>
  </si>
  <si>
    <t>1ª Brigada de Infantaria de Selva</t>
  </si>
  <si>
    <t>2020|41640018</t>
  </si>
  <si>
    <t>Adequação das instalações.</t>
  </si>
  <si>
    <t>2020|38390005</t>
  </si>
  <si>
    <t>Modernização do refeitório.</t>
  </si>
  <si>
    <t>2020|24570015</t>
  </si>
  <si>
    <t>HOSPITAL DO EXÉRCITO DO ESTADO DO CEARÁ</t>
  </si>
  <si>
    <t>Aquisição de equipamentos médico-odontológicos.</t>
  </si>
  <si>
    <t>2020|33400017</t>
  </si>
  <si>
    <t>28º Batalhão de Caçadores - Aracajú - SE</t>
  </si>
  <si>
    <t>Adequação do Posto médico e ginásio poliesportivo.</t>
  </si>
  <si>
    <t>2020|40950009</t>
  </si>
  <si>
    <t>1º Grupamento de Engenharia - João Pessoa - PB</t>
  </si>
  <si>
    <t>Adequação do Espaço Cultural do 1º Grupamento de Engenharia.</t>
  </si>
  <si>
    <t>2020|27150004</t>
  </si>
  <si>
    <t>Posto Médico do 9º Batalhão de Infantaria Motorizada</t>
  </si>
  <si>
    <t>2020|40730022</t>
  </si>
  <si>
    <t>Policlínica Militar de Porto Alegre</t>
  </si>
  <si>
    <t>Aquisição de veículos e equipamentos.</t>
  </si>
  <si>
    <t>2020|40730023</t>
  </si>
  <si>
    <t>Readequação de instalações.</t>
  </si>
  <si>
    <t>2020|24710003</t>
  </si>
  <si>
    <t>59º Batalhão de Infantaria Motorizado</t>
  </si>
  <si>
    <t>2020|40670010</t>
  </si>
  <si>
    <t>2020|40690018</t>
  </si>
  <si>
    <t>Aquisição de instrumentos musicais e mobiliário.</t>
  </si>
  <si>
    <t>2020|41740007</t>
  </si>
  <si>
    <t>4º Batalhão de Engenharia de Construção - Barreiras - BA</t>
  </si>
  <si>
    <t>Construção do Espaço Cultural.</t>
  </si>
  <si>
    <t>2020|40720003</t>
  </si>
  <si>
    <t>Aquisição de material permanente para o Espaço Cultural.</t>
  </si>
  <si>
    <t>2020|40720006</t>
  </si>
  <si>
    <t>Aquisição de material permanente de Saúde.</t>
  </si>
  <si>
    <t>2020|40720008</t>
  </si>
  <si>
    <t>AQUISIÇÃO DE VEICULO TIPO MICRO ÔNIBUS.</t>
  </si>
  <si>
    <t>2020|41870005</t>
  </si>
  <si>
    <t>Hospital de Guarnição - Natal - RN</t>
  </si>
  <si>
    <t>Aquisição e instalação dos equipamentos médicos-hospitalares.</t>
  </si>
  <si>
    <t>2020|40910012</t>
  </si>
  <si>
    <t>B Adm Ap 5ª RM - Curitiba - PR</t>
  </si>
  <si>
    <t>Adequação das Instalações Hidrosanitárias do Ginásio.</t>
  </si>
  <si>
    <t>2019|20520007</t>
  </si>
  <si>
    <t>16ª Cia PE - Fortaleza - CE</t>
  </si>
  <si>
    <t>Aquisição de Equipamentos e Ferramental para Oficina.</t>
  </si>
  <si>
    <t>2019|31220008</t>
  </si>
  <si>
    <t>CMBH - Belo Horizonte - MG</t>
  </si>
  <si>
    <t>Aquisição de equipamentos eletrônicos.</t>
  </si>
  <si>
    <t>2019|38100002</t>
  </si>
  <si>
    <t>CMRJ - Rio de Janeiro - RJ</t>
  </si>
  <si>
    <t>Recuperação do Pavilhão de Comando.</t>
  </si>
  <si>
    <t>2019|13080006</t>
  </si>
  <si>
    <t>CPOR/R - Recife - PE</t>
  </si>
  <si>
    <t>Aquisição de Garagens Modularizadas.</t>
  </si>
  <si>
    <t>2019|27180003</t>
  </si>
  <si>
    <t>22º D Sup - Barueri - SP</t>
  </si>
  <si>
    <t>Adequação do Auditório do Pavilhão de Comando.</t>
  </si>
  <si>
    <t>2019|27970002</t>
  </si>
  <si>
    <t>CPOR/CMSP - São Paulo - SP</t>
  </si>
  <si>
    <t>Sistemas de Elevadores do Pavilhão de Comando e Adequação das condições de acessibilidade.</t>
  </si>
  <si>
    <t>2019|31600006</t>
  </si>
  <si>
    <t>Cmdo 7ª RM - Recife - PE</t>
  </si>
  <si>
    <t>Revitalização das Instalações do Museu Militar do Forte do Brum.</t>
  </si>
  <si>
    <t>2019|30800008</t>
  </si>
  <si>
    <t>CMBel - Belém - PA</t>
  </si>
  <si>
    <t>Manutenção e conservação de bens imóveis.</t>
  </si>
  <si>
    <t>2019|30820008</t>
  </si>
  <si>
    <t>12º B Inf Lv Mth - Belo Horizonte - MG</t>
  </si>
  <si>
    <t>2019|30830003</t>
  </si>
  <si>
    <t>Cmdo 5ª RM - Curitiba - PR</t>
  </si>
  <si>
    <t>Revitalização das Instalações do Museu do Expedicionário.</t>
  </si>
  <si>
    <t>2019|28420007</t>
  </si>
  <si>
    <t>Aquisição de Viaturas de Transporte de Pessoal para o Museu do Expedicionário.</t>
  </si>
  <si>
    <t>2019|28420008</t>
  </si>
  <si>
    <t>1ª Bda Inf Sl - Boa Vista - RR</t>
  </si>
  <si>
    <t>Instalação de Energia Fotovoltaica.</t>
  </si>
  <si>
    <t>2019|23700001</t>
  </si>
  <si>
    <t>37º BIL - Lins - SP</t>
  </si>
  <si>
    <t>2019|30880002</t>
  </si>
  <si>
    <t>HMASP - São Paulo - SP</t>
  </si>
  <si>
    <t>Aquisição de material TIC e material de consumo.</t>
  </si>
  <si>
    <t>2019|30880003</t>
  </si>
  <si>
    <t>2º BEC - Teresina - PI</t>
  </si>
  <si>
    <t>Aquisição de equipamentos de Saúde.</t>
  </si>
  <si>
    <t>2019|37880009</t>
  </si>
  <si>
    <t>Implantação do Colégio Militar de Belém.</t>
  </si>
  <si>
    <t>2019|20910024</t>
  </si>
  <si>
    <t>Marabá - PA</t>
  </si>
  <si>
    <t>Modernização de Instalações Esportivas.</t>
  </si>
  <si>
    <t>2019|22630003</t>
  </si>
  <si>
    <t>HCE - Rio de Janeiro - RJ</t>
  </si>
  <si>
    <t>Aquisição de material médico-hospitalar.</t>
  </si>
  <si>
    <t>2019|17730009</t>
  </si>
  <si>
    <t>HGRJ - Rio de Janeiro - RJ</t>
  </si>
  <si>
    <t>2019|17730010</t>
  </si>
  <si>
    <t>Pol Mil Niterói - Niterói - RJ</t>
  </si>
  <si>
    <t>Equipamentos e material permanente.</t>
  </si>
  <si>
    <t>2019|17730011</t>
  </si>
  <si>
    <t>Aquisição de material odontológico.</t>
  </si>
  <si>
    <t>2019|17730012</t>
  </si>
  <si>
    <t>NPOR/59º BI Mtz. - Maceió - AL</t>
  </si>
  <si>
    <t>Readequação e Melhoria das Instalações.</t>
  </si>
  <si>
    <t>2019|36840006</t>
  </si>
  <si>
    <t>Implantação do Projeto Forças Blindadas</t>
  </si>
  <si>
    <t>Aquisição do Material Permanente.</t>
  </si>
  <si>
    <t>2019|24780011</t>
  </si>
  <si>
    <t>HGu Marabá - Marabá - PA</t>
  </si>
  <si>
    <t>Aquisição de Ambulância Suporte Avançado.</t>
  </si>
  <si>
    <t>2019|36920009</t>
  </si>
  <si>
    <t>HMAR - Recife - PE</t>
  </si>
  <si>
    <t>Aquisição de Equipamento Médico-Hospitalar.</t>
  </si>
  <si>
    <t>2019|27210009</t>
  </si>
  <si>
    <t>53º B Inf Sl - Itaituba - PA</t>
  </si>
  <si>
    <t>Reparação do Pavilhão de Comando.</t>
  </si>
  <si>
    <t>2019|32600006</t>
  </si>
  <si>
    <t>CMO - Campo Grande - MS</t>
  </si>
  <si>
    <t>Adequação do Centro de Equoterapia.</t>
  </si>
  <si>
    <t>2019|28380002</t>
  </si>
  <si>
    <t>16º RC Mec - Bayeux - PB</t>
  </si>
  <si>
    <t>Adequação da Quadra Poliesportiva.</t>
  </si>
  <si>
    <t>2019|35330020</t>
  </si>
  <si>
    <t>HMR - Recife - PE</t>
  </si>
  <si>
    <t>2019|27240002</t>
  </si>
  <si>
    <t>CMCG - Campo Grande - MS</t>
  </si>
  <si>
    <t>Reforma do Ginásio Poliesportivo.</t>
  </si>
  <si>
    <t>2019|38430015</t>
  </si>
  <si>
    <t>Cmdo 10ª RM - Fortaleza - CE</t>
  </si>
  <si>
    <t>Aquisição de materiais para a Assessoria Parlamentar.</t>
  </si>
  <si>
    <t>2019|34330005</t>
  </si>
  <si>
    <t>HGuN - Natal - RN</t>
  </si>
  <si>
    <t>Aquisição de equipamento médico hospitalar.</t>
  </si>
  <si>
    <t>2019|37840005</t>
  </si>
  <si>
    <t>Chave única</t>
  </si>
  <si>
    <t>OM (agregado)</t>
  </si>
  <si>
    <t>Objeto (agregado)</t>
  </si>
  <si>
    <t>FAVORECIDO: CENTRO DE AVALIAÇÃO DA ILHA DA MARAMBAIA
CNPJ: 00.394.502/0172-09
ENDEREÇO: AV. RAFAEL LEVI MIRANDA, S/N, ITACURUÇÁ - MANGARATIBA- RJ. CEP: 23.860-000
UGE: 733100
MANUTENÇÃO DAS EMBARCAÇÕES DO CADIM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</si>
</sst>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rgb="FF000000"/>
      <name val="Arial"/>
    </font>
    <font>
      <sz val="9"/>
      <color rgb="FF333333"/>
      <name val="Arial"/>
    </font>
    <font>
      <b/>
      <sz val="10"/>
      <color rgb="FF000000"/>
      <name val="Arial"/>
    </font>
    <font>
      <b/>
      <sz val="9"/>
      <color rgb="FF333333"/>
      <name val="Arial"/>
    </font>
    <font>
      <sz val="9"/>
      <color indexed="81"/>
      <name val="Segoe UI"/>
      <charset val="1"/>
    </font>
    <font>
      <b/>
      <sz val="9"/>
      <color indexed="81"/>
      <name val="Segoe UI"/>
      <charset val="1"/>
    </font>
  </fonts>
  <fills count="4">
    <fill>
      <patternFill patternType="none"/>
    </fill>
    <fill>
      <patternFill patternType="gray125"/>
    </fill>
    <fill>
      <patternFill patternType="solid">
        <fgColor rgb="FFFFFFFF"/>
        <bgColor rgb="FFFFFFFF"/>
      </patternFill>
    </fill>
    <fill>
      <patternFill patternType="solid">
        <fgColor rgb="FFF7F7F7"/>
        <bgColor rgb="FFFFFFFF"/>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horizontal="left"/>
    </xf>
    <xf numFmtId="0" fontId="2" fillId="0" borderId="0" xfId="0" applyFont="1"/>
    <xf numFmtId="0" fontId="0" fillId="0" borderId="0" xfId="0" applyAlignment="1">
      <alignment wrapText="1"/>
    </xf>
    <xf numFmtId="0" fontId="3" fillId="2" borderId="0" xfId="0" applyFont="1" applyFill="1" applyAlignment="1">
      <alignment horizontal="left"/>
    </xf>
    <xf numFmtId="49" fontId="1" fillId="3" borderId="1" xfId="0" applyNumberFormat="1" applyFont="1" applyFill="1" applyBorder="1" applyAlignment="1">
      <alignment horizontal="center" vertical="center"/>
    </xf>
    <xf numFmtId="49" fontId="1" fillId="3" borderId="1" xfId="0" applyNumberFormat="1" applyFont="1" applyFill="1" applyBorder="1" applyAlignment="1">
      <alignment horizontal="center" vertical="center" wrapText="1"/>
    </xf>
    <xf numFmtId="49" fontId="1" fillId="2" borderId="1" xfId="0" applyNumberFormat="1" applyFont="1" applyFill="1" applyBorder="1"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xf>
    <xf numFmtId="3" fontId="1" fillId="2" borderId="1" xfId="0" applyNumberFormat="1" applyFont="1" applyFill="1" applyBorder="1" applyAlignment="1">
      <alignment horizontal="center" vertical="center" wrapText="1"/>
    </xf>
    <xf numFmtId="4" fontId="1" fillId="2" borderId="1" xfId="0" applyNumberFormat="1" applyFont="1" applyFill="1" applyBorder="1" applyAlignment="1">
      <alignment horizontal="center" vertical="center" wrapText="1"/>
    </xf>
    <xf numFmtId="0" fontId="1" fillId="2" borderId="1"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BD337B8-1D02-4D47-B038-9D23D841EAF7}">
  <we:reference id="wa200009404" version="1.0.0.8" store="en-US" storeType="OMEX"/>
  <we:alternateReferences>
    <we:reference id="wa200009404" version="1.0.0.8" store="en-US" storeType="OMEX"/>
  </we:alternateReferences>
  <we:properties>
    <we:property name="claude.fileId" value="&quot;7857aa1b-b5b9-428f-bc8e-487b625688c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427"/>
  <sheetViews>
    <sheetView workbookViewId="0">
      <selection activeCell="H2" sqref="H2"/>
    </sheetView>
  </sheetViews>
  <sheetFormatPr defaultRowHeight="12.75" x14ac:dyDescent="0.2"/>
  <cols>
    <col min="1" max="3" width="10.7109375" customWidth="1"/>
    <col min="4" max="4" width="23.5703125" customWidth="1"/>
    <col min="5" max="5" width="40" customWidth="1"/>
    <col min="6" max="29" width="10.7109375" customWidth="1"/>
    <col min="30" max="30" width="63.85546875" style="3" customWidth="1"/>
    <col min="31" max="31" width="30.42578125" customWidth="1"/>
    <col min="32" max="32" width="49.5703125" customWidth="1"/>
  </cols>
  <sheetData>
    <row r="1" spans="1:32" s="1" customFormat="1" ht="24" customHeight="1"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6" t="s">
        <v>29</v>
      </c>
      <c r="AE1" s="5" t="s">
        <v>7036</v>
      </c>
      <c r="AF1" s="5" t="s">
        <v>7037</v>
      </c>
    </row>
    <row r="2" spans="1:32" s="1" customFormat="1" ht="36" x14ac:dyDescent="0.2">
      <c r="A2" s="7" t="s">
        <v>30</v>
      </c>
      <c r="B2" s="7" t="s">
        <v>31</v>
      </c>
      <c r="C2" s="7" t="s">
        <v>32</v>
      </c>
      <c r="D2" s="7" t="s">
        <v>33</v>
      </c>
      <c r="E2" s="7" t="s">
        <v>34</v>
      </c>
      <c r="F2" s="7" t="s">
        <v>35</v>
      </c>
      <c r="G2" s="7" t="s">
        <v>36</v>
      </c>
      <c r="H2" s="7" t="s">
        <v>37</v>
      </c>
      <c r="I2" s="7" t="s">
        <v>38</v>
      </c>
      <c r="J2" s="7" t="s">
        <v>39</v>
      </c>
      <c r="K2" s="7" t="s">
        <v>40</v>
      </c>
      <c r="L2" s="7" t="s">
        <v>41</v>
      </c>
      <c r="M2" s="7" t="s">
        <v>42</v>
      </c>
      <c r="N2" s="7" t="s">
        <v>43</v>
      </c>
      <c r="O2" s="7" t="s">
        <v>44</v>
      </c>
      <c r="P2" s="7" t="s">
        <v>45</v>
      </c>
      <c r="Q2" s="7" t="s">
        <v>46</v>
      </c>
      <c r="R2" s="7" t="s">
        <v>47</v>
      </c>
      <c r="S2" s="7" t="s">
        <v>48</v>
      </c>
      <c r="T2" s="7" t="s">
        <v>49</v>
      </c>
      <c r="U2" s="7" t="s">
        <v>38</v>
      </c>
      <c r="V2" s="7" t="s">
        <v>50</v>
      </c>
      <c r="W2" s="7" t="s">
        <v>51</v>
      </c>
      <c r="X2" s="7" t="s">
        <v>52</v>
      </c>
      <c r="Y2" s="7" t="s">
        <v>53</v>
      </c>
      <c r="Z2" s="7" t="s">
        <v>54</v>
      </c>
      <c r="AA2" s="7" t="s">
        <v>55</v>
      </c>
      <c r="AB2" s="7" t="s">
        <v>56</v>
      </c>
      <c r="AC2" s="8">
        <v>250000</v>
      </c>
      <c r="AD2" s="9" t="s">
        <v>57</v>
      </c>
      <c r="AE2" s="8" t="str" cm="1">
        <f t="array" aca="1" ref="AE2" ca="1">IFERROR(_xlfn.XLOOKUP(MID(CELL("filename",$A$1),FIND("]",CELL("filename",$A$1))+1,255)&amp;"|"&amp;$C2,Fonte_OM_Objeto!$G:$G,Fonte_OM_Objeto!$J:$J),"")</f>
        <v>Colégio Militar de Salvador</v>
      </c>
      <c r="AF2" s="8" t="str" cm="1">
        <f t="array" aca="1" ref="AF2" ca="1">IFERROR(_xlfn.XLOOKUP(MID(CELL("filename",$A$1),FIND("]",CELL("filename",$A$1))+1,255)&amp;"|"&amp;$C2,Fonte_OM_Objeto!$G:$G,Fonte_OM_Objeto!$K:$K),"")</f>
        <v>Material permanente</v>
      </c>
    </row>
    <row r="3" spans="1:32" s="1" customFormat="1" ht="48" x14ac:dyDescent="0.2">
      <c r="A3" s="7" t="s">
        <v>30</v>
      </c>
      <c r="B3" s="7" t="s">
        <v>31</v>
      </c>
      <c r="C3" s="7" t="s">
        <v>58</v>
      </c>
      <c r="D3" s="7" t="s">
        <v>33</v>
      </c>
      <c r="E3" s="7" t="s">
        <v>34</v>
      </c>
      <c r="F3" s="7" t="s">
        <v>35</v>
      </c>
      <c r="G3" s="7" t="s">
        <v>36</v>
      </c>
      <c r="H3" s="7" t="s">
        <v>37</v>
      </c>
      <c r="I3" s="7" t="s">
        <v>38</v>
      </c>
      <c r="J3" s="7" t="s">
        <v>39</v>
      </c>
      <c r="K3" s="7" t="s">
        <v>40</v>
      </c>
      <c r="L3" s="7" t="s">
        <v>41</v>
      </c>
      <c r="M3" s="7" t="s">
        <v>59</v>
      </c>
      <c r="N3" s="7" t="s">
        <v>60</v>
      </c>
      <c r="O3" s="7" t="s">
        <v>61</v>
      </c>
      <c r="P3" s="7" t="s">
        <v>45</v>
      </c>
      <c r="Q3" s="7" t="s">
        <v>62</v>
      </c>
      <c r="R3" s="7" t="s">
        <v>45</v>
      </c>
      <c r="S3" s="7" t="s">
        <v>63</v>
      </c>
      <c r="T3" s="7" t="s">
        <v>49</v>
      </c>
      <c r="U3" s="7" t="s">
        <v>38</v>
      </c>
      <c r="V3" s="7" t="s">
        <v>50</v>
      </c>
      <c r="W3" s="7" t="s">
        <v>51</v>
      </c>
      <c r="X3" s="7" t="s">
        <v>52</v>
      </c>
      <c r="Y3" s="7" t="s">
        <v>53</v>
      </c>
      <c r="Z3" s="7" t="s">
        <v>54</v>
      </c>
      <c r="AA3" s="7" t="s">
        <v>55</v>
      </c>
      <c r="AB3" s="7" t="s">
        <v>56</v>
      </c>
      <c r="AC3" s="8">
        <v>150000</v>
      </c>
      <c r="AD3" s="9" t="s">
        <v>64</v>
      </c>
      <c r="AE3" s="8" t="str" cm="1">
        <f t="array" aca="1" ref="AE3" ca="1">IFERROR(_xlfn.XLOOKUP(MID(CELL("filename",$A$1),FIND("]",CELL("filename",$A$1))+1,255)&amp;"|"&amp;$C3,Fonte_OM_Objeto!$G:$G,Fonte_OM_Objeto!$J:$J),"")</f>
        <v/>
      </c>
      <c r="AF3" s="8" t="str" cm="1">
        <f t="array" aca="1" ref="AF3" ca="1">IFERROR(_xlfn.XLOOKUP(MID(CELL("filename",$A$1),FIND("]",CELL("filename",$A$1))+1,255)&amp;"|"&amp;$C3,Fonte_OM_Objeto!$G:$G,Fonte_OM_Objeto!$K:$K),"")</f>
        <v/>
      </c>
    </row>
    <row r="4" spans="1:32" s="1" customFormat="1" ht="24" x14ac:dyDescent="0.2">
      <c r="A4" s="7" t="s">
        <v>30</v>
      </c>
      <c r="B4" s="7" t="s">
        <v>31</v>
      </c>
      <c r="C4" s="7" t="s">
        <v>65</v>
      </c>
      <c r="D4" s="7" t="s">
        <v>33</v>
      </c>
      <c r="E4" s="7" t="s">
        <v>34</v>
      </c>
      <c r="F4" s="7" t="s">
        <v>66</v>
      </c>
      <c r="G4" s="7" t="s">
        <v>67</v>
      </c>
      <c r="H4" s="7" t="s">
        <v>37</v>
      </c>
      <c r="I4" s="7" t="s">
        <v>68</v>
      </c>
      <c r="J4" s="7" t="s">
        <v>69</v>
      </c>
      <c r="K4" s="7" t="s">
        <v>40</v>
      </c>
      <c r="L4" s="7" t="s">
        <v>41</v>
      </c>
      <c r="M4" s="7" t="s">
        <v>70</v>
      </c>
      <c r="N4" s="7" t="s">
        <v>71</v>
      </c>
      <c r="O4" s="7" t="s">
        <v>72</v>
      </c>
      <c r="P4" s="7" t="s">
        <v>45</v>
      </c>
      <c r="Q4" s="7" t="s">
        <v>73</v>
      </c>
      <c r="R4" s="7" t="s">
        <v>45</v>
      </c>
      <c r="S4" s="7" t="s">
        <v>74</v>
      </c>
      <c r="T4" s="7" t="s">
        <v>75</v>
      </c>
      <c r="U4" s="7" t="s">
        <v>76</v>
      </c>
      <c r="V4" s="7" t="s">
        <v>75</v>
      </c>
      <c r="W4" s="7" t="s">
        <v>51</v>
      </c>
      <c r="X4" s="7" t="s">
        <v>52</v>
      </c>
      <c r="Y4" s="7" t="s">
        <v>53</v>
      </c>
      <c r="Z4" s="7" t="s">
        <v>54</v>
      </c>
      <c r="AA4" s="7" t="s">
        <v>55</v>
      </c>
      <c r="AB4" s="7" t="s">
        <v>56</v>
      </c>
      <c r="AC4" s="8">
        <v>100000</v>
      </c>
      <c r="AD4" s="9" t="s">
        <v>77</v>
      </c>
      <c r="AE4" s="8" t="str" cm="1">
        <f t="array" aca="1" ref="AE4" ca="1">IFERROR(_xlfn.XLOOKUP(MID(CELL("filename",$A$1),FIND("]",CELL("filename",$A$1))+1,255)&amp;"|"&amp;$C4,Fonte_OM_Objeto!$G:$G,Fonte_OM_Objeto!$J:$J),"")</f>
        <v/>
      </c>
      <c r="AF4" s="8" t="str" cm="1">
        <f t="array" aca="1" ref="AF4" ca="1">IFERROR(_xlfn.XLOOKUP(MID(CELL("filename",$A$1),FIND("]",CELL("filename",$A$1))+1,255)&amp;"|"&amp;$C4,Fonte_OM_Objeto!$G:$G,Fonte_OM_Objeto!$K:$K),"")</f>
        <v/>
      </c>
    </row>
    <row r="5" spans="1:32" s="1" customFormat="1" ht="36" x14ac:dyDescent="0.2">
      <c r="A5" s="7" t="s">
        <v>30</v>
      </c>
      <c r="B5" s="7" t="s">
        <v>31</v>
      </c>
      <c r="C5" s="7" t="s">
        <v>78</v>
      </c>
      <c r="D5" s="7" t="s">
        <v>33</v>
      </c>
      <c r="E5" s="7" t="s">
        <v>34</v>
      </c>
      <c r="F5" s="7" t="s">
        <v>79</v>
      </c>
      <c r="G5" s="7" t="s">
        <v>80</v>
      </c>
      <c r="H5" s="7" t="s">
        <v>37</v>
      </c>
      <c r="I5" s="7" t="s">
        <v>81</v>
      </c>
      <c r="J5" s="7" t="s">
        <v>82</v>
      </c>
      <c r="K5" s="7" t="s">
        <v>40</v>
      </c>
      <c r="L5" s="7" t="s">
        <v>41</v>
      </c>
      <c r="M5" s="7" t="s">
        <v>42</v>
      </c>
      <c r="N5" s="7" t="s">
        <v>43</v>
      </c>
      <c r="O5" s="7" t="s">
        <v>83</v>
      </c>
      <c r="P5" s="7" t="s">
        <v>45</v>
      </c>
      <c r="Q5" s="7" t="s">
        <v>84</v>
      </c>
      <c r="R5" s="7" t="s">
        <v>45</v>
      </c>
      <c r="S5" s="7" t="s">
        <v>85</v>
      </c>
      <c r="T5" s="7" t="s">
        <v>86</v>
      </c>
      <c r="U5" s="7" t="s">
        <v>81</v>
      </c>
      <c r="V5" s="7" t="s">
        <v>87</v>
      </c>
      <c r="W5" s="7" t="s">
        <v>51</v>
      </c>
      <c r="X5" s="7" t="s">
        <v>52</v>
      </c>
      <c r="Y5" s="7" t="s">
        <v>53</v>
      </c>
      <c r="Z5" s="7" t="s">
        <v>54</v>
      </c>
      <c r="AA5" s="7" t="s">
        <v>55</v>
      </c>
      <c r="AB5" s="7" t="s">
        <v>56</v>
      </c>
      <c r="AC5" s="8">
        <v>500000</v>
      </c>
      <c r="AD5" s="9" t="s">
        <v>88</v>
      </c>
      <c r="AE5" s="8" t="str" cm="1">
        <f t="array" aca="1" ref="AE5" ca="1">IFERROR(_xlfn.XLOOKUP(MID(CELL("filename",$A$1),FIND("]",CELL("filename",$A$1))+1,255)&amp;"|"&amp;$C5,Fonte_OM_Objeto!$G:$G,Fonte_OM_Objeto!$J:$J),"")</f>
        <v>Cmdo 9ª RM</v>
      </c>
      <c r="AF5" s="8" t="str" cm="1">
        <f t="array" aca="1" ref="AF5" ca="1">IFERROR(_xlfn.XLOOKUP(MID(CELL("filename",$A$1),FIND("]",CELL("filename",$A$1))+1,255)&amp;"|"&amp;$C5,Fonte_OM_Objeto!$G:$G,Fonte_OM_Objeto!$K:$K),"")</f>
        <v>Mobiliário para o SMIF</v>
      </c>
    </row>
    <row r="6" spans="1:32" s="1" customFormat="1" ht="96" x14ac:dyDescent="0.2">
      <c r="A6" s="7" t="s">
        <v>30</v>
      </c>
      <c r="B6" s="7" t="s">
        <v>31</v>
      </c>
      <c r="C6" s="7" t="s">
        <v>89</v>
      </c>
      <c r="D6" s="7" t="s">
        <v>33</v>
      </c>
      <c r="E6" s="7" t="s">
        <v>90</v>
      </c>
      <c r="F6" s="7" t="s">
        <v>79</v>
      </c>
      <c r="G6" s="7" t="s">
        <v>80</v>
      </c>
      <c r="H6" s="7" t="s">
        <v>37</v>
      </c>
      <c r="I6" s="7" t="s">
        <v>81</v>
      </c>
      <c r="J6" s="7" t="s">
        <v>82</v>
      </c>
      <c r="K6" s="7" t="s">
        <v>40</v>
      </c>
      <c r="L6" s="7" t="s">
        <v>41</v>
      </c>
      <c r="M6" s="7" t="s">
        <v>70</v>
      </c>
      <c r="N6" s="7" t="s">
        <v>71</v>
      </c>
      <c r="O6" s="7" t="s">
        <v>91</v>
      </c>
      <c r="P6" s="7" t="s">
        <v>45</v>
      </c>
      <c r="Q6" s="7" t="s">
        <v>62</v>
      </c>
      <c r="R6" s="7" t="s">
        <v>45</v>
      </c>
      <c r="S6" s="7" t="s">
        <v>85</v>
      </c>
      <c r="T6" s="7" t="s">
        <v>75</v>
      </c>
      <c r="U6" s="7" t="s">
        <v>76</v>
      </c>
      <c r="V6" s="7" t="s">
        <v>75</v>
      </c>
      <c r="W6" s="7" t="s">
        <v>51</v>
      </c>
      <c r="X6" s="7" t="s">
        <v>52</v>
      </c>
      <c r="Y6" s="7" t="s">
        <v>53</v>
      </c>
      <c r="Z6" s="7" t="s">
        <v>54</v>
      </c>
      <c r="AA6" s="7" t="s">
        <v>55</v>
      </c>
      <c r="AB6" s="7" t="s">
        <v>56</v>
      </c>
      <c r="AC6" s="8">
        <v>300000</v>
      </c>
      <c r="AD6" s="10" t="s">
        <v>92</v>
      </c>
      <c r="AE6" s="8" t="str" cm="1">
        <f t="array" aca="1" ref="AE6" ca="1">IFERROR(_xlfn.XLOOKUP(MID(CELL("filename",$A$1),FIND("]",CELL("filename",$A$1))+1,255)&amp;"|"&amp;$C6,Fonte_OM_Objeto!$G:$G,Fonte_OM_Objeto!$J:$J),"")</f>
        <v/>
      </c>
      <c r="AF6" s="8" t="str" cm="1">
        <f t="array" aca="1" ref="AF6" ca="1">IFERROR(_xlfn.XLOOKUP(MID(CELL("filename",$A$1),FIND("]",CELL("filename",$A$1))+1,255)&amp;"|"&amp;$C6,Fonte_OM_Objeto!$G:$G,Fonte_OM_Objeto!$K:$K),"")</f>
        <v/>
      </c>
    </row>
    <row r="7" spans="1:32" s="1" customFormat="1" ht="204" x14ac:dyDescent="0.2">
      <c r="A7" s="7" t="s">
        <v>30</v>
      </c>
      <c r="B7" s="7" t="s">
        <v>31</v>
      </c>
      <c r="C7" s="7" t="s">
        <v>93</v>
      </c>
      <c r="D7" s="7" t="s">
        <v>33</v>
      </c>
      <c r="E7" s="7" t="s">
        <v>34</v>
      </c>
      <c r="F7" s="7" t="s">
        <v>94</v>
      </c>
      <c r="G7" s="7" t="s">
        <v>95</v>
      </c>
      <c r="H7" s="7" t="s">
        <v>37</v>
      </c>
      <c r="I7" s="7" t="s">
        <v>96</v>
      </c>
      <c r="J7" s="7" t="s">
        <v>69</v>
      </c>
      <c r="K7" s="7" t="s">
        <v>40</v>
      </c>
      <c r="L7" s="7" t="s">
        <v>41</v>
      </c>
      <c r="M7" s="7" t="s">
        <v>97</v>
      </c>
      <c r="N7" s="7" t="s">
        <v>98</v>
      </c>
      <c r="O7" s="7" t="s">
        <v>99</v>
      </c>
      <c r="P7" s="7" t="s">
        <v>45</v>
      </c>
      <c r="Q7" s="7" t="s">
        <v>46</v>
      </c>
      <c r="R7" s="7" t="s">
        <v>47</v>
      </c>
      <c r="S7" s="7" t="s">
        <v>48</v>
      </c>
      <c r="T7" s="7" t="s">
        <v>100</v>
      </c>
      <c r="U7" s="7" t="s">
        <v>96</v>
      </c>
      <c r="V7" s="7" t="s">
        <v>101</v>
      </c>
      <c r="W7" s="7" t="s">
        <v>51</v>
      </c>
      <c r="X7" s="7" t="s">
        <v>102</v>
      </c>
      <c r="Y7" s="7" t="s">
        <v>53</v>
      </c>
      <c r="Z7" s="7" t="s">
        <v>54</v>
      </c>
      <c r="AA7" s="7" t="s">
        <v>55</v>
      </c>
      <c r="AB7" s="7" t="s">
        <v>56</v>
      </c>
      <c r="AC7" s="8">
        <v>300000</v>
      </c>
      <c r="AD7" s="10" t="s">
        <v>103</v>
      </c>
      <c r="AE7" s="8" t="str" cm="1">
        <f t="array" aca="1" ref="AE7" ca="1">IFERROR(_xlfn.XLOOKUP(MID(CELL("filename",$A$1),FIND("]",CELL("filename",$A$1))+1,255)&amp;"|"&amp;$C7,Fonte_OM_Objeto!$G:$G,Fonte_OM_Objeto!$J:$J),"")</f>
        <v/>
      </c>
      <c r="AF7" s="8" t="str" cm="1">
        <f t="array" aca="1" ref="AF7" ca="1">IFERROR(_xlfn.XLOOKUP(MID(CELL("filename",$A$1),FIND("]",CELL("filename",$A$1))+1,255)&amp;"|"&amp;$C7,Fonte_OM_Objeto!$G:$G,Fonte_OM_Objeto!$K:$K),"")</f>
        <v/>
      </c>
    </row>
    <row r="8" spans="1:32" s="1" customFormat="1" ht="84.2" customHeight="1" x14ac:dyDescent="0.2">
      <c r="A8" s="7" t="s">
        <v>30</v>
      </c>
      <c r="B8" s="7" t="s">
        <v>31</v>
      </c>
      <c r="C8" s="7" t="s">
        <v>104</v>
      </c>
      <c r="D8" s="7" t="s">
        <v>33</v>
      </c>
      <c r="E8" s="7" t="s">
        <v>34</v>
      </c>
      <c r="F8" s="7" t="s">
        <v>105</v>
      </c>
      <c r="G8" s="7" t="s">
        <v>106</v>
      </c>
      <c r="H8" s="7" t="s">
        <v>37</v>
      </c>
      <c r="I8" s="7" t="s">
        <v>96</v>
      </c>
      <c r="J8" s="7" t="s">
        <v>107</v>
      </c>
      <c r="K8" s="7" t="s">
        <v>40</v>
      </c>
      <c r="L8" s="7" t="s">
        <v>41</v>
      </c>
      <c r="M8" s="7" t="s">
        <v>97</v>
      </c>
      <c r="N8" s="7" t="s">
        <v>98</v>
      </c>
      <c r="O8" s="7" t="s">
        <v>108</v>
      </c>
      <c r="P8" s="7" t="s">
        <v>45</v>
      </c>
      <c r="Q8" s="7" t="s">
        <v>109</v>
      </c>
      <c r="R8" s="7" t="s">
        <v>47</v>
      </c>
      <c r="S8" s="7" t="s">
        <v>110</v>
      </c>
      <c r="T8" s="7" t="s">
        <v>100</v>
      </c>
      <c r="U8" s="7" t="s">
        <v>96</v>
      </c>
      <c r="V8" s="7" t="s">
        <v>101</v>
      </c>
      <c r="W8" s="7" t="s">
        <v>111</v>
      </c>
      <c r="X8" s="7" t="s">
        <v>52</v>
      </c>
      <c r="Y8" s="7" t="s">
        <v>53</v>
      </c>
      <c r="Z8" s="7" t="s">
        <v>54</v>
      </c>
      <c r="AA8" s="7" t="s">
        <v>55</v>
      </c>
      <c r="AB8" s="7" t="s">
        <v>56</v>
      </c>
      <c r="AC8" s="8">
        <v>450000</v>
      </c>
      <c r="AD8" s="10" t="s">
        <v>112</v>
      </c>
      <c r="AE8" s="8" t="str" cm="1">
        <f t="array" aca="1" ref="AE8" ca="1">IFERROR(_xlfn.XLOOKUP(MID(CELL("filename",$A$1),FIND("]",CELL("filename",$A$1))+1,255)&amp;"|"&amp;$C8,Fonte_OM_Objeto!$G:$G,Fonte_OM_Objeto!$J:$J),"")</f>
        <v/>
      </c>
      <c r="AF8" s="8" t="str" cm="1">
        <f t="array" aca="1" ref="AF8" ca="1">IFERROR(_xlfn.XLOOKUP(MID(CELL("filename",$A$1),FIND("]",CELL("filename",$A$1))+1,255)&amp;"|"&amp;$C8,Fonte_OM_Objeto!$G:$G,Fonte_OM_Objeto!$K:$K),"")</f>
        <v/>
      </c>
    </row>
    <row r="9" spans="1:32" s="1" customFormat="1" ht="62.85" customHeight="1" x14ac:dyDescent="0.2">
      <c r="A9" s="7" t="s">
        <v>30</v>
      </c>
      <c r="B9" s="7" t="s">
        <v>31</v>
      </c>
      <c r="C9" s="7" t="s">
        <v>113</v>
      </c>
      <c r="D9" s="7" t="s">
        <v>33</v>
      </c>
      <c r="E9" s="7" t="s">
        <v>34</v>
      </c>
      <c r="F9" s="7" t="s">
        <v>105</v>
      </c>
      <c r="G9" s="7" t="s">
        <v>106</v>
      </c>
      <c r="H9" s="7" t="s">
        <v>37</v>
      </c>
      <c r="I9" s="7" t="s">
        <v>96</v>
      </c>
      <c r="J9" s="7" t="s">
        <v>107</v>
      </c>
      <c r="K9" s="7" t="s">
        <v>40</v>
      </c>
      <c r="L9" s="7" t="s">
        <v>41</v>
      </c>
      <c r="M9" s="7" t="s">
        <v>42</v>
      </c>
      <c r="N9" s="7" t="s">
        <v>43</v>
      </c>
      <c r="O9" s="7" t="s">
        <v>114</v>
      </c>
      <c r="P9" s="7" t="s">
        <v>45</v>
      </c>
      <c r="Q9" s="7" t="s">
        <v>109</v>
      </c>
      <c r="R9" s="7" t="s">
        <v>47</v>
      </c>
      <c r="S9" s="7" t="s">
        <v>110</v>
      </c>
      <c r="T9" s="7" t="s">
        <v>115</v>
      </c>
      <c r="U9" s="7" t="s">
        <v>96</v>
      </c>
      <c r="V9" s="7" t="s">
        <v>101</v>
      </c>
      <c r="W9" s="7" t="s">
        <v>111</v>
      </c>
      <c r="X9" s="7" t="s">
        <v>52</v>
      </c>
      <c r="Y9" s="7" t="s">
        <v>53</v>
      </c>
      <c r="Z9" s="7" t="s">
        <v>54</v>
      </c>
      <c r="AA9" s="7" t="s">
        <v>55</v>
      </c>
      <c r="AB9" s="7" t="s">
        <v>56</v>
      </c>
      <c r="AC9" s="8">
        <v>500000</v>
      </c>
      <c r="AD9" s="10" t="s">
        <v>116</v>
      </c>
      <c r="AE9" s="8" t="str" cm="1">
        <f t="array" aca="1" ref="AE9" ca="1">IFERROR(_xlfn.XLOOKUP(MID(CELL("filename",$A$1),FIND("]",CELL("filename",$A$1))+1,255)&amp;"|"&amp;$C9,Fonte_OM_Objeto!$G:$G,Fonte_OM_Objeto!$J:$J),"")</f>
        <v>HMASP</v>
      </c>
      <c r="AF9" s="8" t="str" cm="1">
        <f t="array" aca="1" ref="AF9" ca="1">IFERROR(_xlfn.XLOOKUP(MID(CELL("filename",$A$1),FIND("]",CELL("filename",$A$1))+1,255)&amp;"|"&amp;$C9,Fonte_OM_Objeto!$G:$G,Fonte_OM_Objeto!$K:$K),"")</f>
        <v>Aparelho de ultrassom e Cell Saver</v>
      </c>
    </row>
    <row r="10" spans="1:32" s="1" customFormat="1" ht="94.9" customHeight="1" x14ac:dyDescent="0.2">
      <c r="A10" s="7" t="s">
        <v>30</v>
      </c>
      <c r="B10" s="7" t="s">
        <v>31</v>
      </c>
      <c r="C10" s="7" t="s">
        <v>117</v>
      </c>
      <c r="D10" s="7" t="s">
        <v>33</v>
      </c>
      <c r="E10" s="7" t="s">
        <v>90</v>
      </c>
      <c r="F10" s="7" t="s">
        <v>105</v>
      </c>
      <c r="G10" s="7" t="s">
        <v>106</v>
      </c>
      <c r="H10" s="7" t="s">
        <v>37</v>
      </c>
      <c r="I10" s="7" t="s">
        <v>96</v>
      </c>
      <c r="J10" s="7" t="s">
        <v>107</v>
      </c>
      <c r="K10" s="7" t="s">
        <v>40</v>
      </c>
      <c r="L10" s="7" t="s">
        <v>41</v>
      </c>
      <c r="M10" s="7" t="s">
        <v>70</v>
      </c>
      <c r="N10" s="7" t="s">
        <v>71</v>
      </c>
      <c r="O10" s="7" t="s">
        <v>118</v>
      </c>
      <c r="P10" s="7" t="s">
        <v>45</v>
      </c>
      <c r="Q10" s="7" t="s">
        <v>46</v>
      </c>
      <c r="R10" s="7" t="s">
        <v>47</v>
      </c>
      <c r="S10" s="7" t="s">
        <v>48</v>
      </c>
      <c r="T10" s="7" t="s">
        <v>75</v>
      </c>
      <c r="U10" s="7" t="s">
        <v>76</v>
      </c>
      <c r="V10" s="7" t="s">
        <v>75</v>
      </c>
      <c r="W10" s="7" t="s">
        <v>51</v>
      </c>
      <c r="X10" s="7" t="s">
        <v>102</v>
      </c>
      <c r="Y10" s="7" t="s">
        <v>53</v>
      </c>
      <c r="Z10" s="7" t="s">
        <v>54</v>
      </c>
      <c r="AA10" s="7" t="s">
        <v>55</v>
      </c>
      <c r="AB10" s="7" t="s">
        <v>56</v>
      </c>
      <c r="AC10" s="8">
        <v>300000</v>
      </c>
      <c r="AD10" s="10" t="s">
        <v>119</v>
      </c>
      <c r="AE10" s="8" t="str" cm="1">
        <f t="array" aca="1" ref="AE10" ca="1">IFERROR(_xlfn.XLOOKUP(MID(CELL("filename",$A$1),FIND("]",CELL("filename",$A$1))+1,255)&amp;"|"&amp;$C10,Fonte_OM_Objeto!$G:$G,Fonte_OM_Objeto!$J:$J),"")</f>
        <v/>
      </c>
      <c r="AF10" s="8" t="str" cm="1">
        <f t="array" aca="1" ref="AF10" ca="1">IFERROR(_xlfn.XLOOKUP(MID(CELL("filename",$A$1),FIND("]",CELL("filename",$A$1))+1,255)&amp;"|"&amp;$C10,Fonte_OM_Objeto!$G:$G,Fonte_OM_Objeto!$K:$K),"")</f>
        <v/>
      </c>
    </row>
    <row r="11" spans="1:32" s="1" customFormat="1" ht="19.7" customHeight="1" x14ac:dyDescent="0.2">
      <c r="A11" s="7" t="s">
        <v>30</v>
      </c>
      <c r="B11" s="7" t="s">
        <v>31</v>
      </c>
      <c r="C11" s="7" t="s">
        <v>120</v>
      </c>
      <c r="D11" s="7" t="s">
        <v>33</v>
      </c>
      <c r="E11" s="7" t="s">
        <v>34</v>
      </c>
      <c r="F11" s="7" t="s">
        <v>121</v>
      </c>
      <c r="G11" s="7" t="s">
        <v>122</v>
      </c>
      <c r="H11" s="7" t="s">
        <v>37</v>
      </c>
      <c r="I11" s="7" t="s">
        <v>96</v>
      </c>
      <c r="J11" s="7" t="s">
        <v>39</v>
      </c>
      <c r="K11" s="7" t="s">
        <v>40</v>
      </c>
      <c r="L11" s="7" t="s">
        <v>41</v>
      </c>
      <c r="M11" s="7" t="s">
        <v>42</v>
      </c>
      <c r="N11" s="7" t="s">
        <v>43</v>
      </c>
      <c r="O11" s="7" t="s">
        <v>123</v>
      </c>
      <c r="P11" s="7" t="s">
        <v>45</v>
      </c>
      <c r="Q11" s="7" t="s">
        <v>84</v>
      </c>
      <c r="R11" s="7" t="s">
        <v>45</v>
      </c>
      <c r="S11" s="7" t="s">
        <v>85</v>
      </c>
      <c r="T11" s="7" t="s">
        <v>124</v>
      </c>
      <c r="U11" s="7" t="s">
        <v>76</v>
      </c>
      <c r="V11" s="7" t="s">
        <v>75</v>
      </c>
      <c r="W11" s="7" t="s">
        <v>51</v>
      </c>
      <c r="X11" s="7" t="s">
        <v>102</v>
      </c>
      <c r="Y11" s="7" t="s">
        <v>53</v>
      </c>
      <c r="Z11" s="7" t="s">
        <v>54</v>
      </c>
      <c r="AA11" s="7" t="s">
        <v>55</v>
      </c>
      <c r="AB11" s="7" t="s">
        <v>56</v>
      </c>
      <c r="AC11" s="8">
        <v>200000</v>
      </c>
      <c r="AD11" s="10" t="s">
        <v>125</v>
      </c>
      <c r="AE11" s="8" t="str" cm="1">
        <f t="array" aca="1" ref="AE11" ca="1">IFERROR(_xlfn.XLOOKUP(MID(CELL("filename",$A$1),FIND("]",CELL("filename",$A$1))+1,255)&amp;"|"&amp;$C11,Fonte_OM_Objeto!$G:$G,Fonte_OM_Objeto!$J:$J),"")</f>
        <v>CPOR/SP</v>
      </c>
      <c r="AF11" s="8" t="str" cm="1">
        <f t="array" aca="1" ref="AF11" ca="1">IFERROR(_xlfn.XLOOKUP(MID(CELL("filename",$A$1),FIND("]",CELL("filename",$A$1))+1,255)&amp;"|"&amp;$C11,Fonte_OM_Objeto!$G:$G,Fonte_OM_Objeto!$K:$K),"")</f>
        <v>Instrumentos musicais</v>
      </c>
    </row>
    <row r="12" spans="1:32" s="1" customFormat="1" ht="19.7" customHeight="1" x14ac:dyDescent="0.2">
      <c r="A12" s="7" t="s">
        <v>30</v>
      </c>
      <c r="B12" s="7" t="s">
        <v>31</v>
      </c>
      <c r="C12" s="7" t="s">
        <v>120</v>
      </c>
      <c r="D12" s="7" t="s">
        <v>33</v>
      </c>
      <c r="E12" s="7" t="s">
        <v>34</v>
      </c>
      <c r="F12" s="7" t="s">
        <v>121</v>
      </c>
      <c r="G12" s="7" t="s">
        <v>122</v>
      </c>
      <c r="H12" s="7" t="s">
        <v>37</v>
      </c>
      <c r="I12" s="7" t="s">
        <v>96</v>
      </c>
      <c r="J12" s="7" t="s">
        <v>39</v>
      </c>
      <c r="K12" s="7" t="s">
        <v>40</v>
      </c>
      <c r="L12" s="7" t="s">
        <v>41</v>
      </c>
      <c r="M12" s="7" t="s">
        <v>42</v>
      </c>
      <c r="N12" s="7" t="s">
        <v>43</v>
      </c>
      <c r="O12" s="7" t="s">
        <v>123</v>
      </c>
      <c r="P12" s="7" t="s">
        <v>45</v>
      </c>
      <c r="Q12" s="7" t="s">
        <v>84</v>
      </c>
      <c r="R12" s="7" t="s">
        <v>45</v>
      </c>
      <c r="S12" s="7" t="s">
        <v>85</v>
      </c>
      <c r="T12" s="7" t="s">
        <v>124</v>
      </c>
      <c r="U12" s="7" t="s">
        <v>76</v>
      </c>
      <c r="V12" s="7" t="s">
        <v>75</v>
      </c>
      <c r="W12" s="7" t="s">
        <v>51</v>
      </c>
      <c r="X12" s="7" t="s">
        <v>52</v>
      </c>
      <c r="Y12" s="7" t="s">
        <v>53</v>
      </c>
      <c r="Z12" s="7" t="s">
        <v>54</v>
      </c>
      <c r="AA12" s="7" t="s">
        <v>55</v>
      </c>
      <c r="AB12" s="7" t="s">
        <v>56</v>
      </c>
      <c r="AC12" s="8">
        <v>200000</v>
      </c>
      <c r="AD12" s="10" t="s">
        <v>125</v>
      </c>
      <c r="AE12" s="8" t="str" cm="1">
        <f t="array" aca="1" ref="AE12" ca="1">IFERROR(_xlfn.XLOOKUP(MID(CELL("filename",$A$1),FIND("]",CELL("filename",$A$1))+1,255)&amp;"|"&amp;$C12,Fonte_OM_Objeto!$G:$G,Fonte_OM_Objeto!$J:$J),"")</f>
        <v>CPOR/SP</v>
      </c>
      <c r="AF12" s="8" t="str" cm="1">
        <f t="array" aca="1" ref="AF12" ca="1">IFERROR(_xlfn.XLOOKUP(MID(CELL("filename",$A$1),FIND("]",CELL("filename",$A$1))+1,255)&amp;"|"&amp;$C12,Fonte_OM_Objeto!$G:$G,Fonte_OM_Objeto!$K:$K),"")</f>
        <v>Instrumentos musicais</v>
      </c>
    </row>
    <row r="13" spans="1:32" s="1" customFormat="1" ht="84.2" customHeight="1" x14ac:dyDescent="0.2">
      <c r="A13" s="7" t="s">
        <v>30</v>
      </c>
      <c r="B13" s="7" t="s">
        <v>31</v>
      </c>
      <c r="C13" s="7" t="s">
        <v>126</v>
      </c>
      <c r="D13" s="7" t="s">
        <v>33</v>
      </c>
      <c r="E13" s="7" t="s">
        <v>34</v>
      </c>
      <c r="F13" s="7" t="s">
        <v>127</v>
      </c>
      <c r="G13" s="7" t="s">
        <v>128</v>
      </c>
      <c r="H13" s="7" t="s">
        <v>37</v>
      </c>
      <c r="I13" s="7" t="s">
        <v>129</v>
      </c>
      <c r="J13" s="7" t="s">
        <v>107</v>
      </c>
      <c r="K13" s="7" t="s">
        <v>40</v>
      </c>
      <c r="L13" s="7" t="s">
        <v>41</v>
      </c>
      <c r="M13" s="7" t="s">
        <v>97</v>
      </c>
      <c r="N13" s="7" t="s">
        <v>98</v>
      </c>
      <c r="O13" s="7" t="s">
        <v>130</v>
      </c>
      <c r="P13" s="7" t="s">
        <v>45</v>
      </c>
      <c r="Q13" s="7" t="s">
        <v>109</v>
      </c>
      <c r="R13" s="7" t="s">
        <v>47</v>
      </c>
      <c r="S13" s="7" t="s">
        <v>110</v>
      </c>
      <c r="T13" s="7" t="s">
        <v>75</v>
      </c>
      <c r="U13" s="7" t="s">
        <v>76</v>
      </c>
      <c r="V13" s="7" t="s">
        <v>75</v>
      </c>
      <c r="W13" s="7" t="s">
        <v>111</v>
      </c>
      <c r="X13" s="7" t="s">
        <v>52</v>
      </c>
      <c r="Y13" s="7" t="s">
        <v>53</v>
      </c>
      <c r="Z13" s="7" t="s">
        <v>54</v>
      </c>
      <c r="AA13" s="7" t="s">
        <v>55</v>
      </c>
      <c r="AB13" s="7" t="s">
        <v>56</v>
      </c>
      <c r="AC13" s="8">
        <v>250000</v>
      </c>
      <c r="AD13" s="10" t="s">
        <v>131</v>
      </c>
      <c r="AE13" s="8" t="str" cm="1">
        <f t="array" aca="1" ref="AE13" ca="1">IFERROR(_xlfn.XLOOKUP(MID(CELL("filename",$A$1),FIND("]",CELL("filename",$A$1))+1,255)&amp;"|"&amp;$C13,Fonte_OM_Objeto!$G:$G,Fonte_OM_Objeto!$J:$J),"")</f>
        <v/>
      </c>
      <c r="AF13" s="8" t="str" cm="1">
        <f t="array" aca="1" ref="AF13" ca="1">IFERROR(_xlfn.XLOOKUP(MID(CELL("filename",$A$1),FIND("]",CELL("filename",$A$1))+1,255)&amp;"|"&amp;$C13,Fonte_OM_Objeto!$G:$G,Fonte_OM_Objeto!$K:$K),"")</f>
        <v/>
      </c>
    </row>
    <row r="14" spans="1:32" s="1" customFormat="1" ht="41.1" customHeight="1" x14ac:dyDescent="0.2">
      <c r="A14" s="7" t="s">
        <v>30</v>
      </c>
      <c r="B14" s="7" t="s">
        <v>31</v>
      </c>
      <c r="C14" s="7" t="s">
        <v>132</v>
      </c>
      <c r="D14" s="7" t="s">
        <v>33</v>
      </c>
      <c r="E14" s="7" t="s">
        <v>34</v>
      </c>
      <c r="F14" s="7" t="s">
        <v>133</v>
      </c>
      <c r="G14" s="7" t="s">
        <v>134</v>
      </c>
      <c r="H14" s="7" t="s">
        <v>37</v>
      </c>
      <c r="I14" s="7" t="s">
        <v>135</v>
      </c>
      <c r="J14" s="7" t="s">
        <v>82</v>
      </c>
      <c r="K14" s="7" t="s">
        <v>40</v>
      </c>
      <c r="L14" s="7" t="s">
        <v>41</v>
      </c>
      <c r="M14" s="7" t="s">
        <v>97</v>
      </c>
      <c r="N14" s="7" t="s">
        <v>98</v>
      </c>
      <c r="O14" s="7" t="s">
        <v>136</v>
      </c>
      <c r="P14" s="7" t="s">
        <v>45</v>
      </c>
      <c r="Q14" s="7" t="s">
        <v>46</v>
      </c>
      <c r="R14" s="7" t="s">
        <v>47</v>
      </c>
      <c r="S14" s="7" t="s">
        <v>48</v>
      </c>
      <c r="T14" s="7" t="s">
        <v>137</v>
      </c>
      <c r="U14" s="7" t="s">
        <v>135</v>
      </c>
      <c r="V14" s="7" t="s">
        <v>138</v>
      </c>
      <c r="W14" s="7" t="s">
        <v>51</v>
      </c>
      <c r="X14" s="7" t="s">
        <v>102</v>
      </c>
      <c r="Y14" s="7" t="s">
        <v>53</v>
      </c>
      <c r="Z14" s="7" t="s">
        <v>54</v>
      </c>
      <c r="AA14" s="7" t="s">
        <v>55</v>
      </c>
      <c r="AB14" s="7" t="s">
        <v>56</v>
      </c>
      <c r="AC14" s="8">
        <v>200000</v>
      </c>
      <c r="AD14" s="10" t="s">
        <v>139</v>
      </c>
      <c r="AE14" s="8" t="str" cm="1">
        <f t="array" aca="1" ref="AE14" ca="1">IFERROR(_xlfn.XLOOKUP(MID(CELL("filename",$A$1),FIND("]",CELL("filename",$A$1))+1,255)&amp;"|"&amp;$C14,Fonte_OM_Objeto!$G:$G,Fonte_OM_Objeto!$J:$J),"")</f>
        <v/>
      </c>
      <c r="AF14" s="8" t="str" cm="1">
        <f t="array" aca="1" ref="AF14" ca="1">IFERROR(_xlfn.XLOOKUP(MID(CELL("filename",$A$1),FIND("]",CELL("filename",$A$1))+1,255)&amp;"|"&amp;$C14,Fonte_OM_Objeto!$G:$G,Fonte_OM_Objeto!$K:$K),"")</f>
        <v/>
      </c>
    </row>
    <row r="15" spans="1:32" s="1" customFormat="1" ht="52.35" customHeight="1" x14ac:dyDescent="0.2">
      <c r="A15" s="7" t="s">
        <v>30</v>
      </c>
      <c r="B15" s="7" t="s">
        <v>31</v>
      </c>
      <c r="C15" s="7" t="s">
        <v>140</v>
      </c>
      <c r="D15" s="7" t="s">
        <v>33</v>
      </c>
      <c r="E15" s="7" t="s">
        <v>90</v>
      </c>
      <c r="F15" s="7" t="s">
        <v>141</v>
      </c>
      <c r="G15" s="7" t="s">
        <v>142</v>
      </c>
      <c r="H15" s="7" t="s">
        <v>143</v>
      </c>
      <c r="I15" s="7" t="s">
        <v>144</v>
      </c>
      <c r="J15" s="7" t="s">
        <v>39</v>
      </c>
      <c r="K15" s="7" t="s">
        <v>40</v>
      </c>
      <c r="L15" s="7" t="s">
        <v>41</v>
      </c>
      <c r="M15" s="7" t="s">
        <v>59</v>
      </c>
      <c r="N15" s="7" t="s">
        <v>60</v>
      </c>
      <c r="O15" s="7" t="s">
        <v>145</v>
      </c>
      <c r="P15" s="7" t="s">
        <v>45</v>
      </c>
      <c r="Q15" s="7" t="s">
        <v>62</v>
      </c>
      <c r="R15" s="7" t="s">
        <v>45</v>
      </c>
      <c r="S15" s="7" t="s">
        <v>63</v>
      </c>
      <c r="T15" s="7" t="s">
        <v>75</v>
      </c>
      <c r="U15" s="7" t="s">
        <v>76</v>
      </c>
      <c r="V15" s="7" t="s">
        <v>75</v>
      </c>
      <c r="W15" s="7" t="s">
        <v>51</v>
      </c>
      <c r="X15" s="7" t="s">
        <v>102</v>
      </c>
      <c r="Y15" s="7" t="s">
        <v>53</v>
      </c>
      <c r="Z15" s="7" t="s">
        <v>54</v>
      </c>
      <c r="AA15" s="7" t="s">
        <v>55</v>
      </c>
      <c r="AB15" s="7" t="s">
        <v>56</v>
      </c>
      <c r="AC15" s="8">
        <v>400000</v>
      </c>
      <c r="AD15" s="10" t="s">
        <v>146</v>
      </c>
      <c r="AE15" s="8" t="str" cm="1">
        <f t="array" aca="1" ref="AE15" ca="1">IFERROR(_xlfn.XLOOKUP(MID(CELL("filename",$A$1),FIND("]",CELL("filename",$A$1))+1,255)&amp;"|"&amp;$C15,Fonte_OM_Objeto!$G:$G,Fonte_OM_Objeto!$J:$J),"")</f>
        <v/>
      </c>
      <c r="AF15" s="8" t="str" cm="1">
        <f t="array" aca="1" ref="AF15" ca="1">IFERROR(_xlfn.XLOOKUP(MID(CELL("filename",$A$1),FIND("]",CELL("filename",$A$1))+1,255)&amp;"|"&amp;$C15,Fonte_OM_Objeto!$G:$G,Fonte_OM_Objeto!$K:$K),"")</f>
        <v/>
      </c>
    </row>
    <row r="16" spans="1:32" s="1" customFormat="1" ht="19.7" customHeight="1" x14ac:dyDescent="0.2">
      <c r="A16" s="7" t="s">
        <v>30</v>
      </c>
      <c r="B16" s="7" t="s">
        <v>31</v>
      </c>
      <c r="C16" s="7" t="s">
        <v>147</v>
      </c>
      <c r="D16" s="7" t="s">
        <v>33</v>
      </c>
      <c r="E16" s="7" t="s">
        <v>34</v>
      </c>
      <c r="F16" s="7" t="s">
        <v>148</v>
      </c>
      <c r="G16" s="7" t="s">
        <v>149</v>
      </c>
      <c r="H16" s="7" t="s">
        <v>37</v>
      </c>
      <c r="I16" s="7" t="s">
        <v>150</v>
      </c>
      <c r="J16" s="7" t="s">
        <v>151</v>
      </c>
      <c r="K16" s="7" t="s">
        <v>40</v>
      </c>
      <c r="L16" s="7" t="s">
        <v>41</v>
      </c>
      <c r="M16" s="7" t="s">
        <v>70</v>
      </c>
      <c r="N16" s="7" t="s">
        <v>71</v>
      </c>
      <c r="O16" s="7" t="s">
        <v>152</v>
      </c>
      <c r="P16" s="7" t="s">
        <v>45</v>
      </c>
      <c r="Q16" s="7" t="s">
        <v>73</v>
      </c>
      <c r="R16" s="7" t="s">
        <v>45</v>
      </c>
      <c r="S16" s="7" t="s">
        <v>74</v>
      </c>
      <c r="T16" s="7" t="s">
        <v>153</v>
      </c>
      <c r="U16" s="7" t="s">
        <v>150</v>
      </c>
      <c r="V16" s="7" t="s">
        <v>154</v>
      </c>
      <c r="W16" s="7" t="s">
        <v>51</v>
      </c>
      <c r="X16" s="7" t="s">
        <v>52</v>
      </c>
      <c r="Y16" s="7" t="s">
        <v>53</v>
      </c>
      <c r="Z16" s="7" t="s">
        <v>54</v>
      </c>
      <c r="AA16" s="7" t="s">
        <v>55</v>
      </c>
      <c r="AB16" s="7" t="s">
        <v>56</v>
      </c>
      <c r="AC16" s="8">
        <v>100000</v>
      </c>
      <c r="AD16" s="9" t="s">
        <v>155</v>
      </c>
      <c r="AE16" s="8" t="str" cm="1">
        <f t="array" aca="1" ref="AE16" ca="1">IFERROR(_xlfn.XLOOKUP(MID(CELL("filename",$A$1),FIND("]",CELL("filename",$A$1))+1,255)&amp;"|"&amp;$C16,Fonte_OM_Objeto!$G:$G,Fonte_OM_Objeto!$J:$J),"")</f>
        <v/>
      </c>
      <c r="AF16" s="8" t="str" cm="1">
        <f t="array" aca="1" ref="AF16" ca="1">IFERROR(_xlfn.XLOOKUP(MID(CELL("filename",$A$1),FIND("]",CELL("filename",$A$1))+1,255)&amp;"|"&amp;$C16,Fonte_OM_Objeto!$G:$G,Fonte_OM_Objeto!$K:$K),"")</f>
        <v/>
      </c>
    </row>
    <row r="17" spans="1:32" s="1" customFormat="1" ht="84.2" customHeight="1" x14ac:dyDescent="0.2">
      <c r="A17" s="7" t="s">
        <v>30</v>
      </c>
      <c r="B17" s="7" t="s">
        <v>31</v>
      </c>
      <c r="C17" s="7" t="s">
        <v>156</v>
      </c>
      <c r="D17" s="7" t="s">
        <v>33</v>
      </c>
      <c r="E17" s="7" t="s">
        <v>90</v>
      </c>
      <c r="F17" s="7" t="s">
        <v>157</v>
      </c>
      <c r="G17" s="7" t="s">
        <v>158</v>
      </c>
      <c r="H17" s="7" t="s">
        <v>143</v>
      </c>
      <c r="I17" s="7" t="s">
        <v>159</v>
      </c>
      <c r="J17" s="7" t="s">
        <v>160</v>
      </c>
      <c r="K17" s="7" t="s">
        <v>40</v>
      </c>
      <c r="L17" s="7" t="s">
        <v>41</v>
      </c>
      <c r="M17" s="7" t="s">
        <v>59</v>
      </c>
      <c r="N17" s="7" t="s">
        <v>60</v>
      </c>
      <c r="O17" s="7" t="s">
        <v>145</v>
      </c>
      <c r="P17" s="7" t="s">
        <v>45</v>
      </c>
      <c r="Q17" s="7" t="s">
        <v>62</v>
      </c>
      <c r="R17" s="7" t="s">
        <v>45</v>
      </c>
      <c r="S17" s="7" t="s">
        <v>63</v>
      </c>
      <c r="T17" s="7" t="s">
        <v>75</v>
      </c>
      <c r="U17" s="7" t="s">
        <v>76</v>
      </c>
      <c r="V17" s="7" t="s">
        <v>75</v>
      </c>
      <c r="W17" s="7" t="s">
        <v>51</v>
      </c>
      <c r="X17" s="7" t="s">
        <v>102</v>
      </c>
      <c r="Y17" s="7" t="s">
        <v>53</v>
      </c>
      <c r="Z17" s="7" t="s">
        <v>54</v>
      </c>
      <c r="AA17" s="7" t="s">
        <v>55</v>
      </c>
      <c r="AB17" s="7" t="s">
        <v>56</v>
      </c>
      <c r="AC17" s="8">
        <v>900000</v>
      </c>
      <c r="AD17" s="10" t="s">
        <v>161</v>
      </c>
      <c r="AE17" s="8" t="str" cm="1">
        <f t="array" aca="1" ref="AE17" ca="1">IFERROR(_xlfn.XLOOKUP(MID(CELL("filename",$A$1),FIND("]",CELL("filename",$A$1))+1,255)&amp;"|"&amp;$C17,Fonte_OM_Objeto!$G:$G,Fonte_OM_Objeto!$J:$J),"")</f>
        <v/>
      </c>
      <c r="AF17" s="8" t="str" cm="1">
        <f t="array" aca="1" ref="AF17" ca="1">IFERROR(_xlfn.XLOOKUP(MID(CELL("filename",$A$1),FIND("]",CELL("filename",$A$1))+1,255)&amp;"|"&amp;$C17,Fonte_OM_Objeto!$G:$G,Fonte_OM_Objeto!$K:$K),"")</f>
        <v/>
      </c>
    </row>
    <row r="18" spans="1:32" s="1" customFormat="1" ht="84.2" customHeight="1" x14ac:dyDescent="0.2">
      <c r="A18" s="7" t="s">
        <v>30</v>
      </c>
      <c r="B18" s="7" t="s">
        <v>31</v>
      </c>
      <c r="C18" s="7" t="s">
        <v>156</v>
      </c>
      <c r="D18" s="7" t="s">
        <v>33</v>
      </c>
      <c r="E18" s="7" t="s">
        <v>90</v>
      </c>
      <c r="F18" s="7" t="s">
        <v>157</v>
      </c>
      <c r="G18" s="7" t="s">
        <v>158</v>
      </c>
      <c r="H18" s="7" t="s">
        <v>143</v>
      </c>
      <c r="I18" s="7" t="s">
        <v>159</v>
      </c>
      <c r="J18" s="7" t="s">
        <v>160</v>
      </c>
      <c r="K18" s="7" t="s">
        <v>40</v>
      </c>
      <c r="L18" s="7" t="s">
        <v>41</v>
      </c>
      <c r="M18" s="7" t="s">
        <v>59</v>
      </c>
      <c r="N18" s="7" t="s">
        <v>60</v>
      </c>
      <c r="O18" s="7" t="s">
        <v>145</v>
      </c>
      <c r="P18" s="7" t="s">
        <v>45</v>
      </c>
      <c r="Q18" s="7" t="s">
        <v>62</v>
      </c>
      <c r="R18" s="7" t="s">
        <v>45</v>
      </c>
      <c r="S18" s="7" t="s">
        <v>63</v>
      </c>
      <c r="T18" s="7" t="s">
        <v>75</v>
      </c>
      <c r="U18" s="7" t="s">
        <v>76</v>
      </c>
      <c r="V18" s="7" t="s">
        <v>75</v>
      </c>
      <c r="W18" s="7" t="s">
        <v>51</v>
      </c>
      <c r="X18" s="7" t="s">
        <v>52</v>
      </c>
      <c r="Y18" s="7" t="s">
        <v>53</v>
      </c>
      <c r="Z18" s="7" t="s">
        <v>54</v>
      </c>
      <c r="AA18" s="7" t="s">
        <v>55</v>
      </c>
      <c r="AB18" s="7" t="s">
        <v>56</v>
      </c>
      <c r="AC18" s="8">
        <v>600000</v>
      </c>
      <c r="AD18" s="10" t="s">
        <v>161</v>
      </c>
      <c r="AE18" s="8" t="str" cm="1">
        <f t="array" aca="1" ref="AE18" ca="1">IFERROR(_xlfn.XLOOKUP(MID(CELL("filename",$A$1),FIND("]",CELL("filename",$A$1))+1,255)&amp;"|"&amp;$C18,Fonte_OM_Objeto!$G:$G,Fonte_OM_Objeto!$J:$J),"")</f>
        <v/>
      </c>
      <c r="AF18" s="8" t="str" cm="1">
        <f t="array" aca="1" ref="AF18" ca="1">IFERROR(_xlfn.XLOOKUP(MID(CELL("filename",$A$1),FIND("]",CELL("filename",$A$1))+1,255)&amp;"|"&amp;$C18,Fonte_OM_Objeto!$G:$G,Fonte_OM_Objeto!$K:$K),"")</f>
        <v/>
      </c>
    </row>
    <row r="19" spans="1:32" s="1" customFormat="1" ht="52.35" customHeight="1" x14ac:dyDescent="0.2">
      <c r="A19" s="7" t="s">
        <v>30</v>
      </c>
      <c r="B19" s="7" t="s">
        <v>31</v>
      </c>
      <c r="C19" s="7" t="s">
        <v>162</v>
      </c>
      <c r="D19" s="7" t="s">
        <v>33</v>
      </c>
      <c r="E19" s="7" t="s">
        <v>90</v>
      </c>
      <c r="F19" s="7" t="s">
        <v>157</v>
      </c>
      <c r="G19" s="7" t="s">
        <v>158</v>
      </c>
      <c r="H19" s="7" t="s">
        <v>143</v>
      </c>
      <c r="I19" s="7" t="s">
        <v>159</v>
      </c>
      <c r="J19" s="7" t="s">
        <v>160</v>
      </c>
      <c r="K19" s="7" t="s">
        <v>40</v>
      </c>
      <c r="L19" s="7" t="s">
        <v>41</v>
      </c>
      <c r="M19" s="7" t="s">
        <v>42</v>
      </c>
      <c r="N19" s="7" t="s">
        <v>43</v>
      </c>
      <c r="O19" s="7" t="s">
        <v>118</v>
      </c>
      <c r="P19" s="7" t="s">
        <v>45</v>
      </c>
      <c r="Q19" s="7" t="s">
        <v>46</v>
      </c>
      <c r="R19" s="7" t="s">
        <v>47</v>
      </c>
      <c r="S19" s="7" t="s">
        <v>48</v>
      </c>
      <c r="T19" s="7" t="s">
        <v>75</v>
      </c>
      <c r="U19" s="7" t="s">
        <v>76</v>
      </c>
      <c r="V19" s="7" t="s">
        <v>75</v>
      </c>
      <c r="W19" s="7" t="s">
        <v>51</v>
      </c>
      <c r="X19" s="7" t="s">
        <v>52</v>
      </c>
      <c r="Y19" s="7" t="s">
        <v>53</v>
      </c>
      <c r="Z19" s="7" t="s">
        <v>54</v>
      </c>
      <c r="AA19" s="7" t="s">
        <v>55</v>
      </c>
      <c r="AB19" s="7" t="s">
        <v>56</v>
      </c>
      <c r="AC19" s="8">
        <v>850000</v>
      </c>
      <c r="AD19" s="10" t="s">
        <v>163</v>
      </c>
      <c r="AE19" s="8" t="str" cm="1">
        <f t="array" aca="1" ref="AE19" ca="1">IFERROR(_xlfn.XLOOKUP(MID(CELL("filename",$A$1),FIND("]",CELL("filename",$A$1))+1,255)&amp;"|"&amp;$C19,Fonte_OM_Objeto!$G:$G,Fonte_OM_Objeto!$J:$J),"")</f>
        <v>63º BI</v>
      </c>
      <c r="AF19" s="8" t="str" cm="1">
        <f t="array" aca="1" ref="AF19" ca="1">IFERROR(_xlfn.XLOOKUP(MID(CELL("filename",$A$1),FIND("]",CELL("filename",$A$1))+1,255)&amp;"|"&amp;$C19,Fonte_OM_Objeto!$G:$G,Fonte_OM_Objeto!$K:$K),"")</f>
        <v>Usina fotovoltaica</v>
      </c>
    </row>
    <row r="20" spans="1:32" s="1" customFormat="1" ht="84.2" customHeight="1" x14ac:dyDescent="0.2">
      <c r="A20" s="7" t="s">
        <v>30</v>
      </c>
      <c r="B20" s="7" t="s">
        <v>31</v>
      </c>
      <c r="C20" s="7" t="s">
        <v>164</v>
      </c>
      <c r="D20" s="7" t="s">
        <v>33</v>
      </c>
      <c r="E20" s="7" t="s">
        <v>34</v>
      </c>
      <c r="F20" s="7" t="s">
        <v>157</v>
      </c>
      <c r="G20" s="7" t="s">
        <v>158</v>
      </c>
      <c r="H20" s="7" t="s">
        <v>143</v>
      </c>
      <c r="I20" s="7" t="s">
        <v>159</v>
      </c>
      <c r="J20" s="7" t="s">
        <v>160</v>
      </c>
      <c r="K20" s="7" t="s">
        <v>40</v>
      </c>
      <c r="L20" s="7" t="s">
        <v>41</v>
      </c>
      <c r="M20" s="7" t="s">
        <v>97</v>
      </c>
      <c r="N20" s="7" t="s">
        <v>98</v>
      </c>
      <c r="O20" s="7" t="s">
        <v>165</v>
      </c>
      <c r="P20" s="7" t="s">
        <v>45</v>
      </c>
      <c r="Q20" s="7" t="s">
        <v>109</v>
      </c>
      <c r="R20" s="7" t="s">
        <v>47</v>
      </c>
      <c r="S20" s="7" t="s">
        <v>110</v>
      </c>
      <c r="T20" s="7" t="s">
        <v>166</v>
      </c>
      <c r="U20" s="7" t="s">
        <v>159</v>
      </c>
      <c r="V20" s="7" t="s">
        <v>167</v>
      </c>
      <c r="W20" s="7" t="s">
        <v>111</v>
      </c>
      <c r="X20" s="7" t="s">
        <v>52</v>
      </c>
      <c r="Y20" s="7" t="s">
        <v>53</v>
      </c>
      <c r="Z20" s="7" t="s">
        <v>54</v>
      </c>
      <c r="AA20" s="7" t="s">
        <v>55</v>
      </c>
      <c r="AB20" s="7" t="s">
        <v>56</v>
      </c>
      <c r="AC20" s="8">
        <v>500000</v>
      </c>
      <c r="AD20" s="10" t="s">
        <v>168</v>
      </c>
      <c r="AE20" s="8" t="str" cm="1">
        <f t="array" aca="1" ref="AE20" ca="1">IFERROR(_xlfn.XLOOKUP(MID(CELL("filename",$A$1),FIND("]",CELL("filename",$A$1))+1,255)&amp;"|"&amp;$C20,Fonte_OM_Objeto!$G:$G,Fonte_OM_Objeto!$J:$J),"")</f>
        <v/>
      </c>
      <c r="AF20" s="8" t="str" cm="1">
        <f t="array" aca="1" ref="AF20" ca="1">IFERROR(_xlfn.XLOOKUP(MID(CELL("filename",$A$1),FIND("]",CELL("filename",$A$1))+1,255)&amp;"|"&amp;$C20,Fonte_OM_Objeto!$G:$G,Fonte_OM_Objeto!$K:$K),"")</f>
        <v/>
      </c>
    </row>
    <row r="21" spans="1:32" s="1" customFormat="1" ht="30.4" customHeight="1" x14ac:dyDescent="0.2">
      <c r="A21" s="7" t="s">
        <v>30</v>
      </c>
      <c r="B21" s="7" t="s">
        <v>31</v>
      </c>
      <c r="C21" s="7" t="s">
        <v>169</v>
      </c>
      <c r="D21" s="7" t="s">
        <v>33</v>
      </c>
      <c r="E21" s="7" t="s">
        <v>90</v>
      </c>
      <c r="F21" s="7" t="s">
        <v>170</v>
      </c>
      <c r="G21" s="7" t="s">
        <v>171</v>
      </c>
      <c r="H21" s="7" t="s">
        <v>143</v>
      </c>
      <c r="I21" s="7" t="s">
        <v>172</v>
      </c>
      <c r="J21" s="7" t="s">
        <v>173</v>
      </c>
      <c r="K21" s="7" t="s">
        <v>40</v>
      </c>
      <c r="L21" s="7" t="s">
        <v>41</v>
      </c>
      <c r="M21" s="7" t="s">
        <v>42</v>
      </c>
      <c r="N21" s="7" t="s">
        <v>43</v>
      </c>
      <c r="O21" s="7" t="s">
        <v>174</v>
      </c>
      <c r="P21" s="7" t="s">
        <v>45</v>
      </c>
      <c r="Q21" s="7" t="s">
        <v>84</v>
      </c>
      <c r="R21" s="7" t="s">
        <v>45</v>
      </c>
      <c r="S21" s="7" t="s">
        <v>85</v>
      </c>
      <c r="T21" s="7" t="s">
        <v>75</v>
      </c>
      <c r="U21" s="7" t="s">
        <v>76</v>
      </c>
      <c r="V21" s="7" t="s">
        <v>75</v>
      </c>
      <c r="W21" s="7" t="s">
        <v>51</v>
      </c>
      <c r="X21" s="7" t="s">
        <v>52</v>
      </c>
      <c r="Y21" s="7" t="s">
        <v>53</v>
      </c>
      <c r="Z21" s="7" t="s">
        <v>54</v>
      </c>
      <c r="AA21" s="7" t="s">
        <v>55</v>
      </c>
      <c r="AB21" s="7" t="s">
        <v>56</v>
      </c>
      <c r="AC21" s="8">
        <v>200000</v>
      </c>
      <c r="AD21" s="10" t="s">
        <v>175</v>
      </c>
      <c r="AE21" s="8" t="str" cm="1">
        <f t="array" aca="1" ref="AE21" ca="1">IFERROR(_xlfn.XLOOKUP(MID(CELL("filename",$A$1),FIND("]",CELL("filename",$A$1))+1,255)&amp;"|"&amp;$C21,Fonte_OM_Objeto!$G:$G,Fonte_OM_Objeto!$J:$J),"")</f>
        <v>2º BIS</v>
      </c>
      <c r="AF21" s="8" t="str" cm="1">
        <f t="array" aca="1" ref="AF21" ca="1">IFERROR(_xlfn.XLOOKUP(MID(CELL("filename",$A$1),FIND("]",CELL("filename",$A$1))+1,255)&amp;"|"&amp;$C21,Fonte_OM_Objeto!$G:$G,Fonte_OM_Objeto!$K:$K),"")</f>
        <v>Ambulância tipo “B” – Suporte básico</v>
      </c>
    </row>
    <row r="22" spans="1:32" s="1" customFormat="1" ht="52.35" customHeight="1" x14ac:dyDescent="0.2">
      <c r="A22" s="7" t="s">
        <v>30</v>
      </c>
      <c r="B22" s="7" t="s">
        <v>31</v>
      </c>
      <c r="C22" s="7" t="s">
        <v>176</v>
      </c>
      <c r="D22" s="7" t="s">
        <v>33</v>
      </c>
      <c r="E22" s="7" t="s">
        <v>90</v>
      </c>
      <c r="F22" s="7" t="s">
        <v>170</v>
      </c>
      <c r="G22" s="7" t="s">
        <v>171</v>
      </c>
      <c r="H22" s="7" t="s">
        <v>143</v>
      </c>
      <c r="I22" s="7" t="s">
        <v>172</v>
      </c>
      <c r="J22" s="7" t="s">
        <v>173</v>
      </c>
      <c r="K22" s="7" t="s">
        <v>40</v>
      </c>
      <c r="L22" s="7" t="s">
        <v>41</v>
      </c>
      <c r="M22" s="7" t="s">
        <v>70</v>
      </c>
      <c r="N22" s="7" t="s">
        <v>71</v>
      </c>
      <c r="O22" s="7" t="s">
        <v>91</v>
      </c>
      <c r="P22" s="7" t="s">
        <v>45</v>
      </c>
      <c r="Q22" s="7" t="s">
        <v>62</v>
      </c>
      <c r="R22" s="7" t="s">
        <v>45</v>
      </c>
      <c r="S22" s="7" t="s">
        <v>85</v>
      </c>
      <c r="T22" s="7" t="s">
        <v>75</v>
      </c>
      <c r="U22" s="7" t="s">
        <v>76</v>
      </c>
      <c r="V22" s="7" t="s">
        <v>75</v>
      </c>
      <c r="W22" s="7" t="s">
        <v>51</v>
      </c>
      <c r="X22" s="7" t="s">
        <v>102</v>
      </c>
      <c r="Y22" s="7" t="s">
        <v>53</v>
      </c>
      <c r="Z22" s="7" t="s">
        <v>54</v>
      </c>
      <c r="AA22" s="7" t="s">
        <v>55</v>
      </c>
      <c r="AB22" s="7" t="s">
        <v>56</v>
      </c>
      <c r="AC22" s="8">
        <v>500000</v>
      </c>
      <c r="AD22" s="10" t="s">
        <v>177</v>
      </c>
      <c r="AE22" s="8" t="str" cm="1">
        <f t="array" aca="1" ref="AE22" ca="1">IFERROR(_xlfn.XLOOKUP(MID(CELL("filename",$A$1),FIND("]",CELL("filename",$A$1))+1,255)&amp;"|"&amp;$C22,Fonte_OM_Objeto!$G:$G,Fonte_OM_Objeto!$J:$J),"")</f>
        <v/>
      </c>
      <c r="AF22" s="8" t="str" cm="1">
        <f t="array" aca="1" ref="AF22" ca="1">IFERROR(_xlfn.XLOOKUP(MID(CELL("filename",$A$1),FIND("]",CELL("filename",$A$1))+1,255)&amp;"|"&amp;$C22,Fonte_OM_Objeto!$G:$G,Fonte_OM_Objeto!$K:$K),"")</f>
        <v/>
      </c>
    </row>
    <row r="23" spans="1:32" s="1" customFormat="1" ht="84.2" customHeight="1" x14ac:dyDescent="0.2">
      <c r="A23" s="7" t="s">
        <v>30</v>
      </c>
      <c r="B23" s="7" t="s">
        <v>31</v>
      </c>
      <c r="C23" s="7" t="s">
        <v>178</v>
      </c>
      <c r="D23" s="7" t="s">
        <v>33</v>
      </c>
      <c r="E23" s="7" t="s">
        <v>34</v>
      </c>
      <c r="F23" s="7" t="s">
        <v>170</v>
      </c>
      <c r="G23" s="7" t="s">
        <v>171</v>
      </c>
      <c r="H23" s="7" t="s">
        <v>143</v>
      </c>
      <c r="I23" s="7" t="s">
        <v>172</v>
      </c>
      <c r="J23" s="7" t="s">
        <v>173</v>
      </c>
      <c r="K23" s="7" t="s">
        <v>40</v>
      </c>
      <c r="L23" s="7" t="s">
        <v>41</v>
      </c>
      <c r="M23" s="7" t="s">
        <v>179</v>
      </c>
      <c r="N23" s="7" t="s">
        <v>180</v>
      </c>
      <c r="O23" s="7" t="s">
        <v>181</v>
      </c>
      <c r="P23" s="7" t="s">
        <v>45</v>
      </c>
      <c r="Q23" s="7" t="s">
        <v>182</v>
      </c>
      <c r="R23" s="7" t="s">
        <v>45</v>
      </c>
      <c r="S23" s="7" t="s">
        <v>183</v>
      </c>
      <c r="T23" s="7" t="s">
        <v>184</v>
      </c>
      <c r="U23" s="7" t="s">
        <v>172</v>
      </c>
      <c r="V23" s="7" t="s">
        <v>185</v>
      </c>
      <c r="W23" s="7" t="s">
        <v>51</v>
      </c>
      <c r="X23" s="7" t="s">
        <v>52</v>
      </c>
      <c r="Y23" s="7" t="s">
        <v>53</v>
      </c>
      <c r="Z23" s="7" t="s">
        <v>54</v>
      </c>
      <c r="AA23" s="7" t="s">
        <v>55</v>
      </c>
      <c r="AB23" s="7" t="s">
        <v>56</v>
      </c>
      <c r="AC23" s="8">
        <v>500000</v>
      </c>
      <c r="AD23" s="10" t="s">
        <v>186</v>
      </c>
      <c r="AE23" s="8" t="str" cm="1">
        <f t="array" aca="1" ref="AE23" ca="1">IFERROR(_xlfn.XLOOKUP(MID(CELL("filename",$A$1),FIND("]",CELL("filename",$A$1))+1,255)&amp;"|"&amp;$C23,Fonte_OM_Objeto!$G:$G,Fonte_OM_Objeto!$J:$J),"")</f>
        <v/>
      </c>
      <c r="AF23" s="8" t="str" cm="1">
        <f t="array" aca="1" ref="AF23" ca="1">IFERROR(_xlfn.XLOOKUP(MID(CELL("filename",$A$1),FIND("]",CELL("filename",$A$1))+1,255)&amp;"|"&amp;$C23,Fonte_OM_Objeto!$G:$G,Fonte_OM_Objeto!$K:$K),"")</f>
        <v/>
      </c>
    </row>
    <row r="24" spans="1:32" s="1" customFormat="1" ht="30.4" customHeight="1" x14ac:dyDescent="0.2">
      <c r="A24" s="7" t="s">
        <v>30</v>
      </c>
      <c r="B24" s="7" t="s">
        <v>31</v>
      </c>
      <c r="C24" s="7" t="s">
        <v>187</v>
      </c>
      <c r="D24" s="7" t="s">
        <v>33</v>
      </c>
      <c r="E24" s="7" t="s">
        <v>90</v>
      </c>
      <c r="F24" s="7" t="s">
        <v>188</v>
      </c>
      <c r="G24" s="7" t="s">
        <v>189</v>
      </c>
      <c r="H24" s="7" t="s">
        <v>143</v>
      </c>
      <c r="I24" s="7" t="s">
        <v>190</v>
      </c>
      <c r="J24" s="7" t="s">
        <v>191</v>
      </c>
      <c r="K24" s="7" t="s">
        <v>40</v>
      </c>
      <c r="L24" s="7" t="s">
        <v>41</v>
      </c>
      <c r="M24" s="7" t="s">
        <v>42</v>
      </c>
      <c r="N24" s="7" t="s">
        <v>43</v>
      </c>
      <c r="O24" s="7" t="s">
        <v>174</v>
      </c>
      <c r="P24" s="7" t="s">
        <v>45</v>
      </c>
      <c r="Q24" s="7" t="s">
        <v>84</v>
      </c>
      <c r="R24" s="7" t="s">
        <v>45</v>
      </c>
      <c r="S24" s="7" t="s">
        <v>85</v>
      </c>
      <c r="T24" s="7" t="s">
        <v>75</v>
      </c>
      <c r="U24" s="7" t="s">
        <v>76</v>
      </c>
      <c r="V24" s="7" t="s">
        <v>75</v>
      </c>
      <c r="W24" s="7" t="s">
        <v>51</v>
      </c>
      <c r="X24" s="7" t="s">
        <v>52</v>
      </c>
      <c r="Y24" s="7" t="s">
        <v>53</v>
      </c>
      <c r="Z24" s="7" t="s">
        <v>54</v>
      </c>
      <c r="AA24" s="7" t="s">
        <v>55</v>
      </c>
      <c r="AB24" s="7" t="s">
        <v>56</v>
      </c>
      <c r="AC24" s="8">
        <v>1000000</v>
      </c>
      <c r="AD24" s="10" t="s">
        <v>192</v>
      </c>
      <c r="AE24" s="8" t="str" cm="1">
        <f t="array" aca="1" ref="AE24" ca="1">IFERROR(_xlfn.XLOOKUP(MID(CELL("filename",$A$1),FIND("]",CELL("filename",$A$1))+1,255)&amp;"|"&amp;$C24,Fonte_OM_Objeto!$G:$G,Fonte_OM_Objeto!$J:$J),"")</f>
        <v>9º BEC</v>
      </c>
      <c r="AF24" s="8" t="str" cm="1">
        <f t="array" aca="1" ref="AF24" ca="1">IFERROR(_xlfn.XLOOKUP(MID(CELL("filename",$A$1),FIND("]",CELL("filename",$A$1))+1,255)&amp;"|"&amp;$C24,Fonte_OM_Objeto!$G:$G,Fonte_OM_Objeto!$K:$K),"")</f>
        <v>Equipar OM de Engenharia para pronto atendimento a calamidades públicas</v>
      </c>
    </row>
    <row r="25" spans="1:32" s="1" customFormat="1" ht="41.1" customHeight="1" x14ac:dyDescent="0.2">
      <c r="A25" s="7" t="s">
        <v>30</v>
      </c>
      <c r="B25" s="7" t="s">
        <v>31</v>
      </c>
      <c r="C25" s="7" t="s">
        <v>193</v>
      </c>
      <c r="D25" s="7" t="s">
        <v>33</v>
      </c>
      <c r="E25" s="7" t="s">
        <v>90</v>
      </c>
      <c r="F25" s="7" t="s">
        <v>188</v>
      </c>
      <c r="G25" s="7" t="s">
        <v>189</v>
      </c>
      <c r="H25" s="7" t="s">
        <v>143</v>
      </c>
      <c r="I25" s="7" t="s">
        <v>190</v>
      </c>
      <c r="J25" s="7" t="s">
        <v>191</v>
      </c>
      <c r="K25" s="7" t="s">
        <v>40</v>
      </c>
      <c r="L25" s="7" t="s">
        <v>41</v>
      </c>
      <c r="M25" s="7" t="s">
        <v>70</v>
      </c>
      <c r="N25" s="7" t="s">
        <v>71</v>
      </c>
      <c r="O25" s="7" t="s">
        <v>91</v>
      </c>
      <c r="P25" s="7" t="s">
        <v>45</v>
      </c>
      <c r="Q25" s="7" t="s">
        <v>62</v>
      </c>
      <c r="R25" s="7" t="s">
        <v>45</v>
      </c>
      <c r="S25" s="7" t="s">
        <v>85</v>
      </c>
      <c r="T25" s="7" t="s">
        <v>75</v>
      </c>
      <c r="U25" s="7" t="s">
        <v>76</v>
      </c>
      <c r="V25" s="7" t="s">
        <v>75</v>
      </c>
      <c r="W25" s="7" t="s">
        <v>51</v>
      </c>
      <c r="X25" s="7" t="s">
        <v>52</v>
      </c>
      <c r="Y25" s="7" t="s">
        <v>53</v>
      </c>
      <c r="Z25" s="7" t="s">
        <v>54</v>
      </c>
      <c r="AA25" s="7" t="s">
        <v>55</v>
      </c>
      <c r="AB25" s="7" t="s">
        <v>56</v>
      </c>
      <c r="AC25" s="8">
        <v>500000</v>
      </c>
      <c r="AD25" s="10" t="s">
        <v>194</v>
      </c>
      <c r="AE25" s="8" t="str" cm="1">
        <f t="array" aca="1" ref="AE25" ca="1">IFERROR(_xlfn.XLOOKUP(MID(CELL("filename",$A$1),FIND("]",CELL("filename",$A$1))+1,255)&amp;"|"&amp;$C25,Fonte_OM_Objeto!$G:$G,Fonte_OM_Objeto!$J:$J),"")</f>
        <v/>
      </c>
      <c r="AF25" s="8" t="str" cm="1">
        <f t="array" aca="1" ref="AF25" ca="1">IFERROR(_xlfn.XLOOKUP(MID(CELL("filename",$A$1),FIND("]",CELL("filename",$A$1))+1,255)&amp;"|"&amp;$C25,Fonte_OM_Objeto!$G:$G,Fonte_OM_Objeto!$K:$K),"")</f>
        <v/>
      </c>
    </row>
    <row r="26" spans="1:32" s="1" customFormat="1" ht="19.7" customHeight="1" x14ac:dyDescent="0.2">
      <c r="A26" s="7" t="s">
        <v>30</v>
      </c>
      <c r="B26" s="7" t="s">
        <v>31</v>
      </c>
      <c r="C26" s="7" t="s">
        <v>195</v>
      </c>
      <c r="D26" s="7" t="s">
        <v>33</v>
      </c>
      <c r="E26" s="7" t="s">
        <v>34</v>
      </c>
      <c r="F26" s="7" t="s">
        <v>196</v>
      </c>
      <c r="G26" s="7" t="s">
        <v>197</v>
      </c>
      <c r="H26" s="7" t="s">
        <v>37</v>
      </c>
      <c r="I26" s="7" t="s">
        <v>198</v>
      </c>
      <c r="J26" s="7" t="s">
        <v>191</v>
      </c>
      <c r="K26" s="7" t="s">
        <v>40</v>
      </c>
      <c r="L26" s="7" t="s">
        <v>41</v>
      </c>
      <c r="M26" s="7" t="s">
        <v>42</v>
      </c>
      <c r="N26" s="7" t="s">
        <v>43</v>
      </c>
      <c r="O26" s="7" t="s">
        <v>199</v>
      </c>
      <c r="P26" s="7" t="s">
        <v>45</v>
      </c>
      <c r="Q26" s="7" t="s">
        <v>109</v>
      </c>
      <c r="R26" s="7" t="s">
        <v>47</v>
      </c>
      <c r="S26" s="7" t="s">
        <v>110</v>
      </c>
      <c r="T26" s="7" t="s">
        <v>200</v>
      </c>
      <c r="U26" s="7" t="s">
        <v>198</v>
      </c>
      <c r="V26" s="7" t="s">
        <v>201</v>
      </c>
      <c r="W26" s="7" t="s">
        <v>111</v>
      </c>
      <c r="X26" s="7" t="s">
        <v>52</v>
      </c>
      <c r="Y26" s="7" t="s">
        <v>53</v>
      </c>
      <c r="Z26" s="7" t="s">
        <v>54</v>
      </c>
      <c r="AA26" s="7" t="s">
        <v>55</v>
      </c>
      <c r="AB26" s="7" t="s">
        <v>56</v>
      </c>
      <c r="AC26" s="8">
        <v>450000</v>
      </c>
      <c r="AD26" s="10" t="s">
        <v>202</v>
      </c>
      <c r="AE26" s="8" t="str" cm="1">
        <f t="array" aca="1" ref="AE26" ca="1">IFERROR(_xlfn.XLOOKUP(MID(CELL("filename",$A$1),FIND("]",CELL("filename",$A$1))+1,255)&amp;"|"&amp;$C26,Fonte_OM_Objeto!$G:$G,Fonte_OM_Objeto!$J:$J),"")</f>
        <v>72º BI Caat</v>
      </c>
      <c r="AF26" s="8" t="str" cm="1">
        <f t="array" aca="1" ref="AF26" ca="1">IFERROR(_xlfn.XLOOKUP(MID(CELL("filename",$A$1),FIND("]",CELL("filename",$A$1))+1,255)&amp;"|"&amp;$C26,Fonte_OM_Objeto!$G:$G,Fonte_OM_Objeto!$K:$K),"")</f>
        <v>Ambulância tipo “B” – Suporte básico</v>
      </c>
    </row>
    <row r="27" spans="1:32" s="1" customFormat="1" ht="19.7" customHeight="1" x14ac:dyDescent="0.2">
      <c r="A27" s="7" t="s">
        <v>30</v>
      </c>
      <c r="B27" s="7" t="s">
        <v>31</v>
      </c>
      <c r="C27" s="7" t="s">
        <v>203</v>
      </c>
      <c r="D27" s="7" t="s">
        <v>33</v>
      </c>
      <c r="E27" s="7" t="s">
        <v>34</v>
      </c>
      <c r="F27" s="7" t="s">
        <v>196</v>
      </c>
      <c r="G27" s="7" t="s">
        <v>197</v>
      </c>
      <c r="H27" s="7" t="s">
        <v>37</v>
      </c>
      <c r="I27" s="7" t="s">
        <v>198</v>
      </c>
      <c r="J27" s="7" t="s">
        <v>191</v>
      </c>
      <c r="K27" s="7" t="s">
        <v>40</v>
      </c>
      <c r="L27" s="7" t="s">
        <v>41</v>
      </c>
      <c r="M27" s="7" t="s">
        <v>70</v>
      </c>
      <c r="N27" s="7" t="s">
        <v>71</v>
      </c>
      <c r="O27" s="7" t="s">
        <v>204</v>
      </c>
      <c r="P27" s="7" t="s">
        <v>45</v>
      </c>
      <c r="Q27" s="7" t="s">
        <v>46</v>
      </c>
      <c r="R27" s="7" t="s">
        <v>47</v>
      </c>
      <c r="S27" s="7" t="s">
        <v>48</v>
      </c>
      <c r="T27" s="7" t="s">
        <v>205</v>
      </c>
      <c r="U27" s="7" t="s">
        <v>198</v>
      </c>
      <c r="V27" s="7" t="s">
        <v>206</v>
      </c>
      <c r="W27" s="7" t="s">
        <v>51</v>
      </c>
      <c r="X27" s="7" t="s">
        <v>52</v>
      </c>
      <c r="Y27" s="7" t="s">
        <v>207</v>
      </c>
      <c r="Z27" s="7" t="s">
        <v>54</v>
      </c>
      <c r="AA27" s="7" t="s">
        <v>55</v>
      </c>
      <c r="AB27" s="7" t="s">
        <v>56</v>
      </c>
      <c r="AC27" s="8">
        <v>250000</v>
      </c>
      <c r="AD27" s="10" t="s">
        <v>208</v>
      </c>
      <c r="AE27" s="8" t="str" cm="1">
        <f t="array" aca="1" ref="AE27" ca="1">IFERROR(_xlfn.XLOOKUP(MID(CELL("filename",$A$1),FIND("]",CELL("filename",$A$1))+1,255)&amp;"|"&amp;$C27,Fonte_OM_Objeto!$G:$G,Fonte_OM_Objeto!$J:$J),"")</f>
        <v/>
      </c>
      <c r="AF27" s="8" t="str" cm="1">
        <f t="array" aca="1" ref="AF27" ca="1">IFERROR(_xlfn.XLOOKUP(MID(CELL("filename",$A$1),FIND("]",CELL("filename",$A$1))+1,255)&amp;"|"&amp;$C27,Fonte_OM_Objeto!$G:$G,Fonte_OM_Objeto!$K:$K),"")</f>
        <v/>
      </c>
    </row>
    <row r="28" spans="1:32" s="1" customFormat="1" ht="19.7" customHeight="1" x14ac:dyDescent="0.2">
      <c r="A28" s="7" t="s">
        <v>30</v>
      </c>
      <c r="B28" s="7" t="s">
        <v>31</v>
      </c>
      <c r="C28" s="7" t="s">
        <v>209</v>
      </c>
      <c r="D28" s="7" t="s">
        <v>33</v>
      </c>
      <c r="E28" s="7" t="s">
        <v>34</v>
      </c>
      <c r="F28" s="7" t="s">
        <v>210</v>
      </c>
      <c r="G28" s="7" t="s">
        <v>211</v>
      </c>
      <c r="H28" s="7" t="s">
        <v>37</v>
      </c>
      <c r="I28" s="7" t="s">
        <v>212</v>
      </c>
      <c r="J28" s="7" t="s">
        <v>69</v>
      </c>
      <c r="K28" s="7" t="s">
        <v>40</v>
      </c>
      <c r="L28" s="7" t="s">
        <v>41</v>
      </c>
      <c r="M28" s="7" t="s">
        <v>59</v>
      </c>
      <c r="N28" s="7" t="s">
        <v>60</v>
      </c>
      <c r="O28" s="7" t="s">
        <v>145</v>
      </c>
      <c r="P28" s="7" t="s">
        <v>45</v>
      </c>
      <c r="Q28" s="7" t="s">
        <v>62</v>
      </c>
      <c r="R28" s="7" t="s">
        <v>45</v>
      </c>
      <c r="S28" s="7" t="s">
        <v>63</v>
      </c>
      <c r="T28" s="7" t="s">
        <v>75</v>
      </c>
      <c r="U28" s="7" t="s">
        <v>76</v>
      </c>
      <c r="V28" s="7" t="s">
        <v>75</v>
      </c>
      <c r="W28" s="7" t="s">
        <v>51</v>
      </c>
      <c r="X28" s="7" t="s">
        <v>52</v>
      </c>
      <c r="Y28" s="7" t="s">
        <v>53</v>
      </c>
      <c r="Z28" s="7" t="s">
        <v>54</v>
      </c>
      <c r="AA28" s="7" t="s">
        <v>55</v>
      </c>
      <c r="AB28" s="7" t="s">
        <v>56</v>
      </c>
      <c r="AC28" s="8">
        <v>500000</v>
      </c>
      <c r="AD28" s="9" t="s">
        <v>213</v>
      </c>
      <c r="AE28" s="8" t="str" cm="1">
        <f t="array" aca="1" ref="AE28" ca="1">IFERROR(_xlfn.XLOOKUP(MID(CELL("filename",$A$1),FIND("]",CELL("filename",$A$1))+1,255)&amp;"|"&amp;$C28,Fonte_OM_Objeto!$G:$G,Fonte_OM_Objeto!$J:$J),"")</f>
        <v/>
      </c>
      <c r="AF28" s="8" t="str" cm="1">
        <f t="array" aca="1" ref="AF28" ca="1">IFERROR(_xlfn.XLOOKUP(MID(CELL("filename",$A$1),FIND("]",CELL("filename",$A$1))+1,255)&amp;"|"&amp;$C28,Fonte_OM_Objeto!$G:$G,Fonte_OM_Objeto!$K:$K),"")</f>
        <v/>
      </c>
    </row>
    <row r="29" spans="1:32" s="1" customFormat="1" ht="41.1" customHeight="1" x14ac:dyDescent="0.2">
      <c r="A29" s="7" t="s">
        <v>30</v>
      </c>
      <c r="B29" s="7" t="s">
        <v>31</v>
      </c>
      <c r="C29" s="7" t="s">
        <v>214</v>
      </c>
      <c r="D29" s="7" t="s">
        <v>33</v>
      </c>
      <c r="E29" s="7" t="s">
        <v>34</v>
      </c>
      <c r="F29" s="7" t="s">
        <v>215</v>
      </c>
      <c r="G29" s="7" t="s">
        <v>216</v>
      </c>
      <c r="H29" s="7" t="s">
        <v>37</v>
      </c>
      <c r="I29" s="7" t="s">
        <v>217</v>
      </c>
      <c r="J29" s="7" t="s">
        <v>160</v>
      </c>
      <c r="K29" s="7" t="s">
        <v>40</v>
      </c>
      <c r="L29" s="7" t="s">
        <v>41</v>
      </c>
      <c r="M29" s="7" t="s">
        <v>70</v>
      </c>
      <c r="N29" s="7" t="s">
        <v>71</v>
      </c>
      <c r="O29" s="7" t="s">
        <v>218</v>
      </c>
      <c r="P29" s="7" t="s">
        <v>45</v>
      </c>
      <c r="Q29" s="7" t="s">
        <v>62</v>
      </c>
      <c r="R29" s="7" t="s">
        <v>45</v>
      </c>
      <c r="S29" s="7" t="s">
        <v>85</v>
      </c>
      <c r="T29" s="7" t="s">
        <v>219</v>
      </c>
      <c r="U29" s="7" t="s">
        <v>217</v>
      </c>
      <c r="V29" s="7" t="s">
        <v>220</v>
      </c>
      <c r="W29" s="7" t="s">
        <v>51</v>
      </c>
      <c r="X29" s="7" t="s">
        <v>102</v>
      </c>
      <c r="Y29" s="7" t="s">
        <v>53</v>
      </c>
      <c r="Z29" s="7" t="s">
        <v>54</v>
      </c>
      <c r="AA29" s="7" t="s">
        <v>55</v>
      </c>
      <c r="AB29" s="7" t="s">
        <v>56</v>
      </c>
      <c r="AC29" s="8">
        <v>300000</v>
      </c>
      <c r="AD29" s="10" t="s">
        <v>221</v>
      </c>
      <c r="AE29" s="8" t="str" cm="1">
        <f t="array" aca="1" ref="AE29" ca="1">IFERROR(_xlfn.XLOOKUP(MID(CELL("filename",$A$1),FIND("]",CELL("filename",$A$1))+1,255)&amp;"|"&amp;$C29,Fonte_OM_Objeto!$G:$G,Fonte_OM_Objeto!$J:$J),"")</f>
        <v/>
      </c>
      <c r="AF29" s="8" t="str" cm="1">
        <f t="array" aca="1" ref="AF29" ca="1">IFERROR(_xlfn.XLOOKUP(MID(CELL("filename",$A$1),FIND("]",CELL("filename",$A$1))+1,255)&amp;"|"&amp;$C29,Fonte_OM_Objeto!$G:$G,Fonte_OM_Objeto!$K:$K),"")</f>
        <v/>
      </c>
    </row>
    <row r="30" spans="1:32" s="1" customFormat="1" ht="62.85" customHeight="1" x14ac:dyDescent="0.2">
      <c r="A30" s="7" t="s">
        <v>30</v>
      </c>
      <c r="B30" s="7" t="s">
        <v>31</v>
      </c>
      <c r="C30" s="7" t="s">
        <v>222</v>
      </c>
      <c r="D30" s="7" t="s">
        <v>33</v>
      </c>
      <c r="E30" s="7" t="s">
        <v>34</v>
      </c>
      <c r="F30" s="7" t="s">
        <v>223</v>
      </c>
      <c r="G30" s="7" t="s">
        <v>224</v>
      </c>
      <c r="H30" s="7" t="s">
        <v>37</v>
      </c>
      <c r="I30" s="7" t="s">
        <v>38</v>
      </c>
      <c r="J30" s="7" t="s">
        <v>225</v>
      </c>
      <c r="K30" s="7" t="s">
        <v>40</v>
      </c>
      <c r="L30" s="7" t="s">
        <v>41</v>
      </c>
      <c r="M30" s="7" t="s">
        <v>59</v>
      </c>
      <c r="N30" s="7" t="s">
        <v>60</v>
      </c>
      <c r="O30" s="7" t="s">
        <v>226</v>
      </c>
      <c r="P30" s="7" t="s">
        <v>45</v>
      </c>
      <c r="Q30" s="7" t="s">
        <v>109</v>
      </c>
      <c r="R30" s="7" t="s">
        <v>47</v>
      </c>
      <c r="S30" s="7" t="s">
        <v>110</v>
      </c>
      <c r="T30" s="7" t="s">
        <v>49</v>
      </c>
      <c r="U30" s="7" t="s">
        <v>38</v>
      </c>
      <c r="V30" s="7" t="s">
        <v>50</v>
      </c>
      <c r="W30" s="7" t="s">
        <v>111</v>
      </c>
      <c r="X30" s="7" t="s">
        <v>52</v>
      </c>
      <c r="Y30" s="7" t="s">
        <v>53</v>
      </c>
      <c r="Z30" s="7" t="s">
        <v>54</v>
      </c>
      <c r="AA30" s="7" t="s">
        <v>55</v>
      </c>
      <c r="AB30" s="7" t="s">
        <v>56</v>
      </c>
      <c r="AC30" s="8">
        <v>120000</v>
      </c>
      <c r="AD30" s="10" t="s">
        <v>227</v>
      </c>
      <c r="AE30" s="8" t="str" cm="1">
        <f t="array" aca="1" ref="AE30" ca="1">IFERROR(_xlfn.XLOOKUP(MID(CELL("filename",$A$1),FIND("]",CELL("filename",$A$1))+1,255)&amp;"|"&amp;$C30,Fonte_OM_Objeto!$G:$G,Fonte_OM_Objeto!$J:$J),"")</f>
        <v/>
      </c>
      <c r="AF30" s="8" t="str" cm="1">
        <f t="array" aca="1" ref="AF30" ca="1">IFERROR(_xlfn.XLOOKUP(MID(CELL("filename",$A$1),FIND("]",CELL("filename",$A$1))+1,255)&amp;"|"&amp;$C30,Fonte_OM_Objeto!$G:$G,Fonte_OM_Objeto!$K:$K),"")</f>
        <v/>
      </c>
    </row>
    <row r="31" spans="1:32" s="1" customFormat="1" ht="30.4" customHeight="1" x14ac:dyDescent="0.2">
      <c r="A31" s="7" t="s">
        <v>30</v>
      </c>
      <c r="B31" s="7" t="s">
        <v>31</v>
      </c>
      <c r="C31" s="7" t="s">
        <v>228</v>
      </c>
      <c r="D31" s="7" t="s">
        <v>33</v>
      </c>
      <c r="E31" s="7" t="s">
        <v>34</v>
      </c>
      <c r="F31" s="7" t="s">
        <v>223</v>
      </c>
      <c r="G31" s="7" t="s">
        <v>224</v>
      </c>
      <c r="H31" s="7" t="s">
        <v>37</v>
      </c>
      <c r="I31" s="7" t="s">
        <v>38</v>
      </c>
      <c r="J31" s="7" t="s">
        <v>225</v>
      </c>
      <c r="K31" s="7" t="s">
        <v>40</v>
      </c>
      <c r="L31" s="7" t="s">
        <v>41</v>
      </c>
      <c r="M31" s="7" t="s">
        <v>42</v>
      </c>
      <c r="N31" s="7" t="s">
        <v>43</v>
      </c>
      <c r="O31" s="7" t="s">
        <v>229</v>
      </c>
      <c r="P31" s="7" t="s">
        <v>45</v>
      </c>
      <c r="Q31" s="7" t="s">
        <v>84</v>
      </c>
      <c r="R31" s="7" t="s">
        <v>45</v>
      </c>
      <c r="S31" s="7" t="s">
        <v>63</v>
      </c>
      <c r="T31" s="7" t="s">
        <v>49</v>
      </c>
      <c r="U31" s="7" t="s">
        <v>38</v>
      </c>
      <c r="V31" s="7" t="s">
        <v>50</v>
      </c>
      <c r="W31" s="7" t="s">
        <v>51</v>
      </c>
      <c r="X31" s="7" t="s">
        <v>52</v>
      </c>
      <c r="Y31" s="7" t="s">
        <v>53</v>
      </c>
      <c r="Z31" s="7" t="s">
        <v>54</v>
      </c>
      <c r="AA31" s="7" t="s">
        <v>55</v>
      </c>
      <c r="AB31" s="7" t="s">
        <v>56</v>
      </c>
      <c r="AC31" s="8">
        <v>120000</v>
      </c>
      <c r="AD31" s="10" t="s">
        <v>230</v>
      </c>
      <c r="AE31" s="8" t="str" cm="1">
        <f t="array" aca="1" ref="AE31" ca="1">IFERROR(_xlfn.XLOOKUP(MID(CELL("filename",$A$1),FIND("]",CELL("filename",$A$1))+1,255)&amp;"|"&amp;$C31,Fonte_OM_Objeto!$G:$G,Fonte_OM_Objeto!$J:$J),"")</f>
        <v>ESFCEx/CMS</v>
      </c>
      <c r="AF31" s="8" t="str" cm="1">
        <f t="array" aca="1" ref="AF31" ca="1">IFERROR(_xlfn.XLOOKUP(MID(CELL("filename",$A$1),FIND("]",CELL("filename",$A$1))+1,255)&amp;"|"&amp;$C31,Fonte_OM_Objeto!$G:$G,Fonte_OM_Objeto!$K:$K),"")</f>
        <v>Adequação de instalações SMIF</v>
      </c>
    </row>
    <row r="32" spans="1:32" s="1" customFormat="1" ht="310.35000000000002" customHeight="1" x14ac:dyDescent="0.2">
      <c r="A32" s="7" t="s">
        <v>30</v>
      </c>
      <c r="B32" s="7" t="s">
        <v>31</v>
      </c>
      <c r="C32" s="7" t="s">
        <v>231</v>
      </c>
      <c r="D32" s="7" t="s">
        <v>33</v>
      </c>
      <c r="E32" s="7" t="s">
        <v>34</v>
      </c>
      <c r="F32" s="7" t="s">
        <v>223</v>
      </c>
      <c r="G32" s="7" t="s">
        <v>224</v>
      </c>
      <c r="H32" s="7" t="s">
        <v>37</v>
      </c>
      <c r="I32" s="7" t="s">
        <v>38</v>
      </c>
      <c r="J32" s="7" t="s">
        <v>225</v>
      </c>
      <c r="K32" s="7" t="s">
        <v>40</v>
      </c>
      <c r="L32" s="7" t="s">
        <v>41</v>
      </c>
      <c r="M32" s="7" t="s">
        <v>232</v>
      </c>
      <c r="N32" s="7" t="s">
        <v>233</v>
      </c>
      <c r="O32" s="7" t="s">
        <v>234</v>
      </c>
      <c r="P32" s="7" t="s">
        <v>45</v>
      </c>
      <c r="Q32" s="7" t="s">
        <v>235</v>
      </c>
      <c r="R32" s="7" t="s">
        <v>236</v>
      </c>
      <c r="S32" s="7" t="s">
        <v>237</v>
      </c>
      <c r="T32" s="7" t="s">
        <v>49</v>
      </c>
      <c r="U32" s="7" t="s">
        <v>38</v>
      </c>
      <c r="V32" s="7" t="s">
        <v>50</v>
      </c>
      <c r="W32" s="7" t="s">
        <v>51</v>
      </c>
      <c r="X32" s="7" t="s">
        <v>102</v>
      </c>
      <c r="Y32" s="7" t="s">
        <v>53</v>
      </c>
      <c r="Z32" s="7" t="s">
        <v>54</v>
      </c>
      <c r="AA32" s="7" t="s">
        <v>55</v>
      </c>
      <c r="AB32" s="7" t="s">
        <v>56</v>
      </c>
      <c r="AC32" s="8">
        <v>100000</v>
      </c>
      <c r="AD32" s="10" t="s">
        <v>238</v>
      </c>
      <c r="AE32" s="8" t="str" cm="1">
        <f t="array" aca="1" ref="AE32" ca="1">IFERROR(_xlfn.XLOOKUP(MID(CELL("filename",$A$1),FIND("]",CELL("filename",$A$1))+1,255)&amp;"|"&amp;$C32,Fonte_OM_Objeto!$G:$G,Fonte_OM_Objeto!$J:$J),"")</f>
        <v/>
      </c>
      <c r="AF32" s="8" t="str" cm="1">
        <f t="array" aca="1" ref="AF32" ca="1">IFERROR(_xlfn.XLOOKUP(MID(CELL("filename",$A$1),FIND("]",CELL("filename",$A$1))+1,255)&amp;"|"&amp;$C32,Fonte_OM_Objeto!$G:$G,Fonte_OM_Objeto!$K:$K),"")</f>
        <v/>
      </c>
    </row>
    <row r="33" spans="1:32" s="1" customFormat="1" ht="52.35" customHeight="1" x14ac:dyDescent="0.2">
      <c r="A33" s="7" t="s">
        <v>30</v>
      </c>
      <c r="B33" s="7" t="s">
        <v>31</v>
      </c>
      <c r="C33" s="7" t="s">
        <v>239</v>
      </c>
      <c r="D33" s="7" t="s">
        <v>33</v>
      </c>
      <c r="E33" s="7" t="s">
        <v>90</v>
      </c>
      <c r="F33" s="7" t="s">
        <v>240</v>
      </c>
      <c r="G33" s="7" t="s">
        <v>241</v>
      </c>
      <c r="H33" s="7" t="s">
        <v>37</v>
      </c>
      <c r="I33" s="7" t="s">
        <v>242</v>
      </c>
      <c r="J33" s="7" t="s">
        <v>191</v>
      </c>
      <c r="K33" s="7" t="s">
        <v>40</v>
      </c>
      <c r="L33" s="7" t="s">
        <v>41</v>
      </c>
      <c r="M33" s="7" t="s">
        <v>42</v>
      </c>
      <c r="N33" s="7" t="s">
        <v>43</v>
      </c>
      <c r="O33" s="7" t="s">
        <v>174</v>
      </c>
      <c r="P33" s="7" t="s">
        <v>45</v>
      </c>
      <c r="Q33" s="7" t="s">
        <v>84</v>
      </c>
      <c r="R33" s="7" t="s">
        <v>45</v>
      </c>
      <c r="S33" s="7" t="s">
        <v>85</v>
      </c>
      <c r="T33" s="7" t="s">
        <v>75</v>
      </c>
      <c r="U33" s="7" t="s">
        <v>76</v>
      </c>
      <c r="V33" s="7" t="s">
        <v>75</v>
      </c>
      <c r="W33" s="7" t="s">
        <v>51</v>
      </c>
      <c r="X33" s="7" t="s">
        <v>52</v>
      </c>
      <c r="Y33" s="7" t="s">
        <v>53</v>
      </c>
      <c r="Z33" s="7" t="s">
        <v>54</v>
      </c>
      <c r="AA33" s="7" t="s">
        <v>55</v>
      </c>
      <c r="AB33" s="7" t="s">
        <v>56</v>
      </c>
      <c r="AC33" s="8">
        <v>350000</v>
      </c>
      <c r="AD33" s="10" t="s">
        <v>243</v>
      </c>
      <c r="AE33" s="8" t="str" cm="1">
        <f t="array" aca="1" ref="AE33" ca="1">IFERROR(_xlfn.XLOOKUP(MID(CELL("filename",$A$1),FIND("]",CELL("filename",$A$1))+1,255)&amp;"|"&amp;$C33,Fonte_OM_Objeto!$G:$G,Fonte_OM_Objeto!$J:$J),"")</f>
        <v>Cia C/4ª Bda Inf L Mth</v>
      </c>
      <c r="AF33" s="8" t="str" cm="1">
        <f t="array" aca="1" ref="AF33" ca="1">IFERROR(_xlfn.XLOOKUP(MID(CELL("filename",$A$1),FIND("]",CELL("filename",$A$1))+1,255)&amp;"|"&amp;$C33,Fonte_OM_Objeto!$G:$G,Fonte_OM_Objeto!$K:$K),"")</f>
        <v>Vtr Adm tipo Van</v>
      </c>
    </row>
    <row r="34" spans="1:32" s="1" customFormat="1" ht="84.2" customHeight="1" x14ac:dyDescent="0.2">
      <c r="A34" s="7" t="s">
        <v>30</v>
      </c>
      <c r="B34" s="7" t="s">
        <v>31</v>
      </c>
      <c r="C34" s="7" t="s">
        <v>244</v>
      </c>
      <c r="D34" s="7" t="s">
        <v>33</v>
      </c>
      <c r="E34" s="7" t="s">
        <v>34</v>
      </c>
      <c r="F34" s="7" t="s">
        <v>240</v>
      </c>
      <c r="G34" s="7" t="s">
        <v>241</v>
      </c>
      <c r="H34" s="7" t="s">
        <v>37</v>
      </c>
      <c r="I34" s="7" t="s">
        <v>242</v>
      </c>
      <c r="J34" s="7" t="s">
        <v>191</v>
      </c>
      <c r="K34" s="7" t="s">
        <v>40</v>
      </c>
      <c r="L34" s="7" t="s">
        <v>41</v>
      </c>
      <c r="M34" s="7" t="s">
        <v>97</v>
      </c>
      <c r="N34" s="7" t="s">
        <v>98</v>
      </c>
      <c r="O34" s="7" t="s">
        <v>245</v>
      </c>
      <c r="P34" s="7" t="s">
        <v>45</v>
      </c>
      <c r="Q34" s="7" t="s">
        <v>46</v>
      </c>
      <c r="R34" s="7" t="s">
        <v>47</v>
      </c>
      <c r="S34" s="7" t="s">
        <v>48</v>
      </c>
      <c r="T34" s="7" t="s">
        <v>246</v>
      </c>
      <c r="U34" s="7" t="s">
        <v>242</v>
      </c>
      <c r="V34" s="7" t="s">
        <v>247</v>
      </c>
      <c r="W34" s="7" t="s">
        <v>51</v>
      </c>
      <c r="X34" s="7" t="s">
        <v>52</v>
      </c>
      <c r="Y34" s="7" t="s">
        <v>53</v>
      </c>
      <c r="Z34" s="7" t="s">
        <v>54</v>
      </c>
      <c r="AA34" s="7" t="s">
        <v>55</v>
      </c>
      <c r="AB34" s="7" t="s">
        <v>56</v>
      </c>
      <c r="AC34" s="8">
        <v>300000</v>
      </c>
      <c r="AD34" s="10" t="s">
        <v>248</v>
      </c>
      <c r="AE34" s="8" t="str" cm="1">
        <f t="array" aca="1" ref="AE34" ca="1">IFERROR(_xlfn.XLOOKUP(MID(CELL("filename",$A$1),FIND("]",CELL("filename",$A$1))+1,255)&amp;"|"&amp;$C34,Fonte_OM_Objeto!$G:$G,Fonte_OM_Objeto!$J:$J),"")</f>
        <v/>
      </c>
      <c r="AF34" s="8" t="str" cm="1">
        <f t="array" aca="1" ref="AF34" ca="1">IFERROR(_xlfn.XLOOKUP(MID(CELL("filename",$A$1),FIND("]",CELL("filename",$A$1))+1,255)&amp;"|"&amp;$C34,Fonte_OM_Objeto!$G:$G,Fonte_OM_Objeto!$K:$K),"")</f>
        <v/>
      </c>
    </row>
    <row r="35" spans="1:32" s="1" customFormat="1" ht="52.35" customHeight="1" x14ac:dyDescent="0.2">
      <c r="A35" s="7" t="s">
        <v>30</v>
      </c>
      <c r="B35" s="7" t="s">
        <v>31</v>
      </c>
      <c r="C35" s="7" t="s">
        <v>249</v>
      </c>
      <c r="D35" s="7" t="s">
        <v>33</v>
      </c>
      <c r="E35" s="7" t="s">
        <v>34</v>
      </c>
      <c r="F35" s="7" t="s">
        <v>250</v>
      </c>
      <c r="G35" s="7" t="s">
        <v>251</v>
      </c>
      <c r="H35" s="7" t="s">
        <v>37</v>
      </c>
      <c r="I35" s="7" t="s">
        <v>96</v>
      </c>
      <c r="J35" s="7" t="s">
        <v>39</v>
      </c>
      <c r="K35" s="7" t="s">
        <v>40</v>
      </c>
      <c r="L35" s="7" t="s">
        <v>41</v>
      </c>
      <c r="M35" s="7" t="s">
        <v>42</v>
      </c>
      <c r="N35" s="7" t="s">
        <v>43</v>
      </c>
      <c r="O35" s="7" t="s">
        <v>252</v>
      </c>
      <c r="P35" s="7" t="s">
        <v>45</v>
      </c>
      <c r="Q35" s="7" t="s">
        <v>109</v>
      </c>
      <c r="R35" s="7" t="s">
        <v>47</v>
      </c>
      <c r="S35" s="7" t="s">
        <v>110</v>
      </c>
      <c r="T35" s="7" t="s">
        <v>253</v>
      </c>
      <c r="U35" s="7" t="s">
        <v>96</v>
      </c>
      <c r="V35" s="7" t="s">
        <v>254</v>
      </c>
      <c r="W35" s="7" t="s">
        <v>111</v>
      </c>
      <c r="X35" s="7" t="s">
        <v>52</v>
      </c>
      <c r="Y35" s="7" t="s">
        <v>53</v>
      </c>
      <c r="Z35" s="7" t="s">
        <v>54</v>
      </c>
      <c r="AA35" s="7" t="s">
        <v>55</v>
      </c>
      <c r="AB35" s="7" t="s">
        <v>56</v>
      </c>
      <c r="AC35" s="8">
        <v>450000</v>
      </c>
      <c r="AD35" s="10" t="s">
        <v>255</v>
      </c>
      <c r="AE35" s="8" t="str" cm="1">
        <f t="array" aca="1" ref="AE35" ca="1">IFERROR(_xlfn.XLOOKUP(MID(CELL("filename",$A$1),FIND("]",CELL("filename",$A$1))+1,255)&amp;"|"&amp;$C35,Fonte_OM_Objeto!$G:$G,Fonte_OM_Objeto!$J:$J),"")</f>
        <v>EsPCEx</v>
      </c>
      <c r="AF35" s="8" t="str" cm="1">
        <f t="array" aca="1" ref="AF35" ca="1">IFERROR(_xlfn.XLOOKUP(MID(CELL("filename",$A$1),FIND("]",CELL("filename",$A$1))+1,255)&amp;"|"&amp;$C35,Fonte_OM_Objeto!$G:$G,Fonte_OM_Objeto!$K:$K),"")</f>
        <v>Ambulância tipo “B” – Suporte básico</v>
      </c>
    </row>
    <row r="36" spans="1:32" s="1" customFormat="1" ht="52.35" customHeight="1" x14ac:dyDescent="0.2">
      <c r="A36" s="7" t="s">
        <v>30</v>
      </c>
      <c r="B36" s="7" t="s">
        <v>31</v>
      </c>
      <c r="C36" s="7" t="s">
        <v>256</v>
      </c>
      <c r="D36" s="7" t="s">
        <v>33</v>
      </c>
      <c r="E36" s="7" t="s">
        <v>90</v>
      </c>
      <c r="F36" s="7" t="s">
        <v>250</v>
      </c>
      <c r="G36" s="7" t="s">
        <v>251</v>
      </c>
      <c r="H36" s="7" t="s">
        <v>37</v>
      </c>
      <c r="I36" s="7" t="s">
        <v>96</v>
      </c>
      <c r="J36" s="7" t="s">
        <v>39</v>
      </c>
      <c r="K36" s="7" t="s">
        <v>40</v>
      </c>
      <c r="L36" s="7" t="s">
        <v>41</v>
      </c>
      <c r="M36" s="7" t="s">
        <v>59</v>
      </c>
      <c r="N36" s="7" t="s">
        <v>60</v>
      </c>
      <c r="O36" s="7" t="s">
        <v>145</v>
      </c>
      <c r="P36" s="7" t="s">
        <v>45</v>
      </c>
      <c r="Q36" s="7" t="s">
        <v>62</v>
      </c>
      <c r="R36" s="7" t="s">
        <v>45</v>
      </c>
      <c r="S36" s="7" t="s">
        <v>63</v>
      </c>
      <c r="T36" s="7" t="s">
        <v>75</v>
      </c>
      <c r="U36" s="7" t="s">
        <v>76</v>
      </c>
      <c r="V36" s="7" t="s">
        <v>75</v>
      </c>
      <c r="W36" s="7" t="s">
        <v>51</v>
      </c>
      <c r="X36" s="7" t="s">
        <v>52</v>
      </c>
      <c r="Y36" s="7" t="s">
        <v>53</v>
      </c>
      <c r="Z36" s="7" t="s">
        <v>54</v>
      </c>
      <c r="AA36" s="7" t="s">
        <v>55</v>
      </c>
      <c r="AB36" s="7" t="s">
        <v>56</v>
      </c>
      <c r="AC36" s="8">
        <v>400000</v>
      </c>
      <c r="AD36" s="10" t="s">
        <v>257</v>
      </c>
      <c r="AE36" s="8" t="str" cm="1">
        <f t="array" aca="1" ref="AE36" ca="1">IFERROR(_xlfn.XLOOKUP(MID(CELL("filename",$A$1),FIND("]",CELL("filename",$A$1))+1,255)&amp;"|"&amp;$C36,Fonte_OM_Objeto!$G:$G,Fonte_OM_Objeto!$J:$J),"")</f>
        <v/>
      </c>
      <c r="AF36" s="8" t="str" cm="1">
        <f t="array" aca="1" ref="AF36" ca="1">IFERROR(_xlfn.XLOOKUP(MID(CELL("filename",$A$1),FIND("]",CELL("filename",$A$1))+1,255)&amp;"|"&amp;$C36,Fonte_OM_Objeto!$G:$G,Fonte_OM_Objeto!$K:$K),"")</f>
        <v/>
      </c>
    </row>
    <row r="37" spans="1:32" s="1" customFormat="1" ht="19.7" customHeight="1" x14ac:dyDescent="0.2">
      <c r="A37" s="7" t="s">
        <v>30</v>
      </c>
      <c r="B37" s="7" t="s">
        <v>31</v>
      </c>
      <c r="C37" s="7" t="s">
        <v>258</v>
      </c>
      <c r="D37" s="7" t="s">
        <v>33</v>
      </c>
      <c r="E37" s="7" t="s">
        <v>34</v>
      </c>
      <c r="F37" s="7" t="s">
        <v>259</v>
      </c>
      <c r="G37" s="7" t="s">
        <v>260</v>
      </c>
      <c r="H37" s="7" t="s">
        <v>37</v>
      </c>
      <c r="I37" s="7" t="s">
        <v>38</v>
      </c>
      <c r="J37" s="7" t="s">
        <v>261</v>
      </c>
      <c r="K37" s="7" t="s">
        <v>40</v>
      </c>
      <c r="L37" s="7" t="s">
        <v>41</v>
      </c>
      <c r="M37" s="7" t="s">
        <v>70</v>
      </c>
      <c r="N37" s="7" t="s">
        <v>71</v>
      </c>
      <c r="O37" s="7" t="s">
        <v>118</v>
      </c>
      <c r="P37" s="7" t="s">
        <v>45</v>
      </c>
      <c r="Q37" s="7" t="s">
        <v>46</v>
      </c>
      <c r="R37" s="7" t="s">
        <v>47</v>
      </c>
      <c r="S37" s="7" t="s">
        <v>48</v>
      </c>
      <c r="T37" s="7" t="s">
        <v>75</v>
      </c>
      <c r="U37" s="7" t="s">
        <v>76</v>
      </c>
      <c r="V37" s="7" t="s">
        <v>75</v>
      </c>
      <c r="W37" s="7" t="s">
        <v>51</v>
      </c>
      <c r="X37" s="7" t="s">
        <v>52</v>
      </c>
      <c r="Y37" s="7" t="s">
        <v>53</v>
      </c>
      <c r="Z37" s="7" t="s">
        <v>54</v>
      </c>
      <c r="AA37" s="7" t="s">
        <v>55</v>
      </c>
      <c r="AB37" s="7" t="s">
        <v>56</v>
      </c>
      <c r="AC37" s="8">
        <v>1000000</v>
      </c>
      <c r="AD37" s="9" t="s">
        <v>262</v>
      </c>
      <c r="AE37" s="8" t="str" cm="1">
        <f t="array" aca="1" ref="AE37" ca="1">IFERROR(_xlfn.XLOOKUP(MID(CELL("filename",$A$1),FIND("]",CELL("filename",$A$1))+1,255)&amp;"|"&amp;$C37,Fonte_OM_Objeto!$G:$G,Fonte_OM_Objeto!$J:$J),"")</f>
        <v/>
      </c>
      <c r="AF37" s="8" t="str" cm="1">
        <f t="array" aca="1" ref="AF37" ca="1">IFERROR(_xlfn.XLOOKUP(MID(CELL("filename",$A$1),FIND("]",CELL("filename",$A$1))+1,255)&amp;"|"&amp;$C37,Fonte_OM_Objeto!$G:$G,Fonte_OM_Objeto!$K:$K),"")</f>
        <v/>
      </c>
    </row>
    <row r="38" spans="1:32" s="1" customFormat="1" ht="19.7" customHeight="1" x14ac:dyDescent="0.2">
      <c r="A38" s="7" t="s">
        <v>30</v>
      </c>
      <c r="B38" s="7" t="s">
        <v>31</v>
      </c>
      <c r="C38" s="7" t="s">
        <v>263</v>
      </c>
      <c r="D38" s="7" t="s">
        <v>33</v>
      </c>
      <c r="E38" s="7" t="s">
        <v>34</v>
      </c>
      <c r="F38" s="7" t="s">
        <v>264</v>
      </c>
      <c r="G38" s="7" t="s">
        <v>265</v>
      </c>
      <c r="H38" s="7" t="s">
        <v>37</v>
      </c>
      <c r="I38" s="7" t="s">
        <v>266</v>
      </c>
      <c r="J38" s="7" t="s">
        <v>39</v>
      </c>
      <c r="K38" s="7" t="s">
        <v>40</v>
      </c>
      <c r="L38" s="7" t="s">
        <v>41</v>
      </c>
      <c r="M38" s="7" t="s">
        <v>42</v>
      </c>
      <c r="N38" s="7" t="s">
        <v>43</v>
      </c>
      <c r="O38" s="7" t="s">
        <v>267</v>
      </c>
      <c r="P38" s="7" t="s">
        <v>45</v>
      </c>
      <c r="Q38" s="7" t="s">
        <v>84</v>
      </c>
      <c r="R38" s="7" t="s">
        <v>45</v>
      </c>
      <c r="S38" s="7" t="s">
        <v>63</v>
      </c>
      <c r="T38" s="7" t="s">
        <v>268</v>
      </c>
      <c r="U38" s="7" t="s">
        <v>266</v>
      </c>
      <c r="V38" s="7" t="s">
        <v>269</v>
      </c>
      <c r="W38" s="7" t="s">
        <v>51</v>
      </c>
      <c r="X38" s="7" t="s">
        <v>52</v>
      </c>
      <c r="Y38" s="7" t="s">
        <v>53</v>
      </c>
      <c r="Z38" s="7" t="s">
        <v>54</v>
      </c>
      <c r="AA38" s="7" t="s">
        <v>55</v>
      </c>
      <c r="AB38" s="7" t="s">
        <v>56</v>
      </c>
      <c r="AC38" s="8">
        <v>230000</v>
      </c>
      <c r="AD38" s="10" t="s">
        <v>270</v>
      </c>
      <c r="AE38" s="8" t="str" cm="1">
        <f t="array" aca="1" ref="AE38" ca="1">IFERROR(_xlfn.XLOOKUP(MID(CELL("filename",$A$1),FIND("]",CELL("filename",$A$1))+1,255)&amp;"|"&amp;$C38,Fonte_OM_Objeto!$G:$G,Fonte_OM_Objeto!$J:$J),"")</f>
        <v>Cmdo 22ª Bda Inf Sl</v>
      </c>
      <c r="AF38" s="8" t="str" cm="1">
        <f t="array" aca="1" ref="AF38" ca="1">IFERROR(_xlfn.XLOOKUP(MID(CELL("filename",$A$1),FIND("]",CELL("filename",$A$1))+1,255)&amp;"|"&amp;$C38,Fonte_OM_Objeto!$G:$G,Fonte_OM_Objeto!$K:$K),"")</f>
        <v>Equipamentos para academia de musculação</v>
      </c>
    </row>
    <row r="39" spans="1:32" s="1" customFormat="1" ht="19.7" customHeight="1" x14ac:dyDescent="0.2">
      <c r="A39" s="7" t="s">
        <v>30</v>
      </c>
      <c r="B39" s="7" t="s">
        <v>31</v>
      </c>
      <c r="C39" s="7" t="s">
        <v>271</v>
      </c>
      <c r="D39" s="7" t="s">
        <v>33</v>
      </c>
      <c r="E39" s="7" t="s">
        <v>34</v>
      </c>
      <c r="F39" s="7" t="s">
        <v>272</v>
      </c>
      <c r="G39" s="7" t="s">
        <v>273</v>
      </c>
      <c r="H39" s="7" t="s">
        <v>37</v>
      </c>
      <c r="I39" s="7" t="s">
        <v>150</v>
      </c>
      <c r="J39" s="7" t="s">
        <v>69</v>
      </c>
      <c r="K39" s="7" t="s">
        <v>40</v>
      </c>
      <c r="L39" s="7" t="s">
        <v>41</v>
      </c>
      <c r="M39" s="7" t="s">
        <v>42</v>
      </c>
      <c r="N39" s="7" t="s">
        <v>43</v>
      </c>
      <c r="O39" s="7" t="s">
        <v>274</v>
      </c>
      <c r="P39" s="7" t="s">
        <v>45</v>
      </c>
      <c r="Q39" s="7" t="s">
        <v>84</v>
      </c>
      <c r="R39" s="7" t="s">
        <v>45</v>
      </c>
      <c r="S39" s="7" t="s">
        <v>85</v>
      </c>
      <c r="T39" s="7" t="s">
        <v>153</v>
      </c>
      <c r="U39" s="7" t="s">
        <v>150</v>
      </c>
      <c r="V39" s="7" t="s">
        <v>154</v>
      </c>
      <c r="W39" s="7" t="s">
        <v>51</v>
      </c>
      <c r="X39" s="7" t="s">
        <v>102</v>
      </c>
      <c r="Y39" s="7" t="s">
        <v>53</v>
      </c>
      <c r="Z39" s="7" t="s">
        <v>54</v>
      </c>
      <c r="AA39" s="7" t="s">
        <v>55</v>
      </c>
      <c r="AB39" s="7" t="s">
        <v>56</v>
      </c>
      <c r="AC39" s="8">
        <v>50000</v>
      </c>
      <c r="AD39" s="10" t="s">
        <v>275</v>
      </c>
      <c r="AE39" s="8" t="str" cm="1">
        <f t="array" aca="1" ref="AE39" ca="1">IFERROR(_xlfn.XLOOKUP(MID(CELL("filename",$A$1),FIND("]",CELL("filename",$A$1))+1,255)&amp;"|"&amp;$C39,Fonte_OM_Objeto!$G:$G,Fonte_OM_Objeto!$J:$J),"")</f>
        <v>CMF</v>
      </c>
      <c r="AF39" s="8" t="str" cm="1">
        <f t="array" aca="1" ref="AF39" ca="1">IFERROR(_xlfn.XLOOKUP(MID(CELL("filename",$A$1),FIND("]",CELL("filename",$A$1))+1,255)&amp;"|"&amp;$C39,Fonte_OM_Objeto!$G:$G,Fonte_OM_Objeto!$K:$K),"")</f>
        <v>Material esportivo e de recreação</v>
      </c>
    </row>
    <row r="40" spans="1:32" s="1" customFormat="1" ht="19.7" customHeight="1" x14ac:dyDescent="0.2">
      <c r="A40" s="7" t="s">
        <v>30</v>
      </c>
      <c r="B40" s="7" t="s">
        <v>31</v>
      </c>
      <c r="C40" s="7" t="s">
        <v>271</v>
      </c>
      <c r="D40" s="7" t="s">
        <v>33</v>
      </c>
      <c r="E40" s="7" t="s">
        <v>34</v>
      </c>
      <c r="F40" s="7" t="s">
        <v>272</v>
      </c>
      <c r="G40" s="7" t="s">
        <v>273</v>
      </c>
      <c r="H40" s="7" t="s">
        <v>37</v>
      </c>
      <c r="I40" s="7" t="s">
        <v>150</v>
      </c>
      <c r="J40" s="7" t="s">
        <v>69</v>
      </c>
      <c r="K40" s="7" t="s">
        <v>40</v>
      </c>
      <c r="L40" s="7" t="s">
        <v>41</v>
      </c>
      <c r="M40" s="7" t="s">
        <v>42</v>
      </c>
      <c r="N40" s="7" t="s">
        <v>43</v>
      </c>
      <c r="O40" s="7" t="s">
        <v>274</v>
      </c>
      <c r="P40" s="7" t="s">
        <v>45</v>
      </c>
      <c r="Q40" s="7" t="s">
        <v>84</v>
      </c>
      <c r="R40" s="7" t="s">
        <v>45</v>
      </c>
      <c r="S40" s="7" t="s">
        <v>85</v>
      </c>
      <c r="T40" s="7" t="s">
        <v>153</v>
      </c>
      <c r="U40" s="7" t="s">
        <v>150</v>
      </c>
      <c r="V40" s="7" t="s">
        <v>154</v>
      </c>
      <c r="W40" s="7" t="s">
        <v>51</v>
      </c>
      <c r="X40" s="7" t="s">
        <v>52</v>
      </c>
      <c r="Y40" s="7" t="s">
        <v>53</v>
      </c>
      <c r="Z40" s="7" t="s">
        <v>54</v>
      </c>
      <c r="AA40" s="7" t="s">
        <v>55</v>
      </c>
      <c r="AB40" s="7" t="s">
        <v>56</v>
      </c>
      <c r="AC40" s="8">
        <v>200000</v>
      </c>
      <c r="AD40" s="10" t="s">
        <v>275</v>
      </c>
      <c r="AE40" s="8" t="str" cm="1">
        <f t="array" aca="1" ref="AE40" ca="1">IFERROR(_xlfn.XLOOKUP(MID(CELL("filename",$A$1),FIND("]",CELL("filename",$A$1))+1,255)&amp;"|"&amp;$C40,Fonte_OM_Objeto!$G:$G,Fonte_OM_Objeto!$J:$J),"")</f>
        <v>CMF</v>
      </c>
      <c r="AF40" s="8" t="str" cm="1">
        <f t="array" aca="1" ref="AF40" ca="1">IFERROR(_xlfn.XLOOKUP(MID(CELL("filename",$A$1),FIND("]",CELL("filename",$A$1))+1,255)&amp;"|"&amp;$C40,Fonte_OM_Objeto!$G:$G,Fonte_OM_Objeto!$K:$K),"")</f>
        <v>Material esportivo e de recreação</v>
      </c>
    </row>
    <row r="41" spans="1:32" s="1" customFormat="1" ht="52.35" customHeight="1" x14ac:dyDescent="0.2">
      <c r="A41" s="7" t="s">
        <v>30</v>
      </c>
      <c r="B41" s="7" t="s">
        <v>31</v>
      </c>
      <c r="C41" s="7" t="s">
        <v>276</v>
      </c>
      <c r="D41" s="7" t="s">
        <v>33</v>
      </c>
      <c r="E41" s="7" t="s">
        <v>90</v>
      </c>
      <c r="F41" s="7" t="s">
        <v>277</v>
      </c>
      <c r="G41" s="7" t="s">
        <v>278</v>
      </c>
      <c r="H41" s="7" t="s">
        <v>37</v>
      </c>
      <c r="I41" s="7" t="s">
        <v>68</v>
      </c>
      <c r="J41" s="7" t="s">
        <v>107</v>
      </c>
      <c r="K41" s="7" t="s">
        <v>40</v>
      </c>
      <c r="L41" s="7" t="s">
        <v>41</v>
      </c>
      <c r="M41" s="7" t="s">
        <v>42</v>
      </c>
      <c r="N41" s="7" t="s">
        <v>43</v>
      </c>
      <c r="O41" s="7" t="s">
        <v>174</v>
      </c>
      <c r="P41" s="7" t="s">
        <v>45</v>
      </c>
      <c r="Q41" s="7" t="s">
        <v>84</v>
      </c>
      <c r="R41" s="7" t="s">
        <v>45</v>
      </c>
      <c r="S41" s="7" t="s">
        <v>85</v>
      </c>
      <c r="T41" s="7" t="s">
        <v>75</v>
      </c>
      <c r="U41" s="7" t="s">
        <v>76</v>
      </c>
      <c r="V41" s="7" t="s">
        <v>75</v>
      </c>
      <c r="W41" s="7" t="s">
        <v>51</v>
      </c>
      <c r="X41" s="7" t="s">
        <v>52</v>
      </c>
      <c r="Y41" s="7" t="s">
        <v>53</v>
      </c>
      <c r="Z41" s="7" t="s">
        <v>54</v>
      </c>
      <c r="AA41" s="7" t="s">
        <v>55</v>
      </c>
      <c r="AB41" s="7" t="s">
        <v>56</v>
      </c>
      <c r="AC41" s="8">
        <v>200000</v>
      </c>
      <c r="AD41" s="10" t="s">
        <v>279</v>
      </c>
      <c r="AE41" s="8" t="str" cm="1">
        <f t="array" aca="1" ref="AE41" ca="1">IFERROR(_xlfn.XLOOKUP(MID(CELL("filename",$A$1),FIND("]",CELL("filename",$A$1))+1,255)&amp;"|"&amp;$C41,Fonte_OM_Objeto!$G:$G,Fonte_OM_Objeto!$J:$J),"")</f>
        <v>31º BI Mtz</v>
      </c>
      <c r="AF41" s="8" t="str" cm="1">
        <f t="array" aca="1" ref="AF41" ca="1">IFERROR(_xlfn.XLOOKUP(MID(CELL("filename",$A$1),FIND("]",CELL("filename",$A$1))+1,255)&amp;"|"&amp;$C41,Fonte_OM_Objeto!$G:$G,Fonte_OM_Objeto!$K:$K),"")</f>
        <v>Instrumentos musicais</v>
      </c>
    </row>
    <row r="42" spans="1:32" s="1" customFormat="1" ht="19.7" customHeight="1" x14ac:dyDescent="0.2">
      <c r="A42" s="7" t="s">
        <v>30</v>
      </c>
      <c r="B42" s="7" t="s">
        <v>31</v>
      </c>
      <c r="C42" s="7" t="s">
        <v>280</v>
      </c>
      <c r="D42" s="7" t="s">
        <v>33</v>
      </c>
      <c r="E42" s="7" t="s">
        <v>34</v>
      </c>
      <c r="F42" s="7" t="s">
        <v>281</v>
      </c>
      <c r="G42" s="7" t="s">
        <v>282</v>
      </c>
      <c r="H42" s="7" t="s">
        <v>37</v>
      </c>
      <c r="I42" s="7" t="s">
        <v>198</v>
      </c>
      <c r="J42" s="7" t="s">
        <v>261</v>
      </c>
      <c r="K42" s="7" t="s">
        <v>40</v>
      </c>
      <c r="L42" s="7" t="s">
        <v>41</v>
      </c>
      <c r="M42" s="7" t="s">
        <v>42</v>
      </c>
      <c r="N42" s="7" t="s">
        <v>43</v>
      </c>
      <c r="O42" s="7" t="s">
        <v>204</v>
      </c>
      <c r="P42" s="7" t="s">
        <v>45</v>
      </c>
      <c r="Q42" s="7" t="s">
        <v>46</v>
      </c>
      <c r="R42" s="7" t="s">
        <v>47</v>
      </c>
      <c r="S42" s="7" t="s">
        <v>48</v>
      </c>
      <c r="T42" s="7" t="s">
        <v>205</v>
      </c>
      <c r="U42" s="7" t="s">
        <v>198</v>
      </c>
      <c r="V42" s="7" t="s">
        <v>206</v>
      </c>
      <c r="W42" s="7" t="s">
        <v>51</v>
      </c>
      <c r="X42" s="7" t="s">
        <v>102</v>
      </c>
      <c r="Y42" s="7" t="s">
        <v>53</v>
      </c>
      <c r="Z42" s="7" t="s">
        <v>54</v>
      </c>
      <c r="AA42" s="7" t="s">
        <v>55</v>
      </c>
      <c r="AB42" s="7" t="s">
        <v>56</v>
      </c>
      <c r="AC42" s="8">
        <v>150000</v>
      </c>
      <c r="AD42" s="9" t="s">
        <v>283</v>
      </c>
      <c r="AE42" s="8" t="str" cm="1">
        <f t="array" aca="1" ref="AE42" ca="1">IFERROR(_xlfn.XLOOKUP(MID(CELL("filename",$A$1),FIND("]",CELL("filename",$A$1))+1,255)&amp;"|"&amp;$C42,Fonte_OM_Objeto!$G:$G,Fonte_OM_Objeto!$J:$J),"")</f>
        <v>4º B Com</v>
      </c>
      <c r="AF42" s="8" t="str" cm="1">
        <f t="array" aca="1" ref="AF42" ca="1">IFERROR(_xlfn.XLOOKUP(MID(CELL("filename",$A$1),FIND("]",CELL("filename",$A$1))+1,255)&amp;"|"&amp;$C42,Fonte_OM_Objeto!$G:$G,Fonte_OM_Objeto!$K:$K),"")</f>
        <v>Adequação de instalações (PROFESP)</v>
      </c>
    </row>
    <row r="43" spans="1:32" s="1" customFormat="1" ht="19.7" customHeight="1" x14ac:dyDescent="0.2">
      <c r="A43" s="7" t="s">
        <v>30</v>
      </c>
      <c r="B43" s="7" t="s">
        <v>31</v>
      </c>
      <c r="C43" s="7" t="s">
        <v>284</v>
      </c>
      <c r="D43" s="7" t="s">
        <v>33</v>
      </c>
      <c r="E43" s="7" t="s">
        <v>34</v>
      </c>
      <c r="F43" s="7" t="s">
        <v>281</v>
      </c>
      <c r="G43" s="7" t="s">
        <v>282</v>
      </c>
      <c r="H43" s="7" t="s">
        <v>37</v>
      </c>
      <c r="I43" s="7" t="s">
        <v>198</v>
      </c>
      <c r="J43" s="7" t="s">
        <v>261</v>
      </c>
      <c r="K43" s="7" t="s">
        <v>40</v>
      </c>
      <c r="L43" s="7" t="s">
        <v>41</v>
      </c>
      <c r="M43" s="7" t="s">
        <v>70</v>
      </c>
      <c r="N43" s="7" t="s">
        <v>71</v>
      </c>
      <c r="O43" s="7" t="s">
        <v>285</v>
      </c>
      <c r="P43" s="7" t="s">
        <v>45</v>
      </c>
      <c r="Q43" s="7" t="s">
        <v>73</v>
      </c>
      <c r="R43" s="7" t="s">
        <v>45</v>
      </c>
      <c r="S43" s="7" t="s">
        <v>74</v>
      </c>
      <c r="T43" s="7" t="s">
        <v>205</v>
      </c>
      <c r="U43" s="7" t="s">
        <v>198</v>
      </c>
      <c r="V43" s="7" t="s">
        <v>206</v>
      </c>
      <c r="W43" s="7" t="s">
        <v>51</v>
      </c>
      <c r="X43" s="7" t="s">
        <v>52</v>
      </c>
      <c r="Y43" s="7" t="s">
        <v>53</v>
      </c>
      <c r="Z43" s="7" t="s">
        <v>54</v>
      </c>
      <c r="AA43" s="7" t="s">
        <v>55</v>
      </c>
      <c r="AB43" s="7" t="s">
        <v>56</v>
      </c>
      <c r="AC43" s="8">
        <v>190000</v>
      </c>
      <c r="AD43" s="10" t="s">
        <v>286</v>
      </c>
      <c r="AE43" s="8" t="str" cm="1">
        <f t="array" aca="1" ref="AE43" ca="1">IFERROR(_xlfn.XLOOKUP(MID(CELL("filename",$A$1),FIND("]",CELL("filename",$A$1))+1,255)&amp;"|"&amp;$C43,Fonte_OM_Objeto!$G:$G,Fonte_OM_Objeto!$J:$J),"")</f>
        <v/>
      </c>
      <c r="AF43" s="8" t="str" cm="1">
        <f t="array" aca="1" ref="AF43" ca="1">IFERROR(_xlfn.XLOOKUP(MID(CELL("filename",$A$1),FIND("]",CELL("filename",$A$1))+1,255)&amp;"|"&amp;$C43,Fonte_OM_Objeto!$G:$G,Fonte_OM_Objeto!$K:$K),"")</f>
        <v/>
      </c>
    </row>
    <row r="44" spans="1:32" s="1" customFormat="1" ht="52.35" customHeight="1" x14ac:dyDescent="0.2">
      <c r="A44" s="7" t="s">
        <v>30</v>
      </c>
      <c r="B44" s="7" t="s">
        <v>31</v>
      </c>
      <c r="C44" s="7" t="s">
        <v>287</v>
      </c>
      <c r="D44" s="7" t="s">
        <v>33</v>
      </c>
      <c r="E44" s="7" t="s">
        <v>34</v>
      </c>
      <c r="F44" s="7" t="s">
        <v>281</v>
      </c>
      <c r="G44" s="7" t="s">
        <v>282</v>
      </c>
      <c r="H44" s="7" t="s">
        <v>37</v>
      </c>
      <c r="I44" s="7" t="s">
        <v>198</v>
      </c>
      <c r="J44" s="7" t="s">
        <v>261</v>
      </c>
      <c r="K44" s="7" t="s">
        <v>40</v>
      </c>
      <c r="L44" s="7" t="s">
        <v>41</v>
      </c>
      <c r="M44" s="7" t="s">
        <v>59</v>
      </c>
      <c r="N44" s="7" t="s">
        <v>60</v>
      </c>
      <c r="O44" s="7" t="s">
        <v>288</v>
      </c>
      <c r="P44" s="7" t="s">
        <v>45</v>
      </c>
      <c r="Q44" s="7" t="s">
        <v>109</v>
      </c>
      <c r="R44" s="7" t="s">
        <v>47</v>
      </c>
      <c r="S44" s="7" t="s">
        <v>110</v>
      </c>
      <c r="T44" s="7" t="s">
        <v>205</v>
      </c>
      <c r="U44" s="7" t="s">
        <v>198</v>
      </c>
      <c r="V44" s="7" t="s">
        <v>206</v>
      </c>
      <c r="W44" s="7" t="s">
        <v>111</v>
      </c>
      <c r="X44" s="7" t="s">
        <v>102</v>
      </c>
      <c r="Y44" s="7" t="s">
        <v>53</v>
      </c>
      <c r="Z44" s="7" t="s">
        <v>54</v>
      </c>
      <c r="AA44" s="7" t="s">
        <v>55</v>
      </c>
      <c r="AB44" s="7" t="s">
        <v>56</v>
      </c>
      <c r="AC44" s="8">
        <v>150000</v>
      </c>
      <c r="AD44" s="10" t="s">
        <v>289</v>
      </c>
      <c r="AE44" s="8" t="str" cm="1">
        <f t="array" aca="1" ref="AE44" ca="1">IFERROR(_xlfn.XLOOKUP(MID(CELL("filename",$A$1),FIND("]",CELL("filename",$A$1))+1,255)&amp;"|"&amp;$C44,Fonte_OM_Objeto!$G:$G,Fonte_OM_Objeto!$J:$J),"")</f>
        <v/>
      </c>
      <c r="AF44" s="8" t="str" cm="1">
        <f t="array" aca="1" ref="AF44" ca="1">IFERROR(_xlfn.XLOOKUP(MID(CELL("filename",$A$1),FIND("]",CELL("filename",$A$1))+1,255)&amp;"|"&amp;$C44,Fonte_OM_Objeto!$G:$G,Fonte_OM_Objeto!$K:$K),"")</f>
        <v/>
      </c>
    </row>
    <row r="45" spans="1:32" s="1" customFormat="1" ht="19.7" customHeight="1" x14ac:dyDescent="0.2">
      <c r="A45" s="7" t="s">
        <v>30</v>
      </c>
      <c r="B45" s="7" t="s">
        <v>31</v>
      </c>
      <c r="C45" s="7" t="s">
        <v>290</v>
      </c>
      <c r="D45" s="7" t="s">
        <v>33</v>
      </c>
      <c r="E45" s="7" t="s">
        <v>34</v>
      </c>
      <c r="F45" s="7" t="s">
        <v>291</v>
      </c>
      <c r="G45" s="7" t="s">
        <v>292</v>
      </c>
      <c r="H45" s="7" t="s">
        <v>37</v>
      </c>
      <c r="I45" s="7" t="s">
        <v>198</v>
      </c>
      <c r="J45" s="7" t="s">
        <v>293</v>
      </c>
      <c r="K45" s="7" t="s">
        <v>40</v>
      </c>
      <c r="L45" s="7" t="s">
        <v>41</v>
      </c>
      <c r="M45" s="7" t="s">
        <v>97</v>
      </c>
      <c r="N45" s="7" t="s">
        <v>98</v>
      </c>
      <c r="O45" s="7" t="s">
        <v>288</v>
      </c>
      <c r="P45" s="7" t="s">
        <v>45</v>
      </c>
      <c r="Q45" s="7" t="s">
        <v>109</v>
      </c>
      <c r="R45" s="7" t="s">
        <v>47</v>
      </c>
      <c r="S45" s="7" t="s">
        <v>110</v>
      </c>
      <c r="T45" s="7" t="s">
        <v>205</v>
      </c>
      <c r="U45" s="7" t="s">
        <v>198</v>
      </c>
      <c r="V45" s="7" t="s">
        <v>206</v>
      </c>
      <c r="W45" s="7" t="s">
        <v>111</v>
      </c>
      <c r="X45" s="7" t="s">
        <v>52</v>
      </c>
      <c r="Y45" s="7" t="s">
        <v>53</v>
      </c>
      <c r="Z45" s="7" t="s">
        <v>54</v>
      </c>
      <c r="AA45" s="7" t="s">
        <v>55</v>
      </c>
      <c r="AB45" s="7" t="s">
        <v>56</v>
      </c>
      <c r="AC45" s="8">
        <v>350000</v>
      </c>
      <c r="AD45" s="10" t="s">
        <v>294</v>
      </c>
      <c r="AE45" s="8" t="str" cm="1">
        <f t="array" aca="1" ref="AE45" ca="1">IFERROR(_xlfn.XLOOKUP(MID(CELL("filename",$A$1),FIND("]",CELL("filename",$A$1))+1,255)&amp;"|"&amp;$C45,Fonte_OM_Objeto!$G:$G,Fonte_OM_Objeto!$J:$J),"")</f>
        <v/>
      </c>
      <c r="AF45" s="8" t="str" cm="1">
        <f t="array" aca="1" ref="AF45" ca="1">IFERROR(_xlfn.XLOOKUP(MID(CELL("filename",$A$1),FIND("]",CELL("filename",$A$1))+1,255)&amp;"|"&amp;$C45,Fonte_OM_Objeto!$G:$G,Fonte_OM_Objeto!$K:$K),"")</f>
        <v/>
      </c>
    </row>
    <row r="46" spans="1:32" s="1" customFormat="1" ht="19.7" customHeight="1" x14ac:dyDescent="0.2">
      <c r="A46" s="7" t="s">
        <v>30</v>
      </c>
      <c r="B46" s="7" t="s">
        <v>31</v>
      </c>
      <c r="C46" s="7" t="s">
        <v>295</v>
      </c>
      <c r="D46" s="7" t="s">
        <v>33</v>
      </c>
      <c r="E46" s="7" t="s">
        <v>34</v>
      </c>
      <c r="F46" s="7" t="s">
        <v>291</v>
      </c>
      <c r="G46" s="7" t="s">
        <v>292</v>
      </c>
      <c r="H46" s="7" t="s">
        <v>37</v>
      </c>
      <c r="I46" s="7" t="s">
        <v>198</v>
      </c>
      <c r="J46" s="7" t="s">
        <v>293</v>
      </c>
      <c r="K46" s="7" t="s">
        <v>40</v>
      </c>
      <c r="L46" s="7" t="s">
        <v>41</v>
      </c>
      <c r="M46" s="7" t="s">
        <v>42</v>
      </c>
      <c r="N46" s="7" t="s">
        <v>43</v>
      </c>
      <c r="O46" s="7" t="s">
        <v>296</v>
      </c>
      <c r="P46" s="7" t="s">
        <v>45</v>
      </c>
      <c r="Q46" s="7" t="s">
        <v>84</v>
      </c>
      <c r="R46" s="7" t="s">
        <v>45</v>
      </c>
      <c r="S46" s="7" t="s">
        <v>85</v>
      </c>
      <c r="T46" s="7" t="s">
        <v>205</v>
      </c>
      <c r="U46" s="7" t="s">
        <v>198</v>
      </c>
      <c r="V46" s="7" t="s">
        <v>206</v>
      </c>
      <c r="W46" s="7" t="s">
        <v>51</v>
      </c>
      <c r="X46" s="7" t="s">
        <v>52</v>
      </c>
      <c r="Y46" s="7" t="s">
        <v>53</v>
      </c>
      <c r="Z46" s="7" t="s">
        <v>54</v>
      </c>
      <c r="AA46" s="7" t="s">
        <v>55</v>
      </c>
      <c r="AB46" s="7" t="s">
        <v>56</v>
      </c>
      <c r="AC46" s="8">
        <v>320000</v>
      </c>
      <c r="AD46" s="9" t="s">
        <v>297</v>
      </c>
      <c r="AE46" s="8" t="str" cm="1">
        <f t="array" aca="1" ref="AE46" ca="1">IFERROR(_xlfn.XLOOKUP(MID(CELL("filename",$A$1),FIND("]",CELL("filename",$A$1))+1,255)&amp;"|"&amp;$C46,Fonte_OM_Objeto!$G:$G,Fonte_OM_Objeto!$J:$J),"")</f>
        <v>4º BPE</v>
      </c>
      <c r="AF46" s="8" t="str" cm="1">
        <f t="array" aca="1" ref="AF46" ca="1">IFERROR(_xlfn.XLOOKUP(MID(CELL("filename",$A$1),FIND("]",CELL("filename",$A$1))+1,255)&amp;"|"&amp;$C46,Fonte_OM_Objeto!$G:$G,Fonte_OM_Objeto!$K:$K),"")</f>
        <v>8 (oito) motocicletas para escolta</v>
      </c>
    </row>
    <row r="47" spans="1:32" s="1" customFormat="1" ht="19.7" customHeight="1" x14ac:dyDescent="0.2">
      <c r="A47" s="7" t="s">
        <v>30</v>
      </c>
      <c r="B47" s="7" t="s">
        <v>31</v>
      </c>
      <c r="C47" s="7" t="s">
        <v>298</v>
      </c>
      <c r="D47" s="7" t="s">
        <v>33</v>
      </c>
      <c r="E47" s="7" t="s">
        <v>34</v>
      </c>
      <c r="F47" s="7" t="s">
        <v>291</v>
      </c>
      <c r="G47" s="7" t="s">
        <v>292</v>
      </c>
      <c r="H47" s="7" t="s">
        <v>37</v>
      </c>
      <c r="I47" s="7" t="s">
        <v>198</v>
      </c>
      <c r="J47" s="7" t="s">
        <v>293</v>
      </c>
      <c r="K47" s="7" t="s">
        <v>40</v>
      </c>
      <c r="L47" s="7" t="s">
        <v>41</v>
      </c>
      <c r="M47" s="7" t="s">
        <v>59</v>
      </c>
      <c r="N47" s="7" t="s">
        <v>60</v>
      </c>
      <c r="O47" s="7" t="s">
        <v>288</v>
      </c>
      <c r="P47" s="7" t="s">
        <v>45</v>
      </c>
      <c r="Q47" s="7" t="s">
        <v>109</v>
      </c>
      <c r="R47" s="7" t="s">
        <v>47</v>
      </c>
      <c r="S47" s="7" t="s">
        <v>110</v>
      </c>
      <c r="T47" s="7" t="s">
        <v>205</v>
      </c>
      <c r="U47" s="7" t="s">
        <v>198</v>
      </c>
      <c r="V47" s="7" t="s">
        <v>206</v>
      </c>
      <c r="W47" s="7" t="s">
        <v>111</v>
      </c>
      <c r="X47" s="7" t="s">
        <v>52</v>
      </c>
      <c r="Y47" s="7" t="s">
        <v>53</v>
      </c>
      <c r="Z47" s="7" t="s">
        <v>54</v>
      </c>
      <c r="AA47" s="7" t="s">
        <v>55</v>
      </c>
      <c r="AB47" s="7" t="s">
        <v>56</v>
      </c>
      <c r="AC47" s="8">
        <v>260000</v>
      </c>
      <c r="AD47" s="10" t="s">
        <v>299</v>
      </c>
      <c r="AE47" s="8" t="str" cm="1">
        <f t="array" aca="1" ref="AE47" ca="1">IFERROR(_xlfn.XLOOKUP(MID(CELL("filename",$A$1),FIND("]",CELL("filename",$A$1))+1,255)&amp;"|"&amp;$C47,Fonte_OM_Objeto!$G:$G,Fonte_OM_Objeto!$J:$J),"")</f>
        <v/>
      </c>
      <c r="AF47" s="8" t="str" cm="1">
        <f t="array" aca="1" ref="AF47" ca="1">IFERROR(_xlfn.XLOOKUP(MID(CELL("filename",$A$1),FIND("]",CELL("filename",$A$1))+1,255)&amp;"|"&amp;$C47,Fonte_OM_Objeto!$G:$G,Fonte_OM_Objeto!$K:$K),"")</f>
        <v/>
      </c>
    </row>
    <row r="48" spans="1:32" s="1" customFormat="1" ht="19.7" customHeight="1" x14ac:dyDescent="0.2">
      <c r="A48" s="7" t="s">
        <v>30</v>
      </c>
      <c r="B48" s="7" t="s">
        <v>31</v>
      </c>
      <c r="C48" s="7" t="s">
        <v>300</v>
      </c>
      <c r="D48" s="7" t="s">
        <v>33</v>
      </c>
      <c r="E48" s="7" t="s">
        <v>34</v>
      </c>
      <c r="F48" s="7" t="s">
        <v>301</v>
      </c>
      <c r="G48" s="7" t="s">
        <v>302</v>
      </c>
      <c r="H48" s="7" t="s">
        <v>37</v>
      </c>
      <c r="I48" s="7" t="s">
        <v>38</v>
      </c>
      <c r="J48" s="7" t="s">
        <v>69</v>
      </c>
      <c r="K48" s="7" t="s">
        <v>40</v>
      </c>
      <c r="L48" s="7" t="s">
        <v>41</v>
      </c>
      <c r="M48" s="7" t="s">
        <v>59</v>
      </c>
      <c r="N48" s="7" t="s">
        <v>60</v>
      </c>
      <c r="O48" s="7" t="s">
        <v>226</v>
      </c>
      <c r="P48" s="7" t="s">
        <v>45</v>
      </c>
      <c r="Q48" s="7" t="s">
        <v>109</v>
      </c>
      <c r="R48" s="7" t="s">
        <v>47</v>
      </c>
      <c r="S48" s="7" t="s">
        <v>110</v>
      </c>
      <c r="T48" s="7" t="s">
        <v>49</v>
      </c>
      <c r="U48" s="7" t="s">
        <v>38</v>
      </c>
      <c r="V48" s="7" t="s">
        <v>50</v>
      </c>
      <c r="W48" s="7" t="s">
        <v>111</v>
      </c>
      <c r="X48" s="7" t="s">
        <v>52</v>
      </c>
      <c r="Y48" s="7" t="s">
        <v>53</v>
      </c>
      <c r="Z48" s="7" t="s">
        <v>54</v>
      </c>
      <c r="AA48" s="7" t="s">
        <v>55</v>
      </c>
      <c r="AB48" s="7" t="s">
        <v>56</v>
      </c>
      <c r="AC48" s="8">
        <v>250000</v>
      </c>
      <c r="AD48" s="9" t="s">
        <v>303</v>
      </c>
      <c r="AE48" s="8" t="str" cm="1">
        <f t="array" aca="1" ref="AE48" ca="1">IFERROR(_xlfn.XLOOKUP(MID(CELL("filename",$A$1),FIND("]",CELL("filename",$A$1))+1,255)&amp;"|"&amp;$C48,Fonte_OM_Objeto!$G:$G,Fonte_OM_Objeto!$J:$J),"")</f>
        <v/>
      </c>
      <c r="AF48" s="8" t="str" cm="1">
        <f t="array" aca="1" ref="AF48" ca="1">IFERROR(_xlfn.XLOOKUP(MID(CELL("filename",$A$1),FIND("]",CELL("filename",$A$1))+1,255)&amp;"|"&amp;$C48,Fonte_OM_Objeto!$G:$G,Fonte_OM_Objeto!$K:$K),"")</f>
        <v/>
      </c>
    </row>
    <row r="49" spans="1:32" s="1" customFormat="1" ht="52.35" customHeight="1" x14ac:dyDescent="0.2">
      <c r="A49" s="7" t="s">
        <v>30</v>
      </c>
      <c r="B49" s="7" t="s">
        <v>31</v>
      </c>
      <c r="C49" s="7" t="s">
        <v>304</v>
      </c>
      <c r="D49" s="7" t="s">
        <v>33</v>
      </c>
      <c r="E49" s="7" t="s">
        <v>90</v>
      </c>
      <c r="F49" s="7" t="s">
        <v>301</v>
      </c>
      <c r="G49" s="7" t="s">
        <v>302</v>
      </c>
      <c r="H49" s="7" t="s">
        <v>37</v>
      </c>
      <c r="I49" s="7" t="s">
        <v>38</v>
      </c>
      <c r="J49" s="7" t="s">
        <v>69</v>
      </c>
      <c r="K49" s="7" t="s">
        <v>40</v>
      </c>
      <c r="L49" s="7" t="s">
        <v>41</v>
      </c>
      <c r="M49" s="7" t="s">
        <v>42</v>
      </c>
      <c r="N49" s="7" t="s">
        <v>43</v>
      </c>
      <c r="O49" s="7" t="s">
        <v>305</v>
      </c>
      <c r="P49" s="7" t="s">
        <v>45</v>
      </c>
      <c r="Q49" s="7" t="s">
        <v>84</v>
      </c>
      <c r="R49" s="7" t="s">
        <v>45</v>
      </c>
      <c r="S49" s="7" t="s">
        <v>63</v>
      </c>
      <c r="T49" s="7" t="s">
        <v>75</v>
      </c>
      <c r="U49" s="7" t="s">
        <v>76</v>
      </c>
      <c r="V49" s="7" t="s">
        <v>75</v>
      </c>
      <c r="W49" s="7" t="s">
        <v>51</v>
      </c>
      <c r="X49" s="7" t="s">
        <v>102</v>
      </c>
      <c r="Y49" s="7" t="s">
        <v>53</v>
      </c>
      <c r="Z49" s="7" t="s">
        <v>54</v>
      </c>
      <c r="AA49" s="7" t="s">
        <v>55</v>
      </c>
      <c r="AB49" s="7" t="s">
        <v>56</v>
      </c>
      <c r="AC49" s="8">
        <v>250000</v>
      </c>
      <c r="AD49" s="10" t="s">
        <v>306</v>
      </c>
      <c r="AE49" s="8" t="str" cm="1">
        <f t="array" aca="1" ref="AE49" ca="1">IFERROR(_xlfn.XLOOKUP(MID(CELL("filename",$A$1),FIND("]",CELL("filename",$A$1))+1,255)&amp;"|"&amp;$C49,Fonte_OM_Objeto!$G:$G,Fonte_OM_Objeto!$J:$J),"")</f>
        <v>ESFCEx</v>
      </c>
      <c r="AF49" s="8" t="str" cm="1">
        <f t="array" aca="1" ref="AF49" ca="1">IFERROR(_xlfn.XLOOKUP(MID(CELL("filename",$A$1),FIND("]",CELL("filename",$A$1))+1,255)&amp;"|"&amp;$C49,Fonte_OM_Objeto!$G:$G,Fonte_OM_Objeto!$K:$K),"")</f>
        <v>Adequação da Seção de Saúde</v>
      </c>
    </row>
    <row r="50" spans="1:32" s="1" customFormat="1" ht="52.35" customHeight="1" x14ac:dyDescent="0.2">
      <c r="A50" s="7" t="s">
        <v>30</v>
      </c>
      <c r="B50" s="7" t="s">
        <v>31</v>
      </c>
      <c r="C50" s="7" t="s">
        <v>307</v>
      </c>
      <c r="D50" s="7" t="s">
        <v>33</v>
      </c>
      <c r="E50" s="7" t="s">
        <v>90</v>
      </c>
      <c r="F50" s="7" t="s">
        <v>308</v>
      </c>
      <c r="G50" s="7" t="s">
        <v>309</v>
      </c>
      <c r="H50" s="7" t="s">
        <v>37</v>
      </c>
      <c r="I50" s="7" t="s">
        <v>38</v>
      </c>
      <c r="J50" s="7" t="s">
        <v>191</v>
      </c>
      <c r="K50" s="7" t="s">
        <v>40</v>
      </c>
      <c r="L50" s="7" t="s">
        <v>41</v>
      </c>
      <c r="M50" s="7" t="s">
        <v>42</v>
      </c>
      <c r="N50" s="7" t="s">
        <v>43</v>
      </c>
      <c r="O50" s="7" t="s">
        <v>118</v>
      </c>
      <c r="P50" s="7" t="s">
        <v>45</v>
      </c>
      <c r="Q50" s="7" t="s">
        <v>46</v>
      </c>
      <c r="R50" s="7" t="s">
        <v>47</v>
      </c>
      <c r="S50" s="7" t="s">
        <v>48</v>
      </c>
      <c r="T50" s="7" t="s">
        <v>75</v>
      </c>
      <c r="U50" s="7" t="s">
        <v>76</v>
      </c>
      <c r="V50" s="7" t="s">
        <v>75</v>
      </c>
      <c r="W50" s="7" t="s">
        <v>51</v>
      </c>
      <c r="X50" s="7" t="s">
        <v>102</v>
      </c>
      <c r="Y50" s="7" t="s">
        <v>53</v>
      </c>
      <c r="Z50" s="7" t="s">
        <v>54</v>
      </c>
      <c r="AA50" s="7" t="s">
        <v>55</v>
      </c>
      <c r="AB50" s="7" t="s">
        <v>56</v>
      </c>
      <c r="AC50" s="8">
        <v>300000</v>
      </c>
      <c r="AD50" s="10" t="s">
        <v>310</v>
      </c>
      <c r="AE50" s="8" t="str" cm="1">
        <f t="array" aca="1" ref="AE50" ca="1">IFERROR(_xlfn.XLOOKUP(MID(CELL("filename",$A$1),FIND("]",CELL("filename",$A$1))+1,255)&amp;"|"&amp;$C50,Fonte_OM_Objeto!$G:$G,Fonte_OM_Objeto!$J:$J),"")</f>
        <v>Cmdo 6ª RM</v>
      </c>
      <c r="AF50" s="8" t="str" cm="1">
        <f t="array" aca="1" ref="AF50" ca="1">IFERROR(_xlfn.XLOOKUP(MID(CELL("filename",$A$1),FIND("]",CELL("filename",$A$1))+1,255)&amp;"|"&amp;$C50,Fonte_OM_Objeto!$G:$G,Fonte_OM_Objeto!$K:$K),"")</f>
        <v>Adequação das instalações e Material permanente</v>
      </c>
    </row>
    <row r="51" spans="1:32" s="1" customFormat="1" ht="52.35" customHeight="1" x14ac:dyDescent="0.2">
      <c r="A51" s="7" t="s">
        <v>30</v>
      </c>
      <c r="B51" s="7" t="s">
        <v>31</v>
      </c>
      <c r="C51" s="7" t="s">
        <v>307</v>
      </c>
      <c r="D51" s="7" t="s">
        <v>33</v>
      </c>
      <c r="E51" s="7" t="s">
        <v>90</v>
      </c>
      <c r="F51" s="7" t="s">
        <v>308</v>
      </c>
      <c r="G51" s="7" t="s">
        <v>309</v>
      </c>
      <c r="H51" s="7" t="s">
        <v>37</v>
      </c>
      <c r="I51" s="7" t="s">
        <v>38</v>
      </c>
      <c r="J51" s="7" t="s">
        <v>191</v>
      </c>
      <c r="K51" s="7" t="s">
        <v>40</v>
      </c>
      <c r="L51" s="7" t="s">
        <v>41</v>
      </c>
      <c r="M51" s="7" t="s">
        <v>42</v>
      </c>
      <c r="N51" s="7" t="s">
        <v>43</v>
      </c>
      <c r="O51" s="7" t="s">
        <v>118</v>
      </c>
      <c r="P51" s="7" t="s">
        <v>45</v>
      </c>
      <c r="Q51" s="7" t="s">
        <v>46</v>
      </c>
      <c r="R51" s="7" t="s">
        <v>47</v>
      </c>
      <c r="S51" s="7" t="s">
        <v>48</v>
      </c>
      <c r="T51" s="7" t="s">
        <v>75</v>
      </c>
      <c r="U51" s="7" t="s">
        <v>76</v>
      </c>
      <c r="V51" s="7" t="s">
        <v>75</v>
      </c>
      <c r="W51" s="7" t="s">
        <v>51</v>
      </c>
      <c r="X51" s="7" t="s">
        <v>52</v>
      </c>
      <c r="Y51" s="7" t="s">
        <v>53</v>
      </c>
      <c r="Z51" s="7" t="s">
        <v>54</v>
      </c>
      <c r="AA51" s="7" t="s">
        <v>55</v>
      </c>
      <c r="AB51" s="7" t="s">
        <v>56</v>
      </c>
      <c r="AC51" s="8">
        <v>200000</v>
      </c>
      <c r="AD51" s="10" t="s">
        <v>310</v>
      </c>
      <c r="AE51" s="8" t="str" cm="1">
        <f t="array" aca="1" ref="AE51" ca="1">IFERROR(_xlfn.XLOOKUP(MID(CELL("filename",$A$1),FIND("]",CELL("filename",$A$1))+1,255)&amp;"|"&amp;$C51,Fonte_OM_Objeto!$G:$G,Fonte_OM_Objeto!$J:$J),"")</f>
        <v>Cmdo 6ª RM</v>
      </c>
      <c r="AF51" s="8" t="str" cm="1">
        <f t="array" aca="1" ref="AF51" ca="1">IFERROR(_xlfn.XLOOKUP(MID(CELL("filename",$A$1),FIND("]",CELL("filename",$A$1))+1,255)&amp;"|"&amp;$C51,Fonte_OM_Objeto!$G:$G,Fonte_OM_Objeto!$K:$K),"")</f>
        <v>Adequação das instalações e Material permanente</v>
      </c>
    </row>
    <row r="52" spans="1:32" s="1" customFormat="1" ht="19.7" customHeight="1" x14ac:dyDescent="0.2">
      <c r="A52" s="7" t="s">
        <v>30</v>
      </c>
      <c r="B52" s="7" t="s">
        <v>31</v>
      </c>
      <c r="C52" s="7" t="s">
        <v>311</v>
      </c>
      <c r="D52" s="7" t="s">
        <v>33</v>
      </c>
      <c r="E52" s="7" t="s">
        <v>34</v>
      </c>
      <c r="F52" s="7" t="s">
        <v>312</v>
      </c>
      <c r="G52" s="7" t="s">
        <v>313</v>
      </c>
      <c r="H52" s="7" t="s">
        <v>37</v>
      </c>
      <c r="I52" s="7" t="s">
        <v>242</v>
      </c>
      <c r="J52" s="7" t="s">
        <v>39</v>
      </c>
      <c r="K52" s="7" t="s">
        <v>40</v>
      </c>
      <c r="L52" s="7" t="s">
        <v>41</v>
      </c>
      <c r="M52" s="7" t="s">
        <v>42</v>
      </c>
      <c r="N52" s="7" t="s">
        <v>43</v>
      </c>
      <c r="O52" s="7" t="s">
        <v>314</v>
      </c>
      <c r="P52" s="7" t="s">
        <v>45</v>
      </c>
      <c r="Q52" s="7" t="s">
        <v>109</v>
      </c>
      <c r="R52" s="7" t="s">
        <v>47</v>
      </c>
      <c r="S52" s="7" t="s">
        <v>110</v>
      </c>
      <c r="T52" s="7" t="s">
        <v>315</v>
      </c>
      <c r="U52" s="7" t="s">
        <v>242</v>
      </c>
      <c r="V52" s="7" t="s">
        <v>316</v>
      </c>
      <c r="W52" s="7" t="s">
        <v>111</v>
      </c>
      <c r="X52" s="7" t="s">
        <v>52</v>
      </c>
      <c r="Y52" s="7" t="s">
        <v>53</v>
      </c>
      <c r="Z52" s="7" t="s">
        <v>54</v>
      </c>
      <c r="AA52" s="7" t="s">
        <v>55</v>
      </c>
      <c r="AB52" s="7" t="s">
        <v>56</v>
      </c>
      <c r="AC52" s="8">
        <v>200000</v>
      </c>
      <c r="AD52" s="10" t="s">
        <v>317</v>
      </c>
      <c r="AE52" s="8" t="str" cm="1">
        <f t="array" aca="1" ref="AE52" ca="1">IFERROR(_xlfn.XLOOKUP(MID(CELL("filename",$A$1),FIND("]",CELL("filename",$A$1))+1,255)&amp;"|"&amp;$C52,Fonte_OM_Objeto!$G:$G,Fonte_OM_Objeto!$J:$J),"")</f>
        <v>4º GAAAe</v>
      </c>
      <c r="AF52" s="8" t="str" cm="1">
        <f t="array" aca="1" ref="AF52" ca="1">IFERROR(_xlfn.XLOOKUP(MID(CELL("filename",$A$1),FIND("]",CELL("filename",$A$1))+1,255)&amp;"|"&amp;$C52,Fonte_OM_Objeto!$G:$G,Fonte_OM_Objeto!$K:$K),"")</f>
        <v>Ambulância tipo “B” – Suporte básico</v>
      </c>
    </row>
    <row r="53" spans="1:32" s="1" customFormat="1" ht="19.7" customHeight="1" x14ac:dyDescent="0.2">
      <c r="A53" s="7" t="s">
        <v>30</v>
      </c>
      <c r="B53" s="7" t="s">
        <v>31</v>
      </c>
      <c r="C53" s="7" t="s">
        <v>318</v>
      </c>
      <c r="D53" s="7" t="s">
        <v>33</v>
      </c>
      <c r="E53" s="7" t="s">
        <v>34</v>
      </c>
      <c r="F53" s="7" t="s">
        <v>319</v>
      </c>
      <c r="G53" s="7" t="s">
        <v>320</v>
      </c>
      <c r="H53" s="7" t="s">
        <v>37</v>
      </c>
      <c r="I53" s="7" t="s">
        <v>242</v>
      </c>
      <c r="J53" s="7" t="s">
        <v>321</v>
      </c>
      <c r="K53" s="7" t="s">
        <v>40</v>
      </c>
      <c r="L53" s="7" t="s">
        <v>41</v>
      </c>
      <c r="M53" s="7" t="s">
        <v>42</v>
      </c>
      <c r="N53" s="7" t="s">
        <v>43</v>
      </c>
      <c r="O53" s="7" t="s">
        <v>322</v>
      </c>
      <c r="P53" s="7" t="s">
        <v>45</v>
      </c>
      <c r="Q53" s="7" t="s">
        <v>84</v>
      </c>
      <c r="R53" s="7" t="s">
        <v>45</v>
      </c>
      <c r="S53" s="7" t="s">
        <v>85</v>
      </c>
      <c r="T53" s="7" t="s">
        <v>246</v>
      </c>
      <c r="U53" s="7" t="s">
        <v>242</v>
      </c>
      <c r="V53" s="7" t="s">
        <v>247</v>
      </c>
      <c r="W53" s="7" t="s">
        <v>51</v>
      </c>
      <c r="X53" s="7" t="s">
        <v>52</v>
      </c>
      <c r="Y53" s="7" t="s">
        <v>53</v>
      </c>
      <c r="Z53" s="7" t="s">
        <v>54</v>
      </c>
      <c r="AA53" s="7" t="s">
        <v>55</v>
      </c>
      <c r="AB53" s="7" t="s">
        <v>56</v>
      </c>
      <c r="AC53" s="8">
        <v>150000</v>
      </c>
      <c r="AD53" s="9" t="s">
        <v>323</v>
      </c>
      <c r="AE53" s="8" t="str" cm="1">
        <f t="array" aca="1" ref="AE53" ca="1">IFERROR(_xlfn.XLOOKUP(MID(CELL("filename",$A$1),FIND("]",CELL("filename",$A$1))+1,255)&amp;"|"&amp;$C53,Fonte_OM_Objeto!$G:$G,Fonte_OM_Objeto!$J:$J),"")</f>
        <v>4º D Sup</v>
      </c>
      <c r="AF53" s="8" t="str" cm="1">
        <f t="array" aca="1" ref="AF53" ca="1">IFERROR(_xlfn.XLOOKUP(MID(CELL("filename",$A$1),FIND("]",CELL("filename",$A$1))+1,255)&amp;"|"&amp;$C53,Fonte_OM_Objeto!$G:$G,Fonte_OM_Objeto!$K:$K),"")</f>
        <v>Mobiliário para refeitórios</v>
      </c>
    </row>
    <row r="54" spans="1:32" s="1" customFormat="1" ht="19.7" customHeight="1" x14ac:dyDescent="0.2">
      <c r="A54" s="7" t="s">
        <v>30</v>
      </c>
      <c r="B54" s="7" t="s">
        <v>31</v>
      </c>
      <c r="C54" s="7" t="s">
        <v>324</v>
      </c>
      <c r="D54" s="7" t="s">
        <v>33</v>
      </c>
      <c r="E54" s="7" t="s">
        <v>34</v>
      </c>
      <c r="F54" s="7" t="s">
        <v>325</v>
      </c>
      <c r="G54" s="7" t="s">
        <v>326</v>
      </c>
      <c r="H54" s="7" t="s">
        <v>37</v>
      </c>
      <c r="I54" s="7" t="s">
        <v>242</v>
      </c>
      <c r="J54" s="7" t="s">
        <v>69</v>
      </c>
      <c r="K54" s="7" t="s">
        <v>40</v>
      </c>
      <c r="L54" s="7" t="s">
        <v>41</v>
      </c>
      <c r="M54" s="7" t="s">
        <v>42</v>
      </c>
      <c r="N54" s="7" t="s">
        <v>43</v>
      </c>
      <c r="O54" s="7" t="s">
        <v>327</v>
      </c>
      <c r="P54" s="7" t="s">
        <v>45</v>
      </c>
      <c r="Q54" s="7" t="s">
        <v>84</v>
      </c>
      <c r="R54" s="7" t="s">
        <v>45</v>
      </c>
      <c r="S54" s="7" t="s">
        <v>85</v>
      </c>
      <c r="T54" s="7" t="s">
        <v>328</v>
      </c>
      <c r="U54" s="7" t="s">
        <v>242</v>
      </c>
      <c r="V54" s="7" t="s">
        <v>329</v>
      </c>
      <c r="W54" s="7" t="s">
        <v>51</v>
      </c>
      <c r="X54" s="7" t="s">
        <v>52</v>
      </c>
      <c r="Y54" s="7" t="s">
        <v>53</v>
      </c>
      <c r="Z54" s="7" t="s">
        <v>54</v>
      </c>
      <c r="AA54" s="7" t="s">
        <v>55</v>
      </c>
      <c r="AB54" s="7" t="s">
        <v>56</v>
      </c>
      <c r="AC54" s="8">
        <v>850000</v>
      </c>
      <c r="AD54" s="10" t="s">
        <v>330</v>
      </c>
      <c r="AE54" s="8" t="str" cm="1">
        <f t="array" aca="1" ref="AE54" ca="1">IFERROR(_xlfn.XLOOKUP(MID(CELL("filename",$A$1),FIND("]",CELL("filename",$A$1))+1,255)&amp;"|"&amp;$C54,Fonte_OM_Objeto!$G:$G,Fonte_OM_Objeto!$J:$J),"")</f>
        <v>36º BI Mec</v>
      </c>
      <c r="AF54" s="8" t="str" cm="1">
        <f t="array" aca="1" ref="AF54" ca="1">IFERROR(_xlfn.XLOOKUP(MID(CELL("filename",$A$1),FIND("]",CELL("filename",$A$1))+1,255)&amp;"|"&amp;$C54,Fonte_OM_Objeto!$G:$G,Fonte_OM_Objeto!$K:$K),"")</f>
        <v>Ambulância operacional e instrumentos musicais</v>
      </c>
    </row>
    <row r="55" spans="1:32" s="1" customFormat="1" ht="19.7" customHeight="1" x14ac:dyDescent="0.2">
      <c r="A55" s="7" t="s">
        <v>30</v>
      </c>
      <c r="B55" s="7" t="s">
        <v>31</v>
      </c>
      <c r="C55" s="7" t="s">
        <v>331</v>
      </c>
      <c r="D55" s="7" t="s">
        <v>33</v>
      </c>
      <c r="E55" s="7" t="s">
        <v>34</v>
      </c>
      <c r="F55" s="7" t="s">
        <v>332</v>
      </c>
      <c r="G55" s="7" t="s">
        <v>333</v>
      </c>
      <c r="H55" s="7" t="s">
        <v>37</v>
      </c>
      <c r="I55" s="7" t="s">
        <v>96</v>
      </c>
      <c r="J55" s="7" t="s">
        <v>39</v>
      </c>
      <c r="K55" s="7" t="s">
        <v>40</v>
      </c>
      <c r="L55" s="7" t="s">
        <v>41</v>
      </c>
      <c r="M55" s="7" t="s">
        <v>97</v>
      </c>
      <c r="N55" s="7" t="s">
        <v>98</v>
      </c>
      <c r="O55" s="7" t="s">
        <v>334</v>
      </c>
      <c r="P55" s="7" t="s">
        <v>45</v>
      </c>
      <c r="Q55" s="7" t="s">
        <v>335</v>
      </c>
      <c r="R55" s="7" t="s">
        <v>45</v>
      </c>
      <c r="S55" s="7" t="s">
        <v>63</v>
      </c>
      <c r="T55" s="7" t="s">
        <v>100</v>
      </c>
      <c r="U55" s="7" t="s">
        <v>96</v>
      </c>
      <c r="V55" s="7" t="s">
        <v>101</v>
      </c>
      <c r="W55" s="7" t="s">
        <v>51</v>
      </c>
      <c r="X55" s="7" t="s">
        <v>52</v>
      </c>
      <c r="Y55" s="7" t="s">
        <v>207</v>
      </c>
      <c r="Z55" s="7" t="s">
        <v>54</v>
      </c>
      <c r="AA55" s="7" t="s">
        <v>55</v>
      </c>
      <c r="AB55" s="7" t="s">
        <v>56</v>
      </c>
      <c r="AC55" s="8">
        <v>200000</v>
      </c>
      <c r="AD55" s="9" t="s">
        <v>336</v>
      </c>
      <c r="AE55" s="8" t="str" cm="1">
        <f t="array" aca="1" ref="AE55" ca="1">IFERROR(_xlfn.XLOOKUP(MID(CELL("filename",$A$1),FIND("]",CELL("filename",$A$1))+1,255)&amp;"|"&amp;$C55,Fonte_OM_Objeto!$G:$G,Fonte_OM_Objeto!$J:$J),"")</f>
        <v/>
      </c>
      <c r="AF55" s="8" t="str" cm="1">
        <f t="array" aca="1" ref="AF55" ca="1">IFERROR(_xlfn.XLOOKUP(MID(CELL("filename",$A$1),FIND("]",CELL("filename",$A$1))+1,255)&amp;"|"&amp;$C55,Fonte_OM_Objeto!$G:$G,Fonte_OM_Objeto!$K:$K),"")</f>
        <v/>
      </c>
    </row>
    <row r="56" spans="1:32" s="1" customFormat="1" ht="19.7" customHeight="1" x14ac:dyDescent="0.2">
      <c r="A56" s="7" t="s">
        <v>30</v>
      </c>
      <c r="B56" s="7" t="s">
        <v>31</v>
      </c>
      <c r="C56" s="7" t="s">
        <v>337</v>
      </c>
      <c r="D56" s="7" t="s">
        <v>33</v>
      </c>
      <c r="E56" s="7" t="s">
        <v>34</v>
      </c>
      <c r="F56" s="7" t="s">
        <v>338</v>
      </c>
      <c r="G56" s="7" t="s">
        <v>339</v>
      </c>
      <c r="H56" s="7" t="s">
        <v>37</v>
      </c>
      <c r="I56" s="7" t="s">
        <v>340</v>
      </c>
      <c r="J56" s="7" t="s">
        <v>173</v>
      </c>
      <c r="K56" s="7" t="s">
        <v>40</v>
      </c>
      <c r="L56" s="7" t="s">
        <v>41</v>
      </c>
      <c r="M56" s="7" t="s">
        <v>59</v>
      </c>
      <c r="N56" s="7" t="s">
        <v>60</v>
      </c>
      <c r="O56" s="7" t="s">
        <v>341</v>
      </c>
      <c r="P56" s="7" t="s">
        <v>45</v>
      </c>
      <c r="Q56" s="7" t="s">
        <v>62</v>
      </c>
      <c r="R56" s="7" t="s">
        <v>45</v>
      </c>
      <c r="S56" s="7" t="s">
        <v>63</v>
      </c>
      <c r="T56" s="7" t="s">
        <v>342</v>
      </c>
      <c r="U56" s="7" t="s">
        <v>340</v>
      </c>
      <c r="V56" s="7" t="s">
        <v>343</v>
      </c>
      <c r="W56" s="7" t="s">
        <v>51</v>
      </c>
      <c r="X56" s="7" t="s">
        <v>52</v>
      </c>
      <c r="Y56" s="7" t="s">
        <v>53</v>
      </c>
      <c r="Z56" s="7" t="s">
        <v>54</v>
      </c>
      <c r="AA56" s="7" t="s">
        <v>55</v>
      </c>
      <c r="AB56" s="7" t="s">
        <v>56</v>
      </c>
      <c r="AC56" s="8">
        <v>110000</v>
      </c>
      <c r="AD56" s="9" t="s">
        <v>344</v>
      </c>
      <c r="AE56" s="8" t="str" cm="1">
        <f t="array" aca="1" ref="AE56" ca="1">IFERROR(_xlfn.XLOOKUP(MID(CELL("filename",$A$1),FIND("]",CELL("filename",$A$1))+1,255)&amp;"|"&amp;$C56,Fonte_OM_Objeto!$G:$G,Fonte_OM_Objeto!$J:$J),"")</f>
        <v/>
      </c>
      <c r="AF56" s="8" t="str" cm="1">
        <f t="array" aca="1" ref="AF56" ca="1">IFERROR(_xlfn.XLOOKUP(MID(CELL("filename",$A$1),FIND("]",CELL("filename",$A$1))+1,255)&amp;"|"&amp;$C56,Fonte_OM_Objeto!$G:$G,Fonte_OM_Objeto!$K:$K),"")</f>
        <v/>
      </c>
    </row>
    <row r="57" spans="1:32" s="1" customFormat="1" ht="19.7" customHeight="1" x14ac:dyDescent="0.2">
      <c r="A57" s="7" t="s">
        <v>30</v>
      </c>
      <c r="B57" s="7" t="s">
        <v>31</v>
      </c>
      <c r="C57" s="7" t="s">
        <v>345</v>
      </c>
      <c r="D57" s="7" t="s">
        <v>33</v>
      </c>
      <c r="E57" s="7" t="s">
        <v>90</v>
      </c>
      <c r="F57" s="7" t="s">
        <v>338</v>
      </c>
      <c r="G57" s="7" t="s">
        <v>339</v>
      </c>
      <c r="H57" s="7" t="s">
        <v>37</v>
      </c>
      <c r="I57" s="7" t="s">
        <v>340</v>
      </c>
      <c r="J57" s="7" t="s">
        <v>173</v>
      </c>
      <c r="K57" s="7" t="s">
        <v>40</v>
      </c>
      <c r="L57" s="7" t="s">
        <v>41</v>
      </c>
      <c r="M57" s="7" t="s">
        <v>70</v>
      </c>
      <c r="N57" s="7" t="s">
        <v>71</v>
      </c>
      <c r="O57" s="7" t="s">
        <v>118</v>
      </c>
      <c r="P57" s="7" t="s">
        <v>45</v>
      </c>
      <c r="Q57" s="7" t="s">
        <v>46</v>
      </c>
      <c r="R57" s="7" t="s">
        <v>47</v>
      </c>
      <c r="S57" s="7" t="s">
        <v>48</v>
      </c>
      <c r="T57" s="7" t="s">
        <v>75</v>
      </c>
      <c r="U57" s="7" t="s">
        <v>76</v>
      </c>
      <c r="V57" s="7" t="s">
        <v>75</v>
      </c>
      <c r="W57" s="7" t="s">
        <v>51</v>
      </c>
      <c r="X57" s="7" t="s">
        <v>52</v>
      </c>
      <c r="Y57" s="7" t="s">
        <v>53</v>
      </c>
      <c r="Z57" s="7" t="s">
        <v>54</v>
      </c>
      <c r="AA57" s="7" t="s">
        <v>55</v>
      </c>
      <c r="AB57" s="7" t="s">
        <v>56</v>
      </c>
      <c r="AC57" s="8">
        <v>80000</v>
      </c>
      <c r="AD57" s="9" t="s">
        <v>346</v>
      </c>
      <c r="AE57" s="8" t="str" cm="1">
        <f t="array" aca="1" ref="AE57" ca="1">IFERROR(_xlfn.XLOOKUP(MID(CELL("filename",$A$1),FIND("]",CELL("filename",$A$1))+1,255)&amp;"|"&amp;$C57,Fonte_OM_Objeto!$G:$G,Fonte_OM_Objeto!$J:$J),"")</f>
        <v/>
      </c>
      <c r="AF57" s="8" t="str" cm="1">
        <f t="array" aca="1" ref="AF57" ca="1">IFERROR(_xlfn.XLOOKUP(MID(CELL("filename",$A$1),FIND("]",CELL("filename",$A$1))+1,255)&amp;"|"&amp;$C57,Fonte_OM_Objeto!$G:$G,Fonte_OM_Objeto!$K:$K),"")</f>
        <v/>
      </c>
    </row>
    <row r="58" spans="1:32" s="1" customFormat="1" ht="19.7" customHeight="1" x14ac:dyDescent="0.2">
      <c r="A58" s="7" t="s">
        <v>30</v>
      </c>
      <c r="B58" s="7" t="s">
        <v>31</v>
      </c>
      <c r="C58" s="7" t="s">
        <v>347</v>
      </c>
      <c r="D58" s="7" t="s">
        <v>33</v>
      </c>
      <c r="E58" s="7" t="s">
        <v>90</v>
      </c>
      <c r="F58" s="7" t="s">
        <v>348</v>
      </c>
      <c r="G58" s="7" t="s">
        <v>349</v>
      </c>
      <c r="H58" s="7" t="s">
        <v>37</v>
      </c>
      <c r="I58" s="7" t="s">
        <v>135</v>
      </c>
      <c r="J58" s="7" t="s">
        <v>39</v>
      </c>
      <c r="K58" s="7" t="s">
        <v>40</v>
      </c>
      <c r="L58" s="7" t="s">
        <v>41</v>
      </c>
      <c r="M58" s="7" t="s">
        <v>350</v>
      </c>
      <c r="N58" s="7" t="s">
        <v>351</v>
      </c>
      <c r="O58" s="7" t="s">
        <v>118</v>
      </c>
      <c r="P58" s="7" t="s">
        <v>45</v>
      </c>
      <c r="Q58" s="7" t="s">
        <v>46</v>
      </c>
      <c r="R58" s="7" t="s">
        <v>47</v>
      </c>
      <c r="S58" s="7" t="s">
        <v>48</v>
      </c>
      <c r="T58" s="7" t="s">
        <v>75</v>
      </c>
      <c r="U58" s="7" t="s">
        <v>76</v>
      </c>
      <c r="V58" s="7" t="s">
        <v>75</v>
      </c>
      <c r="W58" s="7" t="s">
        <v>51</v>
      </c>
      <c r="X58" s="7" t="s">
        <v>52</v>
      </c>
      <c r="Y58" s="7" t="s">
        <v>53</v>
      </c>
      <c r="Z58" s="7" t="s">
        <v>54</v>
      </c>
      <c r="AA58" s="7" t="s">
        <v>55</v>
      </c>
      <c r="AB58" s="7" t="s">
        <v>56</v>
      </c>
      <c r="AC58" s="8">
        <v>600000</v>
      </c>
      <c r="AD58" s="9" t="s">
        <v>352</v>
      </c>
      <c r="AE58" s="8" t="str" cm="1">
        <f t="array" aca="1" ref="AE58" ca="1">IFERROR(_xlfn.XLOOKUP(MID(CELL("filename",$A$1),FIND("]",CELL("filename",$A$1))+1,255)&amp;"|"&amp;$C58,Fonte_OM_Objeto!$G:$G,Fonte_OM_Objeto!$J:$J),"")</f>
        <v/>
      </c>
      <c r="AF58" s="8" t="str" cm="1">
        <f t="array" aca="1" ref="AF58" ca="1">IFERROR(_xlfn.XLOOKUP(MID(CELL("filename",$A$1),FIND("]",CELL("filename",$A$1))+1,255)&amp;"|"&amp;$C58,Fonte_OM_Objeto!$G:$G,Fonte_OM_Objeto!$K:$K),"")</f>
        <v/>
      </c>
    </row>
    <row r="59" spans="1:32" s="1" customFormat="1" ht="41.1" customHeight="1" x14ac:dyDescent="0.2">
      <c r="A59" s="7" t="s">
        <v>30</v>
      </c>
      <c r="B59" s="7" t="s">
        <v>31</v>
      </c>
      <c r="C59" s="7" t="s">
        <v>353</v>
      </c>
      <c r="D59" s="7" t="s">
        <v>33</v>
      </c>
      <c r="E59" s="7" t="s">
        <v>34</v>
      </c>
      <c r="F59" s="7" t="s">
        <v>348</v>
      </c>
      <c r="G59" s="7" t="s">
        <v>349</v>
      </c>
      <c r="H59" s="7" t="s">
        <v>37</v>
      </c>
      <c r="I59" s="7" t="s">
        <v>135</v>
      </c>
      <c r="J59" s="7" t="s">
        <v>39</v>
      </c>
      <c r="K59" s="7" t="s">
        <v>40</v>
      </c>
      <c r="L59" s="7" t="s">
        <v>41</v>
      </c>
      <c r="M59" s="7" t="s">
        <v>70</v>
      </c>
      <c r="N59" s="7" t="s">
        <v>71</v>
      </c>
      <c r="O59" s="7" t="s">
        <v>72</v>
      </c>
      <c r="P59" s="7" t="s">
        <v>45</v>
      </c>
      <c r="Q59" s="7" t="s">
        <v>73</v>
      </c>
      <c r="R59" s="7" t="s">
        <v>45</v>
      </c>
      <c r="S59" s="7" t="s">
        <v>74</v>
      </c>
      <c r="T59" s="7" t="s">
        <v>75</v>
      </c>
      <c r="U59" s="7" t="s">
        <v>76</v>
      </c>
      <c r="V59" s="7" t="s">
        <v>75</v>
      </c>
      <c r="W59" s="7" t="s">
        <v>51</v>
      </c>
      <c r="X59" s="7" t="s">
        <v>52</v>
      </c>
      <c r="Y59" s="7" t="s">
        <v>207</v>
      </c>
      <c r="Z59" s="7" t="s">
        <v>54</v>
      </c>
      <c r="AA59" s="7" t="s">
        <v>55</v>
      </c>
      <c r="AB59" s="7" t="s">
        <v>56</v>
      </c>
      <c r="AC59" s="8">
        <v>500000</v>
      </c>
      <c r="AD59" s="10" t="s">
        <v>354</v>
      </c>
      <c r="AE59" s="8" t="str" cm="1">
        <f t="array" aca="1" ref="AE59" ca="1">IFERROR(_xlfn.XLOOKUP(MID(CELL("filename",$A$1),FIND("]",CELL("filename",$A$1))+1,255)&amp;"|"&amp;$C59,Fonte_OM_Objeto!$G:$G,Fonte_OM_Objeto!$J:$J),"")</f>
        <v/>
      </c>
      <c r="AF59" s="8" t="str" cm="1">
        <f t="array" aca="1" ref="AF59" ca="1">IFERROR(_xlfn.XLOOKUP(MID(CELL("filename",$A$1),FIND("]",CELL("filename",$A$1))+1,255)&amp;"|"&amp;$C59,Fonte_OM_Objeto!$G:$G,Fonte_OM_Objeto!$K:$K),"")</f>
        <v/>
      </c>
    </row>
    <row r="60" spans="1:32" s="1" customFormat="1" ht="19.7" customHeight="1" x14ac:dyDescent="0.2">
      <c r="A60" s="7" t="s">
        <v>30</v>
      </c>
      <c r="B60" s="7" t="s">
        <v>31</v>
      </c>
      <c r="C60" s="7" t="s">
        <v>355</v>
      </c>
      <c r="D60" s="7" t="s">
        <v>33</v>
      </c>
      <c r="E60" s="7" t="s">
        <v>34</v>
      </c>
      <c r="F60" s="7" t="s">
        <v>356</v>
      </c>
      <c r="G60" s="7" t="s">
        <v>357</v>
      </c>
      <c r="H60" s="7" t="s">
        <v>143</v>
      </c>
      <c r="I60" s="7" t="s">
        <v>135</v>
      </c>
      <c r="J60" s="7" t="s">
        <v>39</v>
      </c>
      <c r="K60" s="7" t="s">
        <v>40</v>
      </c>
      <c r="L60" s="7" t="s">
        <v>41</v>
      </c>
      <c r="M60" s="7" t="s">
        <v>70</v>
      </c>
      <c r="N60" s="7" t="s">
        <v>71</v>
      </c>
      <c r="O60" s="7" t="s">
        <v>72</v>
      </c>
      <c r="P60" s="7" t="s">
        <v>45</v>
      </c>
      <c r="Q60" s="7" t="s">
        <v>73</v>
      </c>
      <c r="R60" s="7" t="s">
        <v>45</v>
      </c>
      <c r="S60" s="7" t="s">
        <v>74</v>
      </c>
      <c r="T60" s="7" t="s">
        <v>75</v>
      </c>
      <c r="U60" s="7" t="s">
        <v>76</v>
      </c>
      <c r="V60" s="7" t="s">
        <v>75</v>
      </c>
      <c r="W60" s="7" t="s">
        <v>51</v>
      </c>
      <c r="X60" s="7" t="s">
        <v>52</v>
      </c>
      <c r="Y60" s="7" t="s">
        <v>53</v>
      </c>
      <c r="Z60" s="7" t="s">
        <v>54</v>
      </c>
      <c r="AA60" s="7" t="s">
        <v>55</v>
      </c>
      <c r="AB60" s="7" t="s">
        <v>56</v>
      </c>
      <c r="AC60" s="8">
        <v>700000</v>
      </c>
      <c r="AD60" s="10" t="s">
        <v>358</v>
      </c>
      <c r="AE60" s="8" t="str" cm="1">
        <f t="array" aca="1" ref="AE60" ca="1">IFERROR(_xlfn.XLOOKUP(MID(CELL("filename",$A$1),FIND("]",CELL("filename",$A$1))+1,255)&amp;"|"&amp;$C60,Fonte_OM_Objeto!$G:$G,Fonte_OM_Objeto!$J:$J),"")</f>
        <v/>
      </c>
      <c r="AF60" s="8" t="str" cm="1">
        <f t="array" aca="1" ref="AF60" ca="1">IFERROR(_xlfn.XLOOKUP(MID(CELL("filename",$A$1),FIND("]",CELL("filename",$A$1))+1,255)&amp;"|"&amp;$C60,Fonte_OM_Objeto!$G:$G,Fonte_OM_Objeto!$K:$K),"")</f>
        <v/>
      </c>
    </row>
    <row r="61" spans="1:32" s="1" customFormat="1" ht="19.7" customHeight="1" x14ac:dyDescent="0.2">
      <c r="A61" s="7" t="s">
        <v>30</v>
      </c>
      <c r="B61" s="7" t="s">
        <v>31</v>
      </c>
      <c r="C61" s="7" t="s">
        <v>359</v>
      </c>
      <c r="D61" s="7" t="s">
        <v>33</v>
      </c>
      <c r="E61" s="7" t="s">
        <v>34</v>
      </c>
      <c r="F61" s="7" t="s">
        <v>360</v>
      </c>
      <c r="G61" s="7" t="s">
        <v>361</v>
      </c>
      <c r="H61" s="7" t="s">
        <v>37</v>
      </c>
      <c r="I61" s="7" t="s">
        <v>362</v>
      </c>
      <c r="J61" s="7" t="s">
        <v>82</v>
      </c>
      <c r="K61" s="7" t="s">
        <v>40</v>
      </c>
      <c r="L61" s="7" t="s">
        <v>41</v>
      </c>
      <c r="M61" s="7" t="s">
        <v>59</v>
      </c>
      <c r="N61" s="7" t="s">
        <v>60</v>
      </c>
      <c r="O61" s="7" t="s">
        <v>145</v>
      </c>
      <c r="P61" s="7" t="s">
        <v>45</v>
      </c>
      <c r="Q61" s="7" t="s">
        <v>62</v>
      </c>
      <c r="R61" s="7" t="s">
        <v>45</v>
      </c>
      <c r="S61" s="7" t="s">
        <v>63</v>
      </c>
      <c r="T61" s="7" t="s">
        <v>75</v>
      </c>
      <c r="U61" s="7" t="s">
        <v>76</v>
      </c>
      <c r="V61" s="7" t="s">
        <v>75</v>
      </c>
      <c r="W61" s="7" t="s">
        <v>51</v>
      </c>
      <c r="X61" s="7" t="s">
        <v>102</v>
      </c>
      <c r="Y61" s="7" t="s">
        <v>207</v>
      </c>
      <c r="Z61" s="7" t="s">
        <v>54</v>
      </c>
      <c r="AA61" s="7" t="s">
        <v>55</v>
      </c>
      <c r="AB61" s="7" t="s">
        <v>56</v>
      </c>
      <c r="AC61" s="8">
        <v>500000</v>
      </c>
      <c r="AD61" s="10" t="s">
        <v>363</v>
      </c>
      <c r="AE61" s="8" t="str" cm="1">
        <f t="array" aca="1" ref="AE61" ca="1">IFERROR(_xlfn.XLOOKUP(MID(CELL("filename",$A$1),FIND("]",CELL("filename",$A$1))+1,255)&amp;"|"&amp;$C61,Fonte_OM_Objeto!$G:$G,Fonte_OM_Objeto!$J:$J),"")</f>
        <v/>
      </c>
      <c r="AF61" s="8" t="str" cm="1">
        <f t="array" aca="1" ref="AF61" ca="1">IFERROR(_xlfn.XLOOKUP(MID(CELL("filename",$A$1),FIND("]",CELL("filename",$A$1))+1,255)&amp;"|"&amp;$C61,Fonte_OM_Objeto!$G:$G,Fonte_OM_Objeto!$K:$K),"")</f>
        <v/>
      </c>
    </row>
    <row r="62" spans="1:32" s="1" customFormat="1" ht="73.5" customHeight="1" x14ac:dyDescent="0.2">
      <c r="A62" s="7" t="s">
        <v>30</v>
      </c>
      <c r="B62" s="7" t="s">
        <v>31</v>
      </c>
      <c r="C62" s="7" t="s">
        <v>364</v>
      </c>
      <c r="D62" s="7" t="s">
        <v>33</v>
      </c>
      <c r="E62" s="7" t="s">
        <v>34</v>
      </c>
      <c r="F62" s="7" t="s">
        <v>365</v>
      </c>
      <c r="G62" s="7" t="s">
        <v>366</v>
      </c>
      <c r="H62" s="7" t="s">
        <v>37</v>
      </c>
      <c r="I62" s="7" t="s">
        <v>212</v>
      </c>
      <c r="J62" s="7" t="s">
        <v>39</v>
      </c>
      <c r="K62" s="7" t="s">
        <v>40</v>
      </c>
      <c r="L62" s="7" t="s">
        <v>41</v>
      </c>
      <c r="M62" s="7" t="s">
        <v>59</v>
      </c>
      <c r="N62" s="7" t="s">
        <v>60</v>
      </c>
      <c r="O62" s="7" t="s">
        <v>145</v>
      </c>
      <c r="P62" s="7" t="s">
        <v>45</v>
      </c>
      <c r="Q62" s="7" t="s">
        <v>62</v>
      </c>
      <c r="R62" s="7" t="s">
        <v>45</v>
      </c>
      <c r="S62" s="7" t="s">
        <v>63</v>
      </c>
      <c r="T62" s="7" t="s">
        <v>75</v>
      </c>
      <c r="U62" s="7" t="s">
        <v>76</v>
      </c>
      <c r="V62" s="7" t="s">
        <v>75</v>
      </c>
      <c r="W62" s="7" t="s">
        <v>51</v>
      </c>
      <c r="X62" s="7" t="s">
        <v>102</v>
      </c>
      <c r="Y62" s="7" t="s">
        <v>53</v>
      </c>
      <c r="Z62" s="7" t="s">
        <v>54</v>
      </c>
      <c r="AA62" s="7" t="s">
        <v>55</v>
      </c>
      <c r="AB62" s="7" t="s">
        <v>56</v>
      </c>
      <c r="AC62" s="8">
        <v>360000</v>
      </c>
      <c r="AD62" s="10" t="s">
        <v>367</v>
      </c>
      <c r="AE62" s="8" t="str" cm="1">
        <f t="array" aca="1" ref="AE62" ca="1">IFERROR(_xlfn.XLOOKUP(MID(CELL("filename",$A$1),FIND("]",CELL("filename",$A$1))+1,255)&amp;"|"&amp;$C62,Fonte_OM_Objeto!$G:$G,Fonte_OM_Objeto!$J:$J),"")</f>
        <v/>
      </c>
      <c r="AF62" s="8" t="str" cm="1">
        <f t="array" aca="1" ref="AF62" ca="1">IFERROR(_xlfn.XLOOKUP(MID(CELL("filename",$A$1),FIND("]",CELL("filename",$A$1))+1,255)&amp;"|"&amp;$C62,Fonte_OM_Objeto!$G:$G,Fonte_OM_Objeto!$K:$K),"")</f>
        <v/>
      </c>
    </row>
    <row r="63" spans="1:32" s="1" customFormat="1" ht="73.5" customHeight="1" x14ac:dyDescent="0.2">
      <c r="A63" s="7" t="s">
        <v>30</v>
      </c>
      <c r="B63" s="7" t="s">
        <v>31</v>
      </c>
      <c r="C63" s="7" t="s">
        <v>364</v>
      </c>
      <c r="D63" s="7" t="s">
        <v>33</v>
      </c>
      <c r="E63" s="7" t="s">
        <v>34</v>
      </c>
      <c r="F63" s="7" t="s">
        <v>365</v>
      </c>
      <c r="G63" s="7" t="s">
        <v>366</v>
      </c>
      <c r="H63" s="7" t="s">
        <v>37</v>
      </c>
      <c r="I63" s="7" t="s">
        <v>212</v>
      </c>
      <c r="J63" s="7" t="s">
        <v>39</v>
      </c>
      <c r="K63" s="7" t="s">
        <v>40</v>
      </c>
      <c r="L63" s="7" t="s">
        <v>41</v>
      </c>
      <c r="M63" s="7" t="s">
        <v>59</v>
      </c>
      <c r="N63" s="7" t="s">
        <v>60</v>
      </c>
      <c r="O63" s="7" t="s">
        <v>145</v>
      </c>
      <c r="P63" s="7" t="s">
        <v>45</v>
      </c>
      <c r="Q63" s="7" t="s">
        <v>62</v>
      </c>
      <c r="R63" s="7" t="s">
        <v>45</v>
      </c>
      <c r="S63" s="7" t="s">
        <v>63</v>
      </c>
      <c r="T63" s="7" t="s">
        <v>75</v>
      </c>
      <c r="U63" s="7" t="s">
        <v>76</v>
      </c>
      <c r="V63" s="7" t="s">
        <v>75</v>
      </c>
      <c r="W63" s="7" t="s">
        <v>51</v>
      </c>
      <c r="X63" s="7" t="s">
        <v>52</v>
      </c>
      <c r="Y63" s="7" t="s">
        <v>53</v>
      </c>
      <c r="Z63" s="7" t="s">
        <v>54</v>
      </c>
      <c r="AA63" s="7" t="s">
        <v>55</v>
      </c>
      <c r="AB63" s="7" t="s">
        <v>56</v>
      </c>
      <c r="AC63" s="8">
        <v>240000</v>
      </c>
      <c r="AD63" s="10" t="s">
        <v>367</v>
      </c>
      <c r="AE63" s="8" t="str" cm="1">
        <f t="array" aca="1" ref="AE63" ca="1">IFERROR(_xlfn.XLOOKUP(MID(CELL("filename",$A$1),FIND("]",CELL("filename",$A$1))+1,255)&amp;"|"&amp;$C63,Fonte_OM_Objeto!$G:$G,Fonte_OM_Objeto!$J:$J),"")</f>
        <v/>
      </c>
      <c r="AF63" s="8" t="str" cm="1">
        <f t="array" aca="1" ref="AF63" ca="1">IFERROR(_xlfn.XLOOKUP(MID(CELL("filename",$A$1),FIND("]",CELL("filename",$A$1))+1,255)&amp;"|"&amp;$C63,Fonte_OM_Objeto!$G:$G,Fonte_OM_Objeto!$K:$K),"")</f>
        <v/>
      </c>
    </row>
    <row r="64" spans="1:32" s="1" customFormat="1" ht="19.7" customHeight="1" x14ac:dyDescent="0.2">
      <c r="A64" s="7" t="s">
        <v>30</v>
      </c>
      <c r="B64" s="7" t="s">
        <v>31</v>
      </c>
      <c r="C64" s="7" t="s">
        <v>368</v>
      </c>
      <c r="D64" s="7" t="s">
        <v>33</v>
      </c>
      <c r="E64" s="7" t="s">
        <v>34</v>
      </c>
      <c r="F64" s="7" t="s">
        <v>369</v>
      </c>
      <c r="G64" s="7" t="s">
        <v>370</v>
      </c>
      <c r="H64" s="7" t="s">
        <v>37</v>
      </c>
      <c r="I64" s="7" t="s">
        <v>266</v>
      </c>
      <c r="J64" s="7" t="s">
        <v>160</v>
      </c>
      <c r="K64" s="7" t="s">
        <v>40</v>
      </c>
      <c r="L64" s="7" t="s">
        <v>41</v>
      </c>
      <c r="M64" s="7" t="s">
        <v>42</v>
      </c>
      <c r="N64" s="7" t="s">
        <v>43</v>
      </c>
      <c r="O64" s="7" t="s">
        <v>371</v>
      </c>
      <c r="P64" s="7" t="s">
        <v>45</v>
      </c>
      <c r="Q64" s="7" t="s">
        <v>84</v>
      </c>
      <c r="R64" s="7" t="s">
        <v>45</v>
      </c>
      <c r="S64" s="7" t="s">
        <v>85</v>
      </c>
      <c r="T64" s="7" t="s">
        <v>268</v>
      </c>
      <c r="U64" s="7" t="s">
        <v>266</v>
      </c>
      <c r="V64" s="7" t="s">
        <v>269</v>
      </c>
      <c r="W64" s="7" t="s">
        <v>51</v>
      </c>
      <c r="X64" s="7" t="s">
        <v>52</v>
      </c>
      <c r="Y64" s="7" t="s">
        <v>53</v>
      </c>
      <c r="Z64" s="7" t="s">
        <v>54</v>
      </c>
      <c r="AA64" s="7" t="s">
        <v>55</v>
      </c>
      <c r="AB64" s="7" t="s">
        <v>56</v>
      </c>
      <c r="AC64" s="8">
        <v>200000</v>
      </c>
      <c r="AD64" s="10" t="s">
        <v>372</v>
      </c>
      <c r="AE64" s="8" t="str" cm="1">
        <f t="array" aca="1" ref="AE64" ca="1">IFERROR(_xlfn.XLOOKUP(MID(CELL("filename",$A$1),FIND("]",CELL("filename",$A$1))+1,255)&amp;"|"&amp;$C64,Fonte_OM_Objeto!$G:$G,Fonte_OM_Objeto!$J:$J),"")</f>
        <v>34º BIS</v>
      </c>
      <c r="AF64" s="8" t="str" cm="1">
        <f t="array" aca="1" ref="AF64" ca="1">IFERROR(_xlfn.XLOOKUP(MID(CELL("filename",$A$1),FIND("]",CELL("filename",$A$1))+1,255)&amp;"|"&amp;$C64,Fonte_OM_Objeto!$G:$G,Fonte_OM_Objeto!$K:$K),"")</f>
        <v>Material permanente para alojamentos e ranchos</v>
      </c>
    </row>
    <row r="65" spans="1:32" s="1" customFormat="1" ht="19.7" customHeight="1" x14ac:dyDescent="0.2">
      <c r="A65" s="7" t="s">
        <v>30</v>
      </c>
      <c r="B65" s="7" t="s">
        <v>31</v>
      </c>
      <c r="C65" s="7" t="s">
        <v>373</v>
      </c>
      <c r="D65" s="7" t="s">
        <v>33</v>
      </c>
      <c r="E65" s="7" t="s">
        <v>34</v>
      </c>
      <c r="F65" s="7" t="s">
        <v>369</v>
      </c>
      <c r="G65" s="7" t="s">
        <v>370</v>
      </c>
      <c r="H65" s="7" t="s">
        <v>37</v>
      </c>
      <c r="I65" s="7" t="s">
        <v>266</v>
      </c>
      <c r="J65" s="7" t="s">
        <v>160</v>
      </c>
      <c r="K65" s="7" t="s">
        <v>40</v>
      </c>
      <c r="L65" s="7" t="s">
        <v>41</v>
      </c>
      <c r="M65" s="7" t="s">
        <v>70</v>
      </c>
      <c r="N65" s="7" t="s">
        <v>71</v>
      </c>
      <c r="O65" s="7" t="s">
        <v>374</v>
      </c>
      <c r="P65" s="7" t="s">
        <v>45</v>
      </c>
      <c r="Q65" s="7" t="s">
        <v>73</v>
      </c>
      <c r="R65" s="7" t="s">
        <v>45</v>
      </c>
      <c r="S65" s="7" t="s">
        <v>74</v>
      </c>
      <c r="T65" s="7" t="s">
        <v>268</v>
      </c>
      <c r="U65" s="7" t="s">
        <v>266</v>
      </c>
      <c r="V65" s="7" t="s">
        <v>269</v>
      </c>
      <c r="W65" s="7" t="s">
        <v>51</v>
      </c>
      <c r="X65" s="7" t="s">
        <v>52</v>
      </c>
      <c r="Y65" s="7" t="s">
        <v>53</v>
      </c>
      <c r="Z65" s="7" t="s">
        <v>54</v>
      </c>
      <c r="AA65" s="7" t="s">
        <v>55</v>
      </c>
      <c r="AB65" s="7" t="s">
        <v>56</v>
      </c>
      <c r="AC65" s="8">
        <v>300000</v>
      </c>
      <c r="AD65" s="10" t="s">
        <v>375</v>
      </c>
      <c r="AE65" s="8" t="str" cm="1">
        <f t="array" aca="1" ref="AE65" ca="1">IFERROR(_xlfn.XLOOKUP(MID(CELL("filename",$A$1),FIND("]",CELL("filename",$A$1))+1,255)&amp;"|"&amp;$C65,Fonte_OM_Objeto!$G:$G,Fonte_OM_Objeto!$J:$J),"")</f>
        <v/>
      </c>
      <c r="AF65" s="8" t="str" cm="1">
        <f t="array" aca="1" ref="AF65" ca="1">IFERROR(_xlfn.XLOOKUP(MID(CELL("filename",$A$1),FIND("]",CELL("filename",$A$1))+1,255)&amp;"|"&amp;$C65,Fonte_OM_Objeto!$G:$G,Fonte_OM_Objeto!$K:$K),"")</f>
        <v/>
      </c>
    </row>
    <row r="66" spans="1:32" s="1" customFormat="1" ht="19.7" customHeight="1" x14ac:dyDescent="0.2">
      <c r="A66" s="7" t="s">
        <v>30</v>
      </c>
      <c r="B66" s="7" t="s">
        <v>31</v>
      </c>
      <c r="C66" s="7" t="s">
        <v>376</v>
      </c>
      <c r="D66" s="7" t="s">
        <v>33</v>
      </c>
      <c r="E66" s="7" t="s">
        <v>90</v>
      </c>
      <c r="F66" s="7" t="s">
        <v>377</v>
      </c>
      <c r="G66" s="7" t="s">
        <v>378</v>
      </c>
      <c r="H66" s="7" t="s">
        <v>37</v>
      </c>
      <c r="I66" s="7" t="s">
        <v>38</v>
      </c>
      <c r="J66" s="7" t="s">
        <v>379</v>
      </c>
      <c r="K66" s="7" t="s">
        <v>40</v>
      </c>
      <c r="L66" s="7" t="s">
        <v>41</v>
      </c>
      <c r="M66" s="7" t="s">
        <v>42</v>
      </c>
      <c r="N66" s="7" t="s">
        <v>43</v>
      </c>
      <c r="O66" s="7" t="s">
        <v>118</v>
      </c>
      <c r="P66" s="7" t="s">
        <v>45</v>
      </c>
      <c r="Q66" s="7" t="s">
        <v>46</v>
      </c>
      <c r="R66" s="7" t="s">
        <v>47</v>
      </c>
      <c r="S66" s="7" t="s">
        <v>48</v>
      </c>
      <c r="T66" s="7" t="s">
        <v>75</v>
      </c>
      <c r="U66" s="7" t="s">
        <v>76</v>
      </c>
      <c r="V66" s="7" t="s">
        <v>75</v>
      </c>
      <c r="W66" s="7" t="s">
        <v>51</v>
      </c>
      <c r="X66" s="7" t="s">
        <v>102</v>
      </c>
      <c r="Y66" s="7" t="s">
        <v>53</v>
      </c>
      <c r="Z66" s="7" t="s">
        <v>54</v>
      </c>
      <c r="AA66" s="7" t="s">
        <v>55</v>
      </c>
      <c r="AB66" s="7" t="s">
        <v>56</v>
      </c>
      <c r="AC66" s="8">
        <v>200000</v>
      </c>
      <c r="AD66" s="10" t="s">
        <v>380</v>
      </c>
      <c r="AE66" s="8" t="str" cm="1">
        <f t="array" aca="1" ref="AE66" ca="1">IFERROR(_xlfn.XLOOKUP(MID(CELL("filename",$A$1),FIND("]",CELL("filename",$A$1))+1,255)&amp;"|"&amp;$C66,Fonte_OM_Objeto!$G:$G,Fonte_OM_Objeto!$J:$J),"")</f>
        <v>Cmdo 6ª RM</v>
      </c>
      <c r="AF66" s="8" t="str" cm="1">
        <f t="array" aca="1" ref="AF66" ca="1">IFERROR(_xlfn.XLOOKUP(MID(CELL("filename",$A$1),FIND("]",CELL("filename",$A$1))+1,255)&amp;"|"&amp;$C66,Fonte_OM_Objeto!$G:$G,Fonte_OM_Objeto!$K:$K),"")</f>
        <v>Restauração de obras de arte e peças de valor histórico</v>
      </c>
    </row>
    <row r="67" spans="1:32" s="1" customFormat="1" ht="84.2" customHeight="1" x14ac:dyDescent="0.2">
      <c r="A67" s="7" t="s">
        <v>30</v>
      </c>
      <c r="B67" s="7" t="s">
        <v>31</v>
      </c>
      <c r="C67" s="7" t="s">
        <v>381</v>
      </c>
      <c r="D67" s="7" t="s">
        <v>33</v>
      </c>
      <c r="E67" s="7" t="s">
        <v>34</v>
      </c>
      <c r="F67" s="7" t="s">
        <v>382</v>
      </c>
      <c r="G67" s="7" t="s">
        <v>383</v>
      </c>
      <c r="H67" s="7" t="s">
        <v>37</v>
      </c>
      <c r="I67" s="7" t="s">
        <v>96</v>
      </c>
      <c r="J67" s="7" t="s">
        <v>173</v>
      </c>
      <c r="K67" s="7" t="s">
        <v>40</v>
      </c>
      <c r="L67" s="7" t="s">
        <v>41</v>
      </c>
      <c r="M67" s="7" t="s">
        <v>179</v>
      </c>
      <c r="N67" s="7" t="s">
        <v>180</v>
      </c>
      <c r="O67" s="7" t="s">
        <v>384</v>
      </c>
      <c r="P67" s="7" t="s">
        <v>45</v>
      </c>
      <c r="Q67" s="7" t="s">
        <v>385</v>
      </c>
      <c r="R67" s="7" t="s">
        <v>45</v>
      </c>
      <c r="S67" s="7" t="s">
        <v>386</v>
      </c>
      <c r="T67" s="7" t="s">
        <v>100</v>
      </c>
      <c r="U67" s="7" t="s">
        <v>96</v>
      </c>
      <c r="V67" s="7" t="s">
        <v>101</v>
      </c>
      <c r="W67" s="7" t="s">
        <v>51</v>
      </c>
      <c r="X67" s="7" t="s">
        <v>52</v>
      </c>
      <c r="Y67" s="7" t="s">
        <v>53</v>
      </c>
      <c r="Z67" s="7" t="s">
        <v>54</v>
      </c>
      <c r="AA67" s="7" t="s">
        <v>55</v>
      </c>
      <c r="AB67" s="7" t="s">
        <v>56</v>
      </c>
      <c r="AC67" s="8">
        <v>500000</v>
      </c>
      <c r="AD67" s="10" t="s">
        <v>387</v>
      </c>
      <c r="AE67" s="8" t="str" cm="1">
        <f t="array" aca="1" ref="AE67" ca="1">IFERROR(_xlfn.XLOOKUP(MID(CELL("filename",$A$1),FIND("]",CELL("filename",$A$1))+1,255)&amp;"|"&amp;$C67,Fonte_OM_Objeto!$G:$G,Fonte_OM_Objeto!$J:$J),"")</f>
        <v/>
      </c>
      <c r="AF67" s="8" t="str" cm="1">
        <f t="array" aca="1" ref="AF67" ca="1">IFERROR(_xlfn.XLOOKUP(MID(CELL("filename",$A$1),FIND("]",CELL("filename",$A$1))+1,255)&amp;"|"&amp;$C67,Fonte_OM_Objeto!$G:$G,Fonte_OM_Objeto!$K:$K),"")</f>
        <v/>
      </c>
    </row>
    <row r="68" spans="1:32" s="1" customFormat="1" ht="52.35" customHeight="1" x14ac:dyDescent="0.2">
      <c r="A68" s="7" t="s">
        <v>30</v>
      </c>
      <c r="B68" s="7" t="s">
        <v>31</v>
      </c>
      <c r="C68" s="7" t="s">
        <v>388</v>
      </c>
      <c r="D68" s="7" t="s">
        <v>33</v>
      </c>
      <c r="E68" s="7" t="s">
        <v>90</v>
      </c>
      <c r="F68" s="7" t="s">
        <v>389</v>
      </c>
      <c r="G68" s="7" t="s">
        <v>390</v>
      </c>
      <c r="H68" s="7" t="s">
        <v>37</v>
      </c>
      <c r="I68" s="7" t="s">
        <v>96</v>
      </c>
      <c r="J68" s="7" t="s">
        <v>39</v>
      </c>
      <c r="K68" s="7" t="s">
        <v>40</v>
      </c>
      <c r="L68" s="7" t="s">
        <v>41</v>
      </c>
      <c r="M68" s="7" t="s">
        <v>70</v>
      </c>
      <c r="N68" s="7" t="s">
        <v>71</v>
      </c>
      <c r="O68" s="7" t="s">
        <v>91</v>
      </c>
      <c r="P68" s="7" t="s">
        <v>45</v>
      </c>
      <c r="Q68" s="7" t="s">
        <v>62</v>
      </c>
      <c r="R68" s="7" t="s">
        <v>45</v>
      </c>
      <c r="S68" s="7" t="s">
        <v>85</v>
      </c>
      <c r="T68" s="7" t="s">
        <v>75</v>
      </c>
      <c r="U68" s="7" t="s">
        <v>76</v>
      </c>
      <c r="V68" s="7" t="s">
        <v>75</v>
      </c>
      <c r="W68" s="7" t="s">
        <v>51</v>
      </c>
      <c r="X68" s="7" t="s">
        <v>52</v>
      </c>
      <c r="Y68" s="7" t="s">
        <v>53</v>
      </c>
      <c r="Z68" s="7" t="s">
        <v>54</v>
      </c>
      <c r="AA68" s="7" t="s">
        <v>55</v>
      </c>
      <c r="AB68" s="7" t="s">
        <v>56</v>
      </c>
      <c r="AC68" s="8">
        <v>300000</v>
      </c>
      <c r="AD68" s="10" t="s">
        <v>391</v>
      </c>
      <c r="AE68" s="8" t="str" cm="1">
        <f t="array" aca="1" ref="AE68" ca="1">IFERROR(_xlfn.XLOOKUP(MID(CELL("filename",$A$1),FIND("]",CELL("filename",$A$1))+1,255)&amp;"|"&amp;$C68,Fonte_OM_Objeto!$G:$G,Fonte_OM_Objeto!$J:$J),"")</f>
        <v/>
      </c>
      <c r="AF68" s="8" t="str" cm="1">
        <f t="array" aca="1" ref="AF68" ca="1">IFERROR(_xlfn.XLOOKUP(MID(CELL("filename",$A$1),FIND("]",CELL("filename",$A$1))+1,255)&amp;"|"&amp;$C68,Fonte_OM_Objeto!$G:$G,Fonte_OM_Objeto!$K:$K),"")</f>
        <v/>
      </c>
    </row>
    <row r="69" spans="1:32" s="1" customFormat="1" ht="19.7" customHeight="1" x14ac:dyDescent="0.2">
      <c r="A69" s="7" t="s">
        <v>30</v>
      </c>
      <c r="B69" s="7" t="s">
        <v>31</v>
      </c>
      <c r="C69" s="7" t="s">
        <v>392</v>
      </c>
      <c r="D69" s="7" t="s">
        <v>33</v>
      </c>
      <c r="E69" s="7" t="s">
        <v>34</v>
      </c>
      <c r="F69" s="7" t="s">
        <v>393</v>
      </c>
      <c r="G69" s="7" t="s">
        <v>394</v>
      </c>
      <c r="H69" s="7" t="s">
        <v>37</v>
      </c>
      <c r="I69" s="7" t="s">
        <v>96</v>
      </c>
      <c r="J69" s="7" t="s">
        <v>261</v>
      </c>
      <c r="K69" s="7" t="s">
        <v>40</v>
      </c>
      <c r="L69" s="7" t="s">
        <v>41</v>
      </c>
      <c r="M69" s="7" t="s">
        <v>97</v>
      </c>
      <c r="N69" s="7" t="s">
        <v>98</v>
      </c>
      <c r="O69" s="7" t="s">
        <v>108</v>
      </c>
      <c r="P69" s="7" t="s">
        <v>45</v>
      </c>
      <c r="Q69" s="7" t="s">
        <v>109</v>
      </c>
      <c r="R69" s="7" t="s">
        <v>47</v>
      </c>
      <c r="S69" s="7" t="s">
        <v>110</v>
      </c>
      <c r="T69" s="7" t="s">
        <v>100</v>
      </c>
      <c r="U69" s="7" t="s">
        <v>96</v>
      </c>
      <c r="V69" s="7" t="s">
        <v>101</v>
      </c>
      <c r="W69" s="7" t="s">
        <v>111</v>
      </c>
      <c r="X69" s="7" t="s">
        <v>102</v>
      </c>
      <c r="Y69" s="7" t="s">
        <v>53</v>
      </c>
      <c r="Z69" s="7" t="s">
        <v>54</v>
      </c>
      <c r="AA69" s="7" t="s">
        <v>55</v>
      </c>
      <c r="AB69" s="7" t="s">
        <v>56</v>
      </c>
      <c r="AC69" s="8">
        <v>500000</v>
      </c>
      <c r="AD69" s="9" t="s">
        <v>395</v>
      </c>
      <c r="AE69" s="8" t="str" cm="1">
        <f t="array" aca="1" ref="AE69" ca="1">IFERROR(_xlfn.XLOOKUP(MID(CELL("filename",$A$1),FIND("]",CELL("filename",$A$1))+1,255)&amp;"|"&amp;$C69,Fonte_OM_Objeto!$G:$G,Fonte_OM_Objeto!$J:$J),"")</f>
        <v/>
      </c>
      <c r="AF69" s="8" t="str" cm="1">
        <f t="array" aca="1" ref="AF69" ca="1">IFERROR(_xlfn.XLOOKUP(MID(CELL("filename",$A$1),FIND("]",CELL("filename",$A$1))+1,255)&amp;"|"&amp;$C69,Fonte_OM_Objeto!$G:$G,Fonte_OM_Objeto!$K:$K),"")</f>
        <v/>
      </c>
    </row>
    <row r="70" spans="1:32" s="1" customFormat="1" ht="30.4" customHeight="1" x14ac:dyDescent="0.2">
      <c r="A70" s="7" t="s">
        <v>30</v>
      </c>
      <c r="B70" s="7" t="s">
        <v>31</v>
      </c>
      <c r="C70" s="7" t="s">
        <v>396</v>
      </c>
      <c r="D70" s="7" t="s">
        <v>33</v>
      </c>
      <c r="E70" s="7" t="s">
        <v>34</v>
      </c>
      <c r="F70" s="7" t="s">
        <v>393</v>
      </c>
      <c r="G70" s="7" t="s">
        <v>394</v>
      </c>
      <c r="H70" s="7" t="s">
        <v>37</v>
      </c>
      <c r="I70" s="7" t="s">
        <v>96</v>
      </c>
      <c r="J70" s="7" t="s">
        <v>261</v>
      </c>
      <c r="K70" s="7" t="s">
        <v>40</v>
      </c>
      <c r="L70" s="7" t="s">
        <v>41</v>
      </c>
      <c r="M70" s="7" t="s">
        <v>42</v>
      </c>
      <c r="N70" s="7" t="s">
        <v>43</v>
      </c>
      <c r="O70" s="7" t="s">
        <v>397</v>
      </c>
      <c r="P70" s="7" t="s">
        <v>45</v>
      </c>
      <c r="Q70" s="7" t="s">
        <v>84</v>
      </c>
      <c r="R70" s="7" t="s">
        <v>45</v>
      </c>
      <c r="S70" s="7" t="s">
        <v>85</v>
      </c>
      <c r="T70" s="7" t="s">
        <v>100</v>
      </c>
      <c r="U70" s="7" t="s">
        <v>96</v>
      </c>
      <c r="V70" s="7" t="s">
        <v>101</v>
      </c>
      <c r="W70" s="7" t="s">
        <v>51</v>
      </c>
      <c r="X70" s="7" t="s">
        <v>52</v>
      </c>
      <c r="Y70" s="7" t="s">
        <v>53</v>
      </c>
      <c r="Z70" s="7" t="s">
        <v>54</v>
      </c>
      <c r="AA70" s="7" t="s">
        <v>55</v>
      </c>
      <c r="AB70" s="7" t="s">
        <v>56</v>
      </c>
      <c r="AC70" s="8">
        <v>300000</v>
      </c>
      <c r="AD70" s="10" t="s">
        <v>398</v>
      </c>
      <c r="AE70" s="8" t="str" cm="1">
        <f t="array" aca="1" ref="AE70" ca="1">IFERROR(_xlfn.XLOOKUP(MID(CELL("filename",$A$1),FIND("]",CELL("filename",$A$1))+1,255)&amp;"|"&amp;$C70,Fonte_OM_Objeto!$G:$G,Fonte_OM_Objeto!$J:$J),"")</f>
        <v>CPOR/SP</v>
      </c>
      <c r="AF70" s="8" t="str" cm="1">
        <f t="array" aca="1" ref="AF70" ca="1">IFERROR(_xlfn.XLOOKUP(MID(CELL("filename",$A$1),FIND("]",CELL("filename",$A$1))+1,255)&amp;"|"&amp;$C70,Fonte_OM_Objeto!$G:$G,Fonte_OM_Objeto!$K:$K),"")</f>
        <v>Material permanente para o refeitório</v>
      </c>
    </row>
    <row r="71" spans="1:32" s="1" customFormat="1" ht="84.2" customHeight="1" x14ac:dyDescent="0.2">
      <c r="A71" s="7" t="s">
        <v>30</v>
      </c>
      <c r="B71" s="7" t="s">
        <v>31</v>
      </c>
      <c r="C71" s="7" t="s">
        <v>399</v>
      </c>
      <c r="D71" s="7" t="s">
        <v>33</v>
      </c>
      <c r="E71" s="7" t="s">
        <v>34</v>
      </c>
      <c r="F71" s="7" t="s">
        <v>393</v>
      </c>
      <c r="G71" s="7" t="s">
        <v>394</v>
      </c>
      <c r="H71" s="7" t="s">
        <v>37</v>
      </c>
      <c r="I71" s="7" t="s">
        <v>96</v>
      </c>
      <c r="J71" s="7" t="s">
        <v>261</v>
      </c>
      <c r="K71" s="7" t="s">
        <v>40</v>
      </c>
      <c r="L71" s="7" t="s">
        <v>41</v>
      </c>
      <c r="M71" s="7" t="s">
        <v>179</v>
      </c>
      <c r="N71" s="7" t="s">
        <v>180</v>
      </c>
      <c r="O71" s="7" t="s">
        <v>384</v>
      </c>
      <c r="P71" s="7" t="s">
        <v>45</v>
      </c>
      <c r="Q71" s="7" t="s">
        <v>385</v>
      </c>
      <c r="R71" s="7" t="s">
        <v>45</v>
      </c>
      <c r="S71" s="7" t="s">
        <v>386</v>
      </c>
      <c r="T71" s="7" t="s">
        <v>100</v>
      </c>
      <c r="U71" s="7" t="s">
        <v>96</v>
      </c>
      <c r="V71" s="7" t="s">
        <v>101</v>
      </c>
      <c r="W71" s="7" t="s">
        <v>51</v>
      </c>
      <c r="X71" s="7" t="s">
        <v>52</v>
      </c>
      <c r="Y71" s="7" t="s">
        <v>53</v>
      </c>
      <c r="Z71" s="7" t="s">
        <v>54</v>
      </c>
      <c r="AA71" s="7" t="s">
        <v>55</v>
      </c>
      <c r="AB71" s="7" t="s">
        <v>56</v>
      </c>
      <c r="AC71" s="8">
        <v>500000</v>
      </c>
      <c r="AD71" s="10" t="s">
        <v>400</v>
      </c>
      <c r="AE71" s="8" t="str" cm="1">
        <f t="array" aca="1" ref="AE71" ca="1">IFERROR(_xlfn.XLOOKUP(MID(CELL("filename",$A$1),FIND("]",CELL("filename",$A$1))+1,255)&amp;"|"&amp;$C71,Fonte_OM_Objeto!$G:$G,Fonte_OM_Objeto!$J:$J),"")</f>
        <v/>
      </c>
      <c r="AF71" s="8" t="str" cm="1">
        <f t="array" aca="1" ref="AF71" ca="1">IFERROR(_xlfn.XLOOKUP(MID(CELL("filename",$A$1),FIND("]",CELL("filename",$A$1))+1,255)&amp;"|"&amp;$C71,Fonte_OM_Objeto!$G:$G,Fonte_OM_Objeto!$K:$K),"")</f>
        <v/>
      </c>
    </row>
    <row r="72" spans="1:32" s="1" customFormat="1" ht="52.35" customHeight="1" x14ac:dyDescent="0.2">
      <c r="A72" s="7" t="s">
        <v>30</v>
      </c>
      <c r="B72" s="7" t="s">
        <v>31</v>
      </c>
      <c r="C72" s="7" t="s">
        <v>401</v>
      </c>
      <c r="D72" s="7" t="s">
        <v>33</v>
      </c>
      <c r="E72" s="7" t="s">
        <v>90</v>
      </c>
      <c r="F72" s="7" t="s">
        <v>402</v>
      </c>
      <c r="G72" s="7" t="s">
        <v>403</v>
      </c>
      <c r="H72" s="7" t="s">
        <v>37</v>
      </c>
      <c r="I72" s="7" t="s">
        <v>38</v>
      </c>
      <c r="J72" s="7" t="s">
        <v>160</v>
      </c>
      <c r="K72" s="7" t="s">
        <v>40</v>
      </c>
      <c r="L72" s="7" t="s">
        <v>41</v>
      </c>
      <c r="M72" s="7" t="s">
        <v>42</v>
      </c>
      <c r="N72" s="7" t="s">
        <v>43</v>
      </c>
      <c r="O72" s="7" t="s">
        <v>118</v>
      </c>
      <c r="P72" s="7" t="s">
        <v>45</v>
      </c>
      <c r="Q72" s="7" t="s">
        <v>46</v>
      </c>
      <c r="R72" s="7" t="s">
        <v>47</v>
      </c>
      <c r="S72" s="7" t="s">
        <v>48</v>
      </c>
      <c r="T72" s="7" t="s">
        <v>75</v>
      </c>
      <c r="U72" s="7" t="s">
        <v>76</v>
      </c>
      <c r="V72" s="7" t="s">
        <v>75</v>
      </c>
      <c r="W72" s="7" t="s">
        <v>51</v>
      </c>
      <c r="X72" s="7" t="s">
        <v>52</v>
      </c>
      <c r="Y72" s="7" t="s">
        <v>53</v>
      </c>
      <c r="Z72" s="7" t="s">
        <v>54</v>
      </c>
      <c r="AA72" s="7" t="s">
        <v>55</v>
      </c>
      <c r="AB72" s="7" t="s">
        <v>56</v>
      </c>
      <c r="AC72" s="8">
        <v>500000</v>
      </c>
      <c r="AD72" s="10" t="s">
        <v>404</v>
      </c>
      <c r="AE72" s="8" t="str" cm="1">
        <f t="array" aca="1" ref="AE72" ca="1">IFERROR(_xlfn.XLOOKUP(MID(CELL("filename",$A$1),FIND("]",CELL("filename",$A$1))+1,255)&amp;"|"&amp;$C72,Fonte_OM_Objeto!$G:$G,Fonte_OM_Objeto!$J:$J),"")</f>
        <v>Cmdo 6ª RM</v>
      </c>
      <c r="AF72" s="8" t="str" cm="1">
        <f t="array" aca="1" ref="AF72" ca="1">IFERROR(_xlfn.XLOOKUP(MID(CELL("filename",$A$1),FIND("]",CELL("filename",$A$1))+1,255)&amp;"|"&amp;$C72,Fonte_OM_Objeto!$G:$G,Fonte_OM_Objeto!$K:$K),"")</f>
        <v>Plataforma de trabalhos aéreos e outros materiais</v>
      </c>
    </row>
    <row r="73" spans="1:32" s="1" customFormat="1" ht="52.35" customHeight="1" x14ac:dyDescent="0.2">
      <c r="A73" s="7" t="s">
        <v>30</v>
      </c>
      <c r="B73" s="7" t="s">
        <v>31</v>
      </c>
      <c r="C73" s="7" t="s">
        <v>405</v>
      </c>
      <c r="D73" s="7" t="s">
        <v>33</v>
      </c>
      <c r="E73" s="7" t="s">
        <v>90</v>
      </c>
      <c r="F73" s="7" t="s">
        <v>406</v>
      </c>
      <c r="G73" s="7" t="s">
        <v>407</v>
      </c>
      <c r="H73" s="7" t="s">
        <v>37</v>
      </c>
      <c r="I73" s="7" t="s">
        <v>38</v>
      </c>
      <c r="J73" s="7" t="s">
        <v>191</v>
      </c>
      <c r="K73" s="7" t="s">
        <v>40</v>
      </c>
      <c r="L73" s="7" t="s">
        <v>41</v>
      </c>
      <c r="M73" s="7" t="s">
        <v>408</v>
      </c>
      <c r="N73" s="7" t="s">
        <v>409</v>
      </c>
      <c r="O73" s="7" t="s">
        <v>410</v>
      </c>
      <c r="P73" s="7" t="s">
        <v>45</v>
      </c>
      <c r="Q73" s="7" t="s">
        <v>411</v>
      </c>
      <c r="R73" s="7" t="s">
        <v>412</v>
      </c>
      <c r="S73" s="7" t="s">
        <v>413</v>
      </c>
      <c r="T73" s="7" t="s">
        <v>75</v>
      </c>
      <c r="U73" s="7" t="s">
        <v>76</v>
      </c>
      <c r="V73" s="7" t="s">
        <v>75</v>
      </c>
      <c r="W73" s="7" t="s">
        <v>51</v>
      </c>
      <c r="X73" s="7" t="s">
        <v>102</v>
      </c>
      <c r="Y73" s="7" t="s">
        <v>53</v>
      </c>
      <c r="Z73" s="7" t="s">
        <v>54</v>
      </c>
      <c r="AA73" s="7" t="s">
        <v>55</v>
      </c>
      <c r="AB73" s="7" t="s">
        <v>56</v>
      </c>
      <c r="AC73" s="8">
        <v>250000</v>
      </c>
      <c r="AD73" s="10" t="s">
        <v>414</v>
      </c>
      <c r="AE73" s="8" t="str" cm="1">
        <f t="array" aca="1" ref="AE73" ca="1">IFERROR(_xlfn.XLOOKUP(MID(CELL("filename",$A$1),FIND("]",CELL("filename",$A$1))+1,255)&amp;"|"&amp;$C73,Fonte_OM_Objeto!$G:$G,Fonte_OM_Objeto!$J:$J),"")</f>
        <v/>
      </c>
      <c r="AF73" s="8" t="str" cm="1">
        <f t="array" aca="1" ref="AF73" ca="1">IFERROR(_xlfn.XLOOKUP(MID(CELL("filename",$A$1),FIND("]",CELL("filename",$A$1))+1,255)&amp;"|"&amp;$C73,Fonte_OM_Objeto!$G:$G,Fonte_OM_Objeto!$K:$K),"")</f>
        <v/>
      </c>
    </row>
    <row r="74" spans="1:32" s="1" customFormat="1" ht="52.35" customHeight="1" x14ac:dyDescent="0.2">
      <c r="A74" s="7" t="s">
        <v>30</v>
      </c>
      <c r="B74" s="7" t="s">
        <v>31</v>
      </c>
      <c r="C74" s="7" t="s">
        <v>405</v>
      </c>
      <c r="D74" s="7" t="s">
        <v>33</v>
      </c>
      <c r="E74" s="7" t="s">
        <v>90</v>
      </c>
      <c r="F74" s="7" t="s">
        <v>406</v>
      </c>
      <c r="G74" s="7" t="s">
        <v>407</v>
      </c>
      <c r="H74" s="7" t="s">
        <v>37</v>
      </c>
      <c r="I74" s="7" t="s">
        <v>38</v>
      </c>
      <c r="J74" s="7" t="s">
        <v>191</v>
      </c>
      <c r="K74" s="7" t="s">
        <v>40</v>
      </c>
      <c r="L74" s="7" t="s">
        <v>41</v>
      </c>
      <c r="M74" s="7" t="s">
        <v>408</v>
      </c>
      <c r="N74" s="7" t="s">
        <v>409</v>
      </c>
      <c r="O74" s="7" t="s">
        <v>410</v>
      </c>
      <c r="P74" s="7" t="s">
        <v>45</v>
      </c>
      <c r="Q74" s="7" t="s">
        <v>411</v>
      </c>
      <c r="R74" s="7" t="s">
        <v>412</v>
      </c>
      <c r="S74" s="7" t="s">
        <v>413</v>
      </c>
      <c r="T74" s="7" t="s">
        <v>75</v>
      </c>
      <c r="U74" s="7" t="s">
        <v>76</v>
      </c>
      <c r="V74" s="7" t="s">
        <v>75</v>
      </c>
      <c r="W74" s="7" t="s">
        <v>51</v>
      </c>
      <c r="X74" s="7" t="s">
        <v>52</v>
      </c>
      <c r="Y74" s="7" t="s">
        <v>53</v>
      </c>
      <c r="Z74" s="7" t="s">
        <v>54</v>
      </c>
      <c r="AA74" s="7" t="s">
        <v>55</v>
      </c>
      <c r="AB74" s="7" t="s">
        <v>56</v>
      </c>
      <c r="AC74" s="8">
        <v>50000</v>
      </c>
      <c r="AD74" s="10" t="s">
        <v>414</v>
      </c>
      <c r="AE74" s="8" t="str" cm="1">
        <f t="array" aca="1" ref="AE74" ca="1">IFERROR(_xlfn.XLOOKUP(MID(CELL("filename",$A$1),FIND("]",CELL("filename",$A$1))+1,255)&amp;"|"&amp;$C74,Fonte_OM_Objeto!$G:$G,Fonte_OM_Objeto!$J:$J),"")</f>
        <v/>
      </c>
      <c r="AF74" s="8" t="str" cm="1">
        <f t="array" aca="1" ref="AF74" ca="1">IFERROR(_xlfn.XLOOKUP(MID(CELL("filename",$A$1),FIND("]",CELL("filename",$A$1))+1,255)&amp;"|"&amp;$C74,Fonte_OM_Objeto!$G:$G,Fonte_OM_Objeto!$K:$K),"")</f>
        <v/>
      </c>
    </row>
    <row r="75" spans="1:32" s="1" customFormat="1" ht="52.35" customHeight="1" x14ac:dyDescent="0.2">
      <c r="A75" s="7" t="s">
        <v>30</v>
      </c>
      <c r="B75" s="7" t="s">
        <v>31</v>
      </c>
      <c r="C75" s="7" t="s">
        <v>415</v>
      </c>
      <c r="D75" s="7" t="s">
        <v>33</v>
      </c>
      <c r="E75" s="7" t="s">
        <v>90</v>
      </c>
      <c r="F75" s="7" t="s">
        <v>416</v>
      </c>
      <c r="G75" s="7" t="s">
        <v>417</v>
      </c>
      <c r="H75" s="7" t="s">
        <v>37</v>
      </c>
      <c r="I75" s="7" t="s">
        <v>212</v>
      </c>
      <c r="J75" s="7" t="s">
        <v>69</v>
      </c>
      <c r="K75" s="7" t="s">
        <v>40</v>
      </c>
      <c r="L75" s="7" t="s">
        <v>41</v>
      </c>
      <c r="M75" s="7" t="s">
        <v>70</v>
      </c>
      <c r="N75" s="7" t="s">
        <v>71</v>
      </c>
      <c r="O75" s="7" t="s">
        <v>118</v>
      </c>
      <c r="P75" s="7" t="s">
        <v>45</v>
      </c>
      <c r="Q75" s="7" t="s">
        <v>46</v>
      </c>
      <c r="R75" s="7" t="s">
        <v>47</v>
      </c>
      <c r="S75" s="7" t="s">
        <v>48</v>
      </c>
      <c r="T75" s="7" t="s">
        <v>75</v>
      </c>
      <c r="U75" s="7" t="s">
        <v>76</v>
      </c>
      <c r="V75" s="7" t="s">
        <v>75</v>
      </c>
      <c r="W75" s="7" t="s">
        <v>51</v>
      </c>
      <c r="X75" s="7" t="s">
        <v>52</v>
      </c>
      <c r="Y75" s="7" t="s">
        <v>53</v>
      </c>
      <c r="Z75" s="7" t="s">
        <v>54</v>
      </c>
      <c r="AA75" s="7" t="s">
        <v>55</v>
      </c>
      <c r="AB75" s="7" t="s">
        <v>56</v>
      </c>
      <c r="AC75" s="8">
        <v>150000</v>
      </c>
      <c r="AD75" s="10" t="s">
        <v>418</v>
      </c>
      <c r="AE75" s="8" t="str" cm="1">
        <f t="array" aca="1" ref="AE75" ca="1">IFERROR(_xlfn.XLOOKUP(MID(CELL("filename",$A$1),FIND("]",CELL("filename",$A$1))+1,255)&amp;"|"&amp;$C75,Fonte_OM_Objeto!$G:$G,Fonte_OM_Objeto!$J:$J),"")</f>
        <v/>
      </c>
      <c r="AF75" s="8" t="str" cm="1">
        <f t="array" aca="1" ref="AF75" ca="1">IFERROR(_xlfn.XLOOKUP(MID(CELL("filename",$A$1),FIND("]",CELL("filename",$A$1))+1,255)&amp;"|"&amp;$C75,Fonte_OM_Objeto!$G:$G,Fonte_OM_Objeto!$K:$K),"")</f>
        <v/>
      </c>
    </row>
    <row r="76" spans="1:32" s="1" customFormat="1" ht="52.35" customHeight="1" x14ac:dyDescent="0.2">
      <c r="A76" s="7" t="s">
        <v>30</v>
      </c>
      <c r="B76" s="7" t="s">
        <v>31</v>
      </c>
      <c r="C76" s="7" t="s">
        <v>419</v>
      </c>
      <c r="D76" s="7" t="s">
        <v>33</v>
      </c>
      <c r="E76" s="7" t="s">
        <v>90</v>
      </c>
      <c r="F76" s="7" t="s">
        <v>416</v>
      </c>
      <c r="G76" s="7" t="s">
        <v>417</v>
      </c>
      <c r="H76" s="7" t="s">
        <v>37</v>
      </c>
      <c r="I76" s="7" t="s">
        <v>212</v>
      </c>
      <c r="J76" s="7" t="s">
        <v>69</v>
      </c>
      <c r="K76" s="7" t="s">
        <v>40</v>
      </c>
      <c r="L76" s="7" t="s">
        <v>41</v>
      </c>
      <c r="M76" s="7" t="s">
        <v>70</v>
      </c>
      <c r="N76" s="7" t="s">
        <v>71</v>
      </c>
      <c r="O76" s="7" t="s">
        <v>118</v>
      </c>
      <c r="P76" s="7" t="s">
        <v>45</v>
      </c>
      <c r="Q76" s="7" t="s">
        <v>46</v>
      </c>
      <c r="R76" s="7" t="s">
        <v>47</v>
      </c>
      <c r="S76" s="7" t="s">
        <v>48</v>
      </c>
      <c r="T76" s="7" t="s">
        <v>75</v>
      </c>
      <c r="U76" s="7" t="s">
        <v>76</v>
      </c>
      <c r="V76" s="7" t="s">
        <v>75</v>
      </c>
      <c r="W76" s="7" t="s">
        <v>51</v>
      </c>
      <c r="X76" s="7" t="s">
        <v>52</v>
      </c>
      <c r="Y76" s="7" t="s">
        <v>53</v>
      </c>
      <c r="Z76" s="7" t="s">
        <v>54</v>
      </c>
      <c r="AA76" s="7" t="s">
        <v>55</v>
      </c>
      <c r="AB76" s="7" t="s">
        <v>56</v>
      </c>
      <c r="AC76" s="8">
        <v>150000</v>
      </c>
      <c r="AD76" s="10" t="s">
        <v>420</v>
      </c>
      <c r="AE76" s="8" t="str" cm="1">
        <f t="array" aca="1" ref="AE76" ca="1">IFERROR(_xlfn.XLOOKUP(MID(CELL("filename",$A$1),FIND("]",CELL("filename",$A$1))+1,255)&amp;"|"&amp;$C76,Fonte_OM_Objeto!$G:$G,Fonte_OM_Objeto!$J:$J),"")</f>
        <v/>
      </c>
      <c r="AF76" s="8" t="str" cm="1">
        <f t="array" aca="1" ref="AF76" ca="1">IFERROR(_xlfn.XLOOKUP(MID(CELL("filename",$A$1),FIND("]",CELL("filename",$A$1))+1,255)&amp;"|"&amp;$C76,Fonte_OM_Objeto!$G:$G,Fonte_OM_Objeto!$K:$K),"")</f>
        <v/>
      </c>
    </row>
    <row r="77" spans="1:32" s="1" customFormat="1" ht="19.7" customHeight="1" x14ac:dyDescent="0.2">
      <c r="A77" s="7" t="s">
        <v>30</v>
      </c>
      <c r="B77" s="7" t="s">
        <v>31</v>
      </c>
      <c r="C77" s="7" t="s">
        <v>421</v>
      </c>
      <c r="D77" s="7" t="s">
        <v>33</v>
      </c>
      <c r="E77" s="7" t="s">
        <v>34</v>
      </c>
      <c r="F77" s="7" t="s">
        <v>422</v>
      </c>
      <c r="G77" s="7" t="s">
        <v>423</v>
      </c>
      <c r="H77" s="7" t="s">
        <v>37</v>
      </c>
      <c r="I77" s="7" t="s">
        <v>198</v>
      </c>
      <c r="J77" s="7" t="s">
        <v>39</v>
      </c>
      <c r="K77" s="7" t="s">
        <v>40</v>
      </c>
      <c r="L77" s="7" t="s">
        <v>41</v>
      </c>
      <c r="M77" s="7" t="s">
        <v>42</v>
      </c>
      <c r="N77" s="7" t="s">
        <v>43</v>
      </c>
      <c r="O77" s="7" t="s">
        <v>204</v>
      </c>
      <c r="P77" s="7" t="s">
        <v>45</v>
      </c>
      <c r="Q77" s="7" t="s">
        <v>46</v>
      </c>
      <c r="R77" s="7" t="s">
        <v>47</v>
      </c>
      <c r="S77" s="7" t="s">
        <v>48</v>
      </c>
      <c r="T77" s="7" t="s">
        <v>205</v>
      </c>
      <c r="U77" s="7" t="s">
        <v>198</v>
      </c>
      <c r="V77" s="7" t="s">
        <v>206</v>
      </c>
      <c r="W77" s="7" t="s">
        <v>51</v>
      </c>
      <c r="X77" s="7" t="s">
        <v>52</v>
      </c>
      <c r="Y77" s="7" t="s">
        <v>53</v>
      </c>
      <c r="Z77" s="7" t="s">
        <v>54</v>
      </c>
      <c r="AA77" s="7" t="s">
        <v>55</v>
      </c>
      <c r="AB77" s="7" t="s">
        <v>56</v>
      </c>
      <c r="AC77" s="8">
        <v>300000</v>
      </c>
      <c r="AD77" s="9" t="s">
        <v>424</v>
      </c>
      <c r="AE77" s="8" t="str" cm="1">
        <f t="array" aca="1" ref="AE77" ca="1">IFERROR(_xlfn.XLOOKUP(MID(CELL("filename",$A$1),FIND("]",CELL("filename",$A$1))+1,255)&amp;"|"&amp;$C77,Fonte_OM_Objeto!$G:$G,Fonte_OM_Objeto!$J:$J),"")</f>
        <v>Cmdo CMNE</v>
      </c>
      <c r="AF77" s="8" t="str" cm="1">
        <f t="array" aca="1" ref="AF77" ca="1">IFERROR(_xlfn.XLOOKUP(MID(CELL("filename",$A$1),FIND("]",CELL("filename",$A$1))+1,255)&amp;"|"&amp;$C77,Fonte_OM_Objeto!$G:$G,Fonte_OM_Objeto!$K:$K),"")</f>
        <v>Adequação de instalações</v>
      </c>
    </row>
    <row r="78" spans="1:32" s="1" customFormat="1" ht="19.7" customHeight="1" x14ac:dyDescent="0.2">
      <c r="A78" s="7" t="s">
        <v>30</v>
      </c>
      <c r="B78" s="7" t="s">
        <v>31</v>
      </c>
      <c r="C78" s="7" t="s">
        <v>425</v>
      </c>
      <c r="D78" s="7" t="s">
        <v>33</v>
      </c>
      <c r="E78" s="7" t="s">
        <v>90</v>
      </c>
      <c r="F78" s="7" t="s">
        <v>426</v>
      </c>
      <c r="G78" s="7" t="s">
        <v>427</v>
      </c>
      <c r="H78" s="7" t="s">
        <v>37</v>
      </c>
      <c r="I78" s="7" t="s">
        <v>129</v>
      </c>
      <c r="J78" s="7" t="s">
        <v>160</v>
      </c>
      <c r="K78" s="7" t="s">
        <v>40</v>
      </c>
      <c r="L78" s="7" t="s">
        <v>41</v>
      </c>
      <c r="M78" s="7" t="s">
        <v>428</v>
      </c>
      <c r="N78" s="7" t="s">
        <v>429</v>
      </c>
      <c r="O78" s="7" t="s">
        <v>430</v>
      </c>
      <c r="P78" s="7" t="s">
        <v>45</v>
      </c>
      <c r="Q78" s="7" t="s">
        <v>385</v>
      </c>
      <c r="R78" s="7" t="s">
        <v>236</v>
      </c>
      <c r="S78" s="7" t="s">
        <v>431</v>
      </c>
      <c r="T78" s="7" t="s">
        <v>75</v>
      </c>
      <c r="U78" s="7" t="s">
        <v>76</v>
      </c>
      <c r="V78" s="7" t="s">
        <v>75</v>
      </c>
      <c r="W78" s="7" t="s">
        <v>51</v>
      </c>
      <c r="X78" s="7" t="s">
        <v>52</v>
      </c>
      <c r="Y78" s="7" t="s">
        <v>53</v>
      </c>
      <c r="Z78" s="7" t="s">
        <v>54</v>
      </c>
      <c r="AA78" s="7" t="s">
        <v>55</v>
      </c>
      <c r="AB78" s="7" t="s">
        <v>56</v>
      </c>
      <c r="AC78" s="8">
        <v>600000</v>
      </c>
      <c r="AD78" s="9" t="s">
        <v>432</v>
      </c>
      <c r="AE78" s="8" t="str" cm="1">
        <f t="array" aca="1" ref="AE78" ca="1">IFERROR(_xlfn.XLOOKUP(MID(CELL("filename",$A$1),FIND("]",CELL("filename",$A$1))+1,255)&amp;"|"&amp;$C78,Fonte_OM_Objeto!$G:$G,Fonte_OM_Objeto!$J:$J),"")</f>
        <v/>
      </c>
      <c r="AF78" s="8" t="str" cm="1">
        <f t="array" aca="1" ref="AF78" ca="1">IFERROR(_xlfn.XLOOKUP(MID(CELL("filename",$A$1),FIND("]",CELL("filename",$A$1))+1,255)&amp;"|"&amp;$C78,Fonte_OM_Objeto!$G:$G,Fonte_OM_Objeto!$K:$K),"")</f>
        <v/>
      </c>
    </row>
    <row r="79" spans="1:32" s="1" customFormat="1" ht="52.35" customHeight="1" x14ac:dyDescent="0.2">
      <c r="A79" s="7" t="s">
        <v>30</v>
      </c>
      <c r="B79" s="7" t="s">
        <v>31</v>
      </c>
      <c r="C79" s="7" t="s">
        <v>433</v>
      </c>
      <c r="D79" s="7" t="s">
        <v>33</v>
      </c>
      <c r="E79" s="7" t="s">
        <v>90</v>
      </c>
      <c r="F79" s="7" t="s">
        <v>434</v>
      </c>
      <c r="G79" s="7" t="s">
        <v>435</v>
      </c>
      <c r="H79" s="7" t="s">
        <v>37</v>
      </c>
      <c r="I79" s="7" t="s">
        <v>68</v>
      </c>
      <c r="J79" s="7" t="s">
        <v>191</v>
      </c>
      <c r="K79" s="7" t="s">
        <v>40</v>
      </c>
      <c r="L79" s="7" t="s">
        <v>41</v>
      </c>
      <c r="M79" s="7" t="s">
        <v>70</v>
      </c>
      <c r="N79" s="7" t="s">
        <v>71</v>
      </c>
      <c r="O79" s="7" t="s">
        <v>118</v>
      </c>
      <c r="P79" s="7" t="s">
        <v>45</v>
      </c>
      <c r="Q79" s="7" t="s">
        <v>46</v>
      </c>
      <c r="R79" s="7" t="s">
        <v>47</v>
      </c>
      <c r="S79" s="7" t="s">
        <v>48</v>
      </c>
      <c r="T79" s="7" t="s">
        <v>75</v>
      </c>
      <c r="U79" s="7" t="s">
        <v>76</v>
      </c>
      <c r="V79" s="7" t="s">
        <v>75</v>
      </c>
      <c r="W79" s="7" t="s">
        <v>51</v>
      </c>
      <c r="X79" s="7" t="s">
        <v>102</v>
      </c>
      <c r="Y79" s="7" t="s">
        <v>53</v>
      </c>
      <c r="Z79" s="7" t="s">
        <v>54</v>
      </c>
      <c r="AA79" s="7" t="s">
        <v>55</v>
      </c>
      <c r="AB79" s="7" t="s">
        <v>56</v>
      </c>
      <c r="AC79" s="8">
        <v>200000</v>
      </c>
      <c r="AD79" s="10" t="s">
        <v>436</v>
      </c>
      <c r="AE79" s="8" t="str" cm="1">
        <f t="array" aca="1" ref="AE79" ca="1">IFERROR(_xlfn.XLOOKUP(MID(CELL("filename",$A$1),FIND("]",CELL("filename",$A$1))+1,255)&amp;"|"&amp;$C79,Fonte_OM_Objeto!$G:$G,Fonte_OM_Objeto!$J:$J),"")</f>
        <v/>
      </c>
      <c r="AF79" s="8" t="str" cm="1">
        <f t="array" aca="1" ref="AF79" ca="1">IFERROR(_xlfn.XLOOKUP(MID(CELL("filename",$A$1),FIND("]",CELL("filename",$A$1))+1,255)&amp;"|"&amp;$C79,Fonte_OM_Objeto!$G:$G,Fonte_OM_Objeto!$K:$K),"")</f>
        <v/>
      </c>
    </row>
    <row r="80" spans="1:32" s="1" customFormat="1" ht="52.35" customHeight="1" x14ac:dyDescent="0.2">
      <c r="A80" s="7" t="s">
        <v>30</v>
      </c>
      <c r="B80" s="7" t="s">
        <v>31</v>
      </c>
      <c r="C80" s="7" t="s">
        <v>437</v>
      </c>
      <c r="D80" s="7" t="s">
        <v>33</v>
      </c>
      <c r="E80" s="7" t="s">
        <v>34</v>
      </c>
      <c r="F80" s="7" t="s">
        <v>438</v>
      </c>
      <c r="G80" s="7" t="s">
        <v>439</v>
      </c>
      <c r="H80" s="7" t="s">
        <v>37</v>
      </c>
      <c r="I80" s="7" t="s">
        <v>198</v>
      </c>
      <c r="J80" s="7" t="s">
        <v>173</v>
      </c>
      <c r="K80" s="7" t="s">
        <v>40</v>
      </c>
      <c r="L80" s="7" t="s">
        <v>41</v>
      </c>
      <c r="M80" s="7" t="s">
        <v>42</v>
      </c>
      <c r="N80" s="7" t="s">
        <v>43</v>
      </c>
      <c r="O80" s="7" t="s">
        <v>440</v>
      </c>
      <c r="P80" s="7" t="s">
        <v>45</v>
      </c>
      <c r="Q80" s="7" t="s">
        <v>109</v>
      </c>
      <c r="R80" s="7" t="s">
        <v>47</v>
      </c>
      <c r="S80" s="7" t="s">
        <v>110</v>
      </c>
      <c r="T80" s="7" t="s">
        <v>441</v>
      </c>
      <c r="U80" s="7" t="s">
        <v>198</v>
      </c>
      <c r="V80" s="7" t="s">
        <v>442</v>
      </c>
      <c r="W80" s="7" t="s">
        <v>111</v>
      </c>
      <c r="X80" s="7" t="s">
        <v>52</v>
      </c>
      <c r="Y80" s="7" t="s">
        <v>53</v>
      </c>
      <c r="Z80" s="7" t="s">
        <v>54</v>
      </c>
      <c r="AA80" s="7" t="s">
        <v>55</v>
      </c>
      <c r="AB80" s="7" t="s">
        <v>56</v>
      </c>
      <c r="AC80" s="8">
        <v>300000</v>
      </c>
      <c r="AD80" s="10" t="s">
        <v>443</v>
      </c>
      <c r="AE80" s="8" t="str" cm="1">
        <f t="array" aca="1" ref="AE80" ca="1">IFERROR(_xlfn.XLOOKUP(MID(CELL("filename",$A$1),FIND("]",CELL("filename",$A$1))+1,255)&amp;"|"&amp;$C80,Fonte_OM_Objeto!$G:$G,Fonte_OM_Objeto!$J:$J),"")</f>
        <v>HMAR</v>
      </c>
      <c r="AF80" s="8" t="str" cm="1">
        <f t="array" aca="1" ref="AF80" ca="1">IFERROR(_xlfn.XLOOKUP(MID(CELL("filename",$A$1),FIND("]",CELL("filename",$A$1))+1,255)&amp;"|"&amp;$C80,Fonte_OM_Objeto!$G:$G,Fonte_OM_Objeto!$K:$K),"")</f>
        <v>Videogastroscópio</v>
      </c>
    </row>
    <row r="81" spans="1:32" s="1" customFormat="1" ht="84.2" customHeight="1" x14ac:dyDescent="0.2">
      <c r="A81" s="7" t="s">
        <v>30</v>
      </c>
      <c r="B81" s="7" t="s">
        <v>31</v>
      </c>
      <c r="C81" s="7" t="s">
        <v>444</v>
      </c>
      <c r="D81" s="7" t="s">
        <v>33</v>
      </c>
      <c r="E81" s="7" t="s">
        <v>34</v>
      </c>
      <c r="F81" s="7" t="s">
        <v>438</v>
      </c>
      <c r="G81" s="7" t="s">
        <v>439</v>
      </c>
      <c r="H81" s="7" t="s">
        <v>37</v>
      </c>
      <c r="I81" s="7" t="s">
        <v>198</v>
      </c>
      <c r="J81" s="7" t="s">
        <v>173</v>
      </c>
      <c r="K81" s="7" t="s">
        <v>40</v>
      </c>
      <c r="L81" s="7" t="s">
        <v>41</v>
      </c>
      <c r="M81" s="7" t="s">
        <v>97</v>
      </c>
      <c r="N81" s="7" t="s">
        <v>98</v>
      </c>
      <c r="O81" s="7" t="s">
        <v>288</v>
      </c>
      <c r="P81" s="7" t="s">
        <v>45</v>
      </c>
      <c r="Q81" s="7" t="s">
        <v>109</v>
      </c>
      <c r="R81" s="7" t="s">
        <v>47</v>
      </c>
      <c r="S81" s="7" t="s">
        <v>110</v>
      </c>
      <c r="T81" s="7" t="s">
        <v>205</v>
      </c>
      <c r="U81" s="7" t="s">
        <v>198</v>
      </c>
      <c r="V81" s="7" t="s">
        <v>206</v>
      </c>
      <c r="W81" s="7" t="s">
        <v>111</v>
      </c>
      <c r="X81" s="7" t="s">
        <v>52</v>
      </c>
      <c r="Y81" s="7" t="s">
        <v>53</v>
      </c>
      <c r="Z81" s="7" t="s">
        <v>54</v>
      </c>
      <c r="AA81" s="7" t="s">
        <v>55</v>
      </c>
      <c r="AB81" s="7" t="s">
        <v>56</v>
      </c>
      <c r="AC81" s="8">
        <v>200000</v>
      </c>
      <c r="AD81" s="10" t="s">
        <v>445</v>
      </c>
      <c r="AE81" s="8" t="str" cm="1">
        <f t="array" aca="1" ref="AE81" ca="1">IFERROR(_xlfn.XLOOKUP(MID(CELL("filename",$A$1),FIND("]",CELL("filename",$A$1))+1,255)&amp;"|"&amp;$C81,Fonte_OM_Objeto!$G:$G,Fonte_OM_Objeto!$J:$J),"")</f>
        <v/>
      </c>
      <c r="AF81" s="8" t="str" cm="1">
        <f t="array" aca="1" ref="AF81" ca="1">IFERROR(_xlfn.XLOOKUP(MID(CELL("filename",$A$1),FIND("]",CELL("filename",$A$1))+1,255)&amp;"|"&amp;$C81,Fonte_OM_Objeto!$G:$G,Fonte_OM_Objeto!$K:$K),"")</f>
        <v/>
      </c>
    </row>
    <row r="82" spans="1:32" s="1" customFormat="1" ht="52.35" customHeight="1" x14ac:dyDescent="0.2">
      <c r="A82" s="7" t="s">
        <v>30</v>
      </c>
      <c r="B82" s="7" t="s">
        <v>31</v>
      </c>
      <c r="C82" s="7" t="s">
        <v>446</v>
      </c>
      <c r="D82" s="7" t="s">
        <v>33</v>
      </c>
      <c r="E82" s="7" t="s">
        <v>90</v>
      </c>
      <c r="F82" s="7" t="s">
        <v>438</v>
      </c>
      <c r="G82" s="7" t="s">
        <v>439</v>
      </c>
      <c r="H82" s="7" t="s">
        <v>37</v>
      </c>
      <c r="I82" s="7" t="s">
        <v>198</v>
      </c>
      <c r="J82" s="7" t="s">
        <v>173</v>
      </c>
      <c r="K82" s="7" t="s">
        <v>40</v>
      </c>
      <c r="L82" s="7" t="s">
        <v>41</v>
      </c>
      <c r="M82" s="7" t="s">
        <v>70</v>
      </c>
      <c r="N82" s="7" t="s">
        <v>71</v>
      </c>
      <c r="O82" s="7" t="s">
        <v>118</v>
      </c>
      <c r="P82" s="7" t="s">
        <v>45</v>
      </c>
      <c r="Q82" s="7" t="s">
        <v>46</v>
      </c>
      <c r="R82" s="7" t="s">
        <v>47</v>
      </c>
      <c r="S82" s="7" t="s">
        <v>48</v>
      </c>
      <c r="T82" s="7" t="s">
        <v>75</v>
      </c>
      <c r="U82" s="7" t="s">
        <v>76</v>
      </c>
      <c r="V82" s="7" t="s">
        <v>75</v>
      </c>
      <c r="W82" s="7" t="s">
        <v>51</v>
      </c>
      <c r="X82" s="7" t="s">
        <v>52</v>
      </c>
      <c r="Y82" s="7" t="s">
        <v>53</v>
      </c>
      <c r="Z82" s="7" t="s">
        <v>54</v>
      </c>
      <c r="AA82" s="7" t="s">
        <v>55</v>
      </c>
      <c r="AB82" s="7" t="s">
        <v>56</v>
      </c>
      <c r="AC82" s="8">
        <v>200000</v>
      </c>
      <c r="AD82" s="10" t="s">
        <v>447</v>
      </c>
      <c r="AE82" s="8" t="str" cm="1">
        <f t="array" aca="1" ref="AE82" ca="1">IFERROR(_xlfn.XLOOKUP(MID(CELL("filename",$A$1),FIND("]",CELL("filename",$A$1))+1,255)&amp;"|"&amp;$C82,Fonte_OM_Objeto!$G:$G,Fonte_OM_Objeto!$J:$J),"")</f>
        <v/>
      </c>
      <c r="AF82" s="8" t="str" cm="1">
        <f t="array" aca="1" ref="AF82" ca="1">IFERROR(_xlfn.XLOOKUP(MID(CELL("filename",$A$1),FIND("]",CELL("filename",$A$1))+1,255)&amp;"|"&amp;$C82,Fonte_OM_Objeto!$G:$G,Fonte_OM_Objeto!$K:$K),"")</f>
        <v/>
      </c>
    </row>
    <row r="83" spans="1:32" s="1" customFormat="1" ht="52.35" customHeight="1" x14ac:dyDescent="0.2">
      <c r="A83" s="7" t="s">
        <v>30</v>
      </c>
      <c r="B83" s="7" t="s">
        <v>31</v>
      </c>
      <c r="C83" s="7" t="s">
        <v>448</v>
      </c>
      <c r="D83" s="7" t="s">
        <v>33</v>
      </c>
      <c r="E83" s="7" t="s">
        <v>90</v>
      </c>
      <c r="F83" s="7" t="s">
        <v>449</v>
      </c>
      <c r="G83" s="7" t="s">
        <v>450</v>
      </c>
      <c r="H83" s="7" t="s">
        <v>37</v>
      </c>
      <c r="I83" s="7" t="s">
        <v>451</v>
      </c>
      <c r="J83" s="7" t="s">
        <v>39</v>
      </c>
      <c r="K83" s="7" t="s">
        <v>40</v>
      </c>
      <c r="L83" s="7" t="s">
        <v>41</v>
      </c>
      <c r="M83" s="7" t="s">
        <v>59</v>
      </c>
      <c r="N83" s="7" t="s">
        <v>60</v>
      </c>
      <c r="O83" s="7" t="s">
        <v>145</v>
      </c>
      <c r="P83" s="7" t="s">
        <v>45</v>
      </c>
      <c r="Q83" s="7" t="s">
        <v>62</v>
      </c>
      <c r="R83" s="7" t="s">
        <v>45</v>
      </c>
      <c r="S83" s="7" t="s">
        <v>63</v>
      </c>
      <c r="T83" s="7" t="s">
        <v>75</v>
      </c>
      <c r="U83" s="7" t="s">
        <v>76</v>
      </c>
      <c r="V83" s="7" t="s">
        <v>75</v>
      </c>
      <c r="W83" s="7" t="s">
        <v>51</v>
      </c>
      <c r="X83" s="7" t="s">
        <v>52</v>
      </c>
      <c r="Y83" s="7" t="s">
        <v>53</v>
      </c>
      <c r="Z83" s="7" t="s">
        <v>54</v>
      </c>
      <c r="AA83" s="7" t="s">
        <v>55</v>
      </c>
      <c r="AB83" s="7" t="s">
        <v>56</v>
      </c>
      <c r="AC83" s="8">
        <v>150000</v>
      </c>
      <c r="AD83" s="10" t="s">
        <v>452</v>
      </c>
      <c r="AE83" s="8" t="str" cm="1">
        <f t="array" aca="1" ref="AE83" ca="1">IFERROR(_xlfn.XLOOKUP(MID(CELL("filename",$A$1),FIND("]",CELL("filename",$A$1))+1,255)&amp;"|"&amp;$C83,Fonte_OM_Objeto!$G:$G,Fonte_OM_Objeto!$J:$J),"")</f>
        <v/>
      </c>
      <c r="AF83" s="8" t="str" cm="1">
        <f t="array" aca="1" ref="AF83" ca="1">IFERROR(_xlfn.XLOOKUP(MID(CELL("filename",$A$1),FIND("]",CELL("filename",$A$1))+1,255)&amp;"|"&amp;$C83,Fonte_OM_Objeto!$G:$G,Fonte_OM_Objeto!$K:$K),"")</f>
        <v/>
      </c>
    </row>
    <row r="84" spans="1:32" s="1" customFormat="1" ht="52.35" customHeight="1" x14ac:dyDescent="0.2">
      <c r="A84" s="7" t="s">
        <v>30</v>
      </c>
      <c r="B84" s="7" t="s">
        <v>31</v>
      </c>
      <c r="C84" s="7" t="s">
        <v>453</v>
      </c>
      <c r="D84" s="7" t="s">
        <v>33</v>
      </c>
      <c r="E84" s="7" t="s">
        <v>90</v>
      </c>
      <c r="F84" s="7" t="s">
        <v>449</v>
      </c>
      <c r="G84" s="7" t="s">
        <v>450</v>
      </c>
      <c r="H84" s="7" t="s">
        <v>37</v>
      </c>
      <c r="I84" s="7" t="s">
        <v>451</v>
      </c>
      <c r="J84" s="7" t="s">
        <v>39</v>
      </c>
      <c r="K84" s="7" t="s">
        <v>40</v>
      </c>
      <c r="L84" s="7" t="s">
        <v>41</v>
      </c>
      <c r="M84" s="7" t="s">
        <v>59</v>
      </c>
      <c r="N84" s="7" t="s">
        <v>60</v>
      </c>
      <c r="O84" s="7" t="s">
        <v>145</v>
      </c>
      <c r="P84" s="7" t="s">
        <v>45</v>
      </c>
      <c r="Q84" s="7" t="s">
        <v>62</v>
      </c>
      <c r="R84" s="7" t="s">
        <v>45</v>
      </c>
      <c r="S84" s="7" t="s">
        <v>63</v>
      </c>
      <c r="T84" s="7" t="s">
        <v>75</v>
      </c>
      <c r="U84" s="7" t="s">
        <v>76</v>
      </c>
      <c r="V84" s="7" t="s">
        <v>75</v>
      </c>
      <c r="W84" s="7" t="s">
        <v>51</v>
      </c>
      <c r="X84" s="7" t="s">
        <v>52</v>
      </c>
      <c r="Y84" s="7" t="s">
        <v>53</v>
      </c>
      <c r="Z84" s="7" t="s">
        <v>54</v>
      </c>
      <c r="AA84" s="7" t="s">
        <v>55</v>
      </c>
      <c r="AB84" s="7" t="s">
        <v>56</v>
      </c>
      <c r="AC84" s="8">
        <v>1800000</v>
      </c>
      <c r="AD84" s="10" t="s">
        <v>454</v>
      </c>
      <c r="AE84" s="8" t="str" cm="1">
        <f t="array" aca="1" ref="AE84" ca="1">IFERROR(_xlfn.XLOOKUP(MID(CELL("filename",$A$1),FIND("]",CELL("filename",$A$1))+1,255)&amp;"|"&amp;$C84,Fonte_OM_Objeto!$G:$G,Fonte_OM_Objeto!$J:$J),"")</f>
        <v/>
      </c>
      <c r="AF84" s="8" t="str" cm="1">
        <f t="array" aca="1" ref="AF84" ca="1">IFERROR(_xlfn.XLOOKUP(MID(CELL("filename",$A$1),FIND("]",CELL("filename",$A$1))+1,255)&amp;"|"&amp;$C84,Fonte_OM_Objeto!$G:$G,Fonte_OM_Objeto!$K:$K),"")</f>
        <v/>
      </c>
    </row>
    <row r="85" spans="1:32" s="1" customFormat="1" ht="138.19999999999999" customHeight="1" x14ac:dyDescent="0.2">
      <c r="A85" s="7" t="s">
        <v>30</v>
      </c>
      <c r="B85" s="7" t="s">
        <v>31</v>
      </c>
      <c r="C85" s="7" t="s">
        <v>455</v>
      </c>
      <c r="D85" s="7" t="s">
        <v>33</v>
      </c>
      <c r="E85" s="7" t="s">
        <v>90</v>
      </c>
      <c r="F85" s="7" t="s">
        <v>456</v>
      </c>
      <c r="G85" s="7" t="s">
        <v>457</v>
      </c>
      <c r="H85" s="7" t="s">
        <v>37</v>
      </c>
      <c r="I85" s="7" t="s">
        <v>172</v>
      </c>
      <c r="J85" s="7" t="s">
        <v>39</v>
      </c>
      <c r="K85" s="7" t="s">
        <v>40</v>
      </c>
      <c r="L85" s="7" t="s">
        <v>41</v>
      </c>
      <c r="M85" s="7" t="s">
        <v>70</v>
      </c>
      <c r="N85" s="7" t="s">
        <v>71</v>
      </c>
      <c r="O85" s="7" t="s">
        <v>72</v>
      </c>
      <c r="P85" s="7" t="s">
        <v>45</v>
      </c>
      <c r="Q85" s="7" t="s">
        <v>73</v>
      </c>
      <c r="R85" s="7" t="s">
        <v>45</v>
      </c>
      <c r="S85" s="7" t="s">
        <v>74</v>
      </c>
      <c r="T85" s="7" t="s">
        <v>75</v>
      </c>
      <c r="U85" s="7" t="s">
        <v>76</v>
      </c>
      <c r="V85" s="7" t="s">
        <v>75</v>
      </c>
      <c r="W85" s="7" t="s">
        <v>51</v>
      </c>
      <c r="X85" s="7" t="s">
        <v>52</v>
      </c>
      <c r="Y85" s="7" t="s">
        <v>53</v>
      </c>
      <c r="Z85" s="7" t="s">
        <v>54</v>
      </c>
      <c r="AA85" s="7" t="s">
        <v>55</v>
      </c>
      <c r="AB85" s="7" t="s">
        <v>56</v>
      </c>
      <c r="AC85" s="8">
        <v>700000</v>
      </c>
      <c r="AD85" s="10" t="s">
        <v>458</v>
      </c>
      <c r="AE85" s="8" t="str" cm="1">
        <f t="array" aca="1" ref="AE85" ca="1">IFERROR(_xlfn.XLOOKUP(MID(CELL("filename",$A$1),FIND("]",CELL("filename",$A$1))+1,255)&amp;"|"&amp;$C85,Fonte_OM_Objeto!$G:$G,Fonte_OM_Objeto!$J:$J),"")</f>
        <v/>
      </c>
      <c r="AF85" s="8" t="str" cm="1">
        <f t="array" aca="1" ref="AF85" ca="1">IFERROR(_xlfn.XLOOKUP(MID(CELL("filename",$A$1),FIND("]",CELL("filename",$A$1))+1,255)&amp;"|"&amp;$C85,Fonte_OM_Objeto!$G:$G,Fonte_OM_Objeto!$K:$K),"")</f>
        <v/>
      </c>
    </row>
    <row r="86" spans="1:32" s="1" customFormat="1" ht="127.5" customHeight="1" x14ac:dyDescent="0.2">
      <c r="A86" s="7" t="s">
        <v>30</v>
      </c>
      <c r="B86" s="7" t="s">
        <v>31</v>
      </c>
      <c r="C86" s="7" t="s">
        <v>459</v>
      </c>
      <c r="D86" s="7" t="s">
        <v>33</v>
      </c>
      <c r="E86" s="7" t="s">
        <v>34</v>
      </c>
      <c r="F86" s="7" t="s">
        <v>460</v>
      </c>
      <c r="G86" s="7" t="s">
        <v>461</v>
      </c>
      <c r="H86" s="7" t="s">
        <v>37</v>
      </c>
      <c r="I86" s="7" t="s">
        <v>38</v>
      </c>
      <c r="J86" s="7" t="s">
        <v>82</v>
      </c>
      <c r="K86" s="7" t="s">
        <v>40</v>
      </c>
      <c r="L86" s="7" t="s">
        <v>41</v>
      </c>
      <c r="M86" s="7" t="s">
        <v>70</v>
      </c>
      <c r="N86" s="7" t="s">
        <v>71</v>
      </c>
      <c r="O86" s="7" t="s">
        <v>462</v>
      </c>
      <c r="P86" s="7" t="s">
        <v>45</v>
      </c>
      <c r="Q86" s="7" t="s">
        <v>62</v>
      </c>
      <c r="R86" s="7" t="s">
        <v>45</v>
      </c>
      <c r="S86" s="7" t="s">
        <v>85</v>
      </c>
      <c r="T86" s="7" t="s">
        <v>49</v>
      </c>
      <c r="U86" s="7" t="s">
        <v>38</v>
      </c>
      <c r="V86" s="7" t="s">
        <v>50</v>
      </c>
      <c r="W86" s="7" t="s">
        <v>51</v>
      </c>
      <c r="X86" s="7" t="s">
        <v>52</v>
      </c>
      <c r="Y86" s="7" t="s">
        <v>207</v>
      </c>
      <c r="Z86" s="7" t="s">
        <v>54</v>
      </c>
      <c r="AA86" s="7" t="s">
        <v>55</v>
      </c>
      <c r="AB86" s="7" t="s">
        <v>56</v>
      </c>
      <c r="AC86" s="8">
        <v>300000</v>
      </c>
      <c r="AD86" s="10" t="s">
        <v>463</v>
      </c>
      <c r="AE86" s="8" t="str" cm="1">
        <f t="array" aca="1" ref="AE86" ca="1">IFERROR(_xlfn.XLOOKUP(MID(CELL("filename",$A$1),FIND("]",CELL("filename",$A$1))+1,255)&amp;"|"&amp;$C86,Fonte_OM_Objeto!$G:$G,Fonte_OM_Objeto!$J:$J),"")</f>
        <v/>
      </c>
      <c r="AF86" s="8" t="str" cm="1">
        <f t="array" aca="1" ref="AF86" ca="1">IFERROR(_xlfn.XLOOKUP(MID(CELL("filename",$A$1),FIND("]",CELL("filename",$A$1))+1,255)&amp;"|"&amp;$C86,Fonte_OM_Objeto!$G:$G,Fonte_OM_Objeto!$K:$K),"")</f>
        <v/>
      </c>
    </row>
    <row r="87" spans="1:32" s="1" customFormat="1" ht="84.2" customHeight="1" x14ac:dyDescent="0.2">
      <c r="A87" s="7" t="s">
        <v>30</v>
      </c>
      <c r="B87" s="7" t="s">
        <v>31</v>
      </c>
      <c r="C87" s="7" t="s">
        <v>464</v>
      </c>
      <c r="D87" s="7" t="s">
        <v>33</v>
      </c>
      <c r="E87" s="7" t="s">
        <v>34</v>
      </c>
      <c r="F87" s="7" t="s">
        <v>465</v>
      </c>
      <c r="G87" s="7" t="s">
        <v>466</v>
      </c>
      <c r="H87" s="7" t="s">
        <v>37</v>
      </c>
      <c r="I87" s="7" t="s">
        <v>242</v>
      </c>
      <c r="J87" s="7" t="s">
        <v>39</v>
      </c>
      <c r="K87" s="7" t="s">
        <v>40</v>
      </c>
      <c r="L87" s="7" t="s">
        <v>41</v>
      </c>
      <c r="M87" s="7" t="s">
        <v>179</v>
      </c>
      <c r="N87" s="7" t="s">
        <v>180</v>
      </c>
      <c r="O87" s="7" t="s">
        <v>467</v>
      </c>
      <c r="P87" s="7" t="s">
        <v>45</v>
      </c>
      <c r="Q87" s="7" t="s">
        <v>385</v>
      </c>
      <c r="R87" s="7" t="s">
        <v>45</v>
      </c>
      <c r="S87" s="7" t="s">
        <v>468</v>
      </c>
      <c r="T87" s="7" t="s">
        <v>246</v>
      </c>
      <c r="U87" s="7" t="s">
        <v>242</v>
      </c>
      <c r="V87" s="7" t="s">
        <v>247</v>
      </c>
      <c r="W87" s="7" t="s">
        <v>51</v>
      </c>
      <c r="X87" s="7" t="s">
        <v>52</v>
      </c>
      <c r="Y87" s="7" t="s">
        <v>53</v>
      </c>
      <c r="Z87" s="7" t="s">
        <v>54</v>
      </c>
      <c r="AA87" s="7" t="s">
        <v>55</v>
      </c>
      <c r="AB87" s="7" t="s">
        <v>56</v>
      </c>
      <c r="AC87" s="8">
        <v>2000000</v>
      </c>
      <c r="AD87" s="10" t="s">
        <v>469</v>
      </c>
      <c r="AE87" s="8" t="str" cm="1">
        <f t="array" aca="1" ref="AE87" ca="1">IFERROR(_xlfn.XLOOKUP(MID(CELL("filename",$A$1),FIND("]",CELL("filename",$A$1))+1,255)&amp;"|"&amp;$C87,Fonte_OM_Objeto!$G:$G,Fonte_OM_Objeto!$J:$J),"")</f>
        <v/>
      </c>
      <c r="AF87" s="8" t="str" cm="1">
        <f t="array" aca="1" ref="AF87" ca="1">IFERROR(_xlfn.XLOOKUP(MID(CELL("filename",$A$1),FIND("]",CELL("filename",$A$1))+1,255)&amp;"|"&amp;$C87,Fonte_OM_Objeto!$G:$G,Fonte_OM_Objeto!$K:$K),"")</f>
        <v/>
      </c>
    </row>
    <row r="88" spans="1:32" s="1" customFormat="1" ht="30.4" customHeight="1" x14ac:dyDescent="0.2">
      <c r="A88" s="7" t="s">
        <v>30</v>
      </c>
      <c r="B88" s="7" t="s">
        <v>31</v>
      </c>
      <c r="C88" s="7" t="s">
        <v>470</v>
      </c>
      <c r="D88" s="7" t="s">
        <v>33</v>
      </c>
      <c r="E88" s="7" t="s">
        <v>34</v>
      </c>
      <c r="F88" s="7" t="s">
        <v>471</v>
      </c>
      <c r="G88" s="7" t="s">
        <v>472</v>
      </c>
      <c r="H88" s="7" t="s">
        <v>37</v>
      </c>
      <c r="I88" s="7" t="s">
        <v>212</v>
      </c>
      <c r="J88" s="7" t="s">
        <v>293</v>
      </c>
      <c r="K88" s="7" t="s">
        <v>40</v>
      </c>
      <c r="L88" s="7" t="s">
        <v>41</v>
      </c>
      <c r="M88" s="7" t="s">
        <v>42</v>
      </c>
      <c r="N88" s="7" t="s">
        <v>43</v>
      </c>
      <c r="O88" s="7" t="s">
        <v>305</v>
      </c>
      <c r="P88" s="7" t="s">
        <v>45</v>
      </c>
      <c r="Q88" s="7" t="s">
        <v>84</v>
      </c>
      <c r="R88" s="7" t="s">
        <v>45</v>
      </c>
      <c r="S88" s="7" t="s">
        <v>63</v>
      </c>
      <c r="T88" s="7" t="s">
        <v>75</v>
      </c>
      <c r="U88" s="7" t="s">
        <v>76</v>
      </c>
      <c r="V88" s="7" t="s">
        <v>75</v>
      </c>
      <c r="W88" s="7" t="s">
        <v>51</v>
      </c>
      <c r="X88" s="7" t="s">
        <v>52</v>
      </c>
      <c r="Y88" s="7" t="s">
        <v>53</v>
      </c>
      <c r="Z88" s="7" t="s">
        <v>54</v>
      </c>
      <c r="AA88" s="7" t="s">
        <v>55</v>
      </c>
      <c r="AB88" s="7" t="s">
        <v>56</v>
      </c>
      <c r="AC88" s="8">
        <v>600000</v>
      </c>
      <c r="AD88" s="10" t="s">
        <v>473</v>
      </c>
      <c r="AE88" s="8" t="str" cm="1">
        <f t="array" aca="1" ref="AE88" ca="1">IFERROR(_xlfn.XLOOKUP(MID(CELL("filename",$A$1),FIND("]",CELL("filename",$A$1))+1,255)&amp;"|"&amp;$C88,Fonte_OM_Objeto!$G:$G,Fonte_OM_Objeto!$J:$J),"")</f>
        <v>CAEx</v>
      </c>
      <c r="AF88" s="8" t="str" cm="1">
        <f t="array" aca="1" ref="AF88" ca="1">IFERROR(_xlfn.XLOOKUP(MID(CELL("filename",$A$1),FIND("]",CELL("filename",$A$1))+1,255)&amp;"|"&amp;$C88,Fonte_OM_Objeto!$G:$G,Fonte_OM_Objeto!$K:$K),"")</f>
        <v>Construção de área de lazer e apoio aos banhistas</v>
      </c>
    </row>
    <row r="89" spans="1:32" s="1" customFormat="1" ht="19.7" customHeight="1" x14ac:dyDescent="0.2">
      <c r="A89" s="7" t="s">
        <v>30</v>
      </c>
      <c r="B89" s="7" t="s">
        <v>31</v>
      </c>
      <c r="C89" s="7" t="s">
        <v>474</v>
      </c>
      <c r="D89" s="7" t="s">
        <v>33</v>
      </c>
      <c r="E89" s="7" t="s">
        <v>34</v>
      </c>
      <c r="F89" s="7" t="s">
        <v>475</v>
      </c>
      <c r="G89" s="7" t="s">
        <v>476</v>
      </c>
      <c r="H89" s="7" t="s">
        <v>37</v>
      </c>
      <c r="I89" s="7" t="s">
        <v>212</v>
      </c>
      <c r="J89" s="7" t="s">
        <v>477</v>
      </c>
      <c r="K89" s="7" t="s">
        <v>40</v>
      </c>
      <c r="L89" s="7" t="s">
        <v>41</v>
      </c>
      <c r="M89" s="7" t="s">
        <v>70</v>
      </c>
      <c r="N89" s="7" t="s">
        <v>71</v>
      </c>
      <c r="O89" s="7" t="s">
        <v>478</v>
      </c>
      <c r="P89" s="7" t="s">
        <v>45</v>
      </c>
      <c r="Q89" s="7" t="s">
        <v>73</v>
      </c>
      <c r="R89" s="7" t="s">
        <v>45</v>
      </c>
      <c r="S89" s="7" t="s">
        <v>74</v>
      </c>
      <c r="T89" s="7" t="s">
        <v>479</v>
      </c>
      <c r="U89" s="7" t="s">
        <v>212</v>
      </c>
      <c r="V89" s="7" t="s">
        <v>480</v>
      </c>
      <c r="W89" s="7" t="s">
        <v>51</v>
      </c>
      <c r="X89" s="7" t="s">
        <v>52</v>
      </c>
      <c r="Y89" s="7" t="s">
        <v>207</v>
      </c>
      <c r="Z89" s="7" t="s">
        <v>54</v>
      </c>
      <c r="AA89" s="7" t="s">
        <v>55</v>
      </c>
      <c r="AB89" s="7" t="s">
        <v>56</v>
      </c>
      <c r="AC89" s="8">
        <v>250000</v>
      </c>
      <c r="AD89" s="9" t="s">
        <v>481</v>
      </c>
      <c r="AE89" s="8" t="str" cm="1">
        <f t="array" aca="1" ref="AE89" ca="1">IFERROR(_xlfn.XLOOKUP(MID(CELL("filename",$A$1),FIND("]",CELL("filename",$A$1))+1,255)&amp;"|"&amp;$C89,Fonte_OM_Objeto!$G:$G,Fonte_OM_Objeto!$J:$J),"")</f>
        <v/>
      </c>
      <c r="AF89" s="8" t="str" cm="1">
        <f t="array" aca="1" ref="AF89" ca="1">IFERROR(_xlfn.XLOOKUP(MID(CELL("filename",$A$1),FIND("]",CELL("filename",$A$1))+1,255)&amp;"|"&amp;$C89,Fonte_OM_Objeto!$G:$G,Fonte_OM_Objeto!$K:$K),"")</f>
        <v/>
      </c>
    </row>
    <row r="90" spans="1:32" s="1" customFormat="1" ht="19.7" customHeight="1" x14ac:dyDescent="0.2">
      <c r="A90" s="7" t="s">
        <v>30</v>
      </c>
      <c r="B90" s="7" t="s">
        <v>31</v>
      </c>
      <c r="C90" s="7" t="s">
        <v>482</v>
      </c>
      <c r="D90" s="7" t="s">
        <v>33</v>
      </c>
      <c r="E90" s="7" t="s">
        <v>34</v>
      </c>
      <c r="F90" s="7" t="s">
        <v>483</v>
      </c>
      <c r="G90" s="7" t="s">
        <v>484</v>
      </c>
      <c r="H90" s="7" t="s">
        <v>37</v>
      </c>
      <c r="I90" s="7" t="s">
        <v>212</v>
      </c>
      <c r="J90" s="7" t="s">
        <v>39</v>
      </c>
      <c r="K90" s="7" t="s">
        <v>40</v>
      </c>
      <c r="L90" s="7" t="s">
        <v>41</v>
      </c>
      <c r="M90" s="7" t="s">
        <v>59</v>
      </c>
      <c r="N90" s="7" t="s">
        <v>60</v>
      </c>
      <c r="O90" s="7" t="s">
        <v>145</v>
      </c>
      <c r="P90" s="7" t="s">
        <v>45</v>
      </c>
      <c r="Q90" s="7" t="s">
        <v>62</v>
      </c>
      <c r="R90" s="7" t="s">
        <v>45</v>
      </c>
      <c r="S90" s="7" t="s">
        <v>63</v>
      </c>
      <c r="T90" s="7" t="s">
        <v>75</v>
      </c>
      <c r="U90" s="7" t="s">
        <v>76</v>
      </c>
      <c r="V90" s="7" t="s">
        <v>75</v>
      </c>
      <c r="W90" s="7" t="s">
        <v>51</v>
      </c>
      <c r="X90" s="7" t="s">
        <v>102</v>
      </c>
      <c r="Y90" s="7" t="s">
        <v>207</v>
      </c>
      <c r="Z90" s="7" t="s">
        <v>54</v>
      </c>
      <c r="AA90" s="7" t="s">
        <v>55</v>
      </c>
      <c r="AB90" s="7" t="s">
        <v>56</v>
      </c>
      <c r="AC90" s="8">
        <v>250000</v>
      </c>
      <c r="AD90" s="10" t="s">
        <v>485</v>
      </c>
      <c r="AE90" s="8" t="str" cm="1">
        <f t="array" aca="1" ref="AE90" ca="1">IFERROR(_xlfn.XLOOKUP(MID(CELL("filename",$A$1),FIND("]",CELL("filename",$A$1))+1,255)&amp;"|"&amp;$C90,Fonte_OM_Objeto!$G:$G,Fonte_OM_Objeto!$J:$J),"")</f>
        <v/>
      </c>
      <c r="AF90" s="8" t="str" cm="1">
        <f t="array" aca="1" ref="AF90" ca="1">IFERROR(_xlfn.XLOOKUP(MID(CELL("filename",$A$1),FIND("]",CELL("filename",$A$1))+1,255)&amp;"|"&amp;$C90,Fonte_OM_Objeto!$G:$G,Fonte_OM_Objeto!$K:$K),"")</f>
        <v/>
      </c>
    </row>
    <row r="91" spans="1:32" s="1" customFormat="1" ht="19.7" customHeight="1" x14ac:dyDescent="0.2">
      <c r="A91" s="7" t="s">
        <v>30</v>
      </c>
      <c r="B91" s="7" t="s">
        <v>31</v>
      </c>
      <c r="C91" s="7" t="s">
        <v>486</v>
      </c>
      <c r="D91" s="7" t="s">
        <v>33</v>
      </c>
      <c r="E91" s="7" t="s">
        <v>34</v>
      </c>
      <c r="F91" s="7" t="s">
        <v>483</v>
      </c>
      <c r="G91" s="7" t="s">
        <v>484</v>
      </c>
      <c r="H91" s="7" t="s">
        <v>37</v>
      </c>
      <c r="I91" s="7" t="s">
        <v>212</v>
      </c>
      <c r="J91" s="7" t="s">
        <v>39</v>
      </c>
      <c r="K91" s="7" t="s">
        <v>40</v>
      </c>
      <c r="L91" s="7" t="s">
        <v>41</v>
      </c>
      <c r="M91" s="7" t="s">
        <v>70</v>
      </c>
      <c r="N91" s="7" t="s">
        <v>71</v>
      </c>
      <c r="O91" s="7" t="s">
        <v>91</v>
      </c>
      <c r="P91" s="7" t="s">
        <v>45</v>
      </c>
      <c r="Q91" s="7" t="s">
        <v>62</v>
      </c>
      <c r="R91" s="7" t="s">
        <v>45</v>
      </c>
      <c r="S91" s="7" t="s">
        <v>85</v>
      </c>
      <c r="T91" s="7" t="s">
        <v>75</v>
      </c>
      <c r="U91" s="7" t="s">
        <v>76</v>
      </c>
      <c r="V91" s="7" t="s">
        <v>75</v>
      </c>
      <c r="W91" s="7" t="s">
        <v>51</v>
      </c>
      <c r="X91" s="7" t="s">
        <v>52</v>
      </c>
      <c r="Y91" s="7" t="s">
        <v>53</v>
      </c>
      <c r="Z91" s="7" t="s">
        <v>54</v>
      </c>
      <c r="AA91" s="7" t="s">
        <v>55</v>
      </c>
      <c r="AB91" s="7" t="s">
        <v>56</v>
      </c>
      <c r="AC91" s="8">
        <v>100000</v>
      </c>
      <c r="AD91" s="10" t="s">
        <v>487</v>
      </c>
      <c r="AE91" s="8" t="str" cm="1">
        <f t="array" aca="1" ref="AE91" ca="1">IFERROR(_xlfn.XLOOKUP(MID(CELL("filename",$A$1),FIND("]",CELL("filename",$A$1))+1,255)&amp;"|"&amp;$C91,Fonte_OM_Objeto!$G:$G,Fonte_OM_Objeto!$J:$J),"")</f>
        <v/>
      </c>
      <c r="AF91" s="8" t="str" cm="1">
        <f t="array" aca="1" ref="AF91" ca="1">IFERROR(_xlfn.XLOOKUP(MID(CELL("filename",$A$1),FIND("]",CELL("filename",$A$1))+1,255)&amp;"|"&amp;$C91,Fonte_OM_Objeto!$G:$G,Fonte_OM_Objeto!$K:$K),"")</f>
        <v/>
      </c>
    </row>
    <row r="92" spans="1:32" s="1" customFormat="1" ht="41.1" customHeight="1" x14ac:dyDescent="0.2">
      <c r="A92" s="7" t="s">
        <v>30</v>
      </c>
      <c r="B92" s="7" t="s">
        <v>31</v>
      </c>
      <c r="C92" s="7" t="s">
        <v>488</v>
      </c>
      <c r="D92" s="7" t="s">
        <v>33</v>
      </c>
      <c r="E92" s="7" t="s">
        <v>34</v>
      </c>
      <c r="F92" s="7" t="s">
        <v>483</v>
      </c>
      <c r="G92" s="7" t="s">
        <v>484</v>
      </c>
      <c r="H92" s="7" t="s">
        <v>37</v>
      </c>
      <c r="I92" s="7" t="s">
        <v>212</v>
      </c>
      <c r="J92" s="7" t="s">
        <v>39</v>
      </c>
      <c r="K92" s="7" t="s">
        <v>40</v>
      </c>
      <c r="L92" s="7" t="s">
        <v>41</v>
      </c>
      <c r="M92" s="7" t="s">
        <v>42</v>
      </c>
      <c r="N92" s="7" t="s">
        <v>43</v>
      </c>
      <c r="O92" s="7" t="s">
        <v>305</v>
      </c>
      <c r="P92" s="7" t="s">
        <v>45</v>
      </c>
      <c r="Q92" s="7" t="s">
        <v>84</v>
      </c>
      <c r="R92" s="7" t="s">
        <v>45</v>
      </c>
      <c r="S92" s="7" t="s">
        <v>63</v>
      </c>
      <c r="T92" s="7" t="s">
        <v>75</v>
      </c>
      <c r="U92" s="7" t="s">
        <v>76</v>
      </c>
      <c r="V92" s="7" t="s">
        <v>75</v>
      </c>
      <c r="W92" s="7" t="s">
        <v>51</v>
      </c>
      <c r="X92" s="7" t="s">
        <v>102</v>
      </c>
      <c r="Y92" s="7" t="s">
        <v>53</v>
      </c>
      <c r="Z92" s="7" t="s">
        <v>54</v>
      </c>
      <c r="AA92" s="7" t="s">
        <v>55</v>
      </c>
      <c r="AB92" s="7" t="s">
        <v>56</v>
      </c>
      <c r="AC92" s="8">
        <v>200000</v>
      </c>
      <c r="AD92" s="10" t="s">
        <v>489</v>
      </c>
      <c r="AE92" s="8" t="str" cm="1">
        <f t="array" aca="1" ref="AE92" ca="1">IFERROR(_xlfn.XLOOKUP(MID(CELL("filename",$A$1),FIND("]",CELL("filename",$A$1))+1,255)&amp;"|"&amp;$C92,Fonte_OM_Objeto!$G:$G,Fonte_OM_Objeto!$J:$J),"")</f>
        <v>BPEB</v>
      </c>
      <c r="AF92" s="8" t="str" cm="1">
        <f t="array" aca="1" ref="AF92" ca="1">IFERROR(_xlfn.XLOOKUP(MID(CELL("filename",$A$1),FIND("]",CELL("filename",$A$1))+1,255)&amp;"|"&amp;$C92,Fonte_OM_Objeto!$G:$G,Fonte_OM_Objeto!$K:$K),"")</f>
        <v>Reforma das instalações da Banda de Música</v>
      </c>
    </row>
    <row r="93" spans="1:32" s="1" customFormat="1" ht="19.7" customHeight="1" x14ac:dyDescent="0.2">
      <c r="A93" s="7" t="s">
        <v>30</v>
      </c>
      <c r="B93" s="7" t="s">
        <v>31</v>
      </c>
      <c r="C93" s="7" t="s">
        <v>490</v>
      </c>
      <c r="D93" s="7" t="s">
        <v>33</v>
      </c>
      <c r="E93" s="7" t="s">
        <v>34</v>
      </c>
      <c r="F93" s="7" t="s">
        <v>483</v>
      </c>
      <c r="G93" s="7" t="s">
        <v>484</v>
      </c>
      <c r="H93" s="7" t="s">
        <v>37</v>
      </c>
      <c r="I93" s="7" t="s">
        <v>212</v>
      </c>
      <c r="J93" s="7" t="s">
        <v>39</v>
      </c>
      <c r="K93" s="7" t="s">
        <v>40</v>
      </c>
      <c r="L93" s="7" t="s">
        <v>41</v>
      </c>
      <c r="M93" s="7" t="s">
        <v>42</v>
      </c>
      <c r="N93" s="7" t="s">
        <v>43</v>
      </c>
      <c r="O93" s="7" t="s">
        <v>130</v>
      </c>
      <c r="P93" s="7" t="s">
        <v>45</v>
      </c>
      <c r="Q93" s="7" t="s">
        <v>109</v>
      </c>
      <c r="R93" s="7" t="s">
        <v>47</v>
      </c>
      <c r="S93" s="7" t="s">
        <v>110</v>
      </c>
      <c r="T93" s="7" t="s">
        <v>75</v>
      </c>
      <c r="U93" s="7" t="s">
        <v>76</v>
      </c>
      <c r="V93" s="7" t="s">
        <v>75</v>
      </c>
      <c r="W93" s="7" t="s">
        <v>111</v>
      </c>
      <c r="X93" s="7" t="s">
        <v>102</v>
      </c>
      <c r="Y93" s="7" t="s">
        <v>207</v>
      </c>
      <c r="Z93" s="7" t="s">
        <v>54</v>
      </c>
      <c r="AA93" s="7" t="s">
        <v>55</v>
      </c>
      <c r="AB93" s="7" t="s">
        <v>56</v>
      </c>
      <c r="AC93" s="8">
        <v>120000</v>
      </c>
      <c r="AD93" s="10" t="s">
        <v>491</v>
      </c>
      <c r="AE93" s="8" t="str" cm="1">
        <f t="array" aca="1" ref="AE93" ca="1">IFERROR(_xlfn.XLOOKUP(MID(CELL("filename",$A$1),FIND("]",CELL("filename",$A$1))+1,255)&amp;"|"&amp;$C93,Fonte_OM_Objeto!$G:$G,Fonte_OM_Objeto!$J:$J),"")</f>
        <v>BPEB</v>
      </c>
      <c r="AF93" s="8" t="str" cm="1">
        <f t="array" aca="1" ref="AF93" ca="1">IFERROR(_xlfn.XLOOKUP(MID(CELL("filename",$A$1),FIND("]",CELL("filename",$A$1))+1,255)&amp;"|"&amp;$C93,Fonte_OM_Objeto!$G:$G,Fonte_OM_Objeto!$K:$K),"")</f>
        <v>Equipamentos e materiais veterinários</v>
      </c>
    </row>
    <row r="94" spans="1:32" s="1" customFormat="1" ht="19.7" customHeight="1" x14ac:dyDescent="0.2">
      <c r="A94" s="7" t="s">
        <v>30</v>
      </c>
      <c r="B94" s="7" t="s">
        <v>31</v>
      </c>
      <c r="C94" s="7" t="s">
        <v>490</v>
      </c>
      <c r="D94" s="7" t="s">
        <v>33</v>
      </c>
      <c r="E94" s="7" t="s">
        <v>34</v>
      </c>
      <c r="F94" s="7" t="s">
        <v>483</v>
      </c>
      <c r="G94" s="7" t="s">
        <v>484</v>
      </c>
      <c r="H94" s="7" t="s">
        <v>37</v>
      </c>
      <c r="I94" s="7" t="s">
        <v>212</v>
      </c>
      <c r="J94" s="7" t="s">
        <v>39</v>
      </c>
      <c r="K94" s="7" t="s">
        <v>40</v>
      </c>
      <c r="L94" s="7" t="s">
        <v>41</v>
      </c>
      <c r="M94" s="7" t="s">
        <v>42</v>
      </c>
      <c r="N94" s="7" t="s">
        <v>43</v>
      </c>
      <c r="O94" s="7" t="s">
        <v>130</v>
      </c>
      <c r="P94" s="7" t="s">
        <v>45</v>
      </c>
      <c r="Q94" s="7" t="s">
        <v>109</v>
      </c>
      <c r="R94" s="7" t="s">
        <v>47</v>
      </c>
      <c r="S94" s="7" t="s">
        <v>110</v>
      </c>
      <c r="T94" s="7" t="s">
        <v>75</v>
      </c>
      <c r="U94" s="7" t="s">
        <v>76</v>
      </c>
      <c r="V94" s="7" t="s">
        <v>75</v>
      </c>
      <c r="W94" s="7" t="s">
        <v>111</v>
      </c>
      <c r="X94" s="7" t="s">
        <v>52</v>
      </c>
      <c r="Y94" s="7" t="s">
        <v>207</v>
      </c>
      <c r="Z94" s="7" t="s">
        <v>54</v>
      </c>
      <c r="AA94" s="7" t="s">
        <v>55</v>
      </c>
      <c r="AB94" s="7" t="s">
        <v>56</v>
      </c>
      <c r="AC94" s="8">
        <v>90000</v>
      </c>
      <c r="AD94" s="10" t="s">
        <v>491</v>
      </c>
      <c r="AE94" s="8" t="str" cm="1">
        <f t="array" aca="1" ref="AE94" ca="1">IFERROR(_xlfn.XLOOKUP(MID(CELL("filename",$A$1),FIND("]",CELL("filename",$A$1))+1,255)&amp;"|"&amp;$C94,Fonte_OM_Objeto!$G:$G,Fonte_OM_Objeto!$J:$J),"")</f>
        <v>BPEB</v>
      </c>
      <c r="AF94" s="8" t="str" cm="1">
        <f t="array" aca="1" ref="AF94" ca="1">IFERROR(_xlfn.XLOOKUP(MID(CELL("filename",$A$1),FIND("]",CELL("filename",$A$1))+1,255)&amp;"|"&amp;$C94,Fonte_OM_Objeto!$G:$G,Fonte_OM_Objeto!$K:$K),"")</f>
        <v>Equipamentos e materiais veterinários</v>
      </c>
    </row>
    <row r="95" spans="1:32" s="1" customFormat="1" ht="19.7" customHeight="1" x14ac:dyDescent="0.2">
      <c r="A95" s="7" t="s">
        <v>30</v>
      </c>
      <c r="B95" s="7" t="s">
        <v>31</v>
      </c>
      <c r="C95" s="7" t="s">
        <v>492</v>
      </c>
      <c r="D95" s="7" t="s">
        <v>33</v>
      </c>
      <c r="E95" s="7" t="s">
        <v>34</v>
      </c>
      <c r="F95" s="7" t="s">
        <v>483</v>
      </c>
      <c r="G95" s="7" t="s">
        <v>484</v>
      </c>
      <c r="H95" s="7" t="s">
        <v>37</v>
      </c>
      <c r="I95" s="7" t="s">
        <v>212</v>
      </c>
      <c r="J95" s="7" t="s">
        <v>39</v>
      </c>
      <c r="K95" s="7" t="s">
        <v>40</v>
      </c>
      <c r="L95" s="7" t="s">
        <v>41</v>
      </c>
      <c r="M95" s="7" t="s">
        <v>70</v>
      </c>
      <c r="N95" s="7" t="s">
        <v>71</v>
      </c>
      <c r="O95" s="7" t="s">
        <v>91</v>
      </c>
      <c r="P95" s="7" t="s">
        <v>45</v>
      </c>
      <c r="Q95" s="7" t="s">
        <v>62</v>
      </c>
      <c r="R95" s="7" t="s">
        <v>45</v>
      </c>
      <c r="S95" s="7" t="s">
        <v>85</v>
      </c>
      <c r="T95" s="7" t="s">
        <v>75</v>
      </c>
      <c r="U95" s="7" t="s">
        <v>76</v>
      </c>
      <c r="V95" s="7" t="s">
        <v>75</v>
      </c>
      <c r="W95" s="7" t="s">
        <v>51</v>
      </c>
      <c r="X95" s="7" t="s">
        <v>102</v>
      </c>
      <c r="Y95" s="7" t="s">
        <v>207</v>
      </c>
      <c r="Z95" s="7" t="s">
        <v>54</v>
      </c>
      <c r="AA95" s="7" t="s">
        <v>55</v>
      </c>
      <c r="AB95" s="7" t="s">
        <v>56</v>
      </c>
      <c r="AC95" s="8">
        <v>100000</v>
      </c>
      <c r="AD95" s="10" t="s">
        <v>493</v>
      </c>
      <c r="AE95" s="8" t="str" cm="1">
        <f t="array" aca="1" ref="AE95" ca="1">IFERROR(_xlfn.XLOOKUP(MID(CELL("filename",$A$1),FIND("]",CELL("filename",$A$1))+1,255)&amp;"|"&amp;$C95,Fonte_OM_Objeto!$G:$G,Fonte_OM_Objeto!$J:$J),"")</f>
        <v/>
      </c>
      <c r="AF95" s="8" t="str" cm="1">
        <f t="array" aca="1" ref="AF95" ca="1">IFERROR(_xlfn.XLOOKUP(MID(CELL("filename",$A$1),FIND("]",CELL("filename",$A$1))+1,255)&amp;"|"&amp;$C95,Fonte_OM_Objeto!$G:$G,Fonte_OM_Objeto!$K:$K),"")</f>
        <v/>
      </c>
    </row>
    <row r="96" spans="1:32" s="1" customFormat="1" ht="19.7" customHeight="1" x14ac:dyDescent="0.2">
      <c r="A96" s="7" t="s">
        <v>30</v>
      </c>
      <c r="B96" s="7" t="s">
        <v>31</v>
      </c>
      <c r="C96" s="7" t="s">
        <v>492</v>
      </c>
      <c r="D96" s="7" t="s">
        <v>33</v>
      </c>
      <c r="E96" s="7" t="s">
        <v>34</v>
      </c>
      <c r="F96" s="7" t="s">
        <v>483</v>
      </c>
      <c r="G96" s="7" t="s">
        <v>484</v>
      </c>
      <c r="H96" s="7" t="s">
        <v>37</v>
      </c>
      <c r="I96" s="7" t="s">
        <v>212</v>
      </c>
      <c r="J96" s="7" t="s">
        <v>39</v>
      </c>
      <c r="K96" s="7" t="s">
        <v>40</v>
      </c>
      <c r="L96" s="7" t="s">
        <v>41</v>
      </c>
      <c r="M96" s="7" t="s">
        <v>70</v>
      </c>
      <c r="N96" s="7" t="s">
        <v>71</v>
      </c>
      <c r="O96" s="7" t="s">
        <v>91</v>
      </c>
      <c r="P96" s="7" t="s">
        <v>45</v>
      </c>
      <c r="Q96" s="7" t="s">
        <v>62</v>
      </c>
      <c r="R96" s="7" t="s">
        <v>45</v>
      </c>
      <c r="S96" s="7" t="s">
        <v>85</v>
      </c>
      <c r="T96" s="7" t="s">
        <v>75</v>
      </c>
      <c r="U96" s="7" t="s">
        <v>76</v>
      </c>
      <c r="V96" s="7" t="s">
        <v>75</v>
      </c>
      <c r="W96" s="7" t="s">
        <v>51</v>
      </c>
      <c r="X96" s="7" t="s">
        <v>52</v>
      </c>
      <c r="Y96" s="7" t="s">
        <v>207</v>
      </c>
      <c r="Z96" s="7" t="s">
        <v>54</v>
      </c>
      <c r="AA96" s="7" t="s">
        <v>55</v>
      </c>
      <c r="AB96" s="7" t="s">
        <v>56</v>
      </c>
      <c r="AC96" s="8">
        <v>102007</v>
      </c>
      <c r="AD96" s="10" t="s">
        <v>493</v>
      </c>
      <c r="AE96" s="8" t="str" cm="1">
        <f t="array" aca="1" ref="AE96" ca="1">IFERROR(_xlfn.XLOOKUP(MID(CELL("filename",$A$1),FIND("]",CELL("filename",$A$1))+1,255)&amp;"|"&amp;$C96,Fonte_OM_Objeto!$G:$G,Fonte_OM_Objeto!$J:$J),"")</f>
        <v/>
      </c>
      <c r="AF96" s="8" t="str" cm="1">
        <f t="array" aca="1" ref="AF96" ca="1">IFERROR(_xlfn.XLOOKUP(MID(CELL("filename",$A$1),FIND("]",CELL("filename",$A$1))+1,255)&amp;"|"&amp;$C96,Fonte_OM_Objeto!$G:$G,Fonte_OM_Objeto!$K:$K),"")</f>
        <v/>
      </c>
    </row>
    <row r="97" spans="1:32" s="1" customFormat="1" ht="62.85" customHeight="1" x14ac:dyDescent="0.2">
      <c r="A97" s="7" t="s">
        <v>30</v>
      </c>
      <c r="B97" s="7" t="s">
        <v>31</v>
      </c>
      <c r="C97" s="7" t="s">
        <v>494</v>
      </c>
      <c r="D97" s="7" t="s">
        <v>33</v>
      </c>
      <c r="E97" s="7" t="s">
        <v>34</v>
      </c>
      <c r="F97" s="7" t="s">
        <v>483</v>
      </c>
      <c r="G97" s="7" t="s">
        <v>484</v>
      </c>
      <c r="H97" s="7" t="s">
        <v>37</v>
      </c>
      <c r="I97" s="7" t="s">
        <v>212</v>
      </c>
      <c r="J97" s="7" t="s">
        <v>39</v>
      </c>
      <c r="K97" s="7" t="s">
        <v>40</v>
      </c>
      <c r="L97" s="7" t="s">
        <v>41</v>
      </c>
      <c r="M97" s="7" t="s">
        <v>70</v>
      </c>
      <c r="N97" s="7" t="s">
        <v>71</v>
      </c>
      <c r="O97" s="7" t="s">
        <v>118</v>
      </c>
      <c r="P97" s="7" t="s">
        <v>45</v>
      </c>
      <c r="Q97" s="7" t="s">
        <v>46</v>
      </c>
      <c r="R97" s="7" t="s">
        <v>47</v>
      </c>
      <c r="S97" s="7" t="s">
        <v>48</v>
      </c>
      <c r="T97" s="7" t="s">
        <v>75</v>
      </c>
      <c r="U97" s="7" t="s">
        <v>76</v>
      </c>
      <c r="V97" s="7" t="s">
        <v>75</v>
      </c>
      <c r="W97" s="7" t="s">
        <v>51</v>
      </c>
      <c r="X97" s="7" t="s">
        <v>52</v>
      </c>
      <c r="Y97" s="7" t="s">
        <v>53</v>
      </c>
      <c r="Z97" s="7" t="s">
        <v>54</v>
      </c>
      <c r="AA97" s="7" t="s">
        <v>55</v>
      </c>
      <c r="AB97" s="7" t="s">
        <v>56</v>
      </c>
      <c r="AC97" s="8">
        <v>100000</v>
      </c>
      <c r="AD97" s="10" t="s">
        <v>495</v>
      </c>
      <c r="AE97" s="8" t="str" cm="1">
        <f t="array" aca="1" ref="AE97" ca="1">IFERROR(_xlfn.XLOOKUP(MID(CELL("filename",$A$1),FIND("]",CELL("filename",$A$1))+1,255)&amp;"|"&amp;$C97,Fonte_OM_Objeto!$G:$G,Fonte_OM_Objeto!$J:$J),"")</f>
        <v/>
      </c>
      <c r="AF97" s="8" t="str" cm="1">
        <f t="array" aca="1" ref="AF97" ca="1">IFERROR(_xlfn.XLOOKUP(MID(CELL("filename",$A$1),FIND("]",CELL("filename",$A$1))+1,255)&amp;"|"&amp;$C97,Fonte_OM_Objeto!$G:$G,Fonte_OM_Objeto!$K:$K),"")</f>
        <v/>
      </c>
    </row>
    <row r="98" spans="1:32" s="1" customFormat="1" ht="19.7" customHeight="1" x14ac:dyDescent="0.2">
      <c r="A98" s="7" t="s">
        <v>30</v>
      </c>
      <c r="B98" s="7" t="s">
        <v>31</v>
      </c>
      <c r="C98" s="7" t="s">
        <v>496</v>
      </c>
      <c r="D98" s="7" t="s">
        <v>33</v>
      </c>
      <c r="E98" s="7" t="s">
        <v>34</v>
      </c>
      <c r="F98" s="7" t="s">
        <v>497</v>
      </c>
      <c r="G98" s="7" t="s">
        <v>498</v>
      </c>
      <c r="H98" s="7" t="s">
        <v>37</v>
      </c>
      <c r="I98" s="7" t="s">
        <v>129</v>
      </c>
      <c r="J98" s="7" t="s">
        <v>160</v>
      </c>
      <c r="K98" s="7" t="s">
        <v>40</v>
      </c>
      <c r="L98" s="7" t="s">
        <v>41</v>
      </c>
      <c r="M98" s="7" t="s">
        <v>97</v>
      </c>
      <c r="N98" s="7" t="s">
        <v>98</v>
      </c>
      <c r="O98" s="7" t="s">
        <v>499</v>
      </c>
      <c r="P98" s="7" t="s">
        <v>45</v>
      </c>
      <c r="Q98" s="7" t="s">
        <v>46</v>
      </c>
      <c r="R98" s="7" t="s">
        <v>47</v>
      </c>
      <c r="S98" s="7" t="s">
        <v>48</v>
      </c>
      <c r="T98" s="7" t="s">
        <v>500</v>
      </c>
      <c r="U98" s="7" t="s">
        <v>129</v>
      </c>
      <c r="V98" s="7" t="s">
        <v>501</v>
      </c>
      <c r="W98" s="7" t="s">
        <v>51</v>
      </c>
      <c r="X98" s="7" t="s">
        <v>102</v>
      </c>
      <c r="Y98" s="7" t="s">
        <v>53</v>
      </c>
      <c r="Z98" s="7" t="s">
        <v>54</v>
      </c>
      <c r="AA98" s="7" t="s">
        <v>55</v>
      </c>
      <c r="AB98" s="7" t="s">
        <v>56</v>
      </c>
      <c r="AC98" s="8">
        <v>100000</v>
      </c>
      <c r="AD98" s="9" t="s">
        <v>502</v>
      </c>
      <c r="AE98" s="8" t="str" cm="1">
        <f t="array" aca="1" ref="AE98" ca="1">IFERROR(_xlfn.XLOOKUP(MID(CELL("filename",$A$1),FIND("]",CELL("filename",$A$1))+1,255)&amp;"|"&amp;$C98,Fonte_OM_Objeto!$G:$G,Fonte_OM_Objeto!$J:$J),"")</f>
        <v/>
      </c>
      <c r="AF98" s="8" t="str" cm="1">
        <f t="array" aca="1" ref="AF98" ca="1">IFERROR(_xlfn.XLOOKUP(MID(CELL("filename",$A$1),FIND("]",CELL("filename",$A$1))+1,255)&amp;"|"&amp;$C98,Fonte_OM_Objeto!$G:$G,Fonte_OM_Objeto!$K:$K),"")</f>
        <v/>
      </c>
    </row>
    <row r="99" spans="1:32" s="1" customFormat="1" ht="19.7" customHeight="1" x14ac:dyDescent="0.2">
      <c r="A99" s="7" t="s">
        <v>30</v>
      </c>
      <c r="B99" s="7" t="s">
        <v>31</v>
      </c>
      <c r="C99" s="7" t="s">
        <v>503</v>
      </c>
      <c r="D99" s="7" t="s">
        <v>33</v>
      </c>
      <c r="E99" s="7" t="s">
        <v>34</v>
      </c>
      <c r="F99" s="7" t="s">
        <v>497</v>
      </c>
      <c r="G99" s="7" t="s">
        <v>498</v>
      </c>
      <c r="H99" s="7" t="s">
        <v>37</v>
      </c>
      <c r="I99" s="7" t="s">
        <v>129</v>
      </c>
      <c r="J99" s="7" t="s">
        <v>160</v>
      </c>
      <c r="K99" s="7" t="s">
        <v>40</v>
      </c>
      <c r="L99" s="7" t="s">
        <v>41</v>
      </c>
      <c r="M99" s="7" t="s">
        <v>42</v>
      </c>
      <c r="N99" s="7" t="s">
        <v>43</v>
      </c>
      <c r="O99" s="7" t="s">
        <v>504</v>
      </c>
      <c r="P99" s="7" t="s">
        <v>45</v>
      </c>
      <c r="Q99" s="7" t="s">
        <v>84</v>
      </c>
      <c r="R99" s="7" t="s">
        <v>45</v>
      </c>
      <c r="S99" s="7" t="s">
        <v>85</v>
      </c>
      <c r="T99" s="7" t="s">
        <v>500</v>
      </c>
      <c r="U99" s="7" t="s">
        <v>129</v>
      </c>
      <c r="V99" s="7" t="s">
        <v>501</v>
      </c>
      <c r="W99" s="7" t="s">
        <v>51</v>
      </c>
      <c r="X99" s="7" t="s">
        <v>52</v>
      </c>
      <c r="Y99" s="7" t="s">
        <v>53</v>
      </c>
      <c r="Z99" s="7" t="s">
        <v>54</v>
      </c>
      <c r="AA99" s="7" t="s">
        <v>55</v>
      </c>
      <c r="AB99" s="7" t="s">
        <v>56</v>
      </c>
      <c r="AC99" s="8">
        <v>368000</v>
      </c>
      <c r="AD99" s="9" t="s">
        <v>505</v>
      </c>
      <c r="AE99" s="8" t="str" cm="1">
        <f t="array" aca="1" ref="AE99" ca="1">IFERROR(_xlfn.XLOOKUP(MID(CELL("filename",$A$1),FIND("]",CELL("filename",$A$1))+1,255)&amp;"|"&amp;$C99,Fonte_OM_Objeto!$G:$G,Fonte_OM_Objeto!$J:$J),"")</f>
        <v>34º BI Mec</v>
      </c>
      <c r="AF99" s="8" t="str" cm="1">
        <f t="array" aca="1" ref="AF99" ca="1">IFERROR(_xlfn.XLOOKUP(MID(CELL("filename",$A$1),FIND("]",CELL("filename",$A$1))+1,255)&amp;"|"&amp;$C99,Fonte_OM_Objeto!$G:$G,Fonte_OM_Objeto!$K:$K),"")</f>
        <v>Instrumentos Musicais para a Banda de Música</v>
      </c>
    </row>
    <row r="100" spans="1:32" s="1" customFormat="1" ht="30.4" customHeight="1" x14ac:dyDescent="0.2">
      <c r="A100" s="7" t="s">
        <v>30</v>
      </c>
      <c r="B100" s="7" t="s">
        <v>31</v>
      </c>
      <c r="C100" s="7" t="s">
        <v>506</v>
      </c>
      <c r="D100" s="7" t="s">
        <v>33</v>
      </c>
      <c r="E100" s="7" t="s">
        <v>34</v>
      </c>
      <c r="F100" s="7" t="s">
        <v>497</v>
      </c>
      <c r="G100" s="7" t="s">
        <v>498</v>
      </c>
      <c r="H100" s="7" t="s">
        <v>37</v>
      </c>
      <c r="I100" s="7" t="s">
        <v>129</v>
      </c>
      <c r="J100" s="7" t="s">
        <v>160</v>
      </c>
      <c r="K100" s="7" t="s">
        <v>40</v>
      </c>
      <c r="L100" s="7" t="s">
        <v>41</v>
      </c>
      <c r="M100" s="7" t="s">
        <v>59</v>
      </c>
      <c r="N100" s="7" t="s">
        <v>60</v>
      </c>
      <c r="O100" s="7" t="s">
        <v>507</v>
      </c>
      <c r="P100" s="7" t="s">
        <v>45</v>
      </c>
      <c r="Q100" s="7" t="s">
        <v>109</v>
      </c>
      <c r="R100" s="7" t="s">
        <v>47</v>
      </c>
      <c r="S100" s="7" t="s">
        <v>110</v>
      </c>
      <c r="T100" s="7" t="s">
        <v>500</v>
      </c>
      <c r="U100" s="7" t="s">
        <v>129</v>
      </c>
      <c r="V100" s="7" t="s">
        <v>501</v>
      </c>
      <c r="W100" s="7" t="s">
        <v>111</v>
      </c>
      <c r="X100" s="7" t="s">
        <v>52</v>
      </c>
      <c r="Y100" s="7" t="s">
        <v>53</v>
      </c>
      <c r="Z100" s="7" t="s">
        <v>54</v>
      </c>
      <c r="AA100" s="7" t="s">
        <v>55</v>
      </c>
      <c r="AB100" s="7" t="s">
        <v>56</v>
      </c>
      <c r="AC100" s="8">
        <v>1000000</v>
      </c>
      <c r="AD100" s="10" t="s">
        <v>508</v>
      </c>
      <c r="AE100" s="8" t="str" cm="1">
        <f t="array" aca="1" ref="AE100" ca="1">IFERROR(_xlfn.XLOOKUP(MID(CELL("filename",$A$1),FIND("]",CELL("filename",$A$1))+1,255)&amp;"|"&amp;$C100,Fonte_OM_Objeto!$G:$G,Fonte_OM_Objeto!$J:$J),"")</f>
        <v/>
      </c>
      <c r="AF100" s="8" t="str" cm="1">
        <f t="array" aca="1" ref="AF100" ca="1">IFERROR(_xlfn.XLOOKUP(MID(CELL("filename",$A$1),FIND("]",CELL("filename",$A$1))+1,255)&amp;"|"&amp;$C100,Fonte_OM_Objeto!$G:$G,Fonte_OM_Objeto!$K:$K),"")</f>
        <v/>
      </c>
    </row>
    <row r="101" spans="1:32" s="1" customFormat="1" ht="52.35" customHeight="1" x14ac:dyDescent="0.2">
      <c r="A101" s="7" t="s">
        <v>30</v>
      </c>
      <c r="B101" s="7" t="s">
        <v>31</v>
      </c>
      <c r="C101" s="7" t="s">
        <v>509</v>
      </c>
      <c r="D101" s="7" t="s">
        <v>33</v>
      </c>
      <c r="E101" s="7" t="s">
        <v>90</v>
      </c>
      <c r="F101" s="7" t="s">
        <v>510</v>
      </c>
      <c r="G101" s="7" t="s">
        <v>511</v>
      </c>
      <c r="H101" s="7" t="s">
        <v>143</v>
      </c>
      <c r="I101" s="7" t="s">
        <v>512</v>
      </c>
      <c r="J101" s="7" t="s">
        <v>69</v>
      </c>
      <c r="K101" s="7" t="s">
        <v>40</v>
      </c>
      <c r="L101" s="7" t="s">
        <v>41</v>
      </c>
      <c r="M101" s="7" t="s">
        <v>70</v>
      </c>
      <c r="N101" s="7" t="s">
        <v>71</v>
      </c>
      <c r="O101" s="7" t="s">
        <v>91</v>
      </c>
      <c r="P101" s="7" t="s">
        <v>45</v>
      </c>
      <c r="Q101" s="7" t="s">
        <v>62</v>
      </c>
      <c r="R101" s="7" t="s">
        <v>45</v>
      </c>
      <c r="S101" s="7" t="s">
        <v>85</v>
      </c>
      <c r="T101" s="7" t="s">
        <v>75</v>
      </c>
      <c r="U101" s="7" t="s">
        <v>76</v>
      </c>
      <c r="V101" s="7" t="s">
        <v>75</v>
      </c>
      <c r="W101" s="7" t="s">
        <v>51</v>
      </c>
      <c r="X101" s="7" t="s">
        <v>52</v>
      </c>
      <c r="Y101" s="7" t="s">
        <v>53</v>
      </c>
      <c r="Z101" s="7" t="s">
        <v>54</v>
      </c>
      <c r="AA101" s="7" t="s">
        <v>55</v>
      </c>
      <c r="AB101" s="7" t="s">
        <v>56</v>
      </c>
      <c r="AC101" s="8">
        <v>2200000</v>
      </c>
      <c r="AD101" s="10" t="s">
        <v>513</v>
      </c>
      <c r="AE101" s="8" t="str" cm="1">
        <f t="array" aca="1" ref="AE101" ca="1">IFERROR(_xlfn.XLOOKUP(MID(CELL("filename",$A$1),FIND("]",CELL("filename",$A$1))+1,255)&amp;"|"&amp;$C101,Fonte_OM_Objeto!$G:$G,Fonte_OM_Objeto!$J:$J),"")</f>
        <v/>
      </c>
      <c r="AF101" s="8" t="str" cm="1">
        <f t="array" aca="1" ref="AF101" ca="1">IFERROR(_xlfn.XLOOKUP(MID(CELL("filename",$A$1),FIND("]",CELL("filename",$A$1))+1,255)&amp;"|"&amp;$C101,Fonte_OM_Objeto!$G:$G,Fonte_OM_Objeto!$K:$K),"")</f>
        <v/>
      </c>
    </row>
    <row r="102" spans="1:32" s="1" customFormat="1" ht="94.9" customHeight="1" x14ac:dyDescent="0.2">
      <c r="A102" s="7" t="s">
        <v>30</v>
      </c>
      <c r="B102" s="7" t="s">
        <v>31</v>
      </c>
      <c r="C102" s="7" t="s">
        <v>514</v>
      </c>
      <c r="D102" s="7" t="s">
        <v>33</v>
      </c>
      <c r="E102" s="7" t="s">
        <v>90</v>
      </c>
      <c r="F102" s="7" t="s">
        <v>510</v>
      </c>
      <c r="G102" s="7" t="s">
        <v>511</v>
      </c>
      <c r="H102" s="7" t="s">
        <v>143</v>
      </c>
      <c r="I102" s="7" t="s">
        <v>512</v>
      </c>
      <c r="J102" s="7" t="s">
        <v>69</v>
      </c>
      <c r="K102" s="7" t="s">
        <v>40</v>
      </c>
      <c r="L102" s="7" t="s">
        <v>41</v>
      </c>
      <c r="M102" s="7" t="s">
        <v>428</v>
      </c>
      <c r="N102" s="7" t="s">
        <v>429</v>
      </c>
      <c r="O102" s="7" t="s">
        <v>515</v>
      </c>
      <c r="P102" s="7" t="s">
        <v>45</v>
      </c>
      <c r="Q102" s="7" t="s">
        <v>385</v>
      </c>
      <c r="R102" s="7" t="s">
        <v>45</v>
      </c>
      <c r="S102" s="7" t="s">
        <v>468</v>
      </c>
      <c r="T102" s="7" t="s">
        <v>75</v>
      </c>
      <c r="U102" s="7" t="s">
        <v>76</v>
      </c>
      <c r="V102" s="7" t="s">
        <v>75</v>
      </c>
      <c r="W102" s="7" t="s">
        <v>51</v>
      </c>
      <c r="X102" s="7" t="s">
        <v>52</v>
      </c>
      <c r="Y102" s="7" t="s">
        <v>53</v>
      </c>
      <c r="Z102" s="7" t="s">
        <v>54</v>
      </c>
      <c r="AA102" s="7" t="s">
        <v>55</v>
      </c>
      <c r="AB102" s="7" t="s">
        <v>56</v>
      </c>
      <c r="AC102" s="8">
        <v>400000</v>
      </c>
      <c r="AD102" s="10" t="s">
        <v>516</v>
      </c>
      <c r="AE102" s="8" t="str" cm="1">
        <f t="array" aca="1" ref="AE102" ca="1">IFERROR(_xlfn.XLOOKUP(MID(CELL("filename",$A$1),FIND("]",CELL("filename",$A$1))+1,255)&amp;"|"&amp;$C102,Fonte_OM_Objeto!$G:$G,Fonte_OM_Objeto!$J:$J),"")</f>
        <v/>
      </c>
      <c r="AF102" s="8" t="str" cm="1">
        <f t="array" aca="1" ref="AF102" ca="1">IFERROR(_xlfn.XLOOKUP(MID(CELL("filename",$A$1),FIND("]",CELL("filename",$A$1))+1,255)&amp;"|"&amp;$C102,Fonte_OM_Objeto!$G:$G,Fonte_OM_Objeto!$K:$K),"")</f>
        <v/>
      </c>
    </row>
    <row r="103" spans="1:32" s="1" customFormat="1" ht="52.35" customHeight="1" x14ac:dyDescent="0.2">
      <c r="A103" s="7" t="s">
        <v>30</v>
      </c>
      <c r="B103" s="7" t="s">
        <v>31</v>
      </c>
      <c r="C103" s="7" t="s">
        <v>517</v>
      </c>
      <c r="D103" s="7" t="s">
        <v>33</v>
      </c>
      <c r="E103" s="7" t="s">
        <v>90</v>
      </c>
      <c r="F103" s="7" t="s">
        <v>518</v>
      </c>
      <c r="G103" s="7" t="s">
        <v>519</v>
      </c>
      <c r="H103" s="7" t="s">
        <v>143</v>
      </c>
      <c r="I103" s="7" t="s">
        <v>212</v>
      </c>
      <c r="J103" s="7" t="s">
        <v>39</v>
      </c>
      <c r="K103" s="7" t="s">
        <v>40</v>
      </c>
      <c r="L103" s="7" t="s">
        <v>41</v>
      </c>
      <c r="M103" s="7" t="s">
        <v>59</v>
      </c>
      <c r="N103" s="7" t="s">
        <v>60</v>
      </c>
      <c r="O103" s="7" t="s">
        <v>145</v>
      </c>
      <c r="P103" s="7" t="s">
        <v>45</v>
      </c>
      <c r="Q103" s="7" t="s">
        <v>62</v>
      </c>
      <c r="R103" s="7" t="s">
        <v>45</v>
      </c>
      <c r="S103" s="7" t="s">
        <v>63</v>
      </c>
      <c r="T103" s="7" t="s">
        <v>75</v>
      </c>
      <c r="U103" s="7" t="s">
        <v>76</v>
      </c>
      <c r="V103" s="7" t="s">
        <v>75</v>
      </c>
      <c r="W103" s="7" t="s">
        <v>51</v>
      </c>
      <c r="X103" s="7" t="s">
        <v>102</v>
      </c>
      <c r="Y103" s="7" t="s">
        <v>53</v>
      </c>
      <c r="Z103" s="7" t="s">
        <v>54</v>
      </c>
      <c r="AA103" s="7" t="s">
        <v>55</v>
      </c>
      <c r="AB103" s="7" t="s">
        <v>56</v>
      </c>
      <c r="AC103" s="8">
        <v>1000000</v>
      </c>
      <c r="AD103" s="10" t="s">
        <v>520</v>
      </c>
      <c r="AE103" s="8" t="str" cm="1">
        <f t="array" aca="1" ref="AE103" ca="1">IFERROR(_xlfn.XLOOKUP(MID(CELL("filename",$A$1),FIND("]",CELL("filename",$A$1))+1,255)&amp;"|"&amp;$C103,Fonte_OM_Objeto!$G:$G,Fonte_OM_Objeto!$J:$J),"")</f>
        <v/>
      </c>
      <c r="AF103" s="8" t="str" cm="1">
        <f t="array" aca="1" ref="AF103" ca="1">IFERROR(_xlfn.XLOOKUP(MID(CELL("filename",$A$1),FIND("]",CELL("filename",$A$1))+1,255)&amp;"|"&amp;$C103,Fonte_OM_Objeto!$G:$G,Fonte_OM_Objeto!$K:$K),"")</f>
        <v/>
      </c>
    </row>
    <row r="104" spans="1:32" s="1" customFormat="1" ht="52.35" customHeight="1" x14ac:dyDescent="0.2">
      <c r="A104" s="7" t="s">
        <v>30</v>
      </c>
      <c r="B104" s="7" t="s">
        <v>31</v>
      </c>
      <c r="C104" s="7" t="s">
        <v>521</v>
      </c>
      <c r="D104" s="7" t="s">
        <v>33</v>
      </c>
      <c r="E104" s="7" t="s">
        <v>90</v>
      </c>
      <c r="F104" s="7" t="s">
        <v>522</v>
      </c>
      <c r="G104" s="7" t="s">
        <v>523</v>
      </c>
      <c r="H104" s="7" t="s">
        <v>37</v>
      </c>
      <c r="I104" s="7" t="s">
        <v>129</v>
      </c>
      <c r="J104" s="7" t="s">
        <v>173</v>
      </c>
      <c r="K104" s="7" t="s">
        <v>40</v>
      </c>
      <c r="L104" s="7" t="s">
        <v>41</v>
      </c>
      <c r="M104" s="7" t="s">
        <v>42</v>
      </c>
      <c r="N104" s="7" t="s">
        <v>43</v>
      </c>
      <c r="O104" s="7" t="s">
        <v>524</v>
      </c>
      <c r="P104" s="7" t="s">
        <v>45</v>
      </c>
      <c r="Q104" s="7" t="s">
        <v>84</v>
      </c>
      <c r="R104" s="7" t="s">
        <v>45</v>
      </c>
      <c r="S104" s="7" t="s">
        <v>525</v>
      </c>
      <c r="T104" s="7" t="s">
        <v>75</v>
      </c>
      <c r="U104" s="7" t="s">
        <v>76</v>
      </c>
      <c r="V104" s="7" t="s">
        <v>75</v>
      </c>
      <c r="W104" s="7" t="s">
        <v>51</v>
      </c>
      <c r="X104" s="7" t="s">
        <v>52</v>
      </c>
      <c r="Y104" s="7" t="s">
        <v>53</v>
      </c>
      <c r="Z104" s="7" t="s">
        <v>54</v>
      </c>
      <c r="AA104" s="7" t="s">
        <v>55</v>
      </c>
      <c r="AB104" s="7" t="s">
        <v>56</v>
      </c>
      <c r="AC104" s="8">
        <v>345000</v>
      </c>
      <c r="AD104" s="10" t="s">
        <v>526</v>
      </c>
      <c r="AE104" s="8" t="str" cm="1">
        <f t="array" aca="1" ref="AE104" ca="1">IFERROR(_xlfn.XLOOKUP(MID(CELL("filename",$A$1),FIND("]",CELL("filename",$A$1))+1,255)&amp;"|"&amp;$C104,Fonte_OM_Objeto!$G:$G,Fonte_OM_Objeto!$J:$J),"")</f>
        <v>Cmdo 5ª DE</v>
      </c>
      <c r="AF104" s="8" t="str" cm="1">
        <f t="array" aca="1" ref="AF104" ca="1">IFERROR(_xlfn.XLOOKUP(MID(CELL("filename",$A$1),FIND("]",CELL("filename",$A$1))+1,255)&amp;"|"&amp;$C104,Fonte_OM_Objeto!$G:$G,Fonte_OM_Objeto!$K:$K),"")</f>
        <v>Equipamentos de TI que dão suporte ao CCOP</v>
      </c>
    </row>
    <row r="105" spans="1:32" s="1" customFormat="1" ht="116.85" customHeight="1" x14ac:dyDescent="0.2">
      <c r="A105" s="7" t="s">
        <v>30</v>
      </c>
      <c r="B105" s="7" t="s">
        <v>31</v>
      </c>
      <c r="C105" s="7" t="s">
        <v>527</v>
      </c>
      <c r="D105" s="7" t="s">
        <v>33</v>
      </c>
      <c r="E105" s="7" t="s">
        <v>90</v>
      </c>
      <c r="F105" s="7" t="s">
        <v>528</v>
      </c>
      <c r="G105" s="7" t="s">
        <v>529</v>
      </c>
      <c r="H105" s="7" t="s">
        <v>37</v>
      </c>
      <c r="I105" s="7" t="s">
        <v>530</v>
      </c>
      <c r="J105" s="7" t="s">
        <v>82</v>
      </c>
      <c r="K105" s="7" t="s">
        <v>40</v>
      </c>
      <c r="L105" s="7" t="s">
        <v>41</v>
      </c>
      <c r="M105" s="7" t="s">
        <v>70</v>
      </c>
      <c r="N105" s="7" t="s">
        <v>71</v>
      </c>
      <c r="O105" s="7" t="s">
        <v>118</v>
      </c>
      <c r="P105" s="7" t="s">
        <v>45</v>
      </c>
      <c r="Q105" s="7" t="s">
        <v>46</v>
      </c>
      <c r="R105" s="7" t="s">
        <v>47</v>
      </c>
      <c r="S105" s="7" t="s">
        <v>48</v>
      </c>
      <c r="T105" s="7" t="s">
        <v>75</v>
      </c>
      <c r="U105" s="7" t="s">
        <v>76</v>
      </c>
      <c r="V105" s="7" t="s">
        <v>75</v>
      </c>
      <c r="W105" s="7" t="s">
        <v>51</v>
      </c>
      <c r="X105" s="7" t="s">
        <v>52</v>
      </c>
      <c r="Y105" s="7" t="s">
        <v>53</v>
      </c>
      <c r="Z105" s="7" t="s">
        <v>54</v>
      </c>
      <c r="AA105" s="7" t="s">
        <v>55</v>
      </c>
      <c r="AB105" s="7" t="s">
        <v>56</v>
      </c>
      <c r="AC105" s="8">
        <v>150000</v>
      </c>
      <c r="AD105" s="10" t="s">
        <v>531</v>
      </c>
      <c r="AE105" s="8" t="str" cm="1">
        <f t="array" aca="1" ref="AE105" ca="1">IFERROR(_xlfn.XLOOKUP(MID(CELL("filename",$A$1),FIND("]",CELL("filename",$A$1))+1,255)&amp;"|"&amp;$C105,Fonte_OM_Objeto!$G:$G,Fonte_OM_Objeto!$J:$J),"")</f>
        <v/>
      </c>
      <c r="AF105" s="8" t="str" cm="1">
        <f t="array" aca="1" ref="AF105" ca="1">IFERROR(_xlfn.XLOOKUP(MID(CELL("filename",$A$1),FIND("]",CELL("filename",$A$1))+1,255)&amp;"|"&amp;$C105,Fonte_OM_Objeto!$G:$G,Fonte_OM_Objeto!$K:$K),"")</f>
        <v/>
      </c>
    </row>
    <row r="106" spans="1:32" s="1" customFormat="1" ht="19.7" customHeight="1" x14ac:dyDescent="0.2">
      <c r="A106" s="7" t="s">
        <v>30</v>
      </c>
      <c r="B106" s="7" t="s">
        <v>31</v>
      </c>
      <c r="C106" s="7" t="s">
        <v>532</v>
      </c>
      <c r="D106" s="7" t="s">
        <v>33</v>
      </c>
      <c r="E106" s="7" t="s">
        <v>34</v>
      </c>
      <c r="F106" s="7" t="s">
        <v>533</v>
      </c>
      <c r="G106" s="7" t="s">
        <v>534</v>
      </c>
      <c r="H106" s="7" t="s">
        <v>37</v>
      </c>
      <c r="I106" s="7" t="s">
        <v>96</v>
      </c>
      <c r="J106" s="7" t="s">
        <v>535</v>
      </c>
      <c r="K106" s="7" t="s">
        <v>40</v>
      </c>
      <c r="L106" s="7" t="s">
        <v>41</v>
      </c>
      <c r="M106" s="7" t="s">
        <v>232</v>
      </c>
      <c r="N106" s="7" t="s">
        <v>233</v>
      </c>
      <c r="O106" s="7" t="s">
        <v>536</v>
      </c>
      <c r="P106" s="7" t="s">
        <v>45</v>
      </c>
      <c r="Q106" s="7" t="s">
        <v>235</v>
      </c>
      <c r="R106" s="7" t="s">
        <v>236</v>
      </c>
      <c r="S106" s="7" t="s">
        <v>237</v>
      </c>
      <c r="T106" s="7" t="s">
        <v>100</v>
      </c>
      <c r="U106" s="7" t="s">
        <v>96</v>
      </c>
      <c r="V106" s="7" t="s">
        <v>101</v>
      </c>
      <c r="W106" s="7" t="s">
        <v>51</v>
      </c>
      <c r="X106" s="7" t="s">
        <v>102</v>
      </c>
      <c r="Y106" s="7" t="s">
        <v>207</v>
      </c>
      <c r="Z106" s="7" t="s">
        <v>54</v>
      </c>
      <c r="AA106" s="7" t="s">
        <v>55</v>
      </c>
      <c r="AB106" s="7" t="s">
        <v>56</v>
      </c>
      <c r="AC106" s="8">
        <v>1200000</v>
      </c>
      <c r="AD106" s="9" t="s">
        <v>537</v>
      </c>
      <c r="AE106" s="8" t="str" cm="1">
        <f t="array" aca="1" ref="AE106" ca="1">IFERROR(_xlfn.XLOOKUP(MID(CELL("filename",$A$1),FIND("]",CELL("filename",$A$1))+1,255)&amp;"|"&amp;$C106,Fonte_OM_Objeto!$G:$G,Fonte_OM_Objeto!$J:$J),"")</f>
        <v/>
      </c>
      <c r="AF106" s="8" t="str" cm="1">
        <f t="array" aca="1" ref="AF106" ca="1">IFERROR(_xlfn.XLOOKUP(MID(CELL("filename",$A$1),FIND("]",CELL("filename",$A$1))+1,255)&amp;"|"&amp;$C106,Fonte_OM_Objeto!$G:$G,Fonte_OM_Objeto!$K:$K),"")</f>
        <v/>
      </c>
    </row>
    <row r="107" spans="1:32" s="1" customFormat="1" ht="84.2" customHeight="1" x14ac:dyDescent="0.2">
      <c r="A107" s="7" t="s">
        <v>30</v>
      </c>
      <c r="B107" s="7" t="s">
        <v>31</v>
      </c>
      <c r="C107" s="7" t="s">
        <v>538</v>
      </c>
      <c r="D107" s="7" t="s">
        <v>33</v>
      </c>
      <c r="E107" s="7" t="s">
        <v>90</v>
      </c>
      <c r="F107" s="7" t="s">
        <v>533</v>
      </c>
      <c r="G107" s="7" t="s">
        <v>534</v>
      </c>
      <c r="H107" s="7" t="s">
        <v>37</v>
      </c>
      <c r="I107" s="7" t="s">
        <v>96</v>
      </c>
      <c r="J107" s="7" t="s">
        <v>535</v>
      </c>
      <c r="K107" s="7" t="s">
        <v>40</v>
      </c>
      <c r="L107" s="7" t="s">
        <v>41</v>
      </c>
      <c r="M107" s="7" t="s">
        <v>428</v>
      </c>
      <c r="N107" s="7" t="s">
        <v>429</v>
      </c>
      <c r="O107" s="7" t="s">
        <v>430</v>
      </c>
      <c r="P107" s="7" t="s">
        <v>45</v>
      </c>
      <c r="Q107" s="7" t="s">
        <v>385</v>
      </c>
      <c r="R107" s="7" t="s">
        <v>236</v>
      </c>
      <c r="S107" s="7" t="s">
        <v>431</v>
      </c>
      <c r="T107" s="7" t="s">
        <v>75</v>
      </c>
      <c r="U107" s="7" t="s">
        <v>76</v>
      </c>
      <c r="V107" s="7" t="s">
        <v>75</v>
      </c>
      <c r="W107" s="7" t="s">
        <v>51</v>
      </c>
      <c r="X107" s="7" t="s">
        <v>102</v>
      </c>
      <c r="Y107" s="7" t="s">
        <v>53</v>
      </c>
      <c r="Z107" s="7" t="s">
        <v>54</v>
      </c>
      <c r="AA107" s="7" t="s">
        <v>55</v>
      </c>
      <c r="AB107" s="7" t="s">
        <v>56</v>
      </c>
      <c r="AC107" s="8">
        <v>500000</v>
      </c>
      <c r="AD107" s="10" t="s">
        <v>539</v>
      </c>
      <c r="AE107" s="8" t="str" cm="1">
        <f t="array" aca="1" ref="AE107" ca="1">IFERROR(_xlfn.XLOOKUP(MID(CELL("filename",$A$1),FIND("]",CELL("filename",$A$1))+1,255)&amp;"|"&amp;$C107,Fonte_OM_Objeto!$G:$G,Fonte_OM_Objeto!$J:$J),"")</f>
        <v/>
      </c>
      <c r="AF107" s="8" t="str" cm="1">
        <f t="array" aca="1" ref="AF107" ca="1">IFERROR(_xlfn.XLOOKUP(MID(CELL("filename",$A$1),FIND("]",CELL("filename",$A$1))+1,255)&amp;"|"&amp;$C107,Fonte_OM_Objeto!$G:$G,Fonte_OM_Objeto!$K:$K),"")</f>
        <v/>
      </c>
    </row>
    <row r="108" spans="1:32" s="1" customFormat="1" ht="84.2" customHeight="1" x14ac:dyDescent="0.2">
      <c r="A108" s="7" t="s">
        <v>30</v>
      </c>
      <c r="B108" s="7" t="s">
        <v>31</v>
      </c>
      <c r="C108" s="7" t="s">
        <v>538</v>
      </c>
      <c r="D108" s="7" t="s">
        <v>33</v>
      </c>
      <c r="E108" s="7" t="s">
        <v>90</v>
      </c>
      <c r="F108" s="7" t="s">
        <v>533</v>
      </c>
      <c r="G108" s="7" t="s">
        <v>534</v>
      </c>
      <c r="H108" s="7" t="s">
        <v>37</v>
      </c>
      <c r="I108" s="7" t="s">
        <v>96</v>
      </c>
      <c r="J108" s="7" t="s">
        <v>535</v>
      </c>
      <c r="K108" s="7" t="s">
        <v>40</v>
      </c>
      <c r="L108" s="7" t="s">
        <v>41</v>
      </c>
      <c r="M108" s="7" t="s">
        <v>428</v>
      </c>
      <c r="N108" s="7" t="s">
        <v>429</v>
      </c>
      <c r="O108" s="7" t="s">
        <v>430</v>
      </c>
      <c r="P108" s="7" t="s">
        <v>45</v>
      </c>
      <c r="Q108" s="7" t="s">
        <v>385</v>
      </c>
      <c r="R108" s="7" t="s">
        <v>236</v>
      </c>
      <c r="S108" s="7" t="s">
        <v>431</v>
      </c>
      <c r="T108" s="7" t="s">
        <v>75</v>
      </c>
      <c r="U108" s="7" t="s">
        <v>76</v>
      </c>
      <c r="V108" s="7" t="s">
        <v>75</v>
      </c>
      <c r="W108" s="7" t="s">
        <v>51</v>
      </c>
      <c r="X108" s="7" t="s">
        <v>52</v>
      </c>
      <c r="Y108" s="7" t="s">
        <v>53</v>
      </c>
      <c r="Z108" s="7" t="s">
        <v>54</v>
      </c>
      <c r="AA108" s="7" t="s">
        <v>55</v>
      </c>
      <c r="AB108" s="7" t="s">
        <v>56</v>
      </c>
      <c r="AC108" s="8">
        <v>300000</v>
      </c>
      <c r="AD108" s="10" t="s">
        <v>539</v>
      </c>
      <c r="AE108" s="8" t="str" cm="1">
        <f t="array" aca="1" ref="AE108" ca="1">IFERROR(_xlfn.XLOOKUP(MID(CELL("filename",$A$1),FIND("]",CELL("filename",$A$1))+1,255)&amp;"|"&amp;$C108,Fonte_OM_Objeto!$G:$G,Fonte_OM_Objeto!$J:$J),"")</f>
        <v/>
      </c>
      <c r="AF108" s="8" t="str" cm="1">
        <f t="array" aca="1" ref="AF108" ca="1">IFERROR(_xlfn.XLOOKUP(MID(CELL("filename",$A$1),FIND("]",CELL("filename",$A$1))+1,255)&amp;"|"&amp;$C108,Fonte_OM_Objeto!$G:$G,Fonte_OM_Objeto!$K:$K),"")</f>
        <v/>
      </c>
    </row>
    <row r="109" spans="1:32" s="1" customFormat="1" ht="52.35" customHeight="1" x14ac:dyDescent="0.2">
      <c r="A109" s="7" t="s">
        <v>30</v>
      </c>
      <c r="B109" s="7" t="s">
        <v>31</v>
      </c>
      <c r="C109" s="7" t="s">
        <v>540</v>
      </c>
      <c r="D109" s="7" t="s">
        <v>33</v>
      </c>
      <c r="E109" s="7" t="s">
        <v>90</v>
      </c>
      <c r="F109" s="7" t="s">
        <v>541</v>
      </c>
      <c r="G109" s="7" t="s">
        <v>542</v>
      </c>
      <c r="H109" s="7" t="s">
        <v>37</v>
      </c>
      <c r="I109" s="7" t="s">
        <v>38</v>
      </c>
      <c r="J109" s="7" t="s">
        <v>261</v>
      </c>
      <c r="K109" s="7" t="s">
        <v>40</v>
      </c>
      <c r="L109" s="7" t="s">
        <v>41</v>
      </c>
      <c r="M109" s="7" t="s">
        <v>59</v>
      </c>
      <c r="N109" s="7" t="s">
        <v>60</v>
      </c>
      <c r="O109" s="7" t="s">
        <v>145</v>
      </c>
      <c r="P109" s="7" t="s">
        <v>45</v>
      </c>
      <c r="Q109" s="7" t="s">
        <v>62</v>
      </c>
      <c r="R109" s="7" t="s">
        <v>45</v>
      </c>
      <c r="S109" s="7" t="s">
        <v>63</v>
      </c>
      <c r="T109" s="7" t="s">
        <v>75</v>
      </c>
      <c r="U109" s="7" t="s">
        <v>76</v>
      </c>
      <c r="V109" s="7" t="s">
        <v>75</v>
      </c>
      <c r="W109" s="7" t="s">
        <v>51</v>
      </c>
      <c r="X109" s="7" t="s">
        <v>102</v>
      </c>
      <c r="Y109" s="7" t="s">
        <v>53</v>
      </c>
      <c r="Z109" s="7" t="s">
        <v>54</v>
      </c>
      <c r="AA109" s="7" t="s">
        <v>55</v>
      </c>
      <c r="AB109" s="7" t="s">
        <v>56</v>
      </c>
      <c r="AC109" s="8">
        <v>780000</v>
      </c>
      <c r="AD109" s="10" t="s">
        <v>543</v>
      </c>
      <c r="AE109" s="8" t="str" cm="1">
        <f t="array" aca="1" ref="AE109" ca="1">IFERROR(_xlfn.XLOOKUP(MID(CELL("filename",$A$1),FIND("]",CELL("filename",$A$1))+1,255)&amp;"|"&amp;$C109,Fonte_OM_Objeto!$G:$G,Fonte_OM_Objeto!$J:$J),"")</f>
        <v/>
      </c>
      <c r="AF109" s="8" t="str" cm="1">
        <f t="array" aca="1" ref="AF109" ca="1">IFERROR(_xlfn.XLOOKUP(MID(CELL("filename",$A$1),FIND("]",CELL("filename",$A$1))+1,255)&amp;"|"&amp;$C109,Fonte_OM_Objeto!$G:$G,Fonte_OM_Objeto!$K:$K),"")</f>
        <v/>
      </c>
    </row>
    <row r="110" spans="1:32" s="1" customFormat="1" ht="52.35" customHeight="1" x14ac:dyDescent="0.2">
      <c r="A110" s="7" t="s">
        <v>30</v>
      </c>
      <c r="B110" s="7" t="s">
        <v>31</v>
      </c>
      <c r="C110" s="7" t="s">
        <v>540</v>
      </c>
      <c r="D110" s="7" t="s">
        <v>33</v>
      </c>
      <c r="E110" s="7" t="s">
        <v>90</v>
      </c>
      <c r="F110" s="7" t="s">
        <v>541</v>
      </c>
      <c r="G110" s="7" t="s">
        <v>542</v>
      </c>
      <c r="H110" s="7" t="s">
        <v>37</v>
      </c>
      <c r="I110" s="7" t="s">
        <v>38</v>
      </c>
      <c r="J110" s="7" t="s">
        <v>261</v>
      </c>
      <c r="K110" s="7" t="s">
        <v>40</v>
      </c>
      <c r="L110" s="7" t="s">
        <v>41</v>
      </c>
      <c r="M110" s="7" t="s">
        <v>59</v>
      </c>
      <c r="N110" s="7" t="s">
        <v>60</v>
      </c>
      <c r="O110" s="7" t="s">
        <v>145</v>
      </c>
      <c r="P110" s="7" t="s">
        <v>45</v>
      </c>
      <c r="Q110" s="7" t="s">
        <v>62</v>
      </c>
      <c r="R110" s="7" t="s">
        <v>45</v>
      </c>
      <c r="S110" s="7" t="s">
        <v>63</v>
      </c>
      <c r="T110" s="7" t="s">
        <v>75</v>
      </c>
      <c r="U110" s="7" t="s">
        <v>76</v>
      </c>
      <c r="V110" s="7" t="s">
        <v>75</v>
      </c>
      <c r="W110" s="7" t="s">
        <v>51</v>
      </c>
      <c r="X110" s="7" t="s">
        <v>52</v>
      </c>
      <c r="Y110" s="7" t="s">
        <v>53</v>
      </c>
      <c r="Z110" s="7" t="s">
        <v>54</v>
      </c>
      <c r="AA110" s="7" t="s">
        <v>55</v>
      </c>
      <c r="AB110" s="7" t="s">
        <v>56</v>
      </c>
      <c r="AC110" s="8">
        <v>220000</v>
      </c>
      <c r="AD110" s="10" t="s">
        <v>543</v>
      </c>
      <c r="AE110" s="8" t="str" cm="1">
        <f t="array" aca="1" ref="AE110" ca="1">IFERROR(_xlfn.XLOOKUP(MID(CELL("filename",$A$1),FIND("]",CELL("filename",$A$1))+1,255)&amp;"|"&amp;$C110,Fonte_OM_Objeto!$G:$G,Fonte_OM_Objeto!$J:$J),"")</f>
        <v/>
      </c>
      <c r="AF110" s="8" t="str" cm="1">
        <f t="array" aca="1" ref="AF110" ca="1">IFERROR(_xlfn.XLOOKUP(MID(CELL("filename",$A$1),FIND("]",CELL("filename",$A$1))+1,255)&amp;"|"&amp;$C110,Fonte_OM_Objeto!$G:$G,Fonte_OM_Objeto!$K:$K),"")</f>
        <v/>
      </c>
    </row>
    <row r="111" spans="1:32" s="1" customFormat="1" ht="41.1" customHeight="1" x14ac:dyDescent="0.2">
      <c r="A111" s="7" t="s">
        <v>30</v>
      </c>
      <c r="B111" s="7" t="s">
        <v>31</v>
      </c>
      <c r="C111" s="7" t="s">
        <v>544</v>
      </c>
      <c r="D111" s="7" t="s">
        <v>33</v>
      </c>
      <c r="E111" s="7" t="s">
        <v>90</v>
      </c>
      <c r="F111" s="7" t="s">
        <v>545</v>
      </c>
      <c r="G111" s="7" t="s">
        <v>546</v>
      </c>
      <c r="H111" s="7" t="s">
        <v>37</v>
      </c>
      <c r="I111" s="7" t="s">
        <v>81</v>
      </c>
      <c r="J111" s="7" t="s">
        <v>261</v>
      </c>
      <c r="K111" s="7" t="s">
        <v>40</v>
      </c>
      <c r="L111" s="7" t="s">
        <v>41</v>
      </c>
      <c r="M111" s="7" t="s">
        <v>42</v>
      </c>
      <c r="N111" s="7" t="s">
        <v>43</v>
      </c>
      <c r="O111" s="7" t="s">
        <v>174</v>
      </c>
      <c r="P111" s="7" t="s">
        <v>45</v>
      </c>
      <c r="Q111" s="7" t="s">
        <v>84</v>
      </c>
      <c r="R111" s="7" t="s">
        <v>45</v>
      </c>
      <c r="S111" s="7" t="s">
        <v>85</v>
      </c>
      <c r="T111" s="7" t="s">
        <v>75</v>
      </c>
      <c r="U111" s="7" t="s">
        <v>76</v>
      </c>
      <c r="V111" s="7" t="s">
        <v>75</v>
      </c>
      <c r="W111" s="7" t="s">
        <v>51</v>
      </c>
      <c r="X111" s="7" t="s">
        <v>52</v>
      </c>
      <c r="Y111" s="7" t="s">
        <v>53</v>
      </c>
      <c r="Z111" s="7" t="s">
        <v>54</v>
      </c>
      <c r="AA111" s="7" t="s">
        <v>55</v>
      </c>
      <c r="AB111" s="7" t="s">
        <v>56</v>
      </c>
      <c r="AC111" s="8">
        <v>500000</v>
      </c>
      <c r="AD111" s="10" t="s">
        <v>547</v>
      </c>
      <c r="AE111" s="8" t="str" cm="1">
        <f t="array" aca="1" ref="AE111" ca="1">IFERROR(_xlfn.XLOOKUP(MID(CELL("filename",$A$1),FIND("]",CELL("filename",$A$1))+1,255)&amp;"|"&amp;$C111,Fonte_OM_Objeto!$G:$G,Fonte_OM_Objeto!$J:$J),"")</f>
        <v>17º B Fron</v>
      </c>
      <c r="AF111" s="8" t="str" cm="1">
        <f t="array" aca="1" ref="AF111" ca="1">IFERROR(_xlfn.XLOOKUP(MID(CELL("filename",$A$1),FIND("]",CELL("filename",$A$1))+1,255)&amp;"|"&amp;$C111,Fonte_OM_Objeto!$G:$G,Fonte_OM_Objeto!$K:$K),"")</f>
        <v>Instrumentos musicais</v>
      </c>
    </row>
    <row r="112" spans="1:32" s="1" customFormat="1" ht="52.35" customHeight="1" x14ac:dyDescent="0.2">
      <c r="A112" s="7" t="s">
        <v>30</v>
      </c>
      <c r="B112" s="7" t="s">
        <v>31</v>
      </c>
      <c r="C112" s="7" t="s">
        <v>548</v>
      </c>
      <c r="D112" s="7" t="s">
        <v>33</v>
      </c>
      <c r="E112" s="7" t="s">
        <v>34</v>
      </c>
      <c r="F112" s="7" t="s">
        <v>549</v>
      </c>
      <c r="G112" s="7" t="s">
        <v>550</v>
      </c>
      <c r="H112" s="7" t="s">
        <v>37</v>
      </c>
      <c r="I112" s="7" t="s">
        <v>451</v>
      </c>
      <c r="J112" s="7" t="s">
        <v>39</v>
      </c>
      <c r="K112" s="7" t="s">
        <v>40</v>
      </c>
      <c r="L112" s="7" t="s">
        <v>41</v>
      </c>
      <c r="M112" s="7" t="s">
        <v>59</v>
      </c>
      <c r="N112" s="7" t="s">
        <v>60</v>
      </c>
      <c r="O112" s="7" t="s">
        <v>145</v>
      </c>
      <c r="P112" s="7" t="s">
        <v>45</v>
      </c>
      <c r="Q112" s="7" t="s">
        <v>62</v>
      </c>
      <c r="R112" s="7" t="s">
        <v>45</v>
      </c>
      <c r="S112" s="7" t="s">
        <v>63</v>
      </c>
      <c r="T112" s="7" t="s">
        <v>75</v>
      </c>
      <c r="U112" s="7" t="s">
        <v>76</v>
      </c>
      <c r="V112" s="7" t="s">
        <v>75</v>
      </c>
      <c r="W112" s="7" t="s">
        <v>51</v>
      </c>
      <c r="X112" s="7" t="s">
        <v>102</v>
      </c>
      <c r="Y112" s="7" t="s">
        <v>53</v>
      </c>
      <c r="Z112" s="7" t="s">
        <v>54</v>
      </c>
      <c r="AA112" s="7" t="s">
        <v>55</v>
      </c>
      <c r="AB112" s="7" t="s">
        <v>56</v>
      </c>
      <c r="AC112" s="8">
        <v>300000</v>
      </c>
      <c r="AD112" s="10" t="s">
        <v>551</v>
      </c>
      <c r="AE112" s="8" t="str" cm="1">
        <f t="array" aca="1" ref="AE112" ca="1">IFERROR(_xlfn.XLOOKUP(MID(CELL("filename",$A$1),FIND("]",CELL("filename",$A$1))+1,255)&amp;"|"&amp;$C112,Fonte_OM_Objeto!$G:$G,Fonte_OM_Objeto!$J:$J),"")</f>
        <v/>
      </c>
      <c r="AF112" s="8" t="str" cm="1">
        <f t="array" aca="1" ref="AF112" ca="1">IFERROR(_xlfn.XLOOKUP(MID(CELL("filename",$A$1),FIND("]",CELL("filename",$A$1))+1,255)&amp;"|"&amp;$C112,Fonte_OM_Objeto!$G:$G,Fonte_OM_Objeto!$K:$K),"")</f>
        <v/>
      </c>
    </row>
    <row r="113" spans="1:32" s="1" customFormat="1" ht="52.35" customHeight="1" x14ac:dyDescent="0.2">
      <c r="A113" s="7" t="s">
        <v>30</v>
      </c>
      <c r="B113" s="7" t="s">
        <v>31</v>
      </c>
      <c r="C113" s="7" t="s">
        <v>548</v>
      </c>
      <c r="D113" s="7" t="s">
        <v>33</v>
      </c>
      <c r="E113" s="7" t="s">
        <v>34</v>
      </c>
      <c r="F113" s="7" t="s">
        <v>549</v>
      </c>
      <c r="G113" s="7" t="s">
        <v>550</v>
      </c>
      <c r="H113" s="7" t="s">
        <v>37</v>
      </c>
      <c r="I113" s="7" t="s">
        <v>451</v>
      </c>
      <c r="J113" s="7" t="s">
        <v>39</v>
      </c>
      <c r="K113" s="7" t="s">
        <v>40</v>
      </c>
      <c r="L113" s="7" t="s">
        <v>41</v>
      </c>
      <c r="M113" s="7" t="s">
        <v>59</v>
      </c>
      <c r="N113" s="7" t="s">
        <v>60</v>
      </c>
      <c r="O113" s="7" t="s">
        <v>145</v>
      </c>
      <c r="P113" s="7" t="s">
        <v>45</v>
      </c>
      <c r="Q113" s="7" t="s">
        <v>62</v>
      </c>
      <c r="R113" s="7" t="s">
        <v>45</v>
      </c>
      <c r="S113" s="7" t="s">
        <v>63</v>
      </c>
      <c r="T113" s="7" t="s">
        <v>75</v>
      </c>
      <c r="U113" s="7" t="s">
        <v>76</v>
      </c>
      <c r="V113" s="7" t="s">
        <v>75</v>
      </c>
      <c r="W113" s="7" t="s">
        <v>51</v>
      </c>
      <c r="X113" s="7" t="s">
        <v>52</v>
      </c>
      <c r="Y113" s="7" t="s">
        <v>53</v>
      </c>
      <c r="Z113" s="7" t="s">
        <v>54</v>
      </c>
      <c r="AA113" s="7" t="s">
        <v>55</v>
      </c>
      <c r="AB113" s="7" t="s">
        <v>56</v>
      </c>
      <c r="AC113" s="8">
        <v>600000</v>
      </c>
      <c r="AD113" s="10" t="s">
        <v>551</v>
      </c>
      <c r="AE113" s="8" t="str" cm="1">
        <f t="array" aca="1" ref="AE113" ca="1">IFERROR(_xlfn.XLOOKUP(MID(CELL("filename",$A$1),FIND("]",CELL("filename",$A$1))+1,255)&amp;"|"&amp;$C113,Fonte_OM_Objeto!$G:$G,Fonte_OM_Objeto!$J:$J),"")</f>
        <v/>
      </c>
      <c r="AF113" s="8" t="str" cm="1">
        <f t="array" aca="1" ref="AF113" ca="1">IFERROR(_xlfn.XLOOKUP(MID(CELL("filename",$A$1),FIND("]",CELL("filename",$A$1))+1,255)&amp;"|"&amp;$C113,Fonte_OM_Objeto!$G:$G,Fonte_OM_Objeto!$K:$K),"")</f>
        <v/>
      </c>
    </row>
    <row r="114" spans="1:32" s="1" customFormat="1" ht="84.2" customHeight="1" x14ac:dyDescent="0.2">
      <c r="A114" s="7" t="s">
        <v>30</v>
      </c>
      <c r="B114" s="7" t="s">
        <v>31</v>
      </c>
      <c r="C114" s="7" t="s">
        <v>552</v>
      </c>
      <c r="D114" s="7" t="s">
        <v>33</v>
      </c>
      <c r="E114" s="7" t="s">
        <v>34</v>
      </c>
      <c r="F114" s="7" t="s">
        <v>549</v>
      </c>
      <c r="G114" s="7" t="s">
        <v>550</v>
      </c>
      <c r="H114" s="7" t="s">
        <v>37</v>
      </c>
      <c r="I114" s="7" t="s">
        <v>451</v>
      </c>
      <c r="J114" s="7" t="s">
        <v>39</v>
      </c>
      <c r="K114" s="7" t="s">
        <v>40</v>
      </c>
      <c r="L114" s="7" t="s">
        <v>41</v>
      </c>
      <c r="M114" s="7" t="s">
        <v>97</v>
      </c>
      <c r="N114" s="7" t="s">
        <v>98</v>
      </c>
      <c r="O114" s="7" t="s">
        <v>553</v>
      </c>
      <c r="P114" s="7" t="s">
        <v>45</v>
      </c>
      <c r="Q114" s="7" t="s">
        <v>46</v>
      </c>
      <c r="R114" s="7" t="s">
        <v>47</v>
      </c>
      <c r="S114" s="7" t="s">
        <v>48</v>
      </c>
      <c r="T114" s="7" t="s">
        <v>554</v>
      </c>
      <c r="U114" s="7" t="s">
        <v>451</v>
      </c>
      <c r="V114" s="7" t="s">
        <v>555</v>
      </c>
      <c r="W114" s="7" t="s">
        <v>51</v>
      </c>
      <c r="X114" s="7" t="s">
        <v>102</v>
      </c>
      <c r="Y114" s="7" t="s">
        <v>53</v>
      </c>
      <c r="Z114" s="7" t="s">
        <v>54</v>
      </c>
      <c r="AA114" s="7" t="s">
        <v>55</v>
      </c>
      <c r="AB114" s="7" t="s">
        <v>56</v>
      </c>
      <c r="AC114" s="8">
        <v>300000</v>
      </c>
      <c r="AD114" s="10" t="s">
        <v>556</v>
      </c>
      <c r="AE114" s="8" t="str" cm="1">
        <f t="array" aca="1" ref="AE114" ca="1">IFERROR(_xlfn.XLOOKUP(MID(CELL("filename",$A$1),FIND("]",CELL("filename",$A$1))+1,255)&amp;"|"&amp;$C114,Fonte_OM_Objeto!$G:$G,Fonte_OM_Objeto!$J:$J),"")</f>
        <v/>
      </c>
      <c r="AF114" s="8" t="str" cm="1">
        <f t="array" aca="1" ref="AF114" ca="1">IFERROR(_xlfn.XLOOKUP(MID(CELL("filename",$A$1),FIND("]",CELL("filename",$A$1))+1,255)&amp;"|"&amp;$C114,Fonte_OM_Objeto!$G:$G,Fonte_OM_Objeto!$K:$K),"")</f>
        <v/>
      </c>
    </row>
    <row r="115" spans="1:32" s="1" customFormat="1" ht="19.7" customHeight="1" x14ac:dyDescent="0.2">
      <c r="A115" s="7" t="s">
        <v>30</v>
      </c>
      <c r="B115" s="7" t="s">
        <v>31</v>
      </c>
      <c r="C115" s="7" t="s">
        <v>557</v>
      </c>
      <c r="D115" s="7" t="s">
        <v>33</v>
      </c>
      <c r="E115" s="7" t="s">
        <v>34</v>
      </c>
      <c r="F115" s="7" t="s">
        <v>549</v>
      </c>
      <c r="G115" s="7" t="s">
        <v>550</v>
      </c>
      <c r="H115" s="7" t="s">
        <v>37</v>
      </c>
      <c r="I115" s="7" t="s">
        <v>451</v>
      </c>
      <c r="J115" s="7" t="s">
        <v>39</v>
      </c>
      <c r="K115" s="7" t="s">
        <v>40</v>
      </c>
      <c r="L115" s="7" t="s">
        <v>41</v>
      </c>
      <c r="M115" s="7" t="s">
        <v>232</v>
      </c>
      <c r="N115" s="7" t="s">
        <v>233</v>
      </c>
      <c r="O115" s="7" t="s">
        <v>558</v>
      </c>
      <c r="P115" s="7" t="s">
        <v>45</v>
      </c>
      <c r="Q115" s="7" t="s">
        <v>235</v>
      </c>
      <c r="R115" s="7" t="s">
        <v>236</v>
      </c>
      <c r="S115" s="7" t="s">
        <v>237</v>
      </c>
      <c r="T115" s="7" t="s">
        <v>554</v>
      </c>
      <c r="U115" s="7" t="s">
        <v>451</v>
      </c>
      <c r="V115" s="7" t="s">
        <v>555</v>
      </c>
      <c r="W115" s="7" t="s">
        <v>51</v>
      </c>
      <c r="X115" s="7" t="s">
        <v>102</v>
      </c>
      <c r="Y115" s="7" t="s">
        <v>53</v>
      </c>
      <c r="Z115" s="7" t="s">
        <v>54</v>
      </c>
      <c r="AA115" s="7" t="s">
        <v>55</v>
      </c>
      <c r="AB115" s="7" t="s">
        <v>56</v>
      </c>
      <c r="AC115" s="8">
        <v>200000</v>
      </c>
      <c r="AD115" s="9" t="s">
        <v>559</v>
      </c>
      <c r="AE115" s="8" t="str" cm="1">
        <f t="array" aca="1" ref="AE115" ca="1">IFERROR(_xlfn.XLOOKUP(MID(CELL("filename",$A$1),FIND("]",CELL("filename",$A$1))+1,255)&amp;"|"&amp;$C115,Fonte_OM_Objeto!$G:$G,Fonte_OM_Objeto!$J:$J),"")</f>
        <v/>
      </c>
      <c r="AF115" s="8" t="str" cm="1">
        <f t="array" aca="1" ref="AF115" ca="1">IFERROR(_xlfn.XLOOKUP(MID(CELL("filename",$A$1),FIND("]",CELL("filename",$A$1))+1,255)&amp;"|"&amp;$C115,Fonte_OM_Objeto!$G:$G,Fonte_OM_Objeto!$K:$K),"")</f>
        <v/>
      </c>
    </row>
    <row r="116" spans="1:32" s="1" customFormat="1" ht="52.35" customHeight="1" x14ac:dyDescent="0.2">
      <c r="A116" s="7" t="s">
        <v>30</v>
      </c>
      <c r="B116" s="7" t="s">
        <v>31</v>
      </c>
      <c r="C116" s="7" t="s">
        <v>560</v>
      </c>
      <c r="D116" s="7" t="s">
        <v>33</v>
      </c>
      <c r="E116" s="7" t="s">
        <v>90</v>
      </c>
      <c r="F116" s="7" t="s">
        <v>549</v>
      </c>
      <c r="G116" s="7" t="s">
        <v>550</v>
      </c>
      <c r="H116" s="7" t="s">
        <v>37</v>
      </c>
      <c r="I116" s="7" t="s">
        <v>451</v>
      </c>
      <c r="J116" s="7" t="s">
        <v>39</v>
      </c>
      <c r="K116" s="7" t="s">
        <v>40</v>
      </c>
      <c r="L116" s="7" t="s">
        <v>41</v>
      </c>
      <c r="M116" s="7" t="s">
        <v>42</v>
      </c>
      <c r="N116" s="7" t="s">
        <v>43</v>
      </c>
      <c r="O116" s="7" t="s">
        <v>305</v>
      </c>
      <c r="P116" s="7" t="s">
        <v>45</v>
      </c>
      <c r="Q116" s="7" t="s">
        <v>84</v>
      </c>
      <c r="R116" s="7" t="s">
        <v>45</v>
      </c>
      <c r="S116" s="7" t="s">
        <v>63</v>
      </c>
      <c r="T116" s="7" t="s">
        <v>75</v>
      </c>
      <c r="U116" s="7" t="s">
        <v>76</v>
      </c>
      <c r="V116" s="7" t="s">
        <v>75</v>
      </c>
      <c r="W116" s="7" t="s">
        <v>51</v>
      </c>
      <c r="X116" s="7" t="s">
        <v>52</v>
      </c>
      <c r="Y116" s="7" t="s">
        <v>53</v>
      </c>
      <c r="Z116" s="7" t="s">
        <v>54</v>
      </c>
      <c r="AA116" s="7" t="s">
        <v>55</v>
      </c>
      <c r="AB116" s="7" t="s">
        <v>56</v>
      </c>
      <c r="AC116" s="8">
        <v>200000</v>
      </c>
      <c r="AD116" s="10" t="s">
        <v>561</v>
      </c>
      <c r="AE116" s="8" t="str" cm="1">
        <f t="array" aca="1" ref="AE116" ca="1">IFERROR(_xlfn.XLOOKUP(MID(CELL("filename",$A$1),FIND("]",CELL("filename",$A$1))+1,255)&amp;"|"&amp;$C116,Fonte_OM_Objeto!$G:$G,Fonte_OM_Objeto!$J:$J),"")</f>
        <v>CRO/11</v>
      </c>
      <c r="AF116" s="8" t="str" cm="1">
        <f t="array" aca="1" ref="AF116" ca="1">IFERROR(_xlfn.XLOOKUP(MID(CELL("filename",$A$1),FIND("]",CELL("filename",$A$1))+1,255)&amp;"|"&amp;$C116,Fonte_OM_Objeto!$G:$G,Fonte_OM_Objeto!$K:$K),"")</f>
        <v>Adequação de instalações para o SMIF</v>
      </c>
    </row>
    <row r="117" spans="1:32" s="1" customFormat="1" ht="19.7" customHeight="1" x14ac:dyDescent="0.2">
      <c r="A117" s="7" t="s">
        <v>30</v>
      </c>
      <c r="B117" s="7" t="s">
        <v>31</v>
      </c>
      <c r="C117" s="7" t="s">
        <v>562</v>
      </c>
      <c r="D117" s="7" t="s">
        <v>33</v>
      </c>
      <c r="E117" s="7" t="s">
        <v>34</v>
      </c>
      <c r="F117" s="7" t="s">
        <v>563</v>
      </c>
      <c r="G117" s="7" t="s">
        <v>564</v>
      </c>
      <c r="H117" s="7" t="s">
        <v>37</v>
      </c>
      <c r="I117" s="7" t="s">
        <v>340</v>
      </c>
      <c r="J117" s="7" t="s">
        <v>39</v>
      </c>
      <c r="K117" s="7" t="s">
        <v>40</v>
      </c>
      <c r="L117" s="7" t="s">
        <v>41</v>
      </c>
      <c r="M117" s="7" t="s">
        <v>70</v>
      </c>
      <c r="N117" s="7" t="s">
        <v>71</v>
      </c>
      <c r="O117" s="7" t="s">
        <v>565</v>
      </c>
      <c r="P117" s="7" t="s">
        <v>45</v>
      </c>
      <c r="Q117" s="7" t="s">
        <v>62</v>
      </c>
      <c r="R117" s="7" t="s">
        <v>45</v>
      </c>
      <c r="S117" s="7" t="s">
        <v>85</v>
      </c>
      <c r="T117" s="7" t="s">
        <v>342</v>
      </c>
      <c r="U117" s="7" t="s">
        <v>340</v>
      </c>
      <c r="V117" s="7" t="s">
        <v>343</v>
      </c>
      <c r="W117" s="7" t="s">
        <v>51</v>
      </c>
      <c r="X117" s="7" t="s">
        <v>52</v>
      </c>
      <c r="Y117" s="7" t="s">
        <v>53</v>
      </c>
      <c r="Z117" s="7" t="s">
        <v>54</v>
      </c>
      <c r="AA117" s="7" t="s">
        <v>55</v>
      </c>
      <c r="AB117" s="7" t="s">
        <v>56</v>
      </c>
      <c r="AC117" s="8">
        <v>200000</v>
      </c>
      <c r="AD117" s="9" t="s">
        <v>566</v>
      </c>
      <c r="AE117" s="8" t="str" cm="1">
        <f t="array" aca="1" ref="AE117" ca="1">IFERROR(_xlfn.XLOOKUP(MID(CELL("filename",$A$1),FIND("]",CELL("filename",$A$1))+1,255)&amp;"|"&amp;$C117,Fonte_OM_Objeto!$G:$G,Fonte_OM_Objeto!$J:$J),"")</f>
        <v>Cmdo AD/3</v>
      </c>
      <c r="AF117" s="8" t="str" cm="1">
        <f t="array" aca="1" ref="AF117" ca="1">IFERROR(_xlfn.XLOOKUP(MID(CELL("filename",$A$1),FIND("]",CELL("filename",$A$1))+1,255)&amp;"|"&amp;$C117,Fonte_OM_Objeto!$G:$G,Fonte_OM_Objeto!$K:$K),"")</f>
        <v>Instrumentos musicais</v>
      </c>
    </row>
    <row r="118" spans="1:32" s="1" customFormat="1" ht="19.7" customHeight="1" x14ac:dyDescent="0.2">
      <c r="A118" s="7" t="s">
        <v>30</v>
      </c>
      <c r="B118" s="7" t="s">
        <v>31</v>
      </c>
      <c r="C118" s="7" t="s">
        <v>567</v>
      </c>
      <c r="D118" s="7" t="s">
        <v>33</v>
      </c>
      <c r="E118" s="7" t="s">
        <v>34</v>
      </c>
      <c r="F118" s="7" t="s">
        <v>563</v>
      </c>
      <c r="G118" s="7" t="s">
        <v>564</v>
      </c>
      <c r="H118" s="7" t="s">
        <v>37</v>
      </c>
      <c r="I118" s="7" t="s">
        <v>340</v>
      </c>
      <c r="J118" s="7" t="s">
        <v>39</v>
      </c>
      <c r="K118" s="7" t="s">
        <v>40</v>
      </c>
      <c r="L118" s="7" t="s">
        <v>41</v>
      </c>
      <c r="M118" s="7" t="s">
        <v>97</v>
      </c>
      <c r="N118" s="7" t="s">
        <v>98</v>
      </c>
      <c r="O118" s="7" t="s">
        <v>568</v>
      </c>
      <c r="P118" s="7" t="s">
        <v>45</v>
      </c>
      <c r="Q118" s="7" t="s">
        <v>46</v>
      </c>
      <c r="R118" s="7" t="s">
        <v>47</v>
      </c>
      <c r="S118" s="7" t="s">
        <v>48</v>
      </c>
      <c r="T118" s="7" t="s">
        <v>342</v>
      </c>
      <c r="U118" s="7" t="s">
        <v>340</v>
      </c>
      <c r="V118" s="7" t="s">
        <v>343</v>
      </c>
      <c r="W118" s="7" t="s">
        <v>51</v>
      </c>
      <c r="X118" s="7" t="s">
        <v>52</v>
      </c>
      <c r="Y118" s="7" t="s">
        <v>53</v>
      </c>
      <c r="Z118" s="7" t="s">
        <v>54</v>
      </c>
      <c r="AA118" s="7" t="s">
        <v>55</v>
      </c>
      <c r="AB118" s="7" t="s">
        <v>56</v>
      </c>
      <c r="AC118" s="8">
        <v>400000</v>
      </c>
      <c r="AD118" s="9" t="s">
        <v>569</v>
      </c>
      <c r="AE118" s="8" t="str" cm="1">
        <f t="array" aca="1" ref="AE118" ca="1">IFERROR(_xlfn.XLOOKUP(MID(CELL("filename",$A$1),FIND("]",CELL("filename",$A$1))+1,255)&amp;"|"&amp;$C118,Fonte_OM_Objeto!$G:$G,Fonte_OM_Objeto!$J:$J),"")</f>
        <v/>
      </c>
      <c r="AF118" s="8" t="str" cm="1">
        <f t="array" aca="1" ref="AF118" ca="1">IFERROR(_xlfn.XLOOKUP(MID(CELL("filename",$A$1),FIND("]",CELL("filename",$A$1))+1,255)&amp;"|"&amp;$C118,Fonte_OM_Objeto!$G:$G,Fonte_OM_Objeto!$K:$K),"")</f>
        <v/>
      </c>
    </row>
    <row r="119" spans="1:32" s="1" customFormat="1" ht="52.35" customHeight="1" x14ac:dyDescent="0.2">
      <c r="A119" s="7" t="s">
        <v>30</v>
      </c>
      <c r="B119" s="7" t="s">
        <v>31</v>
      </c>
      <c r="C119" s="7" t="s">
        <v>570</v>
      </c>
      <c r="D119" s="7" t="s">
        <v>33</v>
      </c>
      <c r="E119" s="7" t="s">
        <v>90</v>
      </c>
      <c r="F119" s="7" t="s">
        <v>571</v>
      </c>
      <c r="G119" s="7" t="s">
        <v>572</v>
      </c>
      <c r="H119" s="7" t="s">
        <v>37</v>
      </c>
      <c r="I119" s="7" t="s">
        <v>512</v>
      </c>
      <c r="J119" s="7" t="s">
        <v>39</v>
      </c>
      <c r="K119" s="7" t="s">
        <v>40</v>
      </c>
      <c r="L119" s="7" t="s">
        <v>41</v>
      </c>
      <c r="M119" s="7" t="s">
        <v>428</v>
      </c>
      <c r="N119" s="7" t="s">
        <v>429</v>
      </c>
      <c r="O119" s="7" t="s">
        <v>430</v>
      </c>
      <c r="P119" s="7" t="s">
        <v>45</v>
      </c>
      <c r="Q119" s="7" t="s">
        <v>385</v>
      </c>
      <c r="R119" s="7" t="s">
        <v>236</v>
      </c>
      <c r="S119" s="7" t="s">
        <v>431</v>
      </c>
      <c r="T119" s="7" t="s">
        <v>75</v>
      </c>
      <c r="U119" s="7" t="s">
        <v>76</v>
      </c>
      <c r="V119" s="7" t="s">
        <v>75</v>
      </c>
      <c r="W119" s="7" t="s">
        <v>51</v>
      </c>
      <c r="X119" s="7" t="s">
        <v>52</v>
      </c>
      <c r="Y119" s="7" t="s">
        <v>53</v>
      </c>
      <c r="Z119" s="7" t="s">
        <v>54</v>
      </c>
      <c r="AA119" s="7" t="s">
        <v>55</v>
      </c>
      <c r="AB119" s="7" t="s">
        <v>56</v>
      </c>
      <c r="AC119" s="8">
        <v>500000</v>
      </c>
      <c r="AD119" s="10" t="s">
        <v>573</v>
      </c>
      <c r="AE119" s="8" t="str" cm="1">
        <f t="array" aca="1" ref="AE119" ca="1">IFERROR(_xlfn.XLOOKUP(MID(CELL("filename",$A$1),FIND("]",CELL("filename",$A$1))+1,255)&amp;"|"&amp;$C119,Fonte_OM_Objeto!$G:$G,Fonte_OM_Objeto!$J:$J),"")</f>
        <v/>
      </c>
      <c r="AF119" s="8" t="str" cm="1">
        <f t="array" aca="1" ref="AF119" ca="1">IFERROR(_xlfn.XLOOKUP(MID(CELL("filename",$A$1),FIND("]",CELL("filename",$A$1))+1,255)&amp;"|"&amp;$C119,Fonte_OM_Objeto!$G:$G,Fonte_OM_Objeto!$K:$K),"")</f>
        <v/>
      </c>
    </row>
    <row r="120" spans="1:32" s="1" customFormat="1" ht="84.2" customHeight="1" x14ac:dyDescent="0.2">
      <c r="A120" s="7" t="s">
        <v>30</v>
      </c>
      <c r="B120" s="7" t="s">
        <v>31</v>
      </c>
      <c r="C120" s="7" t="s">
        <v>574</v>
      </c>
      <c r="D120" s="7" t="s">
        <v>33</v>
      </c>
      <c r="E120" s="7" t="s">
        <v>34</v>
      </c>
      <c r="F120" s="7" t="s">
        <v>575</v>
      </c>
      <c r="G120" s="7" t="s">
        <v>576</v>
      </c>
      <c r="H120" s="7" t="s">
        <v>37</v>
      </c>
      <c r="I120" s="7" t="s">
        <v>212</v>
      </c>
      <c r="J120" s="7" t="s">
        <v>39</v>
      </c>
      <c r="K120" s="7" t="s">
        <v>40</v>
      </c>
      <c r="L120" s="7" t="s">
        <v>41</v>
      </c>
      <c r="M120" s="7" t="s">
        <v>97</v>
      </c>
      <c r="N120" s="7" t="s">
        <v>98</v>
      </c>
      <c r="O120" s="7" t="s">
        <v>577</v>
      </c>
      <c r="P120" s="7" t="s">
        <v>45</v>
      </c>
      <c r="Q120" s="7" t="s">
        <v>46</v>
      </c>
      <c r="R120" s="7" t="s">
        <v>47</v>
      </c>
      <c r="S120" s="7" t="s">
        <v>48</v>
      </c>
      <c r="T120" s="7" t="s">
        <v>479</v>
      </c>
      <c r="U120" s="7" t="s">
        <v>212</v>
      </c>
      <c r="V120" s="7" t="s">
        <v>480</v>
      </c>
      <c r="W120" s="7" t="s">
        <v>51</v>
      </c>
      <c r="X120" s="7" t="s">
        <v>52</v>
      </c>
      <c r="Y120" s="7" t="s">
        <v>53</v>
      </c>
      <c r="Z120" s="7" t="s">
        <v>54</v>
      </c>
      <c r="AA120" s="7" t="s">
        <v>55</v>
      </c>
      <c r="AB120" s="7" t="s">
        <v>56</v>
      </c>
      <c r="AC120" s="8">
        <v>250000</v>
      </c>
      <c r="AD120" s="10" t="s">
        <v>578</v>
      </c>
      <c r="AE120" s="8" t="str" cm="1">
        <f t="array" aca="1" ref="AE120" ca="1">IFERROR(_xlfn.XLOOKUP(MID(CELL("filename",$A$1),FIND("]",CELL("filename",$A$1))+1,255)&amp;"|"&amp;$C120,Fonte_OM_Objeto!$G:$G,Fonte_OM_Objeto!$J:$J),"")</f>
        <v/>
      </c>
      <c r="AF120" s="8" t="str" cm="1">
        <f t="array" aca="1" ref="AF120" ca="1">IFERROR(_xlfn.XLOOKUP(MID(CELL("filename",$A$1),FIND("]",CELL("filename",$A$1))+1,255)&amp;"|"&amp;$C120,Fonte_OM_Objeto!$G:$G,Fonte_OM_Objeto!$K:$K),"")</f>
        <v/>
      </c>
    </row>
    <row r="121" spans="1:32" s="1" customFormat="1" ht="52.35" customHeight="1" x14ac:dyDescent="0.2">
      <c r="A121" s="7" t="s">
        <v>30</v>
      </c>
      <c r="B121" s="7" t="s">
        <v>31</v>
      </c>
      <c r="C121" s="7" t="s">
        <v>579</v>
      </c>
      <c r="D121" s="7" t="s">
        <v>33</v>
      </c>
      <c r="E121" s="7" t="s">
        <v>90</v>
      </c>
      <c r="F121" s="7" t="s">
        <v>575</v>
      </c>
      <c r="G121" s="7" t="s">
        <v>576</v>
      </c>
      <c r="H121" s="7" t="s">
        <v>37</v>
      </c>
      <c r="I121" s="7" t="s">
        <v>212</v>
      </c>
      <c r="J121" s="7" t="s">
        <v>39</v>
      </c>
      <c r="K121" s="7" t="s">
        <v>40</v>
      </c>
      <c r="L121" s="7" t="s">
        <v>41</v>
      </c>
      <c r="M121" s="7" t="s">
        <v>70</v>
      </c>
      <c r="N121" s="7" t="s">
        <v>71</v>
      </c>
      <c r="O121" s="7" t="s">
        <v>118</v>
      </c>
      <c r="P121" s="7" t="s">
        <v>45</v>
      </c>
      <c r="Q121" s="7" t="s">
        <v>46</v>
      </c>
      <c r="R121" s="7" t="s">
        <v>47</v>
      </c>
      <c r="S121" s="7" t="s">
        <v>48</v>
      </c>
      <c r="T121" s="7" t="s">
        <v>75</v>
      </c>
      <c r="U121" s="7" t="s">
        <v>76</v>
      </c>
      <c r="V121" s="7" t="s">
        <v>75</v>
      </c>
      <c r="W121" s="7" t="s">
        <v>51</v>
      </c>
      <c r="X121" s="7" t="s">
        <v>52</v>
      </c>
      <c r="Y121" s="7" t="s">
        <v>53</v>
      </c>
      <c r="Z121" s="7" t="s">
        <v>54</v>
      </c>
      <c r="AA121" s="7" t="s">
        <v>55</v>
      </c>
      <c r="AB121" s="7" t="s">
        <v>56</v>
      </c>
      <c r="AC121" s="8">
        <v>150000</v>
      </c>
      <c r="AD121" s="10" t="s">
        <v>580</v>
      </c>
      <c r="AE121" s="8" t="str" cm="1">
        <f t="array" aca="1" ref="AE121" ca="1">IFERROR(_xlfn.XLOOKUP(MID(CELL("filename",$A$1),FIND("]",CELL("filename",$A$1))+1,255)&amp;"|"&amp;$C121,Fonte_OM_Objeto!$G:$G,Fonte_OM_Objeto!$J:$J),"")</f>
        <v/>
      </c>
      <c r="AF121" s="8" t="str" cm="1">
        <f t="array" aca="1" ref="AF121" ca="1">IFERROR(_xlfn.XLOOKUP(MID(CELL("filename",$A$1),FIND("]",CELL("filename",$A$1))+1,255)&amp;"|"&amp;$C121,Fonte_OM_Objeto!$G:$G,Fonte_OM_Objeto!$K:$K),"")</f>
        <v/>
      </c>
    </row>
    <row r="122" spans="1:32" s="1" customFormat="1" ht="62.85" customHeight="1" x14ac:dyDescent="0.2">
      <c r="A122" s="7" t="s">
        <v>30</v>
      </c>
      <c r="B122" s="7" t="s">
        <v>31</v>
      </c>
      <c r="C122" s="7" t="s">
        <v>581</v>
      </c>
      <c r="D122" s="7" t="s">
        <v>33</v>
      </c>
      <c r="E122" s="7" t="s">
        <v>90</v>
      </c>
      <c r="F122" s="7" t="s">
        <v>575</v>
      </c>
      <c r="G122" s="7" t="s">
        <v>576</v>
      </c>
      <c r="H122" s="7" t="s">
        <v>37</v>
      </c>
      <c r="I122" s="7" t="s">
        <v>212</v>
      </c>
      <c r="J122" s="7" t="s">
        <v>39</v>
      </c>
      <c r="K122" s="7" t="s">
        <v>40</v>
      </c>
      <c r="L122" s="7" t="s">
        <v>41</v>
      </c>
      <c r="M122" s="7" t="s">
        <v>59</v>
      </c>
      <c r="N122" s="7" t="s">
        <v>60</v>
      </c>
      <c r="O122" s="7" t="s">
        <v>145</v>
      </c>
      <c r="P122" s="7" t="s">
        <v>45</v>
      </c>
      <c r="Q122" s="7" t="s">
        <v>62</v>
      </c>
      <c r="R122" s="7" t="s">
        <v>45</v>
      </c>
      <c r="S122" s="7" t="s">
        <v>63</v>
      </c>
      <c r="T122" s="7" t="s">
        <v>75</v>
      </c>
      <c r="U122" s="7" t="s">
        <v>76</v>
      </c>
      <c r="V122" s="7" t="s">
        <v>75</v>
      </c>
      <c r="W122" s="7" t="s">
        <v>51</v>
      </c>
      <c r="X122" s="7" t="s">
        <v>52</v>
      </c>
      <c r="Y122" s="7" t="s">
        <v>53</v>
      </c>
      <c r="Z122" s="7" t="s">
        <v>54</v>
      </c>
      <c r="AA122" s="7" t="s">
        <v>55</v>
      </c>
      <c r="AB122" s="7" t="s">
        <v>56</v>
      </c>
      <c r="AC122" s="8">
        <v>300000</v>
      </c>
      <c r="AD122" s="10" t="s">
        <v>582</v>
      </c>
      <c r="AE122" s="8" t="str" cm="1">
        <f t="array" aca="1" ref="AE122" ca="1">IFERROR(_xlfn.XLOOKUP(MID(CELL("filename",$A$1),FIND("]",CELL("filename",$A$1))+1,255)&amp;"|"&amp;$C122,Fonte_OM_Objeto!$G:$G,Fonte_OM_Objeto!$J:$J),"")</f>
        <v/>
      </c>
      <c r="AF122" s="8" t="str" cm="1">
        <f t="array" aca="1" ref="AF122" ca="1">IFERROR(_xlfn.XLOOKUP(MID(CELL("filename",$A$1),FIND("]",CELL("filename",$A$1))+1,255)&amp;"|"&amp;$C122,Fonte_OM_Objeto!$G:$G,Fonte_OM_Objeto!$K:$K),"")</f>
        <v/>
      </c>
    </row>
    <row r="123" spans="1:32" s="1" customFormat="1" ht="52.35" customHeight="1" x14ac:dyDescent="0.2">
      <c r="A123" s="7" t="s">
        <v>30</v>
      </c>
      <c r="B123" s="7" t="s">
        <v>31</v>
      </c>
      <c r="C123" s="7" t="s">
        <v>583</v>
      </c>
      <c r="D123" s="7" t="s">
        <v>33</v>
      </c>
      <c r="E123" s="7" t="s">
        <v>90</v>
      </c>
      <c r="F123" s="7" t="s">
        <v>575</v>
      </c>
      <c r="G123" s="7" t="s">
        <v>576</v>
      </c>
      <c r="H123" s="7" t="s">
        <v>37</v>
      </c>
      <c r="I123" s="7" t="s">
        <v>212</v>
      </c>
      <c r="J123" s="7" t="s">
        <v>39</v>
      </c>
      <c r="K123" s="7" t="s">
        <v>40</v>
      </c>
      <c r="L123" s="7" t="s">
        <v>41</v>
      </c>
      <c r="M123" s="7" t="s">
        <v>59</v>
      </c>
      <c r="N123" s="7" t="s">
        <v>60</v>
      </c>
      <c r="O123" s="7" t="s">
        <v>145</v>
      </c>
      <c r="P123" s="7" t="s">
        <v>45</v>
      </c>
      <c r="Q123" s="7" t="s">
        <v>62</v>
      </c>
      <c r="R123" s="7" t="s">
        <v>45</v>
      </c>
      <c r="S123" s="7" t="s">
        <v>63</v>
      </c>
      <c r="T123" s="7" t="s">
        <v>75</v>
      </c>
      <c r="U123" s="7" t="s">
        <v>76</v>
      </c>
      <c r="V123" s="7" t="s">
        <v>75</v>
      </c>
      <c r="W123" s="7" t="s">
        <v>51</v>
      </c>
      <c r="X123" s="7" t="s">
        <v>102</v>
      </c>
      <c r="Y123" s="7" t="s">
        <v>53</v>
      </c>
      <c r="Z123" s="7" t="s">
        <v>54</v>
      </c>
      <c r="AA123" s="7" t="s">
        <v>55</v>
      </c>
      <c r="AB123" s="7" t="s">
        <v>56</v>
      </c>
      <c r="AC123" s="8">
        <v>300000</v>
      </c>
      <c r="AD123" s="10" t="s">
        <v>584</v>
      </c>
      <c r="AE123" s="8" t="str" cm="1">
        <f t="array" aca="1" ref="AE123" ca="1">IFERROR(_xlfn.XLOOKUP(MID(CELL("filename",$A$1),FIND("]",CELL("filename",$A$1))+1,255)&amp;"|"&amp;$C123,Fonte_OM_Objeto!$G:$G,Fonte_OM_Objeto!$J:$J),"")</f>
        <v/>
      </c>
      <c r="AF123" s="8" t="str" cm="1">
        <f t="array" aca="1" ref="AF123" ca="1">IFERROR(_xlfn.XLOOKUP(MID(CELL("filename",$A$1),FIND("]",CELL("filename",$A$1))+1,255)&amp;"|"&amp;$C123,Fonte_OM_Objeto!$G:$G,Fonte_OM_Objeto!$K:$K),"")</f>
        <v/>
      </c>
    </row>
    <row r="124" spans="1:32" s="1" customFormat="1" ht="41.1" customHeight="1" x14ac:dyDescent="0.2">
      <c r="A124" s="7" t="s">
        <v>30</v>
      </c>
      <c r="B124" s="7" t="s">
        <v>31</v>
      </c>
      <c r="C124" s="7" t="s">
        <v>585</v>
      </c>
      <c r="D124" s="7" t="s">
        <v>33</v>
      </c>
      <c r="E124" s="7" t="s">
        <v>34</v>
      </c>
      <c r="F124" s="7" t="s">
        <v>586</v>
      </c>
      <c r="G124" s="7" t="s">
        <v>587</v>
      </c>
      <c r="H124" s="7" t="s">
        <v>37</v>
      </c>
      <c r="I124" s="7" t="s">
        <v>96</v>
      </c>
      <c r="J124" s="7" t="s">
        <v>39</v>
      </c>
      <c r="K124" s="7" t="s">
        <v>40</v>
      </c>
      <c r="L124" s="7" t="s">
        <v>41</v>
      </c>
      <c r="M124" s="7" t="s">
        <v>97</v>
      </c>
      <c r="N124" s="7" t="s">
        <v>98</v>
      </c>
      <c r="O124" s="7" t="s">
        <v>99</v>
      </c>
      <c r="P124" s="7" t="s">
        <v>45</v>
      </c>
      <c r="Q124" s="7" t="s">
        <v>46</v>
      </c>
      <c r="R124" s="7" t="s">
        <v>47</v>
      </c>
      <c r="S124" s="7" t="s">
        <v>48</v>
      </c>
      <c r="T124" s="7" t="s">
        <v>100</v>
      </c>
      <c r="U124" s="7" t="s">
        <v>96</v>
      </c>
      <c r="V124" s="7" t="s">
        <v>101</v>
      </c>
      <c r="W124" s="7" t="s">
        <v>51</v>
      </c>
      <c r="X124" s="7" t="s">
        <v>52</v>
      </c>
      <c r="Y124" s="7" t="s">
        <v>53</v>
      </c>
      <c r="Z124" s="7" t="s">
        <v>54</v>
      </c>
      <c r="AA124" s="7" t="s">
        <v>55</v>
      </c>
      <c r="AB124" s="7" t="s">
        <v>56</v>
      </c>
      <c r="AC124" s="8">
        <v>250000</v>
      </c>
      <c r="AD124" s="10" t="s">
        <v>588</v>
      </c>
      <c r="AE124" s="8" t="str" cm="1">
        <f t="array" aca="1" ref="AE124" ca="1">IFERROR(_xlfn.XLOOKUP(MID(CELL("filename",$A$1),FIND("]",CELL("filename",$A$1))+1,255)&amp;"|"&amp;$C124,Fonte_OM_Objeto!$G:$G,Fonte_OM_Objeto!$J:$J),"")</f>
        <v/>
      </c>
      <c r="AF124" s="8" t="str" cm="1">
        <f t="array" aca="1" ref="AF124" ca="1">IFERROR(_xlfn.XLOOKUP(MID(CELL("filename",$A$1),FIND("]",CELL("filename",$A$1))+1,255)&amp;"|"&amp;$C124,Fonte_OM_Objeto!$G:$G,Fonte_OM_Objeto!$K:$K),"")</f>
        <v/>
      </c>
    </row>
    <row r="125" spans="1:32" s="1" customFormat="1" ht="19.7" customHeight="1" x14ac:dyDescent="0.2">
      <c r="A125" s="7" t="s">
        <v>30</v>
      </c>
      <c r="B125" s="7" t="s">
        <v>31</v>
      </c>
      <c r="C125" s="7" t="s">
        <v>589</v>
      </c>
      <c r="D125" s="7" t="s">
        <v>33</v>
      </c>
      <c r="E125" s="7" t="s">
        <v>34</v>
      </c>
      <c r="F125" s="7" t="s">
        <v>586</v>
      </c>
      <c r="G125" s="7" t="s">
        <v>587</v>
      </c>
      <c r="H125" s="7" t="s">
        <v>37</v>
      </c>
      <c r="I125" s="7" t="s">
        <v>96</v>
      </c>
      <c r="J125" s="7" t="s">
        <v>39</v>
      </c>
      <c r="K125" s="7" t="s">
        <v>40</v>
      </c>
      <c r="L125" s="7" t="s">
        <v>41</v>
      </c>
      <c r="M125" s="7" t="s">
        <v>42</v>
      </c>
      <c r="N125" s="7" t="s">
        <v>43</v>
      </c>
      <c r="O125" s="7" t="s">
        <v>590</v>
      </c>
      <c r="P125" s="7" t="s">
        <v>45</v>
      </c>
      <c r="Q125" s="7" t="s">
        <v>84</v>
      </c>
      <c r="R125" s="7" t="s">
        <v>45</v>
      </c>
      <c r="S125" s="7" t="s">
        <v>525</v>
      </c>
      <c r="T125" s="7" t="s">
        <v>100</v>
      </c>
      <c r="U125" s="7" t="s">
        <v>96</v>
      </c>
      <c r="V125" s="7" t="s">
        <v>101</v>
      </c>
      <c r="W125" s="7" t="s">
        <v>51</v>
      </c>
      <c r="X125" s="7" t="s">
        <v>52</v>
      </c>
      <c r="Y125" s="7" t="s">
        <v>53</v>
      </c>
      <c r="Z125" s="7" t="s">
        <v>54</v>
      </c>
      <c r="AA125" s="7" t="s">
        <v>55</v>
      </c>
      <c r="AB125" s="7" t="s">
        <v>56</v>
      </c>
      <c r="AC125" s="8">
        <v>300000</v>
      </c>
      <c r="AD125" s="9" t="s">
        <v>591</v>
      </c>
      <c r="AE125" s="8" t="str" cm="1">
        <f t="array" aca="1" ref="AE125" ca="1">IFERROR(_xlfn.XLOOKUP(MID(CELL("filename",$A$1),FIND("]",CELL("filename",$A$1))+1,255)&amp;"|"&amp;$C125,Fonte_OM_Objeto!$G:$G,Fonte_OM_Objeto!$J:$J),"")</f>
        <v>CPOR/SP</v>
      </c>
      <c r="AF125" s="8" t="str" cm="1">
        <f t="array" aca="1" ref="AF125" ca="1">IFERROR(_xlfn.XLOOKUP(MID(CELL("filename",$A$1),FIND("]",CELL("filename",$A$1))+1,255)&amp;"|"&amp;$C125,Fonte_OM_Objeto!$G:$G,Fonte_OM_Objeto!$K:$K),"")</f>
        <v>Computadores e impressoras</v>
      </c>
    </row>
    <row r="126" spans="1:32" s="1" customFormat="1" ht="84.2" customHeight="1" x14ac:dyDescent="0.2">
      <c r="A126" s="7" t="s">
        <v>30</v>
      </c>
      <c r="B126" s="7" t="s">
        <v>31</v>
      </c>
      <c r="C126" s="7" t="s">
        <v>592</v>
      </c>
      <c r="D126" s="7" t="s">
        <v>33</v>
      </c>
      <c r="E126" s="7" t="s">
        <v>34</v>
      </c>
      <c r="F126" s="7" t="s">
        <v>593</v>
      </c>
      <c r="G126" s="7" t="s">
        <v>594</v>
      </c>
      <c r="H126" s="7" t="s">
        <v>37</v>
      </c>
      <c r="I126" s="7" t="s">
        <v>212</v>
      </c>
      <c r="J126" s="7" t="s">
        <v>39</v>
      </c>
      <c r="K126" s="7" t="s">
        <v>40</v>
      </c>
      <c r="L126" s="7" t="s">
        <v>41</v>
      </c>
      <c r="M126" s="7" t="s">
        <v>97</v>
      </c>
      <c r="N126" s="7" t="s">
        <v>98</v>
      </c>
      <c r="O126" s="7" t="s">
        <v>577</v>
      </c>
      <c r="P126" s="7" t="s">
        <v>45</v>
      </c>
      <c r="Q126" s="7" t="s">
        <v>46</v>
      </c>
      <c r="R126" s="7" t="s">
        <v>47</v>
      </c>
      <c r="S126" s="7" t="s">
        <v>48</v>
      </c>
      <c r="T126" s="7" t="s">
        <v>479</v>
      </c>
      <c r="U126" s="7" t="s">
        <v>212</v>
      </c>
      <c r="V126" s="7" t="s">
        <v>480</v>
      </c>
      <c r="W126" s="7" t="s">
        <v>51</v>
      </c>
      <c r="X126" s="7" t="s">
        <v>102</v>
      </c>
      <c r="Y126" s="7" t="s">
        <v>53</v>
      </c>
      <c r="Z126" s="7" t="s">
        <v>54</v>
      </c>
      <c r="AA126" s="7" t="s">
        <v>55</v>
      </c>
      <c r="AB126" s="7" t="s">
        <v>56</v>
      </c>
      <c r="AC126" s="8">
        <v>500000</v>
      </c>
      <c r="AD126" s="10" t="s">
        <v>595</v>
      </c>
      <c r="AE126" s="8" t="str" cm="1">
        <f t="array" aca="1" ref="AE126" ca="1">IFERROR(_xlfn.XLOOKUP(MID(CELL("filename",$A$1),FIND("]",CELL("filename",$A$1))+1,255)&amp;"|"&amp;$C126,Fonte_OM_Objeto!$G:$G,Fonte_OM_Objeto!$J:$J),"")</f>
        <v/>
      </c>
      <c r="AF126" s="8" t="str" cm="1">
        <f t="array" aca="1" ref="AF126" ca="1">IFERROR(_xlfn.XLOOKUP(MID(CELL("filename",$A$1),FIND("]",CELL("filename",$A$1))+1,255)&amp;"|"&amp;$C126,Fonte_OM_Objeto!$G:$G,Fonte_OM_Objeto!$K:$K),"")</f>
        <v/>
      </c>
    </row>
    <row r="127" spans="1:32" s="1" customFormat="1" ht="52.35" customHeight="1" x14ac:dyDescent="0.2">
      <c r="A127" s="7" t="s">
        <v>30</v>
      </c>
      <c r="B127" s="7" t="s">
        <v>31</v>
      </c>
      <c r="C127" s="7" t="s">
        <v>596</v>
      </c>
      <c r="D127" s="7" t="s">
        <v>33</v>
      </c>
      <c r="E127" s="7" t="s">
        <v>90</v>
      </c>
      <c r="F127" s="7" t="s">
        <v>593</v>
      </c>
      <c r="G127" s="7" t="s">
        <v>594</v>
      </c>
      <c r="H127" s="7" t="s">
        <v>37</v>
      </c>
      <c r="I127" s="7" t="s">
        <v>212</v>
      </c>
      <c r="J127" s="7" t="s">
        <v>39</v>
      </c>
      <c r="K127" s="7" t="s">
        <v>40</v>
      </c>
      <c r="L127" s="7" t="s">
        <v>41</v>
      </c>
      <c r="M127" s="7" t="s">
        <v>42</v>
      </c>
      <c r="N127" s="7" t="s">
        <v>43</v>
      </c>
      <c r="O127" s="7" t="s">
        <v>118</v>
      </c>
      <c r="P127" s="7" t="s">
        <v>45</v>
      </c>
      <c r="Q127" s="7" t="s">
        <v>46</v>
      </c>
      <c r="R127" s="7" t="s">
        <v>47</v>
      </c>
      <c r="S127" s="7" t="s">
        <v>48</v>
      </c>
      <c r="T127" s="7" t="s">
        <v>75</v>
      </c>
      <c r="U127" s="7" t="s">
        <v>76</v>
      </c>
      <c r="V127" s="7" t="s">
        <v>75</v>
      </c>
      <c r="W127" s="7" t="s">
        <v>51</v>
      </c>
      <c r="X127" s="7" t="s">
        <v>102</v>
      </c>
      <c r="Y127" s="7" t="s">
        <v>53</v>
      </c>
      <c r="Z127" s="7" t="s">
        <v>54</v>
      </c>
      <c r="AA127" s="7" t="s">
        <v>55</v>
      </c>
      <c r="AB127" s="7" t="s">
        <v>56</v>
      </c>
      <c r="AC127" s="8">
        <v>200000</v>
      </c>
      <c r="AD127" s="10" t="s">
        <v>597</v>
      </c>
      <c r="AE127" s="8" t="str" cm="1">
        <f t="array" aca="1" ref="AE127" ca="1">IFERROR(_xlfn.XLOOKUP(MID(CELL("filename",$A$1),FIND("]",CELL("filename",$A$1))+1,255)&amp;"|"&amp;$C127,Fonte_OM_Objeto!$G:$G,Fonte_OM_Objeto!$J:$J),"")</f>
        <v>27º BI Pqdt</v>
      </c>
      <c r="AF127" s="8" t="str" cm="1">
        <f t="array" aca="1" ref="AF127" ca="1">IFERROR(_xlfn.XLOOKUP(MID(CELL("filename",$A$1),FIND("]",CELL("filename",$A$1))+1,255)&amp;"|"&amp;$C127,Fonte_OM_Objeto!$G:$G,Fonte_OM_Objeto!$K:$K),"")</f>
        <v>Readequação de espaço de fortalecimento muscular</v>
      </c>
    </row>
    <row r="128" spans="1:32" s="1" customFormat="1" ht="52.35" customHeight="1" x14ac:dyDescent="0.2">
      <c r="A128" s="7" t="s">
        <v>30</v>
      </c>
      <c r="B128" s="7" t="s">
        <v>31</v>
      </c>
      <c r="C128" s="7" t="s">
        <v>596</v>
      </c>
      <c r="D128" s="7" t="s">
        <v>33</v>
      </c>
      <c r="E128" s="7" t="s">
        <v>90</v>
      </c>
      <c r="F128" s="7" t="s">
        <v>593</v>
      </c>
      <c r="G128" s="7" t="s">
        <v>594</v>
      </c>
      <c r="H128" s="7" t="s">
        <v>37</v>
      </c>
      <c r="I128" s="7" t="s">
        <v>212</v>
      </c>
      <c r="J128" s="7" t="s">
        <v>39</v>
      </c>
      <c r="K128" s="7" t="s">
        <v>40</v>
      </c>
      <c r="L128" s="7" t="s">
        <v>41</v>
      </c>
      <c r="M128" s="7" t="s">
        <v>42</v>
      </c>
      <c r="N128" s="7" t="s">
        <v>43</v>
      </c>
      <c r="O128" s="7" t="s">
        <v>118</v>
      </c>
      <c r="P128" s="7" t="s">
        <v>45</v>
      </c>
      <c r="Q128" s="7" t="s">
        <v>46</v>
      </c>
      <c r="R128" s="7" t="s">
        <v>47</v>
      </c>
      <c r="S128" s="7" t="s">
        <v>48</v>
      </c>
      <c r="T128" s="7" t="s">
        <v>75</v>
      </c>
      <c r="U128" s="7" t="s">
        <v>76</v>
      </c>
      <c r="V128" s="7" t="s">
        <v>75</v>
      </c>
      <c r="W128" s="7" t="s">
        <v>51</v>
      </c>
      <c r="X128" s="7" t="s">
        <v>52</v>
      </c>
      <c r="Y128" s="7" t="s">
        <v>53</v>
      </c>
      <c r="Z128" s="7" t="s">
        <v>54</v>
      </c>
      <c r="AA128" s="7" t="s">
        <v>55</v>
      </c>
      <c r="AB128" s="7" t="s">
        <v>56</v>
      </c>
      <c r="AC128" s="8">
        <v>300000</v>
      </c>
      <c r="AD128" s="10" t="s">
        <v>597</v>
      </c>
      <c r="AE128" s="8" t="str" cm="1">
        <f t="array" aca="1" ref="AE128" ca="1">IFERROR(_xlfn.XLOOKUP(MID(CELL("filename",$A$1),FIND("]",CELL("filename",$A$1))+1,255)&amp;"|"&amp;$C128,Fonte_OM_Objeto!$G:$G,Fonte_OM_Objeto!$J:$J),"")</f>
        <v>27º BI Pqdt</v>
      </c>
      <c r="AF128" s="8" t="str" cm="1">
        <f t="array" aca="1" ref="AF128" ca="1">IFERROR(_xlfn.XLOOKUP(MID(CELL("filename",$A$1),FIND("]",CELL("filename",$A$1))+1,255)&amp;"|"&amp;$C128,Fonte_OM_Objeto!$G:$G,Fonte_OM_Objeto!$K:$K),"")</f>
        <v>Readequação de espaço de fortalecimento muscular</v>
      </c>
    </row>
    <row r="129" spans="1:32" s="1" customFormat="1" ht="52.35" customHeight="1" x14ac:dyDescent="0.2">
      <c r="A129" s="7" t="s">
        <v>30</v>
      </c>
      <c r="B129" s="7" t="s">
        <v>31</v>
      </c>
      <c r="C129" s="7" t="s">
        <v>598</v>
      </c>
      <c r="D129" s="7" t="s">
        <v>33</v>
      </c>
      <c r="E129" s="7" t="s">
        <v>90</v>
      </c>
      <c r="F129" s="7" t="s">
        <v>593</v>
      </c>
      <c r="G129" s="7" t="s">
        <v>594</v>
      </c>
      <c r="H129" s="7" t="s">
        <v>37</v>
      </c>
      <c r="I129" s="7" t="s">
        <v>212</v>
      </c>
      <c r="J129" s="7" t="s">
        <v>39</v>
      </c>
      <c r="K129" s="7" t="s">
        <v>40</v>
      </c>
      <c r="L129" s="7" t="s">
        <v>41</v>
      </c>
      <c r="M129" s="7" t="s">
        <v>70</v>
      </c>
      <c r="N129" s="7" t="s">
        <v>71</v>
      </c>
      <c r="O129" s="7" t="s">
        <v>118</v>
      </c>
      <c r="P129" s="7" t="s">
        <v>45</v>
      </c>
      <c r="Q129" s="7" t="s">
        <v>46</v>
      </c>
      <c r="R129" s="7" t="s">
        <v>47</v>
      </c>
      <c r="S129" s="7" t="s">
        <v>48</v>
      </c>
      <c r="T129" s="7" t="s">
        <v>75</v>
      </c>
      <c r="U129" s="7" t="s">
        <v>76</v>
      </c>
      <c r="V129" s="7" t="s">
        <v>75</v>
      </c>
      <c r="W129" s="7" t="s">
        <v>51</v>
      </c>
      <c r="X129" s="7" t="s">
        <v>52</v>
      </c>
      <c r="Y129" s="7" t="s">
        <v>53</v>
      </c>
      <c r="Z129" s="7" t="s">
        <v>54</v>
      </c>
      <c r="AA129" s="7" t="s">
        <v>55</v>
      </c>
      <c r="AB129" s="7" t="s">
        <v>56</v>
      </c>
      <c r="AC129" s="8">
        <v>100000</v>
      </c>
      <c r="AD129" s="10" t="s">
        <v>599</v>
      </c>
      <c r="AE129" s="8" t="str" cm="1">
        <f t="array" aca="1" ref="AE129" ca="1">IFERROR(_xlfn.XLOOKUP(MID(CELL("filename",$A$1),FIND("]",CELL("filename",$A$1))+1,255)&amp;"|"&amp;$C129,Fonte_OM_Objeto!$G:$G,Fonte_OM_Objeto!$J:$J),"")</f>
        <v/>
      </c>
      <c r="AF129" s="8" t="str" cm="1">
        <f t="array" aca="1" ref="AF129" ca="1">IFERROR(_xlfn.XLOOKUP(MID(CELL("filename",$A$1),FIND("]",CELL("filename",$A$1))+1,255)&amp;"|"&amp;$C129,Fonte_OM_Objeto!$G:$G,Fonte_OM_Objeto!$K:$K),"")</f>
        <v/>
      </c>
    </row>
    <row r="130" spans="1:32" s="1" customFormat="1" ht="62.85" customHeight="1" x14ac:dyDescent="0.2">
      <c r="A130" s="7" t="s">
        <v>30</v>
      </c>
      <c r="B130" s="7" t="s">
        <v>31</v>
      </c>
      <c r="C130" s="7" t="s">
        <v>600</v>
      </c>
      <c r="D130" s="7" t="s">
        <v>33</v>
      </c>
      <c r="E130" s="7" t="s">
        <v>90</v>
      </c>
      <c r="F130" s="7" t="s">
        <v>593</v>
      </c>
      <c r="G130" s="7" t="s">
        <v>594</v>
      </c>
      <c r="H130" s="7" t="s">
        <v>37</v>
      </c>
      <c r="I130" s="7" t="s">
        <v>212</v>
      </c>
      <c r="J130" s="7" t="s">
        <v>39</v>
      </c>
      <c r="K130" s="7" t="s">
        <v>40</v>
      </c>
      <c r="L130" s="7" t="s">
        <v>41</v>
      </c>
      <c r="M130" s="7" t="s">
        <v>59</v>
      </c>
      <c r="N130" s="7" t="s">
        <v>60</v>
      </c>
      <c r="O130" s="7" t="s">
        <v>145</v>
      </c>
      <c r="P130" s="7" t="s">
        <v>45</v>
      </c>
      <c r="Q130" s="7" t="s">
        <v>62</v>
      </c>
      <c r="R130" s="7" t="s">
        <v>45</v>
      </c>
      <c r="S130" s="7" t="s">
        <v>63</v>
      </c>
      <c r="T130" s="7" t="s">
        <v>75</v>
      </c>
      <c r="U130" s="7" t="s">
        <v>76</v>
      </c>
      <c r="V130" s="7" t="s">
        <v>75</v>
      </c>
      <c r="W130" s="7" t="s">
        <v>51</v>
      </c>
      <c r="X130" s="7" t="s">
        <v>52</v>
      </c>
      <c r="Y130" s="7" t="s">
        <v>53</v>
      </c>
      <c r="Z130" s="7" t="s">
        <v>54</v>
      </c>
      <c r="AA130" s="7" t="s">
        <v>55</v>
      </c>
      <c r="AB130" s="7" t="s">
        <v>56</v>
      </c>
      <c r="AC130" s="8">
        <v>200000</v>
      </c>
      <c r="AD130" s="10" t="s">
        <v>601</v>
      </c>
      <c r="AE130" s="8" t="str" cm="1">
        <f t="array" aca="1" ref="AE130" ca="1">IFERROR(_xlfn.XLOOKUP(MID(CELL("filename",$A$1),FIND("]",CELL("filename",$A$1))+1,255)&amp;"|"&amp;$C130,Fonte_OM_Objeto!$G:$G,Fonte_OM_Objeto!$J:$J),"")</f>
        <v/>
      </c>
      <c r="AF130" s="8" t="str" cm="1">
        <f t="array" aca="1" ref="AF130" ca="1">IFERROR(_xlfn.XLOOKUP(MID(CELL("filename",$A$1),FIND("]",CELL("filename",$A$1))+1,255)&amp;"|"&amp;$C130,Fonte_OM_Objeto!$G:$G,Fonte_OM_Objeto!$K:$K),"")</f>
        <v/>
      </c>
    </row>
    <row r="131" spans="1:32" s="1" customFormat="1" ht="52.35" customHeight="1" x14ac:dyDescent="0.2">
      <c r="A131" s="7" t="s">
        <v>30</v>
      </c>
      <c r="B131" s="7" t="s">
        <v>31</v>
      </c>
      <c r="C131" s="7" t="s">
        <v>602</v>
      </c>
      <c r="D131" s="7" t="s">
        <v>33</v>
      </c>
      <c r="E131" s="7" t="s">
        <v>90</v>
      </c>
      <c r="F131" s="7" t="s">
        <v>593</v>
      </c>
      <c r="G131" s="7" t="s">
        <v>594</v>
      </c>
      <c r="H131" s="7" t="s">
        <v>37</v>
      </c>
      <c r="I131" s="7" t="s">
        <v>212</v>
      </c>
      <c r="J131" s="7" t="s">
        <v>39</v>
      </c>
      <c r="K131" s="7" t="s">
        <v>40</v>
      </c>
      <c r="L131" s="7" t="s">
        <v>41</v>
      </c>
      <c r="M131" s="7" t="s">
        <v>70</v>
      </c>
      <c r="N131" s="7" t="s">
        <v>71</v>
      </c>
      <c r="O131" s="7" t="s">
        <v>118</v>
      </c>
      <c r="P131" s="7" t="s">
        <v>45</v>
      </c>
      <c r="Q131" s="7" t="s">
        <v>46</v>
      </c>
      <c r="R131" s="7" t="s">
        <v>47</v>
      </c>
      <c r="S131" s="7" t="s">
        <v>48</v>
      </c>
      <c r="T131" s="7" t="s">
        <v>75</v>
      </c>
      <c r="U131" s="7" t="s">
        <v>76</v>
      </c>
      <c r="V131" s="7" t="s">
        <v>75</v>
      </c>
      <c r="W131" s="7" t="s">
        <v>51</v>
      </c>
      <c r="X131" s="7" t="s">
        <v>102</v>
      </c>
      <c r="Y131" s="7" t="s">
        <v>53</v>
      </c>
      <c r="Z131" s="7" t="s">
        <v>54</v>
      </c>
      <c r="AA131" s="7" t="s">
        <v>55</v>
      </c>
      <c r="AB131" s="7" t="s">
        <v>56</v>
      </c>
      <c r="AC131" s="8">
        <v>100000</v>
      </c>
      <c r="AD131" s="10" t="s">
        <v>603</v>
      </c>
      <c r="AE131" s="8" t="str" cm="1">
        <f t="array" aca="1" ref="AE131" ca="1">IFERROR(_xlfn.XLOOKUP(MID(CELL("filename",$A$1),FIND("]",CELL("filename",$A$1))+1,255)&amp;"|"&amp;$C131,Fonte_OM_Objeto!$G:$G,Fonte_OM_Objeto!$J:$J),"")</f>
        <v/>
      </c>
      <c r="AF131" s="8" t="str" cm="1">
        <f t="array" aca="1" ref="AF131" ca="1">IFERROR(_xlfn.XLOOKUP(MID(CELL("filename",$A$1),FIND("]",CELL("filename",$A$1))+1,255)&amp;"|"&amp;$C131,Fonte_OM_Objeto!$G:$G,Fonte_OM_Objeto!$K:$K),"")</f>
        <v/>
      </c>
    </row>
    <row r="132" spans="1:32" s="1" customFormat="1" ht="62.85" customHeight="1" x14ac:dyDescent="0.2">
      <c r="A132" s="7" t="s">
        <v>30</v>
      </c>
      <c r="B132" s="7" t="s">
        <v>31</v>
      </c>
      <c r="C132" s="7" t="s">
        <v>604</v>
      </c>
      <c r="D132" s="7" t="s">
        <v>33</v>
      </c>
      <c r="E132" s="7" t="s">
        <v>90</v>
      </c>
      <c r="F132" s="7" t="s">
        <v>593</v>
      </c>
      <c r="G132" s="7" t="s">
        <v>594</v>
      </c>
      <c r="H132" s="7" t="s">
        <v>37</v>
      </c>
      <c r="I132" s="7" t="s">
        <v>212</v>
      </c>
      <c r="J132" s="7" t="s">
        <v>39</v>
      </c>
      <c r="K132" s="7" t="s">
        <v>40</v>
      </c>
      <c r="L132" s="7" t="s">
        <v>41</v>
      </c>
      <c r="M132" s="7" t="s">
        <v>59</v>
      </c>
      <c r="N132" s="7" t="s">
        <v>60</v>
      </c>
      <c r="O132" s="7" t="s">
        <v>145</v>
      </c>
      <c r="P132" s="7" t="s">
        <v>45</v>
      </c>
      <c r="Q132" s="7" t="s">
        <v>62</v>
      </c>
      <c r="R132" s="7" t="s">
        <v>45</v>
      </c>
      <c r="S132" s="7" t="s">
        <v>63</v>
      </c>
      <c r="T132" s="7" t="s">
        <v>75</v>
      </c>
      <c r="U132" s="7" t="s">
        <v>76</v>
      </c>
      <c r="V132" s="7" t="s">
        <v>75</v>
      </c>
      <c r="W132" s="7" t="s">
        <v>51</v>
      </c>
      <c r="X132" s="7" t="s">
        <v>102</v>
      </c>
      <c r="Y132" s="7" t="s">
        <v>53</v>
      </c>
      <c r="Z132" s="7" t="s">
        <v>54</v>
      </c>
      <c r="AA132" s="7" t="s">
        <v>55</v>
      </c>
      <c r="AB132" s="7" t="s">
        <v>56</v>
      </c>
      <c r="AC132" s="8">
        <v>100000</v>
      </c>
      <c r="AD132" s="10" t="s">
        <v>605</v>
      </c>
      <c r="AE132" s="8" t="str" cm="1">
        <f t="array" aca="1" ref="AE132" ca="1">IFERROR(_xlfn.XLOOKUP(MID(CELL("filename",$A$1),FIND("]",CELL("filename",$A$1))+1,255)&amp;"|"&amp;$C132,Fonte_OM_Objeto!$G:$G,Fonte_OM_Objeto!$J:$J),"")</f>
        <v/>
      </c>
      <c r="AF132" s="8" t="str" cm="1">
        <f t="array" aca="1" ref="AF132" ca="1">IFERROR(_xlfn.XLOOKUP(MID(CELL("filename",$A$1),FIND("]",CELL("filename",$A$1))+1,255)&amp;"|"&amp;$C132,Fonte_OM_Objeto!$G:$G,Fonte_OM_Objeto!$K:$K),"")</f>
        <v/>
      </c>
    </row>
    <row r="133" spans="1:32" s="1" customFormat="1" ht="52.35" customHeight="1" x14ac:dyDescent="0.2">
      <c r="A133" s="7" t="s">
        <v>30</v>
      </c>
      <c r="B133" s="7" t="s">
        <v>31</v>
      </c>
      <c r="C133" s="7" t="s">
        <v>606</v>
      </c>
      <c r="D133" s="7" t="s">
        <v>33</v>
      </c>
      <c r="E133" s="7" t="s">
        <v>90</v>
      </c>
      <c r="F133" s="7" t="s">
        <v>593</v>
      </c>
      <c r="G133" s="7" t="s">
        <v>594</v>
      </c>
      <c r="H133" s="7" t="s">
        <v>37</v>
      </c>
      <c r="I133" s="7" t="s">
        <v>212</v>
      </c>
      <c r="J133" s="7" t="s">
        <v>39</v>
      </c>
      <c r="K133" s="7" t="s">
        <v>40</v>
      </c>
      <c r="L133" s="7" t="s">
        <v>41</v>
      </c>
      <c r="M133" s="7" t="s">
        <v>70</v>
      </c>
      <c r="N133" s="7" t="s">
        <v>71</v>
      </c>
      <c r="O133" s="7" t="s">
        <v>118</v>
      </c>
      <c r="P133" s="7" t="s">
        <v>45</v>
      </c>
      <c r="Q133" s="7" t="s">
        <v>46</v>
      </c>
      <c r="R133" s="7" t="s">
        <v>47</v>
      </c>
      <c r="S133" s="7" t="s">
        <v>48</v>
      </c>
      <c r="T133" s="7" t="s">
        <v>75</v>
      </c>
      <c r="U133" s="7" t="s">
        <v>76</v>
      </c>
      <c r="V133" s="7" t="s">
        <v>75</v>
      </c>
      <c r="W133" s="7" t="s">
        <v>51</v>
      </c>
      <c r="X133" s="7" t="s">
        <v>52</v>
      </c>
      <c r="Y133" s="7" t="s">
        <v>53</v>
      </c>
      <c r="Z133" s="7" t="s">
        <v>54</v>
      </c>
      <c r="AA133" s="7" t="s">
        <v>55</v>
      </c>
      <c r="AB133" s="7" t="s">
        <v>56</v>
      </c>
      <c r="AC133" s="8">
        <v>100000</v>
      </c>
      <c r="AD133" s="10" t="s">
        <v>607</v>
      </c>
      <c r="AE133" s="8" t="str" cm="1">
        <f t="array" aca="1" ref="AE133" ca="1">IFERROR(_xlfn.XLOOKUP(MID(CELL("filename",$A$1),FIND("]",CELL("filename",$A$1))+1,255)&amp;"|"&amp;$C133,Fonte_OM_Objeto!$G:$G,Fonte_OM_Objeto!$J:$J),"")</f>
        <v/>
      </c>
      <c r="AF133" s="8" t="str" cm="1">
        <f t="array" aca="1" ref="AF133" ca="1">IFERROR(_xlfn.XLOOKUP(MID(CELL("filename",$A$1),FIND("]",CELL("filename",$A$1))+1,255)&amp;"|"&amp;$C133,Fonte_OM_Objeto!$G:$G,Fonte_OM_Objeto!$K:$K),"")</f>
        <v/>
      </c>
    </row>
    <row r="134" spans="1:32" s="1" customFormat="1" ht="52.35" customHeight="1" x14ac:dyDescent="0.2">
      <c r="A134" s="7" t="s">
        <v>30</v>
      </c>
      <c r="B134" s="7" t="s">
        <v>31</v>
      </c>
      <c r="C134" s="7" t="s">
        <v>608</v>
      </c>
      <c r="D134" s="7" t="s">
        <v>33</v>
      </c>
      <c r="E134" s="7" t="s">
        <v>34</v>
      </c>
      <c r="F134" s="7" t="s">
        <v>609</v>
      </c>
      <c r="G134" s="7" t="s">
        <v>610</v>
      </c>
      <c r="H134" s="7" t="s">
        <v>37</v>
      </c>
      <c r="I134" s="7" t="s">
        <v>611</v>
      </c>
      <c r="J134" s="7" t="s">
        <v>39</v>
      </c>
      <c r="K134" s="7" t="s">
        <v>40</v>
      </c>
      <c r="L134" s="7" t="s">
        <v>41</v>
      </c>
      <c r="M134" s="7" t="s">
        <v>42</v>
      </c>
      <c r="N134" s="7" t="s">
        <v>43</v>
      </c>
      <c r="O134" s="7" t="s">
        <v>612</v>
      </c>
      <c r="P134" s="7" t="s">
        <v>45</v>
      </c>
      <c r="Q134" s="7" t="s">
        <v>109</v>
      </c>
      <c r="R134" s="7" t="s">
        <v>47</v>
      </c>
      <c r="S134" s="7" t="s">
        <v>110</v>
      </c>
      <c r="T134" s="7" t="s">
        <v>613</v>
      </c>
      <c r="U134" s="7" t="s">
        <v>611</v>
      </c>
      <c r="V134" s="7" t="s">
        <v>614</v>
      </c>
      <c r="W134" s="7" t="s">
        <v>111</v>
      </c>
      <c r="X134" s="7" t="s">
        <v>52</v>
      </c>
      <c r="Y134" s="7" t="s">
        <v>53</v>
      </c>
      <c r="Z134" s="7" t="s">
        <v>54</v>
      </c>
      <c r="AA134" s="7" t="s">
        <v>55</v>
      </c>
      <c r="AB134" s="7" t="s">
        <v>56</v>
      </c>
      <c r="AC134" s="8">
        <v>200000</v>
      </c>
      <c r="AD134" s="10" t="s">
        <v>615</v>
      </c>
      <c r="AE134" s="8" t="str" cm="1">
        <f t="array" aca="1" ref="AE134" ca="1">IFERROR(_xlfn.XLOOKUP(MID(CELL("filename",$A$1),FIND("]",CELL("filename",$A$1))+1,255)&amp;"|"&amp;$C134,Fonte_OM_Objeto!$G:$G,Fonte_OM_Objeto!$J:$J),"")</f>
        <v>H Gu PV</v>
      </c>
      <c r="AF134" s="8" t="str" cm="1">
        <f t="array" aca="1" ref="AF134" ca="1">IFERROR(_xlfn.XLOOKUP(MID(CELL("filename",$A$1),FIND("]",CELL("filename",$A$1))+1,255)&amp;"|"&amp;$C134,Fonte_OM_Objeto!$G:$G,Fonte_OM_Objeto!$K:$K),"")</f>
        <v>Equipamento de Ultrassonografia Cardíaca​</v>
      </c>
    </row>
    <row r="135" spans="1:32" s="1" customFormat="1" ht="41.1" customHeight="1" x14ac:dyDescent="0.2">
      <c r="A135" s="7" t="s">
        <v>30</v>
      </c>
      <c r="B135" s="7" t="s">
        <v>31</v>
      </c>
      <c r="C135" s="7" t="s">
        <v>616</v>
      </c>
      <c r="D135" s="7" t="s">
        <v>33</v>
      </c>
      <c r="E135" s="7" t="s">
        <v>34</v>
      </c>
      <c r="F135" s="7" t="s">
        <v>609</v>
      </c>
      <c r="G135" s="7" t="s">
        <v>610</v>
      </c>
      <c r="H135" s="7" t="s">
        <v>37</v>
      </c>
      <c r="I135" s="7" t="s">
        <v>611</v>
      </c>
      <c r="J135" s="7" t="s">
        <v>39</v>
      </c>
      <c r="K135" s="7" t="s">
        <v>40</v>
      </c>
      <c r="L135" s="7" t="s">
        <v>41</v>
      </c>
      <c r="M135" s="7" t="s">
        <v>42</v>
      </c>
      <c r="N135" s="7" t="s">
        <v>43</v>
      </c>
      <c r="O135" s="7" t="s">
        <v>130</v>
      </c>
      <c r="P135" s="7" t="s">
        <v>45</v>
      </c>
      <c r="Q135" s="7" t="s">
        <v>109</v>
      </c>
      <c r="R135" s="7" t="s">
        <v>47</v>
      </c>
      <c r="S135" s="7" t="s">
        <v>110</v>
      </c>
      <c r="T135" s="7" t="s">
        <v>75</v>
      </c>
      <c r="U135" s="7" t="s">
        <v>76</v>
      </c>
      <c r="V135" s="7" t="s">
        <v>75</v>
      </c>
      <c r="W135" s="7" t="s">
        <v>111</v>
      </c>
      <c r="X135" s="7" t="s">
        <v>52</v>
      </c>
      <c r="Y135" s="7" t="s">
        <v>53</v>
      </c>
      <c r="Z135" s="7" t="s">
        <v>54</v>
      </c>
      <c r="AA135" s="7" t="s">
        <v>55</v>
      </c>
      <c r="AB135" s="7" t="s">
        <v>56</v>
      </c>
      <c r="AC135" s="8">
        <v>250000</v>
      </c>
      <c r="AD135" s="10" t="s">
        <v>617</v>
      </c>
      <c r="AE135" s="8" t="str" cm="1">
        <f t="array" aca="1" ref="AE135" ca="1">IFERROR(_xlfn.XLOOKUP(MID(CELL("filename",$A$1),FIND("]",CELL("filename",$A$1))+1,255)&amp;"|"&amp;$C135,Fonte_OM_Objeto!$G:$G,Fonte_OM_Objeto!$J:$J),"")</f>
        <v>HMAB</v>
      </c>
      <c r="AF135" s="8" t="str" cm="1">
        <f t="array" aca="1" ref="AF135" ca="1">IFERROR(_xlfn.XLOOKUP(MID(CELL("filename",$A$1),FIND("]",CELL("filename",$A$1))+1,255)&amp;"|"&amp;$C135,Fonte_OM_Objeto!$G:$G,Fonte_OM_Objeto!$K:$K),"")</f>
        <v>Modernizar o serviço de odontologia​</v>
      </c>
    </row>
    <row r="136" spans="1:32" s="1" customFormat="1" ht="19.7" customHeight="1" x14ac:dyDescent="0.2">
      <c r="A136" s="7" t="s">
        <v>30</v>
      </c>
      <c r="B136" s="7" t="s">
        <v>31</v>
      </c>
      <c r="C136" s="7" t="s">
        <v>618</v>
      </c>
      <c r="D136" s="7" t="s">
        <v>33</v>
      </c>
      <c r="E136" s="7" t="s">
        <v>34</v>
      </c>
      <c r="F136" s="7" t="s">
        <v>609</v>
      </c>
      <c r="G136" s="7" t="s">
        <v>610</v>
      </c>
      <c r="H136" s="7" t="s">
        <v>37</v>
      </c>
      <c r="I136" s="7" t="s">
        <v>611</v>
      </c>
      <c r="J136" s="7" t="s">
        <v>39</v>
      </c>
      <c r="K136" s="7" t="s">
        <v>40</v>
      </c>
      <c r="L136" s="7" t="s">
        <v>41</v>
      </c>
      <c r="M136" s="7" t="s">
        <v>70</v>
      </c>
      <c r="N136" s="7" t="s">
        <v>71</v>
      </c>
      <c r="O136" s="7" t="s">
        <v>72</v>
      </c>
      <c r="P136" s="7" t="s">
        <v>45</v>
      </c>
      <c r="Q136" s="7" t="s">
        <v>73</v>
      </c>
      <c r="R136" s="7" t="s">
        <v>45</v>
      </c>
      <c r="S136" s="7" t="s">
        <v>74</v>
      </c>
      <c r="T136" s="7" t="s">
        <v>75</v>
      </c>
      <c r="U136" s="7" t="s">
        <v>76</v>
      </c>
      <c r="V136" s="7" t="s">
        <v>75</v>
      </c>
      <c r="W136" s="7" t="s">
        <v>51</v>
      </c>
      <c r="X136" s="7" t="s">
        <v>102</v>
      </c>
      <c r="Y136" s="7" t="s">
        <v>53</v>
      </c>
      <c r="Z136" s="7" t="s">
        <v>54</v>
      </c>
      <c r="AA136" s="7" t="s">
        <v>55</v>
      </c>
      <c r="AB136" s="7" t="s">
        <v>56</v>
      </c>
      <c r="AC136" s="8">
        <v>50000</v>
      </c>
      <c r="AD136" s="9" t="s">
        <v>619</v>
      </c>
      <c r="AE136" s="8" t="str" cm="1">
        <f t="array" aca="1" ref="AE136" ca="1">IFERROR(_xlfn.XLOOKUP(MID(CELL("filename",$A$1),FIND("]",CELL("filename",$A$1))+1,255)&amp;"|"&amp;$C136,Fonte_OM_Objeto!$G:$G,Fonte_OM_Objeto!$J:$J),"")</f>
        <v/>
      </c>
      <c r="AF136" s="8" t="str" cm="1">
        <f t="array" aca="1" ref="AF136" ca="1">IFERROR(_xlfn.XLOOKUP(MID(CELL("filename",$A$1),FIND("]",CELL("filename",$A$1))+1,255)&amp;"|"&amp;$C136,Fonte_OM_Objeto!$G:$G,Fonte_OM_Objeto!$K:$K),"")</f>
        <v/>
      </c>
    </row>
    <row r="137" spans="1:32" s="1" customFormat="1" ht="19.7" customHeight="1" x14ac:dyDescent="0.2">
      <c r="A137" s="7" t="s">
        <v>30</v>
      </c>
      <c r="B137" s="7" t="s">
        <v>31</v>
      </c>
      <c r="C137" s="7" t="s">
        <v>618</v>
      </c>
      <c r="D137" s="7" t="s">
        <v>33</v>
      </c>
      <c r="E137" s="7" t="s">
        <v>34</v>
      </c>
      <c r="F137" s="7" t="s">
        <v>609</v>
      </c>
      <c r="G137" s="7" t="s">
        <v>610</v>
      </c>
      <c r="H137" s="7" t="s">
        <v>37</v>
      </c>
      <c r="I137" s="7" t="s">
        <v>611</v>
      </c>
      <c r="J137" s="7" t="s">
        <v>39</v>
      </c>
      <c r="K137" s="7" t="s">
        <v>40</v>
      </c>
      <c r="L137" s="7" t="s">
        <v>41</v>
      </c>
      <c r="M137" s="7" t="s">
        <v>70</v>
      </c>
      <c r="N137" s="7" t="s">
        <v>71</v>
      </c>
      <c r="O137" s="7" t="s">
        <v>72</v>
      </c>
      <c r="P137" s="7" t="s">
        <v>45</v>
      </c>
      <c r="Q137" s="7" t="s">
        <v>73</v>
      </c>
      <c r="R137" s="7" t="s">
        <v>45</v>
      </c>
      <c r="S137" s="7" t="s">
        <v>74</v>
      </c>
      <c r="T137" s="7" t="s">
        <v>75</v>
      </c>
      <c r="U137" s="7" t="s">
        <v>76</v>
      </c>
      <c r="V137" s="7" t="s">
        <v>75</v>
      </c>
      <c r="W137" s="7" t="s">
        <v>51</v>
      </c>
      <c r="X137" s="7" t="s">
        <v>52</v>
      </c>
      <c r="Y137" s="7" t="s">
        <v>53</v>
      </c>
      <c r="Z137" s="7" t="s">
        <v>54</v>
      </c>
      <c r="AA137" s="7" t="s">
        <v>55</v>
      </c>
      <c r="AB137" s="7" t="s">
        <v>56</v>
      </c>
      <c r="AC137" s="8">
        <v>350000</v>
      </c>
      <c r="AD137" s="9" t="s">
        <v>619</v>
      </c>
      <c r="AE137" s="8" t="str" cm="1">
        <f t="array" aca="1" ref="AE137" ca="1">IFERROR(_xlfn.XLOOKUP(MID(CELL("filename",$A$1),FIND("]",CELL("filename",$A$1))+1,255)&amp;"|"&amp;$C137,Fonte_OM_Objeto!$G:$G,Fonte_OM_Objeto!$J:$J),"")</f>
        <v/>
      </c>
      <c r="AF137" s="8" t="str" cm="1">
        <f t="array" aca="1" ref="AF137" ca="1">IFERROR(_xlfn.XLOOKUP(MID(CELL("filename",$A$1),FIND("]",CELL("filename",$A$1))+1,255)&amp;"|"&amp;$C137,Fonte_OM_Objeto!$G:$G,Fonte_OM_Objeto!$K:$K),"")</f>
        <v/>
      </c>
    </row>
    <row r="138" spans="1:32" s="1" customFormat="1" ht="84.2" customHeight="1" x14ac:dyDescent="0.2">
      <c r="A138" s="7" t="s">
        <v>30</v>
      </c>
      <c r="B138" s="7" t="s">
        <v>31</v>
      </c>
      <c r="C138" s="7" t="s">
        <v>620</v>
      </c>
      <c r="D138" s="7" t="s">
        <v>33</v>
      </c>
      <c r="E138" s="7" t="s">
        <v>34</v>
      </c>
      <c r="F138" s="7" t="s">
        <v>609</v>
      </c>
      <c r="G138" s="7" t="s">
        <v>610</v>
      </c>
      <c r="H138" s="7" t="s">
        <v>37</v>
      </c>
      <c r="I138" s="7" t="s">
        <v>611</v>
      </c>
      <c r="J138" s="7" t="s">
        <v>39</v>
      </c>
      <c r="K138" s="7" t="s">
        <v>40</v>
      </c>
      <c r="L138" s="7" t="s">
        <v>41</v>
      </c>
      <c r="M138" s="7" t="s">
        <v>97</v>
      </c>
      <c r="N138" s="7" t="s">
        <v>98</v>
      </c>
      <c r="O138" s="7" t="s">
        <v>621</v>
      </c>
      <c r="P138" s="7" t="s">
        <v>45</v>
      </c>
      <c r="Q138" s="7" t="s">
        <v>46</v>
      </c>
      <c r="R138" s="7" t="s">
        <v>47</v>
      </c>
      <c r="S138" s="7" t="s">
        <v>48</v>
      </c>
      <c r="T138" s="7" t="s">
        <v>622</v>
      </c>
      <c r="U138" s="7" t="s">
        <v>611</v>
      </c>
      <c r="V138" s="7" t="s">
        <v>623</v>
      </c>
      <c r="W138" s="7" t="s">
        <v>51</v>
      </c>
      <c r="X138" s="7" t="s">
        <v>102</v>
      </c>
      <c r="Y138" s="7" t="s">
        <v>53</v>
      </c>
      <c r="Z138" s="7" t="s">
        <v>54</v>
      </c>
      <c r="AA138" s="7" t="s">
        <v>55</v>
      </c>
      <c r="AB138" s="7" t="s">
        <v>56</v>
      </c>
      <c r="AC138" s="8">
        <v>300000</v>
      </c>
      <c r="AD138" s="10" t="s">
        <v>624</v>
      </c>
      <c r="AE138" s="8" t="str" cm="1">
        <f t="array" aca="1" ref="AE138" ca="1">IFERROR(_xlfn.XLOOKUP(MID(CELL("filename",$A$1),FIND("]",CELL("filename",$A$1))+1,255)&amp;"|"&amp;$C138,Fonte_OM_Objeto!$G:$G,Fonte_OM_Objeto!$J:$J),"")</f>
        <v/>
      </c>
      <c r="AF138" s="8" t="str" cm="1">
        <f t="array" aca="1" ref="AF138" ca="1">IFERROR(_xlfn.XLOOKUP(MID(CELL("filename",$A$1),FIND("]",CELL("filename",$A$1))+1,255)&amp;"|"&amp;$C138,Fonte_OM_Objeto!$G:$G,Fonte_OM_Objeto!$K:$K),"")</f>
        <v/>
      </c>
    </row>
    <row r="139" spans="1:32" s="1" customFormat="1" ht="84.2" customHeight="1" x14ac:dyDescent="0.2">
      <c r="A139" s="7" t="s">
        <v>30</v>
      </c>
      <c r="B139" s="7" t="s">
        <v>31</v>
      </c>
      <c r="C139" s="7" t="s">
        <v>620</v>
      </c>
      <c r="D139" s="7" t="s">
        <v>33</v>
      </c>
      <c r="E139" s="7" t="s">
        <v>34</v>
      </c>
      <c r="F139" s="7" t="s">
        <v>609</v>
      </c>
      <c r="G139" s="7" t="s">
        <v>610</v>
      </c>
      <c r="H139" s="7" t="s">
        <v>37</v>
      </c>
      <c r="I139" s="7" t="s">
        <v>611</v>
      </c>
      <c r="J139" s="7" t="s">
        <v>39</v>
      </c>
      <c r="K139" s="7" t="s">
        <v>40</v>
      </c>
      <c r="L139" s="7" t="s">
        <v>41</v>
      </c>
      <c r="M139" s="7" t="s">
        <v>97</v>
      </c>
      <c r="N139" s="7" t="s">
        <v>98</v>
      </c>
      <c r="O139" s="7" t="s">
        <v>621</v>
      </c>
      <c r="P139" s="7" t="s">
        <v>45</v>
      </c>
      <c r="Q139" s="7" t="s">
        <v>46</v>
      </c>
      <c r="R139" s="7" t="s">
        <v>47</v>
      </c>
      <c r="S139" s="7" t="s">
        <v>48</v>
      </c>
      <c r="T139" s="7" t="s">
        <v>622</v>
      </c>
      <c r="U139" s="7" t="s">
        <v>611</v>
      </c>
      <c r="V139" s="7" t="s">
        <v>623</v>
      </c>
      <c r="W139" s="7" t="s">
        <v>51</v>
      </c>
      <c r="X139" s="7" t="s">
        <v>52</v>
      </c>
      <c r="Y139" s="7" t="s">
        <v>53</v>
      </c>
      <c r="Z139" s="7" t="s">
        <v>54</v>
      </c>
      <c r="AA139" s="7" t="s">
        <v>55</v>
      </c>
      <c r="AB139" s="7" t="s">
        <v>56</v>
      </c>
      <c r="AC139" s="8">
        <v>1000000</v>
      </c>
      <c r="AD139" s="10" t="s">
        <v>624</v>
      </c>
      <c r="AE139" s="8" t="str" cm="1">
        <f t="array" aca="1" ref="AE139" ca="1">IFERROR(_xlfn.XLOOKUP(MID(CELL("filename",$A$1),FIND("]",CELL("filename",$A$1))+1,255)&amp;"|"&amp;$C139,Fonte_OM_Objeto!$G:$G,Fonte_OM_Objeto!$J:$J),"")</f>
        <v/>
      </c>
      <c r="AF139" s="8" t="str" cm="1">
        <f t="array" aca="1" ref="AF139" ca="1">IFERROR(_xlfn.XLOOKUP(MID(CELL("filename",$A$1),FIND("]",CELL("filename",$A$1))+1,255)&amp;"|"&amp;$C139,Fonte_OM_Objeto!$G:$G,Fonte_OM_Objeto!$K:$K),"")</f>
        <v/>
      </c>
    </row>
    <row r="140" spans="1:32" s="1" customFormat="1" ht="41.1" customHeight="1" x14ac:dyDescent="0.2">
      <c r="A140" s="7" t="s">
        <v>30</v>
      </c>
      <c r="B140" s="7" t="s">
        <v>31</v>
      </c>
      <c r="C140" s="7" t="s">
        <v>625</v>
      </c>
      <c r="D140" s="7" t="s">
        <v>33</v>
      </c>
      <c r="E140" s="7" t="s">
        <v>34</v>
      </c>
      <c r="F140" s="7" t="s">
        <v>609</v>
      </c>
      <c r="G140" s="7" t="s">
        <v>610</v>
      </c>
      <c r="H140" s="7" t="s">
        <v>37</v>
      </c>
      <c r="I140" s="7" t="s">
        <v>611</v>
      </c>
      <c r="J140" s="7" t="s">
        <v>39</v>
      </c>
      <c r="K140" s="7" t="s">
        <v>40</v>
      </c>
      <c r="L140" s="7" t="s">
        <v>41</v>
      </c>
      <c r="M140" s="7" t="s">
        <v>42</v>
      </c>
      <c r="N140" s="7" t="s">
        <v>43</v>
      </c>
      <c r="O140" s="7" t="s">
        <v>305</v>
      </c>
      <c r="P140" s="7" t="s">
        <v>45</v>
      </c>
      <c r="Q140" s="7" t="s">
        <v>84</v>
      </c>
      <c r="R140" s="7" t="s">
        <v>45</v>
      </c>
      <c r="S140" s="7" t="s">
        <v>63</v>
      </c>
      <c r="T140" s="7" t="s">
        <v>75</v>
      </c>
      <c r="U140" s="7" t="s">
        <v>76</v>
      </c>
      <c r="V140" s="7" t="s">
        <v>75</v>
      </c>
      <c r="W140" s="7" t="s">
        <v>51</v>
      </c>
      <c r="X140" s="7" t="s">
        <v>52</v>
      </c>
      <c r="Y140" s="7" t="s">
        <v>53</v>
      </c>
      <c r="Z140" s="7" t="s">
        <v>54</v>
      </c>
      <c r="AA140" s="7" t="s">
        <v>55</v>
      </c>
      <c r="AB140" s="7" t="s">
        <v>56</v>
      </c>
      <c r="AC140" s="8">
        <v>300000</v>
      </c>
      <c r="AD140" s="10" t="s">
        <v>626</v>
      </c>
      <c r="AE140" s="8" t="str" cm="1">
        <f t="array" aca="1" ref="AE140" ca="1">IFERROR(_xlfn.XLOOKUP(MID(CELL("filename",$A$1),FIND("]",CELL("filename",$A$1))+1,255)&amp;"|"&amp;$C140,Fonte_OM_Objeto!$G:$G,Fonte_OM_Objeto!$J:$J),"")</f>
        <v>17º B Log Sl​</v>
      </c>
      <c r="AF140" s="8" t="str" cm="1">
        <f t="array" aca="1" ref="AF140" ca="1">IFERROR(_xlfn.XLOOKUP(MID(CELL("filename",$A$1),FIND("]",CELL("filename",$A$1))+1,255)&amp;"|"&amp;$C140,Fonte_OM_Objeto!$G:$G,Fonte_OM_Objeto!$K:$K),"")</f>
        <v>Pavimentação de alamedas​</v>
      </c>
    </row>
    <row r="141" spans="1:32" s="1" customFormat="1" ht="52.35" customHeight="1" x14ac:dyDescent="0.2">
      <c r="A141" s="7" t="s">
        <v>30</v>
      </c>
      <c r="B141" s="7" t="s">
        <v>31</v>
      </c>
      <c r="C141" s="7" t="s">
        <v>627</v>
      </c>
      <c r="D141" s="7" t="s">
        <v>33</v>
      </c>
      <c r="E141" s="7" t="s">
        <v>34</v>
      </c>
      <c r="F141" s="7" t="s">
        <v>609</v>
      </c>
      <c r="G141" s="7" t="s">
        <v>610</v>
      </c>
      <c r="H141" s="7" t="s">
        <v>37</v>
      </c>
      <c r="I141" s="7" t="s">
        <v>611</v>
      </c>
      <c r="J141" s="7" t="s">
        <v>39</v>
      </c>
      <c r="K141" s="7" t="s">
        <v>40</v>
      </c>
      <c r="L141" s="7" t="s">
        <v>41</v>
      </c>
      <c r="M141" s="7" t="s">
        <v>42</v>
      </c>
      <c r="N141" s="7" t="s">
        <v>43</v>
      </c>
      <c r="O141" s="7" t="s">
        <v>174</v>
      </c>
      <c r="P141" s="7" t="s">
        <v>45</v>
      </c>
      <c r="Q141" s="7" t="s">
        <v>84</v>
      </c>
      <c r="R141" s="7" t="s">
        <v>45</v>
      </c>
      <c r="S141" s="7" t="s">
        <v>85</v>
      </c>
      <c r="T141" s="7" t="s">
        <v>75</v>
      </c>
      <c r="U141" s="7" t="s">
        <v>76</v>
      </c>
      <c r="V141" s="7" t="s">
        <v>75</v>
      </c>
      <c r="W141" s="7" t="s">
        <v>51</v>
      </c>
      <c r="X141" s="7" t="s">
        <v>52</v>
      </c>
      <c r="Y141" s="7" t="s">
        <v>53</v>
      </c>
      <c r="Z141" s="7" t="s">
        <v>54</v>
      </c>
      <c r="AA141" s="7" t="s">
        <v>55</v>
      </c>
      <c r="AB141" s="7" t="s">
        <v>56</v>
      </c>
      <c r="AC141" s="8">
        <v>200000</v>
      </c>
      <c r="AD141" s="10" t="s">
        <v>628</v>
      </c>
      <c r="AE141" s="8" t="str" cm="1">
        <f t="array" aca="1" ref="AE141" ca="1">IFERROR(_xlfn.XLOOKUP(MID(CELL("filename",$A$1),FIND("]",CELL("filename",$A$1))+1,255)&amp;"|"&amp;$C141,Fonte_OM_Objeto!$G:$G,Fonte_OM_Objeto!$J:$J),"")</f>
        <v>17º B Log Sl​</v>
      </c>
      <c r="AF141" s="8" t="str" cm="1">
        <f t="array" aca="1" ref="AF141" ca="1">IFERROR(_xlfn.XLOOKUP(MID(CELL("filename",$A$1),FIND("]",CELL("filename",$A$1))+1,255)&amp;"|"&amp;$C141,Fonte_OM_Objeto!$G:$G,Fonte_OM_Objeto!$K:$K),"")</f>
        <v>Material permanente​</v>
      </c>
    </row>
    <row r="142" spans="1:32" s="1" customFormat="1" ht="62.85" customHeight="1" x14ac:dyDescent="0.2">
      <c r="A142" s="7" t="s">
        <v>30</v>
      </c>
      <c r="B142" s="7" t="s">
        <v>31</v>
      </c>
      <c r="C142" s="7" t="s">
        <v>629</v>
      </c>
      <c r="D142" s="7" t="s">
        <v>33</v>
      </c>
      <c r="E142" s="7" t="s">
        <v>34</v>
      </c>
      <c r="F142" s="7" t="s">
        <v>609</v>
      </c>
      <c r="G142" s="7" t="s">
        <v>610</v>
      </c>
      <c r="H142" s="7" t="s">
        <v>37</v>
      </c>
      <c r="I142" s="7" t="s">
        <v>611</v>
      </c>
      <c r="J142" s="7" t="s">
        <v>39</v>
      </c>
      <c r="K142" s="7" t="s">
        <v>40</v>
      </c>
      <c r="L142" s="7" t="s">
        <v>41</v>
      </c>
      <c r="M142" s="7" t="s">
        <v>42</v>
      </c>
      <c r="N142" s="7" t="s">
        <v>43</v>
      </c>
      <c r="O142" s="7" t="s">
        <v>118</v>
      </c>
      <c r="P142" s="7" t="s">
        <v>45</v>
      </c>
      <c r="Q142" s="7" t="s">
        <v>46</v>
      </c>
      <c r="R142" s="7" t="s">
        <v>47</v>
      </c>
      <c r="S142" s="7" t="s">
        <v>48</v>
      </c>
      <c r="T142" s="7" t="s">
        <v>75</v>
      </c>
      <c r="U142" s="7" t="s">
        <v>76</v>
      </c>
      <c r="V142" s="7" t="s">
        <v>75</v>
      </c>
      <c r="W142" s="7" t="s">
        <v>51</v>
      </c>
      <c r="X142" s="7" t="s">
        <v>52</v>
      </c>
      <c r="Y142" s="7" t="s">
        <v>53</v>
      </c>
      <c r="Z142" s="7" t="s">
        <v>54</v>
      </c>
      <c r="AA142" s="7" t="s">
        <v>55</v>
      </c>
      <c r="AB142" s="7" t="s">
        <v>56</v>
      </c>
      <c r="AC142" s="8">
        <v>450000</v>
      </c>
      <c r="AD142" s="10" t="s">
        <v>630</v>
      </c>
      <c r="AE142" s="8" t="str" cm="1">
        <f t="array" aca="1" ref="AE142" ca="1">IFERROR(_xlfn.XLOOKUP(MID(CELL("filename",$A$1),FIND("]",CELL("filename",$A$1))+1,255)&amp;"|"&amp;$C142,Fonte_OM_Objeto!$G:$G,Fonte_OM_Objeto!$J:$J),"")</f>
        <v>Cmdo 17ª Bda Inf Sl​/17º B Log Sl​</v>
      </c>
      <c r="AF142" s="8" t="str" cm="1">
        <f t="array" aca="1" ref="AF142" ca="1">IFERROR(_xlfn.XLOOKUP(MID(CELL("filename",$A$1),FIND("]",CELL("filename",$A$1))+1,255)&amp;"|"&amp;$C142,Fonte_OM_Objeto!$G:$G,Fonte_OM_Objeto!$K:$K),"")</f>
        <v>Equipamento Audiovisual (R$ 250.000)​/Material Permanente (R$ 200.000)</v>
      </c>
    </row>
    <row r="143" spans="1:32" s="1" customFormat="1" ht="19.7" customHeight="1" x14ac:dyDescent="0.2">
      <c r="A143" s="7" t="s">
        <v>30</v>
      </c>
      <c r="B143" s="7" t="s">
        <v>31</v>
      </c>
      <c r="C143" s="7" t="s">
        <v>631</v>
      </c>
      <c r="D143" s="7" t="s">
        <v>33</v>
      </c>
      <c r="E143" s="7" t="s">
        <v>34</v>
      </c>
      <c r="F143" s="7" t="s">
        <v>632</v>
      </c>
      <c r="G143" s="7" t="s">
        <v>633</v>
      </c>
      <c r="H143" s="7" t="s">
        <v>37</v>
      </c>
      <c r="I143" s="7" t="s">
        <v>144</v>
      </c>
      <c r="J143" s="7" t="s">
        <v>160</v>
      </c>
      <c r="K143" s="7" t="s">
        <v>40</v>
      </c>
      <c r="L143" s="7" t="s">
        <v>41</v>
      </c>
      <c r="M143" s="7" t="s">
        <v>42</v>
      </c>
      <c r="N143" s="7" t="s">
        <v>43</v>
      </c>
      <c r="O143" s="7" t="s">
        <v>634</v>
      </c>
      <c r="P143" s="7" t="s">
        <v>45</v>
      </c>
      <c r="Q143" s="7" t="s">
        <v>84</v>
      </c>
      <c r="R143" s="7" t="s">
        <v>45</v>
      </c>
      <c r="S143" s="7" t="s">
        <v>85</v>
      </c>
      <c r="T143" s="7" t="s">
        <v>635</v>
      </c>
      <c r="U143" s="7" t="s">
        <v>144</v>
      </c>
      <c r="V143" s="7" t="s">
        <v>636</v>
      </c>
      <c r="W143" s="7" t="s">
        <v>51</v>
      </c>
      <c r="X143" s="7" t="s">
        <v>52</v>
      </c>
      <c r="Y143" s="7" t="s">
        <v>53</v>
      </c>
      <c r="Z143" s="7" t="s">
        <v>54</v>
      </c>
      <c r="AA143" s="7" t="s">
        <v>55</v>
      </c>
      <c r="AB143" s="7" t="s">
        <v>56</v>
      </c>
      <c r="AC143" s="8">
        <v>200000</v>
      </c>
      <c r="AD143" s="9" t="s">
        <v>637</v>
      </c>
      <c r="AE143" s="8" t="str" cm="1">
        <f t="array" aca="1" ref="AE143" ca="1">IFERROR(_xlfn.XLOOKUP(MID(CELL("filename",$A$1),FIND("]",CELL("filename",$A$1))+1,255)&amp;"|"&amp;$C143,Fonte_OM_Objeto!$G:$G,Fonte_OM_Objeto!$J:$J),"")</f>
        <v>38º BI</v>
      </c>
      <c r="AF143" s="8" t="str" cm="1">
        <f t="array" aca="1" ref="AF143" ca="1">IFERROR(_xlfn.XLOOKUP(MID(CELL("filename",$A$1),FIND("]",CELL("filename",$A$1))+1,255)&amp;"|"&amp;$C143,Fonte_OM_Objeto!$G:$G,Fonte_OM_Objeto!$K:$K),"")</f>
        <v>Vtr Adm tipo Van</v>
      </c>
    </row>
    <row r="144" spans="1:32" s="1" customFormat="1" ht="52.35" customHeight="1" x14ac:dyDescent="0.2">
      <c r="A144" s="7" t="s">
        <v>30</v>
      </c>
      <c r="B144" s="7" t="s">
        <v>31</v>
      </c>
      <c r="C144" s="7" t="s">
        <v>638</v>
      </c>
      <c r="D144" s="7" t="s">
        <v>33</v>
      </c>
      <c r="E144" s="7" t="s">
        <v>34</v>
      </c>
      <c r="F144" s="7" t="s">
        <v>639</v>
      </c>
      <c r="G144" s="7" t="s">
        <v>640</v>
      </c>
      <c r="H144" s="7" t="s">
        <v>37</v>
      </c>
      <c r="I144" s="7" t="s">
        <v>340</v>
      </c>
      <c r="J144" s="7" t="s">
        <v>293</v>
      </c>
      <c r="K144" s="7" t="s">
        <v>40</v>
      </c>
      <c r="L144" s="7" t="s">
        <v>41</v>
      </c>
      <c r="M144" s="7" t="s">
        <v>42</v>
      </c>
      <c r="N144" s="7" t="s">
        <v>43</v>
      </c>
      <c r="O144" s="7" t="s">
        <v>641</v>
      </c>
      <c r="P144" s="7" t="s">
        <v>45</v>
      </c>
      <c r="Q144" s="7" t="s">
        <v>109</v>
      </c>
      <c r="R144" s="7" t="s">
        <v>47</v>
      </c>
      <c r="S144" s="7" t="s">
        <v>110</v>
      </c>
      <c r="T144" s="7" t="s">
        <v>642</v>
      </c>
      <c r="U144" s="7" t="s">
        <v>340</v>
      </c>
      <c r="V144" s="7" t="s">
        <v>643</v>
      </c>
      <c r="W144" s="7" t="s">
        <v>111</v>
      </c>
      <c r="X144" s="7" t="s">
        <v>52</v>
      </c>
      <c r="Y144" s="7" t="s">
        <v>53</v>
      </c>
      <c r="Z144" s="7" t="s">
        <v>54</v>
      </c>
      <c r="AA144" s="7" t="s">
        <v>55</v>
      </c>
      <c r="AB144" s="7" t="s">
        <v>56</v>
      </c>
      <c r="AC144" s="8">
        <v>300000</v>
      </c>
      <c r="AD144" s="10" t="s">
        <v>644</v>
      </c>
      <c r="AE144" s="8" t="str" cm="1">
        <f t="array" aca="1" ref="AE144" ca="1">IFERROR(_xlfn.XLOOKUP(MID(CELL("filename",$A$1),FIND("]",CELL("filename",$A$1))+1,255)&amp;"|"&amp;$C144,Fonte_OM_Objeto!$G:$G,Fonte_OM_Objeto!$J:$J),"")</f>
        <v>Cmdo 8ª Bda Inf Mtz</v>
      </c>
      <c r="AF144" s="8" t="str" cm="1">
        <f t="array" aca="1" ref="AF144" ca="1">IFERROR(_xlfn.XLOOKUP(MID(CELL("filename",$A$1),FIND("]",CELL("filename",$A$1))+1,255)&amp;"|"&amp;$C144,Fonte_OM_Objeto!$G:$G,Fonte_OM_Objeto!$K:$K),"")</f>
        <v>Ambulância tipo “B” – Suporte Básico</v>
      </c>
    </row>
    <row r="145" spans="1:32" s="1" customFormat="1" ht="30.4" customHeight="1" x14ac:dyDescent="0.2">
      <c r="A145" s="7" t="s">
        <v>30</v>
      </c>
      <c r="B145" s="7" t="s">
        <v>31</v>
      </c>
      <c r="C145" s="7" t="s">
        <v>645</v>
      </c>
      <c r="D145" s="7" t="s">
        <v>33</v>
      </c>
      <c r="E145" s="7" t="s">
        <v>34</v>
      </c>
      <c r="F145" s="7" t="s">
        <v>646</v>
      </c>
      <c r="G145" s="7" t="s">
        <v>647</v>
      </c>
      <c r="H145" s="7" t="s">
        <v>37</v>
      </c>
      <c r="I145" s="7" t="s">
        <v>96</v>
      </c>
      <c r="J145" s="7" t="s">
        <v>107</v>
      </c>
      <c r="K145" s="7" t="s">
        <v>40</v>
      </c>
      <c r="L145" s="7" t="s">
        <v>41</v>
      </c>
      <c r="M145" s="7" t="s">
        <v>42</v>
      </c>
      <c r="N145" s="7" t="s">
        <v>43</v>
      </c>
      <c r="O145" s="7" t="s">
        <v>252</v>
      </c>
      <c r="P145" s="7" t="s">
        <v>45</v>
      </c>
      <c r="Q145" s="7" t="s">
        <v>109</v>
      </c>
      <c r="R145" s="7" t="s">
        <v>47</v>
      </c>
      <c r="S145" s="7" t="s">
        <v>110</v>
      </c>
      <c r="T145" s="7" t="s">
        <v>253</v>
      </c>
      <c r="U145" s="7" t="s">
        <v>96</v>
      </c>
      <c r="V145" s="7" t="s">
        <v>254</v>
      </c>
      <c r="W145" s="7" t="s">
        <v>111</v>
      </c>
      <c r="X145" s="7" t="s">
        <v>52</v>
      </c>
      <c r="Y145" s="7" t="s">
        <v>53</v>
      </c>
      <c r="Z145" s="7" t="s">
        <v>54</v>
      </c>
      <c r="AA145" s="7" t="s">
        <v>55</v>
      </c>
      <c r="AB145" s="7" t="s">
        <v>56</v>
      </c>
      <c r="AC145" s="8">
        <v>50</v>
      </c>
      <c r="AD145" s="10" t="s">
        <v>648</v>
      </c>
      <c r="AE145" s="8" t="str" cm="1">
        <f t="array" aca="1" ref="AE145" ca="1">IFERROR(_xlfn.XLOOKUP(MID(CELL("filename",$A$1),FIND("]",CELL("filename",$A$1))+1,255)&amp;"|"&amp;$C145,Fonte_OM_Objeto!$G:$G,Fonte_OM_Objeto!$J:$J),"")</f>
        <v>Cia C/11ª Bda Inf Mec</v>
      </c>
      <c r="AF145" s="8" t="str" cm="1">
        <f t="array" aca="1" ref="AF145" ca="1">IFERROR(_xlfn.XLOOKUP(MID(CELL("filename",$A$1),FIND("]",CELL("filename",$A$1))+1,255)&amp;"|"&amp;$C145,Fonte_OM_Objeto!$G:$G,Fonte_OM_Objeto!$K:$K),"")</f>
        <v>Ambulância tipo “B” – Suporte básico</v>
      </c>
    </row>
    <row r="146" spans="1:32" s="1" customFormat="1" ht="52.35" customHeight="1" x14ac:dyDescent="0.2">
      <c r="A146" s="7" t="s">
        <v>30</v>
      </c>
      <c r="B146" s="7" t="s">
        <v>31</v>
      </c>
      <c r="C146" s="7" t="s">
        <v>649</v>
      </c>
      <c r="D146" s="7" t="s">
        <v>33</v>
      </c>
      <c r="E146" s="7" t="s">
        <v>90</v>
      </c>
      <c r="F146" s="7" t="s">
        <v>646</v>
      </c>
      <c r="G146" s="7" t="s">
        <v>647</v>
      </c>
      <c r="H146" s="7" t="s">
        <v>37</v>
      </c>
      <c r="I146" s="7" t="s">
        <v>96</v>
      </c>
      <c r="J146" s="7" t="s">
        <v>107</v>
      </c>
      <c r="K146" s="7" t="s">
        <v>40</v>
      </c>
      <c r="L146" s="7" t="s">
        <v>41</v>
      </c>
      <c r="M146" s="7" t="s">
        <v>59</v>
      </c>
      <c r="N146" s="7" t="s">
        <v>60</v>
      </c>
      <c r="O146" s="7" t="s">
        <v>650</v>
      </c>
      <c r="P146" s="7" t="s">
        <v>45</v>
      </c>
      <c r="Q146" s="7" t="s">
        <v>651</v>
      </c>
      <c r="R146" s="7" t="s">
        <v>45</v>
      </c>
      <c r="S146" s="7" t="s">
        <v>652</v>
      </c>
      <c r="T146" s="7" t="s">
        <v>75</v>
      </c>
      <c r="U146" s="7" t="s">
        <v>76</v>
      </c>
      <c r="V146" s="7" t="s">
        <v>75</v>
      </c>
      <c r="W146" s="7" t="s">
        <v>51</v>
      </c>
      <c r="X146" s="7" t="s">
        <v>52</v>
      </c>
      <c r="Y146" s="7" t="s">
        <v>53</v>
      </c>
      <c r="Z146" s="7" t="s">
        <v>54</v>
      </c>
      <c r="AA146" s="7" t="s">
        <v>55</v>
      </c>
      <c r="AB146" s="7" t="s">
        <v>56</v>
      </c>
      <c r="AC146" s="8">
        <v>50</v>
      </c>
      <c r="AD146" s="10" t="s">
        <v>653</v>
      </c>
      <c r="AE146" s="8" t="str" cm="1">
        <f t="array" aca="1" ref="AE146" ca="1">IFERROR(_xlfn.XLOOKUP(MID(CELL("filename",$A$1),FIND("]",CELL("filename",$A$1))+1,255)&amp;"|"&amp;$C146,Fonte_OM_Objeto!$G:$G,Fonte_OM_Objeto!$J:$J),"")</f>
        <v/>
      </c>
      <c r="AF146" s="8" t="str" cm="1">
        <f t="array" aca="1" ref="AF146" ca="1">IFERROR(_xlfn.XLOOKUP(MID(CELL("filename",$A$1),FIND("]",CELL("filename",$A$1))+1,255)&amp;"|"&amp;$C146,Fonte_OM_Objeto!$G:$G,Fonte_OM_Objeto!$K:$K),"")</f>
        <v/>
      </c>
    </row>
    <row r="147" spans="1:32" s="1" customFormat="1" ht="52.35" customHeight="1" x14ac:dyDescent="0.2">
      <c r="A147" s="7" t="s">
        <v>30</v>
      </c>
      <c r="B147" s="7" t="s">
        <v>31</v>
      </c>
      <c r="C147" s="7" t="s">
        <v>654</v>
      </c>
      <c r="D147" s="7" t="s">
        <v>33</v>
      </c>
      <c r="E147" s="7" t="s">
        <v>90</v>
      </c>
      <c r="F147" s="7" t="s">
        <v>646</v>
      </c>
      <c r="G147" s="7" t="s">
        <v>647</v>
      </c>
      <c r="H147" s="7" t="s">
        <v>37</v>
      </c>
      <c r="I147" s="7" t="s">
        <v>96</v>
      </c>
      <c r="J147" s="7" t="s">
        <v>107</v>
      </c>
      <c r="K147" s="7" t="s">
        <v>40</v>
      </c>
      <c r="L147" s="7" t="s">
        <v>41</v>
      </c>
      <c r="M147" s="7" t="s">
        <v>70</v>
      </c>
      <c r="N147" s="7" t="s">
        <v>71</v>
      </c>
      <c r="O147" s="7" t="s">
        <v>118</v>
      </c>
      <c r="P147" s="7" t="s">
        <v>45</v>
      </c>
      <c r="Q147" s="7" t="s">
        <v>46</v>
      </c>
      <c r="R147" s="7" t="s">
        <v>47</v>
      </c>
      <c r="S147" s="7" t="s">
        <v>48</v>
      </c>
      <c r="T147" s="7" t="s">
        <v>75</v>
      </c>
      <c r="U147" s="7" t="s">
        <v>76</v>
      </c>
      <c r="V147" s="7" t="s">
        <v>75</v>
      </c>
      <c r="W147" s="7" t="s">
        <v>51</v>
      </c>
      <c r="X147" s="7" t="s">
        <v>102</v>
      </c>
      <c r="Y147" s="7" t="s">
        <v>53</v>
      </c>
      <c r="Z147" s="7" t="s">
        <v>54</v>
      </c>
      <c r="AA147" s="7" t="s">
        <v>55</v>
      </c>
      <c r="AB147" s="7" t="s">
        <v>56</v>
      </c>
      <c r="AC147" s="8">
        <v>50</v>
      </c>
      <c r="AD147" s="10" t="s">
        <v>655</v>
      </c>
      <c r="AE147" s="8" t="str" cm="1">
        <f t="array" aca="1" ref="AE147" ca="1">IFERROR(_xlfn.XLOOKUP(MID(CELL("filename",$A$1),FIND("]",CELL("filename",$A$1))+1,255)&amp;"|"&amp;$C147,Fonte_OM_Objeto!$G:$G,Fonte_OM_Objeto!$J:$J),"")</f>
        <v/>
      </c>
      <c r="AF147" s="8" t="str" cm="1">
        <f t="array" aca="1" ref="AF147" ca="1">IFERROR(_xlfn.XLOOKUP(MID(CELL("filename",$A$1),FIND("]",CELL("filename",$A$1))+1,255)&amp;"|"&amp;$C147,Fonte_OM_Objeto!$G:$G,Fonte_OM_Objeto!$K:$K),"")</f>
        <v/>
      </c>
    </row>
    <row r="148" spans="1:32" s="1" customFormat="1" ht="52.35" customHeight="1" x14ac:dyDescent="0.2">
      <c r="A148" s="7" t="s">
        <v>30</v>
      </c>
      <c r="B148" s="7" t="s">
        <v>31</v>
      </c>
      <c r="C148" s="7" t="s">
        <v>656</v>
      </c>
      <c r="D148" s="7" t="s">
        <v>33</v>
      </c>
      <c r="E148" s="7" t="s">
        <v>90</v>
      </c>
      <c r="F148" s="7" t="s">
        <v>657</v>
      </c>
      <c r="G148" s="7" t="s">
        <v>658</v>
      </c>
      <c r="H148" s="7" t="s">
        <v>37</v>
      </c>
      <c r="I148" s="7" t="s">
        <v>81</v>
      </c>
      <c r="J148" s="7" t="s">
        <v>160</v>
      </c>
      <c r="K148" s="7" t="s">
        <v>40</v>
      </c>
      <c r="L148" s="7" t="s">
        <v>41</v>
      </c>
      <c r="M148" s="7" t="s">
        <v>59</v>
      </c>
      <c r="N148" s="7" t="s">
        <v>60</v>
      </c>
      <c r="O148" s="7" t="s">
        <v>145</v>
      </c>
      <c r="P148" s="7" t="s">
        <v>45</v>
      </c>
      <c r="Q148" s="7" t="s">
        <v>62</v>
      </c>
      <c r="R148" s="7" t="s">
        <v>45</v>
      </c>
      <c r="S148" s="7" t="s">
        <v>63</v>
      </c>
      <c r="T148" s="7" t="s">
        <v>75</v>
      </c>
      <c r="U148" s="7" t="s">
        <v>76</v>
      </c>
      <c r="V148" s="7" t="s">
        <v>75</v>
      </c>
      <c r="W148" s="7" t="s">
        <v>51</v>
      </c>
      <c r="X148" s="7" t="s">
        <v>52</v>
      </c>
      <c r="Y148" s="7" t="s">
        <v>53</v>
      </c>
      <c r="Z148" s="7" t="s">
        <v>54</v>
      </c>
      <c r="AA148" s="7" t="s">
        <v>55</v>
      </c>
      <c r="AB148" s="7" t="s">
        <v>56</v>
      </c>
      <c r="AC148" s="8">
        <v>450000</v>
      </c>
      <c r="AD148" s="10" t="s">
        <v>659</v>
      </c>
      <c r="AE148" s="8" t="str" cm="1">
        <f t="array" aca="1" ref="AE148" ca="1">IFERROR(_xlfn.XLOOKUP(MID(CELL("filename",$A$1),FIND("]",CELL("filename",$A$1))+1,255)&amp;"|"&amp;$C148,Fonte_OM_Objeto!$G:$G,Fonte_OM_Objeto!$J:$J),"")</f>
        <v/>
      </c>
      <c r="AF148" s="8" t="str" cm="1">
        <f t="array" aca="1" ref="AF148" ca="1">IFERROR(_xlfn.XLOOKUP(MID(CELL("filename",$A$1),FIND("]",CELL("filename",$A$1))+1,255)&amp;"|"&amp;$C148,Fonte_OM_Objeto!$G:$G,Fonte_OM_Objeto!$K:$K),"")</f>
        <v/>
      </c>
    </row>
    <row r="149" spans="1:32" s="1" customFormat="1" ht="52.35" customHeight="1" x14ac:dyDescent="0.2">
      <c r="A149" s="7" t="s">
        <v>30</v>
      </c>
      <c r="B149" s="7" t="s">
        <v>31</v>
      </c>
      <c r="C149" s="7" t="s">
        <v>660</v>
      </c>
      <c r="D149" s="7" t="s">
        <v>33</v>
      </c>
      <c r="E149" s="7" t="s">
        <v>90</v>
      </c>
      <c r="F149" s="7" t="s">
        <v>657</v>
      </c>
      <c r="G149" s="7" t="s">
        <v>658</v>
      </c>
      <c r="H149" s="7" t="s">
        <v>37</v>
      </c>
      <c r="I149" s="7" t="s">
        <v>81</v>
      </c>
      <c r="J149" s="7" t="s">
        <v>160</v>
      </c>
      <c r="K149" s="7" t="s">
        <v>40</v>
      </c>
      <c r="L149" s="7" t="s">
        <v>41</v>
      </c>
      <c r="M149" s="7" t="s">
        <v>42</v>
      </c>
      <c r="N149" s="7" t="s">
        <v>43</v>
      </c>
      <c r="O149" s="7" t="s">
        <v>174</v>
      </c>
      <c r="P149" s="7" t="s">
        <v>45</v>
      </c>
      <c r="Q149" s="7" t="s">
        <v>84</v>
      </c>
      <c r="R149" s="7" t="s">
        <v>45</v>
      </c>
      <c r="S149" s="7" t="s">
        <v>85</v>
      </c>
      <c r="T149" s="7" t="s">
        <v>75</v>
      </c>
      <c r="U149" s="7" t="s">
        <v>76</v>
      </c>
      <c r="V149" s="7" t="s">
        <v>75</v>
      </c>
      <c r="W149" s="7" t="s">
        <v>51</v>
      </c>
      <c r="X149" s="7" t="s">
        <v>102</v>
      </c>
      <c r="Y149" s="7" t="s">
        <v>53</v>
      </c>
      <c r="Z149" s="7" t="s">
        <v>54</v>
      </c>
      <c r="AA149" s="7" t="s">
        <v>55</v>
      </c>
      <c r="AB149" s="7" t="s">
        <v>56</v>
      </c>
      <c r="AC149" s="8">
        <v>10000</v>
      </c>
      <c r="AD149" s="10" t="s">
        <v>661</v>
      </c>
      <c r="AE149" s="8" t="str" cm="1">
        <f t="array" aca="1" ref="AE149" ca="1">IFERROR(_xlfn.XLOOKUP(MID(CELL("filename",$A$1),FIND("]",CELL("filename",$A$1))+1,255)&amp;"|"&amp;$C149,Fonte_OM_Objeto!$G:$G,Fonte_OM_Objeto!$J:$J),"")</f>
        <v>18º B Trnp</v>
      </c>
      <c r="AF149" s="8" t="str" cm="1">
        <f t="array" aca="1" ref="AF149" ca="1">IFERROR(_xlfn.XLOOKUP(MID(CELL("filename",$A$1),FIND("]",CELL("filename",$A$1))+1,255)&amp;"|"&amp;$C149,Fonte_OM_Objeto!$G:$G,Fonte_OM_Objeto!$K:$K),"")</f>
        <v>Caminhão para o Centro de Formação de Motoristas</v>
      </c>
    </row>
    <row r="150" spans="1:32" s="1" customFormat="1" ht="52.35" customHeight="1" x14ac:dyDescent="0.2">
      <c r="A150" s="7" t="s">
        <v>30</v>
      </c>
      <c r="B150" s="7" t="s">
        <v>31</v>
      </c>
      <c r="C150" s="7" t="s">
        <v>660</v>
      </c>
      <c r="D150" s="7" t="s">
        <v>33</v>
      </c>
      <c r="E150" s="7" t="s">
        <v>90</v>
      </c>
      <c r="F150" s="7" t="s">
        <v>657</v>
      </c>
      <c r="G150" s="7" t="s">
        <v>658</v>
      </c>
      <c r="H150" s="7" t="s">
        <v>37</v>
      </c>
      <c r="I150" s="7" t="s">
        <v>81</v>
      </c>
      <c r="J150" s="7" t="s">
        <v>160</v>
      </c>
      <c r="K150" s="7" t="s">
        <v>40</v>
      </c>
      <c r="L150" s="7" t="s">
        <v>41</v>
      </c>
      <c r="M150" s="7" t="s">
        <v>42</v>
      </c>
      <c r="N150" s="7" t="s">
        <v>43</v>
      </c>
      <c r="O150" s="7" t="s">
        <v>174</v>
      </c>
      <c r="P150" s="7" t="s">
        <v>45</v>
      </c>
      <c r="Q150" s="7" t="s">
        <v>84</v>
      </c>
      <c r="R150" s="7" t="s">
        <v>45</v>
      </c>
      <c r="S150" s="7" t="s">
        <v>85</v>
      </c>
      <c r="T150" s="7" t="s">
        <v>75</v>
      </c>
      <c r="U150" s="7" t="s">
        <v>76</v>
      </c>
      <c r="V150" s="7" t="s">
        <v>75</v>
      </c>
      <c r="W150" s="7" t="s">
        <v>51</v>
      </c>
      <c r="X150" s="7" t="s">
        <v>52</v>
      </c>
      <c r="Y150" s="7" t="s">
        <v>53</v>
      </c>
      <c r="Z150" s="7" t="s">
        <v>54</v>
      </c>
      <c r="AA150" s="7" t="s">
        <v>55</v>
      </c>
      <c r="AB150" s="7" t="s">
        <v>56</v>
      </c>
      <c r="AC150" s="8">
        <v>550000</v>
      </c>
      <c r="AD150" s="10" t="s">
        <v>661</v>
      </c>
      <c r="AE150" s="8" t="str" cm="1">
        <f t="array" aca="1" ref="AE150" ca="1">IFERROR(_xlfn.XLOOKUP(MID(CELL("filename",$A$1),FIND("]",CELL("filename",$A$1))+1,255)&amp;"|"&amp;$C150,Fonte_OM_Objeto!$G:$G,Fonte_OM_Objeto!$J:$J),"")</f>
        <v>18º B Trnp</v>
      </c>
      <c r="AF150" s="8" t="str" cm="1">
        <f t="array" aca="1" ref="AF150" ca="1">IFERROR(_xlfn.XLOOKUP(MID(CELL("filename",$A$1),FIND("]",CELL("filename",$A$1))+1,255)&amp;"|"&amp;$C150,Fonte_OM_Objeto!$G:$G,Fonte_OM_Objeto!$K:$K),"")</f>
        <v>Caminhão para o Centro de Formação de Motoristas</v>
      </c>
    </row>
    <row r="151" spans="1:32" s="1" customFormat="1" ht="52.35" customHeight="1" x14ac:dyDescent="0.2">
      <c r="A151" s="7" t="s">
        <v>30</v>
      </c>
      <c r="B151" s="7" t="s">
        <v>31</v>
      </c>
      <c r="C151" s="7" t="s">
        <v>662</v>
      </c>
      <c r="D151" s="7" t="s">
        <v>33</v>
      </c>
      <c r="E151" s="7" t="s">
        <v>90</v>
      </c>
      <c r="F151" s="7" t="s">
        <v>657</v>
      </c>
      <c r="G151" s="7" t="s">
        <v>658</v>
      </c>
      <c r="H151" s="7" t="s">
        <v>37</v>
      </c>
      <c r="I151" s="7" t="s">
        <v>81</v>
      </c>
      <c r="J151" s="7" t="s">
        <v>160</v>
      </c>
      <c r="K151" s="7" t="s">
        <v>40</v>
      </c>
      <c r="L151" s="7" t="s">
        <v>41</v>
      </c>
      <c r="M151" s="7" t="s">
        <v>59</v>
      </c>
      <c r="N151" s="7" t="s">
        <v>60</v>
      </c>
      <c r="O151" s="7" t="s">
        <v>145</v>
      </c>
      <c r="P151" s="7" t="s">
        <v>45</v>
      </c>
      <c r="Q151" s="7" t="s">
        <v>62</v>
      </c>
      <c r="R151" s="7" t="s">
        <v>45</v>
      </c>
      <c r="S151" s="7" t="s">
        <v>63</v>
      </c>
      <c r="T151" s="7" t="s">
        <v>75</v>
      </c>
      <c r="U151" s="7" t="s">
        <v>76</v>
      </c>
      <c r="V151" s="7" t="s">
        <v>75</v>
      </c>
      <c r="W151" s="7" t="s">
        <v>51</v>
      </c>
      <c r="X151" s="7" t="s">
        <v>52</v>
      </c>
      <c r="Y151" s="7" t="s">
        <v>53</v>
      </c>
      <c r="Z151" s="7" t="s">
        <v>54</v>
      </c>
      <c r="AA151" s="7" t="s">
        <v>55</v>
      </c>
      <c r="AB151" s="7" t="s">
        <v>56</v>
      </c>
      <c r="AC151" s="8">
        <v>265000</v>
      </c>
      <c r="AD151" s="10" t="s">
        <v>663</v>
      </c>
      <c r="AE151" s="8" t="str" cm="1">
        <f t="array" aca="1" ref="AE151" ca="1">IFERROR(_xlfn.XLOOKUP(MID(CELL("filename",$A$1),FIND("]",CELL("filename",$A$1))+1,255)&amp;"|"&amp;$C151,Fonte_OM_Objeto!$G:$G,Fonte_OM_Objeto!$J:$J),"")</f>
        <v/>
      </c>
      <c r="AF151" s="8" t="str" cm="1">
        <f t="array" aca="1" ref="AF151" ca="1">IFERROR(_xlfn.XLOOKUP(MID(CELL("filename",$A$1),FIND("]",CELL("filename",$A$1))+1,255)&amp;"|"&amp;$C151,Fonte_OM_Objeto!$G:$G,Fonte_OM_Objeto!$K:$K),"")</f>
        <v/>
      </c>
    </row>
    <row r="152" spans="1:32" s="1" customFormat="1" ht="84.2" customHeight="1" x14ac:dyDescent="0.2">
      <c r="A152" s="7" t="s">
        <v>30</v>
      </c>
      <c r="B152" s="7" t="s">
        <v>31</v>
      </c>
      <c r="C152" s="7" t="s">
        <v>664</v>
      </c>
      <c r="D152" s="7" t="s">
        <v>33</v>
      </c>
      <c r="E152" s="7" t="s">
        <v>34</v>
      </c>
      <c r="F152" s="7" t="s">
        <v>657</v>
      </c>
      <c r="G152" s="7" t="s">
        <v>658</v>
      </c>
      <c r="H152" s="7" t="s">
        <v>37</v>
      </c>
      <c r="I152" s="7" t="s">
        <v>81</v>
      </c>
      <c r="J152" s="7" t="s">
        <v>160</v>
      </c>
      <c r="K152" s="7" t="s">
        <v>40</v>
      </c>
      <c r="L152" s="7" t="s">
        <v>41</v>
      </c>
      <c r="M152" s="7" t="s">
        <v>97</v>
      </c>
      <c r="N152" s="7" t="s">
        <v>98</v>
      </c>
      <c r="O152" s="7" t="s">
        <v>665</v>
      </c>
      <c r="P152" s="7" t="s">
        <v>45</v>
      </c>
      <c r="Q152" s="7" t="s">
        <v>46</v>
      </c>
      <c r="R152" s="7" t="s">
        <v>47</v>
      </c>
      <c r="S152" s="7" t="s">
        <v>48</v>
      </c>
      <c r="T152" s="7" t="s">
        <v>666</v>
      </c>
      <c r="U152" s="7" t="s">
        <v>81</v>
      </c>
      <c r="V152" s="7" t="s">
        <v>667</v>
      </c>
      <c r="W152" s="7" t="s">
        <v>51</v>
      </c>
      <c r="X152" s="7" t="s">
        <v>52</v>
      </c>
      <c r="Y152" s="7" t="s">
        <v>53</v>
      </c>
      <c r="Z152" s="7" t="s">
        <v>54</v>
      </c>
      <c r="AA152" s="7" t="s">
        <v>55</v>
      </c>
      <c r="AB152" s="7" t="s">
        <v>56</v>
      </c>
      <c r="AC152" s="8">
        <v>500000</v>
      </c>
      <c r="AD152" s="10" t="s">
        <v>668</v>
      </c>
      <c r="AE152" s="8" t="str" cm="1">
        <f t="array" aca="1" ref="AE152" ca="1">IFERROR(_xlfn.XLOOKUP(MID(CELL("filename",$A$1),FIND("]",CELL("filename",$A$1))+1,255)&amp;"|"&amp;$C152,Fonte_OM_Objeto!$G:$G,Fonte_OM_Objeto!$J:$J),"")</f>
        <v/>
      </c>
      <c r="AF152" s="8" t="str" cm="1">
        <f t="array" aca="1" ref="AF152" ca="1">IFERROR(_xlfn.XLOOKUP(MID(CELL("filename",$A$1),FIND("]",CELL("filename",$A$1))+1,255)&amp;"|"&amp;$C152,Fonte_OM_Objeto!$G:$G,Fonte_OM_Objeto!$K:$K),"")</f>
        <v/>
      </c>
    </row>
    <row r="153" spans="1:32" s="1" customFormat="1" ht="19.7" customHeight="1" x14ac:dyDescent="0.2">
      <c r="A153" s="7" t="s">
        <v>30</v>
      </c>
      <c r="B153" s="7" t="s">
        <v>31</v>
      </c>
      <c r="C153" s="7" t="s">
        <v>669</v>
      </c>
      <c r="D153" s="7" t="s">
        <v>33</v>
      </c>
      <c r="E153" s="7" t="s">
        <v>34</v>
      </c>
      <c r="F153" s="7" t="s">
        <v>670</v>
      </c>
      <c r="G153" s="7" t="s">
        <v>671</v>
      </c>
      <c r="H153" s="7" t="s">
        <v>37</v>
      </c>
      <c r="I153" s="7" t="s">
        <v>150</v>
      </c>
      <c r="J153" s="7" t="s">
        <v>379</v>
      </c>
      <c r="K153" s="7" t="s">
        <v>40</v>
      </c>
      <c r="L153" s="7" t="s">
        <v>41</v>
      </c>
      <c r="M153" s="7" t="s">
        <v>70</v>
      </c>
      <c r="N153" s="7" t="s">
        <v>71</v>
      </c>
      <c r="O153" s="7" t="s">
        <v>152</v>
      </c>
      <c r="P153" s="7" t="s">
        <v>45</v>
      </c>
      <c r="Q153" s="7" t="s">
        <v>73</v>
      </c>
      <c r="R153" s="7" t="s">
        <v>45</v>
      </c>
      <c r="S153" s="7" t="s">
        <v>74</v>
      </c>
      <c r="T153" s="7" t="s">
        <v>153</v>
      </c>
      <c r="U153" s="7" t="s">
        <v>150</v>
      </c>
      <c r="V153" s="7" t="s">
        <v>154</v>
      </c>
      <c r="W153" s="7" t="s">
        <v>51</v>
      </c>
      <c r="X153" s="7" t="s">
        <v>52</v>
      </c>
      <c r="Y153" s="7" t="s">
        <v>207</v>
      </c>
      <c r="Z153" s="7" t="s">
        <v>54</v>
      </c>
      <c r="AA153" s="7" t="s">
        <v>55</v>
      </c>
      <c r="AB153" s="7" t="s">
        <v>56</v>
      </c>
      <c r="AC153" s="8">
        <v>250000</v>
      </c>
      <c r="AD153" s="9" t="s">
        <v>672</v>
      </c>
      <c r="AE153" s="8" t="str" cm="1">
        <f t="array" aca="1" ref="AE153" ca="1">IFERROR(_xlfn.XLOOKUP(MID(CELL("filename",$A$1),FIND("]",CELL("filename",$A$1))+1,255)&amp;"|"&amp;$C153,Fonte_OM_Objeto!$G:$G,Fonte_OM_Objeto!$J:$J),"")</f>
        <v/>
      </c>
      <c r="AF153" s="8" t="str" cm="1">
        <f t="array" aca="1" ref="AF153" ca="1">IFERROR(_xlfn.XLOOKUP(MID(CELL("filename",$A$1),FIND("]",CELL("filename",$A$1))+1,255)&amp;"|"&amp;$C153,Fonte_OM_Objeto!$G:$G,Fonte_OM_Objeto!$K:$K),"")</f>
        <v/>
      </c>
    </row>
    <row r="154" spans="1:32" s="1" customFormat="1" ht="30.4" customHeight="1" x14ac:dyDescent="0.2">
      <c r="A154" s="7" t="s">
        <v>30</v>
      </c>
      <c r="B154" s="7" t="s">
        <v>31</v>
      </c>
      <c r="C154" s="7" t="s">
        <v>673</v>
      </c>
      <c r="D154" s="7" t="s">
        <v>33</v>
      </c>
      <c r="E154" s="7" t="s">
        <v>34</v>
      </c>
      <c r="F154" s="7" t="s">
        <v>674</v>
      </c>
      <c r="G154" s="7" t="s">
        <v>675</v>
      </c>
      <c r="H154" s="7" t="s">
        <v>37</v>
      </c>
      <c r="I154" s="7" t="s">
        <v>129</v>
      </c>
      <c r="J154" s="7" t="s">
        <v>107</v>
      </c>
      <c r="K154" s="7" t="s">
        <v>40</v>
      </c>
      <c r="L154" s="7" t="s">
        <v>41</v>
      </c>
      <c r="M154" s="7" t="s">
        <v>97</v>
      </c>
      <c r="N154" s="7" t="s">
        <v>98</v>
      </c>
      <c r="O154" s="7" t="s">
        <v>507</v>
      </c>
      <c r="P154" s="7" t="s">
        <v>45</v>
      </c>
      <c r="Q154" s="7" t="s">
        <v>109</v>
      </c>
      <c r="R154" s="7" t="s">
        <v>47</v>
      </c>
      <c r="S154" s="7" t="s">
        <v>110</v>
      </c>
      <c r="T154" s="7" t="s">
        <v>500</v>
      </c>
      <c r="U154" s="7" t="s">
        <v>129</v>
      </c>
      <c r="V154" s="7" t="s">
        <v>501</v>
      </c>
      <c r="W154" s="7" t="s">
        <v>111</v>
      </c>
      <c r="X154" s="7" t="s">
        <v>52</v>
      </c>
      <c r="Y154" s="7" t="s">
        <v>53</v>
      </c>
      <c r="Z154" s="7" t="s">
        <v>54</v>
      </c>
      <c r="AA154" s="7" t="s">
        <v>55</v>
      </c>
      <c r="AB154" s="7" t="s">
        <v>56</v>
      </c>
      <c r="AC154" s="8">
        <v>1000</v>
      </c>
      <c r="AD154" s="10" t="s">
        <v>676</v>
      </c>
      <c r="AE154" s="8" t="str" cm="1">
        <f t="array" aca="1" ref="AE154" ca="1">IFERROR(_xlfn.XLOOKUP(MID(CELL("filename",$A$1),FIND("]",CELL("filename",$A$1))+1,255)&amp;"|"&amp;$C154,Fonte_OM_Objeto!$G:$G,Fonte_OM_Objeto!$J:$J),"")</f>
        <v/>
      </c>
      <c r="AF154" s="8" t="str" cm="1">
        <f t="array" aca="1" ref="AF154" ca="1">IFERROR(_xlfn.XLOOKUP(MID(CELL("filename",$A$1),FIND("]",CELL("filename",$A$1))+1,255)&amp;"|"&amp;$C154,Fonte_OM_Objeto!$G:$G,Fonte_OM_Objeto!$K:$K),"")</f>
        <v/>
      </c>
    </row>
    <row r="155" spans="1:32" s="1" customFormat="1" ht="19.7" customHeight="1" x14ac:dyDescent="0.2">
      <c r="A155" s="7" t="s">
        <v>30</v>
      </c>
      <c r="B155" s="7" t="s">
        <v>31</v>
      </c>
      <c r="C155" s="7" t="s">
        <v>677</v>
      </c>
      <c r="D155" s="7" t="s">
        <v>33</v>
      </c>
      <c r="E155" s="7" t="s">
        <v>34</v>
      </c>
      <c r="F155" s="7" t="s">
        <v>674</v>
      </c>
      <c r="G155" s="7" t="s">
        <v>675</v>
      </c>
      <c r="H155" s="7" t="s">
        <v>37</v>
      </c>
      <c r="I155" s="7" t="s">
        <v>129</v>
      </c>
      <c r="J155" s="7" t="s">
        <v>107</v>
      </c>
      <c r="K155" s="7" t="s">
        <v>40</v>
      </c>
      <c r="L155" s="7" t="s">
        <v>41</v>
      </c>
      <c r="M155" s="7" t="s">
        <v>59</v>
      </c>
      <c r="N155" s="7" t="s">
        <v>60</v>
      </c>
      <c r="O155" s="7" t="s">
        <v>678</v>
      </c>
      <c r="P155" s="7" t="s">
        <v>45</v>
      </c>
      <c r="Q155" s="7" t="s">
        <v>62</v>
      </c>
      <c r="R155" s="7" t="s">
        <v>45</v>
      </c>
      <c r="S155" s="7" t="s">
        <v>63</v>
      </c>
      <c r="T155" s="7" t="s">
        <v>679</v>
      </c>
      <c r="U155" s="7" t="s">
        <v>680</v>
      </c>
      <c r="V155" s="7" t="s">
        <v>681</v>
      </c>
      <c r="W155" s="7" t="s">
        <v>51</v>
      </c>
      <c r="X155" s="7" t="s">
        <v>102</v>
      </c>
      <c r="Y155" s="7" t="s">
        <v>53</v>
      </c>
      <c r="Z155" s="7" t="s">
        <v>54</v>
      </c>
      <c r="AA155" s="7" t="s">
        <v>55</v>
      </c>
      <c r="AB155" s="7" t="s">
        <v>56</v>
      </c>
      <c r="AC155" s="8">
        <v>1000</v>
      </c>
      <c r="AD155" s="9" t="s">
        <v>682</v>
      </c>
      <c r="AE155" s="8" t="str" cm="1">
        <f t="array" aca="1" ref="AE155" ca="1">IFERROR(_xlfn.XLOOKUP(MID(CELL("filename",$A$1),FIND("]",CELL("filename",$A$1))+1,255)&amp;"|"&amp;$C155,Fonte_OM_Objeto!$G:$G,Fonte_OM_Objeto!$J:$J),"")</f>
        <v/>
      </c>
      <c r="AF155" s="8" t="str" cm="1">
        <f t="array" aca="1" ref="AF155" ca="1">IFERROR(_xlfn.XLOOKUP(MID(CELL("filename",$A$1),FIND("]",CELL("filename",$A$1))+1,255)&amp;"|"&amp;$C155,Fonte_OM_Objeto!$G:$G,Fonte_OM_Objeto!$K:$K),"")</f>
        <v/>
      </c>
    </row>
    <row r="156" spans="1:32" s="1" customFormat="1" ht="73.5" customHeight="1" x14ac:dyDescent="0.2">
      <c r="A156" s="7" t="s">
        <v>30</v>
      </c>
      <c r="B156" s="7" t="s">
        <v>31</v>
      </c>
      <c r="C156" s="7" t="s">
        <v>683</v>
      </c>
      <c r="D156" s="7" t="s">
        <v>33</v>
      </c>
      <c r="E156" s="7" t="s">
        <v>90</v>
      </c>
      <c r="F156" s="7" t="s">
        <v>684</v>
      </c>
      <c r="G156" s="7" t="s">
        <v>685</v>
      </c>
      <c r="H156" s="7" t="s">
        <v>37</v>
      </c>
      <c r="I156" s="7" t="s">
        <v>217</v>
      </c>
      <c r="J156" s="7" t="s">
        <v>39</v>
      </c>
      <c r="K156" s="7" t="s">
        <v>40</v>
      </c>
      <c r="L156" s="7" t="s">
        <v>41</v>
      </c>
      <c r="M156" s="7" t="s">
        <v>686</v>
      </c>
      <c r="N156" s="7" t="s">
        <v>687</v>
      </c>
      <c r="O156" s="7" t="s">
        <v>688</v>
      </c>
      <c r="P156" s="7" t="s">
        <v>45</v>
      </c>
      <c r="Q156" s="7" t="s">
        <v>689</v>
      </c>
      <c r="R156" s="7" t="s">
        <v>47</v>
      </c>
      <c r="S156" s="7" t="s">
        <v>690</v>
      </c>
      <c r="T156" s="7" t="s">
        <v>75</v>
      </c>
      <c r="U156" s="7" t="s">
        <v>76</v>
      </c>
      <c r="V156" s="7" t="s">
        <v>75</v>
      </c>
      <c r="W156" s="7" t="s">
        <v>111</v>
      </c>
      <c r="X156" s="7" t="s">
        <v>52</v>
      </c>
      <c r="Y156" s="7" t="s">
        <v>53</v>
      </c>
      <c r="Z156" s="7" t="s">
        <v>54</v>
      </c>
      <c r="AA156" s="7" t="s">
        <v>55</v>
      </c>
      <c r="AB156" s="7" t="s">
        <v>56</v>
      </c>
      <c r="AC156" s="8">
        <v>50022</v>
      </c>
      <c r="AD156" s="10" t="s">
        <v>691</v>
      </c>
      <c r="AE156" s="8" t="str" cm="1">
        <f t="array" aca="1" ref="AE156" ca="1">IFERROR(_xlfn.XLOOKUP(MID(CELL("filename",$A$1),FIND("]",CELL("filename",$A$1))+1,255)&amp;"|"&amp;$C156,Fonte_OM_Objeto!$G:$G,Fonte_OM_Objeto!$J:$J),"")</f>
        <v/>
      </c>
      <c r="AF156" s="8" t="str" cm="1">
        <f t="array" aca="1" ref="AF156" ca="1">IFERROR(_xlfn.XLOOKUP(MID(CELL("filename",$A$1),FIND("]",CELL("filename",$A$1))+1,255)&amp;"|"&amp;$C156,Fonte_OM_Objeto!$G:$G,Fonte_OM_Objeto!$K:$K),"")</f>
        <v/>
      </c>
    </row>
    <row r="157" spans="1:32" s="1" customFormat="1" ht="84.2" customHeight="1" x14ac:dyDescent="0.2">
      <c r="A157" s="7" t="s">
        <v>30</v>
      </c>
      <c r="B157" s="7" t="s">
        <v>31</v>
      </c>
      <c r="C157" s="7" t="s">
        <v>692</v>
      </c>
      <c r="D157" s="7" t="s">
        <v>33</v>
      </c>
      <c r="E157" s="7" t="s">
        <v>34</v>
      </c>
      <c r="F157" s="7" t="s">
        <v>684</v>
      </c>
      <c r="G157" s="7" t="s">
        <v>685</v>
      </c>
      <c r="H157" s="7" t="s">
        <v>37</v>
      </c>
      <c r="I157" s="7" t="s">
        <v>217</v>
      </c>
      <c r="J157" s="7" t="s">
        <v>39</v>
      </c>
      <c r="K157" s="7" t="s">
        <v>40</v>
      </c>
      <c r="L157" s="7" t="s">
        <v>41</v>
      </c>
      <c r="M157" s="7" t="s">
        <v>97</v>
      </c>
      <c r="N157" s="7" t="s">
        <v>98</v>
      </c>
      <c r="O157" s="7" t="s">
        <v>693</v>
      </c>
      <c r="P157" s="7" t="s">
        <v>45</v>
      </c>
      <c r="Q157" s="7" t="s">
        <v>46</v>
      </c>
      <c r="R157" s="7" t="s">
        <v>47</v>
      </c>
      <c r="S157" s="7" t="s">
        <v>48</v>
      </c>
      <c r="T157" s="7" t="s">
        <v>219</v>
      </c>
      <c r="U157" s="7" t="s">
        <v>217</v>
      </c>
      <c r="V157" s="7" t="s">
        <v>220</v>
      </c>
      <c r="W157" s="7" t="s">
        <v>51</v>
      </c>
      <c r="X157" s="7" t="s">
        <v>102</v>
      </c>
      <c r="Y157" s="7" t="s">
        <v>53</v>
      </c>
      <c r="Z157" s="7" t="s">
        <v>54</v>
      </c>
      <c r="AA157" s="7" t="s">
        <v>55</v>
      </c>
      <c r="AB157" s="7" t="s">
        <v>56</v>
      </c>
      <c r="AC157" s="8">
        <v>250022</v>
      </c>
      <c r="AD157" s="10" t="s">
        <v>694</v>
      </c>
      <c r="AE157" s="8" t="str" cm="1">
        <f t="array" aca="1" ref="AE157" ca="1">IFERROR(_xlfn.XLOOKUP(MID(CELL("filename",$A$1),FIND("]",CELL("filename",$A$1))+1,255)&amp;"|"&amp;$C157,Fonte_OM_Objeto!$G:$G,Fonte_OM_Objeto!$J:$J),"")</f>
        <v/>
      </c>
      <c r="AF157" s="8" t="str" cm="1">
        <f t="array" aca="1" ref="AF157" ca="1">IFERROR(_xlfn.XLOOKUP(MID(CELL("filename",$A$1),FIND("]",CELL("filename",$A$1))+1,255)&amp;"|"&amp;$C157,Fonte_OM_Objeto!$G:$G,Fonte_OM_Objeto!$K:$K),"")</f>
        <v/>
      </c>
    </row>
    <row r="158" spans="1:32" s="1" customFormat="1" ht="148.69999999999999" customHeight="1" x14ac:dyDescent="0.2">
      <c r="A158" s="7" t="s">
        <v>30</v>
      </c>
      <c r="B158" s="7" t="s">
        <v>31</v>
      </c>
      <c r="C158" s="7" t="s">
        <v>695</v>
      </c>
      <c r="D158" s="7" t="s">
        <v>33</v>
      </c>
      <c r="E158" s="7" t="s">
        <v>34</v>
      </c>
      <c r="F158" s="7" t="s">
        <v>684</v>
      </c>
      <c r="G158" s="7" t="s">
        <v>685</v>
      </c>
      <c r="H158" s="7" t="s">
        <v>37</v>
      </c>
      <c r="I158" s="7" t="s">
        <v>217</v>
      </c>
      <c r="J158" s="7" t="s">
        <v>39</v>
      </c>
      <c r="K158" s="7" t="s">
        <v>40</v>
      </c>
      <c r="L158" s="7" t="s">
        <v>41</v>
      </c>
      <c r="M158" s="7" t="s">
        <v>232</v>
      </c>
      <c r="N158" s="7" t="s">
        <v>233</v>
      </c>
      <c r="O158" s="7" t="s">
        <v>696</v>
      </c>
      <c r="P158" s="7" t="s">
        <v>45</v>
      </c>
      <c r="Q158" s="7" t="s">
        <v>235</v>
      </c>
      <c r="R158" s="7" t="s">
        <v>236</v>
      </c>
      <c r="S158" s="7" t="s">
        <v>237</v>
      </c>
      <c r="T158" s="7" t="s">
        <v>219</v>
      </c>
      <c r="U158" s="7" t="s">
        <v>217</v>
      </c>
      <c r="V158" s="7" t="s">
        <v>220</v>
      </c>
      <c r="W158" s="7" t="s">
        <v>51</v>
      </c>
      <c r="X158" s="7" t="s">
        <v>102</v>
      </c>
      <c r="Y158" s="7" t="s">
        <v>53</v>
      </c>
      <c r="Z158" s="7" t="s">
        <v>54</v>
      </c>
      <c r="AA158" s="7" t="s">
        <v>55</v>
      </c>
      <c r="AB158" s="7" t="s">
        <v>56</v>
      </c>
      <c r="AC158" s="8">
        <v>250022</v>
      </c>
      <c r="AD158" s="10" t="s">
        <v>697</v>
      </c>
      <c r="AE158" s="8" t="str" cm="1">
        <f t="array" aca="1" ref="AE158" ca="1">IFERROR(_xlfn.XLOOKUP(MID(CELL("filename",$A$1),FIND("]",CELL("filename",$A$1))+1,255)&amp;"|"&amp;$C158,Fonte_OM_Objeto!$G:$G,Fonte_OM_Objeto!$J:$J),"")</f>
        <v/>
      </c>
      <c r="AF158" s="8" t="str" cm="1">
        <f t="array" aca="1" ref="AF158" ca="1">IFERROR(_xlfn.XLOOKUP(MID(CELL("filename",$A$1),FIND("]",CELL("filename",$A$1))+1,255)&amp;"|"&amp;$C158,Fonte_OM_Objeto!$G:$G,Fonte_OM_Objeto!$K:$K),"")</f>
        <v/>
      </c>
    </row>
    <row r="159" spans="1:32" s="1" customFormat="1" ht="19.7" customHeight="1" x14ac:dyDescent="0.2">
      <c r="A159" s="7" t="s">
        <v>30</v>
      </c>
      <c r="B159" s="7" t="s">
        <v>31</v>
      </c>
      <c r="C159" s="7" t="s">
        <v>698</v>
      </c>
      <c r="D159" s="7" t="s">
        <v>33</v>
      </c>
      <c r="E159" s="7" t="s">
        <v>34</v>
      </c>
      <c r="F159" s="7" t="s">
        <v>684</v>
      </c>
      <c r="G159" s="7" t="s">
        <v>685</v>
      </c>
      <c r="H159" s="7" t="s">
        <v>37</v>
      </c>
      <c r="I159" s="7" t="s">
        <v>217</v>
      </c>
      <c r="J159" s="7" t="s">
        <v>39</v>
      </c>
      <c r="K159" s="7" t="s">
        <v>40</v>
      </c>
      <c r="L159" s="7" t="s">
        <v>41</v>
      </c>
      <c r="M159" s="7" t="s">
        <v>70</v>
      </c>
      <c r="N159" s="7" t="s">
        <v>71</v>
      </c>
      <c r="O159" s="7" t="s">
        <v>693</v>
      </c>
      <c r="P159" s="7" t="s">
        <v>45</v>
      </c>
      <c r="Q159" s="7" t="s">
        <v>46</v>
      </c>
      <c r="R159" s="7" t="s">
        <v>47</v>
      </c>
      <c r="S159" s="7" t="s">
        <v>48</v>
      </c>
      <c r="T159" s="7" t="s">
        <v>219</v>
      </c>
      <c r="U159" s="7" t="s">
        <v>217</v>
      </c>
      <c r="V159" s="7" t="s">
        <v>220</v>
      </c>
      <c r="W159" s="7" t="s">
        <v>51</v>
      </c>
      <c r="X159" s="7" t="s">
        <v>102</v>
      </c>
      <c r="Y159" s="7" t="s">
        <v>53</v>
      </c>
      <c r="Z159" s="7" t="s">
        <v>54</v>
      </c>
      <c r="AA159" s="7" t="s">
        <v>55</v>
      </c>
      <c r="AB159" s="7" t="s">
        <v>56</v>
      </c>
      <c r="AC159" s="8">
        <v>500022</v>
      </c>
      <c r="AD159" s="9" t="s">
        <v>699</v>
      </c>
      <c r="AE159" s="8" t="str" cm="1">
        <f t="array" aca="1" ref="AE159" ca="1">IFERROR(_xlfn.XLOOKUP(MID(CELL("filename",$A$1),FIND("]",CELL("filename",$A$1))+1,255)&amp;"|"&amp;$C159,Fonte_OM_Objeto!$G:$G,Fonte_OM_Objeto!$J:$J),"")</f>
        <v/>
      </c>
      <c r="AF159" s="8" t="str" cm="1">
        <f t="array" aca="1" ref="AF159" ca="1">IFERROR(_xlfn.XLOOKUP(MID(CELL("filename",$A$1),FIND("]",CELL("filename",$A$1))+1,255)&amp;"|"&amp;$C159,Fonte_OM_Objeto!$G:$G,Fonte_OM_Objeto!$K:$K),"")</f>
        <v/>
      </c>
    </row>
    <row r="160" spans="1:32" s="1" customFormat="1" ht="52.35" customHeight="1" x14ac:dyDescent="0.2">
      <c r="A160" s="7" t="s">
        <v>30</v>
      </c>
      <c r="B160" s="7" t="s">
        <v>31</v>
      </c>
      <c r="C160" s="7" t="s">
        <v>700</v>
      </c>
      <c r="D160" s="7" t="s">
        <v>33</v>
      </c>
      <c r="E160" s="7" t="s">
        <v>90</v>
      </c>
      <c r="F160" s="7" t="s">
        <v>701</v>
      </c>
      <c r="G160" s="7" t="s">
        <v>702</v>
      </c>
      <c r="H160" s="7" t="s">
        <v>37</v>
      </c>
      <c r="I160" s="7" t="s">
        <v>68</v>
      </c>
      <c r="J160" s="7" t="s">
        <v>703</v>
      </c>
      <c r="K160" s="7" t="s">
        <v>40</v>
      </c>
      <c r="L160" s="7" t="s">
        <v>41</v>
      </c>
      <c r="M160" s="7" t="s">
        <v>70</v>
      </c>
      <c r="N160" s="7" t="s">
        <v>71</v>
      </c>
      <c r="O160" s="7" t="s">
        <v>118</v>
      </c>
      <c r="P160" s="7" t="s">
        <v>45</v>
      </c>
      <c r="Q160" s="7" t="s">
        <v>46</v>
      </c>
      <c r="R160" s="7" t="s">
        <v>47</v>
      </c>
      <c r="S160" s="7" t="s">
        <v>48</v>
      </c>
      <c r="T160" s="7" t="s">
        <v>75</v>
      </c>
      <c r="U160" s="7" t="s">
        <v>76</v>
      </c>
      <c r="V160" s="7" t="s">
        <v>75</v>
      </c>
      <c r="W160" s="7" t="s">
        <v>51</v>
      </c>
      <c r="X160" s="7" t="s">
        <v>102</v>
      </c>
      <c r="Y160" s="7" t="s">
        <v>53</v>
      </c>
      <c r="Z160" s="7" t="s">
        <v>54</v>
      </c>
      <c r="AA160" s="7" t="s">
        <v>55</v>
      </c>
      <c r="AB160" s="7" t="s">
        <v>56</v>
      </c>
      <c r="AC160" s="8">
        <v>150000</v>
      </c>
      <c r="AD160" s="10" t="s">
        <v>436</v>
      </c>
      <c r="AE160" s="8" t="str" cm="1">
        <f t="array" aca="1" ref="AE160" ca="1">IFERROR(_xlfn.XLOOKUP(MID(CELL("filename",$A$1),FIND("]",CELL("filename",$A$1))+1,255)&amp;"|"&amp;$C160,Fonte_OM_Objeto!$G:$G,Fonte_OM_Objeto!$J:$J),"")</f>
        <v/>
      </c>
      <c r="AF160" s="8" t="str" cm="1">
        <f t="array" aca="1" ref="AF160" ca="1">IFERROR(_xlfn.XLOOKUP(MID(CELL("filename",$A$1),FIND("]",CELL("filename",$A$1))+1,255)&amp;"|"&amp;$C160,Fonte_OM_Objeto!$G:$G,Fonte_OM_Objeto!$K:$K),"")</f>
        <v/>
      </c>
    </row>
    <row r="161" spans="1:32" s="1" customFormat="1" ht="52.35" customHeight="1" x14ac:dyDescent="0.2">
      <c r="A161" s="7" t="s">
        <v>30</v>
      </c>
      <c r="B161" s="7" t="s">
        <v>31</v>
      </c>
      <c r="C161" s="7" t="s">
        <v>704</v>
      </c>
      <c r="D161" s="7" t="s">
        <v>33</v>
      </c>
      <c r="E161" s="7" t="s">
        <v>90</v>
      </c>
      <c r="F161" s="7" t="s">
        <v>705</v>
      </c>
      <c r="G161" s="7" t="s">
        <v>706</v>
      </c>
      <c r="H161" s="7" t="s">
        <v>37</v>
      </c>
      <c r="I161" s="7" t="s">
        <v>242</v>
      </c>
      <c r="J161" s="7" t="s">
        <v>261</v>
      </c>
      <c r="K161" s="7" t="s">
        <v>40</v>
      </c>
      <c r="L161" s="7" t="s">
        <v>41</v>
      </c>
      <c r="M161" s="7" t="s">
        <v>42</v>
      </c>
      <c r="N161" s="7" t="s">
        <v>43</v>
      </c>
      <c r="O161" s="7" t="s">
        <v>174</v>
      </c>
      <c r="P161" s="7" t="s">
        <v>45</v>
      </c>
      <c r="Q161" s="7" t="s">
        <v>84</v>
      </c>
      <c r="R161" s="7" t="s">
        <v>45</v>
      </c>
      <c r="S161" s="7" t="s">
        <v>85</v>
      </c>
      <c r="T161" s="7" t="s">
        <v>75</v>
      </c>
      <c r="U161" s="7" t="s">
        <v>76</v>
      </c>
      <c r="V161" s="7" t="s">
        <v>75</v>
      </c>
      <c r="W161" s="7" t="s">
        <v>51</v>
      </c>
      <c r="X161" s="7" t="s">
        <v>52</v>
      </c>
      <c r="Y161" s="7" t="s">
        <v>53</v>
      </c>
      <c r="Z161" s="7" t="s">
        <v>54</v>
      </c>
      <c r="AA161" s="7" t="s">
        <v>55</v>
      </c>
      <c r="AB161" s="7" t="s">
        <v>56</v>
      </c>
      <c r="AC161" s="8">
        <v>260000</v>
      </c>
      <c r="AD161" s="10" t="s">
        <v>707</v>
      </c>
      <c r="AE161" s="8" t="str" cm="1">
        <f t="array" aca="1" ref="AE161" ca="1">IFERROR(_xlfn.XLOOKUP(MID(CELL("filename",$A$1),FIND("]",CELL("filename",$A$1))+1,255)&amp;"|"&amp;$C161,Fonte_OM_Objeto!$G:$G,Fonte_OM_Objeto!$J:$J),"")</f>
        <v>CMDO 4ª RM</v>
      </c>
      <c r="AF161" s="8" t="str" cm="1">
        <f t="array" aca="1" ref="AF161" ca="1">IFERROR(_xlfn.XLOOKUP(MID(CELL("filename",$A$1),FIND("]",CELL("filename",$A$1))+1,255)&amp;"|"&amp;$C161,Fonte_OM_Objeto!$G:$G,Fonte_OM_Objeto!$K:$K),"")</f>
        <v>2 (duas) Vtr Adm</v>
      </c>
    </row>
    <row r="162" spans="1:32" s="1" customFormat="1" ht="52.35" customHeight="1" x14ac:dyDescent="0.2">
      <c r="A162" s="7" t="s">
        <v>30</v>
      </c>
      <c r="B162" s="7" t="s">
        <v>31</v>
      </c>
      <c r="C162" s="7" t="s">
        <v>708</v>
      </c>
      <c r="D162" s="7" t="s">
        <v>33</v>
      </c>
      <c r="E162" s="7" t="s">
        <v>90</v>
      </c>
      <c r="F162" s="7" t="s">
        <v>705</v>
      </c>
      <c r="G162" s="7" t="s">
        <v>706</v>
      </c>
      <c r="H162" s="7" t="s">
        <v>37</v>
      </c>
      <c r="I162" s="7" t="s">
        <v>242</v>
      </c>
      <c r="J162" s="7" t="s">
        <v>261</v>
      </c>
      <c r="K162" s="7" t="s">
        <v>40</v>
      </c>
      <c r="L162" s="7" t="s">
        <v>41</v>
      </c>
      <c r="M162" s="7" t="s">
        <v>59</v>
      </c>
      <c r="N162" s="7" t="s">
        <v>60</v>
      </c>
      <c r="O162" s="7" t="s">
        <v>709</v>
      </c>
      <c r="P162" s="7" t="s">
        <v>45</v>
      </c>
      <c r="Q162" s="7" t="s">
        <v>651</v>
      </c>
      <c r="R162" s="7" t="s">
        <v>45</v>
      </c>
      <c r="S162" s="7" t="s">
        <v>710</v>
      </c>
      <c r="T162" s="7" t="s">
        <v>75</v>
      </c>
      <c r="U162" s="7" t="s">
        <v>76</v>
      </c>
      <c r="V162" s="7" t="s">
        <v>75</v>
      </c>
      <c r="W162" s="7" t="s">
        <v>51</v>
      </c>
      <c r="X162" s="7" t="s">
        <v>52</v>
      </c>
      <c r="Y162" s="7" t="s">
        <v>53</v>
      </c>
      <c r="Z162" s="7" t="s">
        <v>54</v>
      </c>
      <c r="AA162" s="7" t="s">
        <v>55</v>
      </c>
      <c r="AB162" s="7" t="s">
        <v>56</v>
      </c>
      <c r="AC162" s="8">
        <v>350000</v>
      </c>
      <c r="AD162" s="10" t="s">
        <v>711</v>
      </c>
      <c r="AE162" s="8" t="str" cm="1">
        <f t="array" aca="1" ref="AE162" ca="1">IFERROR(_xlfn.XLOOKUP(MID(CELL("filename",$A$1),FIND("]",CELL("filename",$A$1))+1,255)&amp;"|"&amp;$C162,Fonte_OM_Objeto!$G:$G,Fonte_OM_Objeto!$J:$J),"")</f>
        <v/>
      </c>
      <c r="AF162" s="8" t="str" cm="1">
        <f t="array" aca="1" ref="AF162" ca="1">IFERROR(_xlfn.XLOOKUP(MID(CELL("filename",$A$1),FIND("]",CELL("filename",$A$1))+1,255)&amp;"|"&amp;$C162,Fonte_OM_Objeto!$G:$G,Fonte_OM_Objeto!$K:$K),"")</f>
        <v/>
      </c>
    </row>
    <row r="163" spans="1:32" s="1" customFormat="1" ht="84.2" customHeight="1" x14ac:dyDescent="0.2">
      <c r="A163" s="7" t="s">
        <v>30</v>
      </c>
      <c r="B163" s="7" t="s">
        <v>31</v>
      </c>
      <c r="C163" s="7" t="s">
        <v>712</v>
      </c>
      <c r="D163" s="7" t="s">
        <v>33</v>
      </c>
      <c r="E163" s="7" t="s">
        <v>34</v>
      </c>
      <c r="F163" s="7" t="s">
        <v>713</v>
      </c>
      <c r="G163" s="7" t="s">
        <v>714</v>
      </c>
      <c r="H163" s="7" t="s">
        <v>37</v>
      </c>
      <c r="I163" s="7" t="s">
        <v>212</v>
      </c>
      <c r="J163" s="7" t="s">
        <v>173</v>
      </c>
      <c r="K163" s="7" t="s">
        <v>40</v>
      </c>
      <c r="L163" s="7" t="s">
        <v>41</v>
      </c>
      <c r="M163" s="7" t="s">
        <v>179</v>
      </c>
      <c r="N163" s="7" t="s">
        <v>180</v>
      </c>
      <c r="O163" s="7" t="s">
        <v>715</v>
      </c>
      <c r="P163" s="7" t="s">
        <v>45</v>
      </c>
      <c r="Q163" s="7" t="s">
        <v>182</v>
      </c>
      <c r="R163" s="7" t="s">
        <v>45</v>
      </c>
      <c r="S163" s="7" t="s">
        <v>183</v>
      </c>
      <c r="T163" s="7" t="s">
        <v>479</v>
      </c>
      <c r="U163" s="7" t="s">
        <v>212</v>
      </c>
      <c r="V163" s="7" t="s">
        <v>480</v>
      </c>
      <c r="W163" s="7" t="s">
        <v>51</v>
      </c>
      <c r="X163" s="7" t="s">
        <v>102</v>
      </c>
      <c r="Y163" s="7" t="s">
        <v>53</v>
      </c>
      <c r="Z163" s="7" t="s">
        <v>54</v>
      </c>
      <c r="AA163" s="7" t="s">
        <v>55</v>
      </c>
      <c r="AB163" s="7" t="s">
        <v>56</v>
      </c>
      <c r="AC163" s="8">
        <v>500000</v>
      </c>
      <c r="AD163" s="10" t="s">
        <v>716</v>
      </c>
      <c r="AE163" s="8" t="str" cm="1">
        <f t="array" aca="1" ref="AE163" ca="1">IFERROR(_xlfn.XLOOKUP(MID(CELL("filename",$A$1),FIND("]",CELL("filename",$A$1))+1,255)&amp;"|"&amp;$C163,Fonte_OM_Objeto!$G:$G,Fonte_OM_Objeto!$J:$J),"")</f>
        <v/>
      </c>
      <c r="AF163" s="8" t="str" cm="1">
        <f t="array" aca="1" ref="AF163" ca="1">IFERROR(_xlfn.XLOOKUP(MID(CELL("filename",$A$1),FIND("]",CELL("filename",$A$1))+1,255)&amp;"|"&amp;$C163,Fonte_OM_Objeto!$G:$G,Fonte_OM_Objeto!$K:$K),"")</f>
        <v/>
      </c>
    </row>
    <row r="164" spans="1:32" s="1" customFormat="1" ht="84.2" customHeight="1" x14ac:dyDescent="0.2">
      <c r="A164" s="7" t="s">
        <v>30</v>
      </c>
      <c r="B164" s="7" t="s">
        <v>31</v>
      </c>
      <c r="C164" s="7" t="s">
        <v>717</v>
      </c>
      <c r="D164" s="7" t="s">
        <v>33</v>
      </c>
      <c r="E164" s="7" t="s">
        <v>34</v>
      </c>
      <c r="F164" s="7" t="s">
        <v>713</v>
      </c>
      <c r="G164" s="7" t="s">
        <v>714</v>
      </c>
      <c r="H164" s="7" t="s">
        <v>37</v>
      </c>
      <c r="I164" s="7" t="s">
        <v>212</v>
      </c>
      <c r="J164" s="7" t="s">
        <v>173</v>
      </c>
      <c r="K164" s="7" t="s">
        <v>40</v>
      </c>
      <c r="L164" s="7" t="s">
        <v>41</v>
      </c>
      <c r="M164" s="7" t="s">
        <v>179</v>
      </c>
      <c r="N164" s="7" t="s">
        <v>180</v>
      </c>
      <c r="O164" s="7" t="s">
        <v>718</v>
      </c>
      <c r="P164" s="7" t="s">
        <v>45</v>
      </c>
      <c r="Q164" s="7" t="s">
        <v>719</v>
      </c>
      <c r="R164" s="7" t="s">
        <v>45</v>
      </c>
      <c r="S164" s="7" t="s">
        <v>183</v>
      </c>
      <c r="T164" s="7" t="s">
        <v>479</v>
      </c>
      <c r="U164" s="7" t="s">
        <v>212</v>
      </c>
      <c r="V164" s="7" t="s">
        <v>480</v>
      </c>
      <c r="W164" s="7" t="s">
        <v>51</v>
      </c>
      <c r="X164" s="7" t="s">
        <v>102</v>
      </c>
      <c r="Y164" s="7" t="s">
        <v>53</v>
      </c>
      <c r="Z164" s="7" t="s">
        <v>54</v>
      </c>
      <c r="AA164" s="7" t="s">
        <v>55</v>
      </c>
      <c r="AB164" s="7" t="s">
        <v>56</v>
      </c>
      <c r="AC164" s="8">
        <v>300000</v>
      </c>
      <c r="AD164" s="10" t="s">
        <v>720</v>
      </c>
      <c r="AE164" s="8" t="str" cm="1">
        <f t="array" aca="1" ref="AE164" ca="1">IFERROR(_xlfn.XLOOKUP(MID(CELL("filename",$A$1),FIND("]",CELL("filename",$A$1))+1,255)&amp;"|"&amp;$C164,Fonte_OM_Objeto!$G:$G,Fonte_OM_Objeto!$J:$J),"")</f>
        <v/>
      </c>
      <c r="AF164" s="8" t="str" cm="1">
        <f t="array" aca="1" ref="AF164" ca="1">IFERROR(_xlfn.XLOOKUP(MID(CELL("filename",$A$1),FIND("]",CELL("filename",$A$1))+1,255)&amp;"|"&amp;$C164,Fonte_OM_Objeto!$G:$G,Fonte_OM_Objeto!$K:$K),"")</f>
        <v/>
      </c>
    </row>
    <row r="165" spans="1:32" s="1" customFormat="1" ht="19.7" customHeight="1" x14ac:dyDescent="0.2">
      <c r="A165" s="7" t="s">
        <v>30</v>
      </c>
      <c r="B165" s="7" t="s">
        <v>31</v>
      </c>
      <c r="C165" s="7" t="s">
        <v>721</v>
      </c>
      <c r="D165" s="7" t="s">
        <v>33</v>
      </c>
      <c r="E165" s="7" t="s">
        <v>34</v>
      </c>
      <c r="F165" s="7" t="s">
        <v>713</v>
      </c>
      <c r="G165" s="7" t="s">
        <v>714</v>
      </c>
      <c r="H165" s="7" t="s">
        <v>37</v>
      </c>
      <c r="I165" s="7" t="s">
        <v>212</v>
      </c>
      <c r="J165" s="7" t="s">
        <v>173</v>
      </c>
      <c r="K165" s="7" t="s">
        <v>40</v>
      </c>
      <c r="L165" s="7" t="s">
        <v>41</v>
      </c>
      <c r="M165" s="7" t="s">
        <v>59</v>
      </c>
      <c r="N165" s="7" t="s">
        <v>60</v>
      </c>
      <c r="O165" s="7" t="s">
        <v>722</v>
      </c>
      <c r="P165" s="7" t="s">
        <v>45</v>
      </c>
      <c r="Q165" s="7" t="s">
        <v>62</v>
      </c>
      <c r="R165" s="7" t="s">
        <v>45</v>
      </c>
      <c r="S165" s="7" t="s">
        <v>63</v>
      </c>
      <c r="T165" s="7" t="s">
        <v>723</v>
      </c>
      <c r="U165" s="7" t="s">
        <v>212</v>
      </c>
      <c r="V165" s="7" t="s">
        <v>480</v>
      </c>
      <c r="W165" s="7" t="s">
        <v>51</v>
      </c>
      <c r="X165" s="7" t="s">
        <v>102</v>
      </c>
      <c r="Y165" s="7" t="s">
        <v>53</v>
      </c>
      <c r="Z165" s="7" t="s">
        <v>54</v>
      </c>
      <c r="AA165" s="7" t="s">
        <v>55</v>
      </c>
      <c r="AB165" s="7" t="s">
        <v>56</v>
      </c>
      <c r="AC165" s="8">
        <v>1000000</v>
      </c>
      <c r="AD165" s="10" t="s">
        <v>724</v>
      </c>
      <c r="AE165" s="8" t="str" cm="1">
        <f t="array" aca="1" ref="AE165" ca="1">IFERROR(_xlfn.XLOOKUP(MID(CELL("filename",$A$1),FIND("]",CELL("filename",$A$1))+1,255)&amp;"|"&amp;$C165,Fonte_OM_Objeto!$G:$G,Fonte_OM_Objeto!$J:$J),"")</f>
        <v/>
      </c>
      <c r="AF165" s="8" t="str" cm="1">
        <f t="array" aca="1" ref="AF165" ca="1">IFERROR(_xlfn.XLOOKUP(MID(CELL("filename",$A$1),FIND("]",CELL("filename",$A$1))+1,255)&amp;"|"&amp;$C165,Fonte_OM_Objeto!$G:$G,Fonte_OM_Objeto!$K:$K),"")</f>
        <v/>
      </c>
    </row>
    <row r="166" spans="1:32" s="1" customFormat="1" ht="84.2" customHeight="1" x14ac:dyDescent="0.2">
      <c r="A166" s="7" t="s">
        <v>30</v>
      </c>
      <c r="B166" s="7" t="s">
        <v>31</v>
      </c>
      <c r="C166" s="7" t="s">
        <v>725</v>
      </c>
      <c r="D166" s="7" t="s">
        <v>33</v>
      </c>
      <c r="E166" s="7" t="s">
        <v>34</v>
      </c>
      <c r="F166" s="7" t="s">
        <v>726</v>
      </c>
      <c r="G166" s="7" t="s">
        <v>727</v>
      </c>
      <c r="H166" s="7" t="s">
        <v>37</v>
      </c>
      <c r="I166" s="7" t="s">
        <v>242</v>
      </c>
      <c r="J166" s="7" t="s">
        <v>39</v>
      </c>
      <c r="K166" s="7" t="s">
        <v>40</v>
      </c>
      <c r="L166" s="7" t="s">
        <v>41</v>
      </c>
      <c r="M166" s="7" t="s">
        <v>97</v>
      </c>
      <c r="N166" s="7" t="s">
        <v>98</v>
      </c>
      <c r="O166" s="7" t="s">
        <v>245</v>
      </c>
      <c r="P166" s="7" t="s">
        <v>45</v>
      </c>
      <c r="Q166" s="7" t="s">
        <v>46</v>
      </c>
      <c r="R166" s="7" t="s">
        <v>47</v>
      </c>
      <c r="S166" s="7" t="s">
        <v>48</v>
      </c>
      <c r="T166" s="7" t="s">
        <v>246</v>
      </c>
      <c r="U166" s="7" t="s">
        <v>242</v>
      </c>
      <c r="V166" s="7" t="s">
        <v>247</v>
      </c>
      <c r="W166" s="7" t="s">
        <v>51</v>
      </c>
      <c r="X166" s="7" t="s">
        <v>52</v>
      </c>
      <c r="Y166" s="7" t="s">
        <v>53</v>
      </c>
      <c r="Z166" s="7" t="s">
        <v>54</v>
      </c>
      <c r="AA166" s="7" t="s">
        <v>55</v>
      </c>
      <c r="AB166" s="7" t="s">
        <v>56</v>
      </c>
      <c r="AC166" s="8">
        <v>100000</v>
      </c>
      <c r="AD166" s="10" t="s">
        <v>248</v>
      </c>
      <c r="AE166" s="8" t="str" cm="1">
        <f t="array" aca="1" ref="AE166" ca="1">IFERROR(_xlfn.XLOOKUP(MID(CELL("filename",$A$1),FIND("]",CELL("filename",$A$1))+1,255)&amp;"|"&amp;$C166,Fonte_OM_Objeto!$G:$G,Fonte_OM_Objeto!$J:$J),"")</f>
        <v/>
      </c>
      <c r="AF166" s="8" t="str" cm="1">
        <f t="array" aca="1" ref="AF166" ca="1">IFERROR(_xlfn.XLOOKUP(MID(CELL("filename",$A$1),FIND("]",CELL("filename",$A$1))+1,255)&amp;"|"&amp;$C166,Fonte_OM_Objeto!$G:$G,Fonte_OM_Objeto!$K:$K),"")</f>
        <v/>
      </c>
    </row>
    <row r="167" spans="1:32" s="1" customFormat="1" ht="19.7" customHeight="1" x14ac:dyDescent="0.2">
      <c r="A167" s="7" t="s">
        <v>30</v>
      </c>
      <c r="B167" s="7" t="s">
        <v>31</v>
      </c>
      <c r="C167" s="7" t="s">
        <v>728</v>
      </c>
      <c r="D167" s="7" t="s">
        <v>33</v>
      </c>
      <c r="E167" s="7" t="s">
        <v>34</v>
      </c>
      <c r="F167" s="7" t="s">
        <v>726</v>
      </c>
      <c r="G167" s="7" t="s">
        <v>727</v>
      </c>
      <c r="H167" s="7" t="s">
        <v>37</v>
      </c>
      <c r="I167" s="7" t="s">
        <v>242</v>
      </c>
      <c r="J167" s="7" t="s">
        <v>39</v>
      </c>
      <c r="K167" s="7" t="s">
        <v>40</v>
      </c>
      <c r="L167" s="7" t="s">
        <v>41</v>
      </c>
      <c r="M167" s="7" t="s">
        <v>408</v>
      </c>
      <c r="N167" s="7" t="s">
        <v>409</v>
      </c>
      <c r="O167" s="7" t="s">
        <v>410</v>
      </c>
      <c r="P167" s="7" t="s">
        <v>45</v>
      </c>
      <c r="Q167" s="7" t="s">
        <v>411</v>
      </c>
      <c r="R167" s="7" t="s">
        <v>412</v>
      </c>
      <c r="S167" s="7" t="s">
        <v>413</v>
      </c>
      <c r="T167" s="7" t="s">
        <v>75</v>
      </c>
      <c r="U167" s="7" t="s">
        <v>76</v>
      </c>
      <c r="V167" s="7" t="s">
        <v>75</v>
      </c>
      <c r="W167" s="7" t="s">
        <v>51</v>
      </c>
      <c r="X167" s="7" t="s">
        <v>52</v>
      </c>
      <c r="Y167" s="7" t="s">
        <v>53</v>
      </c>
      <c r="Z167" s="7" t="s">
        <v>54</v>
      </c>
      <c r="AA167" s="7" t="s">
        <v>55</v>
      </c>
      <c r="AB167" s="7" t="s">
        <v>56</v>
      </c>
      <c r="AC167" s="8">
        <v>100000</v>
      </c>
      <c r="AD167" s="9" t="s">
        <v>729</v>
      </c>
      <c r="AE167" s="8" t="str" cm="1">
        <f t="array" aca="1" ref="AE167" ca="1">IFERROR(_xlfn.XLOOKUP(MID(CELL("filename",$A$1),FIND("]",CELL("filename",$A$1))+1,255)&amp;"|"&amp;$C167,Fonte_OM_Objeto!$G:$G,Fonte_OM_Objeto!$J:$J),"")</f>
        <v/>
      </c>
      <c r="AF167" s="8" t="str" cm="1">
        <f t="array" aca="1" ref="AF167" ca="1">IFERROR(_xlfn.XLOOKUP(MID(CELL("filename",$A$1),FIND("]",CELL("filename",$A$1))+1,255)&amp;"|"&amp;$C167,Fonte_OM_Objeto!$G:$G,Fonte_OM_Objeto!$K:$K),"")</f>
        <v/>
      </c>
    </row>
    <row r="168" spans="1:32" s="1" customFormat="1" ht="62.85" customHeight="1" x14ac:dyDescent="0.2">
      <c r="A168" s="7" t="s">
        <v>30</v>
      </c>
      <c r="B168" s="7" t="s">
        <v>31</v>
      </c>
      <c r="C168" s="7" t="s">
        <v>730</v>
      </c>
      <c r="D168" s="7" t="s">
        <v>33</v>
      </c>
      <c r="E168" s="7" t="s">
        <v>90</v>
      </c>
      <c r="F168" s="7" t="s">
        <v>731</v>
      </c>
      <c r="G168" s="7" t="s">
        <v>732</v>
      </c>
      <c r="H168" s="7" t="s">
        <v>37</v>
      </c>
      <c r="I168" s="7" t="s">
        <v>38</v>
      </c>
      <c r="J168" s="7" t="s">
        <v>191</v>
      </c>
      <c r="K168" s="7" t="s">
        <v>40</v>
      </c>
      <c r="L168" s="7" t="s">
        <v>41</v>
      </c>
      <c r="M168" s="7" t="s">
        <v>70</v>
      </c>
      <c r="N168" s="7" t="s">
        <v>71</v>
      </c>
      <c r="O168" s="7" t="s">
        <v>72</v>
      </c>
      <c r="P168" s="7" t="s">
        <v>45</v>
      </c>
      <c r="Q168" s="7" t="s">
        <v>73</v>
      </c>
      <c r="R168" s="7" t="s">
        <v>45</v>
      </c>
      <c r="S168" s="7" t="s">
        <v>74</v>
      </c>
      <c r="T168" s="7" t="s">
        <v>75</v>
      </c>
      <c r="U168" s="7" t="s">
        <v>76</v>
      </c>
      <c r="V168" s="7" t="s">
        <v>75</v>
      </c>
      <c r="W168" s="7" t="s">
        <v>51</v>
      </c>
      <c r="X168" s="7" t="s">
        <v>52</v>
      </c>
      <c r="Y168" s="7" t="s">
        <v>207</v>
      </c>
      <c r="Z168" s="7" t="s">
        <v>54</v>
      </c>
      <c r="AA168" s="7" t="s">
        <v>55</v>
      </c>
      <c r="AB168" s="7" t="s">
        <v>56</v>
      </c>
      <c r="AC168" s="8">
        <v>300000</v>
      </c>
      <c r="AD168" s="10" t="s">
        <v>733</v>
      </c>
      <c r="AE168" s="8" t="str" cm="1">
        <f t="array" aca="1" ref="AE168" ca="1">IFERROR(_xlfn.XLOOKUP(MID(CELL("filename",$A$1),FIND("]",CELL("filename",$A$1))+1,255)&amp;"|"&amp;$C168,Fonte_OM_Objeto!$G:$G,Fonte_OM_Objeto!$J:$J),"")</f>
        <v/>
      </c>
      <c r="AF168" s="8" t="str" cm="1">
        <f t="array" aca="1" ref="AF168" ca="1">IFERROR(_xlfn.XLOOKUP(MID(CELL("filename",$A$1),FIND("]",CELL("filename",$A$1))+1,255)&amp;"|"&amp;$C168,Fonte_OM_Objeto!$G:$G,Fonte_OM_Objeto!$K:$K),"")</f>
        <v/>
      </c>
    </row>
    <row r="169" spans="1:32" s="1" customFormat="1" ht="19.7" customHeight="1" x14ac:dyDescent="0.2">
      <c r="A169" s="7" t="s">
        <v>30</v>
      </c>
      <c r="B169" s="7" t="s">
        <v>31</v>
      </c>
      <c r="C169" s="7" t="s">
        <v>734</v>
      </c>
      <c r="D169" s="7" t="s">
        <v>33</v>
      </c>
      <c r="E169" s="7" t="s">
        <v>34</v>
      </c>
      <c r="F169" s="7" t="s">
        <v>735</v>
      </c>
      <c r="G169" s="7" t="s">
        <v>736</v>
      </c>
      <c r="H169" s="7" t="s">
        <v>37</v>
      </c>
      <c r="I169" s="7" t="s">
        <v>340</v>
      </c>
      <c r="J169" s="7" t="s">
        <v>69</v>
      </c>
      <c r="K169" s="7" t="s">
        <v>40</v>
      </c>
      <c r="L169" s="7" t="s">
        <v>41</v>
      </c>
      <c r="M169" s="7" t="s">
        <v>70</v>
      </c>
      <c r="N169" s="7" t="s">
        <v>71</v>
      </c>
      <c r="O169" s="7" t="s">
        <v>91</v>
      </c>
      <c r="P169" s="7" t="s">
        <v>45</v>
      </c>
      <c r="Q169" s="7" t="s">
        <v>62</v>
      </c>
      <c r="R169" s="7" t="s">
        <v>45</v>
      </c>
      <c r="S169" s="7" t="s">
        <v>85</v>
      </c>
      <c r="T169" s="7" t="s">
        <v>75</v>
      </c>
      <c r="U169" s="7" t="s">
        <v>76</v>
      </c>
      <c r="V169" s="7" t="s">
        <v>75</v>
      </c>
      <c r="W169" s="7" t="s">
        <v>51</v>
      </c>
      <c r="X169" s="7" t="s">
        <v>52</v>
      </c>
      <c r="Y169" s="7" t="s">
        <v>53</v>
      </c>
      <c r="Z169" s="7" t="s">
        <v>54</v>
      </c>
      <c r="AA169" s="7" t="s">
        <v>55</v>
      </c>
      <c r="AB169" s="7" t="s">
        <v>56</v>
      </c>
      <c r="AC169" s="8">
        <v>200000</v>
      </c>
      <c r="AD169" s="9" t="s">
        <v>737</v>
      </c>
      <c r="AE169" s="8" t="str" cm="1">
        <f t="array" aca="1" ref="AE169" ca="1">IFERROR(_xlfn.XLOOKUP(MID(CELL("filename",$A$1),FIND("]",CELL("filename",$A$1))+1,255)&amp;"|"&amp;$C169,Fonte_OM_Objeto!$G:$G,Fonte_OM_Objeto!$J:$J),"")</f>
        <v/>
      </c>
      <c r="AF169" s="8" t="str" cm="1">
        <f t="array" aca="1" ref="AF169" ca="1">IFERROR(_xlfn.XLOOKUP(MID(CELL("filename",$A$1),FIND("]",CELL("filename",$A$1))+1,255)&amp;"|"&amp;$C169,Fonte_OM_Objeto!$G:$G,Fonte_OM_Objeto!$K:$K),"")</f>
        <v/>
      </c>
    </row>
    <row r="170" spans="1:32" s="1" customFormat="1" ht="106.15" customHeight="1" x14ac:dyDescent="0.2">
      <c r="A170" s="7" t="s">
        <v>30</v>
      </c>
      <c r="B170" s="7" t="s">
        <v>31</v>
      </c>
      <c r="C170" s="7" t="s">
        <v>738</v>
      </c>
      <c r="D170" s="7" t="s">
        <v>33</v>
      </c>
      <c r="E170" s="7" t="s">
        <v>34</v>
      </c>
      <c r="F170" s="7" t="s">
        <v>739</v>
      </c>
      <c r="G170" s="7" t="s">
        <v>740</v>
      </c>
      <c r="H170" s="7" t="s">
        <v>37</v>
      </c>
      <c r="I170" s="7" t="s">
        <v>96</v>
      </c>
      <c r="J170" s="7" t="s">
        <v>39</v>
      </c>
      <c r="K170" s="7" t="s">
        <v>40</v>
      </c>
      <c r="L170" s="7" t="s">
        <v>41</v>
      </c>
      <c r="M170" s="7" t="s">
        <v>97</v>
      </c>
      <c r="N170" s="7" t="s">
        <v>98</v>
      </c>
      <c r="O170" s="7" t="s">
        <v>741</v>
      </c>
      <c r="P170" s="7" t="s">
        <v>45</v>
      </c>
      <c r="Q170" s="7" t="s">
        <v>335</v>
      </c>
      <c r="R170" s="7" t="s">
        <v>45</v>
      </c>
      <c r="S170" s="7" t="s">
        <v>742</v>
      </c>
      <c r="T170" s="7" t="s">
        <v>743</v>
      </c>
      <c r="U170" s="7" t="s">
        <v>76</v>
      </c>
      <c r="V170" s="7" t="s">
        <v>75</v>
      </c>
      <c r="W170" s="7" t="s">
        <v>51</v>
      </c>
      <c r="X170" s="7" t="s">
        <v>52</v>
      </c>
      <c r="Y170" s="7" t="s">
        <v>53</v>
      </c>
      <c r="Z170" s="7" t="s">
        <v>54</v>
      </c>
      <c r="AA170" s="7" t="s">
        <v>55</v>
      </c>
      <c r="AB170" s="7" t="s">
        <v>56</v>
      </c>
      <c r="AC170" s="8">
        <v>1500000</v>
      </c>
      <c r="AD170" s="10" t="s">
        <v>744</v>
      </c>
      <c r="AE170" s="8" t="str" cm="1">
        <f t="array" aca="1" ref="AE170" ca="1">IFERROR(_xlfn.XLOOKUP(MID(CELL("filename",$A$1),FIND("]",CELL("filename",$A$1))+1,255)&amp;"|"&amp;$C170,Fonte_OM_Objeto!$G:$G,Fonte_OM_Objeto!$J:$J),"")</f>
        <v/>
      </c>
      <c r="AF170" s="8" t="str" cm="1">
        <f t="array" aca="1" ref="AF170" ca="1">IFERROR(_xlfn.XLOOKUP(MID(CELL("filename",$A$1),FIND("]",CELL("filename",$A$1))+1,255)&amp;"|"&amp;$C170,Fonte_OM_Objeto!$G:$G,Fonte_OM_Objeto!$K:$K),"")</f>
        <v/>
      </c>
    </row>
    <row r="171" spans="1:32" s="1" customFormat="1" ht="106.15" customHeight="1" x14ac:dyDescent="0.2">
      <c r="A171" s="7" t="s">
        <v>30</v>
      </c>
      <c r="B171" s="7" t="s">
        <v>31</v>
      </c>
      <c r="C171" s="7" t="s">
        <v>745</v>
      </c>
      <c r="D171" s="7" t="s">
        <v>33</v>
      </c>
      <c r="E171" s="7" t="s">
        <v>34</v>
      </c>
      <c r="F171" s="7" t="s">
        <v>739</v>
      </c>
      <c r="G171" s="7" t="s">
        <v>740</v>
      </c>
      <c r="H171" s="7" t="s">
        <v>37</v>
      </c>
      <c r="I171" s="7" t="s">
        <v>96</v>
      </c>
      <c r="J171" s="7" t="s">
        <v>39</v>
      </c>
      <c r="K171" s="7" t="s">
        <v>40</v>
      </c>
      <c r="L171" s="7" t="s">
        <v>41</v>
      </c>
      <c r="M171" s="7" t="s">
        <v>70</v>
      </c>
      <c r="N171" s="7" t="s">
        <v>71</v>
      </c>
      <c r="O171" s="7" t="s">
        <v>91</v>
      </c>
      <c r="P171" s="7" t="s">
        <v>45</v>
      </c>
      <c r="Q171" s="7" t="s">
        <v>62</v>
      </c>
      <c r="R171" s="7" t="s">
        <v>45</v>
      </c>
      <c r="S171" s="7" t="s">
        <v>85</v>
      </c>
      <c r="T171" s="7" t="s">
        <v>75</v>
      </c>
      <c r="U171" s="7" t="s">
        <v>76</v>
      </c>
      <c r="V171" s="7" t="s">
        <v>75</v>
      </c>
      <c r="W171" s="7" t="s">
        <v>51</v>
      </c>
      <c r="X171" s="7" t="s">
        <v>52</v>
      </c>
      <c r="Y171" s="7" t="s">
        <v>53</v>
      </c>
      <c r="Z171" s="7" t="s">
        <v>54</v>
      </c>
      <c r="AA171" s="7" t="s">
        <v>55</v>
      </c>
      <c r="AB171" s="7" t="s">
        <v>56</v>
      </c>
      <c r="AC171" s="8">
        <v>1300000</v>
      </c>
      <c r="AD171" s="10" t="s">
        <v>746</v>
      </c>
      <c r="AE171" s="8" t="str" cm="1">
        <f t="array" aca="1" ref="AE171" ca="1">IFERROR(_xlfn.XLOOKUP(MID(CELL("filename",$A$1),FIND("]",CELL("filename",$A$1))+1,255)&amp;"|"&amp;$C171,Fonte_OM_Objeto!$G:$G,Fonte_OM_Objeto!$J:$J),"")</f>
        <v/>
      </c>
      <c r="AF171" s="8" t="str" cm="1">
        <f t="array" aca="1" ref="AF171" ca="1">IFERROR(_xlfn.XLOOKUP(MID(CELL("filename",$A$1),FIND("]",CELL("filename",$A$1))+1,255)&amp;"|"&amp;$C171,Fonte_OM_Objeto!$G:$G,Fonte_OM_Objeto!$K:$K),"")</f>
        <v/>
      </c>
    </row>
    <row r="172" spans="1:32" s="1" customFormat="1" ht="52.35" customHeight="1" x14ac:dyDescent="0.2">
      <c r="A172" s="7" t="s">
        <v>30</v>
      </c>
      <c r="B172" s="7" t="s">
        <v>31</v>
      </c>
      <c r="C172" s="7" t="s">
        <v>747</v>
      </c>
      <c r="D172" s="7" t="s">
        <v>33</v>
      </c>
      <c r="E172" s="7" t="s">
        <v>90</v>
      </c>
      <c r="F172" s="7" t="s">
        <v>748</v>
      </c>
      <c r="G172" s="7" t="s">
        <v>749</v>
      </c>
      <c r="H172" s="7" t="s">
        <v>37</v>
      </c>
      <c r="I172" s="7" t="s">
        <v>190</v>
      </c>
      <c r="J172" s="7" t="s">
        <v>107</v>
      </c>
      <c r="K172" s="7" t="s">
        <v>40</v>
      </c>
      <c r="L172" s="7" t="s">
        <v>41</v>
      </c>
      <c r="M172" s="7" t="s">
        <v>42</v>
      </c>
      <c r="N172" s="7" t="s">
        <v>43</v>
      </c>
      <c r="O172" s="7" t="s">
        <v>174</v>
      </c>
      <c r="P172" s="7" t="s">
        <v>45</v>
      </c>
      <c r="Q172" s="7" t="s">
        <v>84</v>
      </c>
      <c r="R172" s="7" t="s">
        <v>45</v>
      </c>
      <c r="S172" s="7" t="s">
        <v>85</v>
      </c>
      <c r="T172" s="7" t="s">
        <v>75</v>
      </c>
      <c r="U172" s="7" t="s">
        <v>76</v>
      </c>
      <c r="V172" s="7" t="s">
        <v>75</v>
      </c>
      <c r="W172" s="7" t="s">
        <v>51</v>
      </c>
      <c r="X172" s="7" t="s">
        <v>52</v>
      </c>
      <c r="Y172" s="7" t="s">
        <v>53</v>
      </c>
      <c r="Z172" s="7" t="s">
        <v>54</v>
      </c>
      <c r="AA172" s="7" t="s">
        <v>55</v>
      </c>
      <c r="AB172" s="7" t="s">
        <v>56</v>
      </c>
      <c r="AC172" s="8">
        <v>250000</v>
      </c>
      <c r="AD172" s="10" t="s">
        <v>750</v>
      </c>
      <c r="AE172" s="8" t="str" cm="1">
        <f t="array" aca="1" ref="AE172" ca="1">IFERROR(_xlfn.XLOOKUP(MID(CELL("filename",$A$1),FIND("]",CELL("filename",$A$1))+1,255)&amp;"|"&amp;$C172,Fonte_OM_Objeto!$G:$G,Fonte_OM_Objeto!$J:$J),"")</f>
        <v>66º BI Mtz</v>
      </c>
      <c r="AF172" s="8" t="str" cm="1">
        <f t="array" aca="1" ref="AF172" ca="1">IFERROR(_xlfn.XLOOKUP(MID(CELL("filename",$A$1),FIND("]",CELL("filename",$A$1))+1,255)&amp;"|"&amp;$C172,Fonte_OM_Objeto!$G:$G,Fonte_OM_Objeto!$K:$K),"")</f>
        <v>Armários</v>
      </c>
    </row>
    <row r="173" spans="1:32" s="1" customFormat="1" ht="52.35" customHeight="1" x14ac:dyDescent="0.2">
      <c r="A173" s="7" t="s">
        <v>30</v>
      </c>
      <c r="B173" s="7" t="s">
        <v>31</v>
      </c>
      <c r="C173" s="7" t="s">
        <v>751</v>
      </c>
      <c r="D173" s="7" t="s">
        <v>33</v>
      </c>
      <c r="E173" s="7" t="s">
        <v>90</v>
      </c>
      <c r="F173" s="7" t="s">
        <v>752</v>
      </c>
      <c r="G173" s="7" t="s">
        <v>753</v>
      </c>
      <c r="H173" s="7" t="s">
        <v>37</v>
      </c>
      <c r="I173" s="7" t="s">
        <v>129</v>
      </c>
      <c r="J173" s="7" t="s">
        <v>39</v>
      </c>
      <c r="K173" s="7" t="s">
        <v>40</v>
      </c>
      <c r="L173" s="7" t="s">
        <v>41</v>
      </c>
      <c r="M173" s="7" t="s">
        <v>70</v>
      </c>
      <c r="N173" s="7" t="s">
        <v>71</v>
      </c>
      <c r="O173" s="7" t="s">
        <v>91</v>
      </c>
      <c r="P173" s="7" t="s">
        <v>45</v>
      </c>
      <c r="Q173" s="7" t="s">
        <v>62</v>
      </c>
      <c r="R173" s="7" t="s">
        <v>45</v>
      </c>
      <c r="S173" s="7" t="s">
        <v>85</v>
      </c>
      <c r="T173" s="7" t="s">
        <v>75</v>
      </c>
      <c r="U173" s="7" t="s">
        <v>76</v>
      </c>
      <c r="V173" s="7" t="s">
        <v>75</v>
      </c>
      <c r="W173" s="7" t="s">
        <v>51</v>
      </c>
      <c r="X173" s="7" t="s">
        <v>52</v>
      </c>
      <c r="Y173" s="7" t="s">
        <v>53</v>
      </c>
      <c r="Z173" s="7" t="s">
        <v>54</v>
      </c>
      <c r="AA173" s="7" t="s">
        <v>55</v>
      </c>
      <c r="AB173" s="7" t="s">
        <v>56</v>
      </c>
      <c r="AC173" s="8">
        <v>150000</v>
      </c>
      <c r="AD173" s="10" t="s">
        <v>754</v>
      </c>
      <c r="AE173" s="8" t="str" cm="1">
        <f t="array" aca="1" ref="AE173" ca="1">IFERROR(_xlfn.XLOOKUP(MID(CELL("filename",$A$1),FIND("]",CELL("filename",$A$1))+1,255)&amp;"|"&amp;$C173,Fonte_OM_Objeto!$G:$G,Fonte_OM_Objeto!$J:$J),"")</f>
        <v/>
      </c>
      <c r="AF173" s="8" t="str" cm="1">
        <f t="array" aca="1" ref="AF173" ca="1">IFERROR(_xlfn.XLOOKUP(MID(CELL("filename",$A$1),FIND("]",CELL("filename",$A$1))+1,255)&amp;"|"&amp;$C173,Fonte_OM_Objeto!$G:$G,Fonte_OM_Objeto!$K:$K),"")</f>
        <v/>
      </c>
    </row>
    <row r="174" spans="1:32" s="1" customFormat="1" ht="19.7" customHeight="1" x14ac:dyDescent="0.2">
      <c r="A174" s="7" t="s">
        <v>30</v>
      </c>
      <c r="B174" s="7" t="s">
        <v>31</v>
      </c>
      <c r="C174" s="7" t="s">
        <v>755</v>
      </c>
      <c r="D174" s="7" t="s">
        <v>33</v>
      </c>
      <c r="E174" s="7" t="s">
        <v>34</v>
      </c>
      <c r="F174" s="7" t="s">
        <v>756</v>
      </c>
      <c r="G174" s="7" t="s">
        <v>757</v>
      </c>
      <c r="H174" s="7" t="s">
        <v>37</v>
      </c>
      <c r="I174" s="7" t="s">
        <v>340</v>
      </c>
      <c r="J174" s="7" t="s">
        <v>39</v>
      </c>
      <c r="K174" s="7" t="s">
        <v>40</v>
      </c>
      <c r="L174" s="7" t="s">
        <v>41</v>
      </c>
      <c r="M174" s="7" t="s">
        <v>42</v>
      </c>
      <c r="N174" s="7" t="s">
        <v>43</v>
      </c>
      <c r="O174" s="7" t="s">
        <v>758</v>
      </c>
      <c r="P174" s="7" t="s">
        <v>45</v>
      </c>
      <c r="Q174" s="7" t="s">
        <v>84</v>
      </c>
      <c r="R174" s="7" t="s">
        <v>45</v>
      </c>
      <c r="S174" s="7" t="s">
        <v>85</v>
      </c>
      <c r="T174" s="7" t="s">
        <v>342</v>
      </c>
      <c r="U174" s="7" t="s">
        <v>340</v>
      </c>
      <c r="V174" s="7" t="s">
        <v>343</v>
      </c>
      <c r="W174" s="7" t="s">
        <v>51</v>
      </c>
      <c r="X174" s="7" t="s">
        <v>52</v>
      </c>
      <c r="Y174" s="7" t="s">
        <v>53</v>
      </c>
      <c r="Z174" s="7" t="s">
        <v>54</v>
      </c>
      <c r="AA174" s="7" t="s">
        <v>55</v>
      </c>
      <c r="AB174" s="7" t="s">
        <v>56</v>
      </c>
      <c r="AC174" s="8">
        <v>400000</v>
      </c>
      <c r="AD174" s="9" t="s">
        <v>759</v>
      </c>
      <c r="AE174" s="8" t="str" cm="1">
        <f t="array" aca="1" ref="AE174" ca="1">IFERROR(_xlfn.XLOOKUP(MID(CELL("filename",$A$1),FIND("]",CELL("filename",$A$1))+1,255)&amp;"|"&amp;$C174,Fonte_OM_Objeto!$G:$G,Fonte_OM_Objeto!$J:$J),"")</f>
        <v>29º BIB</v>
      </c>
      <c r="AF174" s="8" t="str" cm="1">
        <f t="array" aca="1" ref="AF174" ca="1">IFERROR(_xlfn.XLOOKUP(MID(CELL("filename",$A$1),FIND("]",CELL("filename",$A$1))+1,255)&amp;"|"&amp;$C174,Fonte_OM_Objeto!$G:$G,Fonte_OM_Objeto!$K:$K),"")</f>
        <v>Equipamentos para Refeitório</v>
      </c>
    </row>
    <row r="175" spans="1:32" s="1" customFormat="1" ht="41.1" customHeight="1" x14ac:dyDescent="0.2">
      <c r="A175" s="7" t="s">
        <v>30</v>
      </c>
      <c r="B175" s="7" t="s">
        <v>31</v>
      </c>
      <c r="C175" s="7" t="s">
        <v>760</v>
      </c>
      <c r="D175" s="7" t="s">
        <v>33</v>
      </c>
      <c r="E175" s="7" t="s">
        <v>90</v>
      </c>
      <c r="F175" s="7" t="s">
        <v>761</v>
      </c>
      <c r="G175" s="7" t="s">
        <v>762</v>
      </c>
      <c r="H175" s="7" t="s">
        <v>37</v>
      </c>
      <c r="I175" s="7" t="s">
        <v>129</v>
      </c>
      <c r="J175" s="7" t="s">
        <v>39</v>
      </c>
      <c r="K175" s="7" t="s">
        <v>40</v>
      </c>
      <c r="L175" s="7" t="s">
        <v>41</v>
      </c>
      <c r="M175" s="7" t="s">
        <v>42</v>
      </c>
      <c r="N175" s="7" t="s">
        <v>43</v>
      </c>
      <c r="O175" s="7" t="s">
        <v>118</v>
      </c>
      <c r="P175" s="7" t="s">
        <v>45</v>
      </c>
      <c r="Q175" s="7" t="s">
        <v>46</v>
      </c>
      <c r="R175" s="7" t="s">
        <v>47</v>
      </c>
      <c r="S175" s="7" t="s">
        <v>48</v>
      </c>
      <c r="T175" s="7" t="s">
        <v>75</v>
      </c>
      <c r="U175" s="7" t="s">
        <v>76</v>
      </c>
      <c r="V175" s="7" t="s">
        <v>75</v>
      </c>
      <c r="W175" s="7" t="s">
        <v>51</v>
      </c>
      <c r="X175" s="7" t="s">
        <v>52</v>
      </c>
      <c r="Y175" s="7" t="s">
        <v>53</v>
      </c>
      <c r="Z175" s="7" t="s">
        <v>54</v>
      </c>
      <c r="AA175" s="7" t="s">
        <v>55</v>
      </c>
      <c r="AB175" s="7" t="s">
        <v>56</v>
      </c>
      <c r="AC175" s="8">
        <v>200000</v>
      </c>
      <c r="AD175" s="10" t="s">
        <v>763</v>
      </c>
      <c r="AE175" s="8" t="str" cm="1">
        <f t="array" aca="1" ref="AE175" ca="1">IFERROR(_xlfn.XLOOKUP(MID(CELL("filename",$A$1),FIND("]",CELL("filename",$A$1))+1,255)&amp;"|"&amp;$C175,Fonte_OM_Objeto!$G:$G,Fonte_OM_Objeto!$J:$J),"")</f>
        <v>16º Esqd C Mec</v>
      </c>
      <c r="AF175" s="8" t="str" cm="1">
        <f t="array" aca="1" ref="AF175" ca="1">IFERROR(_xlfn.XLOOKUP(MID(CELL("filename",$A$1),FIND("]",CELL("filename",$A$1))+1,255)&amp;"|"&amp;$C175,Fonte_OM_Objeto!$G:$G,Fonte_OM_Objeto!$K:$K),"")</f>
        <v>Tratores/roçadeiras</v>
      </c>
    </row>
    <row r="176" spans="1:32" s="1" customFormat="1" ht="84.2" customHeight="1" x14ac:dyDescent="0.2">
      <c r="A176" s="7" t="s">
        <v>30</v>
      </c>
      <c r="B176" s="7" t="s">
        <v>31</v>
      </c>
      <c r="C176" s="7" t="s">
        <v>764</v>
      </c>
      <c r="D176" s="7" t="s">
        <v>33</v>
      </c>
      <c r="E176" s="7" t="s">
        <v>34</v>
      </c>
      <c r="F176" s="7" t="s">
        <v>765</v>
      </c>
      <c r="G176" s="7" t="s">
        <v>766</v>
      </c>
      <c r="H176" s="7" t="s">
        <v>37</v>
      </c>
      <c r="I176" s="7" t="s">
        <v>242</v>
      </c>
      <c r="J176" s="7" t="s">
        <v>39</v>
      </c>
      <c r="K176" s="7" t="s">
        <v>40</v>
      </c>
      <c r="L176" s="7" t="s">
        <v>41</v>
      </c>
      <c r="M176" s="7" t="s">
        <v>97</v>
      </c>
      <c r="N176" s="7" t="s">
        <v>98</v>
      </c>
      <c r="O176" s="7" t="s">
        <v>245</v>
      </c>
      <c r="P176" s="7" t="s">
        <v>45</v>
      </c>
      <c r="Q176" s="7" t="s">
        <v>46</v>
      </c>
      <c r="R176" s="7" t="s">
        <v>47</v>
      </c>
      <c r="S176" s="7" t="s">
        <v>48</v>
      </c>
      <c r="T176" s="7" t="s">
        <v>246</v>
      </c>
      <c r="U176" s="7" t="s">
        <v>242</v>
      </c>
      <c r="V176" s="7" t="s">
        <v>247</v>
      </c>
      <c r="W176" s="7" t="s">
        <v>51</v>
      </c>
      <c r="X176" s="7" t="s">
        <v>52</v>
      </c>
      <c r="Y176" s="7" t="s">
        <v>53</v>
      </c>
      <c r="Z176" s="7" t="s">
        <v>54</v>
      </c>
      <c r="AA176" s="7" t="s">
        <v>55</v>
      </c>
      <c r="AB176" s="7" t="s">
        <v>56</v>
      </c>
      <c r="AC176" s="8">
        <v>200000</v>
      </c>
      <c r="AD176" s="10" t="s">
        <v>248</v>
      </c>
      <c r="AE176" s="8" t="str" cm="1">
        <f t="array" aca="1" ref="AE176" ca="1">IFERROR(_xlfn.XLOOKUP(MID(CELL("filename",$A$1),FIND("]",CELL("filename",$A$1))+1,255)&amp;"|"&amp;$C176,Fonte_OM_Objeto!$G:$G,Fonte_OM_Objeto!$J:$J),"")</f>
        <v/>
      </c>
      <c r="AF176" s="8" t="str" cm="1">
        <f t="array" aca="1" ref="AF176" ca="1">IFERROR(_xlfn.XLOOKUP(MID(CELL("filename",$A$1),FIND("]",CELL("filename",$A$1))+1,255)&amp;"|"&amp;$C176,Fonte_OM_Objeto!$G:$G,Fonte_OM_Objeto!$K:$K),"")</f>
        <v/>
      </c>
    </row>
    <row r="177" spans="1:32" s="1" customFormat="1" ht="19.7" customHeight="1" x14ac:dyDescent="0.2">
      <c r="A177" s="7" t="s">
        <v>30</v>
      </c>
      <c r="B177" s="7" t="s">
        <v>31</v>
      </c>
      <c r="C177" s="7" t="s">
        <v>767</v>
      </c>
      <c r="D177" s="7" t="s">
        <v>33</v>
      </c>
      <c r="E177" s="7" t="s">
        <v>34</v>
      </c>
      <c r="F177" s="7" t="s">
        <v>768</v>
      </c>
      <c r="G177" s="7" t="s">
        <v>769</v>
      </c>
      <c r="H177" s="7" t="s">
        <v>143</v>
      </c>
      <c r="I177" s="7" t="s">
        <v>451</v>
      </c>
      <c r="J177" s="7" t="s">
        <v>151</v>
      </c>
      <c r="K177" s="7" t="s">
        <v>40</v>
      </c>
      <c r="L177" s="7" t="s">
        <v>41</v>
      </c>
      <c r="M177" s="7" t="s">
        <v>232</v>
      </c>
      <c r="N177" s="7" t="s">
        <v>233</v>
      </c>
      <c r="O177" s="7" t="s">
        <v>558</v>
      </c>
      <c r="P177" s="7" t="s">
        <v>45</v>
      </c>
      <c r="Q177" s="7" t="s">
        <v>235</v>
      </c>
      <c r="R177" s="7" t="s">
        <v>236</v>
      </c>
      <c r="S177" s="7" t="s">
        <v>237</v>
      </c>
      <c r="T177" s="7" t="s">
        <v>554</v>
      </c>
      <c r="U177" s="7" t="s">
        <v>451</v>
      </c>
      <c r="V177" s="7" t="s">
        <v>555</v>
      </c>
      <c r="W177" s="7" t="s">
        <v>51</v>
      </c>
      <c r="X177" s="7" t="s">
        <v>102</v>
      </c>
      <c r="Y177" s="7" t="s">
        <v>207</v>
      </c>
      <c r="Z177" s="7" t="s">
        <v>54</v>
      </c>
      <c r="AA177" s="7" t="s">
        <v>55</v>
      </c>
      <c r="AB177" s="7" t="s">
        <v>56</v>
      </c>
      <c r="AC177" s="8">
        <v>500000</v>
      </c>
      <c r="AD177" s="9" t="s">
        <v>770</v>
      </c>
      <c r="AE177" s="8" t="str" cm="1">
        <f t="array" aca="1" ref="AE177" ca="1">IFERROR(_xlfn.XLOOKUP(MID(CELL("filename",$A$1),FIND("]",CELL("filename",$A$1))+1,255)&amp;"|"&amp;$C177,Fonte_OM_Objeto!$G:$G,Fonte_OM_Objeto!$J:$J),"")</f>
        <v/>
      </c>
      <c r="AF177" s="8" t="str" cm="1">
        <f t="array" aca="1" ref="AF177" ca="1">IFERROR(_xlfn.XLOOKUP(MID(CELL("filename",$A$1),FIND("]",CELL("filename",$A$1))+1,255)&amp;"|"&amp;$C177,Fonte_OM_Objeto!$G:$G,Fonte_OM_Objeto!$K:$K),"")</f>
        <v/>
      </c>
    </row>
    <row r="178" spans="1:32" s="1" customFormat="1" ht="19.7" customHeight="1" x14ac:dyDescent="0.2">
      <c r="A178" s="7" t="s">
        <v>30</v>
      </c>
      <c r="B178" s="7" t="s">
        <v>31</v>
      </c>
      <c r="C178" s="7" t="s">
        <v>771</v>
      </c>
      <c r="D178" s="7" t="s">
        <v>33</v>
      </c>
      <c r="E178" s="7" t="s">
        <v>34</v>
      </c>
      <c r="F178" s="7" t="s">
        <v>768</v>
      </c>
      <c r="G178" s="7" t="s">
        <v>769</v>
      </c>
      <c r="H178" s="7" t="s">
        <v>143</v>
      </c>
      <c r="I178" s="7" t="s">
        <v>451</v>
      </c>
      <c r="J178" s="7" t="s">
        <v>151</v>
      </c>
      <c r="K178" s="7" t="s">
        <v>40</v>
      </c>
      <c r="L178" s="7" t="s">
        <v>41</v>
      </c>
      <c r="M178" s="7" t="s">
        <v>42</v>
      </c>
      <c r="N178" s="7" t="s">
        <v>43</v>
      </c>
      <c r="O178" s="7" t="s">
        <v>772</v>
      </c>
      <c r="P178" s="7" t="s">
        <v>45</v>
      </c>
      <c r="Q178" s="7" t="s">
        <v>84</v>
      </c>
      <c r="R178" s="7" t="s">
        <v>45</v>
      </c>
      <c r="S178" s="7" t="s">
        <v>63</v>
      </c>
      <c r="T178" s="7" t="s">
        <v>554</v>
      </c>
      <c r="U178" s="7" t="s">
        <v>451</v>
      </c>
      <c r="V178" s="7" t="s">
        <v>555</v>
      </c>
      <c r="W178" s="7" t="s">
        <v>51</v>
      </c>
      <c r="X178" s="7" t="s">
        <v>52</v>
      </c>
      <c r="Y178" s="7" t="s">
        <v>207</v>
      </c>
      <c r="Z178" s="7" t="s">
        <v>54</v>
      </c>
      <c r="AA178" s="7" t="s">
        <v>55</v>
      </c>
      <c r="AB178" s="7" t="s">
        <v>56</v>
      </c>
      <c r="AC178" s="8">
        <v>600000</v>
      </c>
      <c r="AD178" s="9" t="s">
        <v>63</v>
      </c>
      <c r="AE178" s="8" t="str" cm="1">
        <f t="array" aca="1" ref="AE178" ca="1">IFERROR(_xlfn.XLOOKUP(MID(CELL("filename",$A$1),FIND("]",CELL("filename",$A$1))+1,255)&amp;"|"&amp;$C178,Fonte_OM_Objeto!$G:$G,Fonte_OM_Objeto!$J:$J),"")</f>
        <v>B Adm Ap/CMP</v>
      </c>
      <c r="AF178" s="8" t="str" cm="1">
        <f t="array" aca="1" ref="AF178" ca="1">IFERROR(_xlfn.XLOOKUP(MID(CELL("filename",$A$1),FIND("]",CELL("filename",$A$1))+1,255)&amp;"|"&amp;$C178,Fonte_OM_Objeto!$G:$G,Fonte_OM_Objeto!$K:$K),"")</f>
        <v>Adequação de ativos de infraestrutura</v>
      </c>
    </row>
    <row r="179" spans="1:32" s="1" customFormat="1" ht="19.7" customHeight="1" x14ac:dyDescent="0.2">
      <c r="A179" s="7" t="s">
        <v>30</v>
      </c>
      <c r="B179" s="7" t="s">
        <v>31</v>
      </c>
      <c r="C179" s="7" t="s">
        <v>773</v>
      </c>
      <c r="D179" s="7" t="s">
        <v>33</v>
      </c>
      <c r="E179" s="7" t="s">
        <v>34</v>
      </c>
      <c r="F179" s="7" t="s">
        <v>774</v>
      </c>
      <c r="G179" s="7" t="s">
        <v>775</v>
      </c>
      <c r="H179" s="7" t="s">
        <v>143</v>
      </c>
      <c r="I179" s="7" t="s">
        <v>776</v>
      </c>
      <c r="J179" s="7" t="s">
        <v>151</v>
      </c>
      <c r="K179" s="7" t="s">
        <v>40</v>
      </c>
      <c r="L179" s="7" t="s">
        <v>41</v>
      </c>
      <c r="M179" s="7" t="s">
        <v>70</v>
      </c>
      <c r="N179" s="7" t="s">
        <v>71</v>
      </c>
      <c r="O179" s="7" t="s">
        <v>72</v>
      </c>
      <c r="P179" s="7" t="s">
        <v>45</v>
      </c>
      <c r="Q179" s="7" t="s">
        <v>73</v>
      </c>
      <c r="R179" s="7" t="s">
        <v>45</v>
      </c>
      <c r="S179" s="7" t="s">
        <v>74</v>
      </c>
      <c r="T179" s="7" t="s">
        <v>75</v>
      </c>
      <c r="U179" s="7" t="s">
        <v>76</v>
      </c>
      <c r="V179" s="7" t="s">
        <v>75</v>
      </c>
      <c r="W179" s="7" t="s">
        <v>51</v>
      </c>
      <c r="X179" s="7" t="s">
        <v>52</v>
      </c>
      <c r="Y179" s="7" t="s">
        <v>53</v>
      </c>
      <c r="Z179" s="7" t="s">
        <v>54</v>
      </c>
      <c r="AA179" s="7" t="s">
        <v>55</v>
      </c>
      <c r="AB179" s="7" t="s">
        <v>56</v>
      </c>
      <c r="AC179" s="8">
        <v>500000</v>
      </c>
      <c r="AD179" s="10" t="s">
        <v>777</v>
      </c>
      <c r="AE179" s="8" t="str" cm="1">
        <f t="array" aca="1" ref="AE179" ca="1">IFERROR(_xlfn.XLOOKUP(MID(CELL("filename",$A$1),FIND("]",CELL("filename",$A$1))+1,255)&amp;"|"&amp;$C179,Fonte_OM_Objeto!$G:$G,Fonte_OM_Objeto!$J:$J),"")</f>
        <v/>
      </c>
      <c r="AF179" s="8" t="str" cm="1">
        <f t="array" aca="1" ref="AF179" ca="1">IFERROR(_xlfn.XLOOKUP(MID(CELL("filename",$A$1),FIND("]",CELL("filename",$A$1))+1,255)&amp;"|"&amp;$C179,Fonte_OM_Objeto!$G:$G,Fonte_OM_Objeto!$K:$K),"")</f>
        <v/>
      </c>
    </row>
    <row r="180" spans="1:32" s="1" customFormat="1" ht="19.7" customHeight="1" x14ac:dyDescent="0.2">
      <c r="A180" s="7" t="s">
        <v>30</v>
      </c>
      <c r="B180" s="7" t="s">
        <v>31</v>
      </c>
      <c r="C180" s="7" t="s">
        <v>778</v>
      </c>
      <c r="D180" s="7" t="s">
        <v>33</v>
      </c>
      <c r="E180" s="7" t="s">
        <v>90</v>
      </c>
      <c r="F180" s="7" t="s">
        <v>779</v>
      </c>
      <c r="G180" s="7" t="s">
        <v>780</v>
      </c>
      <c r="H180" s="7" t="s">
        <v>143</v>
      </c>
      <c r="I180" s="7" t="s">
        <v>242</v>
      </c>
      <c r="J180" s="7" t="s">
        <v>69</v>
      </c>
      <c r="K180" s="7" t="s">
        <v>40</v>
      </c>
      <c r="L180" s="7" t="s">
        <v>41</v>
      </c>
      <c r="M180" s="7" t="s">
        <v>42</v>
      </c>
      <c r="N180" s="7" t="s">
        <v>43</v>
      </c>
      <c r="O180" s="7" t="s">
        <v>174</v>
      </c>
      <c r="P180" s="7" t="s">
        <v>45</v>
      </c>
      <c r="Q180" s="7" t="s">
        <v>84</v>
      </c>
      <c r="R180" s="7" t="s">
        <v>45</v>
      </c>
      <c r="S180" s="7" t="s">
        <v>85</v>
      </c>
      <c r="T180" s="7" t="s">
        <v>75</v>
      </c>
      <c r="U180" s="7" t="s">
        <v>76</v>
      </c>
      <c r="V180" s="7" t="s">
        <v>75</v>
      </c>
      <c r="W180" s="7" t="s">
        <v>51</v>
      </c>
      <c r="X180" s="7" t="s">
        <v>52</v>
      </c>
      <c r="Y180" s="7" t="s">
        <v>53</v>
      </c>
      <c r="Z180" s="7" t="s">
        <v>54</v>
      </c>
      <c r="AA180" s="7" t="s">
        <v>55</v>
      </c>
      <c r="AB180" s="7" t="s">
        <v>56</v>
      </c>
      <c r="AC180" s="8">
        <v>640000</v>
      </c>
      <c r="AD180" s="10" t="s">
        <v>781</v>
      </c>
      <c r="AE180" s="8" t="str" cm="1">
        <f t="array" aca="1" ref="AE180" ca="1">IFERROR(_xlfn.XLOOKUP(MID(CELL("filename",$A$1),FIND("]",CELL("filename",$A$1))+1,255)&amp;"|"&amp;$C180,Fonte_OM_Objeto!$G:$G,Fonte_OM_Objeto!$J:$J),"")</f>
        <v>12º BIL Mth</v>
      </c>
      <c r="AF180" s="8" t="str" cm="1">
        <f t="array" aca="1" ref="AF180" ca="1">IFERROR(_xlfn.XLOOKUP(MID(CELL("filename",$A$1),FIND("]",CELL("filename",$A$1))+1,255)&amp;"|"&amp;$C180,Fonte_OM_Objeto!$G:$G,Fonte_OM_Objeto!$K:$K),"")</f>
        <v>Instrumentos musicais</v>
      </c>
    </row>
    <row r="181" spans="1:32" s="1" customFormat="1" ht="41.1" customHeight="1" x14ac:dyDescent="0.2">
      <c r="A181" s="7" t="s">
        <v>30</v>
      </c>
      <c r="B181" s="7" t="s">
        <v>31</v>
      </c>
      <c r="C181" s="7" t="s">
        <v>782</v>
      </c>
      <c r="D181" s="7" t="s">
        <v>33</v>
      </c>
      <c r="E181" s="7" t="s">
        <v>34</v>
      </c>
      <c r="F181" s="7" t="s">
        <v>779</v>
      </c>
      <c r="G181" s="7" t="s">
        <v>780</v>
      </c>
      <c r="H181" s="7" t="s">
        <v>143</v>
      </c>
      <c r="I181" s="7" t="s">
        <v>242</v>
      </c>
      <c r="J181" s="7" t="s">
        <v>69</v>
      </c>
      <c r="K181" s="7" t="s">
        <v>40</v>
      </c>
      <c r="L181" s="7" t="s">
        <v>41</v>
      </c>
      <c r="M181" s="7" t="s">
        <v>97</v>
      </c>
      <c r="N181" s="7" t="s">
        <v>98</v>
      </c>
      <c r="O181" s="7" t="s">
        <v>245</v>
      </c>
      <c r="P181" s="7" t="s">
        <v>45</v>
      </c>
      <c r="Q181" s="7" t="s">
        <v>46</v>
      </c>
      <c r="R181" s="7" t="s">
        <v>47</v>
      </c>
      <c r="S181" s="7" t="s">
        <v>48</v>
      </c>
      <c r="T181" s="7" t="s">
        <v>246</v>
      </c>
      <c r="U181" s="7" t="s">
        <v>242</v>
      </c>
      <c r="V181" s="7" t="s">
        <v>247</v>
      </c>
      <c r="W181" s="7" t="s">
        <v>51</v>
      </c>
      <c r="X181" s="7" t="s">
        <v>102</v>
      </c>
      <c r="Y181" s="7" t="s">
        <v>53</v>
      </c>
      <c r="Z181" s="7" t="s">
        <v>54</v>
      </c>
      <c r="AA181" s="7" t="s">
        <v>55</v>
      </c>
      <c r="AB181" s="7" t="s">
        <v>56</v>
      </c>
      <c r="AC181" s="8">
        <v>200000</v>
      </c>
      <c r="AD181" s="10" t="s">
        <v>783</v>
      </c>
      <c r="AE181" s="8" t="str" cm="1">
        <f t="array" aca="1" ref="AE181" ca="1">IFERROR(_xlfn.XLOOKUP(MID(CELL("filename",$A$1),FIND("]",CELL("filename",$A$1))+1,255)&amp;"|"&amp;$C181,Fonte_OM_Objeto!$G:$G,Fonte_OM_Objeto!$J:$J),"")</f>
        <v/>
      </c>
      <c r="AF181" s="8" t="str" cm="1">
        <f t="array" aca="1" ref="AF181" ca="1">IFERROR(_xlfn.XLOOKUP(MID(CELL("filename",$A$1),FIND("]",CELL("filename",$A$1))+1,255)&amp;"|"&amp;$C181,Fonte_OM_Objeto!$G:$G,Fonte_OM_Objeto!$K:$K),"")</f>
        <v/>
      </c>
    </row>
    <row r="182" spans="1:32" s="1" customFormat="1" ht="41.1" customHeight="1" x14ac:dyDescent="0.2">
      <c r="A182" s="7" t="s">
        <v>30</v>
      </c>
      <c r="B182" s="7" t="s">
        <v>31</v>
      </c>
      <c r="C182" s="7" t="s">
        <v>784</v>
      </c>
      <c r="D182" s="7" t="s">
        <v>33</v>
      </c>
      <c r="E182" s="7" t="s">
        <v>34</v>
      </c>
      <c r="F182" s="7" t="s">
        <v>779</v>
      </c>
      <c r="G182" s="7" t="s">
        <v>780</v>
      </c>
      <c r="H182" s="7" t="s">
        <v>143</v>
      </c>
      <c r="I182" s="7" t="s">
        <v>242</v>
      </c>
      <c r="J182" s="7" t="s">
        <v>69</v>
      </c>
      <c r="K182" s="7" t="s">
        <v>40</v>
      </c>
      <c r="L182" s="7" t="s">
        <v>41</v>
      </c>
      <c r="M182" s="7" t="s">
        <v>97</v>
      </c>
      <c r="N182" s="7" t="s">
        <v>98</v>
      </c>
      <c r="O182" s="7" t="s">
        <v>245</v>
      </c>
      <c r="P182" s="7" t="s">
        <v>45</v>
      </c>
      <c r="Q182" s="7" t="s">
        <v>46</v>
      </c>
      <c r="R182" s="7" t="s">
        <v>47</v>
      </c>
      <c r="S182" s="7" t="s">
        <v>48</v>
      </c>
      <c r="T182" s="7" t="s">
        <v>246</v>
      </c>
      <c r="U182" s="7" t="s">
        <v>242</v>
      </c>
      <c r="V182" s="7" t="s">
        <v>247</v>
      </c>
      <c r="W182" s="7" t="s">
        <v>51</v>
      </c>
      <c r="X182" s="7" t="s">
        <v>52</v>
      </c>
      <c r="Y182" s="7" t="s">
        <v>53</v>
      </c>
      <c r="Z182" s="7" t="s">
        <v>54</v>
      </c>
      <c r="AA182" s="7" t="s">
        <v>55</v>
      </c>
      <c r="AB182" s="7" t="s">
        <v>56</v>
      </c>
      <c r="AC182" s="8">
        <v>150000</v>
      </c>
      <c r="AD182" s="10" t="s">
        <v>785</v>
      </c>
      <c r="AE182" s="8" t="str" cm="1">
        <f t="array" aca="1" ref="AE182" ca="1">IFERROR(_xlfn.XLOOKUP(MID(CELL("filename",$A$1),FIND("]",CELL("filename",$A$1))+1,255)&amp;"|"&amp;$C182,Fonte_OM_Objeto!$G:$G,Fonte_OM_Objeto!$J:$J),"")</f>
        <v/>
      </c>
      <c r="AF182" s="8" t="str" cm="1">
        <f t="array" aca="1" ref="AF182" ca="1">IFERROR(_xlfn.XLOOKUP(MID(CELL("filename",$A$1),FIND("]",CELL("filename",$A$1))+1,255)&amp;"|"&amp;$C182,Fonte_OM_Objeto!$G:$G,Fonte_OM_Objeto!$K:$K),"")</f>
        <v/>
      </c>
    </row>
    <row r="183" spans="1:32" s="1" customFormat="1" ht="41.1" customHeight="1" x14ac:dyDescent="0.2">
      <c r="A183" s="7" t="s">
        <v>30</v>
      </c>
      <c r="B183" s="7" t="s">
        <v>31</v>
      </c>
      <c r="C183" s="7" t="s">
        <v>786</v>
      </c>
      <c r="D183" s="7" t="s">
        <v>33</v>
      </c>
      <c r="E183" s="7" t="s">
        <v>34</v>
      </c>
      <c r="F183" s="7" t="s">
        <v>779</v>
      </c>
      <c r="G183" s="7" t="s">
        <v>780</v>
      </c>
      <c r="H183" s="7" t="s">
        <v>143</v>
      </c>
      <c r="I183" s="7" t="s">
        <v>242</v>
      </c>
      <c r="J183" s="7" t="s">
        <v>69</v>
      </c>
      <c r="K183" s="7" t="s">
        <v>40</v>
      </c>
      <c r="L183" s="7" t="s">
        <v>41</v>
      </c>
      <c r="M183" s="7" t="s">
        <v>179</v>
      </c>
      <c r="N183" s="7" t="s">
        <v>180</v>
      </c>
      <c r="O183" s="7" t="s">
        <v>467</v>
      </c>
      <c r="P183" s="7" t="s">
        <v>45</v>
      </c>
      <c r="Q183" s="7" t="s">
        <v>385</v>
      </c>
      <c r="R183" s="7" t="s">
        <v>45</v>
      </c>
      <c r="S183" s="7" t="s">
        <v>468</v>
      </c>
      <c r="T183" s="7" t="s">
        <v>246</v>
      </c>
      <c r="U183" s="7" t="s">
        <v>242</v>
      </c>
      <c r="V183" s="7" t="s">
        <v>247</v>
      </c>
      <c r="W183" s="7" t="s">
        <v>51</v>
      </c>
      <c r="X183" s="7" t="s">
        <v>102</v>
      </c>
      <c r="Y183" s="7" t="s">
        <v>53</v>
      </c>
      <c r="Z183" s="7" t="s">
        <v>54</v>
      </c>
      <c r="AA183" s="7" t="s">
        <v>55</v>
      </c>
      <c r="AB183" s="7" t="s">
        <v>56</v>
      </c>
      <c r="AC183" s="8">
        <v>150000</v>
      </c>
      <c r="AD183" s="10" t="s">
        <v>787</v>
      </c>
      <c r="AE183" s="8" t="str" cm="1">
        <f t="array" aca="1" ref="AE183" ca="1">IFERROR(_xlfn.XLOOKUP(MID(CELL("filename",$A$1),FIND("]",CELL("filename",$A$1))+1,255)&amp;"|"&amp;$C183,Fonte_OM_Objeto!$G:$G,Fonte_OM_Objeto!$J:$J),"")</f>
        <v/>
      </c>
      <c r="AF183" s="8" t="str" cm="1">
        <f t="array" aca="1" ref="AF183" ca="1">IFERROR(_xlfn.XLOOKUP(MID(CELL("filename",$A$1),FIND("]",CELL("filename",$A$1))+1,255)&amp;"|"&amp;$C183,Fonte_OM_Objeto!$G:$G,Fonte_OM_Objeto!$K:$K),"")</f>
        <v/>
      </c>
    </row>
    <row r="184" spans="1:32" s="1" customFormat="1" ht="41.1" customHeight="1" x14ac:dyDescent="0.2">
      <c r="A184" s="7" t="s">
        <v>30</v>
      </c>
      <c r="B184" s="7" t="s">
        <v>31</v>
      </c>
      <c r="C184" s="7" t="s">
        <v>788</v>
      </c>
      <c r="D184" s="7" t="s">
        <v>33</v>
      </c>
      <c r="E184" s="7" t="s">
        <v>90</v>
      </c>
      <c r="F184" s="7" t="s">
        <v>789</v>
      </c>
      <c r="G184" s="7" t="s">
        <v>790</v>
      </c>
      <c r="H184" s="7" t="s">
        <v>143</v>
      </c>
      <c r="I184" s="7" t="s">
        <v>68</v>
      </c>
      <c r="J184" s="7" t="s">
        <v>173</v>
      </c>
      <c r="K184" s="7" t="s">
        <v>40</v>
      </c>
      <c r="L184" s="7" t="s">
        <v>41</v>
      </c>
      <c r="M184" s="7" t="s">
        <v>70</v>
      </c>
      <c r="N184" s="7" t="s">
        <v>71</v>
      </c>
      <c r="O184" s="7" t="s">
        <v>118</v>
      </c>
      <c r="P184" s="7" t="s">
        <v>45</v>
      </c>
      <c r="Q184" s="7" t="s">
        <v>46</v>
      </c>
      <c r="R184" s="7" t="s">
        <v>47</v>
      </c>
      <c r="S184" s="7" t="s">
        <v>48</v>
      </c>
      <c r="T184" s="7" t="s">
        <v>75</v>
      </c>
      <c r="U184" s="7" t="s">
        <v>76</v>
      </c>
      <c r="V184" s="7" t="s">
        <v>75</v>
      </c>
      <c r="W184" s="7" t="s">
        <v>51</v>
      </c>
      <c r="X184" s="7" t="s">
        <v>52</v>
      </c>
      <c r="Y184" s="7" t="s">
        <v>53</v>
      </c>
      <c r="Z184" s="7" t="s">
        <v>54</v>
      </c>
      <c r="AA184" s="7" t="s">
        <v>55</v>
      </c>
      <c r="AB184" s="7" t="s">
        <v>56</v>
      </c>
      <c r="AC184" s="8">
        <v>200000</v>
      </c>
      <c r="AD184" s="10" t="s">
        <v>791</v>
      </c>
      <c r="AE184" s="8" t="str" cm="1">
        <f t="array" aca="1" ref="AE184" ca="1">IFERROR(_xlfn.XLOOKUP(MID(CELL("filename",$A$1),FIND("]",CELL("filename",$A$1))+1,255)&amp;"|"&amp;$C184,Fonte_OM_Objeto!$G:$G,Fonte_OM_Objeto!$J:$J),"")</f>
        <v/>
      </c>
      <c r="AF184" s="8" t="str" cm="1">
        <f t="array" aca="1" ref="AF184" ca="1">IFERROR(_xlfn.XLOOKUP(MID(CELL("filename",$A$1),FIND("]",CELL("filename",$A$1))+1,255)&amp;"|"&amp;$C184,Fonte_OM_Objeto!$G:$G,Fonte_OM_Objeto!$K:$K),"")</f>
        <v/>
      </c>
    </row>
    <row r="185" spans="1:32" s="1" customFormat="1" ht="84.2" customHeight="1" x14ac:dyDescent="0.2">
      <c r="A185" s="7" t="s">
        <v>30</v>
      </c>
      <c r="B185" s="7" t="s">
        <v>31</v>
      </c>
      <c r="C185" s="7" t="s">
        <v>792</v>
      </c>
      <c r="D185" s="7" t="s">
        <v>33</v>
      </c>
      <c r="E185" s="7" t="s">
        <v>34</v>
      </c>
      <c r="F185" s="7" t="s">
        <v>793</v>
      </c>
      <c r="G185" s="7" t="s">
        <v>794</v>
      </c>
      <c r="H185" s="7" t="s">
        <v>143</v>
      </c>
      <c r="I185" s="7" t="s">
        <v>129</v>
      </c>
      <c r="J185" s="7" t="s">
        <v>107</v>
      </c>
      <c r="K185" s="7" t="s">
        <v>40</v>
      </c>
      <c r="L185" s="7" t="s">
        <v>41</v>
      </c>
      <c r="M185" s="7" t="s">
        <v>97</v>
      </c>
      <c r="N185" s="7" t="s">
        <v>98</v>
      </c>
      <c r="O185" s="7" t="s">
        <v>507</v>
      </c>
      <c r="P185" s="7" t="s">
        <v>45</v>
      </c>
      <c r="Q185" s="7" t="s">
        <v>109</v>
      </c>
      <c r="R185" s="7" t="s">
        <v>47</v>
      </c>
      <c r="S185" s="7" t="s">
        <v>110</v>
      </c>
      <c r="T185" s="7" t="s">
        <v>500</v>
      </c>
      <c r="U185" s="7" t="s">
        <v>129</v>
      </c>
      <c r="V185" s="7" t="s">
        <v>501</v>
      </c>
      <c r="W185" s="7" t="s">
        <v>111</v>
      </c>
      <c r="X185" s="7" t="s">
        <v>52</v>
      </c>
      <c r="Y185" s="7" t="s">
        <v>53</v>
      </c>
      <c r="Z185" s="7" t="s">
        <v>54</v>
      </c>
      <c r="AA185" s="7" t="s">
        <v>55</v>
      </c>
      <c r="AB185" s="7" t="s">
        <v>56</v>
      </c>
      <c r="AC185" s="8">
        <v>700000</v>
      </c>
      <c r="AD185" s="10" t="s">
        <v>795</v>
      </c>
      <c r="AE185" s="8" t="str" cm="1">
        <f t="array" aca="1" ref="AE185" ca="1">IFERROR(_xlfn.XLOOKUP(MID(CELL("filename",$A$1),FIND("]",CELL("filename",$A$1))+1,255)&amp;"|"&amp;$C185,Fonte_OM_Objeto!$G:$G,Fonte_OM_Objeto!$J:$J),"")</f>
        <v/>
      </c>
      <c r="AF185" s="8" t="str" cm="1">
        <f t="array" aca="1" ref="AF185" ca="1">IFERROR(_xlfn.XLOOKUP(MID(CELL("filename",$A$1),FIND("]",CELL("filename",$A$1))+1,255)&amp;"|"&amp;$C185,Fonte_OM_Objeto!$G:$G,Fonte_OM_Objeto!$K:$K),"")</f>
        <v/>
      </c>
    </row>
    <row r="186" spans="1:32" s="1" customFormat="1" ht="84.2" customHeight="1" x14ac:dyDescent="0.2">
      <c r="A186" s="7" t="s">
        <v>30</v>
      </c>
      <c r="B186" s="7" t="s">
        <v>31</v>
      </c>
      <c r="C186" s="7" t="s">
        <v>796</v>
      </c>
      <c r="D186" s="7" t="s">
        <v>33</v>
      </c>
      <c r="E186" s="7" t="s">
        <v>34</v>
      </c>
      <c r="F186" s="7" t="s">
        <v>793</v>
      </c>
      <c r="G186" s="7" t="s">
        <v>794</v>
      </c>
      <c r="H186" s="7" t="s">
        <v>143</v>
      </c>
      <c r="I186" s="7" t="s">
        <v>129</v>
      </c>
      <c r="J186" s="7" t="s">
        <v>107</v>
      </c>
      <c r="K186" s="7" t="s">
        <v>40</v>
      </c>
      <c r="L186" s="7" t="s">
        <v>41</v>
      </c>
      <c r="M186" s="7" t="s">
        <v>97</v>
      </c>
      <c r="N186" s="7" t="s">
        <v>98</v>
      </c>
      <c r="O186" s="7" t="s">
        <v>507</v>
      </c>
      <c r="P186" s="7" t="s">
        <v>45</v>
      </c>
      <c r="Q186" s="7" t="s">
        <v>109</v>
      </c>
      <c r="R186" s="7" t="s">
        <v>47</v>
      </c>
      <c r="S186" s="7" t="s">
        <v>110</v>
      </c>
      <c r="T186" s="7" t="s">
        <v>500</v>
      </c>
      <c r="U186" s="7" t="s">
        <v>129</v>
      </c>
      <c r="V186" s="7" t="s">
        <v>501</v>
      </c>
      <c r="W186" s="7" t="s">
        <v>111</v>
      </c>
      <c r="X186" s="7" t="s">
        <v>52</v>
      </c>
      <c r="Y186" s="7" t="s">
        <v>53</v>
      </c>
      <c r="Z186" s="7" t="s">
        <v>54</v>
      </c>
      <c r="AA186" s="7" t="s">
        <v>55</v>
      </c>
      <c r="AB186" s="7" t="s">
        <v>56</v>
      </c>
      <c r="AC186" s="8">
        <v>300000</v>
      </c>
      <c r="AD186" s="10" t="s">
        <v>131</v>
      </c>
      <c r="AE186" s="8" t="str" cm="1">
        <f t="array" aca="1" ref="AE186" ca="1">IFERROR(_xlfn.XLOOKUP(MID(CELL("filename",$A$1),FIND("]",CELL("filename",$A$1))+1,255)&amp;"|"&amp;$C186,Fonte_OM_Objeto!$G:$G,Fonte_OM_Objeto!$J:$J),"")</f>
        <v/>
      </c>
      <c r="AF186" s="8" t="str" cm="1">
        <f t="array" aca="1" ref="AF186" ca="1">IFERROR(_xlfn.XLOOKUP(MID(CELL("filename",$A$1),FIND("]",CELL("filename",$A$1))+1,255)&amp;"|"&amp;$C186,Fonte_OM_Objeto!$G:$G,Fonte_OM_Objeto!$K:$K),"")</f>
        <v/>
      </c>
    </row>
    <row r="187" spans="1:32" s="1" customFormat="1" ht="52.35" customHeight="1" x14ac:dyDescent="0.2">
      <c r="A187" s="7" t="s">
        <v>30</v>
      </c>
      <c r="B187" s="7" t="s">
        <v>31</v>
      </c>
      <c r="C187" s="7" t="s">
        <v>797</v>
      </c>
      <c r="D187" s="7" t="s">
        <v>33</v>
      </c>
      <c r="E187" s="7" t="s">
        <v>34</v>
      </c>
      <c r="F187" s="7" t="s">
        <v>793</v>
      </c>
      <c r="G187" s="7" t="s">
        <v>794</v>
      </c>
      <c r="H187" s="7" t="s">
        <v>143</v>
      </c>
      <c r="I187" s="7" t="s">
        <v>129</v>
      </c>
      <c r="J187" s="7" t="s">
        <v>107</v>
      </c>
      <c r="K187" s="7" t="s">
        <v>40</v>
      </c>
      <c r="L187" s="7" t="s">
        <v>41</v>
      </c>
      <c r="M187" s="7" t="s">
        <v>42</v>
      </c>
      <c r="N187" s="7" t="s">
        <v>43</v>
      </c>
      <c r="O187" s="7" t="s">
        <v>798</v>
      </c>
      <c r="P187" s="7" t="s">
        <v>45</v>
      </c>
      <c r="Q187" s="7" t="s">
        <v>109</v>
      </c>
      <c r="R187" s="7" t="s">
        <v>47</v>
      </c>
      <c r="S187" s="7" t="s">
        <v>110</v>
      </c>
      <c r="T187" s="7" t="s">
        <v>799</v>
      </c>
      <c r="U187" s="7" t="s">
        <v>129</v>
      </c>
      <c r="V187" s="7" t="s">
        <v>800</v>
      </c>
      <c r="W187" s="7" t="s">
        <v>111</v>
      </c>
      <c r="X187" s="7" t="s">
        <v>52</v>
      </c>
      <c r="Y187" s="7" t="s">
        <v>53</v>
      </c>
      <c r="Z187" s="7" t="s">
        <v>54</v>
      </c>
      <c r="AA187" s="7" t="s">
        <v>55</v>
      </c>
      <c r="AB187" s="7" t="s">
        <v>56</v>
      </c>
      <c r="AC187" s="8">
        <v>300000</v>
      </c>
      <c r="AD187" s="10" t="s">
        <v>801</v>
      </c>
      <c r="AE187" s="8" t="str" cm="1">
        <f t="array" aca="1" ref="AE187" ca="1">IFERROR(_xlfn.XLOOKUP(MID(CELL("filename",$A$1),FIND("]",CELL("filename",$A$1))+1,255)&amp;"|"&amp;$C187,Fonte_OM_Objeto!$G:$G,Fonte_OM_Objeto!$J:$J),"")</f>
        <v>H Ge C</v>
      </c>
      <c r="AF187" s="8" t="str" cm="1">
        <f t="array" aca="1" ref="AF187" ca="1">IFERROR(_xlfn.XLOOKUP(MID(CELL("filename",$A$1),FIND("]",CELL("filename",$A$1))+1,255)&amp;"|"&amp;$C187,Fonte_OM_Objeto!$G:$G,Fonte_OM_Objeto!$K:$K),"")</f>
        <v>Ambulância tipo “D” – Suporte avançado</v>
      </c>
    </row>
    <row r="188" spans="1:32" s="1" customFormat="1" ht="73.5" customHeight="1" x14ac:dyDescent="0.2">
      <c r="A188" s="7" t="s">
        <v>30</v>
      </c>
      <c r="B188" s="7" t="s">
        <v>31</v>
      </c>
      <c r="C188" s="7" t="s">
        <v>802</v>
      </c>
      <c r="D188" s="7" t="s">
        <v>33</v>
      </c>
      <c r="E188" s="7" t="s">
        <v>90</v>
      </c>
      <c r="F188" s="7" t="s">
        <v>793</v>
      </c>
      <c r="G188" s="7" t="s">
        <v>794</v>
      </c>
      <c r="H188" s="7" t="s">
        <v>143</v>
      </c>
      <c r="I188" s="7" t="s">
        <v>129</v>
      </c>
      <c r="J188" s="7" t="s">
        <v>107</v>
      </c>
      <c r="K188" s="7" t="s">
        <v>40</v>
      </c>
      <c r="L188" s="7" t="s">
        <v>41</v>
      </c>
      <c r="M188" s="7" t="s">
        <v>59</v>
      </c>
      <c r="N188" s="7" t="s">
        <v>60</v>
      </c>
      <c r="O188" s="7" t="s">
        <v>145</v>
      </c>
      <c r="P188" s="7" t="s">
        <v>45</v>
      </c>
      <c r="Q188" s="7" t="s">
        <v>62</v>
      </c>
      <c r="R188" s="7" t="s">
        <v>45</v>
      </c>
      <c r="S188" s="7" t="s">
        <v>63</v>
      </c>
      <c r="T188" s="7" t="s">
        <v>75</v>
      </c>
      <c r="U188" s="7" t="s">
        <v>76</v>
      </c>
      <c r="V188" s="7" t="s">
        <v>75</v>
      </c>
      <c r="W188" s="7" t="s">
        <v>51</v>
      </c>
      <c r="X188" s="7" t="s">
        <v>102</v>
      </c>
      <c r="Y188" s="7" t="s">
        <v>53</v>
      </c>
      <c r="Z188" s="7" t="s">
        <v>54</v>
      </c>
      <c r="AA188" s="7" t="s">
        <v>55</v>
      </c>
      <c r="AB188" s="7" t="s">
        <v>56</v>
      </c>
      <c r="AC188" s="8">
        <v>200000</v>
      </c>
      <c r="AD188" s="10" t="s">
        <v>803</v>
      </c>
      <c r="AE188" s="8" t="str" cm="1">
        <f t="array" aca="1" ref="AE188" ca="1">IFERROR(_xlfn.XLOOKUP(MID(CELL("filename",$A$1),FIND("]",CELL("filename",$A$1))+1,255)&amp;"|"&amp;$C188,Fonte_OM_Objeto!$G:$G,Fonte_OM_Objeto!$J:$J),"")</f>
        <v/>
      </c>
      <c r="AF188" s="8" t="str" cm="1">
        <f t="array" aca="1" ref="AF188" ca="1">IFERROR(_xlfn.XLOOKUP(MID(CELL("filename",$A$1),FIND("]",CELL("filename",$A$1))+1,255)&amp;"|"&amp;$C188,Fonte_OM_Objeto!$G:$G,Fonte_OM_Objeto!$K:$K),"")</f>
        <v/>
      </c>
    </row>
    <row r="189" spans="1:32" s="1" customFormat="1" ht="52.35" customHeight="1" x14ac:dyDescent="0.2">
      <c r="A189" s="7" t="s">
        <v>30</v>
      </c>
      <c r="B189" s="7" t="s">
        <v>31</v>
      </c>
      <c r="C189" s="7" t="s">
        <v>804</v>
      </c>
      <c r="D189" s="7" t="s">
        <v>33</v>
      </c>
      <c r="E189" s="7" t="s">
        <v>90</v>
      </c>
      <c r="F189" s="7" t="s">
        <v>793</v>
      </c>
      <c r="G189" s="7" t="s">
        <v>794</v>
      </c>
      <c r="H189" s="7" t="s">
        <v>143</v>
      </c>
      <c r="I189" s="7" t="s">
        <v>129</v>
      </c>
      <c r="J189" s="7" t="s">
        <v>107</v>
      </c>
      <c r="K189" s="7" t="s">
        <v>40</v>
      </c>
      <c r="L189" s="7" t="s">
        <v>41</v>
      </c>
      <c r="M189" s="7" t="s">
        <v>59</v>
      </c>
      <c r="N189" s="7" t="s">
        <v>60</v>
      </c>
      <c r="O189" s="7" t="s">
        <v>145</v>
      </c>
      <c r="P189" s="7" t="s">
        <v>45</v>
      </c>
      <c r="Q189" s="7" t="s">
        <v>62</v>
      </c>
      <c r="R189" s="7" t="s">
        <v>45</v>
      </c>
      <c r="S189" s="7" t="s">
        <v>63</v>
      </c>
      <c r="T189" s="7" t="s">
        <v>75</v>
      </c>
      <c r="U189" s="7" t="s">
        <v>76</v>
      </c>
      <c r="V189" s="7" t="s">
        <v>75</v>
      </c>
      <c r="W189" s="7" t="s">
        <v>51</v>
      </c>
      <c r="X189" s="7" t="s">
        <v>52</v>
      </c>
      <c r="Y189" s="7" t="s">
        <v>53</v>
      </c>
      <c r="Z189" s="7" t="s">
        <v>54</v>
      </c>
      <c r="AA189" s="7" t="s">
        <v>55</v>
      </c>
      <c r="AB189" s="7" t="s">
        <v>56</v>
      </c>
      <c r="AC189" s="8">
        <v>500000</v>
      </c>
      <c r="AD189" s="10" t="s">
        <v>805</v>
      </c>
      <c r="AE189" s="8" t="str" cm="1">
        <f t="array" aca="1" ref="AE189" ca="1">IFERROR(_xlfn.XLOOKUP(MID(CELL("filename",$A$1),FIND("]",CELL("filename",$A$1))+1,255)&amp;"|"&amp;$C189,Fonte_OM_Objeto!$G:$G,Fonte_OM_Objeto!$J:$J),"")</f>
        <v/>
      </c>
      <c r="AF189" s="8" t="str" cm="1">
        <f t="array" aca="1" ref="AF189" ca="1">IFERROR(_xlfn.XLOOKUP(MID(CELL("filename",$A$1),FIND("]",CELL("filename",$A$1))+1,255)&amp;"|"&amp;$C189,Fonte_OM_Objeto!$G:$G,Fonte_OM_Objeto!$K:$K),"")</f>
        <v/>
      </c>
    </row>
    <row r="190" spans="1:32" s="1" customFormat="1" ht="52.35" customHeight="1" x14ac:dyDescent="0.2">
      <c r="A190" s="7" t="s">
        <v>30</v>
      </c>
      <c r="B190" s="7" t="s">
        <v>31</v>
      </c>
      <c r="C190" s="7" t="s">
        <v>806</v>
      </c>
      <c r="D190" s="7" t="s">
        <v>33</v>
      </c>
      <c r="E190" s="7" t="s">
        <v>90</v>
      </c>
      <c r="F190" s="7" t="s">
        <v>793</v>
      </c>
      <c r="G190" s="7" t="s">
        <v>794</v>
      </c>
      <c r="H190" s="7" t="s">
        <v>143</v>
      </c>
      <c r="I190" s="7" t="s">
        <v>129</v>
      </c>
      <c r="J190" s="7" t="s">
        <v>107</v>
      </c>
      <c r="K190" s="7" t="s">
        <v>40</v>
      </c>
      <c r="L190" s="7" t="s">
        <v>41</v>
      </c>
      <c r="M190" s="7" t="s">
        <v>70</v>
      </c>
      <c r="N190" s="7" t="s">
        <v>71</v>
      </c>
      <c r="O190" s="7" t="s">
        <v>91</v>
      </c>
      <c r="P190" s="7" t="s">
        <v>45</v>
      </c>
      <c r="Q190" s="7" t="s">
        <v>62</v>
      </c>
      <c r="R190" s="7" t="s">
        <v>45</v>
      </c>
      <c r="S190" s="7" t="s">
        <v>85</v>
      </c>
      <c r="T190" s="7" t="s">
        <v>75</v>
      </c>
      <c r="U190" s="7" t="s">
        <v>76</v>
      </c>
      <c r="V190" s="7" t="s">
        <v>75</v>
      </c>
      <c r="W190" s="7" t="s">
        <v>51</v>
      </c>
      <c r="X190" s="7" t="s">
        <v>52</v>
      </c>
      <c r="Y190" s="7" t="s">
        <v>53</v>
      </c>
      <c r="Z190" s="7" t="s">
        <v>54</v>
      </c>
      <c r="AA190" s="7" t="s">
        <v>55</v>
      </c>
      <c r="AB190" s="7" t="s">
        <v>56</v>
      </c>
      <c r="AC190" s="8">
        <v>200000</v>
      </c>
      <c r="AD190" s="10" t="s">
        <v>807</v>
      </c>
      <c r="AE190" s="8" t="str" cm="1">
        <f t="array" aca="1" ref="AE190" ca="1">IFERROR(_xlfn.XLOOKUP(MID(CELL("filename",$A$1),FIND("]",CELL("filename",$A$1))+1,255)&amp;"|"&amp;$C190,Fonte_OM_Objeto!$G:$G,Fonte_OM_Objeto!$J:$J),"")</f>
        <v/>
      </c>
      <c r="AF190" s="8" t="str" cm="1">
        <f t="array" aca="1" ref="AF190" ca="1">IFERROR(_xlfn.XLOOKUP(MID(CELL("filename",$A$1),FIND("]",CELL("filename",$A$1))+1,255)&amp;"|"&amp;$C190,Fonte_OM_Objeto!$G:$G,Fonte_OM_Objeto!$K:$K),"")</f>
        <v/>
      </c>
    </row>
    <row r="191" spans="1:32" s="1" customFormat="1" ht="52.35" customHeight="1" x14ac:dyDescent="0.2">
      <c r="A191" s="7" t="s">
        <v>30</v>
      </c>
      <c r="B191" s="7" t="s">
        <v>31</v>
      </c>
      <c r="C191" s="7" t="s">
        <v>808</v>
      </c>
      <c r="D191" s="7" t="s">
        <v>33</v>
      </c>
      <c r="E191" s="7" t="s">
        <v>34</v>
      </c>
      <c r="F191" s="7" t="s">
        <v>793</v>
      </c>
      <c r="G191" s="7" t="s">
        <v>794</v>
      </c>
      <c r="H191" s="7" t="s">
        <v>143</v>
      </c>
      <c r="I191" s="7" t="s">
        <v>129</v>
      </c>
      <c r="J191" s="7" t="s">
        <v>107</v>
      </c>
      <c r="K191" s="7" t="s">
        <v>40</v>
      </c>
      <c r="L191" s="7" t="s">
        <v>41</v>
      </c>
      <c r="M191" s="7" t="s">
        <v>42</v>
      </c>
      <c r="N191" s="7" t="s">
        <v>43</v>
      </c>
      <c r="O191" s="7" t="s">
        <v>809</v>
      </c>
      <c r="P191" s="7" t="s">
        <v>45</v>
      </c>
      <c r="Q191" s="7" t="s">
        <v>109</v>
      </c>
      <c r="R191" s="7" t="s">
        <v>47</v>
      </c>
      <c r="S191" s="7" t="s">
        <v>110</v>
      </c>
      <c r="T191" s="7" t="s">
        <v>810</v>
      </c>
      <c r="U191" s="7" t="s">
        <v>129</v>
      </c>
      <c r="V191" s="7" t="s">
        <v>811</v>
      </c>
      <c r="W191" s="7" t="s">
        <v>111</v>
      </c>
      <c r="X191" s="7" t="s">
        <v>52</v>
      </c>
      <c r="Y191" s="7" t="s">
        <v>53</v>
      </c>
      <c r="Z191" s="7" t="s">
        <v>54</v>
      </c>
      <c r="AA191" s="7" t="s">
        <v>55</v>
      </c>
      <c r="AB191" s="7" t="s">
        <v>56</v>
      </c>
      <c r="AC191" s="8">
        <v>700000</v>
      </c>
      <c r="AD191" s="10" t="s">
        <v>812</v>
      </c>
      <c r="AE191" s="8" t="str" cm="1">
        <f t="array" aca="1" ref="AE191" ca="1">IFERROR(_xlfn.XLOOKUP(MID(CELL("filename",$A$1),FIND("]",CELL("filename",$A$1))+1,255)&amp;"|"&amp;$C191,Fonte_OM_Objeto!$G:$G,Fonte_OM_Objeto!$J:$J),"")</f>
        <v>5º RCC</v>
      </c>
      <c r="AF191" s="8" t="str" cm="1">
        <f t="array" aca="1" ref="AF191" ca="1">IFERROR(_xlfn.XLOOKUP(MID(CELL("filename",$A$1),FIND("]",CELL("filename",$A$1))+1,255)&amp;"|"&amp;$C191,Fonte_OM_Objeto!$G:$G,Fonte_OM_Objeto!$K:$K),"")</f>
        <v>Ambulância tipo “B” – Suporte básico</v>
      </c>
    </row>
    <row r="192" spans="1:32" s="1" customFormat="1" ht="84.2" customHeight="1" x14ac:dyDescent="0.2">
      <c r="A192" s="7" t="s">
        <v>30</v>
      </c>
      <c r="B192" s="7" t="s">
        <v>31</v>
      </c>
      <c r="C192" s="7" t="s">
        <v>813</v>
      </c>
      <c r="D192" s="7" t="s">
        <v>33</v>
      </c>
      <c r="E192" s="7" t="s">
        <v>34</v>
      </c>
      <c r="F192" s="7" t="s">
        <v>814</v>
      </c>
      <c r="G192" s="7" t="s">
        <v>815</v>
      </c>
      <c r="H192" s="7" t="s">
        <v>143</v>
      </c>
      <c r="I192" s="7" t="s">
        <v>217</v>
      </c>
      <c r="J192" s="7" t="s">
        <v>69</v>
      </c>
      <c r="K192" s="7" t="s">
        <v>40</v>
      </c>
      <c r="L192" s="7" t="s">
        <v>41</v>
      </c>
      <c r="M192" s="7" t="s">
        <v>97</v>
      </c>
      <c r="N192" s="7" t="s">
        <v>98</v>
      </c>
      <c r="O192" s="7" t="s">
        <v>816</v>
      </c>
      <c r="P192" s="7" t="s">
        <v>45</v>
      </c>
      <c r="Q192" s="7" t="s">
        <v>109</v>
      </c>
      <c r="R192" s="7" t="s">
        <v>47</v>
      </c>
      <c r="S192" s="7" t="s">
        <v>110</v>
      </c>
      <c r="T192" s="7" t="s">
        <v>219</v>
      </c>
      <c r="U192" s="7" t="s">
        <v>217</v>
      </c>
      <c r="V192" s="7" t="s">
        <v>220</v>
      </c>
      <c r="W192" s="7" t="s">
        <v>111</v>
      </c>
      <c r="X192" s="7" t="s">
        <v>52</v>
      </c>
      <c r="Y192" s="7" t="s">
        <v>53</v>
      </c>
      <c r="Z192" s="7" t="s">
        <v>54</v>
      </c>
      <c r="AA192" s="7" t="s">
        <v>55</v>
      </c>
      <c r="AB192" s="7" t="s">
        <v>56</v>
      </c>
      <c r="AC192" s="8">
        <v>400000</v>
      </c>
      <c r="AD192" s="10" t="s">
        <v>817</v>
      </c>
      <c r="AE192" s="8" t="str" cm="1">
        <f t="array" aca="1" ref="AE192" ca="1">IFERROR(_xlfn.XLOOKUP(MID(CELL("filename",$A$1),FIND("]",CELL("filename",$A$1))+1,255)&amp;"|"&amp;$C192,Fonte_OM_Objeto!$G:$G,Fonte_OM_Objeto!$J:$J),"")</f>
        <v/>
      </c>
      <c r="AF192" s="8" t="str" cm="1">
        <f t="array" aca="1" ref="AF192" ca="1">IFERROR(_xlfn.XLOOKUP(MID(CELL("filename",$A$1),FIND("]",CELL("filename",$A$1))+1,255)&amp;"|"&amp;$C192,Fonte_OM_Objeto!$G:$G,Fonte_OM_Objeto!$K:$K),"")</f>
        <v/>
      </c>
    </row>
    <row r="193" spans="1:32" s="1" customFormat="1" ht="73.5" customHeight="1" x14ac:dyDescent="0.2">
      <c r="A193" s="7" t="s">
        <v>30</v>
      </c>
      <c r="B193" s="7" t="s">
        <v>31</v>
      </c>
      <c r="C193" s="7" t="s">
        <v>818</v>
      </c>
      <c r="D193" s="7" t="s">
        <v>33</v>
      </c>
      <c r="E193" s="7" t="s">
        <v>34</v>
      </c>
      <c r="F193" s="7" t="s">
        <v>814</v>
      </c>
      <c r="G193" s="7" t="s">
        <v>815</v>
      </c>
      <c r="H193" s="7" t="s">
        <v>143</v>
      </c>
      <c r="I193" s="7" t="s">
        <v>217</v>
      </c>
      <c r="J193" s="7" t="s">
        <v>69</v>
      </c>
      <c r="K193" s="7" t="s">
        <v>40</v>
      </c>
      <c r="L193" s="7" t="s">
        <v>41</v>
      </c>
      <c r="M193" s="7" t="s">
        <v>59</v>
      </c>
      <c r="N193" s="7" t="s">
        <v>60</v>
      </c>
      <c r="O193" s="7" t="s">
        <v>130</v>
      </c>
      <c r="P193" s="7" t="s">
        <v>45</v>
      </c>
      <c r="Q193" s="7" t="s">
        <v>109</v>
      </c>
      <c r="R193" s="7" t="s">
        <v>47</v>
      </c>
      <c r="S193" s="7" t="s">
        <v>110</v>
      </c>
      <c r="T193" s="7" t="s">
        <v>75</v>
      </c>
      <c r="U193" s="7" t="s">
        <v>76</v>
      </c>
      <c r="V193" s="7" t="s">
        <v>75</v>
      </c>
      <c r="W193" s="7" t="s">
        <v>111</v>
      </c>
      <c r="X193" s="7" t="s">
        <v>52</v>
      </c>
      <c r="Y193" s="7" t="s">
        <v>53</v>
      </c>
      <c r="Z193" s="7" t="s">
        <v>54</v>
      </c>
      <c r="AA193" s="7" t="s">
        <v>55</v>
      </c>
      <c r="AB193" s="7" t="s">
        <v>56</v>
      </c>
      <c r="AC193" s="8">
        <v>400000</v>
      </c>
      <c r="AD193" s="10" t="s">
        <v>819</v>
      </c>
      <c r="AE193" s="8" t="str" cm="1">
        <f t="array" aca="1" ref="AE193" ca="1">IFERROR(_xlfn.XLOOKUP(MID(CELL("filename",$A$1),FIND("]",CELL("filename",$A$1))+1,255)&amp;"|"&amp;$C193,Fonte_OM_Objeto!$G:$G,Fonte_OM_Objeto!$J:$J),"")</f>
        <v/>
      </c>
      <c r="AF193" s="8" t="str" cm="1">
        <f t="array" aca="1" ref="AF193" ca="1">IFERROR(_xlfn.XLOOKUP(MID(CELL("filename",$A$1),FIND("]",CELL("filename",$A$1))+1,255)&amp;"|"&amp;$C193,Fonte_OM_Objeto!$G:$G,Fonte_OM_Objeto!$K:$K),"")</f>
        <v/>
      </c>
    </row>
    <row r="194" spans="1:32" s="1" customFormat="1" ht="52.35" customHeight="1" x14ac:dyDescent="0.2">
      <c r="A194" s="7" t="s">
        <v>30</v>
      </c>
      <c r="B194" s="7" t="s">
        <v>31</v>
      </c>
      <c r="C194" s="7" t="s">
        <v>820</v>
      </c>
      <c r="D194" s="7" t="s">
        <v>33</v>
      </c>
      <c r="E194" s="7" t="s">
        <v>34</v>
      </c>
      <c r="F194" s="7" t="s">
        <v>814</v>
      </c>
      <c r="G194" s="7" t="s">
        <v>815</v>
      </c>
      <c r="H194" s="7" t="s">
        <v>143</v>
      </c>
      <c r="I194" s="7" t="s">
        <v>217</v>
      </c>
      <c r="J194" s="7" t="s">
        <v>69</v>
      </c>
      <c r="K194" s="7" t="s">
        <v>40</v>
      </c>
      <c r="L194" s="7" t="s">
        <v>41</v>
      </c>
      <c r="M194" s="7" t="s">
        <v>42</v>
      </c>
      <c r="N194" s="7" t="s">
        <v>43</v>
      </c>
      <c r="O194" s="7" t="s">
        <v>821</v>
      </c>
      <c r="P194" s="7" t="s">
        <v>45</v>
      </c>
      <c r="Q194" s="7" t="s">
        <v>109</v>
      </c>
      <c r="R194" s="7" t="s">
        <v>47</v>
      </c>
      <c r="S194" s="7" t="s">
        <v>110</v>
      </c>
      <c r="T194" s="7" t="s">
        <v>822</v>
      </c>
      <c r="U194" s="7" t="s">
        <v>217</v>
      </c>
      <c r="V194" s="7" t="s">
        <v>823</v>
      </c>
      <c r="W194" s="7" t="s">
        <v>111</v>
      </c>
      <c r="X194" s="7" t="s">
        <v>52</v>
      </c>
      <c r="Y194" s="7" t="s">
        <v>53</v>
      </c>
      <c r="Z194" s="7" t="s">
        <v>54</v>
      </c>
      <c r="AA194" s="7" t="s">
        <v>55</v>
      </c>
      <c r="AB194" s="7" t="s">
        <v>56</v>
      </c>
      <c r="AC194" s="8">
        <v>400000</v>
      </c>
      <c r="AD194" s="10" t="s">
        <v>824</v>
      </c>
      <c r="AE194" s="8" t="str" cm="1">
        <f t="array" aca="1" ref="AE194" ca="1">IFERROR(_xlfn.XLOOKUP(MID(CELL("filename",$A$1),FIND("]",CELL("filename",$A$1))+1,255)&amp;"|"&amp;$C194,Fonte_OM_Objeto!$G:$G,Fonte_OM_Objeto!$J:$J),"")</f>
        <v>B Adm Gu Natal</v>
      </c>
      <c r="AF194" s="8" t="str" cm="1">
        <f t="array" aca="1" ref="AF194" ca="1">IFERROR(_xlfn.XLOOKUP(MID(CELL("filename",$A$1),FIND("]",CELL("filename",$A$1))+1,255)&amp;"|"&amp;$C194,Fonte_OM_Objeto!$G:$G,Fonte_OM_Objeto!$K:$K),"")</f>
        <v>Ambulância tipo “B” – Suporte básico</v>
      </c>
    </row>
    <row r="195" spans="1:32" s="1" customFormat="1" ht="52.35" customHeight="1" x14ac:dyDescent="0.2">
      <c r="A195" s="7" t="s">
        <v>30</v>
      </c>
      <c r="B195" s="7" t="s">
        <v>31</v>
      </c>
      <c r="C195" s="7" t="s">
        <v>825</v>
      </c>
      <c r="D195" s="7" t="s">
        <v>33</v>
      </c>
      <c r="E195" s="7" t="s">
        <v>90</v>
      </c>
      <c r="F195" s="7" t="s">
        <v>826</v>
      </c>
      <c r="G195" s="7" t="s">
        <v>827</v>
      </c>
      <c r="H195" s="7" t="s">
        <v>143</v>
      </c>
      <c r="I195" s="7" t="s">
        <v>828</v>
      </c>
      <c r="J195" s="7" t="s">
        <v>261</v>
      </c>
      <c r="K195" s="7" t="s">
        <v>40</v>
      </c>
      <c r="L195" s="7" t="s">
        <v>41</v>
      </c>
      <c r="M195" s="7" t="s">
        <v>70</v>
      </c>
      <c r="N195" s="7" t="s">
        <v>71</v>
      </c>
      <c r="O195" s="7" t="s">
        <v>91</v>
      </c>
      <c r="P195" s="7" t="s">
        <v>45</v>
      </c>
      <c r="Q195" s="7" t="s">
        <v>62</v>
      </c>
      <c r="R195" s="7" t="s">
        <v>45</v>
      </c>
      <c r="S195" s="7" t="s">
        <v>85</v>
      </c>
      <c r="T195" s="7" t="s">
        <v>75</v>
      </c>
      <c r="U195" s="7" t="s">
        <v>76</v>
      </c>
      <c r="V195" s="7" t="s">
        <v>75</v>
      </c>
      <c r="W195" s="7" t="s">
        <v>51</v>
      </c>
      <c r="X195" s="7" t="s">
        <v>52</v>
      </c>
      <c r="Y195" s="7" t="s">
        <v>53</v>
      </c>
      <c r="Z195" s="7" t="s">
        <v>54</v>
      </c>
      <c r="AA195" s="7" t="s">
        <v>55</v>
      </c>
      <c r="AB195" s="7" t="s">
        <v>56</v>
      </c>
      <c r="AC195" s="8">
        <v>300000</v>
      </c>
      <c r="AD195" s="10" t="s">
        <v>829</v>
      </c>
      <c r="AE195" s="8" t="str" cm="1">
        <f t="array" aca="1" ref="AE195" ca="1">IFERROR(_xlfn.XLOOKUP(MID(CELL("filename",$A$1),FIND("]",CELL("filename",$A$1))+1,255)&amp;"|"&amp;$C195,Fonte_OM_Objeto!$G:$G,Fonte_OM_Objeto!$J:$J),"")</f>
        <v/>
      </c>
      <c r="AF195" s="8" t="str" cm="1">
        <f t="array" aca="1" ref="AF195" ca="1">IFERROR(_xlfn.XLOOKUP(MID(CELL("filename",$A$1),FIND("]",CELL("filename",$A$1))+1,255)&amp;"|"&amp;$C195,Fonte_OM_Objeto!$G:$G,Fonte_OM_Objeto!$K:$K),"")</f>
        <v/>
      </c>
    </row>
    <row r="196" spans="1:32" s="1" customFormat="1" ht="94.9" customHeight="1" x14ac:dyDescent="0.2">
      <c r="A196" s="7" t="s">
        <v>30</v>
      </c>
      <c r="B196" s="7" t="s">
        <v>31</v>
      </c>
      <c r="C196" s="7" t="s">
        <v>830</v>
      </c>
      <c r="D196" s="7" t="s">
        <v>33</v>
      </c>
      <c r="E196" s="7" t="s">
        <v>34</v>
      </c>
      <c r="F196" s="7" t="s">
        <v>826</v>
      </c>
      <c r="G196" s="7" t="s">
        <v>827</v>
      </c>
      <c r="H196" s="7" t="s">
        <v>143</v>
      </c>
      <c r="I196" s="7" t="s">
        <v>828</v>
      </c>
      <c r="J196" s="7" t="s">
        <v>261</v>
      </c>
      <c r="K196" s="7" t="s">
        <v>40</v>
      </c>
      <c r="L196" s="7" t="s">
        <v>41</v>
      </c>
      <c r="M196" s="7" t="s">
        <v>97</v>
      </c>
      <c r="N196" s="7" t="s">
        <v>98</v>
      </c>
      <c r="O196" s="7" t="s">
        <v>612</v>
      </c>
      <c r="P196" s="7" t="s">
        <v>45</v>
      </c>
      <c r="Q196" s="7" t="s">
        <v>109</v>
      </c>
      <c r="R196" s="7" t="s">
        <v>47</v>
      </c>
      <c r="S196" s="7" t="s">
        <v>110</v>
      </c>
      <c r="T196" s="7" t="s">
        <v>831</v>
      </c>
      <c r="U196" s="7" t="s">
        <v>828</v>
      </c>
      <c r="V196" s="7" t="s">
        <v>832</v>
      </c>
      <c r="W196" s="7" t="s">
        <v>111</v>
      </c>
      <c r="X196" s="7" t="s">
        <v>52</v>
      </c>
      <c r="Y196" s="7" t="s">
        <v>53</v>
      </c>
      <c r="Z196" s="7" t="s">
        <v>54</v>
      </c>
      <c r="AA196" s="7" t="s">
        <v>55</v>
      </c>
      <c r="AB196" s="7" t="s">
        <v>56</v>
      </c>
      <c r="AC196" s="8">
        <v>300000</v>
      </c>
      <c r="AD196" s="10" t="s">
        <v>833</v>
      </c>
      <c r="AE196" s="8" t="str" cm="1">
        <f t="array" aca="1" ref="AE196" ca="1">IFERROR(_xlfn.XLOOKUP(MID(CELL("filename",$A$1),FIND("]",CELL("filename",$A$1))+1,255)&amp;"|"&amp;$C196,Fonte_OM_Objeto!$G:$G,Fonte_OM_Objeto!$J:$J),"")</f>
        <v/>
      </c>
      <c r="AF196" s="8" t="str" cm="1">
        <f t="array" aca="1" ref="AF196" ca="1">IFERROR(_xlfn.XLOOKUP(MID(CELL("filename",$A$1),FIND("]",CELL("filename",$A$1))+1,255)&amp;"|"&amp;$C196,Fonte_OM_Objeto!$G:$G,Fonte_OM_Objeto!$K:$K),"")</f>
        <v/>
      </c>
    </row>
    <row r="197" spans="1:32" s="1" customFormat="1" ht="19.7" customHeight="1" x14ac:dyDescent="0.2">
      <c r="A197" s="7" t="s">
        <v>30</v>
      </c>
      <c r="B197" s="7" t="s">
        <v>31</v>
      </c>
      <c r="C197" s="7" t="s">
        <v>834</v>
      </c>
      <c r="D197" s="7" t="s">
        <v>33</v>
      </c>
      <c r="E197" s="7" t="s">
        <v>34</v>
      </c>
      <c r="F197" s="7" t="s">
        <v>835</v>
      </c>
      <c r="G197" s="7" t="s">
        <v>836</v>
      </c>
      <c r="H197" s="7" t="s">
        <v>37</v>
      </c>
      <c r="I197" s="7" t="s">
        <v>212</v>
      </c>
      <c r="J197" s="7" t="s">
        <v>39</v>
      </c>
      <c r="K197" s="7" t="s">
        <v>40</v>
      </c>
      <c r="L197" s="7" t="s">
        <v>41</v>
      </c>
      <c r="M197" s="7" t="s">
        <v>97</v>
      </c>
      <c r="N197" s="7" t="s">
        <v>98</v>
      </c>
      <c r="O197" s="7" t="s">
        <v>837</v>
      </c>
      <c r="P197" s="7" t="s">
        <v>45</v>
      </c>
      <c r="Q197" s="7" t="s">
        <v>109</v>
      </c>
      <c r="R197" s="7" t="s">
        <v>47</v>
      </c>
      <c r="S197" s="7" t="s">
        <v>110</v>
      </c>
      <c r="T197" s="7" t="s">
        <v>479</v>
      </c>
      <c r="U197" s="7" t="s">
        <v>212</v>
      </c>
      <c r="V197" s="7" t="s">
        <v>480</v>
      </c>
      <c r="W197" s="7" t="s">
        <v>111</v>
      </c>
      <c r="X197" s="7" t="s">
        <v>52</v>
      </c>
      <c r="Y197" s="7" t="s">
        <v>53</v>
      </c>
      <c r="Z197" s="7" t="s">
        <v>54</v>
      </c>
      <c r="AA197" s="7" t="s">
        <v>55</v>
      </c>
      <c r="AB197" s="7" t="s">
        <v>56</v>
      </c>
      <c r="AC197" s="8">
        <v>800000</v>
      </c>
      <c r="AD197" s="9" t="s">
        <v>838</v>
      </c>
      <c r="AE197" s="8" t="str" cm="1">
        <f t="array" aca="1" ref="AE197" ca="1">IFERROR(_xlfn.XLOOKUP(MID(CELL("filename",$A$1),FIND("]",CELL("filename",$A$1))+1,255)&amp;"|"&amp;$C197,Fonte_OM_Objeto!$G:$G,Fonte_OM_Objeto!$J:$J),"")</f>
        <v/>
      </c>
      <c r="AF197" s="8" t="str" cm="1">
        <f t="array" aca="1" ref="AF197" ca="1">IFERROR(_xlfn.XLOOKUP(MID(CELL("filename",$A$1),FIND("]",CELL("filename",$A$1))+1,255)&amp;"|"&amp;$C197,Fonte_OM_Objeto!$G:$G,Fonte_OM_Objeto!$K:$K),"")</f>
        <v/>
      </c>
    </row>
    <row r="198" spans="1:32" s="1" customFormat="1" ht="19.7" customHeight="1" x14ac:dyDescent="0.2">
      <c r="A198" s="7" t="s">
        <v>30</v>
      </c>
      <c r="B198" s="7" t="s">
        <v>31</v>
      </c>
      <c r="C198" s="7" t="s">
        <v>839</v>
      </c>
      <c r="D198" s="7" t="s">
        <v>33</v>
      </c>
      <c r="E198" s="7" t="s">
        <v>34</v>
      </c>
      <c r="F198" s="7" t="s">
        <v>835</v>
      </c>
      <c r="G198" s="7" t="s">
        <v>836</v>
      </c>
      <c r="H198" s="7" t="s">
        <v>37</v>
      </c>
      <c r="I198" s="7" t="s">
        <v>212</v>
      </c>
      <c r="J198" s="7" t="s">
        <v>39</v>
      </c>
      <c r="K198" s="7" t="s">
        <v>40</v>
      </c>
      <c r="L198" s="7" t="s">
        <v>41</v>
      </c>
      <c r="M198" s="7" t="s">
        <v>70</v>
      </c>
      <c r="N198" s="7" t="s">
        <v>71</v>
      </c>
      <c r="O198" s="7" t="s">
        <v>118</v>
      </c>
      <c r="P198" s="7" t="s">
        <v>45</v>
      </c>
      <c r="Q198" s="7" t="s">
        <v>46</v>
      </c>
      <c r="R198" s="7" t="s">
        <v>47</v>
      </c>
      <c r="S198" s="7" t="s">
        <v>48</v>
      </c>
      <c r="T198" s="7" t="s">
        <v>75</v>
      </c>
      <c r="U198" s="7" t="s">
        <v>76</v>
      </c>
      <c r="V198" s="7" t="s">
        <v>75</v>
      </c>
      <c r="W198" s="7" t="s">
        <v>51</v>
      </c>
      <c r="X198" s="7" t="s">
        <v>102</v>
      </c>
      <c r="Y198" s="7" t="s">
        <v>53</v>
      </c>
      <c r="Z198" s="7" t="s">
        <v>54</v>
      </c>
      <c r="AA198" s="7" t="s">
        <v>55</v>
      </c>
      <c r="AB198" s="7" t="s">
        <v>56</v>
      </c>
      <c r="AC198" s="8">
        <v>200000</v>
      </c>
      <c r="AD198" s="9" t="s">
        <v>840</v>
      </c>
      <c r="AE198" s="8" t="str" cm="1">
        <f t="array" aca="1" ref="AE198" ca="1">IFERROR(_xlfn.XLOOKUP(MID(CELL("filename",$A$1),FIND("]",CELL("filename",$A$1))+1,255)&amp;"|"&amp;$C198,Fonte_OM_Objeto!$G:$G,Fonte_OM_Objeto!$J:$J),"")</f>
        <v/>
      </c>
      <c r="AF198" s="8" t="str" cm="1">
        <f t="array" aca="1" ref="AF198" ca="1">IFERROR(_xlfn.XLOOKUP(MID(CELL("filename",$A$1),FIND("]",CELL("filename",$A$1))+1,255)&amp;"|"&amp;$C198,Fonte_OM_Objeto!$G:$G,Fonte_OM_Objeto!$K:$K),"")</f>
        <v/>
      </c>
    </row>
    <row r="199" spans="1:32" s="1" customFormat="1" ht="84.2" customHeight="1" x14ac:dyDescent="0.2">
      <c r="A199" s="7" t="s">
        <v>30</v>
      </c>
      <c r="B199" s="7" t="s">
        <v>31</v>
      </c>
      <c r="C199" s="7" t="s">
        <v>841</v>
      </c>
      <c r="D199" s="7" t="s">
        <v>33</v>
      </c>
      <c r="E199" s="7" t="s">
        <v>34</v>
      </c>
      <c r="F199" s="7" t="s">
        <v>835</v>
      </c>
      <c r="G199" s="7" t="s">
        <v>836</v>
      </c>
      <c r="H199" s="7" t="s">
        <v>37</v>
      </c>
      <c r="I199" s="7" t="s">
        <v>212</v>
      </c>
      <c r="J199" s="7" t="s">
        <v>39</v>
      </c>
      <c r="K199" s="7" t="s">
        <v>40</v>
      </c>
      <c r="L199" s="7" t="s">
        <v>41</v>
      </c>
      <c r="M199" s="7" t="s">
        <v>179</v>
      </c>
      <c r="N199" s="7" t="s">
        <v>180</v>
      </c>
      <c r="O199" s="7" t="s">
        <v>715</v>
      </c>
      <c r="P199" s="7" t="s">
        <v>45</v>
      </c>
      <c r="Q199" s="7" t="s">
        <v>182</v>
      </c>
      <c r="R199" s="7" t="s">
        <v>45</v>
      </c>
      <c r="S199" s="7" t="s">
        <v>183</v>
      </c>
      <c r="T199" s="7" t="s">
        <v>479</v>
      </c>
      <c r="U199" s="7" t="s">
        <v>212</v>
      </c>
      <c r="V199" s="7" t="s">
        <v>480</v>
      </c>
      <c r="W199" s="7" t="s">
        <v>51</v>
      </c>
      <c r="X199" s="7" t="s">
        <v>102</v>
      </c>
      <c r="Y199" s="7" t="s">
        <v>53</v>
      </c>
      <c r="Z199" s="7" t="s">
        <v>54</v>
      </c>
      <c r="AA199" s="7" t="s">
        <v>55</v>
      </c>
      <c r="AB199" s="7" t="s">
        <v>56</v>
      </c>
      <c r="AC199" s="8">
        <v>300000</v>
      </c>
      <c r="AD199" s="10" t="s">
        <v>716</v>
      </c>
      <c r="AE199" s="8" t="str" cm="1">
        <f t="array" aca="1" ref="AE199" ca="1">IFERROR(_xlfn.XLOOKUP(MID(CELL("filename",$A$1),FIND("]",CELL("filename",$A$1))+1,255)&amp;"|"&amp;$C199,Fonte_OM_Objeto!$G:$G,Fonte_OM_Objeto!$J:$J),"")</f>
        <v/>
      </c>
      <c r="AF199" s="8" t="str" cm="1">
        <f t="array" aca="1" ref="AF199" ca="1">IFERROR(_xlfn.XLOOKUP(MID(CELL("filename",$A$1),FIND("]",CELL("filename",$A$1))+1,255)&amp;"|"&amp;$C199,Fonte_OM_Objeto!$G:$G,Fonte_OM_Objeto!$K:$K),"")</f>
        <v/>
      </c>
    </row>
    <row r="200" spans="1:32" s="1" customFormat="1" ht="41.1" customHeight="1" x14ac:dyDescent="0.2">
      <c r="A200" s="7" t="s">
        <v>30</v>
      </c>
      <c r="B200" s="7" t="s">
        <v>31</v>
      </c>
      <c r="C200" s="7" t="s">
        <v>842</v>
      </c>
      <c r="D200" s="7" t="s">
        <v>33</v>
      </c>
      <c r="E200" s="7" t="s">
        <v>34</v>
      </c>
      <c r="F200" s="7" t="s">
        <v>835</v>
      </c>
      <c r="G200" s="7" t="s">
        <v>836</v>
      </c>
      <c r="H200" s="7" t="s">
        <v>37</v>
      </c>
      <c r="I200" s="7" t="s">
        <v>212</v>
      </c>
      <c r="J200" s="7" t="s">
        <v>39</v>
      </c>
      <c r="K200" s="7" t="s">
        <v>40</v>
      </c>
      <c r="L200" s="7" t="s">
        <v>41</v>
      </c>
      <c r="M200" s="7" t="s">
        <v>42</v>
      </c>
      <c r="N200" s="7" t="s">
        <v>43</v>
      </c>
      <c r="O200" s="7" t="s">
        <v>123</v>
      </c>
      <c r="P200" s="7" t="s">
        <v>45</v>
      </c>
      <c r="Q200" s="7" t="s">
        <v>84</v>
      </c>
      <c r="R200" s="7" t="s">
        <v>45</v>
      </c>
      <c r="S200" s="7" t="s">
        <v>85</v>
      </c>
      <c r="T200" s="7" t="s">
        <v>843</v>
      </c>
      <c r="U200" s="7" t="s">
        <v>212</v>
      </c>
      <c r="V200" s="7" t="s">
        <v>480</v>
      </c>
      <c r="W200" s="7" t="s">
        <v>51</v>
      </c>
      <c r="X200" s="7" t="s">
        <v>52</v>
      </c>
      <c r="Y200" s="7" t="s">
        <v>53</v>
      </c>
      <c r="Z200" s="7" t="s">
        <v>54</v>
      </c>
      <c r="AA200" s="7" t="s">
        <v>55</v>
      </c>
      <c r="AB200" s="7" t="s">
        <v>56</v>
      </c>
      <c r="AC200" s="8">
        <v>1000000</v>
      </c>
      <c r="AD200" s="10" t="s">
        <v>844</v>
      </c>
      <c r="AE200" s="8" t="str" cm="1">
        <f t="array" aca="1" ref="AE200" ca="1">IFERROR(_xlfn.XLOOKUP(MID(CELL("filename",$A$1),FIND("]",CELL("filename",$A$1))+1,255)&amp;"|"&amp;$C200,Fonte_OM_Objeto!$G:$G,Fonte_OM_Objeto!$J:$J),"")</f>
        <v>AMAN e 26º BI Pqdt</v>
      </c>
      <c r="AF200" s="8" t="str" cm="1">
        <f t="array" aca="1" ref="AF200" ca="1">IFERROR(_xlfn.XLOOKUP(MID(CELL("filename",$A$1),FIND("]",CELL("filename",$A$1))+1,255)&amp;"|"&amp;$C200,Fonte_OM_Objeto!$G:$G,Fonte_OM_Objeto!$K:$K),"")</f>
        <v>Instrumentos musicais para a Banda de Música (R$ 250.000) e Ambulância operacional
(R$ 750.000), respectivamente.</v>
      </c>
    </row>
    <row r="201" spans="1:32" s="1" customFormat="1" ht="73.5" customHeight="1" x14ac:dyDescent="0.2">
      <c r="A201" s="7" t="s">
        <v>30</v>
      </c>
      <c r="B201" s="7" t="s">
        <v>31</v>
      </c>
      <c r="C201" s="7" t="s">
        <v>845</v>
      </c>
      <c r="D201" s="7" t="s">
        <v>33</v>
      </c>
      <c r="E201" s="7" t="s">
        <v>90</v>
      </c>
      <c r="F201" s="7" t="s">
        <v>835</v>
      </c>
      <c r="G201" s="7" t="s">
        <v>836</v>
      </c>
      <c r="H201" s="7" t="s">
        <v>37</v>
      </c>
      <c r="I201" s="7" t="s">
        <v>212</v>
      </c>
      <c r="J201" s="7" t="s">
        <v>39</v>
      </c>
      <c r="K201" s="7" t="s">
        <v>40</v>
      </c>
      <c r="L201" s="7" t="s">
        <v>41</v>
      </c>
      <c r="M201" s="7" t="s">
        <v>59</v>
      </c>
      <c r="N201" s="7" t="s">
        <v>60</v>
      </c>
      <c r="O201" s="7" t="s">
        <v>846</v>
      </c>
      <c r="P201" s="7" t="s">
        <v>45</v>
      </c>
      <c r="Q201" s="7" t="s">
        <v>651</v>
      </c>
      <c r="R201" s="7" t="s">
        <v>45</v>
      </c>
      <c r="S201" s="7" t="s">
        <v>847</v>
      </c>
      <c r="T201" s="7" t="s">
        <v>75</v>
      </c>
      <c r="U201" s="7" t="s">
        <v>76</v>
      </c>
      <c r="V201" s="7" t="s">
        <v>75</v>
      </c>
      <c r="W201" s="7" t="s">
        <v>51</v>
      </c>
      <c r="X201" s="7" t="s">
        <v>52</v>
      </c>
      <c r="Y201" s="7" t="s">
        <v>53</v>
      </c>
      <c r="Z201" s="7" t="s">
        <v>54</v>
      </c>
      <c r="AA201" s="7" t="s">
        <v>55</v>
      </c>
      <c r="AB201" s="7" t="s">
        <v>56</v>
      </c>
      <c r="AC201" s="8">
        <v>500000</v>
      </c>
      <c r="AD201" s="10" t="s">
        <v>848</v>
      </c>
      <c r="AE201" s="8" t="str" cm="1">
        <f t="array" aca="1" ref="AE201" ca="1">IFERROR(_xlfn.XLOOKUP(MID(CELL("filename",$A$1),FIND("]",CELL("filename",$A$1))+1,255)&amp;"|"&amp;$C201,Fonte_OM_Objeto!$G:$G,Fonte_OM_Objeto!$J:$J),"")</f>
        <v/>
      </c>
      <c r="AF201" s="8" t="str" cm="1">
        <f t="array" aca="1" ref="AF201" ca="1">IFERROR(_xlfn.XLOOKUP(MID(CELL("filename",$A$1),FIND("]",CELL("filename",$A$1))+1,255)&amp;"|"&amp;$C201,Fonte_OM_Objeto!$G:$G,Fonte_OM_Objeto!$K:$K),"")</f>
        <v/>
      </c>
    </row>
    <row r="202" spans="1:32" s="1" customFormat="1" ht="30.4" customHeight="1" x14ac:dyDescent="0.2">
      <c r="A202" s="7" t="s">
        <v>30</v>
      </c>
      <c r="B202" s="7" t="s">
        <v>31</v>
      </c>
      <c r="C202" s="7" t="s">
        <v>849</v>
      </c>
      <c r="D202" s="7" t="s">
        <v>33</v>
      </c>
      <c r="E202" s="7" t="s">
        <v>34</v>
      </c>
      <c r="F202" s="7" t="s">
        <v>850</v>
      </c>
      <c r="G202" s="7" t="s">
        <v>851</v>
      </c>
      <c r="H202" s="7" t="s">
        <v>37</v>
      </c>
      <c r="I202" s="7" t="s">
        <v>451</v>
      </c>
      <c r="J202" s="7" t="s">
        <v>261</v>
      </c>
      <c r="K202" s="7" t="s">
        <v>40</v>
      </c>
      <c r="L202" s="7" t="s">
        <v>41</v>
      </c>
      <c r="M202" s="7" t="s">
        <v>70</v>
      </c>
      <c r="N202" s="7" t="s">
        <v>71</v>
      </c>
      <c r="O202" s="7" t="s">
        <v>118</v>
      </c>
      <c r="P202" s="7" t="s">
        <v>45</v>
      </c>
      <c r="Q202" s="7" t="s">
        <v>46</v>
      </c>
      <c r="R202" s="7" t="s">
        <v>47</v>
      </c>
      <c r="S202" s="7" t="s">
        <v>48</v>
      </c>
      <c r="T202" s="7" t="s">
        <v>75</v>
      </c>
      <c r="U202" s="7" t="s">
        <v>76</v>
      </c>
      <c r="V202" s="7" t="s">
        <v>75</v>
      </c>
      <c r="W202" s="7" t="s">
        <v>51</v>
      </c>
      <c r="X202" s="7" t="s">
        <v>102</v>
      </c>
      <c r="Y202" s="7" t="s">
        <v>207</v>
      </c>
      <c r="Z202" s="7" t="s">
        <v>54</v>
      </c>
      <c r="AA202" s="7" t="s">
        <v>55</v>
      </c>
      <c r="AB202" s="7" t="s">
        <v>56</v>
      </c>
      <c r="AC202" s="8">
        <v>350000</v>
      </c>
      <c r="AD202" s="10" t="s">
        <v>852</v>
      </c>
      <c r="AE202" s="8" t="str" cm="1">
        <f t="array" aca="1" ref="AE202" ca="1">IFERROR(_xlfn.XLOOKUP(MID(CELL("filename",$A$1),FIND("]",CELL("filename",$A$1))+1,255)&amp;"|"&amp;$C202,Fonte_OM_Objeto!$G:$G,Fonte_OM_Objeto!$J:$J),"")</f>
        <v/>
      </c>
      <c r="AF202" s="8" t="str" cm="1">
        <f t="array" aca="1" ref="AF202" ca="1">IFERROR(_xlfn.XLOOKUP(MID(CELL("filename",$A$1),FIND("]",CELL("filename",$A$1))+1,255)&amp;"|"&amp;$C202,Fonte_OM_Objeto!$G:$G,Fonte_OM_Objeto!$K:$K),"")</f>
        <v/>
      </c>
    </row>
    <row r="203" spans="1:32" s="1" customFormat="1" ht="30.4" customHeight="1" x14ac:dyDescent="0.2">
      <c r="A203" s="7" t="s">
        <v>30</v>
      </c>
      <c r="B203" s="7" t="s">
        <v>31</v>
      </c>
      <c r="C203" s="7" t="s">
        <v>849</v>
      </c>
      <c r="D203" s="7" t="s">
        <v>33</v>
      </c>
      <c r="E203" s="7" t="s">
        <v>34</v>
      </c>
      <c r="F203" s="7" t="s">
        <v>850</v>
      </c>
      <c r="G203" s="7" t="s">
        <v>851</v>
      </c>
      <c r="H203" s="7" t="s">
        <v>37</v>
      </c>
      <c r="I203" s="7" t="s">
        <v>451</v>
      </c>
      <c r="J203" s="7" t="s">
        <v>261</v>
      </c>
      <c r="K203" s="7" t="s">
        <v>40</v>
      </c>
      <c r="L203" s="7" t="s">
        <v>41</v>
      </c>
      <c r="M203" s="7" t="s">
        <v>70</v>
      </c>
      <c r="N203" s="7" t="s">
        <v>71</v>
      </c>
      <c r="O203" s="7" t="s">
        <v>118</v>
      </c>
      <c r="P203" s="7" t="s">
        <v>45</v>
      </c>
      <c r="Q203" s="7" t="s">
        <v>46</v>
      </c>
      <c r="R203" s="7" t="s">
        <v>47</v>
      </c>
      <c r="S203" s="7" t="s">
        <v>48</v>
      </c>
      <c r="T203" s="7" t="s">
        <v>75</v>
      </c>
      <c r="U203" s="7" t="s">
        <v>76</v>
      </c>
      <c r="V203" s="7" t="s">
        <v>75</v>
      </c>
      <c r="W203" s="7" t="s">
        <v>51</v>
      </c>
      <c r="X203" s="7" t="s">
        <v>52</v>
      </c>
      <c r="Y203" s="7" t="s">
        <v>207</v>
      </c>
      <c r="Z203" s="7" t="s">
        <v>54</v>
      </c>
      <c r="AA203" s="7" t="s">
        <v>55</v>
      </c>
      <c r="AB203" s="7" t="s">
        <v>56</v>
      </c>
      <c r="AC203" s="8">
        <v>400000</v>
      </c>
      <c r="AD203" s="10" t="s">
        <v>852</v>
      </c>
      <c r="AE203" s="8" t="str" cm="1">
        <f t="array" aca="1" ref="AE203" ca="1">IFERROR(_xlfn.XLOOKUP(MID(CELL("filename",$A$1),FIND("]",CELL("filename",$A$1))+1,255)&amp;"|"&amp;$C203,Fonte_OM_Objeto!$G:$G,Fonte_OM_Objeto!$J:$J),"")</f>
        <v/>
      </c>
      <c r="AF203" s="8" t="str" cm="1">
        <f t="array" aca="1" ref="AF203" ca="1">IFERROR(_xlfn.XLOOKUP(MID(CELL("filename",$A$1),FIND("]",CELL("filename",$A$1))+1,255)&amp;"|"&amp;$C203,Fonte_OM_Objeto!$G:$G,Fonte_OM_Objeto!$K:$K),"")</f>
        <v/>
      </c>
    </row>
    <row r="204" spans="1:32" s="1" customFormat="1" ht="84.2" customHeight="1" x14ac:dyDescent="0.2">
      <c r="A204" s="7" t="s">
        <v>30</v>
      </c>
      <c r="B204" s="7" t="s">
        <v>31</v>
      </c>
      <c r="C204" s="7" t="s">
        <v>853</v>
      </c>
      <c r="D204" s="7" t="s">
        <v>33</v>
      </c>
      <c r="E204" s="7" t="s">
        <v>34</v>
      </c>
      <c r="F204" s="7" t="s">
        <v>850</v>
      </c>
      <c r="G204" s="7" t="s">
        <v>851</v>
      </c>
      <c r="H204" s="7" t="s">
        <v>37</v>
      </c>
      <c r="I204" s="7" t="s">
        <v>451</v>
      </c>
      <c r="J204" s="7" t="s">
        <v>261</v>
      </c>
      <c r="K204" s="7" t="s">
        <v>40</v>
      </c>
      <c r="L204" s="7" t="s">
        <v>41</v>
      </c>
      <c r="M204" s="7" t="s">
        <v>97</v>
      </c>
      <c r="N204" s="7" t="s">
        <v>98</v>
      </c>
      <c r="O204" s="7" t="s">
        <v>553</v>
      </c>
      <c r="P204" s="7" t="s">
        <v>45</v>
      </c>
      <c r="Q204" s="7" t="s">
        <v>46</v>
      </c>
      <c r="R204" s="7" t="s">
        <v>47</v>
      </c>
      <c r="S204" s="7" t="s">
        <v>48</v>
      </c>
      <c r="T204" s="7" t="s">
        <v>554</v>
      </c>
      <c r="U204" s="7" t="s">
        <v>451</v>
      </c>
      <c r="V204" s="7" t="s">
        <v>555</v>
      </c>
      <c r="W204" s="7" t="s">
        <v>51</v>
      </c>
      <c r="X204" s="7" t="s">
        <v>52</v>
      </c>
      <c r="Y204" s="7" t="s">
        <v>53</v>
      </c>
      <c r="Z204" s="7" t="s">
        <v>54</v>
      </c>
      <c r="AA204" s="7" t="s">
        <v>55</v>
      </c>
      <c r="AB204" s="7" t="s">
        <v>56</v>
      </c>
      <c r="AC204" s="8">
        <v>500000</v>
      </c>
      <c r="AD204" s="10" t="s">
        <v>854</v>
      </c>
      <c r="AE204" s="8" t="str" cm="1">
        <f t="array" aca="1" ref="AE204" ca="1">IFERROR(_xlfn.XLOOKUP(MID(CELL("filename",$A$1),FIND("]",CELL("filename",$A$1))+1,255)&amp;"|"&amp;$C204,Fonte_OM_Objeto!$G:$G,Fonte_OM_Objeto!$J:$J),"")</f>
        <v/>
      </c>
      <c r="AF204" s="8" t="str" cm="1">
        <f t="array" aca="1" ref="AF204" ca="1">IFERROR(_xlfn.XLOOKUP(MID(CELL("filename",$A$1),FIND("]",CELL("filename",$A$1))+1,255)&amp;"|"&amp;$C204,Fonte_OM_Objeto!$G:$G,Fonte_OM_Objeto!$K:$K),"")</f>
        <v/>
      </c>
    </row>
    <row r="205" spans="1:32" s="1" customFormat="1" ht="52.35" customHeight="1" x14ac:dyDescent="0.2">
      <c r="A205" s="7" t="s">
        <v>30</v>
      </c>
      <c r="B205" s="7" t="s">
        <v>31</v>
      </c>
      <c r="C205" s="7" t="s">
        <v>855</v>
      </c>
      <c r="D205" s="7" t="s">
        <v>33</v>
      </c>
      <c r="E205" s="7" t="s">
        <v>90</v>
      </c>
      <c r="F205" s="7" t="s">
        <v>850</v>
      </c>
      <c r="G205" s="7" t="s">
        <v>851</v>
      </c>
      <c r="H205" s="7" t="s">
        <v>37</v>
      </c>
      <c r="I205" s="7" t="s">
        <v>451</v>
      </c>
      <c r="J205" s="7" t="s">
        <v>261</v>
      </c>
      <c r="K205" s="7" t="s">
        <v>40</v>
      </c>
      <c r="L205" s="7" t="s">
        <v>41</v>
      </c>
      <c r="M205" s="7" t="s">
        <v>42</v>
      </c>
      <c r="N205" s="7" t="s">
        <v>43</v>
      </c>
      <c r="O205" s="7" t="s">
        <v>305</v>
      </c>
      <c r="P205" s="7" t="s">
        <v>45</v>
      </c>
      <c r="Q205" s="7" t="s">
        <v>84</v>
      </c>
      <c r="R205" s="7" t="s">
        <v>45</v>
      </c>
      <c r="S205" s="7" t="s">
        <v>63</v>
      </c>
      <c r="T205" s="7" t="s">
        <v>75</v>
      </c>
      <c r="U205" s="7" t="s">
        <v>76</v>
      </c>
      <c r="V205" s="7" t="s">
        <v>75</v>
      </c>
      <c r="W205" s="7" t="s">
        <v>51</v>
      </c>
      <c r="X205" s="7" t="s">
        <v>102</v>
      </c>
      <c r="Y205" s="7" t="s">
        <v>53</v>
      </c>
      <c r="Z205" s="7" t="s">
        <v>54</v>
      </c>
      <c r="AA205" s="7" t="s">
        <v>55</v>
      </c>
      <c r="AB205" s="7" t="s">
        <v>56</v>
      </c>
      <c r="AC205" s="8">
        <v>400000</v>
      </c>
      <c r="AD205" s="10" t="s">
        <v>856</v>
      </c>
      <c r="AE205" s="8" t="str" cm="1">
        <f t="array" aca="1" ref="AE205" ca="1">IFERROR(_xlfn.XLOOKUP(MID(CELL("filename",$A$1),FIND("]",CELL("filename",$A$1))+1,255)&amp;"|"&amp;$C205,Fonte_OM_Objeto!$G:$G,Fonte_OM_Objeto!$J:$J),"")</f>
        <v>B Adm Ap/CMP</v>
      </c>
      <c r="AF205" s="8" t="str" cm="1">
        <f t="array" aca="1" ref="AF205" ca="1">IFERROR(_xlfn.XLOOKUP(MID(CELL("filename",$A$1),FIND("]",CELL("filename",$A$1))+1,255)&amp;"|"&amp;$C205,Fonte_OM_Objeto!$G:$G,Fonte_OM_Objeto!$K:$K),"")</f>
        <v>Readequação do campo de futebol</v>
      </c>
    </row>
    <row r="206" spans="1:32" s="1" customFormat="1" ht="30.4" customHeight="1" x14ac:dyDescent="0.2">
      <c r="A206" s="7" t="s">
        <v>30</v>
      </c>
      <c r="B206" s="7" t="s">
        <v>31</v>
      </c>
      <c r="C206" s="7" t="s">
        <v>857</v>
      </c>
      <c r="D206" s="7" t="s">
        <v>33</v>
      </c>
      <c r="E206" s="7" t="s">
        <v>34</v>
      </c>
      <c r="F206" s="7" t="s">
        <v>858</v>
      </c>
      <c r="G206" s="7" t="s">
        <v>859</v>
      </c>
      <c r="H206" s="7" t="s">
        <v>37</v>
      </c>
      <c r="I206" s="7" t="s">
        <v>38</v>
      </c>
      <c r="J206" s="7" t="s">
        <v>69</v>
      </c>
      <c r="K206" s="7" t="s">
        <v>40</v>
      </c>
      <c r="L206" s="7" t="s">
        <v>41</v>
      </c>
      <c r="M206" s="7" t="s">
        <v>42</v>
      </c>
      <c r="N206" s="7" t="s">
        <v>43</v>
      </c>
      <c r="O206" s="7" t="s">
        <v>118</v>
      </c>
      <c r="P206" s="7" t="s">
        <v>45</v>
      </c>
      <c r="Q206" s="7" t="s">
        <v>46</v>
      </c>
      <c r="R206" s="7" t="s">
        <v>47</v>
      </c>
      <c r="S206" s="7" t="s">
        <v>48</v>
      </c>
      <c r="T206" s="7" t="s">
        <v>75</v>
      </c>
      <c r="U206" s="7" t="s">
        <v>76</v>
      </c>
      <c r="V206" s="7" t="s">
        <v>75</v>
      </c>
      <c r="W206" s="7" t="s">
        <v>51</v>
      </c>
      <c r="X206" s="7" t="s">
        <v>52</v>
      </c>
      <c r="Y206" s="7" t="s">
        <v>53</v>
      </c>
      <c r="Z206" s="7" t="s">
        <v>54</v>
      </c>
      <c r="AA206" s="7" t="s">
        <v>55</v>
      </c>
      <c r="AB206" s="7" t="s">
        <v>56</v>
      </c>
      <c r="AC206" s="8">
        <v>200000</v>
      </c>
      <c r="AD206" s="10" t="s">
        <v>860</v>
      </c>
      <c r="AE206" s="8" t="str" cm="1">
        <f t="array" aca="1" ref="AE206" ca="1">IFERROR(_xlfn.XLOOKUP(MID(CELL("filename",$A$1),FIND("]",CELL("filename",$A$1))+1,255)&amp;"|"&amp;$C206,Fonte_OM_Objeto!$G:$G,Fonte_OM_Objeto!$J:$J),"")</f>
        <v>6º BPE</v>
      </c>
      <c r="AF206" s="8" t="str" cm="1">
        <f t="array" aca="1" ref="AF206" ca="1">IFERROR(_xlfn.XLOOKUP(MID(CELL("filename",$A$1),FIND("]",CELL("filename",$A$1))+1,255)&amp;"|"&amp;$C206,Fonte_OM_Objeto!$G:$G,Fonte_OM_Objeto!$K:$K),"")</f>
        <v>Implantação de espaço cultural</v>
      </c>
    </row>
    <row r="207" spans="1:32" s="1" customFormat="1" ht="19.7" customHeight="1" x14ac:dyDescent="0.2">
      <c r="A207" s="7" t="s">
        <v>30</v>
      </c>
      <c r="B207" s="7" t="s">
        <v>31</v>
      </c>
      <c r="C207" s="7" t="s">
        <v>861</v>
      </c>
      <c r="D207" s="7" t="s">
        <v>33</v>
      </c>
      <c r="E207" s="7" t="s">
        <v>34</v>
      </c>
      <c r="F207" s="7" t="s">
        <v>858</v>
      </c>
      <c r="G207" s="7" t="s">
        <v>859</v>
      </c>
      <c r="H207" s="7" t="s">
        <v>37</v>
      </c>
      <c r="I207" s="7" t="s">
        <v>38</v>
      </c>
      <c r="J207" s="7" t="s">
        <v>69</v>
      </c>
      <c r="K207" s="7" t="s">
        <v>40</v>
      </c>
      <c r="L207" s="7" t="s">
        <v>41</v>
      </c>
      <c r="M207" s="7" t="s">
        <v>70</v>
      </c>
      <c r="N207" s="7" t="s">
        <v>71</v>
      </c>
      <c r="O207" s="7" t="s">
        <v>72</v>
      </c>
      <c r="P207" s="7" t="s">
        <v>45</v>
      </c>
      <c r="Q207" s="7" t="s">
        <v>73</v>
      </c>
      <c r="R207" s="7" t="s">
        <v>45</v>
      </c>
      <c r="S207" s="7" t="s">
        <v>74</v>
      </c>
      <c r="T207" s="7" t="s">
        <v>75</v>
      </c>
      <c r="U207" s="7" t="s">
        <v>76</v>
      </c>
      <c r="V207" s="7" t="s">
        <v>75</v>
      </c>
      <c r="W207" s="7" t="s">
        <v>51</v>
      </c>
      <c r="X207" s="7" t="s">
        <v>52</v>
      </c>
      <c r="Y207" s="7" t="s">
        <v>53</v>
      </c>
      <c r="Z207" s="7" t="s">
        <v>54</v>
      </c>
      <c r="AA207" s="7" t="s">
        <v>55</v>
      </c>
      <c r="AB207" s="7" t="s">
        <v>56</v>
      </c>
      <c r="AC207" s="8">
        <v>200000</v>
      </c>
      <c r="AD207" s="9" t="s">
        <v>862</v>
      </c>
      <c r="AE207" s="8" t="str" cm="1">
        <f t="array" aca="1" ref="AE207" ca="1">IFERROR(_xlfn.XLOOKUP(MID(CELL("filename",$A$1),FIND("]",CELL("filename",$A$1))+1,255)&amp;"|"&amp;$C207,Fonte_OM_Objeto!$G:$G,Fonte_OM_Objeto!$J:$J),"")</f>
        <v/>
      </c>
      <c r="AF207" s="8" t="str" cm="1">
        <f t="array" aca="1" ref="AF207" ca="1">IFERROR(_xlfn.XLOOKUP(MID(CELL("filename",$A$1),FIND("]",CELL("filename",$A$1))+1,255)&amp;"|"&amp;$C207,Fonte_OM_Objeto!$G:$G,Fonte_OM_Objeto!$K:$K),"")</f>
        <v/>
      </c>
    </row>
    <row r="208" spans="1:32" s="1" customFormat="1" ht="19.7" customHeight="1" x14ac:dyDescent="0.2">
      <c r="A208" s="7" t="s">
        <v>30</v>
      </c>
      <c r="B208" s="7" t="s">
        <v>31</v>
      </c>
      <c r="C208" s="7" t="s">
        <v>863</v>
      </c>
      <c r="D208" s="7" t="s">
        <v>33</v>
      </c>
      <c r="E208" s="7" t="s">
        <v>90</v>
      </c>
      <c r="F208" s="7" t="s">
        <v>864</v>
      </c>
      <c r="G208" s="7" t="s">
        <v>865</v>
      </c>
      <c r="H208" s="7" t="s">
        <v>37</v>
      </c>
      <c r="I208" s="7" t="s">
        <v>96</v>
      </c>
      <c r="J208" s="7" t="s">
        <v>225</v>
      </c>
      <c r="K208" s="7" t="s">
        <v>40</v>
      </c>
      <c r="L208" s="7" t="s">
        <v>41</v>
      </c>
      <c r="M208" s="7" t="s">
        <v>232</v>
      </c>
      <c r="N208" s="7" t="s">
        <v>233</v>
      </c>
      <c r="O208" s="7" t="s">
        <v>866</v>
      </c>
      <c r="P208" s="7" t="s">
        <v>45</v>
      </c>
      <c r="Q208" s="7" t="s">
        <v>651</v>
      </c>
      <c r="R208" s="7" t="s">
        <v>45</v>
      </c>
      <c r="S208" s="7" t="s">
        <v>867</v>
      </c>
      <c r="T208" s="7" t="s">
        <v>75</v>
      </c>
      <c r="U208" s="7" t="s">
        <v>76</v>
      </c>
      <c r="V208" s="7" t="s">
        <v>75</v>
      </c>
      <c r="W208" s="7" t="s">
        <v>51</v>
      </c>
      <c r="X208" s="7" t="s">
        <v>52</v>
      </c>
      <c r="Y208" s="7" t="s">
        <v>207</v>
      </c>
      <c r="Z208" s="7" t="s">
        <v>54</v>
      </c>
      <c r="AA208" s="7" t="s">
        <v>55</v>
      </c>
      <c r="AB208" s="7" t="s">
        <v>56</v>
      </c>
      <c r="AC208" s="8">
        <v>426003</v>
      </c>
      <c r="AD208" s="9" t="s">
        <v>868</v>
      </c>
      <c r="AE208" s="8" t="str" cm="1">
        <f t="array" aca="1" ref="AE208" ca="1">IFERROR(_xlfn.XLOOKUP(MID(CELL("filename",$A$1),FIND("]",CELL("filename",$A$1))+1,255)&amp;"|"&amp;$C208,Fonte_OM_Objeto!$G:$G,Fonte_OM_Objeto!$J:$J),"")</f>
        <v/>
      </c>
      <c r="AF208" s="8" t="str" cm="1">
        <f t="array" aca="1" ref="AF208" ca="1">IFERROR(_xlfn.XLOOKUP(MID(CELL("filename",$A$1),FIND("]",CELL("filename",$A$1))+1,255)&amp;"|"&amp;$C208,Fonte_OM_Objeto!$G:$G,Fonte_OM_Objeto!$K:$K),"")</f>
        <v/>
      </c>
    </row>
    <row r="209" spans="1:32" s="1" customFormat="1" ht="19.7" customHeight="1" x14ac:dyDescent="0.2">
      <c r="A209" s="7" t="s">
        <v>30</v>
      </c>
      <c r="B209" s="7" t="s">
        <v>31</v>
      </c>
      <c r="C209" s="7" t="s">
        <v>869</v>
      </c>
      <c r="D209" s="7" t="s">
        <v>33</v>
      </c>
      <c r="E209" s="7" t="s">
        <v>34</v>
      </c>
      <c r="F209" s="7" t="s">
        <v>870</v>
      </c>
      <c r="G209" s="7" t="s">
        <v>871</v>
      </c>
      <c r="H209" s="7" t="s">
        <v>143</v>
      </c>
      <c r="I209" s="7" t="s">
        <v>451</v>
      </c>
      <c r="J209" s="7" t="s">
        <v>39</v>
      </c>
      <c r="K209" s="7" t="s">
        <v>40</v>
      </c>
      <c r="L209" s="7" t="s">
        <v>41</v>
      </c>
      <c r="M209" s="7" t="s">
        <v>42</v>
      </c>
      <c r="N209" s="7" t="s">
        <v>43</v>
      </c>
      <c r="O209" s="7" t="s">
        <v>872</v>
      </c>
      <c r="P209" s="7" t="s">
        <v>45</v>
      </c>
      <c r="Q209" s="7" t="s">
        <v>182</v>
      </c>
      <c r="R209" s="7" t="s">
        <v>45</v>
      </c>
      <c r="S209" s="7" t="s">
        <v>183</v>
      </c>
      <c r="T209" s="7" t="s">
        <v>554</v>
      </c>
      <c r="U209" s="7" t="s">
        <v>451</v>
      </c>
      <c r="V209" s="7" t="s">
        <v>555</v>
      </c>
      <c r="W209" s="7" t="s">
        <v>51</v>
      </c>
      <c r="X209" s="7" t="s">
        <v>52</v>
      </c>
      <c r="Y209" s="7" t="s">
        <v>53</v>
      </c>
      <c r="Z209" s="7" t="s">
        <v>54</v>
      </c>
      <c r="AA209" s="7" t="s">
        <v>55</v>
      </c>
      <c r="AB209" s="7" t="s">
        <v>56</v>
      </c>
      <c r="AC209" s="8">
        <v>500000</v>
      </c>
      <c r="AD209" s="10" t="s">
        <v>873</v>
      </c>
      <c r="AE209" s="8" t="str" cm="1">
        <f t="array" aca="1" ref="AE209" ca="1">IFERROR(_xlfn.XLOOKUP(MID(CELL("filename",$A$1),FIND("]",CELL("filename",$A$1))+1,255)&amp;"|"&amp;$C209,Fonte_OM_Objeto!$G:$G,Fonte_OM_Objeto!$J:$J),"")</f>
        <v/>
      </c>
      <c r="AF209" s="8" t="str" cm="1">
        <f t="array" aca="1" ref="AF209" ca="1">IFERROR(_xlfn.XLOOKUP(MID(CELL("filename",$A$1),FIND("]",CELL("filename",$A$1))+1,255)&amp;"|"&amp;$C209,Fonte_OM_Objeto!$G:$G,Fonte_OM_Objeto!$K:$K),"")</f>
        <v/>
      </c>
    </row>
    <row r="210" spans="1:32" s="1" customFormat="1" ht="19.7" customHeight="1" x14ac:dyDescent="0.2">
      <c r="A210" s="7" t="s">
        <v>30</v>
      </c>
      <c r="B210" s="7" t="s">
        <v>31</v>
      </c>
      <c r="C210" s="7" t="s">
        <v>874</v>
      </c>
      <c r="D210" s="7" t="s">
        <v>33</v>
      </c>
      <c r="E210" s="7" t="s">
        <v>34</v>
      </c>
      <c r="F210" s="7" t="s">
        <v>870</v>
      </c>
      <c r="G210" s="7" t="s">
        <v>871</v>
      </c>
      <c r="H210" s="7" t="s">
        <v>143</v>
      </c>
      <c r="I210" s="7" t="s">
        <v>451</v>
      </c>
      <c r="J210" s="7" t="s">
        <v>39</v>
      </c>
      <c r="K210" s="7" t="s">
        <v>40</v>
      </c>
      <c r="L210" s="7" t="s">
        <v>41</v>
      </c>
      <c r="M210" s="7" t="s">
        <v>42</v>
      </c>
      <c r="N210" s="7" t="s">
        <v>43</v>
      </c>
      <c r="O210" s="7" t="s">
        <v>772</v>
      </c>
      <c r="P210" s="7" t="s">
        <v>45</v>
      </c>
      <c r="Q210" s="7" t="s">
        <v>84</v>
      </c>
      <c r="R210" s="7" t="s">
        <v>45</v>
      </c>
      <c r="S210" s="7" t="s">
        <v>63</v>
      </c>
      <c r="T210" s="7" t="s">
        <v>554</v>
      </c>
      <c r="U210" s="7" t="s">
        <v>451</v>
      </c>
      <c r="V210" s="7" t="s">
        <v>555</v>
      </c>
      <c r="W210" s="7" t="s">
        <v>51</v>
      </c>
      <c r="X210" s="7" t="s">
        <v>52</v>
      </c>
      <c r="Y210" s="7" t="s">
        <v>53</v>
      </c>
      <c r="Z210" s="7" t="s">
        <v>54</v>
      </c>
      <c r="AA210" s="7" t="s">
        <v>55</v>
      </c>
      <c r="AB210" s="7" t="s">
        <v>56</v>
      </c>
      <c r="AC210" s="8">
        <v>250000</v>
      </c>
      <c r="AD210" s="10" t="s">
        <v>875</v>
      </c>
      <c r="AE210" s="8" t="str" cm="1">
        <f t="array" aca="1" ref="AE210" ca="1">IFERROR(_xlfn.XLOOKUP(MID(CELL("filename",$A$1),FIND("]",CELL("filename",$A$1))+1,255)&amp;"|"&amp;$C210,Fonte_OM_Objeto!$G:$G,Fonte_OM_Objeto!$J:$J),"")</f>
        <v/>
      </c>
      <c r="AF210" s="8" t="str" cm="1">
        <f t="array" aca="1" ref="AF210" ca="1">IFERROR(_xlfn.XLOOKUP(MID(CELL("filename",$A$1),FIND("]",CELL("filename",$A$1))+1,255)&amp;"|"&amp;$C210,Fonte_OM_Objeto!$G:$G,Fonte_OM_Objeto!$K:$K),"")</f>
        <v/>
      </c>
    </row>
    <row r="211" spans="1:32" s="1" customFormat="1" ht="19.7" customHeight="1" x14ac:dyDescent="0.2">
      <c r="A211" s="7" t="s">
        <v>30</v>
      </c>
      <c r="B211" s="7" t="s">
        <v>31</v>
      </c>
      <c r="C211" s="7" t="s">
        <v>876</v>
      </c>
      <c r="D211" s="7" t="s">
        <v>33</v>
      </c>
      <c r="E211" s="7" t="s">
        <v>34</v>
      </c>
      <c r="F211" s="7" t="s">
        <v>870</v>
      </c>
      <c r="G211" s="7" t="s">
        <v>871</v>
      </c>
      <c r="H211" s="7" t="s">
        <v>143</v>
      </c>
      <c r="I211" s="7" t="s">
        <v>451</v>
      </c>
      <c r="J211" s="7" t="s">
        <v>39</v>
      </c>
      <c r="K211" s="7" t="s">
        <v>40</v>
      </c>
      <c r="L211" s="7" t="s">
        <v>41</v>
      </c>
      <c r="M211" s="7" t="s">
        <v>97</v>
      </c>
      <c r="N211" s="7" t="s">
        <v>98</v>
      </c>
      <c r="O211" s="7" t="s">
        <v>553</v>
      </c>
      <c r="P211" s="7" t="s">
        <v>45</v>
      </c>
      <c r="Q211" s="7" t="s">
        <v>46</v>
      </c>
      <c r="R211" s="7" t="s">
        <v>47</v>
      </c>
      <c r="S211" s="7" t="s">
        <v>48</v>
      </c>
      <c r="T211" s="7" t="s">
        <v>554</v>
      </c>
      <c r="U211" s="7" t="s">
        <v>451</v>
      </c>
      <c r="V211" s="7" t="s">
        <v>555</v>
      </c>
      <c r="W211" s="7" t="s">
        <v>51</v>
      </c>
      <c r="X211" s="7" t="s">
        <v>52</v>
      </c>
      <c r="Y211" s="7" t="s">
        <v>53</v>
      </c>
      <c r="Z211" s="7" t="s">
        <v>54</v>
      </c>
      <c r="AA211" s="7" t="s">
        <v>55</v>
      </c>
      <c r="AB211" s="7" t="s">
        <v>56</v>
      </c>
      <c r="AC211" s="8">
        <v>500000</v>
      </c>
      <c r="AD211" s="10" t="s">
        <v>877</v>
      </c>
      <c r="AE211" s="8" t="str" cm="1">
        <f t="array" aca="1" ref="AE211" ca="1">IFERROR(_xlfn.XLOOKUP(MID(CELL("filename",$A$1),FIND("]",CELL("filename",$A$1))+1,255)&amp;"|"&amp;$C211,Fonte_OM_Objeto!$G:$G,Fonte_OM_Objeto!$J:$J),"")</f>
        <v/>
      </c>
      <c r="AF211" s="8" t="str" cm="1">
        <f t="array" aca="1" ref="AF211" ca="1">IFERROR(_xlfn.XLOOKUP(MID(CELL("filename",$A$1),FIND("]",CELL("filename",$A$1))+1,255)&amp;"|"&amp;$C211,Fonte_OM_Objeto!$G:$G,Fonte_OM_Objeto!$K:$K),"")</f>
        <v/>
      </c>
    </row>
    <row r="212" spans="1:32" s="1" customFormat="1" ht="52.35" customHeight="1" x14ac:dyDescent="0.2">
      <c r="A212" s="7" t="s">
        <v>30</v>
      </c>
      <c r="B212" s="7" t="s">
        <v>31</v>
      </c>
      <c r="C212" s="7" t="s">
        <v>878</v>
      </c>
      <c r="D212" s="7" t="s">
        <v>33</v>
      </c>
      <c r="E212" s="7" t="s">
        <v>90</v>
      </c>
      <c r="F212" s="7" t="s">
        <v>879</v>
      </c>
      <c r="G212" s="7" t="s">
        <v>880</v>
      </c>
      <c r="H212" s="7" t="s">
        <v>143</v>
      </c>
      <c r="I212" s="7" t="s">
        <v>512</v>
      </c>
      <c r="J212" s="7" t="s">
        <v>293</v>
      </c>
      <c r="K212" s="7" t="s">
        <v>40</v>
      </c>
      <c r="L212" s="7" t="s">
        <v>41</v>
      </c>
      <c r="M212" s="7" t="s">
        <v>70</v>
      </c>
      <c r="N212" s="7" t="s">
        <v>71</v>
      </c>
      <c r="O212" s="7" t="s">
        <v>72</v>
      </c>
      <c r="P212" s="7" t="s">
        <v>45</v>
      </c>
      <c r="Q212" s="7" t="s">
        <v>73</v>
      </c>
      <c r="R212" s="7" t="s">
        <v>45</v>
      </c>
      <c r="S212" s="7" t="s">
        <v>74</v>
      </c>
      <c r="T212" s="7" t="s">
        <v>75</v>
      </c>
      <c r="U212" s="7" t="s">
        <v>76</v>
      </c>
      <c r="V212" s="7" t="s">
        <v>75</v>
      </c>
      <c r="W212" s="7" t="s">
        <v>51</v>
      </c>
      <c r="X212" s="7" t="s">
        <v>52</v>
      </c>
      <c r="Y212" s="7" t="s">
        <v>53</v>
      </c>
      <c r="Z212" s="7" t="s">
        <v>54</v>
      </c>
      <c r="AA212" s="7" t="s">
        <v>55</v>
      </c>
      <c r="AB212" s="7" t="s">
        <v>56</v>
      </c>
      <c r="AC212" s="8">
        <v>1000000</v>
      </c>
      <c r="AD212" s="10" t="s">
        <v>881</v>
      </c>
      <c r="AE212" s="8" t="str" cm="1">
        <f t="array" aca="1" ref="AE212" ca="1">IFERROR(_xlfn.XLOOKUP(MID(CELL("filename",$A$1),FIND("]",CELL("filename",$A$1))+1,255)&amp;"|"&amp;$C212,Fonte_OM_Objeto!$G:$G,Fonte_OM_Objeto!$J:$J),"")</f>
        <v/>
      </c>
      <c r="AF212" s="8" t="str" cm="1">
        <f t="array" aca="1" ref="AF212" ca="1">IFERROR(_xlfn.XLOOKUP(MID(CELL("filename",$A$1),FIND("]",CELL("filename",$A$1))+1,255)&amp;"|"&amp;$C212,Fonte_OM_Objeto!$G:$G,Fonte_OM_Objeto!$K:$K),"")</f>
        <v/>
      </c>
    </row>
    <row r="213" spans="1:32" s="1" customFormat="1" ht="94.9" customHeight="1" x14ac:dyDescent="0.2">
      <c r="A213" s="7" t="s">
        <v>30</v>
      </c>
      <c r="B213" s="7" t="s">
        <v>31</v>
      </c>
      <c r="C213" s="7" t="s">
        <v>882</v>
      </c>
      <c r="D213" s="7" t="s">
        <v>33</v>
      </c>
      <c r="E213" s="7" t="s">
        <v>34</v>
      </c>
      <c r="F213" s="7" t="s">
        <v>879</v>
      </c>
      <c r="G213" s="7" t="s">
        <v>880</v>
      </c>
      <c r="H213" s="7" t="s">
        <v>143</v>
      </c>
      <c r="I213" s="7" t="s">
        <v>512</v>
      </c>
      <c r="J213" s="7" t="s">
        <v>293</v>
      </c>
      <c r="K213" s="7" t="s">
        <v>40</v>
      </c>
      <c r="L213" s="7" t="s">
        <v>41</v>
      </c>
      <c r="M213" s="7" t="s">
        <v>97</v>
      </c>
      <c r="N213" s="7" t="s">
        <v>98</v>
      </c>
      <c r="O213" s="7" t="s">
        <v>883</v>
      </c>
      <c r="P213" s="7" t="s">
        <v>45</v>
      </c>
      <c r="Q213" s="7" t="s">
        <v>46</v>
      </c>
      <c r="R213" s="7" t="s">
        <v>47</v>
      </c>
      <c r="S213" s="7" t="s">
        <v>48</v>
      </c>
      <c r="T213" s="7" t="s">
        <v>884</v>
      </c>
      <c r="U213" s="7" t="s">
        <v>512</v>
      </c>
      <c r="V213" s="7" t="s">
        <v>885</v>
      </c>
      <c r="W213" s="7" t="s">
        <v>51</v>
      </c>
      <c r="X213" s="7" t="s">
        <v>52</v>
      </c>
      <c r="Y213" s="7" t="s">
        <v>53</v>
      </c>
      <c r="Z213" s="7" t="s">
        <v>54</v>
      </c>
      <c r="AA213" s="7" t="s">
        <v>55</v>
      </c>
      <c r="AB213" s="7" t="s">
        <v>56</v>
      </c>
      <c r="AC213" s="8">
        <v>1000000</v>
      </c>
      <c r="AD213" s="10" t="s">
        <v>886</v>
      </c>
      <c r="AE213" s="8" t="str" cm="1">
        <f t="array" aca="1" ref="AE213" ca="1">IFERROR(_xlfn.XLOOKUP(MID(CELL("filename",$A$1),FIND("]",CELL("filename",$A$1))+1,255)&amp;"|"&amp;$C213,Fonte_OM_Objeto!$G:$G,Fonte_OM_Objeto!$J:$J),"")</f>
        <v/>
      </c>
      <c r="AF213" s="8" t="str" cm="1">
        <f t="array" aca="1" ref="AF213" ca="1">IFERROR(_xlfn.XLOOKUP(MID(CELL("filename",$A$1),FIND("]",CELL("filename",$A$1))+1,255)&amp;"|"&amp;$C213,Fonte_OM_Objeto!$G:$G,Fonte_OM_Objeto!$K:$K),"")</f>
        <v/>
      </c>
    </row>
    <row r="214" spans="1:32" s="1" customFormat="1" ht="19.7" customHeight="1" x14ac:dyDescent="0.2">
      <c r="A214" s="7" t="s">
        <v>30</v>
      </c>
      <c r="B214" s="7" t="s">
        <v>31</v>
      </c>
      <c r="C214" s="7" t="s">
        <v>887</v>
      </c>
      <c r="D214" s="7" t="s">
        <v>33</v>
      </c>
      <c r="E214" s="7" t="s">
        <v>34</v>
      </c>
      <c r="F214" s="7" t="s">
        <v>888</v>
      </c>
      <c r="G214" s="7" t="s">
        <v>889</v>
      </c>
      <c r="H214" s="7" t="s">
        <v>143</v>
      </c>
      <c r="I214" s="7" t="s">
        <v>776</v>
      </c>
      <c r="J214" s="7" t="s">
        <v>69</v>
      </c>
      <c r="K214" s="7" t="s">
        <v>40</v>
      </c>
      <c r="L214" s="7" t="s">
        <v>41</v>
      </c>
      <c r="M214" s="7" t="s">
        <v>97</v>
      </c>
      <c r="N214" s="7" t="s">
        <v>98</v>
      </c>
      <c r="O214" s="7" t="s">
        <v>890</v>
      </c>
      <c r="P214" s="7" t="s">
        <v>45</v>
      </c>
      <c r="Q214" s="7" t="s">
        <v>46</v>
      </c>
      <c r="R214" s="7" t="s">
        <v>47</v>
      </c>
      <c r="S214" s="7" t="s">
        <v>48</v>
      </c>
      <c r="T214" s="7" t="s">
        <v>891</v>
      </c>
      <c r="U214" s="7" t="s">
        <v>776</v>
      </c>
      <c r="V214" s="7" t="s">
        <v>892</v>
      </c>
      <c r="W214" s="7" t="s">
        <v>51</v>
      </c>
      <c r="X214" s="7" t="s">
        <v>102</v>
      </c>
      <c r="Y214" s="7" t="s">
        <v>53</v>
      </c>
      <c r="Z214" s="7" t="s">
        <v>54</v>
      </c>
      <c r="AA214" s="7" t="s">
        <v>55</v>
      </c>
      <c r="AB214" s="7" t="s">
        <v>56</v>
      </c>
      <c r="AC214" s="8">
        <v>200000</v>
      </c>
      <c r="AD214" s="10" t="s">
        <v>893</v>
      </c>
      <c r="AE214" s="8" t="str" cm="1">
        <f t="array" aca="1" ref="AE214" ca="1">IFERROR(_xlfn.XLOOKUP(MID(CELL("filename",$A$1),FIND("]",CELL("filename",$A$1))+1,255)&amp;"|"&amp;$C214,Fonte_OM_Objeto!$G:$G,Fonte_OM_Objeto!$J:$J),"")</f>
        <v/>
      </c>
      <c r="AF214" s="8" t="str" cm="1">
        <f t="array" aca="1" ref="AF214" ca="1">IFERROR(_xlfn.XLOOKUP(MID(CELL("filename",$A$1),FIND("]",CELL("filename",$A$1))+1,255)&amp;"|"&amp;$C214,Fonte_OM_Objeto!$G:$G,Fonte_OM_Objeto!$K:$K),"")</f>
        <v/>
      </c>
    </row>
    <row r="215" spans="1:32" s="1" customFormat="1" ht="52.35" customHeight="1" x14ac:dyDescent="0.2">
      <c r="A215" s="7" t="s">
        <v>30</v>
      </c>
      <c r="B215" s="7" t="s">
        <v>31</v>
      </c>
      <c r="C215" s="7" t="s">
        <v>894</v>
      </c>
      <c r="D215" s="7" t="s">
        <v>33</v>
      </c>
      <c r="E215" s="7" t="s">
        <v>90</v>
      </c>
      <c r="F215" s="7" t="s">
        <v>895</v>
      </c>
      <c r="G215" s="7" t="s">
        <v>896</v>
      </c>
      <c r="H215" s="7" t="s">
        <v>143</v>
      </c>
      <c r="I215" s="7" t="s">
        <v>242</v>
      </c>
      <c r="J215" s="7" t="s">
        <v>225</v>
      </c>
      <c r="K215" s="7" t="s">
        <v>40</v>
      </c>
      <c r="L215" s="7" t="s">
        <v>41</v>
      </c>
      <c r="M215" s="7" t="s">
        <v>70</v>
      </c>
      <c r="N215" s="7" t="s">
        <v>71</v>
      </c>
      <c r="O215" s="7" t="s">
        <v>72</v>
      </c>
      <c r="P215" s="7" t="s">
        <v>45</v>
      </c>
      <c r="Q215" s="7" t="s">
        <v>73</v>
      </c>
      <c r="R215" s="7" t="s">
        <v>45</v>
      </c>
      <c r="S215" s="7" t="s">
        <v>74</v>
      </c>
      <c r="T215" s="7" t="s">
        <v>75</v>
      </c>
      <c r="U215" s="7" t="s">
        <v>76</v>
      </c>
      <c r="V215" s="7" t="s">
        <v>75</v>
      </c>
      <c r="W215" s="7" t="s">
        <v>51</v>
      </c>
      <c r="X215" s="7" t="s">
        <v>52</v>
      </c>
      <c r="Y215" s="7" t="s">
        <v>53</v>
      </c>
      <c r="Z215" s="7" t="s">
        <v>54</v>
      </c>
      <c r="AA215" s="7" t="s">
        <v>55</v>
      </c>
      <c r="AB215" s="7" t="s">
        <v>56</v>
      </c>
      <c r="AC215" s="8">
        <v>500000</v>
      </c>
      <c r="AD215" s="10" t="s">
        <v>897</v>
      </c>
      <c r="AE215" s="8" t="str" cm="1">
        <f t="array" aca="1" ref="AE215" ca="1">IFERROR(_xlfn.XLOOKUP(MID(CELL("filename",$A$1),FIND("]",CELL("filename",$A$1))+1,255)&amp;"|"&amp;$C215,Fonte_OM_Objeto!$G:$G,Fonte_OM_Objeto!$J:$J),"")</f>
        <v/>
      </c>
      <c r="AF215" s="8" t="str" cm="1">
        <f t="array" aca="1" ref="AF215" ca="1">IFERROR(_xlfn.XLOOKUP(MID(CELL("filename",$A$1),FIND("]",CELL("filename",$A$1))+1,255)&amp;"|"&amp;$C215,Fonte_OM_Objeto!$G:$G,Fonte_OM_Objeto!$K:$K),"")</f>
        <v/>
      </c>
    </row>
    <row r="216" spans="1:32" s="1" customFormat="1" ht="52.35" customHeight="1" x14ac:dyDescent="0.2">
      <c r="A216" s="7" t="s">
        <v>30</v>
      </c>
      <c r="B216" s="7" t="s">
        <v>31</v>
      </c>
      <c r="C216" s="7" t="s">
        <v>898</v>
      </c>
      <c r="D216" s="7" t="s">
        <v>33</v>
      </c>
      <c r="E216" s="7" t="s">
        <v>90</v>
      </c>
      <c r="F216" s="7" t="s">
        <v>899</v>
      </c>
      <c r="G216" s="7" t="s">
        <v>900</v>
      </c>
      <c r="H216" s="7" t="s">
        <v>143</v>
      </c>
      <c r="I216" s="7" t="s">
        <v>68</v>
      </c>
      <c r="J216" s="7" t="s">
        <v>901</v>
      </c>
      <c r="K216" s="7" t="s">
        <v>40</v>
      </c>
      <c r="L216" s="7" t="s">
        <v>41</v>
      </c>
      <c r="M216" s="7" t="s">
        <v>70</v>
      </c>
      <c r="N216" s="7" t="s">
        <v>71</v>
      </c>
      <c r="O216" s="7" t="s">
        <v>72</v>
      </c>
      <c r="P216" s="7" t="s">
        <v>45</v>
      </c>
      <c r="Q216" s="7" t="s">
        <v>73</v>
      </c>
      <c r="R216" s="7" t="s">
        <v>45</v>
      </c>
      <c r="S216" s="7" t="s">
        <v>74</v>
      </c>
      <c r="T216" s="7" t="s">
        <v>75</v>
      </c>
      <c r="U216" s="7" t="s">
        <v>76</v>
      </c>
      <c r="V216" s="7" t="s">
        <v>75</v>
      </c>
      <c r="W216" s="7" t="s">
        <v>51</v>
      </c>
      <c r="X216" s="7" t="s">
        <v>102</v>
      </c>
      <c r="Y216" s="7" t="s">
        <v>53</v>
      </c>
      <c r="Z216" s="7" t="s">
        <v>54</v>
      </c>
      <c r="AA216" s="7" t="s">
        <v>55</v>
      </c>
      <c r="AB216" s="7" t="s">
        <v>56</v>
      </c>
      <c r="AC216" s="8">
        <v>200000</v>
      </c>
      <c r="AD216" s="10" t="s">
        <v>902</v>
      </c>
      <c r="AE216" s="8" t="str" cm="1">
        <f t="array" aca="1" ref="AE216" ca="1">IFERROR(_xlfn.XLOOKUP(MID(CELL("filename",$A$1),FIND("]",CELL("filename",$A$1))+1,255)&amp;"|"&amp;$C216,Fonte_OM_Objeto!$G:$G,Fonte_OM_Objeto!$J:$J),"")</f>
        <v/>
      </c>
      <c r="AF216" s="8" t="str" cm="1">
        <f t="array" aca="1" ref="AF216" ca="1">IFERROR(_xlfn.XLOOKUP(MID(CELL("filename",$A$1),FIND("]",CELL("filename",$A$1))+1,255)&amp;"|"&amp;$C216,Fonte_OM_Objeto!$G:$G,Fonte_OM_Objeto!$K:$K),"")</f>
        <v/>
      </c>
    </row>
    <row r="217" spans="1:32" s="1" customFormat="1" ht="94.9" customHeight="1" x14ac:dyDescent="0.2">
      <c r="A217" s="7" t="s">
        <v>30</v>
      </c>
      <c r="B217" s="7" t="s">
        <v>31</v>
      </c>
      <c r="C217" s="7" t="s">
        <v>903</v>
      </c>
      <c r="D217" s="7" t="s">
        <v>33</v>
      </c>
      <c r="E217" s="7" t="s">
        <v>34</v>
      </c>
      <c r="F217" s="7" t="s">
        <v>904</v>
      </c>
      <c r="G217" s="7" t="s">
        <v>905</v>
      </c>
      <c r="H217" s="7" t="s">
        <v>143</v>
      </c>
      <c r="I217" s="7" t="s">
        <v>828</v>
      </c>
      <c r="J217" s="7" t="s">
        <v>225</v>
      </c>
      <c r="K217" s="7" t="s">
        <v>40</v>
      </c>
      <c r="L217" s="7" t="s">
        <v>41</v>
      </c>
      <c r="M217" s="7" t="s">
        <v>97</v>
      </c>
      <c r="N217" s="7" t="s">
        <v>98</v>
      </c>
      <c r="O217" s="7" t="s">
        <v>612</v>
      </c>
      <c r="P217" s="7" t="s">
        <v>45</v>
      </c>
      <c r="Q217" s="7" t="s">
        <v>109</v>
      </c>
      <c r="R217" s="7" t="s">
        <v>47</v>
      </c>
      <c r="S217" s="7" t="s">
        <v>110</v>
      </c>
      <c r="T217" s="7" t="s">
        <v>831</v>
      </c>
      <c r="U217" s="7" t="s">
        <v>828</v>
      </c>
      <c r="V217" s="7" t="s">
        <v>832</v>
      </c>
      <c r="W217" s="7" t="s">
        <v>111</v>
      </c>
      <c r="X217" s="7" t="s">
        <v>52</v>
      </c>
      <c r="Y217" s="7" t="s">
        <v>53</v>
      </c>
      <c r="Z217" s="7" t="s">
        <v>54</v>
      </c>
      <c r="AA217" s="7" t="s">
        <v>55</v>
      </c>
      <c r="AB217" s="7" t="s">
        <v>56</v>
      </c>
      <c r="AC217" s="8">
        <v>500000</v>
      </c>
      <c r="AD217" s="10" t="s">
        <v>833</v>
      </c>
      <c r="AE217" s="8" t="str" cm="1">
        <f t="array" aca="1" ref="AE217" ca="1">IFERROR(_xlfn.XLOOKUP(MID(CELL("filename",$A$1),FIND("]",CELL("filename",$A$1))+1,255)&amp;"|"&amp;$C217,Fonte_OM_Objeto!$G:$G,Fonte_OM_Objeto!$J:$J),"")</f>
        <v/>
      </c>
      <c r="AF217" s="8" t="str" cm="1">
        <f t="array" aca="1" ref="AF217" ca="1">IFERROR(_xlfn.XLOOKUP(MID(CELL("filename",$A$1),FIND("]",CELL("filename",$A$1))+1,255)&amp;"|"&amp;$C217,Fonte_OM_Objeto!$G:$G,Fonte_OM_Objeto!$K:$K),"")</f>
        <v/>
      </c>
    </row>
    <row r="218" spans="1:32" s="1" customFormat="1" ht="19.7" customHeight="1" x14ac:dyDescent="0.2">
      <c r="A218" s="7" t="s">
        <v>30</v>
      </c>
      <c r="B218" s="7" t="s">
        <v>31</v>
      </c>
      <c r="C218" s="7" t="s">
        <v>906</v>
      </c>
      <c r="D218" s="7" t="s">
        <v>33</v>
      </c>
      <c r="E218" s="7" t="s">
        <v>34</v>
      </c>
      <c r="F218" s="7" t="s">
        <v>907</v>
      </c>
      <c r="G218" s="7" t="s">
        <v>908</v>
      </c>
      <c r="H218" s="7" t="s">
        <v>143</v>
      </c>
      <c r="I218" s="7" t="s">
        <v>909</v>
      </c>
      <c r="J218" s="7" t="s">
        <v>173</v>
      </c>
      <c r="K218" s="7" t="s">
        <v>40</v>
      </c>
      <c r="L218" s="7" t="s">
        <v>41</v>
      </c>
      <c r="M218" s="7" t="s">
        <v>59</v>
      </c>
      <c r="N218" s="7" t="s">
        <v>60</v>
      </c>
      <c r="O218" s="7" t="s">
        <v>145</v>
      </c>
      <c r="P218" s="7" t="s">
        <v>45</v>
      </c>
      <c r="Q218" s="7" t="s">
        <v>62</v>
      </c>
      <c r="R218" s="7" t="s">
        <v>45</v>
      </c>
      <c r="S218" s="7" t="s">
        <v>63</v>
      </c>
      <c r="T218" s="7" t="s">
        <v>75</v>
      </c>
      <c r="U218" s="7" t="s">
        <v>76</v>
      </c>
      <c r="V218" s="7" t="s">
        <v>75</v>
      </c>
      <c r="W218" s="7" t="s">
        <v>51</v>
      </c>
      <c r="X218" s="7" t="s">
        <v>102</v>
      </c>
      <c r="Y218" s="7" t="s">
        <v>53</v>
      </c>
      <c r="Z218" s="7" t="s">
        <v>54</v>
      </c>
      <c r="AA218" s="7" t="s">
        <v>55</v>
      </c>
      <c r="AB218" s="7" t="s">
        <v>56</v>
      </c>
      <c r="AC218" s="8">
        <v>300000</v>
      </c>
      <c r="AD218" s="9" t="s">
        <v>910</v>
      </c>
      <c r="AE218" s="8" t="str" cm="1">
        <f t="array" aca="1" ref="AE218" ca="1">IFERROR(_xlfn.XLOOKUP(MID(CELL("filename",$A$1),FIND("]",CELL("filename",$A$1))+1,255)&amp;"|"&amp;$C218,Fonte_OM_Objeto!$G:$G,Fonte_OM_Objeto!$J:$J),"")</f>
        <v/>
      </c>
      <c r="AF218" s="8" t="str" cm="1">
        <f t="array" aca="1" ref="AF218" ca="1">IFERROR(_xlfn.XLOOKUP(MID(CELL("filename",$A$1),FIND("]",CELL("filename",$A$1))+1,255)&amp;"|"&amp;$C218,Fonte_OM_Objeto!$G:$G,Fonte_OM_Objeto!$K:$K),"")</f>
        <v/>
      </c>
    </row>
    <row r="219" spans="1:32" s="1" customFormat="1" ht="19.7" customHeight="1" x14ac:dyDescent="0.2">
      <c r="A219" s="7" t="s">
        <v>30</v>
      </c>
      <c r="B219" s="7" t="s">
        <v>31</v>
      </c>
      <c r="C219" s="7" t="s">
        <v>911</v>
      </c>
      <c r="D219" s="7" t="s">
        <v>33</v>
      </c>
      <c r="E219" s="7" t="s">
        <v>34</v>
      </c>
      <c r="F219" s="7" t="s">
        <v>907</v>
      </c>
      <c r="G219" s="7" t="s">
        <v>908</v>
      </c>
      <c r="H219" s="7" t="s">
        <v>143</v>
      </c>
      <c r="I219" s="7" t="s">
        <v>909</v>
      </c>
      <c r="J219" s="7" t="s">
        <v>173</v>
      </c>
      <c r="K219" s="7" t="s">
        <v>40</v>
      </c>
      <c r="L219" s="7" t="s">
        <v>41</v>
      </c>
      <c r="M219" s="7" t="s">
        <v>232</v>
      </c>
      <c r="N219" s="7" t="s">
        <v>233</v>
      </c>
      <c r="O219" s="7" t="s">
        <v>118</v>
      </c>
      <c r="P219" s="7" t="s">
        <v>45</v>
      </c>
      <c r="Q219" s="7" t="s">
        <v>46</v>
      </c>
      <c r="R219" s="7" t="s">
        <v>47</v>
      </c>
      <c r="S219" s="7" t="s">
        <v>48</v>
      </c>
      <c r="T219" s="7" t="s">
        <v>75</v>
      </c>
      <c r="U219" s="7" t="s">
        <v>76</v>
      </c>
      <c r="V219" s="7" t="s">
        <v>75</v>
      </c>
      <c r="W219" s="7" t="s">
        <v>51</v>
      </c>
      <c r="X219" s="7" t="s">
        <v>102</v>
      </c>
      <c r="Y219" s="7" t="s">
        <v>53</v>
      </c>
      <c r="Z219" s="7" t="s">
        <v>54</v>
      </c>
      <c r="AA219" s="7" t="s">
        <v>55</v>
      </c>
      <c r="AB219" s="7" t="s">
        <v>56</v>
      </c>
      <c r="AC219" s="8">
        <v>50000</v>
      </c>
      <c r="AD219" s="9" t="s">
        <v>912</v>
      </c>
      <c r="AE219" s="8" t="str" cm="1">
        <f t="array" aca="1" ref="AE219" ca="1">IFERROR(_xlfn.XLOOKUP(MID(CELL("filename",$A$1),FIND("]",CELL("filename",$A$1))+1,255)&amp;"|"&amp;$C219,Fonte_OM_Objeto!$G:$G,Fonte_OM_Objeto!$J:$J),"")</f>
        <v>28º BC</v>
      </c>
      <c r="AF219" s="8" t="str" cm="1">
        <f t="array" aca="1" ref="AF219" ca="1">IFERROR(_xlfn.XLOOKUP(MID(CELL("filename",$A$1),FIND("]",CELL("filename",$A$1))+1,255)&amp;"|"&amp;$C219,Fonte_OM_Objeto!$G:$G,Fonte_OM_Objeto!$K:$K),"")</f>
        <v>Readequação de instalações do Sistema Assessoria Parlamentar e Relações Institucionais.</v>
      </c>
    </row>
    <row r="220" spans="1:32" s="1" customFormat="1" ht="19.7" customHeight="1" x14ac:dyDescent="0.2">
      <c r="A220" s="7" t="s">
        <v>30</v>
      </c>
      <c r="B220" s="7" t="s">
        <v>31</v>
      </c>
      <c r="C220" s="7" t="s">
        <v>911</v>
      </c>
      <c r="D220" s="7" t="s">
        <v>33</v>
      </c>
      <c r="E220" s="7" t="s">
        <v>34</v>
      </c>
      <c r="F220" s="7" t="s">
        <v>907</v>
      </c>
      <c r="G220" s="7" t="s">
        <v>908</v>
      </c>
      <c r="H220" s="7" t="s">
        <v>143</v>
      </c>
      <c r="I220" s="7" t="s">
        <v>909</v>
      </c>
      <c r="J220" s="7" t="s">
        <v>173</v>
      </c>
      <c r="K220" s="7" t="s">
        <v>40</v>
      </c>
      <c r="L220" s="7" t="s">
        <v>41</v>
      </c>
      <c r="M220" s="7" t="s">
        <v>232</v>
      </c>
      <c r="N220" s="7" t="s">
        <v>233</v>
      </c>
      <c r="O220" s="7" t="s">
        <v>118</v>
      </c>
      <c r="P220" s="7" t="s">
        <v>45</v>
      </c>
      <c r="Q220" s="7" t="s">
        <v>46</v>
      </c>
      <c r="R220" s="7" t="s">
        <v>47</v>
      </c>
      <c r="S220" s="7" t="s">
        <v>48</v>
      </c>
      <c r="T220" s="7" t="s">
        <v>75</v>
      </c>
      <c r="U220" s="7" t="s">
        <v>76</v>
      </c>
      <c r="V220" s="7" t="s">
        <v>75</v>
      </c>
      <c r="W220" s="7" t="s">
        <v>51</v>
      </c>
      <c r="X220" s="7" t="s">
        <v>52</v>
      </c>
      <c r="Y220" s="7" t="s">
        <v>53</v>
      </c>
      <c r="Z220" s="7" t="s">
        <v>54</v>
      </c>
      <c r="AA220" s="7" t="s">
        <v>55</v>
      </c>
      <c r="AB220" s="7" t="s">
        <v>56</v>
      </c>
      <c r="AC220" s="8">
        <v>50000</v>
      </c>
      <c r="AD220" s="9" t="s">
        <v>912</v>
      </c>
      <c r="AE220" s="8" t="str" cm="1">
        <f t="array" aca="1" ref="AE220" ca="1">IFERROR(_xlfn.XLOOKUP(MID(CELL("filename",$A$1),FIND("]",CELL("filename",$A$1))+1,255)&amp;"|"&amp;$C220,Fonte_OM_Objeto!$G:$G,Fonte_OM_Objeto!$J:$J),"")</f>
        <v>28º BC</v>
      </c>
      <c r="AF220" s="8" t="str" cm="1">
        <f t="array" aca="1" ref="AF220" ca="1">IFERROR(_xlfn.XLOOKUP(MID(CELL("filename",$A$1),FIND("]",CELL("filename",$A$1))+1,255)&amp;"|"&amp;$C220,Fonte_OM_Objeto!$G:$G,Fonte_OM_Objeto!$K:$K),"")</f>
        <v>Readequação de instalações do Sistema Assessoria Parlamentar e Relações Institucionais.</v>
      </c>
    </row>
    <row r="221" spans="1:32" s="1" customFormat="1" ht="19.7" customHeight="1" x14ac:dyDescent="0.2">
      <c r="A221" s="7" t="s">
        <v>30</v>
      </c>
      <c r="B221" s="7" t="s">
        <v>31</v>
      </c>
      <c r="C221" s="7" t="s">
        <v>913</v>
      </c>
      <c r="D221" s="7" t="s">
        <v>33</v>
      </c>
      <c r="E221" s="7" t="s">
        <v>34</v>
      </c>
      <c r="F221" s="7" t="s">
        <v>907</v>
      </c>
      <c r="G221" s="7" t="s">
        <v>908</v>
      </c>
      <c r="H221" s="7" t="s">
        <v>143</v>
      </c>
      <c r="I221" s="7" t="s">
        <v>909</v>
      </c>
      <c r="J221" s="7" t="s">
        <v>173</v>
      </c>
      <c r="K221" s="7" t="s">
        <v>40</v>
      </c>
      <c r="L221" s="7" t="s">
        <v>41</v>
      </c>
      <c r="M221" s="7" t="s">
        <v>42</v>
      </c>
      <c r="N221" s="7" t="s">
        <v>43</v>
      </c>
      <c r="O221" s="7" t="s">
        <v>305</v>
      </c>
      <c r="P221" s="7" t="s">
        <v>45</v>
      </c>
      <c r="Q221" s="7" t="s">
        <v>84</v>
      </c>
      <c r="R221" s="7" t="s">
        <v>45</v>
      </c>
      <c r="S221" s="7" t="s">
        <v>63</v>
      </c>
      <c r="T221" s="7" t="s">
        <v>75</v>
      </c>
      <c r="U221" s="7" t="s">
        <v>76</v>
      </c>
      <c r="V221" s="7" t="s">
        <v>75</v>
      </c>
      <c r="W221" s="7" t="s">
        <v>51</v>
      </c>
      <c r="X221" s="7" t="s">
        <v>52</v>
      </c>
      <c r="Y221" s="7" t="s">
        <v>53</v>
      </c>
      <c r="Z221" s="7" t="s">
        <v>54</v>
      </c>
      <c r="AA221" s="7" t="s">
        <v>55</v>
      </c>
      <c r="AB221" s="7" t="s">
        <v>56</v>
      </c>
      <c r="AC221" s="8">
        <v>200000</v>
      </c>
      <c r="AD221" s="9" t="s">
        <v>914</v>
      </c>
      <c r="AE221" s="8" t="str" cm="1">
        <f t="array" aca="1" ref="AE221" ca="1">IFERROR(_xlfn.XLOOKUP(MID(CELL("filename",$A$1),FIND("]",CELL("filename",$A$1))+1,255)&amp;"|"&amp;$C221,Fonte_OM_Objeto!$G:$G,Fonte_OM_Objeto!$J:$J),"")</f>
        <v>28º BC</v>
      </c>
      <c r="AF221" s="8" t="str" cm="1">
        <f t="array" aca="1" ref="AF221" ca="1">IFERROR(_xlfn.XLOOKUP(MID(CELL("filename",$A$1),FIND("]",CELL("filename",$A$1))+1,255)&amp;"|"&amp;$C221,Fonte_OM_Objeto!$G:$G,Fonte_OM_Objeto!$K:$K),"")</f>
        <v>Readequação elétrica</v>
      </c>
    </row>
    <row r="222" spans="1:32" s="1" customFormat="1" ht="52.35" customHeight="1" x14ac:dyDescent="0.2">
      <c r="A222" s="7" t="s">
        <v>30</v>
      </c>
      <c r="B222" s="7" t="s">
        <v>31</v>
      </c>
      <c r="C222" s="7" t="s">
        <v>915</v>
      </c>
      <c r="D222" s="7" t="s">
        <v>33</v>
      </c>
      <c r="E222" s="7" t="s">
        <v>90</v>
      </c>
      <c r="F222" s="7" t="s">
        <v>916</v>
      </c>
      <c r="G222" s="7" t="s">
        <v>917</v>
      </c>
      <c r="H222" s="7" t="s">
        <v>37</v>
      </c>
      <c r="I222" s="7" t="s">
        <v>212</v>
      </c>
      <c r="J222" s="7" t="s">
        <v>261</v>
      </c>
      <c r="K222" s="7" t="s">
        <v>40</v>
      </c>
      <c r="L222" s="7" t="s">
        <v>41</v>
      </c>
      <c r="M222" s="7" t="s">
        <v>59</v>
      </c>
      <c r="N222" s="7" t="s">
        <v>60</v>
      </c>
      <c r="O222" s="7" t="s">
        <v>145</v>
      </c>
      <c r="P222" s="7" t="s">
        <v>45</v>
      </c>
      <c r="Q222" s="7" t="s">
        <v>62</v>
      </c>
      <c r="R222" s="7" t="s">
        <v>45</v>
      </c>
      <c r="S222" s="7" t="s">
        <v>63</v>
      </c>
      <c r="T222" s="7" t="s">
        <v>75</v>
      </c>
      <c r="U222" s="7" t="s">
        <v>76</v>
      </c>
      <c r="V222" s="7" t="s">
        <v>75</v>
      </c>
      <c r="W222" s="7" t="s">
        <v>51</v>
      </c>
      <c r="X222" s="7" t="s">
        <v>102</v>
      </c>
      <c r="Y222" s="7" t="s">
        <v>53</v>
      </c>
      <c r="Z222" s="7" t="s">
        <v>54</v>
      </c>
      <c r="AA222" s="7" t="s">
        <v>55</v>
      </c>
      <c r="AB222" s="7" t="s">
        <v>56</v>
      </c>
      <c r="AC222" s="8">
        <v>100000</v>
      </c>
      <c r="AD222" s="10" t="s">
        <v>918</v>
      </c>
      <c r="AE222" s="8" t="str" cm="1">
        <f t="array" aca="1" ref="AE222" ca="1">IFERROR(_xlfn.XLOOKUP(MID(CELL("filename",$A$1),FIND("]",CELL("filename",$A$1))+1,255)&amp;"|"&amp;$C222,Fonte_OM_Objeto!$G:$G,Fonte_OM_Objeto!$J:$J),"")</f>
        <v/>
      </c>
      <c r="AF222" s="8" t="str" cm="1">
        <f t="array" aca="1" ref="AF222" ca="1">IFERROR(_xlfn.XLOOKUP(MID(CELL("filename",$A$1),FIND("]",CELL("filename",$A$1))+1,255)&amp;"|"&amp;$C222,Fonte_OM_Objeto!$G:$G,Fonte_OM_Objeto!$K:$K),"")</f>
        <v/>
      </c>
    </row>
    <row r="223" spans="1:32" s="1" customFormat="1" ht="52.35" customHeight="1" x14ac:dyDescent="0.2">
      <c r="A223" s="7" t="s">
        <v>30</v>
      </c>
      <c r="B223" s="7" t="s">
        <v>31</v>
      </c>
      <c r="C223" s="7" t="s">
        <v>915</v>
      </c>
      <c r="D223" s="7" t="s">
        <v>33</v>
      </c>
      <c r="E223" s="7" t="s">
        <v>90</v>
      </c>
      <c r="F223" s="7" t="s">
        <v>916</v>
      </c>
      <c r="G223" s="7" t="s">
        <v>917</v>
      </c>
      <c r="H223" s="7" t="s">
        <v>37</v>
      </c>
      <c r="I223" s="7" t="s">
        <v>212</v>
      </c>
      <c r="J223" s="7" t="s">
        <v>261</v>
      </c>
      <c r="K223" s="7" t="s">
        <v>40</v>
      </c>
      <c r="L223" s="7" t="s">
        <v>41</v>
      </c>
      <c r="M223" s="7" t="s">
        <v>59</v>
      </c>
      <c r="N223" s="7" t="s">
        <v>60</v>
      </c>
      <c r="O223" s="7" t="s">
        <v>145</v>
      </c>
      <c r="P223" s="7" t="s">
        <v>45</v>
      </c>
      <c r="Q223" s="7" t="s">
        <v>62</v>
      </c>
      <c r="R223" s="7" t="s">
        <v>45</v>
      </c>
      <c r="S223" s="7" t="s">
        <v>63</v>
      </c>
      <c r="T223" s="7" t="s">
        <v>75</v>
      </c>
      <c r="U223" s="7" t="s">
        <v>76</v>
      </c>
      <c r="V223" s="7" t="s">
        <v>75</v>
      </c>
      <c r="W223" s="7" t="s">
        <v>51</v>
      </c>
      <c r="X223" s="7" t="s">
        <v>52</v>
      </c>
      <c r="Y223" s="7" t="s">
        <v>53</v>
      </c>
      <c r="Z223" s="7" t="s">
        <v>54</v>
      </c>
      <c r="AA223" s="7" t="s">
        <v>55</v>
      </c>
      <c r="AB223" s="7" t="s">
        <v>56</v>
      </c>
      <c r="AC223" s="8">
        <v>200000</v>
      </c>
      <c r="AD223" s="10" t="s">
        <v>918</v>
      </c>
      <c r="AE223" s="8" t="str" cm="1">
        <f t="array" aca="1" ref="AE223" ca="1">IFERROR(_xlfn.XLOOKUP(MID(CELL("filename",$A$1),FIND("]",CELL("filename",$A$1))+1,255)&amp;"|"&amp;$C223,Fonte_OM_Objeto!$G:$G,Fonte_OM_Objeto!$J:$J),"")</f>
        <v/>
      </c>
      <c r="AF223" s="8" t="str" cm="1">
        <f t="array" aca="1" ref="AF223" ca="1">IFERROR(_xlfn.XLOOKUP(MID(CELL("filename",$A$1),FIND("]",CELL("filename",$A$1))+1,255)&amp;"|"&amp;$C223,Fonte_OM_Objeto!$G:$G,Fonte_OM_Objeto!$K:$K),"")</f>
        <v/>
      </c>
    </row>
    <row r="224" spans="1:32" s="1" customFormat="1" ht="41.1" customHeight="1" x14ac:dyDescent="0.2">
      <c r="A224" s="7" t="s">
        <v>30</v>
      </c>
      <c r="B224" s="7" t="s">
        <v>31</v>
      </c>
      <c r="C224" s="7" t="s">
        <v>919</v>
      </c>
      <c r="D224" s="7" t="s">
        <v>33</v>
      </c>
      <c r="E224" s="7" t="s">
        <v>34</v>
      </c>
      <c r="F224" s="7" t="s">
        <v>916</v>
      </c>
      <c r="G224" s="7" t="s">
        <v>917</v>
      </c>
      <c r="H224" s="7" t="s">
        <v>37</v>
      </c>
      <c r="I224" s="7" t="s">
        <v>212</v>
      </c>
      <c r="J224" s="7" t="s">
        <v>261</v>
      </c>
      <c r="K224" s="7" t="s">
        <v>40</v>
      </c>
      <c r="L224" s="7" t="s">
        <v>41</v>
      </c>
      <c r="M224" s="7" t="s">
        <v>97</v>
      </c>
      <c r="N224" s="7" t="s">
        <v>98</v>
      </c>
      <c r="O224" s="7" t="s">
        <v>577</v>
      </c>
      <c r="P224" s="7" t="s">
        <v>45</v>
      </c>
      <c r="Q224" s="7" t="s">
        <v>46</v>
      </c>
      <c r="R224" s="7" t="s">
        <v>47</v>
      </c>
      <c r="S224" s="7" t="s">
        <v>48</v>
      </c>
      <c r="T224" s="7" t="s">
        <v>479</v>
      </c>
      <c r="U224" s="7" t="s">
        <v>212</v>
      </c>
      <c r="V224" s="7" t="s">
        <v>480</v>
      </c>
      <c r="W224" s="7" t="s">
        <v>51</v>
      </c>
      <c r="X224" s="7" t="s">
        <v>52</v>
      </c>
      <c r="Y224" s="7" t="s">
        <v>53</v>
      </c>
      <c r="Z224" s="7" t="s">
        <v>54</v>
      </c>
      <c r="AA224" s="7" t="s">
        <v>55</v>
      </c>
      <c r="AB224" s="7" t="s">
        <v>56</v>
      </c>
      <c r="AC224" s="8">
        <v>300000</v>
      </c>
      <c r="AD224" s="10" t="s">
        <v>920</v>
      </c>
      <c r="AE224" s="8" t="str" cm="1">
        <f t="array" aca="1" ref="AE224" ca="1">IFERROR(_xlfn.XLOOKUP(MID(CELL("filename",$A$1),FIND("]",CELL("filename",$A$1))+1,255)&amp;"|"&amp;$C224,Fonte_OM_Objeto!$G:$G,Fonte_OM_Objeto!$J:$J),"")</f>
        <v/>
      </c>
      <c r="AF224" s="8" t="str" cm="1">
        <f t="array" aca="1" ref="AF224" ca="1">IFERROR(_xlfn.XLOOKUP(MID(CELL("filename",$A$1),FIND("]",CELL("filename",$A$1))+1,255)&amp;"|"&amp;$C224,Fonte_OM_Objeto!$G:$G,Fonte_OM_Objeto!$K:$K),"")</f>
        <v/>
      </c>
    </row>
    <row r="225" spans="1:32" s="1" customFormat="1" ht="41.1" customHeight="1" x14ac:dyDescent="0.2">
      <c r="A225" s="7" t="s">
        <v>30</v>
      </c>
      <c r="B225" s="7" t="s">
        <v>31</v>
      </c>
      <c r="C225" s="7" t="s">
        <v>921</v>
      </c>
      <c r="D225" s="7" t="s">
        <v>33</v>
      </c>
      <c r="E225" s="7" t="s">
        <v>34</v>
      </c>
      <c r="F225" s="7" t="s">
        <v>916</v>
      </c>
      <c r="G225" s="7" t="s">
        <v>917</v>
      </c>
      <c r="H225" s="7" t="s">
        <v>37</v>
      </c>
      <c r="I225" s="7" t="s">
        <v>212</v>
      </c>
      <c r="J225" s="7" t="s">
        <v>261</v>
      </c>
      <c r="K225" s="7" t="s">
        <v>40</v>
      </c>
      <c r="L225" s="7" t="s">
        <v>41</v>
      </c>
      <c r="M225" s="7" t="s">
        <v>42</v>
      </c>
      <c r="N225" s="7" t="s">
        <v>43</v>
      </c>
      <c r="O225" s="7" t="s">
        <v>612</v>
      </c>
      <c r="P225" s="7" t="s">
        <v>45</v>
      </c>
      <c r="Q225" s="7" t="s">
        <v>109</v>
      </c>
      <c r="R225" s="7" t="s">
        <v>47</v>
      </c>
      <c r="S225" s="7" t="s">
        <v>110</v>
      </c>
      <c r="T225" s="7" t="s">
        <v>922</v>
      </c>
      <c r="U225" s="7" t="s">
        <v>212</v>
      </c>
      <c r="V225" s="7" t="s">
        <v>480</v>
      </c>
      <c r="W225" s="7" t="s">
        <v>111</v>
      </c>
      <c r="X225" s="7" t="s">
        <v>52</v>
      </c>
      <c r="Y225" s="7" t="s">
        <v>53</v>
      </c>
      <c r="Z225" s="7" t="s">
        <v>54</v>
      </c>
      <c r="AA225" s="7" t="s">
        <v>55</v>
      </c>
      <c r="AB225" s="7" t="s">
        <v>56</v>
      </c>
      <c r="AC225" s="8">
        <v>300000</v>
      </c>
      <c r="AD225" s="10" t="s">
        <v>923</v>
      </c>
      <c r="AE225" s="8" t="str" cm="1">
        <f t="array" aca="1" ref="AE225" ca="1">IFERROR(_xlfn.XLOOKUP(MID(CELL("filename",$A$1),FIND("]",CELL("filename",$A$1))+1,255)&amp;"|"&amp;$C225,Fonte_OM_Objeto!$G:$G,Fonte_OM_Objeto!$J:$J),"")</f>
        <v>HCE</v>
      </c>
      <c r="AF225" s="8" t="str" cm="1">
        <f t="array" aca="1" ref="AF225" ca="1">IFERROR(_xlfn.XLOOKUP(MID(CELL("filename",$A$1),FIND("]",CELL("filename",$A$1))+1,255)&amp;"|"&amp;$C225,Fonte_OM_Objeto!$G:$G,Fonte_OM_Objeto!$K:$K),"")</f>
        <v>Aparelho de Raio-x portátil</v>
      </c>
    </row>
    <row r="226" spans="1:32" s="1" customFormat="1" ht="19.7" customHeight="1" x14ac:dyDescent="0.2">
      <c r="A226" s="7" t="s">
        <v>30</v>
      </c>
      <c r="B226" s="7" t="s">
        <v>31</v>
      </c>
      <c r="C226" s="7" t="s">
        <v>924</v>
      </c>
      <c r="D226" s="7" t="s">
        <v>33</v>
      </c>
      <c r="E226" s="7" t="s">
        <v>34</v>
      </c>
      <c r="F226" s="7" t="s">
        <v>925</v>
      </c>
      <c r="G226" s="7" t="s">
        <v>926</v>
      </c>
      <c r="H226" s="7" t="s">
        <v>37</v>
      </c>
      <c r="I226" s="7" t="s">
        <v>828</v>
      </c>
      <c r="J226" s="7" t="s">
        <v>39</v>
      </c>
      <c r="K226" s="7" t="s">
        <v>40</v>
      </c>
      <c r="L226" s="7" t="s">
        <v>41</v>
      </c>
      <c r="M226" s="7" t="s">
        <v>70</v>
      </c>
      <c r="N226" s="7" t="s">
        <v>71</v>
      </c>
      <c r="O226" s="7" t="s">
        <v>927</v>
      </c>
      <c r="P226" s="7" t="s">
        <v>45</v>
      </c>
      <c r="Q226" s="7" t="s">
        <v>46</v>
      </c>
      <c r="R226" s="7" t="s">
        <v>47</v>
      </c>
      <c r="S226" s="7" t="s">
        <v>48</v>
      </c>
      <c r="T226" s="7" t="s">
        <v>928</v>
      </c>
      <c r="U226" s="7" t="s">
        <v>828</v>
      </c>
      <c r="V226" s="7" t="s">
        <v>929</v>
      </c>
      <c r="W226" s="7" t="s">
        <v>51</v>
      </c>
      <c r="X226" s="7" t="s">
        <v>52</v>
      </c>
      <c r="Y226" s="7" t="s">
        <v>53</v>
      </c>
      <c r="Z226" s="7" t="s">
        <v>54</v>
      </c>
      <c r="AA226" s="7" t="s">
        <v>55</v>
      </c>
      <c r="AB226" s="7" t="s">
        <v>56</v>
      </c>
      <c r="AC226" s="8">
        <v>200000</v>
      </c>
      <c r="AD226" s="9" t="s">
        <v>930</v>
      </c>
      <c r="AE226" s="8" t="str" cm="1">
        <f t="array" aca="1" ref="AE226" ca="1">IFERROR(_xlfn.XLOOKUP(MID(CELL("filename",$A$1),FIND("]",CELL("filename",$A$1))+1,255)&amp;"|"&amp;$C226,Fonte_OM_Objeto!$G:$G,Fonte_OM_Objeto!$J:$J),"")</f>
        <v/>
      </c>
      <c r="AF226" s="8" t="str" cm="1">
        <f t="array" aca="1" ref="AF226" ca="1">IFERROR(_xlfn.XLOOKUP(MID(CELL("filename",$A$1),FIND("]",CELL("filename",$A$1))+1,255)&amp;"|"&amp;$C226,Fonte_OM_Objeto!$G:$G,Fonte_OM_Objeto!$K:$K),"")</f>
        <v/>
      </c>
    </row>
    <row r="227" spans="1:32" s="1" customFormat="1" ht="30.4" customHeight="1" x14ac:dyDescent="0.2">
      <c r="A227" s="7" t="s">
        <v>30</v>
      </c>
      <c r="B227" s="7" t="s">
        <v>31</v>
      </c>
      <c r="C227" s="7" t="s">
        <v>931</v>
      </c>
      <c r="D227" s="7" t="s">
        <v>33</v>
      </c>
      <c r="E227" s="7" t="s">
        <v>34</v>
      </c>
      <c r="F227" s="7" t="s">
        <v>925</v>
      </c>
      <c r="G227" s="7" t="s">
        <v>926</v>
      </c>
      <c r="H227" s="7" t="s">
        <v>37</v>
      </c>
      <c r="I227" s="7" t="s">
        <v>828</v>
      </c>
      <c r="J227" s="7" t="s">
        <v>39</v>
      </c>
      <c r="K227" s="7" t="s">
        <v>40</v>
      </c>
      <c r="L227" s="7" t="s">
        <v>41</v>
      </c>
      <c r="M227" s="7" t="s">
        <v>42</v>
      </c>
      <c r="N227" s="7" t="s">
        <v>43</v>
      </c>
      <c r="O227" s="7" t="s">
        <v>927</v>
      </c>
      <c r="P227" s="7" t="s">
        <v>45</v>
      </c>
      <c r="Q227" s="7" t="s">
        <v>46</v>
      </c>
      <c r="R227" s="7" t="s">
        <v>47</v>
      </c>
      <c r="S227" s="7" t="s">
        <v>48</v>
      </c>
      <c r="T227" s="7" t="s">
        <v>928</v>
      </c>
      <c r="U227" s="7" t="s">
        <v>828</v>
      </c>
      <c r="V227" s="7" t="s">
        <v>929</v>
      </c>
      <c r="W227" s="7" t="s">
        <v>51</v>
      </c>
      <c r="X227" s="7" t="s">
        <v>102</v>
      </c>
      <c r="Y227" s="7" t="s">
        <v>53</v>
      </c>
      <c r="Z227" s="7" t="s">
        <v>54</v>
      </c>
      <c r="AA227" s="7" t="s">
        <v>55</v>
      </c>
      <c r="AB227" s="7" t="s">
        <v>56</v>
      </c>
      <c r="AC227" s="8">
        <v>20000</v>
      </c>
      <c r="AD227" s="10" t="s">
        <v>932</v>
      </c>
      <c r="AE227" s="8" t="str" cm="1">
        <f t="array" aca="1" ref="AE227" ca="1">IFERROR(_xlfn.XLOOKUP(MID(CELL("filename",$A$1),FIND("]",CELL("filename",$A$1))+1,255)&amp;"|"&amp;$C227,Fonte_OM_Objeto!$G:$G,Fonte_OM_Objeto!$J:$J),"")</f>
        <v>7º BIS</v>
      </c>
      <c r="AF227" s="8" t="str" cm="1">
        <f t="array" aca="1" ref="AF227" ca="1">IFERROR(_xlfn.XLOOKUP(MID(CELL("filename",$A$1),FIND("]",CELL("filename",$A$1))+1,255)&amp;"|"&amp;$C227,Fonte_OM_Objeto!$G:$G,Fonte_OM_Objeto!$K:$K),"")</f>
        <v>Material permanente</v>
      </c>
    </row>
    <row r="228" spans="1:32" s="1" customFormat="1" ht="30.4" customHeight="1" x14ac:dyDescent="0.2">
      <c r="A228" s="7" t="s">
        <v>30</v>
      </c>
      <c r="B228" s="7" t="s">
        <v>31</v>
      </c>
      <c r="C228" s="7" t="s">
        <v>931</v>
      </c>
      <c r="D228" s="7" t="s">
        <v>33</v>
      </c>
      <c r="E228" s="7" t="s">
        <v>34</v>
      </c>
      <c r="F228" s="7" t="s">
        <v>925</v>
      </c>
      <c r="G228" s="7" t="s">
        <v>926</v>
      </c>
      <c r="H228" s="7" t="s">
        <v>37</v>
      </c>
      <c r="I228" s="7" t="s">
        <v>828</v>
      </c>
      <c r="J228" s="7" t="s">
        <v>39</v>
      </c>
      <c r="K228" s="7" t="s">
        <v>40</v>
      </c>
      <c r="L228" s="7" t="s">
        <v>41</v>
      </c>
      <c r="M228" s="7" t="s">
        <v>42</v>
      </c>
      <c r="N228" s="7" t="s">
        <v>43</v>
      </c>
      <c r="O228" s="7" t="s">
        <v>927</v>
      </c>
      <c r="P228" s="7" t="s">
        <v>45</v>
      </c>
      <c r="Q228" s="7" t="s">
        <v>46</v>
      </c>
      <c r="R228" s="7" t="s">
        <v>47</v>
      </c>
      <c r="S228" s="7" t="s">
        <v>48</v>
      </c>
      <c r="T228" s="7" t="s">
        <v>928</v>
      </c>
      <c r="U228" s="7" t="s">
        <v>828</v>
      </c>
      <c r="V228" s="7" t="s">
        <v>929</v>
      </c>
      <c r="W228" s="7" t="s">
        <v>51</v>
      </c>
      <c r="X228" s="7" t="s">
        <v>52</v>
      </c>
      <c r="Y228" s="7" t="s">
        <v>53</v>
      </c>
      <c r="Z228" s="7" t="s">
        <v>54</v>
      </c>
      <c r="AA228" s="7" t="s">
        <v>55</v>
      </c>
      <c r="AB228" s="7" t="s">
        <v>56</v>
      </c>
      <c r="AC228" s="8">
        <v>480000</v>
      </c>
      <c r="AD228" s="10" t="s">
        <v>932</v>
      </c>
      <c r="AE228" s="8" t="str" cm="1">
        <f t="array" aca="1" ref="AE228" ca="1">IFERROR(_xlfn.XLOOKUP(MID(CELL("filename",$A$1),FIND("]",CELL("filename",$A$1))+1,255)&amp;"|"&amp;$C228,Fonte_OM_Objeto!$G:$G,Fonte_OM_Objeto!$J:$J),"")</f>
        <v>7º BIS</v>
      </c>
      <c r="AF228" s="8" t="str" cm="1">
        <f t="array" aca="1" ref="AF228" ca="1">IFERROR(_xlfn.XLOOKUP(MID(CELL("filename",$A$1),FIND("]",CELL("filename",$A$1))+1,255)&amp;"|"&amp;$C228,Fonte_OM_Objeto!$G:$G,Fonte_OM_Objeto!$K:$K),"")</f>
        <v>Material permanente</v>
      </c>
    </row>
    <row r="229" spans="1:32" s="1" customFormat="1" ht="84.2" customHeight="1" x14ac:dyDescent="0.2">
      <c r="A229" s="7" t="s">
        <v>30</v>
      </c>
      <c r="B229" s="7" t="s">
        <v>31</v>
      </c>
      <c r="C229" s="7" t="s">
        <v>933</v>
      </c>
      <c r="D229" s="7" t="s">
        <v>33</v>
      </c>
      <c r="E229" s="7" t="s">
        <v>34</v>
      </c>
      <c r="F229" s="7" t="s">
        <v>934</v>
      </c>
      <c r="G229" s="7" t="s">
        <v>935</v>
      </c>
      <c r="H229" s="7" t="s">
        <v>37</v>
      </c>
      <c r="I229" s="7" t="s">
        <v>96</v>
      </c>
      <c r="J229" s="7" t="s">
        <v>39</v>
      </c>
      <c r="K229" s="7" t="s">
        <v>40</v>
      </c>
      <c r="L229" s="7" t="s">
        <v>41</v>
      </c>
      <c r="M229" s="7" t="s">
        <v>97</v>
      </c>
      <c r="N229" s="7" t="s">
        <v>98</v>
      </c>
      <c r="O229" s="7" t="s">
        <v>99</v>
      </c>
      <c r="P229" s="7" t="s">
        <v>45</v>
      </c>
      <c r="Q229" s="7" t="s">
        <v>46</v>
      </c>
      <c r="R229" s="7" t="s">
        <v>47</v>
      </c>
      <c r="S229" s="7" t="s">
        <v>48</v>
      </c>
      <c r="T229" s="7" t="s">
        <v>100</v>
      </c>
      <c r="U229" s="7" t="s">
        <v>96</v>
      </c>
      <c r="V229" s="7" t="s">
        <v>101</v>
      </c>
      <c r="W229" s="7" t="s">
        <v>51</v>
      </c>
      <c r="X229" s="7" t="s">
        <v>102</v>
      </c>
      <c r="Y229" s="7" t="s">
        <v>53</v>
      </c>
      <c r="Z229" s="7" t="s">
        <v>54</v>
      </c>
      <c r="AA229" s="7" t="s">
        <v>55</v>
      </c>
      <c r="AB229" s="7" t="s">
        <v>56</v>
      </c>
      <c r="AC229" s="8">
        <v>200000</v>
      </c>
      <c r="AD229" s="10" t="s">
        <v>936</v>
      </c>
      <c r="AE229" s="8" t="str" cm="1">
        <f t="array" aca="1" ref="AE229" ca="1">IFERROR(_xlfn.XLOOKUP(MID(CELL("filename",$A$1),FIND("]",CELL("filename",$A$1))+1,255)&amp;"|"&amp;$C229,Fonte_OM_Objeto!$G:$G,Fonte_OM_Objeto!$J:$J),"")</f>
        <v/>
      </c>
      <c r="AF229" s="8" t="str" cm="1">
        <f t="array" aca="1" ref="AF229" ca="1">IFERROR(_xlfn.XLOOKUP(MID(CELL("filename",$A$1),FIND("]",CELL("filename",$A$1))+1,255)&amp;"|"&amp;$C229,Fonte_OM_Objeto!$G:$G,Fonte_OM_Objeto!$K:$K),"")</f>
        <v/>
      </c>
    </row>
    <row r="230" spans="1:32" s="1" customFormat="1" ht="84.2" customHeight="1" x14ac:dyDescent="0.2">
      <c r="A230" s="7" t="s">
        <v>30</v>
      </c>
      <c r="B230" s="7" t="s">
        <v>31</v>
      </c>
      <c r="C230" s="7" t="s">
        <v>937</v>
      </c>
      <c r="D230" s="7" t="s">
        <v>33</v>
      </c>
      <c r="E230" s="7" t="s">
        <v>90</v>
      </c>
      <c r="F230" s="7" t="s">
        <v>934</v>
      </c>
      <c r="G230" s="7" t="s">
        <v>935</v>
      </c>
      <c r="H230" s="7" t="s">
        <v>37</v>
      </c>
      <c r="I230" s="7" t="s">
        <v>96</v>
      </c>
      <c r="J230" s="7" t="s">
        <v>39</v>
      </c>
      <c r="K230" s="7" t="s">
        <v>40</v>
      </c>
      <c r="L230" s="7" t="s">
        <v>41</v>
      </c>
      <c r="M230" s="7" t="s">
        <v>428</v>
      </c>
      <c r="N230" s="7" t="s">
        <v>429</v>
      </c>
      <c r="O230" s="7" t="s">
        <v>430</v>
      </c>
      <c r="P230" s="7" t="s">
        <v>45</v>
      </c>
      <c r="Q230" s="7" t="s">
        <v>385</v>
      </c>
      <c r="R230" s="7" t="s">
        <v>236</v>
      </c>
      <c r="S230" s="7" t="s">
        <v>431</v>
      </c>
      <c r="T230" s="7" t="s">
        <v>75</v>
      </c>
      <c r="U230" s="7" t="s">
        <v>76</v>
      </c>
      <c r="V230" s="7" t="s">
        <v>75</v>
      </c>
      <c r="W230" s="7" t="s">
        <v>51</v>
      </c>
      <c r="X230" s="7" t="s">
        <v>102</v>
      </c>
      <c r="Y230" s="7" t="s">
        <v>53</v>
      </c>
      <c r="Z230" s="7" t="s">
        <v>54</v>
      </c>
      <c r="AA230" s="7" t="s">
        <v>55</v>
      </c>
      <c r="AB230" s="7" t="s">
        <v>56</v>
      </c>
      <c r="AC230" s="8">
        <v>100000</v>
      </c>
      <c r="AD230" s="10" t="s">
        <v>539</v>
      </c>
      <c r="AE230" s="8" t="str" cm="1">
        <f t="array" aca="1" ref="AE230" ca="1">IFERROR(_xlfn.XLOOKUP(MID(CELL("filename",$A$1),FIND("]",CELL("filename",$A$1))+1,255)&amp;"|"&amp;$C230,Fonte_OM_Objeto!$G:$G,Fonte_OM_Objeto!$J:$J),"")</f>
        <v/>
      </c>
      <c r="AF230" s="8" t="str" cm="1">
        <f t="array" aca="1" ref="AF230" ca="1">IFERROR(_xlfn.XLOOKUP(MID(CELL("filename",$A$1),FIND("]",CELL("filename",$A$1))+1,255)&amp;"|"&amp;$C230,Fonte_OM_Objeto!$G:$G,Fonte_OM_Objeto!$K:$K),"")</f>
        <v/>
      </c>
    </row>
    <row r="231" spans="1:32" s="1" customFormat="1" ht="84.2" customHeight="1" x14ac:dyDescent="0.2">
      <c r="A231" s="7" t="s">
        <v>30</v>
      </c>
      <c r="B231" s="7" t="s">
        <v>31</v>
      </c>
      <c r="C231" s="7" t="s">
        <v>937</v>
      </c>
      <c r="D231" s="7" t="s">
        <v>33</v>
      </c>
      <c r="E231" s="7" t="s">
        <v>90</v>
      </c>
      <c r="F231" s="7" t="s">
        <v>934</v>
      </c>
      <c r="G231" s="7" t="s">
        <v>935</v>
      </c>
      <c r="H231" s="7" t="s">
        <v>37</v>
      </c>
      <c r="I231" s="7" t="s">
        <v>96</v>
      </c>
      <c r="J231" s="7" t="s">
        <v>39</v>
      </c>
      <c r="K231" s="7" t="s">
        <v>40</v>
      </c>
      <c r="L231" s="7" t="s">
        <v>41</v>
      </c>
      <c r="M231" s="7" t="s">
        <v>428</v>
      </c>
      <c r="N231" s="7" t="s">
        <v>429</v>
      </c>
      <c r="O231" s="7" t="s">
        <v>430</v>
      </c>
      <c r="P231" s="7" t="s">
        <v>45</v>
      </c>
      <c r="Q231" s="7" t="s">
        <v>385</v>
      </c>
      <c r="R231" s="7" t="s">
        <v>236</v>
      </c>
      <c r="S231" s="7" t="s">
        <v>431</v>
      </c>
      <c r="T231" s="7" t="s">
        <v>75</v>
      </c>
      <c r="U231" s="7" t="s">
        <v>76</v>
      </c>
      <c r="V231" s="7" t="s">
        <v>75</v>
      </c>
      <c r="W231" s="7" t="s">
        <v>51</v>
      </c>
      <c r="X231" s="7" t="s">
        <v>52</v>
      </c>
      <c r="Y231" s="7" t="s">
        <v>53</v>
      </c>
      <c r="Z231" s="7" t="s">
        <v>54</v>
      </c>
      <c r="AA231" s="7" t="s">
        <v>55</v>
      </c>
      <c r="AB231" s="7" t="s">
        <v>56</v>
      </c>
      <c r="AC231" s="8">
        <v>100000</v>
      </c>
      <c r="AD231" s="10" t="s">
        <v>539</v>
      </c>
      <c r="AE231" s="8" t="str" cm="1">
        <f t="array" aca="1" ref="AE231" ca="1">IFERROR(_xlfn.XLOOKUP(MID(CELL("filename",$A$1),FIND("]",CELL("filename",$A$1))+1,255)&amp;"|"&amp;$C231,Fonte_OM_Objeto!$G:$G,Fonte_OM_Objeto!$J:$J),"")</f>
        <v/>
      </c>
      <c r="AF231" s="8" t="str" cm="1">
        <f t="array" aca="1" ref="AF231" ca="1">IFERROR(_xlfn.XLOOKUP(MID(CELL("filename",$A$1),FIND("]",CELL("filename",$A$1))+1,255)&amp;"|"&amp;$C231,Fonte_OM_Objeto!$G:$G,Fonte_OM_Objeto!$K:$K),"")</f>
        <v/>
      </c>
    </row>
    <row r="232" spans="1:32" s="1" customFormat="1" ht="52.35" customHeight="1" x14ac:dyDescent="0.2">
      <c r="A232" s="7" t="s">
        <v>30</v>
      </c>
      <c r="B232" s="7" t="s">
        <v>31</v>
      </c>
      <c r="C232" s="7" t="s">
        <v>938</v>
      </c>
      <c r="D232" s="7" t="s">
        <v>33</v>
      </c>
      <c r="E232" s="7" t="s">
        <v>90</v>
      </c>
      <c r="F232" s="7" t="s">
        <v>939</v>
      </c>
      <c r="G232" s="7" t="s">
        <v>940</v>
      </c>
      <c r="H232" s="7" t="s">
        <v>143</v>
      </c>
      <c r="I232" s="7" t="s">
        <v>38</v>
      </c>
      <c r="J232" s="7" t="s">
        <v>69</v>
      </c>
      <c r="K232" s="7" t="s">
        <v>40</v>
      </c>
      <c r="L232" s="7" t="s">
        <v>41</v>
      </c>
      <c r="M232" s="7" t="s">
        <v>42</v>
      </c>
      <c r="N232" s="7" t="s">
        <v>43</v>
      </c>
      <c r="O232" s="7" t="s">
        <v>174</v>
      </c>
      <c r="P232" s="7" t="s">
        <v>45</v>
      </c>
      <c r="Q232" s="7" t="s">
        <v>84</v>
      </c>
      <c r="R232" s="7" t="s">
        <v>45</v>
      </c>
      <c r="S232" s="7" t="s">
        <v>85</v>
      </c>
      <c r="T232" s="7" t="s">
        <v>75</v>
      </c>
      <c r="U232" s="7" t="s">
        <v>76</v>
      </c>
      <c r="V232" s="7" t="s">
        <v>75</v>
      </c>
      <c r="W232" s="7" t="s">
        <v>51</v>
      </c>
      <c r="X232" s="7" t="s">
        <v>52</v>
      </c>
      <c r="Y232" s="7" t="s">
        <v>53</v>
      </c>
      <c r="Z232" s="7" t="s">
        <v>54</v>
      </c>
      <c r="AA232" s="7" t="s">
        <v>55</v>
      </c>
      <c r="AB232" s="7" t="s">
        <v>56</v>
      </c>
      <c r="AC232" s="8">
        <v>500000</v>
      </c>
      <c r="AD232" s="10" t="s">
        <v>941</v>
      </c>
      <c r="AE232" s="8" t="str" cm="1">
        <f t="array" aca="1" ref="AE232" ca="1">IFERROR(_xlfn.XLOOKUP(MID(CELL("filename",$A$1),FIND("]",CELL("filename",$A$1))+1,255)&amp;"|"&amp;$C232,Fonte_OM_Objeto!$G:$G,Fonte_OM_Objeto!$J:$J),"")</f>
        <v>Cia Cmdo/6ª RM</v>
      </c>
      <c r="AF232" s="8" t="str" cm="1">
        <f t="array" aca="1" ref="AF232" ca="1">IFERROR(_xlfn.XLOOKUP(MID(CELL("filename",$A$1),FIND("]",CELL("filename",$A$1))+1,255)&amp;"|"&amp;$C232,Fonte_OM_Objeto!$G:$G,Fonte_OM_Objeto!$K:$K),"")</f>
        <v>Micro-ônibus</v>
      </c>
    </row>
    <row r="233" spans="1:32" s="1" customFormat="1" ht="19.7" customHeight="1" x14ac:dyDescent="0.2">
      <c r="A233" s="7" t="s">
        <v>30</v>
      </c>
      <c r="B233" s="7" t="s">
        <v>31</v>
      </c>
      <c r="C233" s="7" t="s">
        <v>942</v>
      </c>
      <c r="D233" s="7" t="s">
        <v>33</v>
      </c>
      <c r="E233" s="7" t="s">
        <v>34</v>
      </c>
      <c r="F233" s="7" t="s">
        <v>943</v>
      </c>
      <c r="G233" s="7" t="s">
        <v>944</v>
      </c>
      <c r="H233" s="7" t="s">
        <v>143</v>
      </c>
      <c r="I233" s="7" t="s">
        <v>340</v>
      </c>
      <c r="J233" s="7" t="s">
        <v>160</v>
      </c>
      <c r="K233" s="7" t="s">
        <v>40</v>
      </c>
      <c r="L233" s="7" t="s">
        <v>41</v>
      </c>
      <c r="M233" s="7" t="s">
        <v>59</v>
      </c>
      <c r="N233" s="7" t="s">
        <v>60</v>
      </c>
      <c r="O233" s="7" t="s">
        <v>341</v>
      </c>
      <c r="P233" s="7" t="s">
        <v>45</v>
      </c>
      <c r="Q233" s="7" t="s">
        <v>62</v>
      </c>
      <c r="R233" s="7" t="s">
        <v>45</v>
      </c>
      <c r="S233" s="7" t="s">
        <v>63</v>
      </c>
      <c r="T233" s="7" t="s">
        <v>342</v>
      </c>
      <c r="U233" s="7" t="s">
        <v>340</v>
      </c>
      <c r="V233" s="7" t="s">
        <v>343</v>
      </c>
      <c r="W233" s="7" t="s">
        <v>51</v>
      </c>
      <c r="X233" s="7" t="s">
        <v>52</v>
      </c>
      <c r="Y233" s="7" t="s">
        <v>53</v>
      </c>
      <c r="Z233" s="7" t="s">
        <v>54</v>
      </c>
      <c r="AA233" s="7" t="s">
        <v>55</v>
      </c>
      <c r="AB233" s="7" t="s">
        <v>56</v>
      </c>
      <c r="AC233" s="8">
        <v>100000</v>
      </c>
      <c r="AD233" s="9" t="s">
        <v>945</v>
      </c>
      <c r="AE233" s="8" t="str" cm="1">
        <f t="array" aca="1" ref="AE233" ca="1">IFERROR(_xlfn.XLOOKUP(MID(CELL("filename",$A$1),FIND("]",CELL("filename",$A$1))+1,255)&amp;"|"&amp;$C233,Fonte_OM_Objeto!$G:$G,Fonte_OM_Objeto!$J:$J),"")</f>
        <v/>
      </c>
      <c r="AF233" s="8" t="str" cm="1">
        <f t="array" aca="1" ref="AF233" ca="1">IFERROR(_xlfn.XLOOKUP(MID(CELL("filename",$A$1),FIND("]",CELL("filename",$A$1))+1,255)&amp;"|"&amp;$C233,Fonte_OM_Objeto!$G:$G,Fonte_OM_Objeto!$K:$K),"")</f>
        <v/>
      </c>
    </row>
    <row r="234" spans="1:32" s="1" customFormat="1" ht="52.35" customHeight="1" x14ac:dyDescent="0.2">
      <c r="A234" s="7" t="s">
        <v>30</v>
      </c>
      <c r="B234" s="7" t="s">
        <v>31</v>
      </c>
      <c r="C234" s="7" t="s">
        <v>946</v>
      </c>
      <c r="D234" s="7" t="s">
        <v>33</v>
      </c>
      <c r="E234" s="7" t="s">
        <v>34</v>
      </c>
      <c r="F234" s="7" t="s">
        <v>943</v>
      </c>
      <c r="G234" s="7" t="s">
        <v>944</v>
      </c>
      <c r="H234" s="7" t="s">
        <v>143</v>
      </c>
      <c r="I234" s="7" t="s">
        <v>340</v>
      </c>
      <c r="J234" s="7" t="s">
        <v>160</v>
      </c>
      <c r="K234" s="7" t="s">
        <v>40</v>
      </c>
      <c r="L234" s="7" t="s">
        <v>41</v>
      </c>
      <c r="M234" s="7" t="s">
        <v>42</v>
      </c>
      <c r="N234" s="7" t="s">
        <v>43</v>
      </c>
      <c r="O234" s="7" t="s">
        <v>612</v>
      </c>
      <c r="P234" s="7" t="s">
        <v>45</v>
      </c>
      <c r="Q234" s="7" t="s">
        <v>109</v>
      </c>
      <c r="R234" s="7" t="s">
        <v>47</v>
      </c>
      <c r="S234" s="7" t="s">
        <v>110</v>
      </c>
      <c r="T234" s="7" t="s">
        <v>947</v>
      </c>
      <c r="U234" s="7" t="s">
        <v>340</v>
      </c>
      <c r="V234" s="7" t="s">
        <v>948</v>
      </c>
      <c r="W234" s="7" t="s">
        <v>111</v>
      </c>
      <c r="X234" s="7" t="s">
        <v>52</v>
      </c>
      <c r="Y234" s="7" t="s">
        <v>53</v>
      </c>
      <c r="Z234" s="7" t="s">
        <v>54</v>
      </c>
      <c r="AA234" s="7" t="s">
        <v>55</v>
      </c>
      <c r="AB234" s="7" t="s">
        <v>56</v>
      </c>
      <c r="AC234" s="8">
        <v>450000</v>
      </c>
      <c r="AD234" s="10" t="s">
        <v>949</v>
      </c>
      <c r="AE234" s="8" t="str" cm="1">
        <f t="array" aca="1" ref="AE234" ca="1">IFERROR(_xlfn.XLOOKUP(MID(CELL("filename",$A$1),FIND("]",CELL("filename",$A$1))+1,255)&amp;"|"&amp;$C234,Fonte_OM_Objeto!$G:$G,Fonte_OM_Objeto!$J:$J),"")</f>
        <v>H Ge Santa Maria</v>
      </c>
      <c r="AF234" s="8" t="str" cm="1">
        <f t="array" aca="1" ref="AF234" ca="1">IFERROR(_xlfn.XLOOKUP(MID(CELL("filename",$A$1),FIND("]",CELL("filename",$A$1))+1,255)&amp;"|"&amp;$C234,Fonte_OM_Objeto!$G:$G,Fonte_OM_Objeto!$K:$K),"")</f>
        <v>Ambulância tipo “B” – Suporte Básico</v>
      </c>
    </row>
    <row r="235" spans="1:32" s="1" customFormat="1" ht="235.15" customHeight="1" x14ac:dyDescent="0.2">
      <c r="A235" s="7" t="s">
        <v>30</v>
      </c>
      <c r="B235" s="7" t="s">
        <v>31</v>
      </c>
      <c r="C235" s="7" t="s">
        <v>950</v>
      </c>
      <c r="D235" s="7" t="s">
        <v>33</v>
      </c>
      <c r="E235" s="7" t="s">
        <v>90</v>
      </c>
      <c r="F235" s="7" t="s">
        <v>951</v>
      </c>
      <c r="G235" s="7" t="s">
        <v>952</v>
      </c>
      <c r="H235" s="7" t="s">
        <v>143</v>
      </c>
      <c r="I235" s="7" t="s">
        <v>212</v>
      </c>
      <c r="J235" s="7" t="s">
        <v>39</v>
      </c>
      <c r="K235" s="7" t="s">
        <v>40</v>
      </c>
      <c r="L235" s="7" t="s">
        <v>41</v>
      </c>
      <c r="M235" s="7" t="s">
        <v>59</v>
      </c>
      <c r="N235" s="7" t="s">
        <v>60</v>
      </c>
      <c r="O235" s="7" t="s">
        <v>145</v>
      </c>
      <c r="P235" s="7" t="s">
        <v>45</v>
      </c>
      <c r="Q235" s="7" t="s">
        <v>62</v>
      </c>
      <c r="R235" s="7" t="s">
        <v>45</v>
      </c>
      <c r="S235" s="7" t="s">
        <v>63</v>
      </c>
      <c r="T235" s="7" t="s">
        <v>75</v>
      </c>
      <c r="U235" s="7" t="s">
        <v>76</v>
      </c>
      <c r="V235" s="7" t="s">
        <v>75</v>
      </c>
      <c r="W235" s="7" t="s">
        <v>51</v>
      </c>
      <c r="X235" s="7" t="s">
        <v>102</v>
      </c>
      <c r="Y235" s="7" t="s">
        <v>53</v>
      </c>
      <c r="Z235" s="7" t="s">
        <v>54</v>
      </c>
      <c r="AA235" s="7" t="s">
        <v>55</v>
      </c>
      <c r="AB235" s="7" t="s">
        <v>56</v>
      </c>
      <c r="AC235" s="8">
        <v>1050000</v>
      </c>
      <c r="AD235" s="10" t="s">
        <v>953</v>
      </c>
      <c r="AE235" s="8" t="str" cm="1">
        <f t="array" aca="1" ref="AE235" ca="1">IFERROR(_xlfn.XLOOKUP(MID(CELL("filename",$A$1),FIND("]",CELL("filename",$A$1))+1,255)&amp;"|"&amp;$C235,Fonte_OM_Objeto!$G:$G,Fonte_OM_Objeto!$J:$J),"")</f>
        <v/>
      </c>
      <c r="AF235" s="8" t="str" cm="1">
        <f t="array" aca="1" ref="AF235" ca="1">IFERROR(_xlfn.XLOOKUP(MID(CELL("filename",$A$1),FIND("]",CELL("filename",$A$1))+1,255)&amp;"|"&amp;$C235,Fonte_OM_Objeto!$G:$G,Fonte_OM_Objeto!$K:$K),"")</f>
        <v/>
      </c>
    </row>
    <row r="236" spans="1:32" s="1" customFormat="1" ht="235.15" customHeight="1" x14ac:dyDescent="0.2">
      <c r="A236" s="7" t="s">
        <v>30</v>
      </c>
      <c r="B236" s="7" t="s">
        <v>31</v>
      </c>
      <c r="C236" s="7" t="s">
        <v>950</v>
      </c>
      <c r="D236" s="7" t="s">
        <v>33</v>
      </c>
      <c r="E236" s="7" t="s">
        <v>90</v>
      </c>
      <c r="F236" s="7" t="s">
        <v>951</v>
      </c>
      <c r="G236" s="7" t="s">
        <v>952</v>
      </c>
      <c r="H236" s="7" t="s">
        <v>143</v>
      </c>
      <c r="I236" s="7" t="s">
        <v>212</v>
      </c>
      <c r="J236" s="7" t="s">
        <v>39</v>
      </c>
      <c r="K236" s="7" t="s">
        <v>40</v>
      </c>
      <c r="L236" s="7" t="s">
        <v>41</v>
      </c>
      <c r="M236" s="7" t="s">
        <v>59</v>
      </c>
      <c r="N236" s="7" t="s">
        <v>60</v>
      </c>
      <c r="O236" s="7" t="s">
        <v>145</v>
      </c>
      <c r="P236" s="7" t="s">
        <v>45</v>
      </c>
      <c r="Q236" s="7" t="s">
        <v>62</v>
      </c>
      <c r="R236" s="7" t="s">
        <v>45</v>
      </c>
      <c r="S236" s="7" t="s">
        <v>63</v>
      </c>
      <c r="T236" s="7" t="s">
        <v>75</v>
      </c>
      <c r="U236" s="7" t="s">
        <v>76</v>
      </c>
      <c r="V236" s="7" t="s">
        <v>75</v>
      </c>
      <c r="W236" s="7" t="s">
        <v>51</v>
      </c>
      <c r="X236" s="7" t="s">
        <v>52</v>
      </c>
      <c r="Y236" s="7" t="s">
        <v>53</v>
      </c>
      <c r="Z236" s="7" t="s">
        <v>54</v>
      </c>
      <c r="AA236" s="7" t="s">
        <v>55</v>
      </c>
      <c r="AB236" s="7" t="s">
        <v>56</v>
      </c>
      <c r="AC236" s="8">
        <v>950000</v>
      </c>
      <c r="AD236" s="10" t="s">
        <v>953</v>
      </c>
      <c r="AE236" s="8" t="str" cm="1">
        <f t="array" aca="1" ref="AE236" ca="1">IFERROR(_xlfn.XLOOKUP(MID(CELL("filename",$A$1),FIND("]",CELL("filename",$A$1))+1,255)&amp;"|"&amp;$C236,Fonte_OM_Objeto!$G:$G,Fonte_OM_Objeto!$J:$J),"")</f>
        <v/>
      </c>
      <c r="AF236" s="8" t="str" cm="1">
        <f t="array" aca="1" ref="AF236" ca="1">IFERROR(_xlfn.XLOOKUP(MID(CELL("filename",$A$1),FIND("]",CELL("filename",$A$1))+1,255)&amp;"|"&amp;$C236,Fonte_OM_Objeto!$G:$G,Fonte_OM_Objeto!$K:$K),"")</f>
        <v/>
      </c>
    </row>
    <row r="237" spans="1:32" s="1" customFormat="1" ht="52.35" customHeight="1" x14ac:dyDescent="0.2">
      <c r="A237" s="7" t="s">
        <v>30</v>
      </c>
      <c r="B237" s="7" t="s">
        <v>31</v>
      </c>
      <c r="C237" s="7" t="s">
        <v>954</v>
      </c>
      <c r="D237" s="7" t="s">
        <v>33</v>
      </c>
      <c r="E237" s="7" t="s">
        <v>90</v>
      </c>
      <c r="F237" s="7" t="s">
        <v>951</v>
      </c>
      <c r="G237" s="7" t="s">
        <v>952</v>
      </c>
      <c r="H237" s="7" t="s">
        <v>143</v>
      </c>
      <c r="I237" s="7" t="s">
        <v>212</v>
      </c>
      <c r="J237" s="7" t="s">
        <v>39</v>
      </c>
      <c r="K237" s="7" t="s">
        <v>40</v>
      </c>
      <c r="L237" s="7" t="s">
        <v>41</v>
      </c>
      <c r="M237" s="7" t="s">
        <v>70</v>
      </c>
      <c r="N237" s="7" t="s">
        <v>71</v>
      </c>
      <c r="O237" s="7" t="s">
        <v>118</v>
      </c>
      <c r="P237" s="7" t="s">
        <v>45</v>
      </c>
      <c r="Q237" s="7" t="s">
        <v>46</v>
      </c>
      <c r="R237" s="7" t="s">
        <v>47</v>
      </c>
      <c r="S237" s="7" t="s">
        <v>48</v>
      </c>
      <c r="T237" s="7" t="s">
        <v>75</v>
      </c>
      <c r="U237" s="7" t="s">
        <v>76</v>
      </c>
      <c r="V237" s="7" t="s">
        <v>75</v>
      </c>
      <c r="W237" s="7" t="s">
        <v>51</v>
      </c>
      <c r="X237" s="7" t="s">
        <v>102</v>
      </c>
      <c r="Y237" s="7" t="s">
        <v>53</v>
      </c>
      <c r="Z237" s="7" t="s">
        <v>54</v>
      </c>
      <c r="AA237" s="7" t="s">
        <v>55</v>
      </c>
      <c r="AB237" s="7" t="s">
        <v>56</v>
      </c>
      <c r="AC237" s="8">
        <v>75000</v>
      </c>
      <c r="AD237" s="10" t="s">
        <v>955</v>
      </c>
      <c r="AE237" s="8" t="str" cm="1">
        <f t="array" aca="1" ref="AE237" ca="1">IFERROR(_xlfn.XLOOKUP(MID(CELL("filename",$A$1),FIND("]",CELL("filename",$A$1))+1,255)&amp;"|"&amp;$C237,Fonte_OM_Objeto!$G:$G,Fonte_OM_Objeto!$J:$J),"")</f>
        <v/>
      </c>
      <c r="AF237" s="8" t="str" cm="1">
        <f t="array" aca="1" ref="AF237" ca="1">IFERROR(_xlfn.XLOOKUP(MID(CELL("filename",$A$1),FIND("]",CELL("filename",$A$1))+1,255)&amp;"|"&amp;$C237,Fonte_OM_Objeto!$G:$G,Fonte_OM_Objeto!$K:$K),"")</f>
        <v/>
      </c>
    </row>
    <row r="238" spans="1:32" s="1" customFormat="1" ht="52.35" customHeight="1" x14ac:dyDescent="0.2">
      <c r="A238" s="7" t="s">
        <v>30</v>
      </c>
      <c r="B238" s="7" t="s">
        <v>31</v>
      </c>
      <c r="C238" s="7" t="s">
        <v>954</v>
      </c>
      <c r="D238" s="7" t="s">
        <v>33</v>
      </c>
      <c r="E238" s="7" t="s">
        <v>90</v>
      </c>
      <c r="F238" s="7" t="s">
        <v>951</v>
      </c>
      <c r="G238" s="7" t="s">
        <v>952</v>
      </c>
      <c r="H238" s="7" t="s">
        <v>143</v>
      </c>
      <c r="I238" s="7" t="s">
        <v>212</v>
      </c>
      <c r="J238" s="7" t="s">
        <v>39</v>
      </c>
      <c r="K238" s="7" t="s">
        <v>40</v>
      </c>
      <c r="L238" s="7" t="s">
        <v>41</v>
      </c>
      <c r="M238" s="7" t="s">
        <v>70</v>
      </c>
      <c r="N238" s="7" t="s">
        <v>71</v>
      </c>
      <c r="O238" s="7" t="s">
        <v>118</v>
      </c>
      <c r="P238" s="7" t="s">
        <v>45</v>
      </c>
      <c r="Q238" s="7" t="s">
        <v>46</v>
      </c>
      <c r="R238" s="7" t="s">
        <v>47</v>
      </c>
      <c r="S238" s="7" t="s">
        <v>48</v>
      </c>
      <c r="T238" s="7" t="s">
        <v>75</v>
      </c>
      <c r="U238" s="7" t="s">
        <v>76</v>
      </c>
      <c r="V238" s="7" t="s">
        <v>75</v>
      </c>
      <c r="W238" s="7" t="s">
        <v>51</v>
      </c>
      <c r="X238" s="7" t="s">
        <v>52</v>
      </c>
      <c r="Y238" s="7" t="s">
        <v>53</v>
      </c>
      <c r="Z238" s="7" t="s">
        <v>54</v>
      </c>
      <c r="AA238" s="7" t="s">
        <v>55</v>
      </c>
      <c r="AB238" s="7" t="s">
        <v>56</v>
      </c>
      <c r="AC238" s="8">
        <v>175000</v>
      </c>
      <c r="AD238" s="10" t="s">
        <v>955</v>
      </c>
      <c r="AE238" s="8" t="str" cm="1">
        <f t="array" aca="1" ref="AE238" ca="1">IFERROR(_xlfn.XLOOKUP(MID(CELL("filename",$A$1),FIND("]",CELL("filename",$A$1))+1,255)&amp;"|"&amp;$C238,Fonte_OM_Objeto!$G:$G,Fonte_OM_Objeto!$J:$J),"")</f>
        <v/>
      </c>
      <c r="AF238" s="8" t="str" cm="1">
        <f t="array" aca="1" ref="AF238" ca="1">IFERROR(_xlfn.XLOOKUP(MID(CELL("filename",$A$1),FIND("]",CELL("filename",$A$1))+1,255)&amp;"|"&amp;$C238,Fonte_OM_Objeto!$G:$G,Fonte_OM_Objeto!$K:$K),"")</f>
        <v/>
      </c>
    </row>
    <row r="239" spans="1:32" s="1" customFormat="1" ht="116.85" customHeight="1" x14ac:dyDescent="0.2">
      <c r="A239" s="7" t="s">
        <v>30</v>
      </c>
      <c r="B239" s="7" t="s">
        <v>31</v>
      </c>
      <c r="C239" s="7" t="s">
        <v>956</v>
      </c>
      <c r="D239" s="7" t="s">
        <v>33</v>
      </c>
      <c r="E239" s="7" t="s">
        <v>34</v>
      </c>
      <c r="F239" s="7" t="s">
        <v>951</v>
      </c>
      <c r="G239" s="7" t="s">
        <v>952</v>
      </c>
      <c r="H239" s="7" t="s">
        <v>143</v>
      </c>
      <c r="I239" s="7" t="s">
        <v>212</v>
      </c>
      <c r="J239" s="7" t="s">
        <v>39</v>
      </c>
      <c r="K239" s="7" t="s">
        <v>40</v>
      </c>
      <c r="L239" s="7" t="s">
        <v>41</v>
      </c>
      <c r="M239" s="7" t="s">
        <v>97</v>
      </c>
      <c r="N239" s="7" t="s">
        <v>98</v>
      </c>
      <c r="O239" s="7" t="s">
        <v>577</v>
      </c>
      <c r="P239" s="7" t="s">
        <v>45</v>
      </c>
      <c r="Q239" s="7" t="s">
        <v>46</v>
      </c>
      <c r="R239" s="7" t="s">
        <v>47</v>
      </c>
      <c r="S239" s="7" t="s">
        <v>48</v>
      </c>
      <c r="T239" s="7" t="s">
        <v>479</v>
      </c>
      <c r="U239" s="7" t="s">
        <v>212</v>
      </c>
      <c r="V239" s="7" t="s">
        <v>480</v>
      </c>
      <c r="W239" s="7" t="s">
        <v>51</v>
      </c>
      <c r="X239" s="7" t="s">
        <v>102</v>
      </c>
      <c r="Y239" s="7" t="s">
        <v>53</v>
      </c>
      <c r="Z239" s="7" t="s">
        <v>54</v>
      </c>
      <c r="AA239" s="7" t="s">
        <v>55</v>
      </c>
      <c r="AB239" s="7" t="s">
        <v>56</v>
      </c>
      <c r="AC239" s="8">
        <v>560000</v>
      </c>
      <c r="AD239" s="10" t="s">
        <v>957</v>
      </c>
      <c r="AE239" s="8" t="str" cm="1">
        <f t="array" aca="1" ref="AE239" ca="1">IFERROR(_xlfn.XLOOKUP(MID(CELL("filename",$A$1),FIND("]",CELL("filename",$A$1))+1,255)&amp;"|"&amp;$C239,Fonte_OM_Objeto!$G:$G,Fonte_OM_Objeto!$J:$J),"")</f>
        <v/>
      </c>
      <c r="AF239" s="8" t="str" cm="1">
        <f t="array" aca="1" ref="AF239" ca="1">IFERROR(_xlfn.XLOOKUP(MID(CELL("filename",$A$1),FIND("]",CELL("filename",$A$1))+1,255)&amp;"|"&amp;$C239,Fonte_OM_Objeto!$G:$G,Fonte_OM_Objeto!$K:$K),"")</f>
        <v/>
      </c>
    </row>
    <row r="240" spans="1:32" s="1" customFormat="1" ht="52.35" customHeight="1" x14ac:dyDescent="0.2">
      <c r="A240" s="7" t="s">
        <v>30</v>
      </c>
      <c r="B240" s="7" t="s">
        <v>31</v>
      </c>
      <c r="C240" s="7" t="s">
        <v>958</v>
      </c>
      <c r="D240" s="7" t="s">
        <v>33</v>
      </c>
      <c r="E240" s="7" t="s">
        <v>90</v>
      </c>
      <c r="F240" s="7" t="s">
        <v>951</v>
      </c>
      <c r="G240" s="7" t="s">
        <v>952</v>
      </c>
      <c r="H240" s="7" t="s">
        <v>143</v>
      </c>
      <c r="I240" s="7" t="s">
        <v>212</v>
      </c>
      <c r="J240" s="7" t="s">
        <v>39</v>
      </c>
      <c r="K240" s="7" t="s">
        <v>40</v>
      </c>
      <c r="L240" s="7" t="s">
        <v>41</v>
      </c>
      <c r="M240" s="7" t="s">
        <v>70</v>
      </c>
      <c r="N240" s="7" t="s">
        <v>71</v>
      </c>
      <c r="O240" s="7" t="s">
        <v>91</v>
      </c>
      <c r="P240" s="7" t="s">
        <v>45</v>
      </c>
      <c r="Q240" s="7" t="s">
        <v>62</v>
      </c>
      <c r="R240" s="7" t="s">
        <v>45</v>
      </c>
      <c r="S240" s="7" t="s">
        <v>85</v>
      </c>
      <c r="T240" s="7" t="s">
        <v>75</v>
      </c>
      <c r="U240" s="7" t="s">
        <v>76</v>
      </c>
      <c r="V240" s="7" t="s">
        <v>75</v>
      </c>
      <c r="W240" s="7" t="s">
        <v>51</v>
      </c>
      <c r="X240" s="7" t="s">
        <v>102</v>
      </c>
      <c r="Y240" s="7" t="s">
        <v>53</v>
      </c>
      <c r="Z240" s="7" t="s">
        <v>54</v>
      </c>
      <c r="AA240" s="7" t="s">
        <v>55</v>
      </c>
      <c r="AB240" s="7" t="s">
        <v>56</v>
      </c>
      <c r="AC240" s="8">
        <v>250000</v>
      </c>
      <c r="AD240" s="10" t="s">
        <v>959</v>
      </c>
      <c r="AE240" s="8" t="str" cm="1">
        <f t="array" aca="1" ref="AE240" ca="1">IFERROR(_xlfn.XLOOKUP(MID(CELL("filename",$A$1),FIND("]",CELL("filename",$A$1))+1,255)&amp;"|"&amp;$C240,Fonte_OM_Objeto!$G:$G,Fonte_OM_Objeto!$J:$J),"")</f>
        <v/>
      </c>
      <c r="AF240" s="8" t="str" cm="1">
        <f t="array" aca="1" ref="AF240" ca="1">IFERROR(_xlfn.XLOOKUP(MID(CELL("filename",$A$1),FIND("]",CELL("filename",$A$1))+1,255)&amp;"|"&amp;$C240,Fonte_OM_Objeto!$G:$G,Fonte_OM_Objeto!$K:$K),"")</f>
        <v/>
      </c>
    </row>
    <row r="241" spans="1:32" s="1" customFormat="1" ht="52.35" customHeight="1" x14ac:dyDescent="0.2">
      <c r="A241" s="7" t="s">
        <v>30</v>
      </c>
      <c r="B241" s="7" t="s">
        <v>31</v>
      </c>
      <c r="C241" s="7" t="s">
        <v>960</v>
      </c>
      <c r="D241" s="7" t="s">
        <v>33</v>
      </c>
      <c r="E241" s="7" t="s">
        <v>34</v>
      </c>
      <c r="F241" s="7" t="s">
        <v>951</v>
      </c>
      <c r="G241" s="7" t="s">
        <v>952</v>
      </c>
      <c r="H241" s="7" t="s">
        <v>143</v>
      </c>
      <c r="I241" s="7" t="s">
        <v>212</v>
      </c>
      <c r="J241" s="7" t="s">
        <v>39</v>
      </c>
      <c r="K241" s="7" t="s">
        <v>40</v>
      </c>
      <c r="L241" s="7" t="s">
        <v>41</v>
      </c>
      <c r="M241" s="7" t="s">
        <v>59</v>
      </c>
      <c r="N241" s="7" t="s">
        <v>60</v>
      </c>
      <c r="O241" s="7" t="s">
        <v>130</v>
      </c>
      <c r="P241" s="7" t="s">
        <v>45</v>
      </c>
      <c r="Q241" s="7" t="s">
        <v>109</v>
      </c>
      <c r="R241" s="7" t="s">
        <v>47</v>
      </c>
      <c r="S241" s="7" t="s">
        <v>110</v>
      </c>
      <c r="T241" s="7" t="s">
        <v>75</v>
      </c>
      <c r="U241" s="7" t="s">
        <v>76</v>
      </c>
      <c r="V241" s="7" t="s">
        <v>75</v>
      </c>
      <c r="W241" s="7" t="s">
        <v>111</v>
      </c>
      <c r="X241" s="7" t="s">
        <v>52</v>
      </c>
      <c r="Y241" s="7" t="s">
        <v>53</v>
      </c>
      <c r="Z241" s="7" t="s">
        <v>54</v>
      </c>
      <c r="AA241" s="7" t="s">
        <v>55</v>
      </c>
      <c r="AB241" s="7" t="s">
        <v>56</v>
      </c>
      <c r="AC241" s="8">
        <v>250000</v>
      </c>
      <c r="AD241" s="10" t="s">
        <v>961</v>
      </c>
      <c r="AE241" s="8" t="str" cm="1">
        <f t="array" aca="1" ref="AE241" ca="1">IFERROR(_xlfn.XLOOKUP(MID(CELL("filename",$A$1),FIND("]",CELL("filename",$A$1))+1,255)&amp;"|"&amp;$C241,Fonte_OM_Objeto!$G:$G,Fonte_OM_Objeto!$J:$J),"")</f>
        <v/>
      </c>
      <c r="AF241" s="8" t="str" cm="1">
        <f t="array" aca="1" ref="AF241" ca="1">IFERROR(_xlfn.XLOOKUP(MID(CELL("filename",$A$1),FIND("]",CELL("filename",$A$1))+1,255)&amp;"|"&amp;$C241,Fonte_OM_Objeto!$G:$G,Fonte_OM_Objeto!$K:$K),"")</f>
        <v/>
      </c>
    </row>
    <row r="242" spans="1:32" s="1" customFormat="1" ht="52.35" customHeight="1" x14ac:dyDescent="0.2">
      <c r="A242" s="7" t="s">
        <v>30</v>
      </c>
      <c r="B242" s="7" t="s">
        <v>31</v>
      </c>
      <c r="C242" s="7" t="s">
        <v>962</v>
      </c>
      <c r="D242" s="7" t="s">
        <v>33</v>
      </c>
      <c r="E242" s="7" t="s">
        <v>90</v>
      </c>
      <c r="F242" s="7" t="s">
        <v>951</v>
      </c>
      <c r="G242" s="7" t="s">
        <v>952</v>
      </c>
      <c r="H242" s="7" t="s">
        <v>143</v>
      </c>
      <c r="I242" s="7" t="s">
        <v>212</v>
      </c>
      <c r="J242" s="7" t="s">
        <v>39</v>
      </c>
      <c r="K242" s="7" t="s">
        <v>40</v>
      </c>
      <c r="L242" s="7" t="s">
        <v>41</v>
      </c>
      <c r="M242" s="7" t="s">
        <v>42</v>
      </c>
      <c r="N242" s="7" t="s">
        <v>43</v>
      </c>
      <c r="O242" s="7" t="s">
        <v>305</v>
      </c>
      <c r="P242" s="7" t="s">
        <v>45</v>
      </c>
      <c r="Q242" s="7" t="s">
        <v>84</v>
      </c>
      <c r="R242" s="7" t="s">
        <v>45</v>
      </c>
      <c r="S242" s="7" t="s">
        <v>63</v>
      </c>
      <c r="T242" s="7" t="s">
        <v>75</v>
      </c>
      <c r="U242" s="7" t="s">
        <v>76</v>
      </c>
      <c r="V242" s="7" t="s">
        <v>75</v>
      </c>
      <c r="W242" s="7" t="s">
        <v>51</v>
      </c>
      <c r="X242" s="7" t="s">
        <v>52</v>
      </c>
      <c r="Y242" s="7" t="s">
        <v>53</v>
      </c>
      <c r="Z242" s="7" t="s">
        <v>54</v>
      </c>
      <c r="AA242" s="7" t="s">
        <v>55</v>
      </c>
      <c r="AB242" s="7" t="s">
        <v>56</v>
      </c>
      <c r="AC242" s="8">
        <v>3000000</v>
      </c>
      <c r="AD242" s="10" t="s">
        <v>963</v>
      </c>
      <c r="AE242" s="8" t="str" cm="1">
        <f t="array" aca="1" ref="AE242" ca="1">IFERROR(_xlfn.XLOOKUP(MID(CELL("filename",$A$1),FIND("]",CELL("filename",$A$1))+1,255)&amp;"|"&amp;$C242,Fonte_OM_Objeto!$G:$G,Fonte_OM_Objeto!$J:$J),"")</f>
        <v>AMAN</v>
      </c>
      <c r="AF242" s="8" t="str" cm="1">
        <f t="array" aca="1" ref="AF242" ca="1">IFERROR(_xlfn.XLOOKUP(MID(CELL("filename",$A$1),FIND("]",CELL("filename",$A$1))+1,255)&amp;"|"&amp;$C242,Fonte_OM_Objeto!$G:$G,Fonte_OM_Objeto!$K:$K),"")</f>
        <v>Construção das novas instalações do HVet/AMAN</v>
      </c>
    </row>
    <row r="243" spans="1:32" s="1" customFormat="1" ht="62.85" customHeight="1" x14ac:dyDescent="0.2">
      <c r="A243" s="7" t="s">
        <v>30</v>
      </c>
      <c r="B243" s="7" t="s">
        <v>31</v>
      </c>
      <c r="C243" s="7" t="s">
        <v>964</v>
      </c>
      <c r="D243" s="7" t="s">
        <v>33</v>
      </c>
      <c r="E243" s="7" t="s">
        <v>90</v>
      </c>
      <c r="F243" s="7" t="s">
        <v>951</v>
      </c>
      <c r="G243" s="7" t="s">
        <v>952</v>
      </c>
      <c r="H243" s="7" t="s">
        <v>143</v>
      </c>
      <c r="I243" s="7" t="s">
        <v>212</v>
      </c>
      <c r="J243" s="7" t="s">
        <v>39</v>
      </c>
      <c r="K243" s="7" t="s">
        <v>40</v>
      </c>
      <c r="L243" s="7" t="s">
        <v>41</v>
      </c>
      <c r="M243" s="7" t="s">
        <v>428</v>
      </c>
      <c r="N243" s="7" t="s">
        <v>429</v>
      </c>
      <c r="O243" s="7" t="s">
        <v>430</v>
      </c>
      <c r="P243" s="7" t="s">
        <v>45</v>
      </c>
      <c r="Q243" s="7" t="s">
        <v>385</v>
      </c>
      <c r="R243" s="7" t="s">
        <v>236</v>
      </c>
      <c r="S243" s="7" t="s">
        <v>431</v>
      </c>
      <c r="T243" s="7" t="s">
        <v>75</v>
      </c>
      <c r="U243" s="7" t="s">
        <v>76</v>
      </c>
      <c r="V243" s="7" t="s">
        <v>75</v>
      </c>
      <c r="W243" s="7" t="s">
        <v>51</v>
      </c>
      <c r="X243" s="7" t="s">
        <v>102</v>
      </c>
      <c r="Y243" s="7" t="s">
        <v>53</v>
      </c>
      <c r="Z243" s="7" t="s">
        <v>54</v>
      </c>
      <c r="AA243" s="7" t="s">
        <v>55</v>
      </c>
      <c r="AB243" s="7" t="s">
        <v>56</v>
      </c>
      <c r="AC243" s="8">
        <v>1200000</v>
      </c>
      <c r="AD243" s="10" t="s">
        <v>965</v>
      </c>
      <c r="AE243" s="8" t="str" cm="1">
        <f t="array" aca="1" ref="AE243" ca="1">IFERROR(_xlfn.XLOOKUP(MID(CELL("filename",$A$1),FIND("]",CELL("filename",$A$1))+1,255)&amp;"|"&amp;$C243,Fonte_OM_Objeto!$G:$G,Fonte_OM_Objeto!$J:$J),"")</f>
        <v/>
      </c>
      <c r="AF243" s="8" t="str" cm="1">
        <f t="array" aca="1" ref="AF243" ca="1">IFERROR(_xlfn.XLOOKUP(MID(CELL("filename",$A$1),FIND("]",CELL("filename",$A$1))+1,255)&amp;"|"&amp;$C243,Fonte_OM_Objeto!$G:$G,Fonte_OM_Objeto!$K:$K),"")</f>
        <v/>
      </c>
    </row>
    <row r="244" spans="1:32" s="1" customFormat="1" ht="52.35" customHeight="1" x14ac:dyDescent="0.2">
      <c r="A244" s="7" t="s">
        <v>30</v>
      </c>
      <c r="B244" s="7" t="s">
        <v>31</v>
      </c>
      <c r="C244" s="7" t="s">
        <v>966</v>
      </c>
      <c r="D244" s="7" t="s">
        <v>33</v>
      </c>
      <c r="E244" s="7" t="s">
        <v>90</v>
      </c>
      <c r="F244" s="7" t="s">
        <v>951</v>
      </c>
      <c r="G244" s="7" t="s">
        <v>952</v>
      </c>
      <c r="H244" s="7" t="s">
        <v>143</v>
      </c>
      <c r="I244" s="7" t="s">
        <v>212</v>
      </c>
      <c r="J244" s="7" t="s">
        <v>39</v>
      </c>
      <c r="K244" s="7" t="s">
        <v>40</v>
      </c>
      <c r="L244" s="7" t="s">
        <v>41</v>
      </c>
      <c r="M244" s="7" t="s">
        <v>70</v>
      </c>
      <c r="N244" s="7" t="s">
        <v>71</v>
      </c>
      <c r="O244" s="7" t="s">
        <v>91</v>
      </c>
      <c r="P244" s="7" t="s">
        <v>45</v>
      </c>
      <c r="Q244" s="7" t="s">
        <v>62</v>
      </c>
      <c r="R244" s="7" t="s">
        <v>45</v>
      </c>
      <c r="S244" s="7" t="s">
        <v>85</v>
      </c>
      <c r="T244" s="7" t="s">
        <v>75</v>
      </c>
      <c r="U244" s="7" t="s">
        <v>76</v>
      </c>
      <c r="V244" s="7" t="s">
        <v>75</v>
      </c>
      <c r="W244" s="7" t="s">
        <v>51</v>
      </c>
      <c r="X244" s="7" t="s">
        <v>52</v>
      </c>
      <c r="Y244" s="7" t="s">
        <v>53</v>
      </c>
      <c r="Z244" s="7" t="s">
        <v>54</v>
      </c>
      <c r="AA244" s="7" t="s">
        <v>55</v>
      </c>
      <c r="AB244" s="7" t="s">
        <v>56</v>
      </c>
      <c r="AC244" s="8">
        <v>950000</v>
      </c>
      <c r="AD244" s="10" t="s">
        <v>967</v>
      </c>
      <c r="AE244" s="8" t="str" cm="1">
        <f t="array" aca="1" ref="AE244" ca="1">IFERROR(_xlfn.XLOOKUP(MID(CELL("filename",$A$1),FIND("]",CELL("filename",$A$1))+1,255)&amp;"|"&amp;$C244,Fonte_OM_Objeto!$G:$G,Fonte_OM_Objeto!$J:$J),"")</f>
        <v/>
      </c>
      <c r="AF244" s="8" t="str" cm="1">
        <f t="array" aca="1" ref="AF244" ca="1">IFERROR(_xlfn.XLOOKUP(MID(CELL("filename",$A$1),FIND("]",CELL("filename",$A$1))+1,255)&amp;"|"&amp;$C244,Fonte_OM_Objeto!$G:$G,Fonte_OM_Objeto!$K:$K),"")</f>
        <v/>
      </c>
    </row>
    <row r="245" spans="1:32" s="1" customFormat="1" ht="84.2" customHeight="1" x14ac:dyDescent="0.2">
      <c r="A245" s="7" t="s">
        <v>30</v>
      </c>
      <c r="B245" s="7" t="s">
        <v>31</v>
      </c>
      <c r="C245" s="7" t="s">
        <v>968</v>
      </c>
      <c r="D245" s="7" t="s">
        <v>33</v>
      </c>
      <c r="E245" s="7" t="s">
        <v>90</v>
      </c>
      <c r="F245" s="7" t="s">
        <v>969</v>
      </c>
      <c r="G245" s="7" t="s">
        <v>970</v>
      </c>
      <c r="H245" s="7" t="s">
        <v>143</v>
      </c>
      <c r="I245" s="7" t="s">
        <v>96</v>
      </c>
      <c r="J245" s="7" t="s">
        <v>107</v>
      </c>
      <c r="K245" s="7" t="s">
        <v>40</v>
      </c>
      <c r="L245" s="7" t="s">
        <v>41</v>
      </c>
      <c r="M245" s="7" t="s">
        <v>59</v>
      </c>
      <c r="N245" s="7" t="s">
        <v>60</v>
      </c>
      <c r="O245" s="7" t="s">
        <v>145</v>
      </c>
      <c r="P245" s="7" t="s">
        <v>45</v>
      </c>
      <c r="Q245" s="7" t="s">
        <v>62</v>
      </c>
      <c r="R245" s="7" t="s">
        <v>45</v>
      </c>
      <c r="S245" s="7" t="s">
        <v>63</v>
      </c>
      <c r="T245" s="7" t="s">
        <v>75</v>
      </c>
      <c r="U245" s="7" t="s">
        <v>76</v>
      </c>
      <c r="V245" s="7" t="s">
        <v>75</v>
      </c>
      <c r="W245" s="7" t="s">
        <v>51</v>
      </c>
      <c r="X245" s="7" t="s">
        <v>52</v>
      </c>
      <c r="Y245" s="7" t="s">
        <v>53</v>
      </c>
      <c r="Z245" s="7" t="s">
        <v>54</v>
      </c>
      <c r="AA245" s="7" t="s">
        <v>55</v>
      </c>
      <c r="AB245" s="7" t="s">
        <v>56</v>
      </c>
      <c r="AC245" s="8">
        <v>1000000</v>
      </c>
      <c r="AD245" s="10" t="s">
        <v>971</v>
      </c>
      <c r="AE245" s="8" t="str" cm="1">
        <f t="array" aca="1" ref="AE245" ca="1">IFERROR(_xlfn.XLOOKUP(MID(CELL("filename",$A$1),FIND("]",CELL("filename",$A$1))+1,255)&amp;"|"&amp;$C245,Fonte_OM_Objeto!$G:$G,Fonte_OM_Objeto!$J:$J),"")</f>
        <v/>
      </c>
      <c r="AF245" s="8" t="str" cm="1">
        <f t="array" aca="1" ref="AF245" ca="1">IFERROR(_xlfn.XLOOKUP(MID(CELL("filename",$A$1),FIND("]",CELL("filename",$A$1))+1,255)&amp;"|"&amp;$C245,Fonte_OM_Objeto!$G:$G,Fonte_OM_Objeto!$K:$K),"")</f>
        <v/>
      </c>
    </row>
    <row r="246" spans="1:32" s="1" customFormat="1" ht="19.7" customHeight="1" x14ac:dyDescent="0.2">
      <c r="A246" s="7" t="s">
        <v>30</v>
      </c>
      <c r="B246" s="7" t="s">
        <v>31</v>
      </c>
      <c r="C246" s="7" t="s">
        <v>972</v>
      </c>
      <c r="D246" s="7" t="s">
        <v>33</v>
      </c>
      <c r="E246" s="7" t="s">
        <v>34</v>
      </c>
      <c r="F246" s="7" t="s">
        <v>973</v>
      </c>
      <c r="G246" s="7" t="s">
        <v>974</v>
      </c>
      <c r="H246" s="7" t="s">
        <v>143</v>
      </c>
      <c r="I246" s="7" t="s">
        <v>362</v>
      </c>
      <c r="J246" s="7" t="s">
        <v>69</v>
      </c>
      <c r="K246" s="7" t="s">
        <v>40</v>
      </c>
      <c r="L246" s="7" t="s">
        <v>41</v>
      </c>
      <c r="M246" s="7" t="s">
        <v>59</v>
      </c>
      <c r="N246" s="7" t="s">
        <v>60</v>
      </c>
      <c r="O246" s="7" t="s">
        <v>975</v>
      </c>
      <c r="P246" s="7" t="s">
        <v>45</v>
      </c>
      <c r="Q246" s="7" t="s">
        <v>62</v>
      </c>
      <c r="R246" s="7" t="s">
        <v>45</v>
      </c>
      <c r="S246" s="7" t="s">
        <v>63</v>
      </c>
      <c r="T246" s="7" t="s">
        <v>976</v>
      </c>
      <c r="U246" s="7" t="s">
        <v>362</v>
      </c>
      <c r="V246" s="7" t="s">
        <v>977</v>
      </c>
      <c r="W246" s="7" t="s">
        <v>51</v>
      </c>
      <c r="X246" s="7" t="s">
        <v>102</v>
      </c>
      <c r="Y246" s="7" t="s">
        <v>53</v>
      </c>
      <c r="Z246" s="7" t="s">
        <v>54</v>
      </c>
      <c r="AA246" s="7" t="s">
        <v>55</v>
      </c>
      <c r="AB246" s="7" t="s">
        <v>56</v>
      </c>
      <c r="AC246" s="8">
        <v>400000</v>
      </c>
      <c r="AD246" s="10" t="s">
        <v>978</v>
      </c>
      <c r="AE246" s="8" t="str" cm="1">
        <f t="array" aca="1" ref="AE246" ca="1">IFERROR(_xlfn.XLOOKUP(MID(CELL("filename",$A$1),FIND("]",CELL("filename",$A$1))+1,255)&amp;"|"&amp;$C246,Fonte_OM_Objeto!$G:$G,Fonte_OM_Objeto!$J:$J),"")</f>
        <v/>
      </c>
      <c r="AF246" s="8" t="str" cm="1">
        <f t="array" aca="1" ref="AF246" ca="1">IFERROR(_xlfn.XLOOKUP(MID(CELL("filename",$A$1),FIND("]",CELL("filename",$A$1))+1,255)&amp;"|"&amp;$C246,Fonte_OM_Objeto!$G:$G,Fonte_OM_Objeto!$K:$K),"")</f>
        <v/>
      </c>
    </row>
    <row r="247" spans="1:32" s="1" customFormat="1" ht="19.7" customHeight="1" x14ac:dyDescent="0.2">
      <c r="A247" s="7" t="s">
        <v>30</v>
      </c>
      <c r="B247" s="7" t="s">
        <v>31</v>
      </c>
      <c r="C247" s="7" t="s">
        <v>979</v>
      </c>
      <c r="D247" s="7" t="s">
        <v>33</v>
      </c>
      <c r="E247" s="7" t="s">
        <v>34</v>
      </c>
      <c r="F247" s="7" t="s">
        <v>980</v>
      </c>
      <c r="G247" s="7" t="s">
        <v>981</v>
      </c>
      <c r="H247" s="7" t="s">
        <v>143</v>
      </c>
      <c r="I247" s="7" t="s">
        <v>159</v>
      </c>
      <c r="J247" s="7" t="s">
        <v>173</v>
      </c>
      <c r="K247" s="7" t="s">
        <v>40</v>
      </c>
      <c r="L247" s="7" t="s">
        <v>41</v>
      </c>
      <c r="M247" s="7" t="s">
        <v>42</v>
      </c>
      <c r="N247" s="7" t="s">
        <v>43</v>
      </c>
      <c r="O247" s="7" t="s">
        <v>982</v>
      </c>
      <c r="P247" s="7" t="s">
        <v>45</v>
      </c>
      <c r="Q247" s="7" t="s">
        <v>84</v>
      </c>
      <c r="R247" s="7" t="s">
        <v>45</v>
      </c>
      <c r="S247" s="7" t="s">
        <v>63</v>
      </c>
      <c r="T247" s="7" t="s">
        <v>166</v>
      </c>
      <c r="U247" s="7" t="s">
        <v>159</v>
      </c>
      <c r="V247" s="7" t="s">
        <v>167</v>
      </c>
      <c r="W247" s="7" t="s">
        <v>51</v>
      </c>
      <c r="X247" s="7" t="s">
        <v>52</v>
      </c>
      <c r="Y247" s="7" t="s">
        <v>53</v>
      </c>
      <c r="Z247" s="7" t="s">
        <v>54</v>
      </c>
      <c r="AA247" s="7" t="s">
        <v>55</v>
      </c>
      <c r="AB247" s="7" t="s">
        <v>56</v>
      </c>
      <c r="AC247" s="8">
        <v>1</v>
      </c>
      <c r="AD247" s="9" t="s">
        <v>983</v>
      </c>
      <c r="AE247" s="8" t="str" cm="1">
        <f t="array" aca="1" ref="AE247" ca="1">IFERROR(_xlfn.XLOOKUP(MID(CELL("filename",$A$1),FIND("]",CELL("filename",$A$1))+1,255)&amp;"|"&amp;$C247,Fonte_OM_Objeto!$G:$G,Fonte_OM_Objeto!$J:$J),"")</f>
        <v>0</v>
      </c>
      <c r="AF247" s="8" t="str" cm="1">
        <f t="array" aca="1" ref="AF247" ca="1">IFERROR(_xlfn.XLOOKUP(MID(CELL("filename",$A$1),FIND("]",CELL("filename",$A$1))+1,255)&amp;"|"&amp;$C247,Fonte_OM_Objeto!$G:$G,Fonte_OM_Objeto!$K:$K),"")</f>
        <v>0</v>
      </c>
    </row>
    <row r="248" spans="1:32" s="1" customFormat="1" ht="19.7" customHeight="1" x14ac:dyDescent="0.2">
      <c r="A248" s="7" t="s">
        <v>30</v>
      </c>
      <c r="B248" s="7" t="s">
        <v>31</v>
      </c>
      <c r="C248" s="7" t="s">
        <v>984</v>
      </c>
      <c r="D248" s="7" t="s">
        <v>33</v>
      </c>
      <c r="E248" s="7" t="s">
        <v>34</v>
      </c>
      <c r="F248" s="7" t="s">
        <v>980</v>
      </c>
      <c r="G248" s="7" t="s">
        <v>981</v>
      </c>
      <c r="H248" s="7" t="s">
        <v>143</v>
      </c>
      <c r="I248" s="7" t="s">
        <v>159</v>
      </c>
      <c r="J248" s="7" t="s">
        <v>173</v>
      </c>
      <c r="K248" s="7" t="s">
        <v>40</v>
      </c>
      <c r="L248" s="7" t="s">
        <v>41</v>
      </c>
      <c r="M248" s="7" t="s">
        <v>59</v>
      </c>
      <c r="N248" s="7" t="s">
        <v>60</v>
      </c>
      <c r="O248" s="7" t="s">
        <v>985</v>
      </c>
      <c r="P248" s="7" t="s">
        <v>45</v>
      </c>
      <c r="Q248" s="7" t="s">
        <v>62</v>
      </c>
      <c r="R248" s="7" t="s">
        <v>45</v>
      </c>
      <c r="S248" s="7" t="s">
        <v>63</v>
      </c>
      <c r="T248" s="7" t="s">
        <v>166</v>
      </c>
      <c r="U248" s="7" t="s">
        <v>159</v>
      </c>
      <c r="V248" s="7" t="s">
        <v>167</v>
      </c>
      <c r="W248" s="7" t="s">
        <v>51</v>
      </c>
      <c r="X248" s="7" t="s">
        <v>52</v>
      </c>
      <c r="Y248" s="7" t="s">
        <v>53</v>
      </c>
      <c r="Z248" s="7" t="s">
        <v>54</v>
      </c>
      <c r="AA248" s="7" t="s">
        <v>55</v>
      </c>
      <c r="AB248" s="7" t="s">
        <v>56</v>
      </c>
      <c r="AC248" s="8">
        <v>1</v>
      </c>
      <c r="AD248" s="9" t="s">
        <v>986</v>
      </c>
      <c r="AE248" s="8" t="str" cm="1">
        <f t="array" aca="1" ref="AE248" ca="1">IFERROR(_xlfn.XLOOKUP(MID(CELL("filename",$A$1),FIND("]",CELL("filename",$A$1))+1,255)&amp;"|"&amp;$C248,Fonte_OM_Objeto!$G:$G,Fonte_OM_Objeto!$J:$J),"")</f>
        <v/>
      </c>
      <c r="AF248" s="8" t="str" cm="1">
        <f t="array" aca="1" ref="AF248" ca="1">IFERROR(_xlfn.XLOOKUP(MID(CELL("filename",$A$1),FIND("]",CELL("filename",$A$1))+1,255)&amp;"|"&amp;$C248,Fonte_OM_Objeto!$G:$G,Fonte_OM_Objeto!$K:$K),"")</f>
        <v/>
      </c>
    </row>
    <row r="249" spans="1:32" s="1" customFormat="1" ht="106.15" customHeight="1" x14ac:dyDescent="0.2">
      <c r="A249" s="7" t="s">
        <v>30</v>
      </c>
      <c r="B249" s="7" t="s">
        <v>31</v>
      </c>
      <c r="C249" s="7" t="s">
        <v>987</v>
      </c>
      <c r="D249" s="7" t="s">
        <v>33</v>
      </c>
      <c r="E249" s="7" t="s">
        <v>34</v>
      </c>
      <c r="F249" s="7" t="s">
        <v>988</v>
      </c>
      <c r="G249" s="7" t="s">
        <v>989</v>
      </c>
      <c r="H249" s="7" t="s">
        <v>143</v>
      </c>
      <c r="I249" s="7" t="s">
        <v>96</v>
      </c>
      <c r="J249" s="7" t="s">
        <v>39</v>
      </c>
      <c r="K249" s="7" t="s">
        <v>40</v>
      </c>
      <c r="L249" s="7" t="s">
        <v>41</v>
      </c>
      <c r="M249" s="7" t="s">
        <v>97</v>
      </c>
      <c r="N249" s="7" t="s">
        <v>98</v>
      </c>
      <c r="O249" s="7" t="s">
        <v>990</v>
      </c>
      <c r="P249" s="7" t="s">
        <v>45</v>
      </c>
      <c r="Q249" s="7" t="s">
        <v>991</v>
      </c>
      <c r="R249" s="7" t="s">
        <v>45</v>
      </c>
      <c r="S249" s="7" t="s">
        <v>992</v>
      </c>
      <c r="T249" s="7" t="s">
        <v>993</v>
      </c>
      <c r="U249" s="7" t="s">
        <v>76</v>
      </c>
      <c r="V249" s="7" t="s">
        <v>75</v>
      </c>
      <c r="W249" s="7" t="s">
        <v>51</v>
      </c>
      <c r="X249" s="7" t="s">
        <v>52</v>
      </c>
      <c r="Y249" s="7" t="s">
        <v>53</v>
      </c>
      <c r="Z249" s="7" t="s">
        <v>54</v>
      </c>
      <c r="AA249" s="7" t="s">
        <v>55</v>
      </c>
      <c r="AB249" s="7" t="s">
        <v>56</v>
      </c>
      <c r="AC249" s="8">
        <v>3500000</v>
      </c>
      <c r="AD249" s="10" t="s">
        <v>994</v>
      </c>
      <c r="AE249" s="8" t="str" cm="1">
        <f t="array" aca="1" ref="AE249" ca="1">IFERROR(_xlfn.XLOOKUP(MID(CELL("filename",$A$1),FIND("]",CELL("filename",$A$1))+1,255)&amp;"|"&amp;$C249,Fonte_OM_Objeto!$G:$G,Fonte_OM_Objeto!$J:$J),"")</f>
        <v/>
      </c>
      <c r="AF249" s="8" t="str" cm="1">
        <f t="array" aca="1" ref="AF249" ca="1">IFERROR(_xlfn.XLOOKUP(MID(CELL("filename",$A$1),FIND("]",CELL("filename",$A$1))+1,255)&amp;"|"&amp;$C249,Fonte_OM_Objeto!$G:$G,Fonte_OM_Objeto!$K:$K),"")</f>
        <v/>
      </c>
    </row>
    <row r="250" spans="1:32" s="1" customFormat="1" ht="52.35" customHeight="1" x14ac:dyDescent="0.2">
      <c r="A250" s="7" t="s">
        <v>30</v>
      </c>
      <c r="B250" s="7" t="s">
        <v>31</v>
      </c>
      <c r="C250" s="7" t="s">
        <v>995</v>
      </c>
      <c r="D250" s="7" t="s">
        <v>33</v>
      </c>
      <c r="E250" s="7" t="s">
        <v>90</v>
      </c>
      <c r="F250" s="7" t="s">
        <v>988</v>
      </c>
      <c r="G250" s="7" t="s">
        <v>989</v>
      </c>
      <c r="H250" s="7" t="s">
        <v>143</v>
      </c>
      <c r="I250" s="7" t="s">
        <v>96</v>
      </c>
      <c r="J250" s="7" t="s">
        <v>39</v>
      </c>
      <c r="K250" s="7" t="s">
        <v>40</v>
      </c>
      <c r="L250" s="7" t="s">
        <v>41</v>
      </c>
      <c r="M250" s="7" t="s">
        <v>42</v>
      </c>
      <c r="N250" s="7" t="s">
        <v>43</v>
      </c>
      <c r="O250" s="7" t="s">
        <v>174</v>
      </c>
      <c r="P250" s="7" t="s">
        <v>45</v>
      </c>
      <c r="Q250" s="7" t="s">
        <v>84</v>
      </c>
      <c r="R250" s="7" t="s">
        <v>45</v>
      </c>
      <c r="S250" s="7" t="s">
        <v>85</v>
      </c>
      <c r="T250" s="7" t="s">
        <v>75</v>
      </c>
      <c r="U250" s="7" t="s">
        <v>76</v>
      </c>
      <c r="V250" s="7" t="s">
        <v>75</v>
      </c>
      <c r="W250" s="7" t="s">
        <v>51</v>
      </c>
      <c r="X250" s="7" t="s">
        <v>52</v>
      </c>
      <c r="Y250" s="7" t="s">
        <v>53</v>
      </c>
      <c r="Z250" s="7" t="s">
        <v>54</v>
      </c>
      <c r="AA250" s="7" t="s">
        <v>55</v>
      </c>
      <c r="AB250" s="7" t="s">
        <v>56</v>
      </c>
      <c r="AC250" s="8">
        <v>1300000</v>
      </c>
      <c r="AD250" s="10" t="s">
        <v>996</v>
      </c>
      <c r="AE250" s="8" t="str" cm="1">
        <f t="array" aca="1" ref="AE250" ca="1">IFERROR(_xlfn.XLOOKUP(MID(CELL("filename",$A$1),FIND("]",CELL("filename",$A$1))+1,255)&amp;"|"&amp;$C250,Fonte_OM_Objeto!$G:$G,Fonte_OM_Objeto!$J:$J),"")</f>
        <v>2º BE Cmb</v>
      </c>
      <c r="AF250" s="8" t="str" cm="1">
        <f t="array" aca="1" ref="AF250" ca="1">IFERROR(_xlfn.XLOOKUP(MID(CELL("filename",$A$1),FIND("]",CELL("filename",$A$1))+1,255)&amp;"|"&amp;$C250,Fonte_OM_Objeto!$G:$G,Fonte_OM_Objeto!$K:$K),"")</f>
        <v>Escavadeira sobre esteira</v>
      </c>
    </row>
    <row r="251" spans="1:32" s="1" customFormat="1" ht="62.85" customHeight="1" x14ac:dyDescent="0.2">
      <c r="A251" s="7" t="s">
        <v>30</v>
      </c>
      <c r="B251" s="7" t="s">
        <v>31</v>
      </c>
      <c r="C251" s="7" t="s">
        <v>997</v>
      </c>
      <c r="D251" s="7" t="s">
        <v>33</v>
      </c>
      <c r="E251" s="7" t="s">
        <v>90</v>
      </c>
      <c r="F251" s="7" t="s">
        <v>988</v>
      </c>
      <c r="G251" s="7" t="s">
        <v>989</v>
      </c>
      <c r="H251" s="7" t="s">
        <v>143</v>
      </c>
      <c r="I251" s="7" t="s">
        <v>96</v>
      </c>
      <c r="J251" s="7" t="s">
        <v>39</v>
      </c>
      <c r="K251" s="7" t="s">
        <v>40</v>
      </c>
      <c r="L251" s="7" t="s">
        <v>41</v>
      </c>
      <c r="M251" s="7" t="s">
        <v>59</v>
      </c>
      <c r="N251" s="7" t="s">
        <v>60</v>
      </c>
      <c r="O251" s="7" t="s">
        <v>650</v>
      </c>
      <c r="P251" s="7" t="s">
        <v>45</v>
      </c>
      <c r="Q251" s="7" t="s">
        <v>651</v>
      </c>
      <c r="R251" s="7" t="s">
        <v>45</v>
      </c>
      <c r="S251" s="7" t="s">
        <v>652</v>
      </c>
      <c r="T251" s="7" t="s">
        <v>75</v>
      </c>
      <c r="U251" s="7" t="s">
        <v>76</v>
      </c>
      <c r="V251" s="7" t="s">
        <v>75</v>
      </c>
      <c r="W251" s="7" t="s">
        <v>51</v>
      </c>
      <c r="X251" s="7" t="s">
        <v>52</v>
      </c>
      <c r="Y251" s="7" t="s">
        <v>53</v>
      </c>
      <c r="Z251" s="7" t="s">
        <v>54</v>
      </c>
      <c r="AA251" s="7" t="s">
        <v>55</v>
      </c>
      <c r="AB251" s="7" t="s">
        <v>56</v>
      </c>
      <c r="AC251" s="8">
        <v>1200000</v>
      </c>
      <c r="AD251" s="10" t="s">
        <v>998</v>
      </c>
      <c r="AE251" s="8" t="str" cm="1">
        <f t="array" aca="1" ref="AE251" ca="1">IFERROR(_xlfn.XLOOKUP(MID(CELL("filename",$A$1),FIND("]",CELL("filename",$A$1))+1,255)&amp;"|"&amp;$C251,Fonte_OM_Objeto!$G:$G,Fonte_OM_Objeto!$J:$J),"")</f>
        <v/>
      </c>
      <c r="AF251" s="8" t="str" cm="1">
        <f t="array" aca="1" ref="AF251" ca="1">IFERROR(_xlfn.XLOOKUP(MID(CELL("filename",$A$1),FIND("]",CELL("filename",$A$1))+1,255)&amp;"|"&amp;$C251,Fonte_OM_Objeto!$G:$G,Fonte_OM_Objeto!$K:$K),"")</f>
        <v/>
      </c>
    </row>
    <row r="252" spans="1:32" s="1" customFormat="1" ht="62.85" customHeight="1" x14ac:dyDescent="0.2">
      <c r="A252" s="7" t="s">
        <v>30</v>
      </c>
      <c r="B252" s="7" t="s">
        <v>31</v>
      </c>
      <c r="C252" s="7" t="s">
        <v>999</v>
      </c>
      <c r="D252" s="7" t="s">
        <v>33</v>
      </c>
      <c r="E252" s="7" t="s">
        <v>34</v>
      </c>
      <c r="F252" s="7" t="s">
        <v>1000</v>
      </c>
      <c r="G252" s="7" t="s">
        <v>1001</v>
      </c>
      <c r="H252" s="7" t="s">
        <v>143</v>
      </c>
      <c r="I252" s="7" t="s">
        <v>451</v>
      </c>
      <c r="J252" s="7" t="s">
        <v>261</v>
      </c>
      <c r="K252" s="7" t="s">
        <v>40</v>
      </c>
      <c r="L252" s="7" t="s">
        <v>41</v>
      </c>
      <c r="M252" s="7" t="s">
        <v>97</v>
      </c>
      <c r="N252" s="7" t="s">
        <v>98</v>
      </c>
      <c r="O252" s="7" t="s">
        <v>1002</v>
      </c>
      <c r="P252" s="7" t="s">
        <v>45</v>
      </c>
      <c r="Q252" s="7" t="s">
        <v>335</v>
      </c>
      <c r="R252" s="7" t="s">
        <v>45</v>
      </c>
      <c r="S252" s="7" t="s">
        <v>63</v>
      </c>
      <c r="T252" s="7" t="s">
        <v>554</v>
      </c>
      <c r="U252" s="7" t="s">
        <v>451</v>
      </c>
      <c r="V252" s="7" t="s">
        <v>555</v>
      </c>
      <c r="W252" s="7" t="s">
        <v>51</v>
      </c>
      <c r="X252" s="7" t="s">
        <v>52</v>
      </c>
      <c r="Y252" s="7" t="s">
        <v>53</v>
      </c>
      <c r="Z252" s="7" t="s">
        <v>54</v>
      </c>
      <c r="AA252" s="7" t="s">
        <v>55</v>
      </c>
      <c r="AB252" s="7" t="s">
        <v>56</v>
      </c>
      <c r="AC252" s="8">
        <v>3670877</v>
      </c>
      <c r="AD252" s="10" t="s">
        <v>1003</v>
      </c>
      <c r="AE252" s="8" t="str" cm="1">
        <f t="array" aca="1" ref="AE252" ca="1">IFERROR(_xlfn.XLOOKUP(MID(CELL("filename",$A$1),FIND("]",CELL("filename",$A$1))+1,255)&amp;"|"&amp;$C252,Fonte_OM_Objeto!$G:$G,Fonte_OM_Objeto!$J:$J),"")</f>
        <v/>
      </c>
      <c r="AF252" s="8" t="str" cm="1">
        <f t="array" aca="1" ref="AF252" ca="1">IFERROR(_xlfn.XLOOKUP(MID(CELL("filename",$A$1),FIND("]",CELL("filename",$A$1))+1,255)&amp;"|"&amp;$C252,Fonte_OM_Objeto!$G:$G,Fonte_OM_Objeto!$K:$K),"")</f>
        <v/>
      </c>
    </row>
    <row r="253" spans="1:32" s="1" customFormat="1" ht="202.7" customHeight="1" x14ac:dyDescent="0.2">
      <c r="A253" s="7" t="s">
        <v>30</v>
      </c>
      <c r="B253" s="7" t="s">
        <v>31</v>
      </c>
      <c r="C253" s="7" t="s">
        <v>1004</v>
      </c>
      <c r="D253" s="7" t="s">
        <v>33</v>
      </c>
      <c r="E253" s="7" t="s">
        <v>34</v>
      </c>
      <c r="F253" s="7" t="s">
        <v>1000</v>
      </c>
      <c r="G253" s="7" t="s">
        <v>1001</v>
      </c>
      <c r="H253" s="7" t="s">
        <v>143</v>
      </c>
      <c r="I253" s="7" t="s">
        <v>451</v>
      </c>
      <c r="J253" s="7" t="s">
        <v>261</v>
      </c>
      <c r="K253" s="7" t="s">
        <v>40</v>
      </c>
      <c r="L253" s="7" t="s">
        <v>41</v>
      </c>
      <c r="M253" s="7" t="s">
        <v>70</v>
      </c>
      <c r="N253" s="7" t="s">
        <v>71</v>
      </c>
      <c r="O253" s="7" t="s">
        <v>118</v>
      </c>
      <c r="P253" s="7" t="s">
        <v>45</v>
      </c>
      <c r="Q253" s="7" t="s">
        <v>46</v>
      </c>
      <c r="R253" s="7" t="s">
        <v>47</v>
      </c>
      <c r="S253" s="7" t="s">
        <v>48</v>
      </c>
      <c r="T253" s="7" t="s">
        <v>75</v>
      </c>
      <c r="U253" s="7" t="s">
        <v>76</v>
      </c>
      <c r="V253" s="7" t="s">
        <v>75</v>
      </c>
      <c r="W253" s="7" t="s">
        <v>51</v>
      </c>
      <c r="X253" s="7" t="s">
        <v>102</v>
      </c>
      <c r="Y253" s="7" t="s">
        <v>53</v>
      </c>
      <c r="Z253" s="7" t="s">
        <v>54</v>
      </c>
      <c r="AA253" s="7" t="s">
        <v>55</v>
      </c>
      <c r="AB253" s="7" t="s">
        <v>56</v>
      </c>
      <c r="AC253" s="8">
        <v>290000</v>
      </c>
      <c r="AD253" s="10" t="s">
        <v>1005</v>
      </c>
      <c r="AE253" s="8" t="str" cm="1">
        <f t="array" aca="1" ref="AE253" ca="1">IFERROR(_xlfn.XLOOKUP(MID(CELL("filename",$A$1),FIND("]",CELL("filename",$A$1))+1,255)&amp;"|"&amp;$C253,Fonte_OM_Objeto!$G:$G,Fonte_OM_Objeto!$J:$J),"")</f>
        <v/>
      </c>
      <c r="AF253" s="8" t="str" cm="1">
        <f t="array" aca="1" ref="AF253" ca="1">IFERROR(_xlfn.XLOOKUP(MID(CELL("filename",$A$1),FIND("]",CELL("filename",$A$1))+1,255)&amp;"|"&amp;$C253,Fonte_OM_Objeto!$G:$G,Fonte_OM_Objeto!$K:$K),"")</f>
        <v/>
      </c>
    </row>
    <row r="254" spans="1:32" s="1" customFormat="1" ht="202.7" customHeight="1" x14ac:dyDescent="0.2">
      <c r="A254" s="7" t="s">
        <v>30</v>
      </c>
      <c r="B254" s="7" t="s">
        <v>31</v>
      </c>
      <c r="C254" s="7" t="s">
        <v>1004</v>
      </c>
      <c r="D254" s="7" t="s">
        <v>33</v>
      </c>
      <c r="E254" s="7" t="s">
        <v>34</v>
      </c>
      <c r="F254" s="7" t="s">
        <v>1000</v>
      </c>
      <c r="G254" s="7" t="s">
        <v>1001</v>
      </c>
      <c r="H254" s="7" t="s">
        <v>143</v>
      </c>
      <c r="I254" s="7" t="s">
        <v>451</v>
      </c>
      <c r="J254" s="7" t="s">
        <v>261</v>
      </c>
      <c r="K254" s="7" t="s">
        <v>40</v>
      </c>
      <c r="L254" s="7" t="s">
        <v>41</v>
      </c>
      <c r="M254" s="7" t="s">
        <v>70</v>
      </c>
      <c r="N254" s="7" t="s">
        <v>71</v>
      </c>
      <c r="O254" s="7" t="s">
        <v>118</v>
      </c>
      <c r="P254" s="7" t="s">
        <v>45</v>
      </c>
      <c r="Q254" s="7" t="s">
        <v>46</v>
      </c>
      <c r="R254" s="7" t="s">
        <v>47</v>
      </c>
      <c r="S254" s="7" t="s">
        <v>48</v>
      </c>
      <c r="T254" s="7" t="s">
        <v>75</v>
      </c>
      <c r="U254" s="7" t="s">
        <v>76</v>
      </c>
      <c r="V254" s="7" t="s">
        <v>75</v>
      </c>
      <c r="W254" s="7" t="s">
        <v>51</v>
      </c>
      <c r="X254" s="7" t="s">
        <v>52</v>
      </c>
      <c r="Y254" s="7" t="s">
        <v>53</v>
      </c>
      <c r="Z254" s="7" t="s">
        <v>54</v>
      </c>
      <c r="AA254" s="7" t="s">
        <v>55</v>
      </c>
      <c r="AB254" s="7" t="s">
        <v>56</v>
      </c>
      <c r="AC254" s="8">
        <v>1110000</v>
      </c>
      <c r="AD254" s="10" t="s">
        <v>1005</v>
      </c>
      <c r="AE254" s="8" t="str" cm="1">
        <f t="array" aca="1" ref="AE254" ca="1">IFERROR(_xlfn.XLOOKUP(MID(CELL("filename",$A$1),FIND("]",CELL("filename",$A$1))+1,255)&amp;"|"&amp;$C254,Fonte_OM_Objeto!$G:$G,Fonte_OM_Objeto!$J:$J),"")</f>
        <v/>
      </c>
      <c r="AF254" s="8" t="str" cm="1">
        <f t="array" aca="1" ref="AF254" ca="1">IFERROR(_xlfn.XLOOKUP(MID(CELL("filename",$A$1),FIND("]",CELL("filename",$A$1))+1,255)&amp;"|"&amp;$C254,Fonte_OM_Objeto!$G:$G,Fonte_OM_Objeto!$K:$K),"")</f>
        <v/>
      </c>
    </row>
    <row r="255" spans="1:32" s="1" customFormat="1" ht="224.45" customHeight="1" x14ac:dyDescent="0.2">
      <c r="A255" s="7" t="s">
        <v>30</v>
      </c>
      <c r="B255" s="7" t="s">
        <v>31</v>
      </c>
      <c r="C255" s="7" t="s">
        <v>1006</v>
      </c>
      <c r="D255" s="7" t="s">
        <v>33</v>
      </c>
      <c r="E255" s="7" t="s">
        <v>34</v>
      </c>
      <c r="F255" s="7" t="s">
        <v>1000</v>
      </c>
      <c r="G255" s="7" t="s">
        <v>1001</v>
      </c>
      <c r="H255" s="7" t="s">
        <v>143</v>
      </c>
      <c r="I255" s="7" t="s">
        <v>451</v>
      </c>
      <c r="J255" s="7" t="s">
        <v>261</v>
      </c>
      <c r="K255" s="7" t="s">
        <v>40</v>
      </c>
      <c r="L255" s="7" t="s">
        <v>41</v>
      </c>
      <c r="M255" s="7" t="s">
        <v>59</v>
      </c>
      <c r="N255" s="7" t="s">
        <v>60</v>
      </c>
      <c r="O255" s="7" t="s">
        <v>145</v>
      </c>
      <c r="P255" s="7" t="s">
        <v>45</v>
      </c>
      <c r="Q255" s="7" t="s">
        <v>62</v>
      </c>
      <c r="R255" s="7" t="s">
        <v>45</v>
      </c>
      <c r="S255" s="7" t="s">
        <v>63</v>
      </c>
      <c r="T255" s="7" t="s">
        <v>75</v>
      </c>
      <c r="U255" s="7" t="s">
        <v>76</v>
      </c>
      <c r="V255" s="7" t="s">
        <v>75</v>
      </c>
      <c r="W255" s="7" t="s">
        <v>51</v>
      </c>
      <c r="X255" s="7" t="s">
        <v>102</v>
      </c>
      <c r="Y255" s="7" t="s">
        <v>53</v>
      </c>
      <c r="Z255" s="7" t="s">
        <v>54</v>
      </c>
      <c r="AA255" s="7" t="s">
        <v>55</v>
      </c>
      <c r="AB255" s="7" t="s">
        <v>56</v>
      </c>
      <c r="AC255" s="8">
        <v>1000000</v>
      </c>
      <c r="AD255" s="10" t="s">
        <v>1007</v>
      </c>
      <c r="AE255" s="8" t="str" cm="1">
        <f t="array" aca="1" ref="AE255" ca="1">IFERROR(_xlfn.XLOOKUP(MID(CELL("filename",$A$1),FIND("]",CELL("filename",$A$1))+1,255)&amp;"|"&amp;$C255,Fonte_OM_Objeto!$G:$G,Fonte_OM_Objeto!$J:$J),"")</f>
        <v/>
      </c>
      <c r="AF255" s="8" t="str" cm="1">
        <f t="array" aca="1" ref="AF255" ca="1">IFERROR(_xlfn.XLOOKUP(MID(CELL("filename",$A$1),FIND("]",CELL("filename",$A$1))+1,255)&amp;"|"&amp;$C255,Fonte_OM_Objeto!$G:$G,Fonte_OM_Objeto!$K:$K),"")</f>
        <v/>
      </c>
    </row>
    <row r="256" spans="1:32" s="1" customFormat="1" ht="224.45" customHeight="1" x14ac:dyDescent="0.2">
      <c r="A256" s="7" t="s">
        <v>30</v>
      </c>
      <c r="B256" s="7" t="s">
        <v>31</v>
      </c>
      <c r="C256" s="7" t="s">
        <v>1006</v>
      </c>
      <c r="D256" s="7" t="s">
        <v>33</v>
      </c>
      <c r="E256" s="7" t="s">
        <v>34</v>
      </c>
      <c r="F256" s="7" t="s">
        <v>1000</v>
      </c>
      <c r="G256" s="7" t="s">
        <v>1001</v>
      </c>
      <c r="H256" s="7" t="s">
        <v>143</v>
      </c>
      <c r="I256" s="7" t="s">
        <v>451</v>
      </c>
      <c r="J256" s="7" t="s">
        <v>261</v>
      </c>
      <c r="K256" s="7" t="s">
        <v>40</v>
      </c>
      <c r="L256" s="7" t="s">
        <v>41</v>
      </c>
      <c r="M256" s="7" t="s">
        <v>59</v>
      </c>
      <c r="N256" s="7" t="s">
        <v>60</v>
      </c>
      <c r="O256" s="7" t="s">
        <v>145</v>
      </c>
      <c r="P256" s="7" t="s">
        <v>45</v>
      </c>
      <c r="Q256" s="7" t="s">
        <v>62</v>
      </c>
      <c r="R256" s="7" t="s">
        <v>45</v>
      </c>
      <c r="S256" s="7" t="s">
        <v>63</v>
      </c>
      <c r="T256" s="7" t="s">
        <v>75</v>
      </c>
      <c r="U256" s="7" t="s">
        <v>76</v>
      </c>
      <c r="V256" s="7" t="s">
        <v>75</v>
      </c>
      <c r="W256" s="7" t="s">
        <v>51</v>
      </c>
      <c r="X256" s="7" t="s">
        <v>52</v>
      </c>
      <c r="Y256" s="7" t="s">
        <v>53</v>
      </c>
      <c r="Z256" s="7" t="s">
        <v>54</v>
      </c>
      <c r="AA256" s="7" t="s">
        <v>55</v>
      </c>
      <c r="AB256" s="7" t="s">
        <v>56</v>
      </c>
      <c r="AC256" s="8">
        <v>1100000</v>
      </c>
      <c r="AD256" s="10" t="s">
        <v>1007</v>
      </c>
      <c r="AE256" s="8" t="str" cm="1">
        <f t="array" aca="1" ref="AE256" ca="1">IFERROR(_xlfn.XLOOKUP(MID(CELL("filename",$A$1),FIND("]",CELL("filename",$A$1))+1,255)&amp;"|"&amp;$C256,Fonte_OM_Objeto!$G:$G,Fonte_OM_Objeto!$J:$J),"")</f>
        <v/>
      </c>
      <c r="AF256" s="8" t="str" cm="1">
        <f t="array" aca="1" ref="AF256" ca="1">IFERROR(_xlfn.XLOOKUP(MID(CELL("filename",$A$1),FIND("]",CELL("filename",$A$1))+1,255)&amp;"|"&amp;$C256,Fonte_OM_Objeto!$G:$G,Fonte_OM_Objeto!$K:$K),"")</f>
        <v/>
      </c>
    </row>
    <row r="257" spans="1:32" s="1" customFormat="1" ht="62.85" customHeight="1" x14ac:dyDescent="0.2">
      <c r="A257" s="7" t="s">
        <v>30</v>
      </c>
      <c r="B257" s="7" t="s">
        <v>31</v>
      </c>
      <c r="C257" s="7" t="s">
        <v>1008</v>
      </c>
      <c r="D257" s="7" t="s">
        <v>33</v>
      </c>
      <c r="E257" s="7" t="s">
        <v>90</v>
      </c>
      <c r="F257" s="7" t="s">
        <v>1000</v>
      </c>
      <c r="G257" s="7" t="s">
        <v>1001</v>
      </c>
      <c r="H257" s="7" t="s">
        <v>143</v>
      </c>
      <c r="I257" s="7" t="s">
        <v>451</v>
      </c>
      <c r="J257" s="7" t="s">
        <v>261</v>
      </c>
      <c r="K257" s="7" t="s">
        <v>40</v>
      </c>
      <c r="L257" s="7" t="s">
        <v>41</v>
      </c>
      <c r="M257" s="7" t="s">
        <v>686</v>
      </c>
      <c r="N257" s="7" t="s">
        <v>687</v>
      </c>
      <c r="O257" s="7" t="s">
        <v>688</v>
      </c>
      <c r="P257" s="7" t="s">
        <v>45</v>
      </c>
      <c r="Q257" s="7" t="s">
        <v>689</v>
      </c>
      <c r="R257" s="7" t="s">
        <v>47</v>
      </c>
      <c r="S257" s="7" t="s">
        <v>690</v>
      </c>
      <c r="T257" s="7" t="s">
        <v>75</v>
      </c>
      <c r="U257" s="7" t="s">
        <v>76</v>
      </c>
      <c r="V257" s="7" t="s">
        <v>75</v>
      </c>
      <c r="W257" s="7" t="s">
        <v>111</v>
      </c>
      <c r="X257" s="7" t="s">
        <v>52</v>
      </c>
      <c r="Y257" s="7" t="s">
        <v>53</v>
      </c>
      <c r="Z257" s="7" t="s">
        <v>54</v>
      </c>
      <c r="AA257" s="7" t="s">
        <v>55</v>
      </c>
      <c r="AB257" s="7" t="s">
        <v>56</v>
      </c>
      <c r="AC257" s="8">
        <v>1600000</v>
      </c>
      <c r="AD257" s="10" t="s">
        <v>1009</v>
      </c>
      <c r="AE257" s="8" t="str" cm="1">
        <f t="array" aca="1" ref="AE257" ca="1">IFERROR(_xlfn.XLOOKUP(MID(CELL("filename",$A$1),FIND("]",CELL("filename",$A$1))+1,255)&amp;"|"&amp;$C257,Fonte_OM_Objeto!$G:$G,Fonte_OM_Objeto!$J:$J),"")</f>
        <v>HFA</v>
      </c>
      <c r="AF257" s="8" t="str" cm="1">
        <f t="array" aca="1" ref="AF257" ca="1">IFERROR(_xlfn.XLOOKUP(MID(CELL("filename",$A$1),FIND("]",CELL("filename",$A$1))+1,255)&amp;"|"&amp;$C257,Fonte_OM_Objeto!$G:$G,Fonte_OM_Objeto!$K:$K),"")</f>
        <v>Equipamentos médico-hospitalares</v>
      </c>
    </row>
    <row r="258" spans="1:32" s="1" customFormat="1" ht="41.1" customHeight="1" x14ac:dyDescent="0.2">
      <c r="A258" s="7" t="s">
        <v>30</v>
      </c>
      <c r="B258" s="7" t="s">
        <v>31</v>
      </c>
      <c r="C258" s="7" t="s">
        <v>1010</v>
      </c>
      <c r="D258" s="7" t="s">
        <v>33</v>
      </c>
      <c r="E258" s="7" t="s">
        <v>34</v>
      </c>
      <c r="F258" s="7" t="s">
        <v>1011</v>
      </c>
      <c r="G258" s="7" t="s">
        <v>1012</v>
      </c>
      <c r="H258" s="7" t="s">
        <v>143</v>
      </c>
      <c r="I258" s="7" t="s">
        <v>828</v>
      </c>
      <c r="J258" s="7" t="s">
        <v>160</v>
      </c>
      <c r="K258" s="7" t="s">
        <v>40</v>
      </c>
      <c r="L258" s="7" t="s">
        <v>41</v>
      </c>
      <c r="M258" s="7" t="s">
        <v>97</v>
      </c>
      <c r="N258" s="7" t="s">
        <v>98</v>
      </c>
      <c r="O258" s="7" t="s">
        <v>612</v>
      </c>
      <c r="P258" s="7" t="s">
        <v>45</v>
      </c>
      <c r="Q258" s="7" t="s">
        <v>109</v>
      </c>
      <c r="R258" s="7" t="s">
        <v>47</v>
      </c>
      <c r="S258" s="7" t="s">
        <v>110</v>
      </c>
      <c r="T258" s="7" t="s">
        <v>831</v>
      </c>
      <c r="U258" s="7" t="s">
        <v>828</v>
      </c>
      <c r="V258" s="7" t="s">
        <v>832</v>
      </c>
      <c r="W258" s="7" t="s">
        <v>111</v>
      </c>
      <c r="X258" s="7" t="s">
        <v>52</v>
      </c>
      <c r="Y258" s="7" t="s">
        <v>53</v>
      </c>
      <c r="Z258" s="7" t="s">
        <v>54</v>
      </c>
      <c r="AA258" s="7" t="s">
        <v>55</v>
      </c>
      <c r="AB258" s="7" t="s">
        <v>56</v>
      </c>
      <c r="AC258" s="8">
        <v>500000</v>
      </c>
      <c r="AD258" s="10" t="s">
        <v>1013</v>
      </c>
      <c r="AE258" s="8" t="str" cm="1">
        <f t="array" aca="1" ref="AE258" ca="1">IFERROR(_xlfn.XLOOKUP(MID(CELL("filename",$A$1),FIND("]",CELL("filename",$A$1))+1,255)&amp;"|"&amp;$C258,Fonte_OM_Objeto!$G:$G,Fonte_OM_Objeto!$J:$J),"")</f>
        <v/>
      </c>
      <c r="AF258" s="8" t="str" cm="1">
        <f t="array" aca="1" ref="AF258" ca="1">IFERROR(_xlfn.XLOOKUP(MID(CELL("filename",$A$1),FIND("]",CELL("filename",$A$1))+1,255)&amp;"|"&amp;$C258,Fonte_OM_Objeto!$G:$G,Fonte_OM_Objeto!$K:$K),"")</f>
        <v/>
      </c>
    </row>
    <row r="259" spans="1:32" s="1" customFormat="1" ht="19.7" customHeight="1" x14ac:dyDescent="0.2">
      <c r="A259" s="7" t="s">
        <v>30</v>
      </c>
      <c r="B259" s="7" t="s">
        <v>31</v>
      </c>
      <c r="C259" s="7" t="s">
        <v>1014</v>
      </c>
      <c r="D259" s="7" t="s">
        <v>33</v>
      </c>
      <c r="E259" s="7" t="s">
        <v>34</v>
      </c>
      <c r="F259" s="7" t="s">
        <v>1011</v>
      </c>
      <c r="G259" s="7" t="s">
        <v>1012</v>
      </c>
      <c r="H259" s="7" t="s">
        <v>143</v>
      </c>
      <c r="I259" s="7" t="s">
        <v>828</v>
      </c>
      <c r="J259" s="7" t="s">
        <v>160</v>
      </c>
      <c r="K259" s="7" t="s">
        <v>40</v>
      </c>
      <c r="L259" s="7" t="s">
        <v>41</v>
      </c>
      <c r="M259" s="7" t="s">
        <v>70</v>
      </c>
      <c r="N259" s="7" t="s">
        <v>71</v>
      </c>
      <c r="O259" s="7" t="s">
        <v>1015</v>
      </c>
      <c r="P259" s="7" t="s">
        <v>45</v>
      </c>
      <c r="Q259" s="7" t="s">
        <v>73</v>
      </c>
      <c r="R259" s="7" t="s">
        <v>45</v>
      </c>
      <c r="S259" s="7" t="s">
        <v>74</v>
      </c>
      <c r="T259" s="7" t="s">
        <v>928</v>
      </c>
      <c r="U259" s="7" t="s">
        <v>828</v>
      </c>
      <c r="V259" s="7" t="s">
        <v>929</v>
      </c>
      <c r="W259" s="7" t="s">
        <v>51</v>
      </c>
      <c r="X259" s="7" t="s">
        <v>52</v>
      </c>
      <c r="Y259" s="7" t="s">
        <v>53</v>
      </c>
      <c r="Z259" s="7" t="s">
        <v>54</v>
      </c>
      <c r="AA259" s="7" t="s">
        <v>55</v>
      </c>
      <c r="AB259" s="7" t="s">
        <v>56</v>
      </c>
      <c r="AC259" s="8">
        <v>500000</v>
      </c>
      <c r="AD259" s="10" t="s">
        <v>1016</v>
      </c>
      <c r="AE259" s="8" t="str" cm="1">
        <f t="array" aca="1" ref="AE259" ca="1">IFERROR(_xlfn.XLOOKUP(MID(CELL("filename",$A$1),FIND("]",CELL("filename",$A$1))+1,255)&amp;"|"&amp;$C259,Fonte_OM_Objeto!$G:$G,Fonte_OM_Objeto!$J:$J),"")</f>
        <v/>
      </c>
      <c r="AF259" s="8" t="str" cm="1">
        <f t="array" aca="1" ref="AF259" ca="1">IFERROR(_xlfn.XLOOKUP(MID(CELL("filename",$A$1),FIND("]",CELL("filename",$A$1))+1,255)&amp;"|"&amp;$C259,Fonte_OM_Objeto!$G:$G,Fonte_OM_Objeto!$K:$K),"")</f>
        <v/>
      </c>
    </row>
    <row r="260" spans="1:32" s="1" customFormat="1" ht="52.35" customHeight="1" x14ac:dyDescent="0.2">
      <c r="A260" s="7" t="s">
        <v>30</v>
      </c>
      <c r="B260" s="7" t="s">
        <v>31</v>
      </c>
      <c r="C260" s="7" t="s">
        <v>1017</v>
      </c>
      <c r="D260" s="7" t="s">
        <v>33</v>
      </c>
      <c r="E260" s="7" t="s">
        <v>90</v>
      </c>
      <c r="F260" s="7" t="s">
        <v>1018</v>
      </c>
      <c r="G260" s="7" t="s">
        <v>1019</v>
      </c>
      <c r="H260" s="7" t="s">
        <v>143</v>
      </c>
      <c r="I260" s="7" t="s">
        <v>68</v>
      </c>
      <c r="J260" s="7" t="s">
        <v>39</v>
      </c>
      <c r="K260" s="7" t="s">
        <v>40</v>
      </c>
      <c r="L260" s="7" t="s">
        <v>41</v>
      </c>
      <c r="M260" s="7" t="s">
        <v>70</v>
      </c>
      <c r="N260" s="7" t="s">
        <v>71</v>
      </c>
      <c r="O260" s="7" t="s">
        <v>118</v>
      </c>
      <c r="P260" s="7" t="s">
        <v>45</v>
      </c>
      <c r="Q260" s="7" t="s">
        <v>46</v>
      </c>
      <c r="R260" s="7" t="s">
        <v>47</v>
      </c>
      <c r="S260" s="7" t="s">
        <v>48</v>
      </c>
      <c r="T260" s="7" t="s">
        <v>75</v>
      </c>
      <c r="U260" s="7" t="s">
        <v>76</v>
      </c>
      <c r="V260" s="7" t="s">
        <v>75</v>
      </c>
      <c r="W260" s="7" t="s">
        <v>51</v>
      </c>
      <c r="X260" s="7" t="s">
        <v>102</v>
      </c>
      <c r="Y260" s="7" t="s">
        <v>53</v>
      </c>
      <c r="Z260" s="7" t="s">
        <v>54</v>
      </c>
      <c r="AA260" s="7" t="s">
        <v>55</v>
      </c>
      <c r="AB260" s="7" t="s">
        <v>56</v>
      </c>
      <c r="AC260" s="8">
        <v>200000</v>
      </c>
      <c r="AD260" s="10" t="s">
        <v>1020</v>
      </c>
      <c r="AE260" s="8" t="str" cm="1">
        <f t="array" aca="1" ref="AE260" ca="1">IFERROR(_xlfn.XLOOKUP(MID(CELL("filename",$A$1),FIND("]",CELL("filename",$A$1))+1,255)&amp;"|"&amp;$C260,Fonte_OM_Objeto!$G:$G,Fonte_OM_Objeto!$J:$J),"")</f>
        <v/>
      </c>
      <c r="AF260" s="8" t="str" cm="1">
        <f t="array" aca="1" ref="AF260" ca="1">IFERROR(_xlfn.XLOOKUP(MID(CELL("filename",$A$1),FIND("]",CELL("filename",$A$1))+1,255)&amp;"|"&amp;$C260,Fonte_OM_Objeto!$G:$G,Fonte_OM_Objeto!$K:$K),"")</f>
        <v/>
      </c>
    </row>
    <row r="261" spans="1:32" s="1" customFormat="1" ht="19.7" customHeight="1" x14ac:dyDescent="0.2">
      <c r="A261" s="7" t="s">
        <v>30</v>
      </c>
      <c r="B261" s="7" t="s">
        <v>31</v>
      </c>
      <c r="C261" s="7" t="s">
        <v>1021</v>
      </c>
      <c r="D261" s="7" t="s">
        <v>33</v>
      </c>
      <c r="E261" s="7" t="s">
        <v>90</v>
      </c>
      <c r="F261" s="7" t="s">
        <v>1018</v>
      </c>
      <c r="G261" s="7" t="s">
        <v>1019</v>
      </c>
      <c r="H261" s="7" t="s">
        <v>143</v>
      </c>
      <c r="I261" s="7" t="s">
        <v>68</v>
      </c>
      <c r="J261" s="7" t="s">
        <v>39</v>
      </c>
      <c r="K261" s="7" t="s">
        <v>40</v>
      </c>
      <c r="L261" s="7" t="s">
        <v>41</v>
      </c>
      <c r="M261" s="7" t="s">
        <v>42</v>
      </c>
      <c r="N261" s="7" t="s">
        <v>43</v>
      </c>
      <c r="O261" s="7" t="s">
        <v>305</v>
      </c>
      <c r="P261" s="7" t="s">
        <v>45</v>
      </c>
      <c r="Q261" s="7" t="s">
        <v>84</v>
      </c>
      <c r="R261" s="7" t="s">
        <v>45</v>
      </c>
      <c r="S261" s="7" t="s">
        <v>63</v>
      </c>
      <c r="T261" s="7" t="s">
        <v>75</v>
      </c>
      <c r="U261" s="7" t="s">
        <v>76</v>
      </c>
      <c r="V261" s="7" t="s">
        <v>75</v>
      </c>
      <c r="W261" s="7" t="s">
        <v>51</v>
      </c>
      <c r="X261" s="7" t="s">
        <v>52</v>
      </c>
      <c r="Y261" s="7" t="s">
        <v>53</v>
      </c>
      <c r="Z261" s="7" t="s">
        <v>54</v>
      </c>
      <c r="AA261" s="7" t="s">
        <v>55</v>
      </c>
      <c r="AB261" s="7" t="s">
        <v>56</v>
      </c>
      <c r="AC261" s="8">
        <v>672000</v>
      </c>
      <c r="AD261" s="10" t="s">
        <v>1022</v>
      </c>
      <c r="AE261" s="8" t="str" cm="1">
        <f t="array" aca="1" ref="AE261" ca="1">IFERROR(_xlfn.XLOOKUP(MID(CELL("filename",$A$1),FIND("]",CELL("filename",$A$1))+1,255)&amp;"|"&amp;$C261,Fonte_OM_Objeto!$G:$G,Fonte_OM_Objeto!$J:$J),"")</f>
        <v>1º Gpt E</v>
      </c>
      <c r="AF261" s="8" t="str" cm="1">
        <f t="array" aca="1" ref="AF261" ca="1">IFERROR(_xlfn.XLOOKUP(MID(CELL("filename",$A$1),FIND("]",CELL("filename",$A$1))+1,255)&amp;"|"&amp;$C261,Fonte_OM_Objeto!$G:$G,Fonte_OM_Objeto!$K:$K),"")</f>
        <v>Ampliação do HT ST/Sgt</v>
      </c>
    </row>
    <row r="262" spans="1:32" s="1" customFormat="1" ht="52.35" customHeight="1" x14ac:dyDescent="0.2">
      <c r="A262" s="7" t="s">
        <v>30</v>
      </c>
      <c r="B262" s="7" t="s">
        <v>31</v>
      </c>
      <c r="C262" s="7" t="s">
        <v>1023</v>
      </c>
      <c r="D262" s="7" t="s">
        <v>33</v>
      </c>
      <c r="E262" s="7" t="s">
        <v>34</v>
      </c>
      <c r="F262" s="7" t="s">
        <v>1024</v>
      </c>
      <c r="G262" s="7" t="s">
        <v>1025</v>
      </c>
      <c r="H262" s="7" t="s">
        <v>143</v>
      </c>
      <c r="I262" s="7" t="s">
        <v>340</v>
      </c>
      <c r="J262" s="7" t="s">
        <v>261</v>
      </c>
      <c r="K262" s="7" t="s">
        <v>40</v>
      </c>
      <c r="L262" s="7" t="s">
        <v>41</v>
      </c>
      <c r="M262" s="7" t="s">
        <v>42</v>
      </c>
      <c r="N262" s="7" t="s">
        <v>43</v>
      </c>
      <c r="O262" s="7" t="s">
        <v>612</v>
      </c>
      <c r="P262" s="7" t="s">
        <v>45</v>
      </c>
      <c r="Q262" s="7" t="s">
        <v>109</v>
      </c>
      <c r="R262" s="7" t="s">
        <v>47</v>
      </c>
      <c r="S262" s="7" t="s">
        <v>110</v>
      </c>
      <c r="T262" s="7" t="s">
        <v>1026</v>
      </c>
      <c r="U262" s="7" t="s">
        <v>340</v>
      </c>
      <c r="V262" s="7" t="s">
        <v>1027</v>
      </c>
      <c r="W262" s="7" t="s">
        <v>111</v>
      </c>
      <c r="X262" s="7" t="s">
        <v>52</v>
      </c>
      <c r="Y262" s="7" t="s">
        <v>53</v>
      </c>
      <c r="Z262" s="7" t="s">
        <v>54</v>
      </c>
      <c r="AA262" s="7" t="s">
        <v>55</v>
      </c>
      <c r="AB262" s="7" t="s">
        <v>56</v>
      </c>
      <c r="AC262" s="8">
        <v>2000000</v>
      </c>
      <c r="AD262" s="10" t="s">
        <v>1028</v>
      </c>
      <c r="AE262" s="8" t="str" cm="1">
        <f t="array" aca="1" ref="AE262" ca="1">IFERROR(_xlfn.XLOOKUP(MID(CELL("filename",$A$1),FIND("]",CELL("filename",$A$1))+1,255)&amp;"|"&amp;$C262,Fonte_OM_Objeto!$G:$G,Fonte_OM_Objeto!$J:$J),"")</f>
        <v>HMAPA</v>
      </c>
      <c r="AF262" s="8" t="str" cm="1">
        <f t="array" aca="1" ref="AF262" ca="1">IFERROR(_xlfn.XLOOKUP(MID(CELL("filename",$A$1),FIND("]",CELL("filename",$A$1))+1,255)&amp;"|"&amp;$C262,Fonte_OM_Objeto!$G:$G,Fonte_OM_Objeto!$K:$K),"")</f>
        <v>Equipamentos Médicos-Hospitalares</v>
      </c>
    </row>
    <row r="263" spans="1:32" s="1" customFormat="1" ht="52.35" customHeight="1" x14ac:dyDescent="0.2">
      <c r="A263" s="7" t="s">
        <v>30</v>
      </c>
      <c r="B263" s="7" t="s">
        <v>31</v>
      </c>
      <c r="C263" s="7" t="s">
        <v>1029</v>
      </c>
      <c r="D263" s="7" t="s">
        <v>33</v>
      </c>
      <c r="E263" s="7" t="s">
        <v>34</v>
      </c>
      <c r="F263" s="7" t="s">
        <v>1024</v>
      </c>
      <c r="G263" s="7" t="s">
        <v>1025</v>
      </c>
      <c r="H263" s="7" t="s">
        <v>143</v>
      </c>
      <c r="I263" s="7" t="s">
        <v>340</v>
      </c>
      <c r="J263" s="7" t="s">
        <v>261</v>
      </c>
      <c r="K263" s="7" t="s">
        <v>40</v>
      </c>
      <c r="L263" s="7" t="s">
        <v>41</v>
      </c>
      <c r="M263" s="7" t="s">
        <v>42</v>
      </c>
      <c r="N263" s="7" t="s">
        <v>43</v>
      </c>
      <c r="O263" s="7" t="s">
        <v>612</v>
      </c>
      <c r="P263" s="7" t="s">
        <v>45</v>
      </c>
      <c r="Q263" s="7" t="s">
        <v>109</v>
      </c>
      <c r="R263" s="7" t="s">
        <v>47</v>
      </c>
      <c r="S263" s="7" t="s">
        <v>110</v>
      </c>
      <c r="T263" s="7" t="s">
        <v>1026</v>
      </c>
      <c r="U263" s="7" t="s">
        <v>340</v>
      </c>
      <c r="V263" s="7" t="s">
        <v>1027</v>
      </c>
      <c r="W263" s="7" t="s">
        <v>111</v>
      </c>
      <c r="X263" s="7" t="s">
        <v>52</v>
      </c>
      <c r="Y263" s="7" t="s">
        <v>53</v>
      </c>
      <c r="Z263" s="7" t="s">
        <v>54</v>
      </c>
      <c r="AA263" s="7" t="s">
        <v>55</v>
      </c>
      <c r="AB263" s="7" t="s">
        <v>56</v>
      </c>
      <c r="AC263" s="8">
        <v>150000</v>
      </c>
      <c r="AD263" s="10" t="s">
        <v>1030</v>
      </c>
      <c r="AE263" s="8" t="str" cm="1">
        <f t="array" aca="1" ref="AE263" ca="1">IFERROR(_xlfn.XLOOKUP(MID(CELL("filename",$A$1),FIND("]",CELL("filename",$A$1))+1,255)&amp;"|"&amp;$C263,Fonte_OM_Objeto!$G:$G,Fonte_OM_Objeto!$J:$J),"")</f>
        <v>PMPA</v>
      </c>
      <c r="AF263" s="8" t="str" cm="1">
        <f t="array" aca="1" ref="AF263" ca="1">IFERROR(_xlfn.XLOOKUP(MID(CELL("filename",$A$1),FIND("]",CELL("filename",$A$1))+1,255)&amp;"|"&amp;$C263,Fonte_OM_Objeto!$G:$G,Fonte_OM_Objeto!$K:$K),"")</f>
        <v>Equipamentos Médicos-Hospitalares</v>
      </c>
    </row>
    <row r="264" spans="1:32" s="1" customFormat="1" ht="84.2" customHeight="1" x14ac:dyDescent="0.2">
      <c r="A264" s="7" t="s">
        <v>30</v>
      </c>
      <c r="B264" s="7" t="s">
        <v>31</v>
      </c>
      <c r="C264" s="7" t="s">
        <v>1031</v>
      </c>
      <c r="D264" s="7" t="s">
        <v>33</v>
      </c>
      <c r="E264" s="7" t="s">
        <v>34</v>
      </c>
      <c r="F264" s="7" t="s">
        <v>1024</v>
      </c>
      <c r="G264" s="7" t="s">
        <v>1025</v>
      </c>
      <c r="H264" s="7" t="s">
        <v>143</v>
      </c>
      <c r="I264" s="7" t="s">
        <v>340</v>
      </c>
      <c r="J264" s="7" t="s">
        <v>261</v>
      </c>
      <c r="K264" s="7" t="s">
        <v>40</v>
      </c>
      <c r="L264" s="7" t="s">
        <v>41</v>
      </c>
      <c r="M264" s="7" t="s">
        <v>97</v>
      </c>
      <c r="N264" s="7" t="s">
        <v>98</v>
      </c>
      <c r="O264" s="7" t="s">
        <v>568</v>
      </c>
      <c r="P264" s="7" t="s">
        <v>45</v>
      </c>
      <c r="Q264" s="7" t="s">
        <v>46</v>
      </c>
      <c r="R264" s="7" t="s">
        <v>47</v>
      </c>
      <c r="S264" s="7" t="s">
        <v>48</v>
      </c>
      <c r="T264" s="7" t="s">
        <v>342</v>
      </c>
      <c r="U264" s="7" t="s">
        <v>340</v>
      </c>
      <c r="V264" s="7" t="s">
        <v>343</v>
      </c>
      <c r="W264" s="7" t="s">
        <v>51</v>
      </c>
      <c r="X264" s="7" t="s">
        <v>52</v>
      </c>
      <c r="Y264" s="7" t="s">
        <v>53</v>
      </c>
      <c r="Z264" s="7" t="s">
        <v>54</v>
      </c>
      <c r="AA264" s="7" t="s">
        <v>55</v>
      </c>
      <c r="AB264" s="7" t="s">
        <v>56</v>
      </c>
      <c r="AC264" s="8">
        <v>1000000</v>
      </c>
      <c r="AD264" s="10" t="s">
        <v>1032</v>
      </c>
      <c r="AE264" s="8" t="str" cm="1">
        <f t="array" aca="1" ref="AE264" ca="1">IFERROR(_xlfn.XLOOKUP(MID(CELL("filename",$A$1),FIND("]",CELL("filename",$A$1))+1,255)&amp;"|"&amp;$C264,Fonte_OM_Objeto!$G:$G,Fonte_OM_Objeto!$J:$J),"")</f>
        <v/>
      </c>
      <c r="AF264" s="8" t="str" cm="1">
        <f t="array" aca="1" ref="AF264" ca="1">IFERROR(_xlfn.XLOOKUP(MID(CELL("filename",$A$1),FIND("]",CELL("filename",$A$1))+1,255)&amp;"|"&amp;$C264,Fonte_OM_Objeto!$G:$G,Fonte_OM_Objeto!$K:$K),"")</f>
        <v/>
      </c>
    </row>
    <row r="265" spans="1:32" s="1" customFormat="1" ht="159.94999999999999" customHeight="1" x14ac:dyDescent="0.2">
      <c r="A265" s="7" t="s">
        <v>30</v>
      </c>
      <c r="B265" s="7" t="s">
        <v>31</v>
      </c>
      <c r="C265" s="7" t="s">
        <v>1033</v>
      </c>
      <c r="D265" s="7" t="s">
        <v>33</v>
      </c>
      <c r="E265" s="7" t="s">
        <v>34</v>
      </c>
      <c r="F265" s="7" t="s">
        <v>1024</v>
      </c>
      <c r="G265" s="7" t="s">
        <v>1025</v>
      </c>
      <c r="H265" s="7" t="s">
        <v>143</v>
      </c>
      <c r="I265" s="7" t="s">
        <v>340</v>
      </c>
      <c r="J265" s="7" t="s">
        <v>261</v>
      </c>
      <c r="K265" s="7" t="s">
        <v>40</v>
      </c>
      <c r="L265" s="7" t="s">
        <v>41</v>
      </c>
      <c r="M265" s="7" t="s">
        <v>232</v>
      </c>
      <c r="N265" s="7" t="s">
        <v>233</v>
      </c>
      <c r="O265" s="7" t="s">
        <v>1034</v>
      </c>
      <c r="P265" s="7" t="s">
        <v>45</v>
      </c>
      <c r="Q265" s="7" t="s">
        <v>1035</v>
      </c>
      <c r="R265" s="7" t="s">
        <v>236</v>
      </c>
      <c r="S265" s="7" t="s">
        <v>1036</v>
      </c>
      <c r="T265" s="7" t="s">
        <v>342</v>
      </c>
      <c r="U265" s="7" t="s">
        <v>340</v>
      </c>
      <c r="V265" s="7" t="s">
        <v>343</v>
      </c>
      <c r="W265" s="7" t="s">
        <v>51</v>
      </c>
      <c r="X265" s="7" t="s">
        <v>102</v>
      </c>
      <c r="Y265" s="7" t="s">
        <v>53</v>
      </c>
      <c r="Z265" s="7" t="s">
        <v>54</v>
      </c>
      <c r="AA265" s="7" t="s">
        <v>55</v>
      </c>
      <c r="AB265" s="7" t="s">
        <v>56</v>
      </c>
      <c r="AC265" s="8">
        <v>250000</v>
      </c>
      <c r="AD265" s="10" t="s">
        <v>1037</v>
      </c>
      <c r="AE265" s="8" t="str" cm="1">
        <f t="array" aca="1" ref="AE265" ca="1">IFERROR(_xlfn.XLOOKUP(MID(CELL("filename",$A$1),FIND("]",CELL("filename",$A$1))+1,255)&amp;"|"&amp;$C265,Fonte_OM_Objeto!$G:$G,Fonte_OM_Objeto!$J:$J),"")</f>
        <v/>
      </c>
      <c r="AF265" s="8" t="str" cm="1">
        <f t="array" aca="1" ref="AF265" ca="1">IFERROR(_xlfn.XLOOKUP(MID(CELL("filename",$A$1),FIND("]",CELL("filename",$A$1))+1,255)&amp;"|"&amp;$C265,Fonte_OM_Objeto!$G:$G,Fonte_OM_Objeto!$K:$K),"")</f>
        <v/>
      </c>
    </row>
    <row r="266" spans="1:32" s="1" customFormat="1" ht="30.4" customHeight="1" x14ac:dyDescent="0.2">
      <c r="A266" s="7" t="s">
        <v>30</v>
      </c>
      <c r="B266" s="7" t="s">
        <v>31</v>
      </c>
      <c r="C266" s="7" t="s">
        <v>1038</v>
      </c>
      <c r="D266" s="7" t="s">
        <v>33</v>
      </c>
      <c r="E266" s="7" t="s">
        <v>90</v>
      </c>
      <c r="F266" s="7" t="s">
        <v>1024</v>
      </c>
      <c r="G266" s="7" t="s">
        <v>1025</v>
      </c>
      <c r="H266" s="7" t="s">
        <v>143</v>
      </c>
      <c r="I266" s="7" t="s">
        <v>340</v>
      </c>
      <c r="J266" s="7" t="s">
        <v>261</v>
      </c>
      <c r="K266" s="7" t="s">
        <v>40</v>
      </c>
      <c r="L266" s="7" t="s">
        <v>41</v>
      </c>
      <c r="M266" s="7" t="s">
        <v>42</v>
      </c>
      <c r="N266" s="7" t="s">
        <v>43</v>
      </c>
      <c r="O266" s="7" t="s">
        <v>174</v>
      </c>
      <c r="P266" s="7" t="s">
        <v>45</v>
      </c>
      <c r="Q266" s="7" t="s">
        <v>84</v>
      </c>
      <c r="R266" s="7" t="s">
        <v>45</v>
      </c>
      <c r="S266" s="7" t="s">
        <v>85</v>
      </c>
      <c r="T266" s="7" t="s">
        <v>75</v>
      </c>
      <c r="U266" s="7" t="s">
        <v>76</v>
      </c>
      <c r="V266" s="7" t="s">
        <v>75</v>
      </c>
      <c r="W266" s="7" t="s">
        <v>51</v>
      </c>
      <c r="X266" s="7" t="s">
        <v>52</v>
      </c>
      <c r="Y266" s="7" t="s">
        <v>53</v>
      </c>
      <c r="Z266" s="7" t="s">
        <v>54</v>
      </c>
      <c r="AA266" s="7" t="s">
        <v>55</v>
      </c>
      <c r="AB266" s="7" t="s">
        <v>56</v>
      </c>
      <c r="AC266" s="8">
        <v>200000</v>
      </c>
      <c r="AD266" s="10" t="s">
        <v>1039</v>
      </c>
      <c r="AE266" s="8" t="str" cm="1">
        <f t="array" aca="1" ref="AE266" ca="1">IFERROR(_xlfn.XLOOKUP(MID(CELL("filename",$A$1),FIND("]",CELL("filename",$A$1))+1,255)&amp;"|"&amp;$C266,Fonte_OM_Objeto!$G:$G,Fonte_OM_Objeto!$J:$J),"")</f>
        <v>COPESP</v>
      </c>
      <c r="AF266" s="8" t="str" cm="1">
        <f t="array" aca="1" ref="AF266" ca="1">IFERROR(_xlfn.XLOOKUP(MID(CELL("filename",$A$1),FIND("]",CELL("filename",$A$1))+1,255)&amp;"|"&amp;$C266,Fonte_OM_Objeto!$G:$G,Fonte_OM_Objeto!$K:$K),"")</f>
        <v>Equipamentos para o Projeto Raptor</v>
      </c>
    </row>
    <row r="267" spans="1:32" s="1" customFormat="1" ht="52.35" customHeight="1" x14ac:dyDescent="0.2">
      <c r="A267" s="7" t="s">
        <v>30</v>
      </c>
      <c r="B267" s="7" t="s">
        <v>31</v>
      </c>
      <c r="C267" s="7" t="s">
        <v>1040</v>
      </c>
      <c r="D267" s="7" t="s">
        <v>33</v>
      </c>
      <c r="E267" s="7" t="s">
        <v>90</v>
      </c>
      <c r="F267" s="7" t="s">
        <v>1024</v>
      </c>
      <c r="G267" s="7" t="s">
        <v>1025</v>
      </c>
      <c r="H267" s="7" t="s">
        <v>143</v>
      </c>
      <c r="I267" s="7" t="s">
        <v>340</v>
      </c>
      <c r="J267" s="7" t="s">
        <v>261</v>
      </c>
      <c r="K267" s="7" t="s">
        <v>40</v>
      </c>
      <c r="L267" s="7" t="s">
        <v>41</v>
      </c>
      <c r="M267" s="7" t="s">
        <v>42</v>
      </c>
      <c r="N267" s="7" t="s">
        <v>43</v>
      </c>
      <c r="O267" s="7" t="s">
        <v>305</v>
      </c>
      <c r="P267" s="7" t="s">
        <v>45</v>
      </c>
      <c r="Q267" s="7" t="s">
        <v>84</v>
      </c>
      <c r="R267" s="7" t="s">
        <v>45</v>
      </c>
      <c r="S267" s="7" t="s">
        <v>63</v>
      </c>
      <c r="T267" s="7" t="s">
        <v>75</v>
      </c>
      <c r="U267" s="7" t="s">
        <v>76</v>
      </c>
      <c r="V267" s="7" t="s">
        <v>75</v>
      </c>
      <c r="W267" s="7" t="s">
        <v>51</v>
      </c>
      <c r="X267" s="7" t="s">
        <v>102</v>
      </c>
      <c r="Y267" s="7" t="s">
        <v>53</v>
      </c>
      <c r="Z267" s="7" t="s">
        <v>54</v>
      </c>
      <c r="AA267" s="7" t="s">
        <v>55</v>
      </c>
      <c r="AB267" s="7" t="s">
        <v>56</v>
      </c>
      <c r="AC267" s="8">
        <v>700000</v>
      </c>
      <c r="AD267" s="10" t="s">
        <v>1041</v>
      </c>
      <c r="AE267" s="8" t="str" cm="1">
        <f t="array" aca="1" ref="AE267" ca="1">IFERROR(_xlfn.XLOOKUP(MID(CELL("filename",$A$1),FIND("]",CELL("filename",$A$1))+1,255)&amp;"|"&amp;$C267,Fonte_OM_Objeto!$G:$G,Fonte_OM_Objeto!$J:$J),"")</f>
        <v>25º GAC</v>
      </c>
      <c r="AF267" s="8" t="str" cm="1">
        <f t="array" aca="1" ref="AF267" ca="1">IFERROR(_xlfn.XLOOKUP(MID(CELL("filename",$A$1),FIND("]",CELL("filename",$A$1))+1,255)&amp;"|"&amp;$C267,Fonte_OM_Objeto!$G:$G,Fonte_OM_Objeto!$K:$K),"")</f>
        <v>Readequação Ginásio Poliesportivo</v>
      </c>
    </row>
    <row r="268" spans="1:32" s="1" customFormat="1" ht="106.15" customHeight="1" x14ac:dyDescent="0.2">
      <c r="A268" s="7" t="s">
        <v>30</v>
      </c>
      <c r="B268" s="7" t="s">
        <v>31</v>
      </c>
      <c r="C268" s="7" t="s">
        <v>1042</v>
      </c>
      <c r="D268" s="7" t="s">
        <v>33</v>
      </c>
      <c r="E268" s="7" t="s">
        <v>90</v>
      </c>
      <c r="F268" s="7" t="s">
        <v>1024</v>
      </c>
      <c r="G268" s="7" t="s">
        <v>1025</v>
      </c>
      <c r="H268" s="7" t="s">
        <v>143</v>
      </c>
      <c r="I268" s="7" t="s">
        <v>340</v>
      </c>
      <c r="J268" s="7" t="s">
        <v>261</v>
      </c>
      <c r="K268" s="7" t="s">
        <v>40</v>
      </c>
      <c r="L268" s="7" t="s">
        <v>41</v>
      </c>
      <c r="M268" s="7" t="s">
        <v>428</v>
      </c>
      <c r="N268" s="7" t="s">
        <v>429</v>
      </c>
      <c r="O268" s="7" t="s">
        <v>430</v>
      </c>
      <c r="P268" s="7" t="s">
        <v>45</v>
      </c>
      <c r="Q268" s="7" t="s">
        <v>385</v>
      </c>
      <c r="R268" s="7" t="s">
        <v>236</v>
      </c>
      <c r="S268" s="7" t="s">
        <v>431</v>
      </c>
      <c r="T268" s="7" t="s">
        <v>75</v>
      </c>
      <c r="U268" s="7" t="s">
        <v>76</v>
      </c>
      <c r="V268" s="7" t="s">
        <v>75</v>
      </c>
      <c r="W268" s="7" t="s">
        <v>51</v>
      </c>
      <c r="X268" s="7" t="s">
        <v>52</v>
      </c>
      <c r="Y268" s="7" t="s">
        <v>53</v>
      </c>
      <c r="Z268" s="7" t="s">
        <v>54</v>
      </c>
      <c r="AA268" s="7" t="s">
        <v>55</v>
      </c>
      <c r="AB268" s="7" t="s">
        <v>56</v>
      </c>
      <c r="AC268" s="8">
        <v>700000</v>
      </c>
      <c r="AD268" s="10" t="s">
        <v>1043</v>
      </c>
      <c r="AE268" s="8" t="str" cm="1">
        <f t="array" aca="1" ref="AE268" ca="1">IFERROR(_xlfn.XLOOKUP(MID(CELL("filename",$A$1),FIND("]",CELL("filename",$A$1))+1,255)&amp;"|"&amp;$C268,Fonte_OM_Objeto!$G:$G,Fonte_OM_Objeto!$J:$J),"")</f>
        <v/>
      </c>
      <c r="AF268" s="8" t="str" cm="1">
        <f t="array" aca="1" ref="AF268" ca="1">IFERROR(_xlfn.XLOOKUP(MID(CELL("filename",$A$1),FIND("]",CELL("filename",$A$1))+1,255)&amp;"|"&amp;$C268,Fonte_OM_Objeto!$G:$G,Fonte_OM_Objeto!$K:$K),"")</f>
        <v/>
      </c>
    </row>
    <row r="269" spans="1:32" s="1" customFormat="1" ht="19.7" customHeight="1" x14ac:dyDescent="0.2">
      <c r="A269" s="7" t="s">
        <v>30</v>
      </c>
      <c r="B269" s="7" t="s">
        <v>31</v>
      </c>
      <c r="C269" s="7" t="s">
        <v>1044</v>
      </c>
      <c r="D269" s="7" t="s">
        <v>33</v>
      </c>
      <c r="E269" s="7" t="s">
        <v>34</v>
      </c>
      <c r="F269" s="7" t="s">
        <v>1045</v>
      </c>
      <c r="G269" s="7" t="s">
        <v>1046</v>
      </c>
      <c r="H269" s="7" t="s">
        <v>143</v>
      </c>
      <c r="I269" s="7" t="s">
        <v>159</v>
      </c>
      <c r="J269" s="7" t="s">
        <v>39</v>
      </c>
      <c r="K269" s="7" t="s">
        <v>40</v>
      </c>
      <c r="L269" s="7" t="s">
        <v>41</v>
      </c>
      <c r="M269" s="7" t="s">
        <v>70</v>
      </c>
      <c r="N269" s="7" t="s">
        <v>71</v>
      </c>
      <c r="O269" s="7" t="s">
        <v>1047</v>
      </c>
      <c r="P269" s="7" t="s">
        <v>45</v>
      </c>
      <c r="Q269" s="7" t="s">
        <v>46</v>
      </c>
      <c r="R269" s="7" t="s">
        <v>47</v>
      </c>
      <c r="S269" s="7" t="s">
        <v>48</v>
      </c>
      <c r="T269" s="7" t="s">
        <v>166</v>
      </c>
      <c r="U269" s="7" t="s">
        <v>159</v>
      </c>
      <c r="V269" s="7" t="s">
        <v>167</v>
      </c>
      <c r="W269" s="7" t="s">
        <v>51</v>
      </c>
      <c r="X269" s="7" t="s">
        <v>52</v>
      </c>
      <c r="Y269" s="7" t="s">
        <v>53</v>
      </c>
      <c r="Z269" s="7" t="s">
        <v>54</v>
      </c>
      <c r="AA269" s="7" t="s">
        <v>55</v>
      </c>
      <c r="AB269" s="7" t="s">
        <v>56</v>
      </c>
      <c r="AC269" s="8">
        <v>500000</v>
      </c>
      <c r="AD269" s="9" t="s">
        <v>1048</v>
      </c>
      <c r="AE269" s="8" t="str" cm="1">
        <f t="array" aca="1" ref="AE269" ca="1">IFERROR(_xlfn.XLOOKUP(MID(CELL("filename",$A$1),FIND("]",CELL("filename",$A$1))+1,255)&amp;"|"&amp;$C269,Fonte_OM_Objeto!$G:$G,Fonte_OM_Objeto!$J:$J),"")</f>
        <v/>
      </c>
      <c r="AF269" s="8" t="str" cm="1">
        <f t="array" aca="1" ref="AF269" ca="1">IFERROR(_xlfn.XLOOKUP(MID(CELL("filename",$A$1),FIND("]",CELL("filename",$A$1))+1,255)&amp;"|"&amp;$C269,Fonte_OM_Objeto!$G:$G,Fonte_OM_Objeto!$K:$K),"")</f>
        <v/>
      </c>
    </row>
    <row r="270" spans="1:32" s="1" customFormat="1" ht="19.7" customHeight="1" x14ac:dyDescent="0.2">
      <c r="A270" s="7" t="s">
        <v>30</v>
      </c>
      <c r="B270" s="7" t="s">
        <v>31</v>
      </c>
      <c r="C270" s="7" t="s">
        <v>1049</v>
      </c>
      <c r="D270" s="7" t="s">
        <v>33</v>
      </c>
      <c r="E270" s="7" t="s">
        <v>90</v>
      </c>
      <c r="F270" s="7" t="s">
        <v>1050</v>
      </c>
      <c r="G270" s="7" t="s">
        <v>1051</v>
      </c>
      <c r="H270" s="7" t="s">
        <v>143</v>
      </c>
      <c r="I270" s="7" t="s">
        <v>909</v>
      </c>
      <c r="J270" s="7" t="s">
        <v>160</v>
      </c>
      <c r="K270" s="7" t="s">
        <v>40</v>
      </c>
      <c r="L270" s="7" t="s">
        <v>41</v>
      </c>
      <c r="M270" s="7" t="s">
        <v>42</v>
      </c>
      <c r="N270" s="7" t="s">
        <v>43</v>
      </c>
      <c r="O270" s="7" t="s">
        <v>305</v>
      </c>
      <c r="P270" s="7" t="s">
        <v>45</v>
      </c>
      <c r="Q270" s="7" t="s">
        <v>84</v>
      </c>
      <c r="R270" s="7" t="s">
        <v>45</v>
      </c>
      <c r="S270" s="7" t="s">
        <v>63</v>
      </c>
      <c r="T270" s="7" t="s">
        <v>75</v>
      </c>
      <c r="U270" s="7" t="s">
        <v>76</v>
      </c>
      <c r="V270" s="7" t="s">
        <v>75</v>
      </c>
      <c r="W270" s="7" t="s">
        <v>51</v>
      </c>
      <c r="X270" s="7" t="s">
        <v>52</v>
      </c>
      <c r="Y270" s="7" t="s">
        <v>53</v>
      </c>
      <c r="Z270" s="7" t="s">
        <v>54</v>
      </c>
      <c r="AA270" s="7" t="s">
        <v>55</v>
      </c>
      <c r="AB270" s="7" t="s">
        <v>56</v>
      </c>
      <c r="AC270" s="8">
        <v>1000000</v>
      </c>
      <c r="AD270" s="10" t="s">
        <v>1052</v>
      </c>
      <c r="AE270" s="8" t="str" cm="1">
        <f t="array" aca="1" ref="AE270" ca="1">IFERROR(_xlfn.XLOOKUP(MID(CELL("filename",$A$1),FIND("]",CELL("filename",$A$1))+1,255)&amp;"|"&amp;$C270,Fonte_OM_Objeto!$G:$G,Fonte_OM_Objeto!$J:$J),"")</f>
        <v>28º BC</v>
      </c>
      <c r="AF270" s="8" t="str" cm="1">
        <f t="array" aca="1" ref="AF270" ca="1">IFERROR(_xlfn.XLOOKUP(MID(CELL("filename",$A$1),FIND("]",CELL("filename",$A$1))+1,255)&amp;"|"&amp;$C270,Fonte_OM_Objeto!$G:$G,Fonte_OM_Objeto!$K:$K),"")</f>
        <v>Readequação das instalações da sala da de ensaio da Banda de Música</v>
      </c>
    </row>
    <row r="271" spans="1:32" s="1" customFormat="1" ht="94.9" customHeight="1" x14ac:dyDescent="0.2">
      <c r="A271" s="7" t="s">
        <v>30</v>
      </c>
      <c r="B271" s="7" t="s">
        <v>31</v>
      </c>
      <c r="C271" s="7" t="s">
        <v>1053</v>
      </c>
      <c r="D271" s="7" t="s">
        <v>33</v>
      </c>
      <c r="E271" s="7" t="s">
        <v>90</v>
      </c>
      <c r="F271" s="7" t="s">
        <v>1050</v>
      </c>
      <c r="G271" s="7" t="s">
        <v>1051</v>
      </c>
      <c r="H271" s="7" t="s">
        <v>143</v>
      </c>
      <c r="I271" s="7" t="s">
        <v>909</v>
      </c>
      <c r="J271" s="7" t="s">
        <v>160</v>
      </c>
      <c r="K271" s="7" t="s">
        <v>40</v>
      </c>
      <c r="L271" s="7" t="s">
        <v>41</v>
      </c>
      <c r="M271" s="7" t="s">
        <v>59</v>
      </c>
      <c r="N271" s="7" t="s">
        <v>60</v>
      </c>
      <c r="O271" s="7" t="s">
        <v>145</v>
      </c>
      <c r="P271" s="7" t="s">
        <v>45</v>
      </c>
      <c r="Q271" s="7" t="s">
        <v>62</v>
      </c>
      <c r="R271" s="7" t="s">
        <v>45</v>
      </c>
      <c r="S271" s="7" t="s">
        <v>63</v>
      </c>
      <c r="T271" s="7" t="s">
        <v>75</v>
      </c>
      <c r="U271" s="7" t="s">
        <v>76</v>
      </c>
      <c r="V271" s="7" t="s">
        <v>75</v>
      </c>
      <c r="W271" s="7" t="s">
        <v>51</v>
      </c>
      <c r="X271" s="7" t="s">
        <v>102</v>
      </c>
      <c r="Y271" s="7" t="s">
        <v>53</v>
      </c>
      <c r="Z271" s="7" t="s">
        <v>54</v>
      </c>
      <c r="AA271" s="7" t="s">
        <v>55</v>
      </c>
      <c r="AB271" s="7" t="s">
        <v>56</v>
      </c>
      <c r="AC271" s="8">
        <v>500000</v>
      </c>
      <c r="AD271" s="10" t="s">
        <v>1054</v>
      </c>
      <c r="AE271" s="8" t="str" cm="1">
        <f t="array" aca="1" ref="AE271" ca="1">IFERROR(_xlfn.XLOOKUP(MID(CELL("filename",$A$1),FIND("]",CELL("filename",$A$1))+1,255)&amp;"|"&amp;$C271,Fonte_OM_Objeto!$G:$G,Fonte_OM_Objeto!$J:$J),"")</f>
        <v/>
      </c>
      <c r="AF271" s="8" t="str" cm="1">
        <f t="array" aca="1" ref="AF271" ca="1">IFERROR(_xlfn.XLOOKUP(MID(CELL("filename",$A$1),FIND("]",CELL("filename",$A$1))+1,255)&amp;"|"&amp;$C271,Fonte_OM_Objeto!$G:$G,Fonte_OM_Objeto!$K:$K),"")</f>
        <v/>
      </c>
    </row>
    <row r="272" spans="1:32" s="1" customFormat="1" ht="19.7" customHeight="1" x14ac:dyDescent="0.2">
      <c r="A272" s="7" t="s">
        <v>30</v>
      </c>
      <c r="B272" s="7" t="s">
        <v>31</v>
      </c>
      <c r="C272" s="7" t="s">
        <v>1055</v>
      </c>
      <c r="D272" s="7" t="s">
        <v>33</v>
      </c>
      <c r="E272" s="7" t="s">
        <v>34</v>
      </c>
      <c r="F272" s="7" t="s">
        <v>1056</v>
      </c>
      <c r="G272" s="7" t="s">
        <v>1057</v>
      </c>
      <c r="H272" s="7" t="s">
        <v>143</v>
      </c>
      <c r="I272" s="7" t="s">
        <v>217</v>
      </c>
      <c r="J272" s="7" t="s">
        <v>39</v>
      </c>
      <c r="K272" s="7" t="s">
        <v>40</v>
      </c>
      <c r="L272" s="7" t="s">
        <v>41</v>
      </c>
      <c r="M272" s="7" t="s">
        <v>70</v>
      </c>
      <c r="N272" s="7" t="s">
        <v>71</v>
      </c>
      <c r="O272" s="7" t="s">
        <v>1058</v>
      </c>
      <c r="P272" s="7" t="s">
        <v>45</v>
      </c>
      <c r="Q272" s="7" t="s">
        <v>62</v>
      </c>
      <c r="R272" s="7" t="s">
        <v>45</v>
      </c>
      <c r="S272" s="7" t="s">
        <v>85</v>
      </c>
      <c r="T272" s="7" t="s">
        <v>1059</v>
      </c>
      <c r="U272" s="7" t="s">
        <v>217</v>
      </c>
      <c r="V272" s="7" t="s">
        <v>220</v>
      </c>
      <c r="W272" s="7" t="s">
        <v>51</v>
      </c>
      <c r="X272" s="7" t="s">
        <v>52</v>
      </c>
      <c r="Y272" s="7" t="s">
        <v>53</v>
      </c>
      <c r="Z272" s="7" t="s">
        <v>54</v>
      </c>
      <c r="AA272" s="7" t="s">
        <v>55</v>
      </c>
      <c r="AB272" s="7" t="s">
        <v>56</v>
      </c>
      <c r="AC272" s="8">
        <v>200000</v>
      </c>
      <c r="AD272" s="9" t="s">
        <v>1060</v>
      </c>
      <c r="AE272" s="8" t="str" cm="1">
        <f t="array" aca="1" ref="AE272" ca="1">IFERROR(_xlfn.XLOOKUP(MID(CELL("filename",$A$1),FIND("]",CELL("filename",$A$1))+1,255)&amp;"|"&amp;$C272,Fonte_OM_Objeto!$G:$G,Fonte_OM_Objeto!$J:$J),"")</f>
        <v/>
      </c>
      <c r="AF272" s="8" t="str" cm="1">
        <f t="array" aca="1" ref="AF272" ca="1">IFERROR(_xlfn.XLOOKUP(MID(CELL("filename",$A$1),FIND("]",CELL("filename",$A$1))+1,255)&amp;"|"&amp;$C272,Fonte_OM_Objeto!$G:$G,Fonte_OM_Objeto!$K:$K),"")</f>
        <v/>
      </c>
    </row>
    <row r="273" spans="1:32" s="1" customFormat="1" ht="148.69999999999999" customHeight="1" x14ac:dyDescent="0.2">
      <c r="A273" s="7" t="s">
        <v>30</v>
      </c>
      <c r="B273" s="7" t="s">
        <v>31</v>
      </c>
      <c r="C273" s="7" t="s">
        <v>1061</v>
      </c>
      <c r="D273" s="7" t="s">
        <v>33</v>
      </c>
      <c r="E273" s="7" t="s">
        <v>34</v>
      </c>
      <c r="F273" s="7" t="s">
        <v>1062</v>
      </c>
      <c r="G273" s="7" t="s">
        <v>1063</v>
      </c>
      <c r="H273" s="7" t="s">
        <v>143</v>
      </c>
      <c r="I273" s="7" t="s">
        <v>129</v>
      </c>
      <c r="J273" s="7" t="s">
        <v>39</v>
      </c>
      <c r="K273" s="7" t="s">
        <v>40</v>
      </c>
      <c r="L273" s="7" t="s">
        <v>41</v>
      </c>
      <c r="M273" s="7" t="s">
        <v>70</v>
      </c>
      <c r="N273" s="7" t="s">
        <v>71</v>
      </c>
      <c r="O273" s="7" t="s">
        <v>1064</v>
      </c>
      <c r="P273" s="7" t="s">
        <v>45</v>
      </c>
      <c r="Q273" s="7" t="s">
        <v>73</v>
      </c>
      <c r="R273" s="7" t="s">
        <v>45</v>
      </c>
      <c r="S273" s="7" t="s">
        <v>74</v>
      </c>
      <c r="T273" s="7" t="s">
        <v>500</v>
      </c>
      <c r="U273" s="7" t="s">
        <v>129</v>
      </c>
      <c r="V273" s="7" t="s">
        <v>501</v>
      </c>
      <c r="W273" s="7" t="s">
        <v>51</v>
      </c>
      <c r="X273" s="7" t="s">
        <v>52</v>
      </c>
      <c r="Y273" s="7" t="s">
        <v>207</v>
      </c>
      <c r="Z273" s="7" t="s">
        <v>54</v>
      </c>
      <c r="AA273" s="7" t="s">
        <v>55</v>
      </c>
      <c r="AB273" s="7" t="s">
        <v>56</v>
      </c>
      <c r="AC273" s="8">
        <v>2500000</v>
      </c>
      <c r="AD273" s="10" t="s">
        <v>1065</v>
      </c>
      <c r="AE273" s="8" t="str" cm="1">
        <f t="array" aca="1" ref="AE273" ca="1">IFERROR(_xlfn.XLOOKUP(MID(CELL("filename",$A$1),FIND("]",CELL("filename",$A$1))+1,255)&amp;"|"&amp;$C273,Fonte_OM_Objeto!$G:$G,Fonte_OM_Objeto!$J:$J),"")</f>
        <v/>
      </c>
      <c r="AF273" s="8" t="str" cm="1">
        <f t="array" aca="1" ref="AF273" ca="1">IFERROR(_xlfn.XLOOKUP(MID(CELL("filename",$A$1),FIND("]",CELL("filename",$A$1))+1,255)&amp;"|"&amp;$C273,Fonte_OM_Objeto!$G:$G,Fonte_OM_Objeto!$K:$K),"")</f>
        <v/>
      </c>
    </row>
    <row r="274" spans="1:32" s="1" customFormat="1" ht="138.19999999999999" customHeight="1" x14ac:dyDescent="0.2">
      <c r="A274" s="7" t="s">
        <v>30</v>
      </c>
      <c r="B274" s="7" t="s">
        <v>31</v>
      </c>
      <c r="C274" s="7" t="s">
        <v>1066</v>
      </c>
      <c r="D274" s="7" t="s">
        <v>33</v>
      </c>
      <c r="E274" s="7" t="s">
        <v>34</v>
      </c>
      <c r="F274" s="7" t="s">
        <v>1062</v>
      </c>
      <c r="G274" s="7" t="s">
        <v>1063</v>
      </c>
      <c r="H274" s="7" t="s">
        <v>143</v>
      </c>
      <c r="I274" s="7" t="s">
        <v>129</v>
      </c>
      <c r="J274" s="7" t="s">
        <v>39</v>
      </c>
      <c r="K274" s="7" t="s">
        <v>40</v>
      </c>
      <c r="L274" s="7" t="s">
        <v>41</v>
      </c>
      <c r="M274" s="7" t="s">
        <v>42</v>
      </c>
      <c r="N274" s="7" t="s">
        <v>43</v>
      </c>
      <c r="O274" s="7" t="s">
        <v>1067</v>
      </c>
      <c r="P274" s="7" t="s">
        <v>45</v>
      </c>
      <c r="Q274" s="7" t="s">
        <v>84</v>
      </c>
      <c r="R274" s="7" t="s">
        <v>45</v>
      </c>
      <c r="S274" s="7" t="s">
        <v>63</v>
      </c>
      <c r="T274" s="7" t="s">
        <v>500</v>
      </c>
      <c r="U274" s="7" t="s">
        <v>129</v>
      </c>
      <c r="V274" s="7" t="s">
        <v>501</v>
      </c>
      <c r="W274" s="7" t="s">
        <v>51</v>
      </c>
      <c r="X274" s="7" t="s">
        <v>52</v>
      </c>
      <c r="Y274" s="7" t="s">
        <v>207</v>
      </c>
      <c r="Z274" s="7" t="s">
        <v>54</v>
      </c>
      <c r="AA274" s="7" t="s">
        <v>55</v>
      </c>
      <c r="AB274" s="7" t="s">
        <v>56</v>
      </c>
      <c r="AC274" s="8">
        <v>1380000</v>
      </c>
      <c r="AD274" s="10" t="s">
        <v>1068</v>
      </c>
      <c r="AE274" s="8" t="str" cm="1">
        <f t="array" aca="1" ref="AE274" ca="1">IFERROR(_xlfn.XLOOKUP(MID(CELL("filename",$A$1),FIND("]",CELL("filename",$A$1))+1,255)&amp;"|"&amp;$C274,Fonte_OM_Objeto!$G:$G,Fonte_OM_Objeto!$J:$J),"")</f>
        <v>15ª Cia Inf Mtz</v>
      </c>
      <c r="AF274" s="8" t="str" cm="1">
        <f t="array" aca="1" ref="AF274" ca="1">IFERROR(_xlfn.XLOOKUP(MID(CELL("filename",$A$1),FIND("]",CELL("filename",$A$1))+1,255)&amp;"|"&amp;$C274,Fonte_OM_Objeto!$G:$G,Fonte_OM_Objeto!$K:$K),"")</f>
        <v>Construção de um pavilhão de alojamento e C2</v>
      </c>
    </row>
    <row r="275" spans="1:32" s="1" customFormat="1" ht="19.7" customHeight="1" x14ac:dyDescent="0.2">
      <c r="A275" s="7" t="s">
        <v>30</v>
      </c>
      <c r="B275" s="7" t="s">
        <v>31</v>
      </c>
      <c r="C275" s="7" t="s">
        <v>1069</v>
      </c>
      <c r="D275" s="7" t="s">
        <v>33</v>
      </c>
      <c r="E275" s="7" t="s">
        <v>34</v>
      </c>
      <c r="F275" s="7" t="s">
        <v>1070</v>
      </c>
      <c r="G275" s="7" t="s">
        <v>1071</v>
      </c>
      <c r="H275" s="7" t="s">
        <v>143</v>
      </c>
      <c r="I275" s="7" t="s">
        <v>362</v>
      </c>
      <c r="J275" s="7" t="s">
        <v>173</v>
      </c>
      <c r="K275" s="7" t="s">
        <v>40</v>
      </c>
      <c r="L275" s="7" t="s">
        <v>41</v>
      </c>
      <c r="M275" s="7" t="s">
        <v>70</v>
      </c>
      <c r="N275" s="7" t="s">
        <v>71</v>
      </c>
      <c r="O275" s="7" t="s">
        <v>1072</v>
      </c>
      <c r="P275" s="7" t="s">
        <v>45</v>
      </c>
      <c r="Q275" s="7" t="s">
        <v>73</v>
      </c>
      <c r="R275" s="7" t="s">
        <v>45</v>
      </c>
      <c r="S275" s="7" t="s">
        <v>74</v>
      </c>
      <c r="T275" s="7" t="s">
        <v>1073</v>
      </c>
      <c r="U275" s="7" t="s">
        <v>362</v>
      </c>
      <c r="V275" s="7" t="s">
        <v>1074</v>
      </c>
      <c r="W275" s="7" t="s">
        <v>51</v>
      </c>
      <c r="X275" s="7" t="s">
        <v>52</v>
      </c>
      <c r="Y275" s="7" t="s">
        <v>53</v>
      </c>
      <c r="Z275" s="7" t="s">
        <v>54</v>
      </c>
      <c r="AA275" s="7" t="s">
        <v>55</v>
      </c>
      <c r="AB275" s="7" t="s">
        <v>56</v>
      </c>
      <c r="AC275" s="8">
        <v>600000</v>
      </c>
      <c r="AD275" s="10" t="s">
        <v>1075</v>
      </c>
      <c r="AE275" s="8" t="str" cm="1">
        <f t="array" aca="1" ref="AE275" ca="1">IFERROR(_xlfn.XLOOKUP(MID(CELL("filename",$A$1),FIND("]",CELL("filename",$A$1))+1,255)&amp;"|"&amp;$C275,Fonte_OM_Objeto!$G:$G,Fonte_OM_Objeto!$J:$J),"")</f>
        <v/>
      </c>
      <c r="AF275" s="8" t="str" cm="1">
        <f t="array" aca="1" ref="AF275" ca="1">IFERROR(_xlfn.XLOOKUP(MID(CELL("filename",$A$1),FIND("]",CELL("filename",$A$1))+1,255)&amp;"|"&amp;$C275,Fonte_OM_Objeto!$G:$G,Fonte_OM_Objeto!$K:$K),"")</f>
        <v/>
      </c>
    </row>
    <row r="276" spans="1:32" s="1" customFormat="1" ht="52.35" customHeight="1" x14ac:dyDescent="0.2">
      <c r="A276" s="7" t="s">
        <v>30</v>
      </c>
      <c r="B276" s="7" t="s">
        <v>31</v>
      </c>
      <c r="C276" s="7" t="s">
        <v>1076</v>
      </c>
      <c r="D276" s="7" t="s">
        <v>33</v>
      </c>
      <c r="E276" s="7" t="s">
        <v>90</v>
      </c>
      <c r="F276" s="7" t="s">
        <v>1077</v>
      </c>
      <c r="G276" s="7" t="s">
        <v>1078</v>
      </c>
      <c r="H276" s="7" t="s">
        <v>37</v>
      </c>
      <c r="I276" s="7" t="s">
        <v>1079</v>
      </c>
      <c r="J276" s="7" t="s">
        <v>173</v>
      </c>
      <c r="K276" s="7" t="s">
        <v>40</v>
      </c>
      <c r="L276" s="7" t="s">
        <v>41</v>
      </c>
      <c r="M276" s="7" t="s">
        <v>70</v>
      </c>
      <c r="N276" s="7" t="s">
        <v>71</v>
      </c>
      <c r="O276" s="7" t="s">
        <v>118</v>
      </c>
      <c r="P276" s="7" t="s">
        <v>45</v>
      </c>
      <c r="Q276" s="7" t="s">
        <v>46</v>
      </c>
      <c r="R276" s="7" t="s">
        <v>47</v>
      </c>
      <c r="S276" s="7" t="s">
        <v>48</v>
      </c>
      <c r="T276" s="7" t="s">
        <v>75</v>
      </c>
      <c r="U276" s="7" t="s">
        <v>76</v>
      </c>
      <c r="V276" s="7" t="s">
        <v>75</v>
      </c>
      <c r="W276" s="7" t="s">
        <v>51</v>
      </c>
      <c r="X276" s="7" t="s">
        <v>102</v>
      </c>
      <c r="Y276" s="7" t="s">
        <v>53</v>
      </c>
      <c r="Z276" s="7" t="s">
        <v>54</v>
      </c>
      <c r="AA276" s="7" t="s">
        <v>55</v>
      </c>
      <c r="AB276" s="7" t="s">
        <v>56</v>
      </c>
      <c r="AC276" s="8">
        <v>200000</v>
      </c>
      <c r="AD276" s="10" t="s">
        <v>1080</v>
      </c>
      <c r="AE276" s="8" t="str" cm="1">
        <f t="array" aca="1" ref="AE276" ca="1">IFERROR(_xlfn.XLOOKUP(MID(CELL("filename",$A$1),FIND("]",CELL("filename",$A$1))+1,255)&amp;"|"&amp;$C276,Fonte_OM_Objeto!$G:$G,Fonte_OM_Objeto!$J:$J),"")</f>
        <v/>
      </c>
      <c r="AF276" s="8" t="str" cm="1">
        <f t="array" aca="1" ref="AF276" ca="1">IFERROR(_xlfn.XLOOKUP(MID(CELL("filename",$A$1),FIND("]",CELL("filename",$A$1))+1,255)&amp;"|"&amp;$C276,Fonte_OM_Objeto!$G:$G,Fonte_OM_Objeto!$K:$K),"")</f>
        <v/>
      </c>
    </row>
    <row r="277" spans="1:32" s="1" customFormat="1" ht="19.7" customHeight="1" x14ac:dyDescent="0.2">
      <c r="A277" s="7" t="s">
        <v>30</v>
      </c>
      <c r="B277" s="7" t="s">
        <v>31</v>
      </c>
      <c r="C277" s="7" t="s">
        <v>1081</v>
      </c>
      <c r="D277" s="7" t="s">
        <v>33</v>
      </c>
      <c r="E277" s="7" t="s">
        <v>34</v>
      </c>
      <c r="F277" s="7" t="s">
        <v>1082</v>
      </c>
      <c r="G277" s="7" t="s">
        <v>1083</v>
      </c>
      <c r="H277" s="7" t="s">
        <v>37</v>
      </c>
      <c r="I277" s="7" t="s">
        <v>340</v>
      </c>
      <c r="J277" s="7" t="s">
        <v>82</v>
      </c>
      <c r="K277" s="7" t="s">
        <v>40</v>
      </c>
      <c r="L277" s="7" t="s">
        <v>41</v>
      </c>
      <c r="M277" s="7" t="s">
        <v>59</v>
      </c>
      <c r="N277" s="7" t="s">
        <v>60</v>
      </c>
      <c r="O277" s="7" t="s">
        <v>341</v>
      </c>
      <c r="P277" s="7" t="s">
        <v>45</v>
      </c>
      <c r="Q277" s="7" t="s">
        <v>62</v>
      </c>
      <c r="R277" s="7" t="s">
        <v>45</v>
      </c>
      <c r="S277" s="7" t="s">
        <v>63</v>
      </c>
      <c r="T277" s="7" t="s">
        <v>342</v>
      </c>
      <c r="U277" s="7" t="s">
        <v>340</v>
      </c>
      <c r="V277" s="7" t="s">
        <v>343</v>
      </c>
      <c r="W277" s="7" t="s">
        <v>51</v>
      </c>
      <c r="X277" s="7" t="s">
        <v>52</v>
      </c>
      <c r="Y277" s="7" t="s">
        <v>53</v>
      </c>
      <c r="Z277" s="7" t="s">
        <v>54</v>
      </c>
      <c r="AA277" s="7" t="s">
        <v>55</v>
      </c>
      <c r="AB277" s="7" t="s">
        <v>56</v>
      </c>
      <c r="AC277" s="8">
        <v>750000</v>
      </c>
      <c r="AD277" s="9" t="s">
        <v>1084</v>
      </c>
      <c r="AE277" s="8" t="str" cm="1">
        <f t="array" aca="1" ref="AE277" ca="1">IFERROR(_xlfn.XLOOKUP(MID(CELL("filename",$A$1),FIND("]",CELL("filename",$A$1))+1,255)&amp;"|"&amp;$C277,Fonte_OM_Objeto!$G:$G,Fonte_OM_Objeto!$J:$J),"")</f>
        <v/>
      </c>
      <c r="AF277" s="8" t="str" cm="1">
        <f t="array" aca="1" ref="AF277" ca="1">IFERROR(_xlfn.XLOOKUP(MID(CELL("filename",$A$1),FIND("]",CELL("filename",$A$1))+1,255)&amp;"|"&amp;$C277,Fonte_OM_Objeto!$G:$G,Fonte_OM_Objeto!$K:$K),"")</f>
        <v/>
      </c>
    </row>
    <row r="278" spans="1:32" s="1" customFormat="1" ht="19.7" customHeight="1" x14ac:dyDescent="0.2">
      <c r="A278" s="7" t="s">
        <v>30</v>
      </c>
      <c r="B278" s="7" t="s">
        <v>31</v>
      </c>
      <c r="C278" s="7" t="s">
        <v>1085</v>
      </c>
      <c r="D278" s="7" t="s">
        <v>33</v>
      </c>
      <c r="E278" s="7" t="s">
        <v>34</v>
      </c>
      <c r="F278" s="7" t="s">
        <v>1086</v>
      </c>
      <c r="G278" s="7" t="s">
        <v>1087</v>
      </c>
      <c r="H278" s="7" t="s">
        <v>37</v>
      </c>
      <c r="I278" s="7" t="s">
        <v>362</v>
      </c>
      <c r="J278" s="7" t="s">
        <v>39</v>
      </c>
      <c r="K278" s="7" t="s">
        <v>40</v>
      </c>
      <c r="L278" s="7" t="s">
        <v>41</v>
      </c>
      <c r="M278" s="7" t="s">
        <v>70</v>
      </c>
      <c r="N278" s="7" t="s">
        <v>71</v>
      </c>
      <c r="O278" s="7" t="s">
        <v>1072</v>
      </c>
      <c r="P278" s="7" t="s">
        <v>45</v>
      </c>
      <c r="Q278" s="7" t="s">
        <v>73</v>
      </c>
      <c r="R278" s="7" t="s">
        <v>45</v>
      </c>
      <c r="S278" s="7" t="s">
        <v>74</v>
      </c>
      <c r="T278" s="7" t="s">
        <v>1073</v>
      </c>
      <c r="U278" s="7" t="s">
        <v>362</v>
      </c>
      <c r="V278" s="7" t="s">
        <v>1074</v>
      </c>
      <c r="W278" s="7" t="s">
        <v>51</v>
      </c>
      <c r="X278" s="7" t="s">
        <v>102</v>
      </c>
      <c r="Y278" s="7" t="s">
        <v>207</v>
      </c>
      <c r="Z278" s="7" t="s">
        <v>54</v>
      </c>
      <c r="AA278" s="7" t="s">
        <v>55</v>
      </c>
      <c r="AB278" s="7" t="s">
        <v>56</v>
      </c>
      <c r="AC278" s="8">
        <v>600000</v>
      </c>
      <c r="AD278" s="9" t="s">
        <v>1088</v>
      </c>
      <c r="AE278" s="8" t="str" cm="1">
        <f t="array" aca="1" ref="AE278" ca="1">IFERROR(_xlfn.XLOOKUP(MID(CELL("filename",$A$1),FIND("]",CELL("filename",$A$1))+1,255)&amp;"|"&amp;$C278,Fonte_OM_Objeto!$G:$G,Fonte_OM_Objeto!$J:$J),"")</f>
        <v/>
      </c>
      <c r="AF278" s="8" t="str" cm="1">
        <f t="array" aca="1" ref="AF278" ca="1">IFERROR(_xlfn.XLOOKUP(MID(CELL("filename",$A$1),FIND("]",CELL("filename",$A$1))+1,255)&amp;"|"&amp;$C278,Fonte_OM_Objeto!$G:$G,Fonte_OM_Objeto!$K:$K),"")</f>
        <v/>
      </c>
    </row>
    <row r="279" spans="1:32" s="1" customFormat="1" ht="52.35" customHeight="1" x14ac:dyDescent="0.2">
      <c r="A279" s="7" t="s">
        <v>30</v>
      </c>
      <c r="B279" s="7" t="s">
        <v>31</v>
      </c>
      <c r="C279" s="7" t="s">
        <v>1089</v>
      </c>
      <c r="D279" s="7" t="s">
        <v>33</v>
      </c>
      <c r="E279" s="7" t="s">
        <v>90</v>
      </c>
      <c r="F279" s="7" t="s">
        <v>1090</v>
      </c>
      <c r="G279" s="7" t="s">
        <v>1091</v>
      </c>
      <c r="H279" s="7" t="s">
        <v>37</v>
      </c>
      <c r="I279" s="7" t="s">
        <v>212</v>
      </c>
      <c r="J279" s="7" t="s">
        <v>379</v>
      </c>
      <c r="K279" s="7" t="s">
        <v>40</v>
      </c>
      <c r="L279" s="7" t="s">
        <v>41</v>
      </c>
      <c r="M279" s="7" t="s">
        <v>70</v>
      </c>
      <c r="N279" s="7" t="s">
        <v>71</v>
      </c>
      <c r="O279" s="7" t="s">
        <v>118</v>
      </c>
      <c r="P279" s="7" t="s">
        <v>45</v>
      </c>
      <c r="Q279" s="7" t="s">
        <v>46</v>
      </c>
      <c r="R279" s="7" t="s">
        <v>47</v>
      </c>
      <c r="S279" s="7" t="s">
        <v>48</v>
      </c>
      <c r="T279" s="7" t="s">
        <v>75</v>
      </c>
      <c r="U279" s="7" t="s">
        <v>76</v>
      </c>
      <c r="V279" s="7" t="s">
        <v>75</v>
      </c>
      <c r="W279" s="7" t="s">
        <v>51</v>
      </c>
      <c r="X279" s="7" t="s">
        <v>52</v>
      </c>
      <c r="Y279" s="7" t="s">
        <v>53</v>
      </c>
      <c r="Z279" s="7" t="s">
        <v>54</v>
      </c>
      <c r="AA279" s="7" t="s">
        <v>55</v>
      </c>
      <c r="AB279" s="7" t="s">
        <v>56</v>
      </c>
      <c r="AC279" s="8">
        <v>400000</v>
      </c>
      <c r="AD279" s="10" t="s">
        <v>1092</v>
      </c>
      <c r="AE279" s="8" t="str" cm="1">
        <f t="array" aca="1" ref="AE279" ca="1">IFERROR(_xlfn.XLOOKUP(MID(CELL("filename",$A$1),FIND("]",CELL("filename",$A$1))+1,255)&amp;"|"&amp;$C279,Fonte_OM_Objeto!$G:$G,Fonte_OM_Objeto!$J:$J),"")</f>
        <v/>
      </c>
      <c r="AF279" s="8" t="str" cm="1">
        <f t="array" aca="1" ref="AF279" ca="1">IFERROR(_xlfn.XLOOKUP(MID(CELL("filename",$A$1),FIND("]",CELL("filename",$A$1))+1,255)&amp;"|"&amp;$C279,Fonte_OM_Objeto!$G:$G,Fonte_OM_Objeto!$K:$K),"")</f>
        <v/>
      </c>
    </row>
    <row r="280" spans="1:32" s="1" customFormat="1" ht="52.35" customHeight="1" x14ac:dyDescent="0.2">
      <c r="A280" s="7" t="s">
        <v>30</v>
      </c>
      <c r="B280" s="7" t="s">
        <v>31</v>
      </c>
      <c r="C280" s="7" t="s">
        <v>1093</v>
      </c>
      <c r="D280" s="7" t="s">
        <v>33</v>
      </c>
      <c r="E280" s="7" t="s">
        <v>90</v>
      </c>
      <c r="F280" s="7" t="s">
        <v>1094</v>
      </c>
      <c r="G280" s="7" t="s">
        <v>1095</v>
      </c>
      <c r="H280" s="7" t="s">
        <v>37</v>
      </c>
      <c r="I280" s="7" t="s">
        <v>68</v>
      </c>
      <c r="J280" s="7" t="s">
        <v>39</v>
      </c>
      <c r="K280" s="7" t="s">
        <v>40</v>
      </c>
      <c r="L280" s="7" t="s">
        <v>41</v>
      </c>
      <c r="M280" s="7" t="s">
        <v>42</v>
      </c>
      <c r="N280" s="7" t="s">
        <v>43</v>
      </c>
      <c r="O280" s="7" t="s">
        <v>305</v>
      </c>
      <c r="P280" s="7" t="s">
        <v>45</v>
      </c>
      <c r="Q280" s="7" t="s">
        <v>84</v>
      </c>
      <c r="R280" s="7" t="s">
        <v>45</v>
      </c>
      <c r="S280" s="7" t="s">
        <v>63</v>
      </c>
      <c r="T280" s="7" t="s">
        <v>75</v>
      </c>
      <c r="U280" s="7" t="s">
        <v>76</v>
      </c>
      <c r="V280" s="7" t="s">
        <v>75</v>
      </c>
      <c r="W280" s="7" t="s">
        <v>51</v>
      </c>
      <c r="X280" s="7" t="s">
        <v>102</v>
      </c>
      <c r="Y280" s="7" t="s">
        <v>53</v>
      </c>
      <c r="Z280" s="7" t="s">
        <v>54</v>
      </c>
      <c r="AA280" s="7" t="s">
        <v>55</v>
      </c>
      <c r="AB280" s="7" t="s">
        <v>56</v>
      </c>
      <c r="AC280" s="8">
        <v>300000</v>
      </c>
      <c r="AD280" s="10" t="s">
        <v>1096</v>
      </c>
      <c r="AE280" s="8" t="str" cm="1">
        <f t="array" aca="1" ref="AE280" ca="1">IFERROR(_xlfn.XLOOKUP(MID(CELL("filename",$A$1),FIND("]",CELL("filename",$A$1))+1,255)&amp;"|"&amp;$C280,Fonte_OM_Objeto!$G:$G,Fonte_OM_Objeto!$J:$J),"")</f>
        <v>15º BI Mtz</v>
      </c>
      <c r="AF280" s="8" t="str" cm="1">
        <f t="array" aca="1" ref="AF280" ca="1">IFERROR(_xlfn.XLOOKUP(MID(CELL("filename",$A$1),FIND("]",CELL("filename",$A$1))+1,255)&amp;"|"&amp;$C280,Fonte_OM_Objeto!$G:$G,Fonte_OM_Objeto!$K:$K),"")</f>
        <v>Reforma do telhado do Pavilhão de Comando</v>
      </c>
    </row>
    <row r="281" spans="1:32" s="1" customFormat="1" ht="73.5" customHeight="1" x14ac:dyDescent="0.2">
      <c r="A281" s="7" t="s">
        <v>30</v>
      </c>
      <c r="B281" s="7" t="s">
        <v>31</v>
      </c>
      <c r="C281" s="7" t="s">
        <v>1097</v>
      </c>
      <c r="D281" s="7" t="s">
        <v>33</v>
      </c>
      <c r="E281" s="7" t="s">
        <v>90</v>
      </c>
      <c r="F281" s="7" t="s">
        <v>1094</v>
      </c>
      <c r="G281" s="7" t="s">
        <v>1095</v>
      </c>
      <c r="H281" s="7" t="s">
        <v>37</v>
      </c>
      <c r="I281" s="7" t="s">
        <v>68</v>
      </c>
      <c r="J281" s="7" t="s">
        <v>39</v>
      </c>
      <c r="K281" s="7" t="s">
        <v>40</v>
      </c>
      <c r="L281" s="7" t="s">
        <v>41</v>
      </c>
      <c r="M281" s="7" t="s">
        <v>70</v>
      </c>
      <c r="N281" s="7" t="s">
        <v>71</v>
      </c>
      <c r="O281" s="7" t="s">
        <v>118</v>
      </c>
      <c r="P281" s="7" t="s">
        <v>45</v>
      </c>
      <c r="Q281" s="7" t="s">
        <v>46</v>
      </c>
      <c r="R281" s="7" t="s">
        <v>47</v>
      </c>
      <c r="S281" s="7" t="s">
        <v>48</v>
      </c>
      <c r="T281" s="7" t="s">
        <v>75</v>
      </c>
      <c r="U281" s="7" t="s">
        <v>76</v>
      </c>
      <c r="V281" s="7" t="s">
        <v>75</v>
      </c>
      <c r="W281" s="7" t="s">
        <v>51</v>
      </c>
      <c r="X281" s="7" t="s">
        <v>102</v>
      </c>
      <c r="Y281" s="7" t="s">
        <v>53</v>
      </c>
      <c r="Z281" s="7" t="s">
        <v>54</v>
      </c>
      <c r="AA281" s="7" t="s">
        <v>55</v>
      </c>
      <c r="AB281" s="7" t="s">
        <v>56</v>
      </c>
      <c r="AC281" s="8">
        <v>300000</v>
      </c>
      <c r="AD281" s="10" t="s">
        <v>1098</v>
      </c>
      <c r="AE281" s="8" t="str" cm="1">
        <f t="array" aca="1" ref="AE281" ca="1">IFERROR(_xlfn.XLOOKUP(MID(CELL("filename",$A$1),FIND("]",CELL("filename",$A$1))+1,255)&amp;"|"&amp;$C281,Fonte_OM_Objeto!$G:$G,Fonte_OM_Objeto!$J:$J),"")</f>
        <v/>
      </c>
      <c r="AF281" s="8" t="str" cm="1">
        <f t="array" aca="1" ref="AF281" ca="1">IFERROR(_xlfn.XLOOKUP(MID(CELL("filename",$A$1),FIND("]",CELL("filename",$A$1))+1,255)&amp;"|"&amp;$C281,Fonte_OM_Objeto!$G:$G,Fonte_OM_Objeto!$K:$K),"")</f>
        <v/>
      </c>
    </row>
    <row r="282" spans="1:32" s="1" customFormat="1" ht="19.7" customHeight="1" x14ac:dyDescent="0.2">
      <c r="A282" s="7" t="s">
        <v>30</v>
      </c>
      <c r="B282" s="7" t="s">
        <v>31</v>
      </c>
      <c r="C282" s="7" t="s">
        <v>1099</v>
      </c>
      <c r="D282" s="7" t="s">
        <v>33</v>
      </c>
      <c r="E282" s="7" t="s">
        <v>34</v>
      </c>
      <c r="F282" s="7" t="s">
        <v>1100</v>
      </c>
      <c r="G282" s="7" t="s">
        <v>1101</v>
      </c>
      <c r="H282" s="7" t="s">
        <v>37</v>
      </c>
      <c r="I282" s="7" t="s">
        <v>38</v>
      </c>
      <c r="J282" s="7" t="s">
        <v>39</v>
      </c>
      <c r="K282" s="7" t="s">
        <v>40</v>
      </c>
      <c r="L282" s="7" t="s">
        <v>41</v>
      </c>
      <c r="M282" s="7" t="s">
        <v>97</v>
      </c>
      <c r="N282" s="7" t="s">
        <v>98</v>
      </c>
      <c r="O282" s="7" t="s">
        <v>44</v>
      </c>
      <c r="P282" s="7" t="s">
        <v>45</v>
      </c>
      <c r="Q282" s="7" t="s">
        <v>46</v>
      </c>
      <c r="R282" s="7" t="s">
        <v>47</v>
      </c>
      <c r="S282" s="7" t="s">
        <v>48</v>
      </c>
      <c r="T282" s="7" t="s">
        <v>49</v>
      </c>
      <c r="U282" s="7" t="s">
        <v>38</v>
      </c>
      <c r="V282" s="7" t="s">
        <v>50</v>
      </c>
      <c r="W282" s="7" t="s">
        <v>51</v>
      </c>
      <c r="X282" s="7" t="s">
        <v>102</v>
      </c>
      <c r="Y282" s="7" t="s">
        <v>53</v>
      </c>
      <c r="Z282" s="7" t="s">
        <v>54</v>
      </c>
      <c r="AA282" s="7" t="s">
        <v>55</v>
      </c>
      <c r="AB282" s="7" t="s">
        <v>56</v>
      </c>
      <c r="AC282" s="8">
        <v>100000</v>
      </c>
      <c r="AD282" s="9" t="s">
        <v>1102</v>
      </c>
      <c r="AE282" s="8" t="str" cm="1">
        <f t="array" aca="1" ref="AE282" ca="1">IFERROR(_xlfn.XLOOKUP(MID(CELL("filename",$A$1),FIND("]",CELL("filename",$A$1))+1,255)&amp;"|"&amp;$C282,Fonte_OM_Objeto!$G:$G,Fonte_OM_Objeto!$J:$J),"")</f>
        <v/>
      </c>
      <c r="AF282" s="8" t="str" cm="1">
        <f t="array" aca="1" ref="AF282" ca="1">IFERROR(_xlfn.XLOOKUP(MID(CELL("filename",$A$1),FIND("]",CELL("filename",$A$1))+1,255)&amp;"|"&amp;$C282,Fonte_OM_Objeto!$G:$G,Fonte_OM_Objeto!$K:$K),"")</f>
        <v/>
      </c>
    </row>
    <row r="283" spans="1:32" s="1" customFormat="1" ht="41.1" customHeight="1" x14ac:dyDescent="0.2">
      <c r="A283" s="7" t="s">
        <v>30</v>
      </c>
      <c r="B283" s="7" t="s">
        <v>31</v>
      </c>
      <c r="C283" s="7" t="s">
        <v>1103</v>
      </c>
      <c r="D283" s="7" t="s">
        <v>33</v>
      </c>
      <c r="E283" s="7" t="s">
        <v>34</v>
      </c>
      <c r="F283" s="7" t="s">
        <v>1104</v>
      </c>
      <c r="G283" s="7" t="s">
        <v>1105</v>
      </c>
      <c r="H283" s="7" t="s">
        <v>37</v>
      </c>
      <c r="I283" s="7" t="s">
        <v>198</v>
      </c>
      <c r="J283" s="7" t="s">
        <v>160</v>
      </c>
      <c r="K283" s="7" t="s">
        <v>40</v>
      </c>
      <c r="L283" s="7" t="s">
        <v>41</v>
      </c>
      <c r="M283" s="7" t="s">
        <v>70</v>
      </c>
      <c r="N283" s="7" t="s">
        <v>71</v>
      </c>
      <c r="O283" s="7" t="s">
        <v>204</v>
      </c>
      <c r="P283" s="7" t="s">
        <v>45</v>
      </c>
      <c r="Q283" s="7" t="s">
        <v>46</v>
      </c>
      <c r="R283" s="7" t="s">
        <v>47</v>
      </c>
      <c r="S283" s="7" t="s">
        <v>48</v>
      </c>
      <c r="T283" s="7" t="s">
        <v>205</v>
      </c>
      <c r="U283" s="7" t="s">
        <v>198</v>
      </c>
      <c r="V283" s="7" t="s">
        <v>206</v>
      </c>
      <c r="W283" s="7" t="s">
        <v>51</v>
      </c>
      <c r="X283" s="7" t="s">
        <v>52</v>
      </c>
      <c r="Y283" s="7" t="s">
        <v>207</v>
      </c>
      <c r="Z283" s="7" t="s">
        <v>54</v>
      </c>
      <c r="AA283" s="7" t="s">
        <v>55</v>
      </c>
      <c r="AB283" s="7" t="s">
        <v>56</v>
      </c>
      <c r="AC283" s="8">
        <v>200000</v>
      </c>
      <c r="AD283" s="10" t="s">
        <v>1106</v>
      </c>
      <c r="AE283" s="8" t="str" cm="1">
        <f t="array" aca="1" ref="AE283" ca="1">IFERROR(_xlfn.XLOOKUP(MID(CELL("filename",$A$1),FIND("]",CELL("filename",$A$1))+1,255)&amp;"|"&amp;$C283,Fonte_OM_Objeto!$G:$G,Fonte_OM_Objeto!$J:$J),"")</f>
        <v/>
      </c>
      <c r="AF283" s="8" t="str" cm="1">
        <f t="array" aca="1" ref="AF283" ca="1">IFERROR(_xlfn.XLOOKUP(MID(CELL("filename",$A$1),FIND("]",CELL("filename",$A$1))+1,255)&amp;"|"&amp;$C283,Fonte_OM_Objeto!$G:$G,Fonte_OM_Objeto!$K:$K),"")</f>
        <v/>
      </c>
    </row>
    <row r="284" spans="1:32" s="1" customFormat="1" ht="52.35" customHeight="1" x14ac:dyDescent="0.2">
      <c r="A284" s="7" t="s">
        <v>30</v>
      </c>
      <c r="B284" s="7" t="s">
        <v>31</v>
      </c>
      <c r="C284" s="7" t="s">
        <v>1107</v>
      </c>
      <c r="D284" s="7" t="s">
        <v>33</v>
      </c>
      <c r="E284" s="7" t="s">
        <v>90</v>
      </c>
      <c r="F284" s="7" t="s">
        <v>1108</v>
      </c>
      <c r="G284" s="7" t="s">
        <v>1109</v>
      </c>
      <c r="H284" s="7" t="s">
        <v>37</v>
      </c>
      <c r="I284" s="7" t="s">
        <v>190</v>
      </c>
      <c r="J284" s="7" t="s">
        <v>39</v>
      </c>
      <c r="K284" s="7" t="s">
        <v>40</v>
      </c>
      <c r="L284" s="7" t="s">
        <v>41</v>
      </c>
      <c r="M284" s="7" t="s">
        <v>70</v>
      </c>
      <c r="N284" s="7" t="s">
        <v>71</v>
      </c>
      <c r="O284" s="7" t="s">
        <v>72</v>
      </c>
      <c r="P284" s="7" t="s">
        <v>45</v>
      </c>
      <c r="Q284" s="7" t="s">
        <v>73</v>
      </c>
      <c r="R284" s="7" t="s">
        <v>45</v>
      </c>
      <c r="S284" s="7" t="s">
        <v>74</v>
      </c>
      <c r="T284" s="7" t="s">
        <v>75</v>
      </c>
      <c r="U284" s="7" t="s">
        <v>76</v>
      </c>
      <c r="V284" s="7" t="s">
        <v>75</v>
      </c>
      <c r="W284" s="7" t="s">
        <v>51</v>
      </c>
      <c r="X284" s="7" t="s">
        <v>52</v>
      </c>
      <c r="Y284" s="7" t="s">
        <v>53</v>
      </c>
      <c r="Z284" s="7" t="s">
        <v>54</v>
      </c>
      <c r="AA284" s="7" t="s">
        <v>55</v>
      </c>
      <c r="AB284" s="7" t="s">
        <v>56</v>
      </c>
      <c r="AC284" s="8">
        <v>150000</v>
      </c>
      <c r="AD284" s="10" t="s">
        <v>1110</v>
      </c>
      <c r="AE284" s="8" t="str" cm="1">
        <f t="array" aca="1" ref="AE284" ca="1">IFERROR(_xlfn.XLOOKUP(MID(CELL("filename",$A$1),FIND("]",CELL("filename",$A$1))+1,255)&amp;"|"&amp;$C284,Fonte_OM_Objeto!$G:$G,Fonte_OM_Objeto!$J:$J),"")</f>
        <v/>
      </c>
      <c r="AF284" s="8" t="str" cm="1">
        <f t="array" aca="1" ref="AF284" ca="1">IFERROR(_xlfn.XLOOKUP(MID(CELL("filename",$A$1),FIND("]",CELL("filename",$A$1))+1,255)&amp;"|"&amp;$C284,Fonte_OM_Objeto!$G:$G,Fonte_OM_Objeto!$K:$K),"")</f>
        <v/>
      </c>
    </row>
    <row r="285" spans="1:32" s="1" customFormat="1" ht="62.85" customHeight="1" x14ac:dyDescent="0.2">
      <c r="A285" s="7" t="s">
        <v>30</v>
      </c>
      <c r="B285" s="7" t="s">
        <v>31</v>
      </c>
      <c r="C285" s="7" t="s">
        <v>1111</v>
      </c>
      <c r="D285" s="7" t="s">
        <v>33</v>
      </c>
      <c r="E285" s="7" t="s">
        <v>90</v>
      </c>
      <c r="F285" s="7" t="s">
        <v>1108</v>
      </c>
      <c r="G285" s="7" t="s">
        <v>1109</v>
      </c>
      <c r="H285" s="7" t="s">
        <v>37</v>
      </c>
      <c r="I285" s="7" t="s">
        <v>190</v>
      </c>
      <c r="J285" s="7" t="s">
        <v>39</v>
      </c>
      <c r="K285" s="7" t="s">
        <v>40</v>
      </c>
      <c r="L285" s="7" t="s">
        <v>41</v>
      </c>
      <c r="M285" s="7" t="s">
        <v>42</v>
      </c>
      <c r="N285" s="7" t="s">
        <v>43</v>
      </c>
      <c r="O285" s="7" t="s">
        <v>174</v>
      </c>
      <c r="P285" s="7" t="s">
        <v>45</v>
      </c>
      <c r="Q285" s="7" t="s">
        <v>84</v>
      </c>
      <c r="R285" s="7" t="s">
        <v>45</v>
      </c>
      <c r="S285" s="7" t="s">
        <v>85</v>
      </c>
      <c r="T285" s="7" t="s">
        <v>75</v>
      </c>
      <c r="U285" s="7" t="s">
        <v>76</v>
      </c>
      <c r="V285" s="7" t="s">
        <v>75</v>
      </c>
      <c r="W285" s="7" t="s">
        <v>51</v>
      </c>
      <c r="X285" s="7" t="s">
        <v>52</v>
      </c>
      <c r="Y285" s="7" t="s">
        <v>53</v>
      </c>
      <c r="Z285" s="7" t="s">
        <v>54</v>
      </c>
      <c r="AA285" s="7" t="s">
        <v>55</v>
      </c>
      <c r="AB285" s="7" t="s">
        <v>56</v>
      </c>
      <c r="AC285" s="8">
        <v>522067</v>
      </c>
      <c r="AD285" s="10" t="s">
        <v>1112</v>
      </c>
      <c r="AE285" s="8" t="str" cm="1">
        <f t="array" aca="1" ref="AE285" ca="1">IFERROR(_xlfn.XLOOKUP(MID(CELL("filename",$A$1),FIND("]",CELL("filename",$A$1))+1,255)&amp;"|"&amp;$C285,Fonte_OM_Objeto!$G:$G,Fonte_OM_Objeto!$J:$J),"")</f>
        <v>44º BI Mtz e 66º BI Mtz</v>
      </c>
      <c r="AF285" s="8" t="str" cm="1">
        <f t="array" aca="1" ref="AF285" ca="1">IFERROR(_xlfn.XLOOKUP(MID(CELL("filename",$A$1),FIND("]",CELL("filename",$A$1))+1,255)&amp;"|"&amp;$C285,Fonte_OM_Objeto!$G:$G,Fonte_OM_Objeto!$K:$K),"")</f>
        <v>Armários, colchões e ar-condicionado (R$ 322.067) e Instrumentos musicais (R$ 200.000), respectivamente.</v>
      </c>
    </row>
    <row r="286" spans="1:32" s="1" customFormat="1" ht="106.15" customHeight="1" x14ac:dyDescent="0.2">
      <c r="A286" s="7" t="s">
        <v>30</v>
      </c>
      <c r="B286" s="7" t="s">
        <v>31</v>
      </c>
      <c r="C286" s="7" t="s">
        <v>1113</v>
      </c>
      <c r="D286" s="7" t="s">
        <v>33</v>
      </c>
      <c r="E286" s="7" t="s">
        <v>34</v>
      </c>
      <c r="F286" s="7" t="s">
        <v>1114</v>
      </c>
      <c r="G286" s="7" t="s">
        <v>1115</v>
      </c>
      <c r="H286" s="7" t="s">
        <v>37</v>
      </c>
      <c r="I286" s="7" t="s">
        <v>135</v>
      </c>
      <c r="J286" s="7" t="s">
        <v>69</v>
      </c>
      <c r="K286" s="7" t="s">
        <v>40</v>
      </c>
      <c r="L286" s="7" t="s">
        <v>41</v>
      </c>
      <c r="M286" s="7" t="s">
        <v>97</v>
      </c>
      <c r="N286" s="7" t="s">
        <v>98</v>
      </c>
      <c r="O286" s="7" t="s">
        <v>741</v>
      </c>
      <c r="P286" s="7" t="s">
        <v>45</v>
      </c>
      <c r="Q286" s="7" t="s">
        <v>335</v>
      </c>
      <c r="R286" s="7" t="s">
        <v>45</v>
      </c>
      <c r="S286" s="7" t="s">
        <v>742</v>
      </c>
      <c r="T286" s="7" t="s">
        <v>743</v>
      </c>
      <c r="U286" s="7" t="s">
        <v>76</v>
      </c>
      <c r="V286" s="7" t="s">
        <v>75</v>
      </c>
      <c r="W286" s="7" t="s">
        <v>51</v>
      </c>
      <c r="X286" s="7" t="s">
        <v>52</v>
      </c>
      <c r="Y286" s="7" t="s">
        <v>53</v>
      </c>
      <c r="Z286" s="7" t="s">
        <v>54</v>
      </c>
      <c r="AA286" s="7" t="s">
        <v>55</v>
      </c>
      <c r="AB286" s="7" t="s">
        <v>56</v>
      </c>
      <c r="AC286" s="8">
        <v>1</v>
      </c>
      <c r="AD286" s="10" t="s">
        <v>744</v>
      </c>
      <c r="AE286" s="8" t="str" cm="1">
        <f t="array" aca="1" ref="AE286" ca="1">IFERROR(_xlfn.XLOOKUP(MID(CELL("filename",$A$1),FIND("]",CELL("filename",$A$1))+1,255)&amp;"|"&amp;$C286,Fonte_OM_Objeto!$G:$G,Fonte_OM_Objeto!$J:$J),"")</f>
        <v/>
      </c>
      <c r="AF286" s="8" t="str" cm="1">
        <f t="array" aca="1" ref="AF286" ca="1">IFERROR(_xlfn.XLOOKUP(MID(CELL("filename",$A$1),FIND("]",CELL("filename",$A$1))+1,255)&amp;"|"&amp;$C286,Fonte_OM_Objeto!$G:$G,Fonte_OM_Objeto!$K:$K),"")</f>
        <v/>
      </c>
    </row>
    <row r="287" spans="1:32" s="1" customFormat="1" ht="62.85" customHeight="1" x14ac:dyDescent="0.2">
      <c r="A287" s="7" t="s">
        <v>30</v>
      </c>
      <c r="B287" s="7" t="s">
        <v>31</v>
      </c>
      <c r="C287" s="7" t="s">
        <v>1116</v>
      </c>
      <c r="D287" s="7" t="s">
        <v>33</v>
      </c>
      <c r="E287" s="7" t="s">
        <v>34</v>
      </c>
      <c r="F287" s="7" t="s">
        <v>1117</v>
      </c>
      <c r="G287" s="7" t="s">
        <v>1118</v>
      </c>
      <c r="H287" s="7" t="s">
        <v>37</v>
      </c>
      <c r="I287" s="7" t="s">
        <v>172</v>
      </c>
      <c r="J287" s="7" t="s">
        <v>39</v>
      </c>
      <c r="K287" s="7" t="s">
        <v>40</v>
      </c>
      <c r="L287" s="7" t="s">
        <v>41</v>
      </c>
      <c r="M287" s="7" t="s">
        <v>97</v>
      </c>
      <c r="N287" s="7" t="s">
        <v>98</v>
      </c>
      <c r="O287" s="7" t="s">
        <v>1119</v>
      </c>
      <c r="P287" s="7" t="s">
        <v>45</v>
      </c>
      <c r="Q287" s="7" t="s">
        <v>46</v>
      </c>
      <c r="R287" s="7" t="s">
        <v>47</v>
      </c>
      <c r="S287" s="7" t="s">
        <v>48</v>
      </c>
      <c r="T287" s="7" t="s">
        <v>184</v>
      </c>
      <c r="U287" s="7" t="s">
        <v>172</v>
      </c>
      <c r="V287" s="7" t="s">
        <v>185</v>
      </c>
      <c r="W287" s="7" t="s">
        <v>51</v>
      </c>
      <c r="X287" s="7" t="s">
        <v>102</v>
      </c>
      <c r="Y287" s="7" t="s">
        <v>53</v>
      </c>
      <c r="Z287" s="7" t="s">
        <v>54</v>
      </c>
      <c r="AA287" s="7" t="s">
        <v>55</v>
      </c>
      <c r="AB287" s="7" t="s">
        <v>56</v>
      </c>
      <c r="AC287" s="8">
        <v>300000</v>
      </c>
      <c r="AD287" s="10" t="s">
        <v>1120</v>
      </c>
      <c r="AE287" s="8" t="str" cm="1">
        <f t="array" aca="1" ref="AE287" ca="1">IFERROR(_xlfn.XLOOKUP(MID(CELL("filename",$A$1),FIND("]",CELL("filename",$A$1))+1,255)&amp;"|"&amp;$C287,Fonte_OM_Objeto!$G:$G,Fonte_OM_Objeto!$J:$J),"")</f>
        <v/>
      </c>
      <c r="AF287" s="8" t="str" cm="1">
        <f t="array" aca="1" ref="AF287" ca="1">IFERROR(_xlfn.XLOOKUP(MID(CELL("filename",$A$1),FIND("]",CELL("filename",$A$1))+1,255)&amp;"|"&amp;$C287,Fonte_OM_Objeto!$G:$G,Fonte_OM_Objeto!$K:$K),"")</f>
        <v/>
      </c>
    </row>
    <row r="288" spans="1:32" s="1" customFormat="1" ht="62.85" customHeight="1" x14ac:dyDescent="0.2">
      <c r="A288" s="7" t="s">
        <v>30</v>
      </c>
      <c r="B288" s="7" t="s">
        <v>31</v>
      </c>
      <c r="C288" s="7" t="s">
        <v>1121</v>
      </c>
      <c r="D288" s="7" t="s">
        <v>33</v>
      </c>
      <c r="E288" s="7" t="s">
        <v>34</v>
      </c>
      <c r="F288" s="7" t="s">
        <v>1117</v>
      </c>
      <c r="G288" s="7" t="s">
        <v>1118</v>
      </c>
      <c r="H288" s="7" t="s">
        <v>37</v>
      </c>
      <c r="I288" s="7" t="s">
        <v>172</v>
      </c>
      <c r="J288" s="7" t="s">
        <v>39</v>
      </c>
      <c r="K288" s="7" t="s">
        <v>40</v>
      </c>
      <c r="L288" s="7" t="s">
        <v>41</v>
      </c>
      <c r="M288" s="7" t="s">
        <v>97</v>
      </c>
      <c r="N288" s="7" t="s">
        <v>98</v>
      </c>
      <c r="O288" s="7" t="s">
        <v>1119</v>
      </c>
      <c r="P288" s="7" t="s">
        <v>45</v>
      </c>
      <c r="Q288" s="7" t="s">
        <v>46</v>
      </c>
      <c r="R288" s="7" t="s">
        <v>47</v>
      </c>
      <c r="S288" s="7" t="s">
        <v>48</v>
      </c>
      <c r="T288" s="7" t="s">
        <v>184</v>
      </c>
      <c r="U288" s="7" t="s">
        <v>172</v>
      </c>
      <c r="V288" s="7" t="s">
        <v>185</v>
      </c>
      <c r="W288" s="7" t="s">
        <v>51</v>
      </c>
      <c r="X288" s="7" t="s">
        <v>52</v>
      </c>
      <c r="Y288" s="7" t="s">
        <v>53</v>
      </c>
      <c r="Z288" s="7" t="s">
        <v>54</v>
      </c>
      <c r="AA288" s="7" t="s">
        <v>55</v>
      </c>
      <c r="AB288" s="7" t="s">
        <v>56</v>
      </c>
      <c r="AC288" s="8">
        <v>100000</v>
      </c>
      <c r="AD288" s="10" t="s">
        <v>1122</v>
      </c>
      <c r="AE288" s="8" t="str" cm="1">
        <f t="array" aca="1" ref="AE288" ca="1">IFERROR(_xlfn.XLOOKUP(MID(CELL("filename",$A$1),FIND("]",CELL("filename",$A$1))+1,255)&amp;"|"&amp;$C288,Fonte_OM_Objeto!$G:$G,Fonte_OM_Objeto!$J:$J),"")</f>
        <v/>
      </c>
      <c r="AF288" s="8" t="str" cm="1">
        <f t="array" aca="1" ref="AF288" ca="1">IFERROR(_xlfn.XLOOKUP(MID(CELL("filename",$A$1),FIND("]",CELL("filename",$A$1))+1,255)&amp;"|"&amp;$C288,Fonte_OM_Objeto!$G:$G,Fonte_OM_Objeto!$K:$K),"")</f>
        <v/>
      </c>
    </row>
    <row r="289" spans="1:32" s="1" customFormat="1" ht="41.1" customHeight="1" x14ac:dyDescent="0.2">
      <c r="A289" s="7" t="s">
        <v>30</v>
      </c>
      <c r="B289" s="7" t="s">
        <v>31</v>
      </c>
      <c r="C289" s="7" t="s">
        <v>1123</v>
      </c>
      <c r="D289" s="7" t="s">
        <v>33</v>
      </c>
      <c r="E289" s="7" t="s">
        <v>34</v>
      </c>
      <c r="F289" s="7" t="s">
        <v>1117</v>
      </c>
      <c r="G289" s="7" t="s">
        <v>1118</v>
      </c>
      <c r="H289" s="7" t="s">
        <v>37</v>
      </c>
      <c r="I289" s="7" t="s">
        <v>172</v>
      </c>
      <c r="J289" s="7" t="s">
        <v>39</v>
      </c>
      <c r="K289" s="7" t="s">
        <v>40</v>
      </c>
      <c r="L289" s="7" t="s">
        <v>41</v>
      </c>
      <c r="M289" s="7" t="s">
        <v>42</v>
      </c>
      <c r="N289" s="7" t="s">
        <v>43</v>
      </c>
      <c r="O289" s="7" t="s">
        <v>1124</v>
      </c>
      <c r="P289" s="7" t="s">
        <v>45</v>
      </c>
      <c r="Q289" s="7" t="s">
        <v>109</v>
      </c>
      <c r="R289" s="7" t="s">
        <v>47</v>
      </c>
      <c r="S289" s="7" t="s">
        <v>110</v>
      </c>
      <c r="T289" s="7" t="s">
        <v>1125</v>
      </c>
      <c r="U289" s="7" t="s">
        <v>172</v>
      </c>
      <c r="V289" s="7" t="s">
        <v>1126</v>
      </c>
      <c r="W289" s="7" t="s">
        <v>111</v>
      </c>
      <c r="X289" s="7" t="s">
        <v>52</v>
      </c>
      <c r="Y289" s="7" t="s">
        <v>53</v>
      </c>
      <c r="Z289" s="7" t="s">
        <v>54</v>
      </c>
      <c r="AA289" s="7" t="s">
        <v>55</v>
      </c>
      <c r="AB289" s="7" t="s">
        <v>56</v>
      </c>
      <c r="AC289" s="8">
        <v>469000</v>
      </c>
      <c r="AD289" s="10" t="s">
        <v>1127</v>
      </c>
      <c r="AE289" s="8" t="str" cm="1">
        <f t="array" aca="1" ref="AE289" ca="1">IFERROR(_xlfn.XLOOKUP(MID(CELL("filename",$A$1),FIND("]",CELL("filename",$A$1))+1,255)&amp;"|"&amp;$C289,Fonte_OM_Objeto!$G:$G,Fonte_OM_Objeto!$J:$J),"")</f>
        <v>2º BIS</v>
      </c>
      <c r="AF289" s="8" t="str" cm="1">
        <f t="array" aca="1" ref="AF289" ca="1">IFERROR(_xlfn.XLOOKUP(MID(CELL("filename",$A$1),FIND("]",CELL("filename",$A$1))+1,255)&amp;"|"&amp;$C289,Fonte_OM_Objeto!$G:$G,Fonte_OM_Objeto!$K:$K),"")</f>
        <v>Ambulância tipo “B” – Suporte básico</v>
      </c>
    </row>
    <row r="290" spans="1:32" s="1" customFormat="1" ht="52.35" customHeight="1" x14ac:dyDescent="0.2">
      <c r="A290" s="7" t="s">
        <v>30</v>
      </c>
      <c r="B290" s="7" t="s">
        <v>31</v>
      </c>
      <c r="C290" s="7" t="s">
        <v>1128</v>
      </c>
      <c r="D290" s="7" t="s">
        <v>33</v>
      </c>
      <c r="E290" s="7" t="s">
        <v>34</v>
      </c>
      <c r="F290" s="7" t="s">
        <v>1117</v>
      </c>
      <c r="G290" s="7" t="s">
        <v>1118</v>
      </c>
      <c r="H290" s="7" t="s">
        <v>37</v>
      </c>
      <c r="I290" s="7" t="s">
        <v>172</v>
      </c>
      <c r="J290" s="7" t="s">
        <v>39</v>
      </c>
      <c r="K290" s="7" t="s">
        <v>40</v>
      </c>
      <c r="L290" s="7" t="s">
        <v>41</v>
      </c>
      <c r="M290" s="7" t="s">
        <v>70</v>
      </c>
      <c r="N290" s="7" t="s">
        <v>71</v>
      </c>
      <c r="O290" s="7" t="s">
        <v>1129</v>
      </c>
      <c r="P290" s="7" t="s">
        <v>45</v>
      </c>
      <c r="Q290" s="7" t="s">
        <v>62</v>
      </c>
      <c r="R290" s="7" t="s">
        <v>45</v>
      </c>
      <c r="S290" s="7" t="s">
        <v>85</v>
      </c>
      <c r="T290" s="7" t="s">
        <v>184</v>
      </c>
      <c r="U290" s="7" t="s">
        <v>172</v>
      </c>
      <c r="V290" s="7" t="s">
        <v>185</v>
      </c>
      <c r="W290" s="7" t="s">
        <v>51</v>
      </c>
      <c r="X290" s="7" t="s">
        <v>102</v>
      </c>
      <c r="Y290" s="7" t="s">
        <v>53</v>
      </c>
      <c r="Z290" s="7" t="s">
        <v>54</v>
      </c>
      <c r="AA290" s="7" t="s">
        <v>55</v>
      </c>
      <c r="AB290" s="7" t="s">
        <v>56</v>
      </c>
      <c r="AC290" s="8">
        <v>300000</v>
      </c>
      <c r="AD290" s="10" t="s">
        <v>1130</v>
      </c>
      <c r="AE290" s="8" t="str" cm="1">
        <f t="array" aca="1" ref="AE290" ca="1">IFERROR(_xlfn.XLOOKUP(MID(CELL("filename",$A$1),FIND("]",CELL("filename",$A$1))+1,255)&amp;"|"&amp;$C290,Fonte_OM_Objeto!$G:$G,Fonte_OM_Objeto!$J:$J),"")</f>
        <v/>
      </c>
      <c r="AF290" s="8" t="str" cm="1">
        <f t="array" aca="1" ref="AF290" ca="1">IFERROR(_xlfn.XLOOKUP(MID(CELL("filename",$A$1),FIND("]",CELL("filename",$A$1))+1,255)&amp;"|"&amp;$C290,Fonte_OM_Objeto!$G:$G,Fonte_OM_Objeto!$K:$K),"")</f>
        <v/>
      </c>
    </row>
    <row r="291" spans="1:32" s="1" customFormat="1" ht="19.7" customHeight="1" x14ac:dyDescent="0.2">
      <c r="A291" s="7" t="s">
        <v>30</v>
      </c>
      <c r="B291" s="7" t="s">
        <v>31</v>
      </c>
      <c r="C291" s="7" t="s">
        <v>1131</v>
      </c>
      <c r="D291" s="7" t="s">
        <v>33</v>
      </c>
      <c r="E291" s="7" t="s">
        <v>34</v>
      </c>
      <c r="F291" s="7" t="s">
        <v>1132</v>
      </c>
      <c r="G291" s="7" t="s">
        <v>1133</v>
      </c>
      <c r="H291" s="7" t="s">
        <v>37</v>
      </c>
      <c r="I291" s="7" t="s">
        <v>362</v>
      </c>
      <c r="J291" s="7" t="s">
        <v>160</v>
      </c>
      <c r="K291" s="7" t="s">
        <v>40</v>
      </c>
      <c r="L291" s="7" t="s">
        <v>41</v>
      </c>
      <c r="M291" s="7" t="s">
        <v>42</v>
      </c>
      <c r="N291" s="7" t="s">
        <v>43</v>
      </c>
      <c r="O291" s="7" t="s">
        <v>1134</v>
      </c>
      <c r="P291" s="7" t="s">
        <v>45</v>
      </c>
      <c r="Q291" s="7" t="s">
        <v>46</v>
      </c>
      <c r="R291" s="7" t="s">
        <v>47</v>
      </c>
      <c r="S291" s="7" t="s">
        <v>48</v>
      </c>
      <c r="T291" s="7" t="s">
        <v>1073</v>
      </c>
      <c r="U291" s="7" t="s">
        <v>362</v>
      </c>
      <c r="V291" s="7" t="s">
        <v>1074</v>
      </c>
      <c r="W291" s="7" t="s">
        <v>51</v>
      </c>
      <c r="X291" s="7" t="s">
        <v>52</v>
      </c>
      <c r="Y291" s="7" t="s">
        <v>207</v>
      </c>
      <c r="Z291" s="7" t="s">
        <v>54</v>
      </c>
      <c r="AA291" s="7" t="s">
        <v>55</v>
      </c>
      <c r="AB291" s="7" t="s">
        <v>56</v>
      </c>
      <c r="AC291" s="8">
        <v>1</v>
      </c>
      <c r="AD291" s="9" t="s">
        <v>1135</v>
      </c>
      <c r="AE291" s="8" t="str" cm="1">
        <f t="array" aca="1" ref="AE291" ca="1">IFERROR(_xlfn.XLOOKUP(MID(CELL("filename",$A$1),FIND("]",CELL("filename",$A$1))+1,255)&amp;"|"&amp;$C291,Fonte_OM_Objeto!$G:$G,Fonte_OM_Objeto!$J:$J),"")</f>
        <v>59º BI Mtz</v>
      </c>
      <c r="AF291" s="8" t="str" cm="1">
        <f t="array" aca="1" ref="AF291" ca="1">IFERROR(_xlfn.XLOOKUP(MID(CELL("filename",$A$1),FIND("]",CELL("filename",$A$1))+1,255)&amp;"|"&amp;$C291,Fonte_OM_Objeto!$G:$G,Fonte_OM_Objeto!$K:$K),"")</f>
        <v>Material Permanente</v>
      </c>
    </row>
    <row r="292" spans="1:32" s="1" customFormat="1" ht="19.7" customHeight="1" x14ac:dyDescent="0.2">
      <c r="A292" s="7" t="s">
        <v>30</v>
      </c>
      <c r="B292" s="7" t="s">
        <v>31</v>
      </c>
      <c r="C292" s="7" t="s">
        <v>1136</v>
      </c>
      <c r="D292" s="7" t="s">
        <v>33</v>
      </c>
      <c r="E292" s="7" t="s">
        <v>34</v>
      </c>
      <c r="F292" s="7" t="s">
        <v>1132</v>
      </c>
      <c r="G292" s="7" t="s">
        <v>1133</v>
      </c>
      <c r="H292" s="7" t="s">
        <v>37</v>
      </c>
      <c r="I292" s="7" t="s">
        <v>362</v>
      </c>
      <c r="J292" s="7" t="s">
        <v>160</v>
      </c>
      <c r="K292" s="7" t="s">
        <v>40</v>
      </c>
      <c r="L292" s="7" t="s">
        <v>41</v>
      </c>
      <c r="M292" s="7" t="s">
        <v>70</v>
      </c>
      <c r="N292" s="7" t="s">
        <v>71</v>
      </c>
      <c r="O292" s="7" t="s">
        <v>1072</v>
      </c>
      <c r="P292" s="7" t="s">
        <v>45</v>
      </c>
      <c r="Q292" s="7" t="s">
        <v>73</v>
      </c>
      <c r="R292" s="7" t="s">
        <v>45</v>
      </c>
      <c r="S292" s="7" t="s">
        <v>74</v>
      </c>
      <c r="T292" s="7" t="s">
        <v>1073</v>
      </c>
      <c r="U292" s="7" t="s">
        <v>362</v>
      </c>
      <c r="V292" s="7" t="s">
        <v>1074</v>
      </c>
      <c r="W292" s="7" t="s">
        <v>51</v>
      </c>
      <c r="X292" s="7" t="s">
        <v>52</v>
      </c>
      <c r="Y292" s="7" t="s">
        <v>207</v>
      </c>
      <c r="Z292" s="7" t="s">
        <v>54</v>
      </c>
      <c r="AA292" s="7" t="s">
        <v>55</v>
      </c>
      <c r="AB292" s="7" t="s">
        <v>56</v>
      </c>
      <c r="AC292" s="8">
        <v>1</v>
      </c>
      <c r="AD292" s="9" t="s">
        <v>1137</v>
      </c>
      <c r="AE292" s="8" t="str" cm="1">
        <f t="array" aca="1" ref="AE292" ca="1">IFERROR(_xlfn.XLOOKUP(MID(CELL("filename",$A$1),FIND("]",CELL("filename",$A$1))+1,255)&amp;"|"&amp;$C292,Fonte_OM_Objeto!$G:$G,Fonte_OM_Objeto!$J:$J),"")</f>
        <v/>
      </c>
      <c r="AF292" s="8" t="str" cm="1">
        <f t="array" aca="1" ref="AF292" ca="1">IFERROR(_xlfn.XLOOKUP(MID(CELL("filename",$A$1),FIND("]",CELL("filename",$A$1))+1,255)&amp;"|"&amp;$C292,Fonte_OM_Objeto!$G:$G,Fonte_OM_Objeto!$K:$K),"")</f>
        <v/>
      </c>
    </row>
    <row r="293" spans="1:32" s="1" customFormat="1" ht="62.85" customHeight="1" x14ac:dyDescent="0.2">
      <c r="A293" s="7" t="s">
        <v>30</v>
      </c>
      <c r="B293" s="7" t="s">
        <v>31</v>
      </c>
      <c r="C293" s="7" t="s">
        <v>1138</v>
      </c>
      <c r="D293" s="7" t="s">
        <v>33</v>
      </c>
      <c r="E293" s="7" t="s">
        <v>90</v>
      </c>
      <c r="F293" s="7" t="s">
        <v>1139</v>
      </c>
      <c r="G293" s="7" t="s">
        <v>1140</v>
      </c>
      <c r="H293" s="7" t="s">
        <v>37</v>
      </c>
      <c r="I293" s="7" t="s">
        <v>96</v>
      </c>
      <c r="J293" s="7" t="s">
        <v>39</v>
      </c>
      <c r="K293" s="7" t="s">
        <v>40</v>
      </c>
      <c r="L293" s="7" t="s">
        <v>41</v>
      </c>
      <c r="M293" s="7" t="s">
        <v>70</v>
      </c>
      <c r="N293" s="7" t="s">
        <v>71</v>
      </c>
      <c r="O293" s="7" t="s">
        <v>91</v>
      </c>
      <c r="P293" s="7" t="s">
        <v>45</v>
      </c>
      <c r="Q293" s="7" t="s">
        <v>62</v>
      </c>
      <c r="R293" s="7" t="s">
        <v>45</v>
      </c>
      <c r="S293" s="7" t="s">
        <v>85</v>
      </c>
      <c r="T293" s="7" t="s">
        <v>75</v>
      </c>
      <c r="U293" s="7" t="s">
        <v>76</v>
      </c>
      <c r="V293" s="7" t="s">
        <v>75</v>
      </c>
      <c r="W293" s="7" t="s">
        <v>51</v>
      </c>
      <c r="X293" s="7" t="s">
        <v>52</v>
      </c>
      <c r="Y293" s="7" t="s">
        <v>53</v>
      </c>
      <c r="Z293" s="7" t="s">
        <v>54</v>
      </c>
      <c r="AA293" s="7" t="s">
        <v>55</v>
      </c>
      <c r="AB293" s="7" t="s">
        <v>56</v>
      </c>
      <c r="AC293" s="8">
        <v>900000</v>
      </c>
      <c r="AD293" s="10" t="s">
        <v>1141</v>
      </c>
      <c r="AE293" s="8" t="str" cm="1">
        <f t="array" aca="1" ref="AE293" ca="1">IFERROR(_xlfn.XLOOKUP(MID(CELL("filename",$A$1),FIND("]",CELL("filename",$A$1))+1,255)&amp;"|"&amp;$C293,Fonte_OM_Objeto!$G:$G,Fonte_OM_Objeto!$J:$J),"")</f>
        <v/>
      </c>
      <c r="AF293" s="8" t="str" cm="1">
        <f t="array" aca="1" ref="AF293" ca="1">IFERROR(_xlfn.XLOOKUP(MID(CELL("filename",$A$1),FIND("]",CELL("filename",$A$1))+1,255)&amp;"|"&amp;$C293,Fonte_OM_Objeto!$G:$G,Fonte_OM_Objeto!$K:$K),"")</f>
        <v/>
      </c>
    </row>
    <row r="294" spans="1:32" s="1" customFormat="1" ht="30.4" customHeight="1" x14ac:dyDescent="0.2">
      <c r="A294" s="7" t="s">
        <v>30</v>
      </c>
      <c r="B294" s="7" t="s">
        <v>31</v>
      </c>
      <c r="C294" s="7" t="s">
        <v>1142</v>
      </c>
      <c r="D294" s="7" t="s">
        <v>33</v>
      </c>
      <c r="E294" s="7" t="s">
        <v>90</v>
      </c>
      <c r="F294" s="7" t="s">
        <v>1139</v>
      </c>
      <c r="G294" s="7" t="s">
        <v>1140</v>
      </c>
      <c r="H294" s="7" t="s">
        <v>37</v>
      </c>
      <c r="I294" s="7" t="s">
        <v>96</v>
      </c>
      <c r="J294" s="7" t="s">
        <v>39</v>
      </c>
      <c r="K294" s="7" t="s">
        <v>40</v>
      </c>
      <c r="L294" s="7" t="s">
        <v>41</v>
      </c>
      <c r="M294" s="7" t="s">
        <v>42</v>
      </c>
      <c r="N294" s="7" t="s">
        <v>43</v>
      </c>
      <c r="O294" s="7" t="s">
        <v>174</v>
      </c>
      <c r="P294" s="7" t="s">
        <v>45</v>
      </c>
      <c r="Q294" s="7" t="s">
        <v>84</v>
      </c>
      <c r="R294" s="7" t="s">
        <v>45</v>
      </c>
      <c r="S294" s="7" t="s">
        <v>85</v>
      </c>
      <c r="T294" s="7" t="s">
        <v>75</v>
      </c>
      <c r="U294" s="7" t="s">
        <v>76</v>
      </c>
      <c r="V294" s="7" t="s">
        <v>75</v>
      </c>
      <c r="W294" s="7" t="s">
        <v>51</v>
      </c>
      <c r="X294" s="7" t="s">
        <v>102</v>
      </c>
      <c r="Y294" s="7" t="s">
        <v>53</v>
      </c>
      <c r="Z294" s="7" t="s">
        <v>54</v>
      </c>
      <c r="AA294" s="7" t="s">
        <v>55</v>
      </c>
      <c r="AB294" s="7" t="s">
        <v>56</v>
      </c>
      <c r="AC294" s="8">
        <v>1000000</v>
      </c>
      <c r="AD294" s="10" t="s">
        <v>1143</v>
      </c>
      <c r="AE294" s="8" t="str" cm="1">
        <f t="array" aca="1" ref="AE294" ca="1">IFERROR(_xlfn.XLOOKUP(MID(CELL("filename",$A$1),FIND("]",CELL("filename",$A$1))+1,255)&amp;"|"&amp;$C294,Fonte_OM_Objeto!$G:$G,Fonte_OM_Objeto!$J:$J),"")</f>
        <v>2º B Sup</v>
      </c>
      <c r="AF294" s="8" t="str" cm="1">
        <f t="array" aca="1" ref="AF294" ca="1">IFERROR(_xlfn.XLOOKUP(MID(CELL("filename",$A$1),FIND("]",CELL("filename",$A$1))+1,255)&amp;"|"&amp;$C294,Fonte_OM_Objeto!$G:$G,Fonte_OM_Objeto!$K:$K),"")</f>
        <v>Mobiliário para o CMSP e OM CMSE</v>
      </c>
    </row>
    <row r="295" spans="1:32" s="1" customFormat="1" ht="52.35" customHeight="1" x14ac:dyDescent="0.2">
      <c r="A295" s="7" t="s">
        <v>30</v>
      </c>
      <c r="B295" s="7" t="s">
        <v>31</v>
      </c>
      <c r="C295" s="7" t="s">
        <v>1144</v>
      </c>
      <c r="D295" s="7" t="s">
        <v>33</v>
      </c>
      <c r="E295" s="7" t="s">
        <v>90</v>
      </c>
      <c r="F295" s="7" t="s">
        <v>1145</v>
      </c>
      <c r="G295" s="7" t="s">
        <v>1146</v>
      </c>
      <c r="H295" s="7" t="s">
        <v>37</v>
      </c>
      <c r="I295" s="7" t="s">
        <v>212</v>
      </c>
      <c r="J295" s="7" t="s">
        <v>39</v>
      </c>
      <c r="K295" s="7" t="s">
        <v>40</v>
      </c>
      <c r="L295" s="7" t="s">
        <v>41</v>
      </c>
      <c r="M295" s="7" t="s">
        <v>59</v>
      </c>
      <c r="N295" s="7" t="s">
        <v>60</v>
      </c>
      <c r="O295" s="7" t="s">
        <v>145</v>
      </c>
      <c r="P295" s="7" t="s">
        <v>45</v>
      </c>
      <c r="Q295" s="7" t="s">
        <v>62</v>
      </c>
      <c r="R295" s="7" t="s">
        <v>45</v>
      </c>
      <c r="S295" s="7" t="s">
        <v>63</v>
      </c>
      <c r="T295" s="7" t="s">
        <v>75</v>
      </c>
      <c r="U295" s="7" t="s">
        <v>76</v>
      </c>
      <c r="V295" s="7" t="s">
        <v>75</v>
      </c>
      <c r="W295" s="7" t="s">
        <v>51</v>
      </c>
      <c r="X295" s="7" t="s">
        <v>102</v>
      </c>
      <c r="Y295" s="7" t="s">
        <v>53</v>
      </c>
      <c r="Z295" s="7" t="s">
        <v>54</v>
      </c>
      <c r="AA295" s="7" t="s">
        <v>55</v>
      </c>
      <c r="AB295" s="7" t="s">
        <v>56</v>
      </c>
      <c r="AC295" s="8">
        <v>600000</v>
      </c>
      <c r="AD295" s="10" t="s">
        <v>1147</v>
      </c>
      <c r="AE295" s="8" t="str" cm="1">
        <f t="array" aca="1" ref="AE295" ca="1">IFERROR(_xlfn.XLOOKUP(MID(CELL("filename",$A$1),FIND("]",CELL("filename",$A$1))+1,255)&amp;"|"&amp;$C295,Fonte_OM_Objeto!$G:$G,Fonte_OM_Objeto!$J:$J),"")</f>
        <v/>
      </c>
      <c r="AF295" s="8" t="str" cm="1">
        <f t="array" aca="1" ref="AF295" ca="1">IFERROR(_xlfn.XLOOKUP(MID(CELL("filename",$A$1),FIND("]",CELL("filename",$A$1))+1,255)&amp;"|"&amp;$C295,Fonte_OM_Objeto!$G:$G,Fonte_OM_Objeto!$K:$K),"")</f>
        <v/>
      </c>
    </row>
    <row r="296" spans="1:32" s="1" customFormat="1" ht="52.35" customHeight="1" x14ac:dyDescent="0.2">
      <c r="A296" s="7" t="s">
        <v>30</v>
      </c>
      <c r="B296" s="7" t="s">
        <v>31</v>
      </c>
      <c r="C296" s="7" t="s">
        <v>1148</v>
      </c>
      <c r="D296" s="7" t="s">
        <v>33</v>
      </c>
      <c r="E296" s="7" t="s">
        <v>90</v>
      </c>
      <c r="F296" s="7" t="s">
        <v>1145</v>
      </c>
      <c r="G296" s="7" t="s">
        <v>1146</v>
      </c>
      <c r="H296" s="7" t="s">
        <v>37</v>
      </c>
      <c r="I296" s="7" t="s">
        <v>212</v>
      </c>
      <c r="J296" s="7" t="s">
        <v>39</v>
      </c>
      <c r="K296" s="7" t="s">
        <v>40</v>
      </c>
      <c r="L296" s="7" t="s">
        <v>41</v>
      </c>
      <c r="M296" s="7" t="s">
        <v>408</v>
      </c>
      <c r="N296" s="7" t="s">
        <v>409</v>
      </c>
      <c r="O296" s="7" t="s">
        <v>410</v>
      </c>
      <c r="P296" s="7" t="s">
        <v>45</v>
      </c>
      <c r="Q296" s="7" t="s">
        <v>411</v>
      </c>
      <c r="R296" s="7" t="s">
        <v>412</v>
      </c>
      <c r="S296" s="7" t="s">
        <v>413</v>
      </c>
      <c r="T296" s="7" t="s">
        <v>75</v>
      </c>
      <c r="U296" s="7" t="s">
        <v>76</v>
      </c>
      <c r="V296" s="7" t="s">
        <v>75</v>
      </c>
      <c r="W296" s="7" t="s">
        <v>51</v>
      </c>
      <c r="X296" s="7" t="s">
        <v>102</v>
      </c>
      <c r="Y296" s="7" t="s">
        <v>53</v>
      </c>
      <c r="Z296" s="7" t="s">
        <v>54</v>
      </c>
      <c r="AA296" s="7" t="s">
        <v>55</v>
      </c>
      <c r="AB296" s="7" t="s">
        <v>56</v>
      </c>
      <c r="AC296" s="8">
        <v>200000</v>
      </c>
      <c r="AD296" s="10" t="s">
        <v>1149</v>
      </c>
      <c r="AE296" s="8" t="str" cm="1">
        <f t="array" aca="1" ref="AE296" ca="1">IFERROR(_xlfn.XLOOKUP(MID(CELL("filename",$A$1),FIND("]",CELL("filename",$A$1))+1,255)&amp;"|"&amp;$C296,Fonte_OM_Objeto!$G:$G,Fonte_OM_Objeto!$J:$J),"")</f>
        <v/>
      </c>
      <c r="AF296" s="8" t="str" cm="1">
        <f t="array" aca="1" ref="AF296" ca="1">IFERROR(_xlfn.XLOOKUP(MID(CELL("filename",$A$1),FIND("]",CELL("filename",$A$1))+1,255)&amp;"|"&amp;$C296,Fonte_OM_Objeto!$G:$G,Fonte_OM_Objeto!$K:$K),"")</f>
        <v/>
      </c>
    </row>
    <row r="297" spans="1:32" s="1" customFormat="1" ht="52.35" customHeight="1" x14ac:dyDescent="0.2">
      <c r="A297" s="7" t="s">
        <v>30</v>
      </c>
      <c r="B297" s="7" t="s">
        <v>31</v>
      </c>
      <c r="C297" s="7" t="s">
        <v>1150</v>
      </c>
      <c r="D297" s="7" t="s">
        <v>33</v>
      </c>
      <c r="E297" s="7" t="s">
        <v>90</v>
      </c>
      <c r="F297" s="7" t="s">
        <v>1151</v>
      </c>
      <c r="G297" s="7" t="s">
        <v>1152</v>
      </c>
      <c r="H297" s="7" t="s">
        <v>37</v>
      </c>
      <c r="I297" s="7" t="s">
        <v>38</v>
      </c>
      <c r="J297" s="7" t="s">
        <v>261</v>
      </c>
      <c r="K297" s="7" t="s">
        <v>40</v>
      </c>
      <c r="L297" s="7" t="s">
        <v>41</v>
      </c>
      <c r="M297" s="7" t="s">
        <v>42</v>
      </c>
      <c r="N297" s="7" t="s">
        <v>43</v>
      </c>
      <c r="O297" s="7" t="s">
        <v>174</v>
      </c>
      <c r="P297" s="7" t="s">
        <v>45</v>
      </c>
      <c r="Q297" s="7" t="s">
        <v>84</v>
      </c>
      <c r="R297" s="7" t="s">
        <v>45</v>
      </c>
      <c r="S297" s="7" t="s">
        <v>85</v>
      </c>
      <c r="T297" s="7" t="s">
        <v>75</v>
      </c>
      <c r="U297" s="7" t="s">
        <v>76</v>
      </c>
      <c r="V297" s="7" t="s">
        <v>75</v>
      </c>
      <c r="W297" s="7" t="s">
        <v>51</v>
      </c>
      <c r="X297" s="7" t="s">
        <v>52</v>
      </c>
      <c r="Y297" s="7" t="s">
        <v>53</v>
      </c>
      <c r="Z297" s="7" t="s">
        <v>54</v>
      </c>
      <c r="AA297" s="7" t="s">
        <v>55</v>
      </c>
      <c r="AB297" s="7" t="s">
        <v>56</v>
      </c>
      <c r="AC297" s="8">
        <v>105000</v>
      </c>
      <c r="AD297" s="10" t="s">
        <v>1153</v>
      </c>
      <c r="AE297" s="8" t="str" cm="1">
        <f t="array" aca="1" ref="AE297" ca="1">IFERROR(_xlfn.XLOOKUP(MID(CELL("filename",$A$1),FIND("]",CELL("filename",$A$1))+1,255)&amp;"|"&amp;$C297,Fonte_OM_Objeto!$G:$G,Fonte_OM_Objeto!$J:$J),"")</f>
        <v>ESFCEx</v>
      </c>
      <c r="AF297" s="8" t="str" cm="1">
        <f t="array" aca="1" ref="AF297" ca="1">IFERROR(_xlfn.XLOOKUP(MID(CELL("filename",$A$1),FIND("]",CELL("filename",$A$1))+1,255)&amp;"|"&amp;$C297,Fonte_OM_Objeto!$G:$G,Fonte_OM_Objeto!$K:$K),"")</f>
        <v>Veículo sedan e equipamentos de apoio</v>
      </c>
    </row>
    <row r="298" spans="1:32" s="1" customFormat="1" ht="52.35" customHeight="1" x14ac:dyDescent="0.2">
      <c r="A298" s="7" t="s">
        <v>30</v>
      </c>
      <c r="B298" s="7" t="s">
        <v>31</v>
      </c>
      <c r="C298" s="7" t="s">
        <v>1154</v>
      </c>
      <c r="D298" s="7" t="s">
        <v>33</v>
      </c>
      <c r="E298" s="7" t="s">
        <v>34</v>
      </c>
      <c r="F298" s="7" t="s">
        <v>1155</v>
      </c>
      <c r="G298" s="7" t="s">
        <v>1156</v>
      </c>
      <c r="H298" s="7" t="s">
        <v>37</v>
      </c>
      <c r="I298" s="7" t="s">
        <v>242</v>
      </c>
      <c r="J298" s="7" t="s">
        <v>1157</v>
      </c>
      <c r="K298" s="7" t="s">
        <v>40</v>
      </c>
      <c r="L298" s="7" t="s">
        <v>41</v>
      </c>
      <c r="M298" s="7" t="s">
        <v>408</v>
      </c>
      <c r="N298" s="7" t="s">
        <v>409</v>
      </c>
      <c r="O298" s="7" t="s">
        <v>410</v>
      </c>
      <c r="P298" s="7" t="s">
        <v>45</v>
      </c>
      <c r="Q298" s="7" t="s">
        <v>411</v>
      </c>
      <c r="R298" s="7" t="s">
        <v>412</v>
      </c>
      <c r="S298" s="7" t="s">
        <v>413</v>
      </c>
      <c r="T298" s="7" t="s">
        <v>75</v>
      </c>
      <c r="U298" s="7" t="s">
        <v>76</v>
      </c>
      <c r="V298" s="7" t="s">
        <v>75</v>
      </c>
      <c r="W298" s="7" t="s">
        <v>51</v>
      </c>
      <c r="X298" s="7" t="s">
        <v>102</v>
      </c>
      <c r="Y298" s="7" t="s">
        <v>53</v>
      </c>
      <c r="Z298" s="7" t="s">
        <v>54</v>
      </c>
      <c r="AA298" s="7" t="s">
        <v>55</v>
      </c>
      <c r="AB298" s="7" t="s">
        <v>56</v>
      </c>
      <c r="AC298" s="8">
        <v>200000</v>
      </c>
      <c r="AD298" s="10" t="s">
        <v>1149</v>
      </c>
      <c r="AE298" s="8" t="str" cm="1">
        <f t="array" aca="1" ref="AE298" ca="1">IFERROR(_xlfn.XLOOKUP(MID(CELL("filename",$A$1),FIND("]",CELL("filename",$A$1))+1,255)&amp;"|"&amp;$C298,Fonte_OM_Objeto!$G:$G,Fonte_OM_Objeto!$J:$J),"")</f>
        <v/>
      </c>
      <c r="AF298" s="8" t="str" cm="1">
        <f t="array" aca="1" ref="AF298" ca="1">IFERROR(_xlfn.XLOOKUP(MID(CELL("filename",$A$1),FIND("]",CELL("filename",$A$1))+1,255)&amp;"|"&amp;$C298,Fonte_OM_Objeto!$G:$G,Fonte_OM_Objeto!$K:$K),"")</f>
        <v/>
      </c>
    </row>
    <row r="299" spans="1:32" s="1" customFormat="1" ht="52.35" customHeight="1" x14ac:dyDescent="0.2">
      <c r="A299" s="7" t="s">
        <v>30</v>
      </c>
      <c r="B299" s="7" t="s">
        <v>31</v>
      </c>
      <c r="C299" s="7" t="s">
        <v>1158</v>
      </c>
      <c r="D299" s="7" t="s">
        <v>33</v>
      </c>
      <c r="E299" s="7" t="s">
        <v>34</v>
      </c>
      <c r="F299" s="7" t="s">
        <v>1159</v>
      </c>
      <c r="G299" s="7" t="s">
        <v>1160</v>
      </c>
      <c r="H299" s="7" t="s">
        <v>37</v>
      </c>
      <c r="I299" s="7" t="s">
        <v>198</v>
      </c>
      <c r="J299" s="7" t="s">
        <v>225</v>
      </c>
      <c r="K299" s="7" t="s">
        <v>40</v>
      </c>
      <c r="L299" s="7" t="s">
        <v>41</v>
      </c>
      <c r="M299" s="7" t="s">
        <v>59</v>
      </c>
      <c r="N299" s="7" t="s">
        <v>60</v>
      </c>
      <c r="O299" s="7" t="s">
        <v>130</v>
      </c>
      <c r="P299" s="7" t="s">
        <v>45</v>
      </c>
      <c r="Q299" s="7" t="s">
        <v>109</v>
      </c>
      <c r="R299" s="7" t="s">
        <v>47</v>
      </c>
      <c r="S299" s="7" t="s">
        <v>110</v>
      </c>
      <c r="T299" s="7" t="s">
        <v>75</v>
      </c>
      <c r="U299" s="7" t="s">
        <v>76</v>
      </c>
      <c r="V299" s="7" t="s">
        <v>75</v>
      </c>
      <c r="W299" s="7" t="s">
        <v>111</v>
      </c>
      <c r="X299" s="7" t="s">
        <v>102</v>
      </c>
      <c r="Y299" s="7" t="s">
        <v>53</v>
      </c>
      <c r="Z299" s="7" t="s">
        <v>54</v>
      </c>
      <c r="AA299" s="7" t="s">
        <v>55</v>
      </c>
      <c r="AB299" s="7" t="s">
        <v>56</v>
      </c>
      <c r="AC299" s="8">
        <v>200000</v>
      </c>
      <c r="AD299" s="10" t="s">
        <v>1161</v>
      </c>
      <c r="AE299" s="8" t="str" cm="1">
        <f t="array" aca="1" ref="AE299" ca="1">IFERROR(_xlfn.XLOOKUP(MID(CELL("filename",$A$1),FIND("]",CELL("filename",$A$1))+1,255)&amp;"|"&amp;$C299,Fonte_OM_Objeto!$G:$G,Fonte_OM_Objeto!$J:$J),"")</f>
        <v/>
      </c>
      <c r="AF299" s="8" t="str" cm="1">
        <f t="array" aca="1" ref="AF299" ca="1">IFERROR(_xlfn.XLOOKUP(MID(CELL("filename",$A$1),FIND("]",CELL("filename",$A$1))+1,255)&amp;"|"&amp;$C299,Fonte_OM_Objeto!$G:$G,Fonte_OM_Objeto!$K:$K),"")</f>
        <v/>
      </c>
    </row>
    <row r="300" spans="1:32" s="1" customFormat="1" ht="19.7" customHeight="1" x14ac:dyDescent="0.2">
      <c r="A300" s="7" t="s">
        <v>30</v>
      </c>
      <c r="B300" s="7" t="s">
        <v>31</v>
      </c>
      <c r="C300" s="7" t="s">
        <v>1162</v>
      </c>
      <c r="D300" s="7" t="s">
        <v>33</v>
      </c>
      <c r="E300" s="7" t="s">
        <v>34</v>
      </c>
      <c r="F300" s="7" t="s">
        <v>1159</v>
      </c>
      <c r="G300" s="7" t="s">
        <v>1160</v>
      </c>
      <c r="H300" s="7" t="s">
        <v>37</v>
      </c>
      <c r="I300" s="7" t="s">
        <v>198</v>
      </c>
      <c r="J300" s="7" t="s">
        <v>225</v>
      </c>
      <c r="K300" s="7" t="s">
        <v>40</v>
      </c>
      <c r="L300" s="7" t="s">
        <v>41</v>
      </c>
      <c r="M300" s="7" t="s">
        <v>42</v>
      </c>
      <c r="N300" s="7" t="s">
        <v>43</v>
      </c>
      <c r="O300" s="7" t="s">
        <v>204</v>
      </c>
      <c r="P300" s="7" t="s">
        <v>45</v>
      </c>
      <c r="Q300" s="7" t="s">
        <v>46</v>
      </c>
      <c r="R300" s="7" t="s">
        <v>47</v>
      </c>
      <c r="S300" s="7" t="s">
        <v>48</v>
      </c>
      <c r="T300" s="7" t="s">
        <v>205</v>
      </c>
      <c r="U300" s="7" t="s">
        <v>198</v>
      </c>
      <c r="V300" s="7" t="s">
        <v>206</v>
      </c>
      <c r="W300" s="7" t="s">
        <v>51</v>
      </c>
      <c r="X300" s="7" t="s">
        <v>102</v>
      </c>
      <c r="Y300" s="7" t="s">
        <v>53</v>
      </c>
      <c r="Z300" s="7" t="s">
        <v>54</v>
      </c>
      <c r="AA300" s="7" t="s">
        <v>55</v>
      </c>
      <c r="AB300" s="7" t="s">
        <v>56</v>
      </c>
      <c r="AC300" s="8">
        <v>50000</v>
      </c>
      <c r="AD300" s="10" t="s">
        <v>1163</v>
      </c>
      <c r="AE300" s="8" t="str" cm="1">
        <f t="array" aca="1" ref="AE300" ca="1">IFERROR(_xlfn.XLOOKUP(MID(CELL("filename",$A$1),FIND("]",CELL("filename",$A$1))+1,255)&amp;"|"&amp;$C300,Fonte_OM_Objeto!$G:$G,Fonte_OM_Objeto!$J:$J),"")</f>
        <v>4º B Com</v>
      </c>
      <c r="AF300" s="8" t="str" cm="1">
        <f t="array" aca="1" ref="AF300" ca="1">IFERROR(_xlfn.XLOOKUP(MID(CELL("filename",$A$1),FIND("]",CELL("filename",$A$1))+1,255)&amp;"|"&amp;$C300,Fonte_OM_Objeto!$G:$G,Fonte_OM_Objeto!$K:$K),"")</f>
        <v>Adequação de instalações (PROFESP)</v>
      </c>
    </row>
    <row r="301" spans="1:32" s="1" customFormat="1" ht="19.7" customHeight="1" x14ac:dyDescent="0.2">
      <c r="A301" s="7" t="s">
        <v>30</v>
      </c>
      <c r="B301" s="7" t="s">
        <v>31</v>
      </c>
      <c r="C301" s="7" t="s">
        <v>1162</v>
      </c>
      <c r="D301" s="7" t="s">
        <v>33</v>
      </c>
      <c r="E301" s="7" t="s">
        <v>34</v>
      </c>
      <c r="F301" s="7" t="s">
        <v>1159</v>
      </c>
      <c r="G301" s="7" t="s">
        <v>1160</v>
      </c>
      <c r="H301" s="7" t="s">
        <v>37</v>
      </c>
      <c r="I301" s="7" t="s">
        <v>198</v>
      </c>
      <c r="J301" s="7" t="s">
        <v>225</v>
      </c>
      <c r="K301" s="7" t="s">
        <v>40</v>
      </c>
      <c r="L301" s="7" t="s">
        <v>41</v>
      </c>
      <c r="M301" s="7" t="s">
        <v>42</v>
      </c>
      <c r="N301" s="7" t="s">
        <v>43</v>
      </c>
      <c r="O301" s="7" t="s">
        <v>204</v>
      </c>
      <c r="P301" s="7" t="s">
        <v>45</v>
      </c>
      <c r="Q301" s="7" t="s">
        <v>46</v>
      </c>
      <c r="R301" s="7" t="s">
        <v>47</v>
      </c>
      <c r="S301" s="7" t="s">
        <v>48</v>
      </c>
      <c r="T301" s="7" t="s">
        <v>205</v>
      </c>
      <c r="U301" s="7" t="s">
        <v>198</v>
      </c>
      <c r="V301" s="7" t="s">
        <v>206</v>
      </c>
      <c r="W301" s="7" t="s">
        <v>51</v>
      </c>
      <c r="X301" s="7" t="s">
        <v>52</v>
      </c>
      <c r="Y301" s="7" t="s">
        <v>53</v>
      </c>
      <c r="Z301" s="7" t="s">
        <v>54</v>
      </c>
      <c r="AA301" s="7" t="s">
        <v>55</v>
      </c>
      <c r="AB301" s="7" t="s">
        <v>56</v>
      </c>
      <c r="AC301" s="8">
        <v>150000</v>
      </c>
      <c r="AD301" s="10" t="s">
        <v>1163</v>
      </c>
      <c r="AE301" s="8" t="str" cm="1">
        <f t="array" aca="1" ref="AE301" ca="1">IFERROR(_xlfn.XLOOKUP(MID(CELL("filename",$A$1),FIND("]",CELL("filename",$A$1))+1,255)&amp;"|"&amp;$C301,Fonte_OM_Objeto!$G:$G,Fonte_OM_Objeto!$J:$J),"")</f>
        <v>4º B Com</v>
      </c>
      <c r="AF301" s="8" t="str" cm="1">
        <f t="array" aca="1" ref="AF301" ca="1">IFERROR(_xlfn.XLOOKUP(MID(CELL("filename",$A$1),FIND("]",CELL("filename",$A$1))+1,255)&amp;"|"&amp;$C301,Fonte_OM_Objeto!$G:$G,Fonte_OM_Objeto!$K:$K),"")</f>
        <v>Adequação de instalações (PROFESP)</v>
      </c>
    </row>
    <row r="302" spans="1:32" s="1" customFormat="1" ht="84.2" customHeight="1" x14ac:dyDescent="0.2">
      <c r="A302" s="7" t="s">
        <v>30</v>
      </c>
      <c r="B302" s="7" t="s">
        <v>31</v>
      </c>
      <c r="C302" s="7" t="s">
        <v>1164</v>
      </c>
      <c r="D302" s="7" t="s">
        <v>33</v>
      </c>
      <c r="E302" s="7" t="s">
        <v>34</v>
      </c>
      <c r="F302" s="7" t="s">
        <v>1159</v>
      </c>
      <c r="G302" s="7" t="s">
        <v>1160</v>
      </c>
      <c r="H302" s="7" t="s">
        <v>37</v>
      </c>
      <c r="I302" s="7" t="s">
        <v>198</v>
      </c>
      <c r="J302" s="7" t="s">
        <v>225</v>
      </c>
      <c r="K302" s="7" t="s">
        <v>40</v>
      </c>
      <c r="L302" s="7" t="s">
        <v>41</v>
      </c>
      <c r="M302" s="7" t="s">
        <v>97</v>
      </c>
      <c r="N302" s="7" t="s">
        <v>98</v>
      </c>
      <c r="O302" s="7" t="s">
        <v>288</v>
      </c>
      <c r="P302" s="7" t="s">
        <v>45</v>
      </c>
      <c r="Q302" s="7" t="s">
        <v>109</v>
      </c>
      <c r="R302" s="7" t="s">
        <v>47</v>
      </c>
      <c r="S302" s="7" t="s">
        <v>110</v>
      </c>
      <c r="T302" s="7" t="s">
        <v>205</v>
      </c>
      <c r="U302" s="7" t="s">
        <v>198</v>
      </c>
      <c r="V302" s="7" t="s">
        <v>206</v>
      </c>
      <c r="W302" s="7" t="s">
        <v>111</v>
      </c>
      <c r="X302" s="7" t="s">
        <v>52</v>
      </c>
      <c r="Y302" s="7" t="s">
        <v>53</v>
      </c>
      <c r="Z302" s="7" t="s">
        <v>54</v>
      </c>
      <c r="AA302" s="7" t="s">
        <v>55</v>
      </c>
      <c r="AB302" s="7" t="s">
        <v>56</v>
      </c>
      <c r="AC302" s="8">
        <v>200000</v>
      </c>
      <c r="AD302" s="10" t="s">
        <v>1165</v>
      </c>
      <c r="AE302" s="8" t="str" cm="1">
        <f t="array" aca="1" ref="AE302" ca="1">IFERROR(_xlfn.XLOOKUP(MID(CELL("filename",$A$1),FIND("]",CELL("filename",$A$1))+1,255)&amp;"|"&amp;$C302,Fonte_OM_Objeto!$G:$G,Fonte_OM_Objeto!$J:$J),"")</f>
        <v/>
      </c>
      <c r="AF302" s="8" t="str" cm="1">
        <f t="array" aca="1" ref="AF302" ca="1">IFERROR(_xlfn.XLOOKUP(MID(CELL("filename",$A$1),FIND("]",CELL("filename",$A$1))+1,255)&amp;"|"&amp;$C302,Fonte_OM_Objeto!$G:$G,Fonte_OM_Objeto!$K:$K),"")</f>
        <v/>
      </c>
    </row>
    <row r="303" spans="1:32" s="1" customFormat="1" ht="30.4" customHeight="1" x14ac:dyDescent="0.2">
      <c r="A303" s="7" t="s">
        <v>30</v>
      </c>
      <c r="B303" s="7" t="s">
        <v>31</v>
      </c>
      <c r="C303" s="7" t="s">
        <v>1166</v>
      </c>
      <c r="D303" s="7" t="s">
        <v>33</v>
      </c>
      <c r="E303" s="7" t="s">
        <v>34</v>
      </c>
      <c r="F303" s="7" t="s">
        <v>1167</v>
      </c>
      <c r="G303" s="7" t="s">
        <v>1168</v>
      </c>
      <c r="H303" s="7" t="s">
        <v>37</v>
      </c>
      <c r="I303" s="7" t="s">
        <v>1079</v>
      </c>
      <c r="J303" s="7" t="s">
        <v>39</v>
      </c>
      <c r="K303" s="7" t="s">
        <v>40</v>
      </c>
      <c r="L303" s="7" t="s">
        <v>41</v>
      </c>
      <c r="M303" s="7" t="s">
        <v>42</v>
      </c>
      <c r="N303" s="7" t="s">
        <v>43</v>
      </c>
      <c r="O303" s="7" t="s">
        <v>174</v>
      </c>
      <c r="P303" s="7" t="s">
        <v>45</v>
      </c>
      <c r="Q303" s="7" t="s">
        <v>84</v>
      </c>
      <c r="R303" s="7" t="s">
        <v>45</v>
      </c>
      <c r="S303" s="7" t="s">
        <v>85</v>
      </c>
      <c r="T303" s="7" t="s">
        <v>75</v>
      </c>
      <c r="U303" s="7" t="s">
        <v>76</v>
      </c>
      <c r="V303" s="7" t="s">
        <v>75</v>
      </c>
      <c r="W303" s="7" t="s">
        <v>51</v>
      </c>
      <c r="X303" s="7" t="s">
        <v>52</v>
      </c>
      <c r="Y303" s="7" t="s">
        <v>53</v>
      </c>
      <c r="Z303" s="7" t="s">
        <v>54</v>
      </c>
      <c r="AA303" s="7" t="s">
        <v>55</v>
      </c>
      <c r="AB303" s="7" t="s">
        <v>56</v>
      </c>
      <c r="AC303" s="8">
        <v>250000</v>
      </c>
      <c r="AD303" s="10" t="s">
        <v>1169</v>
      </c>
      <c r="AE303" s="8" t="str" cm="1">
        <f t="array" aca="1" ref="AE303" ca="1">IFERROR(_xlfn.XLOOKUP(MID(CELL("filename",$A$1),FIND("]",CELL("filename",$A$1))+1,255)&amp;"|"&amp;$C303,Fonte_OM_Objeto!$G:$G,Fonte_OM_Objeto!$J:$J),"")</f>
        <v>22º BI Mec</v>
      </c>
      <c r="AF303" s="8" t="str" cm="1">
        <f t="array" aca="1" ref="AF303" ca="1">IFERROR(_xlfn.XLOOKUP(MID(CELL("filename",$A$1),FIND("]",CELL("filename",$A$1))+1,255)&amp;"|"&amp;$C303,Fonte_OM_Objeto!$G:$G,Fonte_OM_Objeto!$K:$K),"")</f>
        <v>Instrumentos e equipamentos para a Banda de Música</v>
      </c>
    </row>
    <row r="304" spans="1:32" s="1" customFormat="1" ht="94.9" customHeight="1" x14ac:dyDescent="0.2">
      <c r="A304" s="7" t="s">
        <v>30</v>
      </c>
      <c r="B304" s="7" t="s">
        <v>31</v>
      </c>
      <c r="C304" s="7" t="s">
        <v>1170</v>
      </c>
      <c r="D304" s="7" t="s">
        <v>33</v>
      </c>
      <c r="E304" s="7" t="s">
        <v>90</v>
      </c>
      <c r="F304" s="7" t="s">
        <v>1171</v>
      </c>
      <c r="G304" s="7" t="s">
        <v>1172</v>
      </c>
      <c r="H304" s="7" t="s">
        <v>37</v>
      </c>
      <c r="I304" s="7" t="s">
        <v>340</v>
      </c>
      <c r="J304" s="7" t="s">
        <v>261</v>
      </c>
      <c r="K304" s="7" t="s">
        <v>40</v>
      </c>
      <c r="L304" s="7" t="s">
        <v>41</v>
      </c>
      <c r="M304" s="7" t="s">
        <v>59</v>
      </c>
      <c r="N304" s="7" t="s">
        <v>60</v>
      </c>
      <c r="O304" s="7" t="s">
        <v>145</v>
      </c>
      <c r="P304" s="7" t="s">
        <v>45</v>
      </c>
      <c r="Q304" s="7" t="s">
        <v>62</v>
      </c>
      <c r="R304" s="7" t="s">
        <v>45</v>
      </c>
      <c r="S304" s="7" t="s">
        <v>63</v>
      </c>
      <c r="T304" s="7" t="s">
        <v>75</v>
      </c>
      <c r="U304" s="7" t="s">
        <v>76</v>
      </c>
      <c r="V304" s="7" t="s">
        <v>75</v>
      </c>
      <c r="W304" s="7" t="s">
        <v>51</v>
      </c>
      <c r="X304" s="7" t="s">
        <v>52</v>
      </c>
      <c r="Y304" s="7" t="s">
        <v>53</v>
      </c>
      <c r="Z304" s="7" t="s">
        <v>54</v>
      </c>
      <c r="AA304" s="7" t="s">
        <v>55</v>
      </c>
      <c r="AB304" s="7" t="s">
        <v>56</v>
      </c>
      <c r="AC304" s="8">
        <v>225000</v>
      </c>
      <c r="AD304" s="10" t="s">
        <v>1173</v>
      </c>
      <c r="AE304" s="8" t="str" cm="1">
        <f t="array" aca="1" ref="AE304" ca="1">IFERROR(_xlfn.XLOOKUP(MID(CELL("filename",$A$1),FIND("]",CELL("filename",$A$1))+1,255)&amp;"|"&amp;$C304,Fonte_OM_Objeto!$G:$G,Fonte_OM_Objeto!$J:$J),"")</f>
        <v/>
      </c>
      <c r="AF304" s="8" t="str" cm="1">
        <f t="array" aca="1" ref="AF304" ca="1">IFERROR(_xlfn.XLOOKUP(MID(CELL("filename",$A$1),FIND("]",CELL("filename",$A$1))+1,255)&amp;"|"&amp;$C304,Fonte_OM_Objeto!$G:$G,Fonte_OM_Objeto!$K:$K),"")</f>
        <v/>
      </c>
    </row>
    <row r="305" spans="1:32" s="1" customFormat="1" ht="94.9" customHeight="1" x14ac:dyDescent="0.2">
      <c r="A305" s="7" t="s">
        <v>30</v>
      </c>
      <c r="B305" s="7" t="s">
        <v>31</v>
      </c>
      <c r="C305" s="7" t="s">
        <v>1174</v>
      </c>
      <c r="D305" s="7" t="s">
        <v>33</v>
      </c>
      <c r="E305" s="7" t="s">
        <v>34</v>
      </c>
      <c r="F305" s="7" t="s">
        <v>1171</v>
      </c>
      <c r="G305" s="7" t="s">
        <v>1172</v>
      </c>
      <c r="H305" s="7" t="s">
        <v>37</v>
      </c>
      <c r="I305" s="7" t="s">
        <v>340</v>
      </c>
      <c r="J305" s="7" t="s">
        <v>261</v>
      </c>
      <c r="K305" s="7" t="s">
        <v>40</v>
      </c>
      <c r="L305" s="7" t="s">
        <v>41</v>
      </c>
      <c r="M305" s="7" t="s">
        <v>97</v>
      </c>
      <c r="N305" s="7" t="s">
        <v>98</v>
      </c>
      <c r="O305" s="7" t="s">
        <v>568</v>
      </c>
      <c r="P305" s="7" t="s">
        <v>45</v>
      </c>
      <c r="Q305" s="7" t="s">
        <v>46</v>
      </c>
      <c r="R305" s="7" t="s">
        <v>47</v>
      </c>
      <c r="S305" s="7" t="s">
        <v>48</v>
      </c>
      <c r="T305" s="7" t="s">
        <v>342</v>
      </c>
      <c r="U305" s="7" t="s">
        <v>340</v>
      </c>
      <c r="V305" s="7" t="s">
        <v>343</v>
      </c>
      <c r="W305" s="7" t="s">
        <v>51</v>
      </c>
      <c r="X305" s="7" t="s">
        <v>102</v>
      </c>
      <c r="Y305" s="7" t="s">
        <v>53</v>
      </c>
      <c r="Z305" s="7" t="s">
        <v>54</v>
      </c>
      <c r="AA305" s="7" t="s">
        <v>55</v>
      </c>
      <c r="AB305" s="7" t="s">
        <v>56</v>
      </c>
      <c r="AC305" s="8">
        <v>450000</v>
      </c>
      <c r="AD305" s="10" t="s">
        <v>1175</v>
      </c>
      <c r="AE305" s="8" t="str" cm="1">
        <f t="array" aca="1" ref="AE305" ca="1">IFERROR(_xlfn.XLOOKUP(MID(CELL("filename",$A$1),FIND("]",CELL("filename",$A$1))+1,255)&amp;"|"&amp;$C305,Fonte_OM_Objeto!$G:$G,Fonte_OM_Objeto!$J:$J),"")</f>
        <v/>
      </c>
      <c r="AF305" s="8" t="str" cm="1">
        <f t="array" aca="1" ref="AF305" ca="1">IFERROR(_xlfn.XLOOKUP(MID(CELL("filename",$A$1),FIND("]",CELL("filename",$A$1))+1,255)&amp;"|"&amp;$C305,Fonte_OM_Objeto!$G:$G,Fonte_OM_Objeto!$K:$K),"")</f>
        <v/>
      </c>
    </row>
    <row r="306" spans="1:32" s="1" customFormat="1" ht="52.35" customHeight="1" x14ac:dyDescent="0.2">
      <c r="A306" s="7" t="s">
        <v>30</v>
      </c>
      <c r="B306" s="7" t="s">
        <v>31</v>
      </c>
      <c r="C306" s="7" t="s">
        <v>1176</v>
      </c>
      <c r="D306" s="7" t="s">
        <v>33</v>
      </c>
      <c r="E306" s="7" t="s">
        <v>34</v>
      </c>
      <c r="F306" s="7" t="s">
        <v>1177</v>
      </c>
      <c r="G306" s="7" t="s">
        <v>1178</v>
      </c>
      <c r="H306" s="7" t="s">
        <v>37</v>
      </c>
      <c r="I306" s="7" t="s">
        <v>212</v>
      </c>
      <c r="J306" s="7" t="s">
        <v>39</v>
      </c>
      <c r="K306" s="7" t="s">
        <v>40</v>
      </c>
      <c r="L306" s="7" t="s">
        <v>41</v>
      </c>
      <c r="M306" s="7" t="s">
        <v>59</v>
      </c>
      <c r="N306" s="7" t="s">
        <v>60</v>
      </c>
      <c r="O306" s="7" t="s">
        <v>130</v>
      </c>
      <c r="P306" s="7" t="s">
        <v>45</v>
      </c>
      <c r="Q306" s="7" t="s">
        <v>109</v>
      </c>
      <c r="R306" s="7" t="s">
        <v>47</v>
      </c>
      <c r="S306" s="7" t="s">
        <v>110</v>
      </c>
      <c r="T306" s="7" t="s">
        <v>75</v>
      </c>
      <c r="U306" s="7" t="s">
        <v>76</v>
      </c>
      <c r="V306" s="7" t="s">
        <v>75</v>
      </c>
      <c r="W306" s="7" t="s">
        <v>111</v>
      </c>
      <c r="X306" s="7" t="s">
        <v>52</v>
      </c>
      <c r="Y306" s="7" t="s">
        <v>53</v>
      </c>
      <c r="Z306" s="7" t="s">
        <v>54</v>
      </c>
      <c r="AA306" s="7" t="s">
        <v>55</v>
      </c>
      <c r="AB306" s="7" t="s">
        <v>56</v>
      </c>
      <c r="AC306" s="8">
        <v>1200000</v>
      </c>
      <c r="AD306" s="10" t="s">
        <v>1179</v>
      </c>
      <c r="AE306" s="8" t="str" cm="1">
        <f t="array" aca="1" ref="AE306" ca="1">IFERROR(_xlfn.XLOOKUP(MID(CELL("filename",$A$1),FIND("]",CELL("filename",$A$1))+1,255)&amp;"|"&amp;$C306,Fonte_OM_Objeto!$G:$G,Fonte_OM_Objeto!$J:$J),"")</f>
        <v/>
      </c>
      <c r="AF306" s="8" t="str" cm="1">
        <f t="array" aca="1" ref="AF306" ca="1">IFERROR(_xlfn.XLOOKUP(MID(CELL("filename",$A$1),FIND("]",CELL("filename",$A$1))+1,255)&amp;"|"&amp;$C306,Fonte_OM_Objeto!$G:$G,Fonte_OM_Objeto!$K:$K),"")</f>
        <v/>
      </c>
    </row>
    <row r="307" spans="1:32" s="1" customFormat="1" ht="84.2" customHeight="1" x14ac:dyDescent="0.2">
      <c r="A307" s="7" t="s">
        <v>30</v>
      </c>
      <c r="B307" s="7" t="s">
        <v>31</v>
      </c>
      <c r="C307" s="7" t="s">
        <v>1180</v>
      </c>
      <c r="D307" s="7" t="s">
        <v>33</v>
      </c>
      <c r="E307" s="7" t="s">
        <v>34</v>
      </c>
      <c r="F307" s="7" t="s">
        <v>1177</v>
      </c>
      <c r="G307" s="7" t="s">
        <v>1178</v>
      </c>
      <c r="H307" s="7" t="s">
        <v>37</v>
      </c>
      <c r="I307" s="7" t="s">
        <v>212</v>
      </c>
      <c r="J307" s="7" t="s">
        <v>39</v>
      </c>
      <c r="K307" s="7" t="s">
        <v>40</v>
      </c>
      <c r="L307" s="7" t="s">
        <v>41</v>
      </c>
      <c r="M307" s="7" t="s">
        <v>179</v>
      </c>
      <c r="N307" s="7" t="s">
        <v>180</v>
      </c>
      <c r="O307" s="7" t="s">
        <v>715</v>
      </c>
      <c r="P307" s="7" t="s">
        <v>45</v>
      </c>
      <c r="Q307" s="7" t="s">
        <v>182</v>
      </c>
      <c r="R307" s="7" t="s">
        <v>45</v>
      </c>
      <c r="S307" s="7" t="s">
        <v>183</v>
      </c>
      <c r="T307" s="7" t="s">
        <v>479</v>
      </c>
      <c r="U307" s="7" t="s">
        <v>212</v>
      </c>
      <c r="V307" s="7" t="s">
        <v>480</v>
      </c>
      <c r="W307" s="7" t="s">
        <v>51</v>
      </c>
      <c r="X307" s="7" t="s">
        <v>102</v>
      </c>
      <c r="Y307" s="7" t="s">
        <v>53</v>
      </c>
      <c r="Z307" s="7" t="s">
        <v>54</v>
      </c>
      <c r="AA307" s="7" t="s">
        <v>55</v>
      </c>
      <c r="AB307" s="7" t="s">
        <v>56</v>
      </c>
      <c r="AC307" s="8">
        <v>500000</v>
      </c>
      <c r="AD307" s="10" t="s">
        <v>1181</v>
      </c>
      <c r="AE307" s="8" t="str" cm="1">
        <f t="array" aca="1" ref="AE307" ca="1">IFERROR(_xlfn.XLOOKUP(MID(CELL("filename",$A$1),FIND("]",CELL("filename",$A$1))+1,255)&amp;"|"&amp;$C307,Fonte_OM_Objeto!$G:$G,Fonte_OM_Objeto!$J:$J),"")</f>
        <v/>
      </c>
      <c r="AF307" s="8" t="str" cm="1">
        <f t="array" aca="1" ref="AF307" ca="1">IFERROR(_xlfn.XLOOKUP(MID(CELL("filename",$A$1),FIND("]",CELL("filename",$A$1))+1,255)&amp;"|"&amp;$C307,Fonte_OM_Objeto!$G:$G,Fonte_OM_Objeto!$K:$K),"")</f>
        <v/>
      </c>
    </row>
    <row r="308" spans="1:32" s="1" customFormat="1" ht="52.35" customHeight="1" x14ac:dyDescent="0.2">
      <c r="A308" s="7" t="s">
        <v>30</v>
      </c>
      <c r="B308" s="7" t="s">
        <v>31</v>
      </c>
      <c r="C308" s="7" t="s">
        <v>1182</v>
      </c>
      <c r="D308" s="7" t="s">
        <v>33</v>
      </c>
      <c r="E308" s="7" t="s">
        <v>90</v>
      </c>
      <c r="F308" s="7" t="s">
        <v>1177</v>
      </c>
      <c r="G308" s="7" t="s">
        <v>1178</v>
      </c>
      <c r="H308" s="7" t="s">
        <v>37</v>
      </c>
      <c r="I308" s="7" t="s">
        <v>212</v>
      </c>
      <c r="J308" s="7" t="s">
        <v>39</v>
      </c>
      <c r="K308" s="7" t="s">
        <v>40</v>
      </c>
      <c r="L308" s="7" t="s">
        <v>41</v>
      </c>
      <c r="M308" s="7" t="s">
        <v>70</v>
      </c>
      <c r="N308" s="7" t="s">
        <v>71</v>
      </c>
      <c r="O308" s="7" t="s">
        <v>91</v>
      </c>
      <c r="P308" s="7" t="s">
        <v>45</v>
      </c>
      <c r="Q308" s="7" t="s">
        <v>62</v>
      </c>
      <c r="R308" s="7" t="s">
        <v>45</v>
      </c>
      <c r="S308" s="7" t="s">
        <v>85</v>
      </c>
      <c r="T308" s="7" t="s">
        <v>75</v>
      </c>
      <c r="U308" s="7" t="s">
        <v>76</v>
      </c>
      <c r="V308" s="7" t="s">
        <v>75</v>
      </c>
      <c r="W308" s="7" t="s">
        <v>51</v>
      </c>
      <c r="X308" s="7" t="s">
        <v>102</v>
      </c>
      <c r="Y308" s="7" t="s">
        <v>53</v>
      </c>
      <c r="Z308" s="7" t="s">
        <v>54</v>
      </c>
      <c r="AA308" s="7" t="s">
        <v>55</v>
      </c>
      <c r="AB308" s="7" t="s">
        <v>56</v>
      </c>
      <c r="AC308" s="8">
        <v>100000</v>
      </c>
      <c r="AD308" s="10" t="s">
        <v>1183</v>
      </c>
      <c r="AE308" s="8" t="str" cm="1">
        <f t="array" aca="1" ref="AE308" ca="1">IFERROR(_xlfn.XLOOKUP(MID(CELL("filename",$A$1),FIND("]",CELL("filename",$A$1))+1,255)&amp;"|"&amp;$C308,Fonte_OM_Objeto!$G:$G,Fonte_OM_Objeto!$J:$J),"")</f>
        <v/>
      </c>
      <c r="AF308" s="8" t="str" cm="1">
        <f t="array" aca="1" ref="AF308" ca="1">IFERROR(_xlfn.XLOOKUP(MID(CELL("filename",$A$1),FIND("]",CELL("filename",$A$1))+1,255)&amp;"|"&amp;$C308,Fonte_OM_Objeto!$G:$G,Fonte_OM_Objeto!$K:$K),"")</f>
        <v/>
      </c>
    </row>
    <row r="309" spans="1:32" s="1" customFormat="1" ht="52.35" customHeight="1" x14ac:dyDescent="0.2">
      <c r="A309" s="7" t="s">
        <v>30</v>
      </c>
      <c r="B309" s="7" t="s">
        <v>31</v>
      </c>
      <c r="C309" s="7" t="s">
        <v>1182</v>
      </c>
      <c r="D309" s="7" t="s">
        <v>33</v>
      </c>
      <c r="E309" s="7" t="s">
        <v>90</v>
      </c>
      <c r="F309" s="7" t="s">
        <v>1177</v>
      </c>
      <c r="G309" s="7" t="s">
        <v>1178</v>
      </c>
      <c r="H309" s="7" t="s">
        <v>37</v>
      </c>
      <c r="I309" s="7" t="s">
        <v>212</v>
      </c>
      <c r="J309" s="7" t="s">
        <v>39</v>
      </c>
      <c r="K309" s="7" t="s">
        <v>40</v>
      </c>
      <c r="L309" s="7" t="s">
        <v>41</v>
      </c>
      <c r="M309" s="7" t="s">
        <v>70</v>
      </c>
      <c r="N309" s="7" t="s">
        <v>71</v>
      </c>
      <c r="O309" s="7" t="s">
        <v>91</v>
      </c>
      <c r="P309" s="7" t="s">
        <v>45</v>
      </c>
      <c r="Q309" s="7" t="s">
        <v>62</v>
      </c>
      <c r="R309" s="7" t="s">
        <v>45</v>
      </c>
      <c r="S309" s="7" t="s">
        <v>85</v>
      </c>
      <c r="T309" s="7" t="s">
        <v>75</v>
      </c>
      <c r="U309" s="7" t="s">
        <v>76</v>
      </c>
      <c r="V309" s="7" t="s">
        <v>75</v>
      </c>
      <c r="W309" s="7" t="s">
        <v>51</v>
      </c>
      <c r="X309" s="7" t="s">
        <v>52</v>
      </c>
      <c r="Y309" s="7" t="s">
        <v>53</v>
      </c>
      <c r="Z309" s="7" t="s">
        <v>54</v>
      </c>
      <c r="AA309" s="7" t="s">
        <v>55</v>
      </c>
      <c r="AB309" s="7" t="s">
        <v>56</v>
      </c>
      <c r="AC309" s="8">
        <v>300000</v>
      </c>
      <c r="AD309" s="10" t="s">
        <v>1183</v>
      </c>
      <c r="AE309" s="8" t="str" cm="1">
        <f t="array" aca="1" ref="AE309" ca="1">IFERROR(_xlfn.XLOOKUP(MID(CELL("filename",$A$1),FIND("]",CELL("filename",$A$1))+1,255)&amp;"|"&amp;$C309,Fonte_OM_Objeto!$G:$G,Fonte_OM_Objeto!$J:$J),"")</f>
        <v/>
      </c>
      <c r="AF309" s="8" t="str" cm="1">
        <f t="array" aca="1" ref="AF309" ca="1">IFERROR(_xlfn.XLOOKUP(MID(CELL("filename",$A$1),FIND("]",CELL("filename",$A$1))+1,255)&amp;"|"&amp;$C309,Fonte_OM_Objeto!$G:$G,Fonte_OM_Objeto!$K:$K),"")</f>
        <v/>
      </c>
    </row>
    <row r="310" spans="1:32" s="1" customFormat="1" ht="84.2" customHeight="1" x14ac:dyDescent="0.2">
      <c r="A310" s="7" t="s">
        <v>30</v>
      </c>
      <c r="B310" s="7" t="s">
        <v>31</v>
      </c>
      <c r="C310" s="7" t="s">
        <v>1184</v>
      </c>
      <c r="D310" s="7" t="s">
        <v>33</v>
      </c>
      <c r="E310" s="7" t="s">
        <v>34</v>
      </c>
      <c r="F310" s="7" t="s">
        <v>1177</v>
      </c>
      <c r="G310" s="7" t="s">
        <v>1178</v>
      </c>
      <c r="H310" s="7" t="s">
        <v>37</v>
      </c>
      <c r="I310" s="7" t="s">
        <v>212</v>
      </c>
      <c r="J310" s="7" t="s">
        <v>39</v>
      </c>
      <c r="K310" s="7" t="s">
        <v>40</v>
      </c>
      <c r="L310" s="7" t="s">
        <v>41</v>
      </c>
      <c r="M310" s="7" t="s">
        <v>97</v>
      </c>
      <c r="N310" s="7" t="s">
        <v>98</v>
      </c>
      <c r="O310" s="7" t="s">
        <v>577</v>
      </c>
      <c r="P310" s="7" t="s">
        <v>45</v>
      </c>
      <c r="Q310" s="7" t="s">
        <v>46</v>
      </c>
      <c r="R310" s="7" t="s">
        <v>47</v>
      </c>
      <c r="S310" s="7" t="s">
        <v>48</v>
      </c>
      <c r="T310" s="7" t="s">
        <v>479</v>
      </c>
      <c r="U310" s="7" t="s">
        <v>212</v>
      </c>
      <c r="V310" s="7" t="s">
        <v>480</v>
      </c>
      <c r="W310" s="7" t="s">
        <v>51</v>
      </c>
      <c r="X310" s="7" t="s">
        <v>52</v>
      </c>
      <c r="Y310" s="7" t="s">
        <v>53</v>
      </c>
      <c r="Z310" s="7" t="s">
        <v>54</v>
      </c>
      <c r="AA310" s="7" t="s">
        <v>55</v>
      </c>
      <c r="AB310" s="7" t="s">
        <v>56</v>
      </c>
      <c r="AC310" s="8">
        <v>600000</v>
      </c>
      <c r="AD310" s="10" t="s">
        <v>1185</v>
      </c>
      <c r="AE310" s="8" t="str" cm="1">
        <f t="array" aca="1" ref="AE310" ca="1">IFERROR(_xlfn.XLOOKUP(MID(CELL("filename",$A$1),FIND("]",CELL("filename",$A$1))+1,255)&amp;"|"&amp;$C310,Fonte_OM_Objeto!$G:$G,Fonte_OM_Objeto!$J:$J),"")</f>
        <v/>
      </c>
      <c r="AF310" s="8" t="str" cm="1">
        <f t="array" aca="1" ref="AF310" ca="1">IFERROR(_xlfn.XLOOKUP(MID(CELL("filename",$A$1),FIND("]",CELL("filename",$A$1))+1,255)&amp;"|"&amp;$C310,Fonte_OM_Objeto!$G:$G,Fonte_OM_Objeto!$K:$K),"")</f>
        <v/>
      </c>
    </row>
    <row r="311" spans="1:32" s="1" customFormat="1" ht="52.35" customHeight="1" x14ac:dyDescent="0.2">
      <c r="A311" s="7" t="s">
        <v>30</v>
      </c>
      <c r="B311" s="7" t="s">
        <v>31</v>
      </c>
      <c r="C311" s="7" t="s">
        <v>1186</v>
      </c>
      <c r="D311" s="7" t="s">
        <v>33</v>
      </c>
      <c r="E311" s="7" t="s">
        <v>34</v>
      </c>
      <c r="F311" s="7" t="s">
        <v>1177</v>
      </c>
      <c r="G311" s="7" t="s">
        <v>1178</v>
      </c>
      <c r="H311" s="7" t="s">
        <v>37</v>
      </c>
      <c r="I311" s="7" t="s">
        <v>212</v>
      </c>
      <c r="J311" s="7" t="s">
        <v>39</v>
      </c>
      <c r="K311" s="7" t="s">
        <v>40</v>
      </c>
      <c r="L311" s="7" t="s">
        <v>41</v>
      </c>
      <c r="M311" s="7" t="s">
        <v>42</v>
      </c>
      <c r="N311" s="7" t="s">
        <v>43</v>
      </c>
      <c r="O311" s="7" t="s">
        <v>612</v>
      </c>
      <c r="P311" s="7" t="s">
        <v>45</v>
      </c>
      <c r="Q311" s="7" t="s">
        <v>109</v>
      </c>
      <c r="R311" s="7" t="s">
        <v>47</v>
      </c>
      <c r="S311" s="7" t="s">
        <v>110</v>
      </c>
      <c r="T311" s="7" t="s">
        <v>1187</v>
      </c>
      <c r="U311" s="7" t="s">
        <v>212</v>
      </c>
      <c r="V311" s="7" t="s">
        <v>1188</v>
      </c>
      <c r="W311" s="7" t="s">
        <v>111</v>
      </c>
      <c r="X311" s="7" t="s">
        <v>52</v>
      </c>
      <c r="Y311" s="7" t="s">
        <v>53</v>
      </c>
      <c r="Z311" s="7" t="s">
        <v>54</v>
      </c>
      <c r="AA311" s="7" t="s">
        <v>55</v>
      </c>
      <c r="AB311" s="7" t="s">
        <v>56</v>
      </c>
      <c r="AC311" s="8">
        <v>900000</v>
      </c>
      <c r="AD311" s="10" t="s">
        <v>1189</v>
      </c>
      <c r="AE311" s="8" t="str" cm="1">
        <f t="array" aca="1" ref="AE311" ca="1">IFERROR(_xlfn.XLOOKUP(MID(CELL("filename",$A$1),FIND("]",CELL("filename",$A$1))+1,255)&amp;"|"&amp;$C311,Fonte_OM_Objeto!$G:$G,Fonte_OM_Objeto!$J:$J),"")</f>
        <v>Hospital Militar de Resende</v>
      </c>
      <c r="AF311" s="8" t="str" cm="1">
        <f t="array" aca="1" ref="AF311" ca="1">IFERROR(_xlfn.XLOOKUP(MID(CELL("filename",$A$1),FIND("]",CELL("filename",$A$1))+1,255)&amp;"|"&amp;$C311,Fonte_OM_Objeto!$G:$G,Fonte_OM_Objeto!$K:$K),"")</f>
        <v>Ambulância tipo “D” – Suporte avançado</v>
      </c>
    </row>
    <row r="312" spans="1:32" s="1" customFormat="1" ht="52.35" customHeight="1" x14ac:dyDescent="0.2">
      <c r="A312" s="7" t="s">
        <v>30</v>
      </c>
      <c r="B312" s="7" t="s">
        <v>31</v>
      </c>
      <c r="C312" s="7" t="s">
        <v>1190</v>
      </c>
      <c r="D312" s="7" t="s">
        <v>33</v>
      </c>
      <c r="E312" s="7" t="s">
        <v>90</v>
      </c>
      <c r="F312" s="7" t="s">
        <v>1177</v>
      </c>
      <c r="G312" s="7" t="s">
        <v>1178</v>
      </c>
      <c r="H312" s="7" t="s">
        <v>37</v>
      </c>
      <c r="I312" s="7" t="s">
        <v>212</v>
      </c>
      <c r="J312" s="7" t="s">
        <v>39</v>
      </c>
      <c r="K312" s="7" t="s">
        <v>40</v>
      </c>
      <c r="L312" s="7" t="s">
        <v>41</v>
      </c>
      <c r="M312" s="7" t="s">
        <v>42</v>
      </c>
      <c r="N312" s="7" t="s">
        <v>43</v>
      </c>
      <c r="O312" s="7" t="s">
        <v>174</v>
      </c>
      <c r="P312" s="7" t="s">
        <v>45</v>
      </c>
      <c r="Q312" s="7" t="s">
        <v>84</v>
      </c>
      <c r="R312" s="7" t="s">
        <v>45</v>
      </c>
      <c r="S312" s="7" t="s">
        <v>85</v>
      </c>
      <c r="T312" s="7" t="s">
        <v>75</v>
      </c>
      <c r="U312" s="7" t="s">
        <v>76</v>
      </c>
      <c r="V312" s="7" t="s">
        <v>75</v>
      </c>
      <c r="W312" s="7" t="s">
        <v>51</v>
      </c>
      <c r="X312" s="7" t="s">
        <v>52</v>
      </c>
      <c r="Y312" s="7" t="s">
        <v>53</v>
      </c>
      <c r="Z312" s="7" t="s">
        <v>54</v>
      </c>
      <c r="AA312" s="7" t="s">
        <v>55</v>
      </c>
      <c r="AB312" s="7" t="s">
        <v>56</v>
      </c>
      <c r="AC312" s="8">
        <v>725000</v>
      </c>
      <c r="AD312" s="10" t="s">
        <v>1191</v>
      </c>
      <c r="AE312" s="8" t="str" cm="1">
        <f t="array" aca="1" ref="AE312" ca="1">IFERROR(_xlfn.XLOOKUP(MID(CELL("filename",$A$1),FIND("]",CELL("filename",$A$1))+1,255)&amp;"|"&amp;$C312,Fonte_OM_Objeto!$G:$G,Fonte_OM_Objeto!$J:$J),"")</f>
        <v>CIOpEsp</v>
      </c>
      <c r="AF312" s="8" t="str" cm="1">
        <f t="array" aca="1" ref="AF312" ca="1">IFERROR(_xlfn.XLOOKUP(MID(CELL("filename",$A$1),FIND("]",CELL("filename",$A$1))+1,255)&amp;"|"&amp;$C312,Fonte_OM_Objeto!$G:$G,Fonte_OM_Objeto!$K:$K),"")</f>
        <v>0</v>
      </c>
    </row>
    <row r="313" spans="1:32" s="1" customFormat="1" ht="52.35" customHeight="1" x14ac:dyDescent="0.2">
      <c r="A313" s="7" t="s">
        <v>30</v>
      </c>
      <c r="B313" s="7" t="s">
        <v>31</v>
      </c>
      <c r="C313" s="7" t="s">
        <v>1192</v>
      </c>
      <c r="D313" s="7" t="s">
        <v>33</v>
      </c>
      <c r="E313" s="7" t="s">
        <v>90</v>
      </c>
      <c r="F313" s="7" t="s">
        <v>1177</v>
      </c>
      <c r="G313" s="7" t="s">
        <v>1178</v>
      </c>
      <c r="H313" s="7" t="s">
        <v>37</v>
      </c>
      <c r="I313" s="7" t="s">
        <v>212</v>
      </c>
      <c r="J313" s="7" t="s">
        <v>39</v>
      </c>
      <c r="K313" s="7" t="s">
        <v>40</v>
      </c>
      <c r="L313" s="7" t="s">
        <v>41</v>
      </c>
      <c r="M313" s="7" t="s">
        <v>59</v>
      </c>
      <c r="N313" s="7" t="s">
        <v>60</v>
      </c>
      <c r="O313" s="7" t="s">
        <v>145</v>
      </c>
      <c r="P313" s="7" t="s">
        <v>45</v>
      </c>
      <c r="Q313" s="7" t="s">
        <v>62</v>
      </c>
      <c r="R313" s="7" t="s">
        <v>45</v>
      </c>
      <c r="S313" s="7" t="s">
        <v>63</v>
      </c>
      <c r="T313" s="7" t="s">
        <v>75</v>
      </c>
      <c r="U313" s="7" t="s">
        <v>76</v>
      </c>
      <c r="V313" s="7" t="s">
        <v>75</v>
      </c>
      <c r="W313" s="7" t="s">
        <v>51</v>
      </c>
      <c r="X313" s="7" t="s">
        <v>102</v>
      </c>
      <c r="Y313" s="7" t="s">
        <v>53</v>
      </c>
      <c r="Z313" s="7" t="s">
        <v>54</v>
      </c>
      <c r="AA313" s="7" t="s">
        <v>55</v>
      </c>
      <c r="AB313" s="7" t="s">
        <v>56</v>
      </c>
      <c r="AC313" s="8">
        <v>350000</v>
      </c>
      <c r="AD313" s="10" t="s">
        <v>1193</v>
      </c>
      <c r="AE313" s="8" t="str" cm="1">
        <f t="array" aca="1" ref="AE313" ca="1">IFERROR(_xlfn.XLOOKUP(MID(CELL("filename",$A$1),FIND("]",CELL("filename",$A$1))+1,255)&amp;"|"&amp;$C313,Fonte_OM_Objeto!$G:$G,Fonte_OM_Objeto!$J:$J),"")</f>
        <v/>
      </c>
      <c r="AF313" s="8" t="str" cm="1">
        <f t="array" aca="1" ref="AF313" ca="1">IFERROR(_xlfn.XLOOKUP(MID(CELL("filename",$A$1),FIND("]",CELL("filename",$A$1))+1,255)&amp;"|"&amp;$C313,Fonte_OM_Objeto!$G:$G,Fonte_OM_Objeto!$K:$K),"")</f>
        <v/>
      </c>
    </row>
    <row r="314" spans="1:32" s="1" customFormat="1" ht="84.2" customHeight="1" x14ac:dyDescent="0.2">
      <c r="A314" s="7" t="s">
        <v>30</v>
      </c>
      <c r="B314" s="7" t="s">
        <v>31</v>
      </c>
      <c r="C314" s="7" t="s">
        <v>1194</v>
      </c>
      <c r="D314" s="7" t="s">
        <v>33</v>
      </c>
      <c r="E314" s="7" t="s">
        <v>90</v>
      </c>
      <c r="F314" s="7" t="s">
        <v>1177</v>
      </c>
      <c r="G314" s="7" t="s">
        <v>1178</v>
      </c>
      <c r="H314" s="7" t="s">
        <v>37</v>
      </c>
      <c r="I314" s="7" t="s">
        <v>212</v>
      </c>
      <c r="J314" s="7" t="s">
        <v>39</v>
      </c>
      <c r="K314" s="7" t="s">
        <v>40</v>
      </c>
      <c r="L314" s="7" t="s">
        <v>41</v>
      </c>
      <c r="M314" s="7" t="s">
        <v>42</v>
      </c>
      <c r="N314" s="7" t="s">
        <v>43</v>
      </c>
      <c r="O314" s="7" t="s">
        <v>305</v>
      </c>
      <c r="P314" s="7" t="s">
        <v>45</v>
      </c>
      <c r="Q314" s="7" t="s">
        <v>84</v>
      </c>
      <c r="R314" s="7" t="s">
        <v>45</v>
      </c>
      <c r="S314" s="7" t="s">
        <v>63</v>
      </c>
      <c r="T314" s="7" t="s">
        <v>75</v>
      </c>
      <c r="U314" s="7" t="s">
        <v>76</v>
      </c>
      <c r="V314" s="7" t="s">
        <v>75</v>
      </c>
      <c r="W314" s="7" t="s">
        <v>51</v>
      </c>
      <c r="X314" s="7" t="s">
        <v>102</v>
      </c>
      <c r="Y314" s="7" t="s">
        <v>53</v>
      </c>
      <c r="Z314" s="7" t="s">
        <v>54</v>
      </c>
      <c r="AA314" s="7" t="s">
        <v>55</v>
      </c>
      <c r="AB314" s="7" t="s">
        <v>56</v>
      </c>
      <c r="AC314" s="8">
        <v>5037000</v>
      </c>
      <c r="AD314" s="10" t="s">
        <v>1195</v>
      </c>
      <c r="AE314" s="8" t="str" cm="1">
        <f t="array" aca="1" ref="AE314" ca="1">IFERROR(_xlfn.XLOOKUP(MID(CELL("filename",$A$1),FIND("]",CELL("filename",$A$1))+1,255)&amp;"|"&amp;$C314,Fonte_OM_Objeto!$G:$G,Fonte_OM_Objeto!$J:$J),"")</f>
        <v>CI Pqdt GPB; 20º B Log Pqdt; e HCE</v>
      </c>
      <c r="AF314" s="8" t="str" cm="1">
        <f t="array" aca="1" ref="AF314" ca="1">IFERROR(_xlfn.XLOOKUP(MID(CELL("filename",$A$1),FIND("]",CELL("filename",$A$1))+1,255)&amp;"|"&amp;$C314,Fonte_OM_Objeto!$G:$G,Fonte_OM_Objeto!$K:$K),"")</f>
        <v>Adequação da Anv C-47 do Museu Aeroterrestre em miniauditório (R$ 237.000); Readequação e manutenção predial da Cia Sau Pqdt
(R$ 1.500.000); Recuperação e restauração de edifício histórico (R$ 1.300.000); e
Reformas das alas "A" e "B" do 4º piso (R$ 2.000.000), respectivamente.</v>
      </c>
    </row>
    <row r="315" spans="1:32" s="1" customFormat="1" ht="84.2" customHeight="1" x14ac:dyDescent="0.2">
      <c r="A315" s="7" t="s">
        <v>30</v>
      </c>
      <c r="B315" s="7" t="s">
        <v>31</v>
      </c>
      <c r="C315" s="7" t="s">
        <v>1196</v>
      </c>
      <c r="D315" s="7" t="s">
        <v>33</v>
      </c>
      <c r="E315" s="7" t="s">
        <v>34</v>
      </c>
      <c r="F315" s="7" t="s">
        <v>1177</v>
      </c>
      <c r="G315" s="7" t="s">
        <v>1178</v>
      </c>
      <c r="H315" s="7" t="s">
        <v>37</v>
      </c>
      <c r="I315" s="7" t="s">
        <v>212</v>
      </c>
      <c r="J315" s="7" t="s">
        <v>39</v>
      </c>
      <c r="K315" s="7" t="s">
        <v>40</v>
      </c>
      <c r="L315" s="7" t="s">
        <v>41</v>
      </c>
      <c r="M315" s="7" t="s">
        <v>179</v>
      </c>
      <c r="N315" s="7" t="s">
        <v>180</v>
      </c>
      <c r="O315" s="7" t="s">
        <v>715</v>
      </c>
      <c r="P315" s="7" t="s">
        <v>45</v>
      </c>
      <c r="Q315" s="7" t="s">
        <v>182</v>
      </c>
      <c r="R315" s="7" t="s">
        <v>45</v>
      </c>
      <c r="S315" s="7" t="s">
        <v>183</v>
      </c>
      <c r="T315" s="7" t="s">
        <v>479</v>
      </c>
      <c r="U315" s="7" t="s">
        <v>212</v>
      </c>
      <c r="V315" s="7" t="s">
        <v>480</v>
      </c>
      <c r="W315" s="7" t="s">
        <v>51</v>
      </c>
      <c r="X315" s="7" t="s">
        <v>102</v>
      </c>
      <c r="Y315" s="7" t="s">
        <v>53</v>
      </c>
      <c r="Z315" s="7" t="s">
        <v>54</v>
      </c>
      <c r="AA315" s="7" t="s">
        <v>55</v>
      </c>
      <c r="AB315" s="7" t="s">
        <v>56</v>
      </c>
      <c r="AC315" s="8">
        <v>300000</v>
      </c>
      <c r="AD315" s="10" t="s">
        <v>1197</v>
      </c>
      <c r="AE315" s="8" t="str" cm="1">
        <f t="array" aca="1" ref="AE315" ca="1">IFERROR(_xlfn.XLOOKUP(MID(CELL("filename",$A$1),FIND("]",CELL("filename",$A$1))+1,255)&amp;"|"&amp;$C315,Fonte_OM_Objeto!$G:$G,Fonte_OM_Objeto!$J:$J),"")</f>
        <v/>
      </c>
      <c r="AF315" s="8" t="str" cm="1">
        <f t="array" aca="1" ref="AF315" ca="1">IFERROR(_xlfn.XLOOKUP(MID(CELL("filename",$A$1),FIND("]",CELL("filename",$A$1))+1,255)&amp;"|"&amp;$C315,Fonte_OM_Objeto!$G:$G,Fonte_OM_Objeto!$K:$K),"")</f>
        <v/>
      </c>
    </row>
    <row r="316" spans="1:32" s="1" customFormat="1" ht="52.35" customHeight="1" x14ac:dyDescent="0.2">
      <c r="A316" s="7" t="s">
        <v>30</v>
      </c>
      <c r="B316" s="7" t="s">
        <v>31</v>
      </c>
      <c r="C316" s="7" t="s">
        <v>1198</v>
      </c>
      <c r="D316" s="7" t="s">
        <v>33</v>
      </c>
      <c r="E316" s="7" t="s">
        <v>90</v>
      </c>
      <c r="F316" s="7" t="s">
        <v>1177</v>
      </c>
      <c r="G316" s="7" t="s">
        <v>1178</v>
      </c>
      <c r="H316" s="7" t="s">
        <v>37</v>
      </c>
      <c r="I316" s="7" t="s">
        <v>212</v>
      </c>
      <c r="J316" s="7" t="s">
        <v>39</v>
      </c>
      <c r="K316" s="7" t="s">
        <v>40</v>
      </c>
      <c r="L316" s="7" t="s">
        <v>41</v>
      </c>
      <c r="M316" s="7" t="s">
        <v>70</v>
      </c>
      <c r="N316" s="7" t="s">
        <v>71</v>
      </c>
      <c r="O316" s="7" t="s">
        <v>1199</v>
      </c>
      <c r="P316" s="7" t="s">
        <v>45</v>
      </c>
      <c r="Q316" s="7" t="s">
        <v>1200</v>
      </c>
      <c r="R316" s="7" t="s">
        <v>45</v>
      </c>
      <c r="S316" s="7" t="s">
        <v>1201</v>
      </c>
      <c r="T316" s="7" t="s">
        <v>75</v>
      </c>
      <c r="U316" s="7" t="s">
        <v>76</v>
      </c>
      <c r="V316" s="7" t="s">
        <v>75</v>
      </c>
      <c r="W316" s="7" t="s">
        <v>51</v>
      </c>
      <c r="X316" s="7" t="s">
        <v>52</v>
      </c>
      <c r="Y316" s="7" t="s">
        <v>53</v>
      </c>
      <c r="Z316" s="7" t="s">
        <v>54</v>
      </c>
      <c r="AA316" s="7" t="s">
        <v>55</v>
      </c>
      <c r="AB316" s="7" t="s">
        <v>56</v>
      </c>
      <c r="AC316" s="8">
        <v>1200000</v>
      </c>
      <c r="AD316" s="10" t="s">
        <v>1202</v>
      </c>
      <c r="AE316" s="8" t="str" cm="1">
        <f t="array" aca="1" ref="AE316" ca="1">IFERROR(_xlfn.XLOOKUP(MID(CELL("filename",$A$1),FIND("]",CELL("filename",$A$1))+1,255)&amp;"|"&amp;$C316,Fonte_OM_Objeto!$G:$G,Fonte_OM_Objeto!$J:$J),"")</f>
        <v/>
      </c>
      <c r="AF316" s="8" t="str" cm="1">
        <f t="array" aca="1" ref="AF316" ca="1">IFERROR(_xlfn.XLOOKUP(MID(CELL("filename",$A$1),FIND("]",CELL("filename",$A$1))+1,255)&amp;"|"&amp;$C316,Fonte_OM_Objeto!$G:$G,Fonte_OM_Objeto!$K:$K),"")</f>
        <v/>
      </c>
    </row>
    <row r="317" spans="1:32" s="1" customFormat="1" ht="52.35" customHeight="1" x14ac:dyDescent="0.2">
      <c r="A317" s="7" t="s">
        <v>30</v>
      </c>
      <c r="B317" s="7" t="s">
        <v>31</v>
      </c>
      <c r="C317" s="7" t="s">
        <v>1203</v>
      </c>
      <c r="D317" s="7" t="s">
        <v>33</v>
      </c>
      <c r="E317" s="7" t="s">
        <v>90</v>
      </c>
      <c r="F317" s="7" t="s">
        <v>1177</v>
      </c>
      <c r="G317" s="7" t="s">
        <v>1178</v>
      </c>
      <c r="H317" s="7" t="s">
        <v>37</v>
      </c>
      <c r="I317" s="7" t="s">
        <v>212</v>
      </c>
      <c r="J317" s="7" t="s">
        <v>39</v>
      </c>
      <c r="K317" s="7" t="s">
        <v>40</v>
      </c>
      <c r="L317" s="7" t="s">
        <v>41</v>
      </c>
      <c r="M317" s="7" t="s">
        <v>59</v>
      </c>
      <c r="N317" s="7" t="s">
        <v>60</v>
      </c>
      <c r="O317" s="7" t="s">
        <v>145</v>
      </c>
      <c r="P317" s="7" t="s">
        <v>45</v>
      </c>
      <c r="Q317" s="7" t="s">
        <v>62</v>
      </c>
      <c r="R317" s="7" t="s">
        <v>45</v>
      </c>
      <c r="S317" s="7" t="s">
        <v>63</v>
      </c>
      <c r="T317" s="7" t="s">
        <v>75</v>
      </c>
      <c r="U317" s="7" t="s">
        <v>76</v>
      </c>
      <c r="V317" s="7" t="s">
        <v>75</v>
      </c>
      <c r="W317" s="7" t="s">
        <v>51</v>
      </c>
      <c r="X317" s="7" t="s">
        <v>52</v>
      </c>
      <c r="Y317" s="7" t="s">
        <v>53</v>
      </c>
      <c r="Z317" s="7" t="s">
        <v>54</v>
      </c>
      <c r="AA317" s="7" t="s">
        <v>55</v>
      </c>
      <c r="AB317" s="7" t="s">
        <v>56</v>
      </c>
      <c r="AC317" s="8">
        <v>700000</v>
      </c>
      <c r="AD317" s="10" t="s">
        <v>1204</v>
      </c>
      <c r="AE317" s="8" t="str" cm="1">
        <f t="array" aca="1" ref="AE317" ca="1">IFERROR(_xlfn.XLOOKUP(MID(CELL("filename",$A$1),FIND("]",CELL("filename",$A$1))+1,255)&amp;"|"&amp;$C317,Fonte_OM_Objeto!$G:$G,Fonte_OM_Objeto!$J:$J),"")</f>
        <v/>
      </c>
      <c r="AF317" s="8" t="str" cm="1">
        <f t="array" aca="1" ref="AF317" ca="1">IFERROR(_xlfn.XLOOKUP(MID(CELL("filename",$A$1),FIND("]",CELL("filename",$A$1))+1,255)&amp;"|"&amp;$C317,Fonte_OM_Objeto!$G:$G,Fonte_OM_Objeto!$K:$K),"")</f>
        <v/>
      </c>
    </row>
    <row r="318" spans="1:32" s="1" customFormat="1" ht="52.35" customHeight="1" x14ac:dyDescent="0.2">
      <c r="A318" s="7" t="s">
        <v>30</v>
      </c>
      <c r="B318" s="7" t="s">
        <v>31</v>
      </c>
      <c r="C318" s="7" t="s">
        <v>1205</v>
      </c>
      <c r="D318" s="7" t="s">
        <v>33</v>
      </c>
      <c r="E318" s="7" t="s">
        <v>90</v>
      </c>
      <c r="F318" s="7" t="s">
        <v>1177</v>
      </c>
      <c r="G318" s="7" t="s">
        <v>1178</v>
      </c>
      <c r="H318" s="7" t="s">
        <v>37</v>
      </c>
      <c r="I318" s="7" t="s">
        <v>212</v>
      </c>
      <c r="J318" s="7" t="s">
        <v>39</v>
      </c>
      <c r="K318" s="7" t="s">
        <v>40</v>
      </c>
      <c r="L318" s="7" t="s">
        <v>41</v>
      </c>
      <c r="M318" s="7" t="s">
        <v>70</v>
      </c>
      <c r="N318" s="7" t="s">
        <v>71</v>
      </c>
      <c r="O318" s="7" t="s">
        <v>91</v>
      </c>
      <c r="P318" s="7" t="s">
        <v>45</v>
      </c>
      <c r="Q318" s="7" t="s">
        <v>62</v>
      </c>
      <c r="R318" s="7" t="s">
        <v>45</v>
      </c>
      <c r="S318" s="7" t="s">
        <v>85</v>
      </c>
      <c r="T318" s="7" t="s">
        <v>75</v>
      </c>
      <c r="U318" s="7" t="s">
        <v>76</v>
      </c>
      <c r="V318" s="7" t="s">
        <v>75</v>
      </c>
      <c r="W318" s="7" t="s">
        <v>51</v>
      </c>
      <c r="X318" s="7" t="s">
        <v>52</v>
      </c>
      <c r="Y318" s="7" t="s">
        <v>53</v>
      </c>
      <c r="Z318" s="7" t="s">
        <v>54</v>
      </c>
      <c r="AA318" s="7" t="s">
        <v>55</v>
      </c>
      <c r="AB318" s="7" t="s">
        <v>56</v>
      </c>
      <c r="AC318" s="8">
        <v>400000</v>
      </c>
      <c r="AD318" s="10" t="s">
        <v>1206</v>
      </c>
      <c r="AE318" s="8" t="str" cm="1">
        <f t="array" aca="1" ref="AE318" ca="1">IFERROR(_xlfn.XLOOKUP(MID(CELL("filename",$A$1),FIND("]",CELL("filename",$A$1))+1,255)&amp;"|"&amp;$C318,Fonte_OM_Objeto!$G:$G,Fonte_OM_Objeto!$J:$J),"")</f>
        <v/>
      </c>
      <c r="AF318" s="8" t="str" cm="1">
        <f t="array" aca="1" ref="AF318" ca="1">IFERROR(_xlfn.XLOOKUP(MID(CELL("filename",$A$1),FIND("]",CELL("filename",$A$1))+1,255)&amp;"|"&amp;$C318,Fonte_OM_Objeto!$G:$G,Fonte_OM_Objeto!$K:$K),"")</f>
        <v/>
      </c>
    </row>
    <row r="319" spans="1:32" s="1" customFormat="1" ht="41.1" customHeight="1" x14ac:dyDescent="0.2">
      <c r="A319" s="7" t="s">
        <v>30</v>
      </c>
      <c r="B319" s="7" t="s">
        <v>31</v>
      </c>
      <c r="C319" s="7" t="s">
        <v>1207</v>
      </c>
      <c r="D319" s="7" t="s">
        <v>33</v>
      </c>
      <c r="E319" s="7" t="s">
        <v>34</v>
      </c>
      <c r="F319" s="7" t="s">
        <v>1208</v>
      </c>
      <c r="G319" s="7" t="s">
        <v>1209</v>
      </c>
      <c r="H319" s="7" t="s">
        <v>37</v>
      </c>
      <c r="I319" s="7" t="s">
        <v>129</v>
      </c>
      <c r="J319" s="7" t="s">
        <v>191</v>
      </c>
      <c r="K319" s="7" t="s">
        <v>40</v>
      </c>
      <c r="L319" s="7" t="s">
        <v>41</v>
      </c>
      <c r="M319" s="7" t="s">
        <v>70</v>
      </c>
      <c r="N319" s="7" t="s">
        <v>71</v>
      </c>
      <c r="O319" s="7" t="s">
        <v>1210</v>
      </c>
      <c r="P319" s="7" t="s">
        <v>45</v>
      </c>
      <c r="Q319" s="7" t="s">
        <v>62</v>
      </c>
      <c r="R319" s="7" t="s">
        <v>45</v>
      </c>
      <c r="S319" s="7" t="s">
        <v>85</v>
      </c>
      <c r="T319" s="7" t="s">
        <v>500</v>
      </c>
      <c r="U319" s="7" t="s">
        <v>129</v>
      </c>
      <c r="V319" s="7" t="s">
        <v>501</v>
      </c>
      <c r="W319" s="7" t="s">
        <v>51</v>
      </c>
      <c r="X319" s="7" t="s">
        <v>102</v>
      </c>
      <c r="Y319" s="7" t="s">
        <v>53</v>
      </c>
      <c r="Z319" s="7" t="s">
        <v>54</v>
      </c>
      <c r="AA319" s="7" t="s">
        <v>55</v>
      </c>
      <c r="AB319" s="7" t="s">
        <v>56</v>
      </c>
      <c r="AC319" s="8">
        <v>800000</v>
      </c>
      <c r="AD319" s="10" t="s">
        <v>1211</v>
      </c>
      <c r="AE319" s="8" t="str" cm="1">
        <f t="array" aca="1" ref="AE319" ca="1">IFERROR(_xlfn.XLOOKUP(MID(CELL("filename",$A$1),FIND("]",CELL("filename",$A$1))+1,255)&amp;"|"&amp;$C319,Fonte_OM_Objeto!$G:$G,Fonte_OM_Objeto!$J:$J),"")</f>
        <v/>
      </c>
      <c r="AF319" s="8" t="str" cm="1">
        <f t="array" aca="1" ref="AF319" ca="1">IFERROR(_xlfn.XLOOKUP(MID(CELL("filename",$A$1),FIND("]",CELL("filename",$A$1))+1,255)&amp;"|"&amp;$C319,Fonte_OM_Objeto!$G:$G,Fonte_OM_Objeto!$K:$K),"")</f>
        <v/>
      </c>
    </row>
    <row r="320" spans="1:32" s="1" customFormat="1" ht="30.4" customHeight="1" x14ac:dyDescent="0.2">
      <c r="A320" s="7" t="s">
        <v>30</v>
      </c>
      <c r="B320" s="7" t="s">
        <v>31</v>
      </c>
      <c r="C320" s="7" t="s">
        <v>1212</v>
      </c>
      <c r="D320" s="7" t="s">
        <v>33</v>
      </c>
      <c r="E320" s="7" t="s">
        <v>34</v>
      </c>
      <c r="F320" s="7" t="s">
        <v>1213</v>
      </c>
      <c r="G320" s="7" t="s">
        <v>1214</v>
      </c>
      <c r="H320" s="7" t="s">
        <v>37</v>
      </c>
      <c r="I320" s="7" t="s">
        <v>144</v>
      </c>
      <c r="J320" s="7" t="s">
        <v>107</v>
      </c>
      <c r="K320" s="7" t="s">
        <v>40</v>
      </c>
      <c r="L320" s="7" t="s">
        <v>41</v>
      </c>
      <c r="M320" s="7" t="s">
        <v>59</v>
      </c>
      <c r="N320" s="7" t="s">
        <v>60</v>
      </c>
      <c r="O320" s="7" t="s">
        <v>1215</v>
      </c>
      <c r="P320" s="7" t="s">
        <v>45</v>
      </c>
      <c r="Q320" s="7" t="s">
        <v>62</v>
      </c>
      <c r="R320" s="7" t="s">
        <v>45</v>
      </c>
      <c r="S320" s="7" t="s">
        <v>63</v>
      </c>
      <c r="T320" s="7" t="s">
        <v>635</v>
      </c>
      <c r="U320" s="7" t="s">
        <v>144</v>
      </c>
      <c r="V320" s="7" t="s">
        <v>636</v>
      </c>
      <c r="W320" s="7" t="s">
        <v>51</v>
      </c>
      <c r="X320" s="7" t="s">
        <v>52</v>
      </c>
      <c r="Y320" s="7" t="s">
        <v>53</v>
      </c>
      <c r="Z320" s="7" t="s">
        <v>54</v>
      </c>
      <c r="AA320" s="7" t="s">
        <v>55</v>
      </c>
      <c r="AB320" s="7" t="s">
        <v>56</v>
      </c>
      <c r="AC320" s="8">
        <v>7</v>
      </c>
      <c r="AD320" s="10" t="s">
        <v>1216</v>
      </c>
      <c r="AE320" s="8" t="str" cm="1">
        <f t="array" aca="1" ref="AE320" ca="1">IFERROR(_xlfn.XLOOKUP(MID(CELL("filename",$A$1),FIND("]",CELL("filename",$A$1))+1,255)&amp;"|"&amp;$C320,Fonte_OM_Objeto!$G:$G,Fonte_OM_Objeto!$J:$J),"")</f>
        <v/>
      </c>
      <c r="AF320" s="8" t="str" cm="1">
        <f t="array" aca="1" ref="AF320" ca="1">IFERROR(_xlfn.XLOOKUP(MID(CELL("filename",$A$1),FIND("]",CELL("filename",$A$1))+1,255)&amp;"|"&amp;$C320,Fonte_OM_Objeto!$G:$G,Fonte_OM_Objeto!$K:$K),"")</f>
        <v/>
      </c>
    </row>
    <row r="321" spans="1:32" s="1" customFormat="1" ht="84.2" customHeight="1" x14ac:dyDescent="0.2">
      <c r="A321" s="7" t="s">
        <v>30</v>
      </c>
      <c r="B321" s="7" t="s">
        <v>31</v>
      </c>
      <c r="C321" s="7" t="s">
        <v>1217</v>
      </c>
      <c r="D321" s="7" t="s">
        <v>33</v>
      </c>
      <c r="E321" s="7" t="s">
        <v>34</v>
      </c>
      <c r="F321" s="7" t="s">
        <v>1218</v>
      </c>
      <c r="G321" s="7" t="s">
        <v>1219</v>
      </c>
      <c r="H321" s="7" t="s">
        <v>37</v>
      </c>
      <c r="I321" s="7" t="s">
        <v>172</v>
      </c>
      <c r="J321" s="7" t="s">
        <v>191</v>
      </c>
      <c r="K321" s="7" t="s">
        <v>40</v>
      </c>
      <c r="L321" s="7" t="s">
        <v>41</v>
      </c>
      <c r="M321" s="7" t="s">
        <v>97</v>
      </c>
      <c r="N321" s="7" t="s">
        <v>98</v>
      </c>
      <c r="O321" s="7" t="s">
        <v>1119</v>
      </c>
      <c r="P321" s="7" t="s">
        <v>45</v>
      </c>
      <c r="Q321" s="7" t="s">
        <v>46</v>
      </c>
      <c r="R321" s="7" t="s">
        <v>47</v>
      </c>
      <c r="S321" s="7" t="s">
        <v>48</v>
      </c>
      <c r="T321" s="7" t="s">
        <v>184</v>
      </c>
      <c r="U321" s="7" t="s">
        <v>172</v>
      </c>
      <c r="V321" s="7" t="s">
        <v>185</v>
      </c>
      <c r="W321" s="7" t="s">
        <v>51</v>
      </c>
      <c r="X321" s="7" t="s">
        <v>52</v>
      </c>
      <c r="Y321" s="7" t="s">
        <v>53</v>
      </c>
      <c r="Z321" s="7" t="s">
        <v>54</v>
      </c>
      <c r="AA321" s="7" t="s">
        <v>55</v>
      </c>
      <c r="AB321" s="7" t="s">
        <v>56</v>
      </c>
      <c r="AC321" s="8">
        <v>300000</v>
      </c>
      <c r="AD321" s="10" t="s">
        <v>1220</v>
      </c>
      <c r="AE321" s="8" t="str" cm="1">
        <f t="array" aca="1" ref="AE321" ca="1">IFERROR(_xlfn.XLOOKUP(MID(CELL("filename",$A$1),FIND("]",CELL("filename",$A$1))+1,255)&amp;"|"&amp;$C321,Fonte_OM_Objeto!$G:$G,Fonte_OM_Objeto!$J:$J),"")</f>
        <v/>
      </c>
      <c r="AF321" s="8" t="str" cm="1">
        <f t="array" aca="1" ref="AF321" ca="1">IFERROR(_xlfn.XLOOKUP(MID(CELL("filename",$A$1),FIND("]",CELL("filename",$A$1))+1,255)&amp;"|"&amp;$C321,Fonte_OM_Objeto!$G:$G,Fonte_OM_Objeto!$K:$K),"")</f>
        <v/>
      </c>
    </row>
    <row r="322" spans="1:32" s="1" customFormat="1" ht="52.35" customHeight="1" x14ac:dyDescent="0.2">
      <c r="A322" s="7" t="s">
        <v>30</v>
      </c>
      <c r="B322" s="7" t="s">
        <v>31</v>
      </c>
      <c r="C322" s="7" t="s">
        <v>1221</v>
      </c>
      <c r="D322" s="7" t="s">
        <v>33</v>
      </c>
      <c r="E322" s="7" t="s">
        <v>90</v>
      </c>
      <c r="F322" s="7" t="s">
        <v>1218</v>
      </c>
      <c r="G322" s="7" t="s">
        <v>1219</v>
      </c>
      <c r="H322" s="7" t="s">
        <v>37</v>
      </c>
      <c r="I322" s="7" t="s">
        <v>172</v>
      </c>
      <c r="J322" s="7" t="s">
        <v>191</v>
      </c>
      <c r="K322" s="7" t="s">
        <v>40</v>
      </c>
      <c r="L322" s="7" t="s">
        <v>41</v>
      </c>
      <c r="M322" s="7" t="s">
        <v>70</v>
      </c>
      <c r="N322" s="7" t="s">
        <v>71</v>
      </c>
      <c r="O322" s="7" t="s">
        <v>91</v>
      </c>
      <c r="P322" s="7" t="s">
        <v>45</v>
      </c>
      <c r="Q322" s="7" t="s">
        <v>62</v>
      </c>
      <c r="R322" s="7" t="s">
        <v>45</v>
      </c>
      <c r="S322" s="7" t="s">
        <v>85</v>
      </c>
      <c r="T322" s="7" t="s">
        <v>75</v>
      </c>
      <c r="U322" s="7" t="s">
        <v>76</v>
      </c>
      <c r="V322" s="7" t="s">
        <v>75</v>
      </c>
      <c r="W322" s="7" t="s">
        <v>51</v>
      </c>
      <c r="X322" s="7" t="s">
        <v>102</v>
      </c>
      <c r="Y322" s="7" t="s">
        <v>53</v>
      </c>
      <c r="Z322" s="7" t="s">
        <v>54</v>
      </c>
      <c r="AA322" s="7" t="s">
        <v>55</v>
      </c>
      <c r="AB322" s="7" t="s">
        <v>56</v>
      </c>
      <c r="AC322" s="8">
        <v>300000</v>
      </c>
      <c r="AD322" s="10" t="s">
        <v>1222</v>
      </c>
      <c r="AE322" s="8" t="str" cm="1">
        <f t="array" aca="1" ref="AE322" ca="1">IFERROR(_xlfn.XLOOKUP(MID(CELL("filename",$A$1),FIND("]",CELL("filename",$A$1))+1,255)&amp;"|"&amp;$C322,Fonte_OM_Objeto!$G:$G,Fonte_OM_Objeto!$J:$J),"")</f>
        <v/>
      </c>
      <c r="AF322" s="8" t="str" cm="1">
        <f t="array" aca="1" ref="AF322" ca="1">IFERROR(_xlfn.XLOOKUP(MID(CELL("filename",$A$1),FIND("]",CELL("filename",$A$1))+1,255)&amp;"|"&amp;$C322,Fonte_OM_Objeto!$G:$G,Fonte_OM_Objeto!$K:$K),"")</f>
        <v/>
      </c>
    </row>
    <row r="323" spans="1:32" s="1" customFormat="1" ht="19.7" customHeight="1" x14ac:dyDescent="0.2">
      <c r="A323" s="7" t="s">
        <v>30</v>
      </c>
      <c r="B323" s="7" t="s">
        <v>31</v>
      </c>
      <c r="C323" s="7" t="s">
        <v>1223</v>
      </c>
      <c r="D323" s="7" t="s">
        <v>33</v>
      </c>
      <c r="E323" s="7" t="s">
        <v>34</v>
      </c>
      <c r="F323" s="7" t="s">
        <v>1224</v>
      </c>
      <c r="G323" s="7" t="s">
        <v>1225</v>
      </c>
      <c r="H323" s="7" t="s">
        <v>37</v>
      </c>
      <c r="I323" s="7" t="s">
        <v>909</v>
      </c>
      <c r="J323" s="7" t="s">
        <v>261</v>
      </c>
      <c r="K323" s="7" t="s">
        <v>40</v>
      </c>
      <c r="L323" s="7" t="s">
        <v>41</v>
      </c>
      <c r="M323" s="7" t="s">
        <v>42</v>
      </c>
      <c r="N323" s="7" t="s">
        <v>43</v>
      </c>
      <c r="O323" s="7" t="s">
        <v>1226</v>
      </c>
      <c r="P323" s="7" t="s">
        <v>45</v>
      </c>
      <c r="Q323" s="7" t="s">
        <v>84</v>
      </c>
      <c r="R323" s="7" t="s">
        <v>45</v>
      </c>
      <c r="S323" s="7" t="s">
        <v>85</v>
      </c>
      <c r="T323" s="7" t="s">
        <v>1227</v>
      </c>
      <c r="U323" s="7" t="s">
        <v>909</v>
      </c>
      <c r="V323" s="7" t="s">
        <v>1228</v>
      </c>
      <c r="W323" s="7" t="s">
        <v>51</v>
      </c>
      <c r="X323" s="7" t="s">
        <v>102</v>
      </c>
      <c r="Y323" s="7" t="s">
        <v>53</v>
      </c>
      <c r="Z323" s="7" t="s">
        <v>54</v>
      </c>
      <c r="AA323" s="7" t="s">
        <v>55</v>
      </c>
      <c r="AB323" s="7" t="s">
        <v>56</v>
      </c>
      <c r="AC323" s="8">
        <v>450000</v>
      </c>
      <c r="AD323" s="10" t="s">
        <v>1229</v>
      </c>
      <c r="AE323" s="8" t="str" cm="1">
        <f t="array" aca="1" ref="AE323" ca="1">IFERROR(_xlfn.XLOOKUP(MID(CELL("filename",$A$1),FIND("]",CELL("filename",$A$1))+1,255)&amp;"|"&amp;$C323,Fonte_OM_Objeto!$G:$G,Fonte_OM_Objeto!$J:$J),"")</f>
        <v>28º BC</v>
      </c>
      <c r="AF323" s="8" t="str" cm="1">
        <f t="array" aca="1" ref="AF323" ca="1">IFERROR(_xlfn.XLOOKUP(MID(CELL("filename",$A$1),FIND("]",CELL("filename",$A$1))+1,255)&amp;"|"&amp;$C323,Fonte_OM_Objeto!$G:$G,Fonte_OM_Objeto!$K:$K),"")</f>
        <v>Equipamentos de campanha de uso individual</v>
      </c>
    </row>
    <row r="324" spans="1:32" s="1" customFormat="1" ht="30.4" customHeight="1" x14ac:dyDescent="0.2">
      <c r="A324" s="7" t="s">
        <v>30</v>
      </c>
      <c r="B324" s="7" t="s">
        <v>31</v>
      </c>
      <c r="C324" s="7" t="s">
        <v>1230</v>
      </c>
      <c r="D324" s="7" t="s">
        <v>33</v>
      </c>
      <c r="E324" s="7" t="s">
        <v>34</v>
      </c>
      <c r="F324" s="7" t="s">
        <v>1231</v>
      </c>
      <c r="G324" s="7" t="s">
        <v>1232</v>
      </c>
      <c r="H324" s="7" t="s">
        <v>37</v>
      </c>
      <c r="I324" s="7" t="s">
        <v>135</v>
      </c>
      <c r="J324" s="7" t="s">
        <v>69</v>
      </c>
      <c r="K324" s="7" t="s">
        <v>40</v>
      </c>
      <c r="L324" s="7" t="s">
        <v>41</v>
      </c>
      <c r="M324" s="7" t="s">
        <v>42</v>
      </c>
      <c r="N324" s="7" t="s">
        <v>43</v>
      </c>
      <c r="O324" s="7" t="s">
        <v>305</v>
      </c>
      <c r="P324" s="7" t="s">
        <v>45</v>
      </c>
      <c r="Q324" s="7" t="s">
        <v>84</v>
      </c>
      <c r="R324" s="7" t="s">
        <v>45</v>
      </c>
      <c r="S324" s="7" t="s">
        <v>63</v>
      </c>
      <c r="T324" s="7" t="s">
        <v>75</v>
      </c>
      <c r="U324" s="7" t="s">
        <v>76</v>
      </c>
      <c r="V324" s="7" t="s">
        <v>75</v>
      </c>
      <c r="W324" s="7" t="s">
        <v>51</v>
      </c>
      <c r="X324" s="7" t="s">
        <v>102</v>
      </c>
      <c r="Y324" s="7" t="s">
        <v>53</v>
      </c>
      <c r="Z324" s="7" t="s">
        <v>54</v>
      </c>
      <c r="AA324" s="7" t="s">
        <v>55</v>
      </c>
      <c r="AB324" s="7" t="s">
        <v>56</v>
      </c>
      <c r="AC324" s="8">
        <v>700000</v>
      </c>
      <c r="AD324" s="10" t="s">
        <v>1233</v>
      </c>
      <c r="AE324" s="8" t="str" cm="1">
        <f t="array" aca="1" ref="AE324" ca="1">IFERROR(_xlfn.XLOOKUP(MID(CELL("filename",$A$1),FIND("]",CELL("filename",$A$1))+1,255)&amp;"|"&amp;$C324,Fonte_OM_Objeto!$G:$G,Fonte_OM_Objeto!$J:$J),"")</f>
        <v>B Adm Ap/CMP</v>
      </c>
      <c r="AF324" s="8" t="str" cm="1">
        <f t="array" aca="1" ref="AF324" ca="1">IFERROR(_xlfn.XLOOKUP(MID(CELL("filename",$A$1),FIND("]",CELL("filename",$A$1))+1,255)&amp;"|"&amp;$C324,Fonte_OM_Objeto!$G:$G,Fonte_OM_Objeto!$K:$K),"")</f>
        <v>Preservar, valorizar e divulgar a história e importância do tiro</v>
      </c>
    </row>
    <row r="325" spans="1:32" s="1" customFormat="1" ht="19.7" customHeight="1" x14ac:dyDescent="0.2">
      <c r="A325" s="7" t="s">
        <v>30</v>
      </c>
      <c r="B325" s="7" t="s">
        <v>31</v>
      </c>
      <c r="C325" s="7" t="s">
        <v>1234</v>
      </c>
      <c r="D325" s="7" t="s">
        <v>33</v>
      </c>
      <c r="E325" s="7" t="s">
        <v>90</v>
      </c>
      <c r="F325" s="7" t="s">
        <v>1235</v>
      </c>
      <c r="G325" s="7" t="s">
        <v>1236</v>
      </c>
      <c r="H325" s="7" t="s">
        <v>37</v>
      </c>
      <c r="I325" s="7" t="s">
        <v>198</v>
      </c>
      <c r="J325" s="7" t="s">
        <v>173</v>
      </c>
      <c r="K325" s="7" t="s">
        <v>40</v>
      </c>
      <c r="L325" s="7" t="s">
        <v>41</v>
      </c>
      <c r="M325" s="7" t="s">
        <v>70</v>
      </c>
      <c r="N325" s="7" t="s">
        <v>71</v>
      </c>
      <c r="O325" s="7" t="s">
        <v>118</v>
      </c>
      <c r="P325" s="7" t="s">
        <v>45</v>
      </c>
      <c r="Q325" s="7" t="s">
        <v>46</v>
      </c>
      <c r="R325" s="7" t="s">
        <v>47</v>
      </c>
      <c r="S325" s="7" t="s">
        <v>48</v>
      </c>
      <c r="T325" s="7" t="s">
        <v>75</v>
      </c>
      <c r="U325" s="7" t="s">
        <v>76</v>
      </c>
      <c r="V325" s="7" t="s">
        <v>75</v>
      </c>
      <c r="W325" s="7" t="s">
        <v>51</v>
      </c>
      <c r="X325" s="7" t="s">
        <v>102</v>
      </c>
      <c r="Y325" s="7" t="s">
        <v>53</v>
      </c>
      <c r="Z325" s="7" t="s">
        <v>54</v>
      </c>
      <c r="AA325" s="7" t="s">
        <v>55</v>
      </c>
      <c r="AB325" s="7" t="s">
        <v>56</v>
      </c>
      <c r="AC325" s="8">
        <v>190000</v>
      </c>
      <c r="AD325" s="10" t="s">
        <v>1237</v>
      </c>
      <c r="AE325" s="8" t="str" cm="1">
        <f t="array" aca="1" ref="AE325" ca="1">IFERROR(_xlfn.XLOOKUP(MID(CELL("filename",$A$1),FIND("]",CELL("filename",$A$1))+1,255)&amp;"|"&amp;$C325,Fonte_OM_Objeto!$G:$G,Fonte_OM_Objeto!$J:$J),"")</f>
        <v/>
      </c>
      <c r="AF325" s="8" t="str" cm="1">
        <f t="array" aca="1" ref="AF325" ca="1">IFERROR(_xlfn.XLOOKUP(MID(CELL("filename",$A$1),FIND("]",CELL("filename",$A$1))+1,255)&amp;"|"&amp;$C325,Fonte_OM_Objeto!$G:$G,Fonte_OM_Objeto!$K:$K),"")</f>
        <v/>
      </c>
    </row>
    <row r="326" spans="1:32" s="1" customFormat="1" ht="62.85" customHeight="1" x14ac:dyDescent="0.2">
      <c r="A326" s="7" t="s">
        <v>30</v>
      </c>
      <c r="B326" s="7" t="s">
        <v>31</v>
      </c>
      <c r="C326" s="7" t="s">
        <v>1238</v>
      </c>
      <c r="D326" s="7" t="s">
        <v>33</v>
      </c>
      <c r="E326" s="7" t="s">
        <v>90</v>
      </c>
      <c r="F326" s="7" t="s">
        <v>1235</v>
      </c>
      <c r="G326" s="7" t="s">
        <v>1236</v>
      </c>
      <c r="H326" s="7" t="s">
        <v>37</v>
      </c>
      <c r="I326" s="7" t="s">
        <v>198</v>
      </c>
      <c r="J326" s="7" t="s">
        <v>173</v>
      </c>
      <c r="K326" s="7" t="s">
        <v>40</v>
      </c>
      <c r="L326" s="7" t="s">
        <v>41</v>
      </c>
      <c r="M326" s="7" t="s">
        <v>42</v>
      </c>
      <c r="N326" s="7" t="s">
        <v>43</v>
      </c>
      <c r="O326" s="7" t="s">
        <v>174</v>
      </c>
      <c r="P326" s="7" t="s">
        <v>45</v>
      </c>
      <c r="Q326" s="7" t="s">
        <v>84</v>
      </c>
      <c r="R326" s="7" t="s">
        <v>45</v>
      </c>
      <c r="S326" s="7" t="s">
        <v>85</v>
      </c>
      <c r="T326" s="7" t="s">
        <v>75</v>
      </c>
      <c r="U326" s="7" t="s">
        <v>76</v>
      </c>
      <c r="V326" s="7" t="s">
        <v>75</v>
      </c>
      <c r="W326" s="7" t="s">
        <v>51</v>
      </c>
      <c r="X326" s="7" t="s">
        <v>52</v>
      </c>
      <c r="Y326" s="7" t="s">
        <v>53</v>
      </c>
      <c r="Z326" s="7" t="s">
        <v>54</v>
      </c>
      <c r="AA326" s="7" t="s">
        <v>55</v>
      </c>
      <c r="AB326" s="7" t="s">
        <v>56</v>
      </c>
      <c r="AC326" s="8">
        <v>200000</v>
      </c>
      <c r="AD326" s="10" t="s">
        <v>1239</v>
      </c>
      <c r="AE326" s="8" t="str" cm="1">
        <f t="array" aca="1" ref="AE326" ca="1">IFERROR(_xlfn.XLOOKUP(MID(CELL("filename",$A$1),FIND("]",CELL("filename",$A$1))+1,255)&amp;"|"&amp;$C326,Fonte_OM_Objeto!$G:$G,Fonte_OM_Objeto!$J:$J),"")</f>
        <v>CMR</v>
      </c>
      <c r="AF326" s="8" t="str" cm="1">
        <f t="array" aca="1" ref="AF326" ca="1">IFERROR(_xlfn.XLOOKUP(MID(CELL("filename",$A$1),FIND("]",CELL("filename",$A$1))+1,255)&amp;"|"&amp;$C326,Fonte_OM_Objeto!$G:$G,Fonte_OM_Objeto!$K:$K),"")</f>
        <v>Instrumentos musicais</v>
      </c>
    </row>
    <row r="327" spans="1:32" s="1" customFormat="1" ht="84.2" customHeight="1" x14ac:dyDescent="0.2">
      <c r="A327" s="7" t="s">
        <v>30</v>
      </c>
      <c r="B327" s="7" t="s">
        <v>31</v>
      </c>
      <c r="C327" s="7" t="s">
        <v>1240</v>
      </c>
      <c r="D327" s="7" t="s">
        <v>33</v>
      </c>
      <c r="E327" s="7" t="s">
        <v>34</v>
      </c>
      <c r="F327" s="7" t="s">
        <v>1235</v>
      </c>
      <c r="G327" s="7" t="s">
        <v>1236</v>
      </c>
      <c r="H327" s="7" t="s">
        <v>37</v>
      </c>
      <c r="I327" s="7" t="s">
        <v>198</v>
      </c>
      <c r="J327" s="7" t="s">
        <v>173</v>
      </c>
      <c r="K327" s="7" t="s">
        <v>40</v>
      </c>
      <c r="L327" s="7" t="s">
        <v>41</v>
      </c>
      <c r="M327" s="7" t="s">
        <v>97</v>
      </c>
      <c r="N327" s="7" t="s">
        <v>98</v>
      </c>
      <c r="O327" s="7" t="s">
        <v>204</v>
      </c>
      <c r="P327" s="7" t="s">
        <v>45</v>
      </c>
      <c r="Q327" s="7" t="s">
        <v>46</v>
      </c>
      <c r="R327" s="7" t="s">
        <v>47</v>
      </c>
      <c r="S327" s="7" t="s">
        <v>48</v>
      </c>
      <c r="T327" s="7" t="s">
        <v>205</v>
      </c>
      <c r="U327" s="7" t="s">
        <v>198</v>
      </c>
      <c r="V327" s="7" t="s">
        <v>206</v>
      </c>
      <c r="W327" s="7" t="s">
        <v>51</v>
      </c>
      <c r="X327" s="7" t="s">
        <v>102</v>
      </c>
      <c r="Y327" s="7" t="s">
        <v>53</v>
      </c>
      <c r="Z327" s="7" t="s">
        <v>54</v>
      </c>
      <c r="AA327" s="7" t="s">
        <v>55</v>
      </c>
      <c r="AB327" s="7" t="s">
        <v>56</v>
      </c>
      <c r="AC327" s="8">
        <v>200000</v>
      </c>
      <c r="AD327" s="10" t="s">
        <v>1241</v>
      </c>
      <c r="AE327" s="8" t="str" cm="1">
        <f t="array" aca="1" ref="AE327" ca="1">IFERROR(_xlfn.XLOOKUP(MID(CELL("filename",$A$1),FIND("]",CELL("filename",$A$1))+1,255)&amp;"|"&amp;$C327,Fonte_OM_Objeto!$G:$G,Fonte_OM_Objeto!$J:$J),"")</f>
        <v/>
      </c>
      <c r="AF327" s="8" t="str" cm="1">
        <f t="array" aca="1" ref="AF327" ca="1">IFERROR(_xlfn.XLOOKUP(MID(CELL("filename",$A$1),FIND("]",CELL("filename",$A$1))+1,255)&amp;"|"&amp;$C327,Fonte_OM_Objeto!$G:$G,Fonte_OM_Objeto!$K:$K),"")</f>
        <v/>
      </c>
    </row>
    <row r="328" spans="1:32" s="1" customFormat="1" ht="19.7" customHeight="1" x14ac:dyDescent="0.2">
      <c r="A328" s="7" t="s">
        <v>30</v>
      </c>
      <c r="B328" s="7" t="s">
        <v>31</v>
      </c>
      <c r="C328" s="7" t="s">
        <v>1242</v>
      </c>
      <c r="D328" s="7" t="s">
        <v>33</v>
      </c>
      <c r="E328" s="7" t="s">
        <v>34</v>
      </c>
      <c r="F328" s="7" t="s">
        <v>1243</v>
      </c>
      <c r="G328" s="7" t="s">
        <v>1244</v>
      </c>
      <c r="H328" s="7" t="s">
        <v>37</v>
      </c>
      <c r="I328" s="7" t="s">
        <v>159</v>
      </c>
      <c r="J328" s="7" t="s">
        <v>39</v>
      </c>
      <c r="K328" s="7" t="s">
        <v>40</v>
      </c>
      <c r="L328" s="7" t="s">
        <v>41</v>
      </c>
      <c r="M328" s="7" t="s">
        <v>42</v>
      </c>
      <c r="N328" s="7" t="s">
        <v>43</v>
      </c>
      <c r="O328" s="7" t="s">
        <v>1245</v>
      </c>
      <c r="P328" s="7" t="s">
        <v>45</v>
      </c>
      <c r="Q328" s="7" t="s">
        <v>84</v>
      </c>
      <c r="R328" s="7" t="s">
        <v>45</v>
      </c>
      <c r="S328" s="7" t="s">
        <v>85</v>
      </c>
      <c r="T328" s="7" t="s">
        <v>166</v>
      </c>
      <c r="U328" s="7" t="s">
        <v>159</v>
      </c>
      <c r="V328" s="7" t="s">
        <v>167</v>
      </c>
      <c r="W328" s="7" t="s">
        <v>51</v>
      </c>
      <c r="X328" s="7" t="s">
        <v>52</v>
      </c>
      <c r="Y328" s="7" t="s">
        <v>207</v>
      </c>
      <c r="Z328" s="7" t="s">
        <v>54</v>
      </c>
      <c r="AA328" s="7" t="s">
        <v>55</v>
      </c>
      <c r="AB328" s="7" t="s">
        <v>56</v>
      </c>
      <c r="AC328" s="8">
        <v>350000</v>
      </c>
      <c r="AD328" s="10" t="s">
        <v>1246</v>
      </c>
      <c r="AE328" s="8" t="str" cm="1">
        <f t="array" aca="1" ref="AE328" ca="1">IFERROR(_xlfn.XLOOKUP(MID(CELL("filename",$A$1),FIND("]",CELL("filename",$A$1))+1,255)&amp;"|"&amp;$C328,Fonte_OM_Objeto!$G:$G,Fonte_OM_Objeto!$J:$J),"")</f>
        <v>5º BE Cmb Bld</v>
      </c>
      <c r="AF328" s="8" t="str" cm="1">
        <f t="array" aca="1" ref="AF328" ca="1">IFERROR(_xlfn.XLOOKUP(MID(CELL("filename",$A$1),FIND("]",CELL("filename",$A$1))+1,255)&amp;"|"&amp;$C328,Fonte_OM_Objeto!$G:$G,Fonte_OM_Objeto!$K:$K),"")</f>
        <v>Caminhonete 4x4</v>
      </c>
    </row>
    <row r="329" spans="1:32" s="1" customFormat="1" ht="52.35" customHeight="1" x14ac:dyDescent="0.2">
      <c r="A329" s="7" t="s">
        <v>30</v>
      </c>
      <c r="B329" s="7" t="s">
        <v>31</v>
      </c>
      <c r="C329" s="7" t="s">
        <v>1247</v>
      </c>
      <c r="D329" s="7" t="s">
        <v>33</v>
      </c>
      <c r="E329" s="7" t="s">
        <v>90</v>
      </c>
      <c r="F329" s="7" t="s">
        <v>1248</v>
      </c>
      <c r="G329" s="7" t="s">
        <v>1249</v>
      </c>
      <c r="H329" s="7" t="s">
        <v>37</v>
      </c>
      <c r="I329" s="7" t="s">
        <v>212</v>
      </c>
      <c r="J329" s="7" t="s">
        <v>293</v>
      </c>
      <c r="K329" s="7" t="s">
        <v>40</v>
      </c>
      <c r="L329" s="7" t="s">
        <v>41</v>
      </c>
      <c r="M329" s="7" t="s">
        <v>70</v>
      </c>
      <c r="N329" s="7" t="s">
        <v>71</v>
      </c>
      <c r="O329" s="7" t="s">
        <v>118</v>
      </c>
      <c r="P329" s="7" t="s">
        <v>45</v>
      </c>
      <c r="Q329" s="7" t="s">
        <v>46</v>
      </c>
      <c r="R329" s="7" t="s">
        <v>47</v>
      </c>
      <c r="S329" s="7" t="s">
        <v>48</v>
      </c>
      <c r="T329" s="7" t="s">
        <v>75</v>
      </c>
      <c r="U329" s="7" t="s">
        <v>76</v>
      </c>
      <c r="V329" s="7" t="s">
        <v>75</v>
      </c>
      <c r="W329" s="7" t="s">
        <v>51</v>
      </c>
      <c r="X329" s="7" t="s">
        <v>102</v>
      </c>
      <c r="Y329" s="7" t="s">
        <v>53</v>
      </c>
      <c r="Z329" s="7" t="s">
        <v>54</v>
      </c>
      <c r="AA329" s="7" t="s">
        <v>55</v>
      </c>
      <c r="AB329" s="7" t="s">
        <v>56</v>
      </c>
      <c r="AC329" s="8">
        <v>230000</v>
      </c>
      <c r="AD329" s="10" t="s">
        <v>1250</v>
      </c>
      <c r="AE329" s="8" t="str" cm="1">
        <f t="array" aca="1" ref="AE329" ca="1">IFERROR(_xlfn.XLOOKUP(MID(CELL("filename",$A$1),FIND("]",CELL("filename",$A$1))+1,255)&amp;"|"&amp;$C329,Fonte_OM_Objeto!$G:$G,Fonte_OM_Objeto!$J:$J),"")</f>
        <v/>
      </c>
      <c r="AF329" s="8" t="str" cm="1">
        <f t="array" aca="1" ref="AF329" ca="1">IFERROR(_xlfn.XLOOKUP(MID(CELL("filename",$A$1),FIND("]",CELL("filename",$A$1))+1,255)&amp;"|"&amp;$C329,Fonte_OM_Objeto!$G:$G,Fonte_OM_Objeto!$K:$K),"")</f>
        <v/>
      </c>
    </row>
    <row r="330" spans="1:32" s="1" customFormat="1" ht="52.35" customHeight="1" x14ac:dyDescent="0.2">
      <c r="A330" s="7" t="s">
        <v>30</v>
      </c>
      <c r="B330" s="7" t="s">
        <v>31</v>
      </c>
      <c r="C330" s="7" t="s">
        <v>1251</v>
      </c>
      <c r="D330" s="7" t="s">
        <v>33</v>
      </c>
      <c r="E330" s="7" t="s">
        <v>34</v>
      </c>
      <c r="F330" s="7" t="s">
        <v>1252</v>
      </c>
      <c r="G330" s="7" t="s">
        <v>1253</v>
      </c>
      <c r="H330" s="7" t="s">
        <v>37</v>
      </c>
      <c r="I330" s="7" t="s">
        <v>611</v>
      </c>
      <c r="J330" s="7" t="s">
        <v>191</v>
      </c>
      <c r="K330" s="7" t="s">
        <v>40</v>
      </c>
      <c r="L330" s="7" t="s">
        <v>41</v>
      </c>
      <c r="M330" s="7" t="s">
        <v>97</v>
      </c>
      <c r="N330" s="7" t="s">
        <v>98</v>
      </c>
      <c r="O330" s="7" t="s">
        <v>621</v>
      </c>
      <c r="P330" s="7" t="s">
        <v>45</v>
      </c>
      <c r="Q330" s="7" t="s">
        <v>46</v>
      </c>
      <c r="R330" s="7" t="s">
        <v>47</v>
      </c>
      <c r="S330" s="7" t="s">
        <v>48</v>
      </c>
      <c r="T330" s="7" t="s">
        <v>622</v>
      </c>
      <c r="U330" s="7" t="s">
        <v>611</v>
      </c>
      <c r="V330" s="7" t="s">
        <v>623</v>
      </c>
      <c r="W330" s="7" t="s">
        <v>51</v>
      </c>
      <c r="X330" s="7" t="s">
        <v>52</v>
      </c>
      <c r="Y330" s="7" t="s">
        <v>53</v>
      </c>
      <c r="Z330" s="7" t="s">
        <v>54</v>
      </c>
      <c r="AA330" s="7" t="s">
        <v>55</v>
      </c>
      <c r="AB330" s="7" t="s">
        <v>56</v>
      </c>
      <c r="AC330" s="8">
        <v>100000</v>
      </c>
      <c r="AD330" s="10" t="s">
        <v>1254</v>
      </c>
      <c r="AE330" s="8" t="str" cm="1">
        <f t="array" aca="1" ref="AE330" ca="1">IFERROR(_xlfn.XLOOKUP(MID(CELL("filename",$A$1),FIND("]",CELL("filename",$A$1))+1,255)&amp;"|"&amp;$C330,Fonte_OM_Objeto!$G:$G,Fonte_OM_Objeto!$J:$J),"")</f>
        <v/>
      </c>
      <c r="AF330" s="8" t="str" cm="1">
        <f t="array" aca="1" ref="AF330" ca="1">IFERROR(_xlfn.XLOOKUP(MID(CELL("filename",$A$1),FIND("]",CELL("filename",$A$1))+1,255)&amp;"|"&amp;$C330,Fonte_OM_Objeto!$G:$G,Fonte_OM_Objeto!$K:$K),"")</f>
        <v/>
      </c>
    </row>
    <row r="331" spans="1:32" s="1" customFormat="1" ht="73.5" customHeight="1" x14ac:dyDescent="0.2">
      <c r="A331" s="7" t="s">
        <v>30</v>
      </c>
      <c r="B331" s="7" t="s">
        <v>31</v>
      </c>
      <c r="C331" s="7" t="s">
        <v>1255</v>
      </c>
      <c r="D331" s="7" t="s">
        <v>33</v>
      </c>
      <c r="E331" s="7" t="s">
        <v>90</v>
      </c>
      <c r="F331" s="7" t="s">
        <v>1256</v>
      </c>
      <c r="G331" s="7" t="s">
        <v>1257</v>
      </c>
      <c r="H331" s="7" t="s">
        <v>37</v>
      </c>
      <c r="I331" s="7" t="s">
        <v>242</v>
      </c>
      <c r="J331" s="7" t="s">
        <v>39</v>
      </c>
      <c r="K331" s="7" t="s">
        <v>40</v>
      </c>
      <c r="L331" s="7" t="s">
        <v>41</v>
      </c>
      <c r="M331" s="7" t="s">
        <v>428</v>
      </c>
      <c r="N331" s="7" t="s">
        <v>429</v>
      </c>
      <c r="O331" s="7" t="s">
        <v>430</v>
      </c>
      <c r="P331" s="7" t="s">
        <v>45</v>
      </c>
      <c r="Q331" s="7" t="s">
        <v>385</v>
      </c>
      <c r="R331" s="7" t="s">
        <v>236</v>
      </c>
      <c r="S331" s="7" t="s">
        <v>431</v>
      </c>
      <c r="T331" s="7" t="s">
        <v>75</v>
      </c>
      <c r="U331" s="7" t="s">
        <v>76</v>
      </c>
      <c r="V331" s="7" t="s">
        <v>75</v>
      </c>
      <c r="W331" s="7" t="s">
        <v>51</v>
      </c>
      <c r="X331" s="7" t="s">
        <v>52</v>
      </c>
      <c r="Y331" s="7" t="s">
        <v>53</v>
      </c>
      <c r="Z331" s="7" t="s">
        <v>54</v>
      </c>
      <c r="AA331" s="7" t="s">
        <v>55</v>
      </c>
      <c r="AB331" s="7" t="s">
        <v>56</v>
      </c>
      <c r="AC331" s="8">
        <v>100000</v>
      </c>
      <c r="AD331" s="10" t="s">
        <v>1258</v>
      </c>
      <c r="AE331" s="8" t="str" cm="1">
        <f t="array" aca="1" ref="AE331" ca="1">IFERROR(_xlfn.XLOOKUP(MID(CELL("filename",$A$1),FIND("]",CELL("filename",$A$1))+1,255)&amp;"|"&amp;$C331,Fonte_OM_Objeto!$G:$G,Fonte_OM_Objeto!$J:$J),"")</f>
        <v/>
      </c>
      <c r="AF331" s="8" t="str" cm="1">
        <f t="array" aca="1" ref="AF331" ca="1">IFERROR(_xlfn.XLOOKUP(MID(CELL("filename",$A$1),FIND("]",CELL("filename",$A$1))+1,255)&amp;"|"&amp;$C331,Fonte_OM_Objeto!$G:$G,Fonte_OM_Objeto!$K:$K),"")</f>
        <v/>
      </c>
    </row>
    <row r="332" spans="1:32" s="1" customFormat="1" ht="19.7" customHeight="1" x14ac:dyDescent="0.2">
      <c r="A332" s="7" t="s">
        <v>30</v>
      </c>
      <c r="B332" s="7" t="s">
        <v>31</v>
      </c>
      <c r="C332" s="7" t="s">
        <v>1259</v>
      </c>
      <c r="D332" s="7" t="s">
        <v>33</v>
      </c>
      <c r="E332" s="7" t="s">
        <v>34</v>
      </c>
      <c r="F332" s="7" t="s">
        <v>1260</v>
      </c>
      <c r="G332" s="7" t="s">
        <v>1261</v>
      </c>
      <c r="H332" s="7" t="s">
        <v>37</v>
      </c>
      <c r="I332" s="7" t="s">
        <v>340</v>
      </c>
      <c r="J332" s="7" t="s">
        <v>39</v>
      </c>
      <c r="K332" s="7" t="s">
        <v>40</v>
      </c>
      <c r="L332" s="7" t="s">
        <v>41</v>
      </c>
      <c r="M332" s="7" t="s">
        <v>42</v>
      </c>
      <c r="N332" s="7" t="s">
        <v>43</v>
      </c>
      <c r="O332" s="7" t="s">
        <v>758</v>
      </c>
      <c r="P332" s="7" t="s">
        <v>45</v>
      </c>
      <c r="Q332" s="7" t="s">
        <v>84</v>
      </c>
      <c r="R332" s="7" t="s">
        <v>45</v>
      </c>
      <c r="S332" s="7" t="s">
        <v>85</v>
      </c>
      <c r="T332" s="7" t="s">
        <v>342</v>
      </c>
      <c r="U332" s="7" t="s">
        <v>340</v>
      </c>
      <c r="V332" s="7" t="s">
        <v>343</v>
      </c>
      <c r="W332" s="7" t="s">
        <v>51</v>
      </c>
      <c r="X332" s="7" t="s">
        <v>52</v>
      </c>
      <c r="Y332" s="7" t="s">
        <v>207</v>
      </c>
      <c r="Z332" s="7" t="s">
        <v>54</v>
      </c>
      <c r="AA332" s="7" t="s">
        <v>55</v>
      </c>
      <c r="AB332" s="7" t="s">
        <v>56</v>
      </c>
      <c r="AC332" s="8">
        <v>400000</v>
      </c>
      <c r="AD332" s="9" t="s">
        <v>1262</v>
      </c>
      <c r="AE332" s="8" t="str" cm="1">
        <f t="array" aca="1" ref="AE332" ca="1">IFERROR(_xlfn.XLOOKUP(MID(CELL("filename",$A$1),FIND("]",CELL("filename",$A$1))+1,255)&amp;"|"&amp;$C332,Fonte_OM_Objeto!$G:$G,Fonte_OM_Objeto!$J:$J),"")</f>
        <v>3º GAAAe</v>
      </c>
      <c r="AF332" s="8" t="str" cm="1">
        <f t="array" aca="1" ref="AF332" ca="1">IFERROR(_xlfn.XLOOKUP(MID(CELL("filename",$A$1),FIND("]",CELL("filename",$A$1))+1,255)&amp;"|"&amp;$C332,Fonte_OM_Objeto!$G:$G,Fonte_OM_Objeto!$K:$K),"")</f>
        <v>Van e equipamentos de apoio</v>
      </c>
    </row>
    <row r="333" spans="1:32" s="1" customFormat="1" ht="62.85" customHeight="1" x14ac:dyDescent="0.2">
      <c r="A333" s="7" t="s">
        <v>30</v>
      </c>
      <c r="B333" s="7" t="s">
        <v>31</v>
      </c>
      <c r="C333" s="7" t="s">
        <v>1263</v>
      </c>
      <c r="D333" s="7" t="s">
        <v>33</v>
      </c>
      <c r="E333" s="7" t="s">
        <v>34</v>
      </c>
      <c r="F333" s="7" t="s">
        <v>1264</v>
      </c>
      <c r="G333" s="7" t="s">
        <v>1265</v>
      </c>
      <c r="H333" s="7" t="s">
        <v>37</v>
      </c>
      <c r="I333" s="7" t="s">
        <v>212</v>
      </c>
      <c r="J333" s="7" t="s">
        <v>191</v>
      </c>
      <c r="K333" s="7" t="s">
        <v>40</v>
      </c>
      <c r="L333" s="7" t="s">
        <v>41</v>
      </c>
      <c r="M333" s="7" t="s">
        <v>42</v>
      </c>
      <c r="N333" s="7" t="s">
        <v>43</v>
      </c>
      <c r="O333" s="7" t="s">
        <v>174</v>
      </c>
      <c r="P333" s="7" t="s">
        <v>45</v>
      </c>
      <c r="Q333" s="7" t="s">
        <v>84</v>
      </c>
      <c r="R333" s="7" t="s">
        <v>45</v>
      </c>
      <c r="S333" s="7" t="s">
        <v>85</v>
      </c>
      <c r="T333" s="7" t="s">
        <v>75</v>
      </c>
      <c r="U333" s="7" t="s">
        <v>76</v>
      </c>
      <c r="V333" s="7" t="s">
        <v>75</v>
      </c>
      <c r="W333" s="7" t="s">
        <v>51</v>
      </c>
      <c r="X333" s="7" t="s">
        <v>52</v>
      </c>
      <c r="Y333" s="7" t="s">
        <v>53</v>
      </c>
      <c r="Z333" s="7" t="s">
        <v>54</v>
      </c>
      <c r="AA333" s="7" t="s">
        <v>55</v>
      </c>
      <c r="AB333" s="7" t="s">
        <v>56</v>
      </c>
      <c r="AC333" s="8">
        <v>900000</v>
      </c>
      <c r="AD333" s="10" t="s">
        <v>1266</v>
      </c>
      <c r="AE333" s="8" t="str" cm="1">
        <f t="array" aca="1" ref="AE333" ca="1">IFERROR(_xlfn.XLOOKUP(MID(CELL("filename",$A$1),FIND("]",CELL("filename",$A$1))+1,255)&amp;"|"&amp;$C333,Fonte_OM_Objeto!$G:$G,Fonte_OM_Objeto!$J:$J),"")</f>
        <v/>
      </c>
      <c r="AF333" s="8" t="str" cm="1">
        <f t="array" aca="1" ref="AF333" ca="1">IFERROR(_xlfn.XLOOKUP(MID(CELL("filename",$A$1),FIND("]",CELL("filename",$A$1))+1,255)&amp;"|"&amp;$C333,Fonte_OM_Objeto!$G:$G,Fonte_OM_Objeto!$K:$K),"")</f>
        <v/>
      </c>
    </row>
    <row r="334" spans="1:32" s="1" customFormat="1" ht="19.7" customHeight="1" x14ac:dyDescent="0.2">
      <c r="A334" s="7" t="s">
        <v>30</v>
      </c>
      <c r="B334" s="7" t="s">
        <v>31</v>
      </c>
      <c r="C334" s="7" t="s">
        <v>1267</v>
      </c>
      <c r="D334" s="7" t="s">
        <v>33</v>
      </c>
      <c r="E334" s="7" t="s">
        <v>34</v>
      </c>
      <c r="F334" s="7" t="s">
        <v>1268</v>
      </c>
      <c r="G334" s="7" t="s">
        <v>1269</v>
      </c>
      <c r="H334" s="7" t="s">
        <v>37</v>
      </c>
      <c r="I334" s="7" t="s">
        <v>68</v>
      </c>
      <c r="J334" s="7" t="s">
        <v>69</v>
      </c>
      <c r="K334" s="7" t="s">
        <v>40</v>
      </c>
      <c r="L334" s="7" t="s">
        <v>41</v>
      </c>
      <c r="M334" s="7" t="s">
        <v>42</v>
      </c>
      <c r="N334" s="7" t="s">
        <v>43</v>
      </c>
      <c r="O334" s="7" t="s">
        <v>1270</v>
      </c>
      <c r="P334" s="7" t="s">
        <v>45</v>
      </c>
      <c r="Q334" s="7" t="s">
        <v>84</v>
      </c>
      <c r="R334" s="7" t="s">
        <v>45</v>
      </c>
      <c r="S334" s="7" t="s">
        <v>525</v>
      </c>
      <c r="T334" s="7" t="s">
        <v>1271</v>
      </c>
      <c r="U334" s="7" t="s">
        <v>1272</v>
      </c>
      <c r="V334" s="7" t="s">
        <v>1273</v>
      </c>
      <c r="W334" s="7" t="s">
        <v>51</v>
      </c>
      <c r="X334" s="7" t="s">
        <v>52</v>
      </c>
      <c r="Y334" s="7" t="s">
        <v>53</v>
      </c>
      <c r="Z334" s="7" t="s">
        <v>54</v>
      </c>
      <c r="AA334" s="7" t="s">
        <v>55</v>
      </c>
      <c r="AB334" s="7" t="s">
        <v>56</v>
      </c>
      <c r="AC334" s="8">
        <v>150000</v>
      </c>
      <c r="AD334" s="9" t="s">
        <v>1274</v>
      </c>
      <c r="AE334" s="8" t="str" cm="1">
        <f t="array" aca="1" ref="AE334" ca="1">IFERROR(_xlfn.XLOOKUP(MID(CELL("filename",$A$1),FIND("]",CELL("filename",$A$1))+1,255)&amp;"|"&amp;$C334,Fonte_OM_Objeto!$G:$G,Fonte_OM_Objeto!$J:$J),"")</f>
        <v>1º Gpt E</v>
      </c>
      <c r="AF334" s="8" t="str" cm="1">
        <f t="array" aca="1" ref="AF334" ca="1">IFERROR(_xlfn.XLOOKUP(MID(CELL("filename",$A$1),FIND("]",CELL("filename",$A$1))+1,255)&amp;"|"&amp;$C334,Fonte_OM_Objeto!$G:$G,Fonte_OM_Objeto!$K:$K),"")</f>
        <v>Equipamentos de informática</v>
      </c>
    </row>
    <row r="335" spans="1:32" s="1" customFormat="1" ht="52.35" customHeight="1" x14ac:dyDescent="0.2">
      <c r="A335" s="7" t="s">
        <v>30</v>
      </c>
      <c r="B335" s="7" t="s">
        <v>31</v>
      </c>
      <c r="C335" s="7" t="s">
        <v>1275</v>
      </c>
      <c r="D335" s="7" t="s">
        <v>33</v>
      </c>
      <c r="E335" s="7" t="s">
        <v>90</v>
      </c>
      <c r="F335" s="7" t="s">
        <v>1268</v>
      </c>
      <c r="G335" s="7" t="s">
        <v>1269</v>
      </c>
      <c r="H335" s="7" t="s">
        <v>37</v>
      </c>
      <c r="I335" s="7" t="s">
        <v>68</v>
      </c>
      <c r="J335" s="7" t="s">
        <v>69</v>
      </c>
      <c r="K335" s="7" t="s">
        <v>40</v>
      </c>
      <c r="L335" s="7" t="s">
        <v>41</v>
      </c>
      <c r="M335" s="7" t="s">
        <v>70</v>
      </c>
      <c r="N335" s="7" t="s">
        <v>71</v>
      </c>
      <c r="O335" s="7" t="s">
        <v>118</v>
      </c>
      <c r="P335" s="7" t="s">
        <v>45</v>
      </c>
      <c r="Q335" s="7" t="s">
        <v>46</v>
      </c>
      <c r="R335" s="7" t="s">
        <v>47</v>
      </c>
      <c r="S335" s="7" t="s">
        <v>48</v>
      </c>
      <c r="T335" s="7" t="s">
        <v>75</v>
      </c>
      <c r="U335" s="7" t="s">
        <v>76</v>
      </c>
      <c r="V335" s="7" t="s">
        <v>75</v>
      </c>
      <c r="W335" s="7" t="s">
        <v>51</v>
      </c>
      <c r="X335" s="7" t="s">
        <v>102</v>
      </c>
      <c r="Y335" s="7" t="s">
        <v>53</v>
      </c>
      <c r="Z335" s="7" t="s">
        <v>54</v>
      </c>
      <c r="AA335" s="7" t="s">
        <v>55</v>
      </c>
      <c r="AB335" s="7" t="s">
        <v>56</v>
      </c>
      <c r="AC335" s="8">
        <v>300000</v>
      </c>
      <c r="AD335" s="10" t="s">
        <v>436</v>
      </c>
      <c r="AE335" s="8" t="str" cm="1">
        <f t="array" aca="1" ref="AE335" ca="1">IFERROR(_xlfn.XLOOKUP(MID(CELL("filename",$A$1),FIND("]",CELL("filename",$A$1))+1,255)&amp;"|"&amp;$C335,Fonte_OM_Objeto!$G:$G,Fonte_OM_Objeto!$J:$J),"")</f>
        <v/>
      </c>
      <c r="AF335" s="8" t="str" cm="1">
        <f t="array" aca="1" ref="AF335" ca="1">IFERROR(_xlfn.XLOOKUP(MID(CELL("filename",$A$1),FIND("]",CELL("filename",$A$1))+1,255)&amp;"|"&amp;$C335,Fonte_OM_Objeto!$G:$G,Fonte_OM_Objeto!$K:$K),"")</f>
        <v/>
      </c>
    </row>
    <row r="336" spans="1:32" s="1" customFormat="1" ht="84.2" customHeight="1" x14ac:dyDescent="0.2">
      <c r="A336" s="7" t="s">
        <v>30</v>
      </c>
      <c r="B336" s="7" t="s">
        <v>31</v>
      </c>
      <c r="C336" s="7" t="s">
        <v>1276</v>
      </c>
      <c r="D336" s="7" t="s">
        <v>33</v>
      </c>
      <c r="E336" s="7" t="s">
        <v>34</v>
      </c>
      <c r="F336" s="7" t="s">
        <v>1277</v>
      </c>
      <c r="G336" s="7" t="s">
        <v>1278</v>
      </c>
      <c r="H336" s="7" t="s">
        <v>37</v>
      </c>
      <c r="I336" s="7" t="s">
        <v>212</v>
      </c>
      <c r="J336" s="7" t="s">
        <v>293</v>
      </c>
      <c r="K336" s="7" t="s">
        <v>40</v>
      </c>
      <c r="L336" s="7" t="s">
        <v>41</v>
      </c>
      <c r="M336" s="7" t="s">
        <v>97</v>
      </c>
      <c r="N336" s="7" t="s">
        <v>98</v>
      </c>
      <c r="O336" s="7" t="s">
        <v>837</v>
      </c>
      <c r="P336" s="7" t="s">
        <v>45</v>
      </c>
      <c r="Q336" s="7" t="s">
        <v>109</v>
      </c>
      <c r="R336" s="7" t="s">
        <v>47</v>
      </c>
      <c r="S336" s="7" t="s">
        <v>110</v>
      </c>
      <c r="T336" s="7" t="s">
        <v>479</v>
      </c>
      <c r="U336" s="7" t="s">
        <v>212</v>
      </c>
      <c r="V336" s="7" t="s">
        <v>480</v>
      </c>
      <c r="W336" s="7" t="s">
        <v>111</v>
      </c>
      <c r="X336" s="7" t="s">
        <v>52</v>
      </c>
      <c r="Y336" s="7" t="s">
        <v>53</v>
      </c>
      <c r="Z336" s="7" t="s">
        <v>54</v>
      </c>
      <c r="AA336" s="7" t="s">
        <v>55</v>
      </c>
      <c r="AB336" s="7" t="s">
        <v>56</v>
      </c>
      <c r="AC336" s="8">
        <v>250000</v>
      </c>
      <c r="AD336" s="10" t="s">
        <v>1279</v>
      </c>
      <c r="AE336" s="8" t="str" cm="1">
        <f t="array" aca="1" ref="AE336" ca="1">IFERROR(_xlfn.XLOOKUP(MID(CELL("filename",$A$1),FIND("]",CELL("filename",$A$1))+1,255)&amp;"|"&amp;$C336,Fonte_OM_Objeto!$G:$G,Fonte_OM_Objeto!$J:$J),"")</f>
        <v/>
      </c>
      <c r="AF336" s="8" t="str" cm="1">
        <f t="array" aca="1" ref="AF336" ca="1">IFERROR(_xlfn.XLOOKUP(MID(CELL("filename",$A$1),FIND("]",CELL("filename",$A$1))+1,255)&amp;"|"&amp;$C336,Fonte_OM_Objeto!$G:$G,Fonte_OM_Objeto!$K:$K),"")</f>
        <v/>
      </c>
    </row>
    <row r="337" spans="1:32" s="1" customFormat="1" ht="52.35" customHeight="1" x14ac:dyDescent="0.2">
      <c r="A337" s="7" t="s">
        <v>30</v>
      </c>
      <c r="B337" s="7" t="s">
        <v>31</v>
      </c>
      <c r="C337" s="7" t="s">
        <v>1280</v>
      </c>
      <c r="D337" s="7" t="s">
        <v>33</v>
      </c>
      <c r="E337" s="7" t="s">
        <v>90</v>
      </c>
      <c r="F337" s="7" t="s">
        <v>1277</v>
      </c>
      <c r="G337" s="7" t="s">
        <v>1278</v>
      </c>
      <c r="H337" s="7" t="s">
        <v>37</v>
      </c>
      <c r="I337" s="7" t="s">
        <v>212</v>
      </c>
      <c r="J337" s="7" t="s">
        <v>293</v>
      </c>
      <c r="K337" s="7" t="s">
        <v>40</v>
      </c>
      <c r="L337" s="7" t="s">
        <v>41</v>
      </c>
      <c r="M337" s="7" t="s">
        <v>59</v>
      </c>
      <c r="N337" s="7" t="s">
        <v>60</v>
      </c>
      <c r="O337" s="7" t="s">
        <v>145</v>
      </c>
      <c r="P337" s="7" t="s">
        <v>45</v>
      </c>
      <c r="Q337" s="7" t="s">
        <v>62</v>
      </c>
      <c r="R337" s="7" t="s">
        <v>45</v>
      </c>
      <c r="S337" s="7" t="s">
        <v>63</v>
      </c>
      <c r="T337" s="7" t="s">
        <v>75</v>
      </c>
      <c r="U337" s="7" t="s">
        <v>76</v>
      </c>
      <c r="V337" s="7" t="s">
        <v>75</v>
      </c>
      <c r="W337" s="7" t="s">
        <v>51</v>
      </c>
      <c r="X337" s="7" t="s">
        <v>52</v>
      </c>
      <c r="Y337" s="7" t="s">
        <v>53</v>
      </c>
      <c r="Z337" s="7" t="s">
        <v>54</v>
      </c>
      <c r="AA337" s="7" t="s">
        <v>55</v>
      </c>
      <c r="AB337" s="7" t="s">
        <v>56</v>
      </c>
      <c r="AC337" s="8">
        <v>500000</v>
      </c>
      <c r="AD337" s="10" t="s">
        <v>1281</v>
      </c>
      <c r="AE337" s="8" t="str" cm="1">
        <f t="array" aca="1" ref="AE337" ca="1">IFERROR(_xlfn.XLOOKUP(MID(CELL("filename",$A$1),FIND("]",CELL("filename",$A$1))+1,255)&amp;"|"&amp;$C337,Fonte_OM_Objeto!$G:$G,Fonte_OM_Objeto!$J:$J),"")</f>
        <v/>
      </c>
      <c r="AF337" s="8" t="str" cm="1">
        <f t="array" aca="1" ref="AF337" ca="1">IFERROR(_xlfn.XLOOKUP(MID(CELL("filename",$A$1),FIND("]",CELL("filename",$A$1))+1,255)&amp;"|"&amp;$C337,Fonte_OM_Objeto!$G:$G,Fonte_OM_Objeto!$K:$K),"")</f>
        <v/>
      </c>
    </row>
    <row r="338" spans="1:32" s="1" customFormat="1" ht="19.7" customHeight="1" x14ac:dyDescent="0.2">
      <c r="A338" s="7" t="s">
        <v>30</v>
      </c>
      <c r="B338" s="7" t="s">
        <v>31</v>
      </c>
      <c r="C338" s="7" t="s">
        <v>1282</v>
      </c>
      <c r="D338" s="7" t="s">
        <v>33</v>
      </c>
      <c r="E338" s="7" t="s">
        <v>34</v>
      </c>
      <c r="F338" s="7" t="s">
        <v>1283</v>
      </c>
      <c r="G338" s="7" t="s">
        <v>1284</v>
      </c>
      <c r="H338" s="7" t="s">
        <v>37</v>
      </c>
      <c r="I338" s="7" t="s">
        <v>68</v>
      </c>
      <c r="J338" s="7" t="s">
        <v>261</v>
      </c>
      <c r="K338" s="7" t="s">
        <v>40</v>
      </c>
      <c r="L338" s="7" t="s">
        <v>41</v>
      </c>
      <c r="M338" s="7" t="s">
        <v>70</v>
      </c>
      <c r="N338" s="7" t="s">
        <v>71</v>
      </c>
      <c r="O338" s="7" t="s">
        <v>1285</v>
      </c>
      <c r="P338" s="7" t="s">
        <v>45</v>
      </c>
      <c r="Q338" s="7" t="s">
        <v>73</v>
      </c>
      <c r="R338" s="7" t="s">
        <v>45</v>
      </c>
      <c r="S338" s="7" t="s">
        <v>74</v>
      </c>
      <c r="T338" s="7" t="s">
        <v>1286</v>
      </c>
      <c r="U338" s="7" t="s">
        <v>68</v>
      </c>
      <c r="V338" s="7" t="s">
        <v>1287</v>
      </c>
      <c r="W338" s="7" t="s">
        <v>51</v>
      </c>
      <c r="X338" s="7" t="s">
        <v>52</v>
      </c>
      <c r="Y338" s="7" t="s">
        <v>53</v>
      </c>
      <c r="Z338" s="7" t="s">
        <v>54</v>
      </c>
      <c r="AA338" s="7" t="s">
        <v>55</v>
      </c>
      <c r="AB338" s="7" t="s">
        <v>56</v>
      </c>
      <c r="AC338" s="8">
        <v>150000</v>
      </c>
      <c r="AD338" s="10" t="s">
        <v>1288</v>
      </c>
      <c r="AE338" s="8" t="str" cm="1">
        <f t="array" aca="1" ref="AE338" ca="1">IFERROR(_xlfn.XLOOKUP(MID(CELL("filename",$A$1),FIND("]",CELL("filename",$A$1))+1,255)&amp;"|"&amp;$C338,Fonte_OM_Objeto!$G:$G,Fonte_OM_Objeto!$J:$J),"")</f>
        <v/>
      </c>
      <c r="AF338" s="8" t="str" cm="1">
        <f t="array" aca="1" ref="AF338" ca="1">IFERROR(_xlfn.XLOOKUP(MID(CELL("filename",$A$1),FIND("]",CELL("filename",$A$1))+1,255)&amp;"|"&amp;$C338,Fonte_OM_Objeto!$G:$G,Fonte_OM_Objeto!$K:$K),"")</f>
        <v/>
      </c>
    </row>
    <row r="339" spans="1:32" s="1" customFormat="1" ht="84.2" customHeight="1" x14ac:dyDescent="0.2">
      <c r="A339" s="7" t="s">
        <v>30</v>
      </c>
      <c r="B339" s="7" t="s">
        <v>31</v>
      </c>
      <c r="C339" s="7" t="s">
        <v>1289</v>
      </c>
      <c r="D339" s="7" t="s">
        <v>33</v>
      </c>
      <c r="E339" s="7" t="s">
        <v>34</v>
      </c>
      <c r="F339" s="7" t="s">
        <v>1290</v>
      </c>
      <c r="G339" s="7" t="s">
        <v>1291</v>
      </c>
      <c r="H339" s="7" t="s">
        <v>37</v>
      </c>
      <c r="I339" s="7" t="s">
        <v>242</v>
      </c>
      <c r="J339" s="7" t="s">
        <v>39</v>
      </c>
      <c r="K339" s="7" t="s">
        <v>40</v>
      </c>
      <c r="L339" s="7" t="s">
        <v>41</v>
      </c>
      <c r="M339" s="7" t="s">
        <v>179</v>
      </c>
      <c r="N339" s="7" t="s">
        <v>180</v>
      </c>
      <c r="O339" s="7" t="s">
        <v>467</v>
      </c>
      <c r="P339" s="7" t="s">
        <v>45</v>
      </c>
      <c r="Q339" s="7" t="s">
        <v>385</v>
      </c>
      <c r="R339" s="7" t="s">
        <v>45</v>
      </c>
      <c r="S339" s="7" t="s">
        <v>468</v>
      </c>
      <c r="T339" s="7" t="s">
        <v>246</v>
      </c>
      <c r="U339" s="7" t="s">
        <v>242</v>
      </c>
      <c r="V339" s="7" t="s">
        <v>247</v>
      </c>
      <c r="W339" s="7" t="s">
        <v>51</v>
      </c>
      <c r="X339" s="7" t="s">
        <v>52</v>
      </c>
      <c r="Y339" s="7" t="s">
        <v>53</v>
      </c>
      <c r="Z339" s="7" t="s">
        <v>54</v>
      </c>
      <c r="AA339" s="7" t="s">
        <v>55</v>
      </c>
      <c r="AB339" s="7" t="s">
        <v>56</v>
      </c>
      <c r="AC339" s="8">
        <v>350000</v>
      </c>
      <c r="AD339" s="10" t="s">
        <v>1292</v>
      </c>
      <c r="AE339" s="8" t="str" cm="1">
        <f t="array" aca="1" ref="AE339" ca="1">IFERROR(_xlfn.XLOOKUP(MID(CELL("filename",$A$1),FIND("]",CELL("filename",$A$1))+1,255)&amp;"|"&amp;$C339,Fonte_OM_Objeto!$G:$G,Fonte_OM_Objeto!$J:$J),"")</f>
        <v/>
      </c>
      <c r="AF339" s="8" t="str" cm="1">
        <f t="array" aca="1" ref="AF339" ca="1">IFERROR(_xlfn.XLOOKUP(MID(CELL("filename",$A$1),FIND("]",CELL("filename",$A$1))+1,255)&amp;"|"&amp;$C339,Fonte_OM_Objeto!$G:$G,Fonte_OM_Objeto!$K:$K),"")</f>
        <v/>
      </c>
    </row>
    <row r="340" spans="1:32" s="1" customFormat="1" ht="19.7" customHeight="1" x14ac:dyDescent="0.2">
      <c r="A340" s="7" t="s">
        <v>30</v>
      </c>
      <c r="B340" s="7" t="s">
        <v>31</v>
      </c>
      <c r="C340" s="7" t="s">
        <v>1293</v>
      </c>
      <c r="D340" s="7" t="s">
        <v>33</v>
      </c>
      <c r="E340" s="7" t="s">
        <v>34</v>
      </c>
      <c r="F340" s="7" t="s">
        <v>1290</v>
      </c>
      <c r="G340" s="7" t="s">
        <v>1291</v>
      </c>
      <c r="H340" s="7" t="s">
        <v>37</v>
      </c>
      <c r="I340" s="7" t="s">
        <v>242</v>
      </c>
      <c r="J340" s="7" t="s">
        <v>39</v>
      </c>
      <c r="K340" s="7" t="s">
        <v>40</v>
      </c>
      <c r="L340" s="7" t="s">
        <v>41</v>
      </c>
      <c r="M340" s="7" t="s">
        <v>232</v>
      </c>
      <c r="N340" s="7" t="s">
        <v>233</v>
      </c>
      <c r="O340" s="7" t="s">
        <v>1294</v>
      </c>
      <c r="P340" s="7" t="s">
        <v>45</v>
      </c>
      <c r="Q340" s="7" t="s">
        <v>235</v>
      </c>
      <c r="R340" s="7" t="s">
        <v>236</v>
      </c>
      <c r="S340" s="7" t="s">
        <v>237</v>
      </c>
      <c r="T340" s="7" t="s">
        <v>75</v>
      </c>
      <c r="U340" s="7" t="s">
        <v>76</v>
      </c>
      <c r="V340" s="7" t="s">
        <v>75</v>
      </c>
      <c r="W340" s="7" t="s">
        <v>51</v>
      </c>
      <c r="X340" s="7" t="s">
        <v>52</v>
      </c>
      <c r="Y340" s="7" t="s">
        <v>207</v>
      </c>
      <c r="Z340" s="7" t="s">
        <v>54</v>
      </c>
      <c r="AA340" s="7" t="s">
        <v>55</v>
      </c>
      <c r="AB340" s="7" t="s">
        <v>56</v>
      </c>
      <c r="AC340" s="8">
        <v>400000</v>
      </c>
      <c r="AD340" s="9" t="s">
        <v>237</v>
      </c>
      <c r="AE340" s="8" t="str" cm="1">
        <f t="array" aca="1" ref="AE340" ca="1">IFERROR(_xlfn.XLOOKUP(MID(CELL("filename",$A$1),FIND("]",CELL("filename",$A$1))+1,255)&amp;"|"&amp;$C340,Fonte_OM_Objeto!$G:$G,Fonte_OM_Objeto!$J:$J),"")</f>
        <v/>
      </c>
      <c r="AF340" s="8" t="str" cm="1">
        <f t="array" aca="1" ref="AF340" ca="1">IFERROR(_xlfn.XLOOKUP(MID(CELL("filename",$A$1),FIND("]",CELL("filename",$A$1))+1,255)&amp;"|"&amp;$C340,Fonte_OM_Objeto!$G:$G,Fonte_OM_Objeto!$K:$K),"")</f>
        <v/>
      </c>
    </row>
    <row r="341" spans="1:32" s="1" customFormat="1" ht="19.7" customHeight="1" x14ac:dyDescent="0.2">
      <c r="A341" s="7" t="s">
        <v>30</v>
      </c>
      <c r="B341" s="7" t="s">
        <v>31</v>
      </c>
      <c r="C341" s="7" t="s">
        <v>1295</v>
      </c>
      <c r="D341" s="7" t="s">
        <v>33</v>
      </c>
      <c r="E341" s="7" t="s">
        <v>34</v>
      </c>
      <c r="F341" s="7" t="s">
        <v>1290</v>
      </c>
      <c r="G341" s="7" t="s">
        <v>1291</v>
      </c>
      <c r="H341" s="7" t="s">
        <v>37</v>
      </c>
      <c r="I341" s="7" t="s">
        <v>242</v>
      </c>
      <c r="J341" s="7" t="s">
        <v>39</v>
      </c>
      <c r="K341" s="7" t="s">
        <v>40</v>
      </c>
      <c r="L341" s="7" t="s">
        <v>41</v>
      </c>
      <c r="M341" s="7" t="s">
        <v>70</v>
      </c>
      <c r="N341" s="7" t="s">
        <v>71</v>
      </c>
      <c r="O341" s="7" t="s">
        <v>91</v>
      </c>
      <c r="P341" s="7" t="s">
        <v>45</v>
      </c>
      <c r="Q341" s="7" t="s">
        <v>62</v>
      </c>
      <c r="R341" s="7" t="s">
        <v>45</v>
      </c>
      <c r="S341" s="7" t="s">
        <v>85</v>
      </c>
      <c r="T341" s="7" t="s">
        <v>75</v>
      </c>
      <c r="U341" s="7" t="s">
        <v>76</v>
      </c>
      <c r="V341" s="7" t="s">
        <v>75</v>
      </c>
      <c r="W341" s="7" t="s">
        <v>51</v>
      </c>
      <c r="X341" s="7" t="s">
        <v>52</v>
      </c>
      <c r="Y341" s="7" t="s">
        <v>207</v>
      </c>
      <c r="Z341" s="7" t="s">
        <v>54</v>
      </c>
      <c r="AA341" s="7" t="s">
        <v>55</v>
      </c>
      <c r="AB341" s="7" t="s">
        <v>56</v>
      </c>
      <c r="AC341" s="8">
        <v>1</v>
      </c>
      <c r="AD341" s="9" t="s">
        <v>85</v>
      </c>
      <c r="AE341" s="8" t="str" cm="1">
        <f t="array" aca="1" ref="AE341" ca="1">IFERROR(_xlfn.XLOOKUP(MID(CELL("filename",$A$1),FIND("]",CELL("filename",$A$1))+1,255)&amp;"|"&amp;$C341,Fonte_OM_Objeto!$G:$G,Fonte_OM_Objeto!$J:$J),"")</f>
        <v/>
      </c>
      <c r="AF341" s="8" t="str" cm="1">
        <f t="array" aca="1" ref="AF341" ca="1">IFERROR(_xlfn.XLOOKUP(MID(CELL("filename",$A$1),FIND("]",CELL("filename",$A$1))+1,255)&amp;"|"&amp;$C341,Fonte_OM_Objeto!$G:$G,Fonte_OM_Objeto!$K:$K),"")</f>
        <v/>
      </c>
    </row>
    <row r="342" spans="1:32" s="1" customFormat="1" ht="84.2" customHeight="1" x14ac:dyDescent="0.2">
      <c r="A342" s="7" t="s">
        <v>30</v>
      </c>
      <c r="B342" s="7" t="s">
        <v>31</v>
      </c>
      <c r="C342" s="7" t="s">
        <v>1296</v>
      </c>
      <c r="D342" s="7" t="s">
        <v>33</v>
      </c>
      <c r="E342" s="7" t="s">
        <v>34</v>
      </c>
      <c r="F342" s="7" t="s">
        <v>1297</v>
      </c>
      <c r="G342" s="7" t="s">
        <v>1298</v>
      </c>
      <c r="H342" s="7" t="s">
        <v>37</v>
      </c>
      <c r="I342" s="7" t="s">
        <v>828</v>
      </c>
      <c r="J342" s="7" t="s">
        <v>191</v>
      </c>
      <c r="K342" s="7" t="s">
        <v>40</v>
      </c>
      <c r="L342" s="7" t="s">
        <v>41</v>
      </c>
      <c r="M342" s="7" t="s">
        <v>97</v>
      </c>
      <c r="N342" s="7" t="s">
        <v>98</v>
      </c>
      <c r="O342" s="7" t="s">
        <v>927</v>
      </c>
      <c r="P342" s="7" t="s">
        <v>45</v>
      </c>
      <c r="Q342" s="7" t="s">
        <v>46</v>
      </c>
      <c r="R342" s="7" t="s">
        <v>47</v>
      </c>
      <c r="S342" s="7" t="s">
        <v>48</v>
      </c>
      <c r="T342" s="7" t="s">
        <v>928</v>
      </c>
      <c r="U342" s="7" t="s">
        <v>828</v>
      </c>
      <c r="V342" s="7" t="s">
        <v>929</v>
      </c>
      <c r="W342" s="7" t="s">
        <v>51</v>
      </c>
      <c r="X342" s="7" t="s">
        <v>102</v>
      </c>
      <c r="Y342" s="7" t="s">
        <v>53</v>
      </c>
      <c r="Z342" s="7" t="s">
        <v>54</v>
      </c>
      <c r="AA342" s="7" t="s">
        <v>55</v>
      </c>
      <c r="AB342" s="7" t="s">
        <v>56</v>
      </c>
      <c r="AC342" s="8">
        <v>150000</v>
      </c>
      <c r="AD342" s="10" t="s">
        <v>1299</v>
      </c>
      <c r="AE342" s="8" t="str" cm="1">
        <f t="array" aca="1" ref="AE342" ca="1">IFERROR(_xlfn.XLOOKUP(MID(CELL("filename",$A$1),FIND("]",CELL("filename",$A$1))+1,255)&amp;"|"&amp;$C342,Fonte_OM_Objeto!$G:$G,Fonte_OM_Objeto!$J:$J),"")</f>
        <v/>
      </c>
      <c r="AF342" s="8" t="str" cm="1">
        <f t="array" aca="1" ref="AF342" ca="1">IFERROR(_xlfn.XLOOKUP(MID(CELL("filename",$A$1),FIND("]",CELL("filename",$A$1))+1,255)&amp;"|"&amp;$C342,Fonte_OM_Objeto!$G:$G,Fonte_OM_Objeto!$K:$K),"")</f>
        <v/>
      </c>
    </row>
    <row r="343" spans="1:32" s="1" customFormat="1" ht="19.7" customHeight="1" x14ac:dyDescent="0.2">
      <c r="A343" s="7" t="s">
        <v>30</v>
      </c>
      <c r="B343" s="7" t="s">
        <v>31</v>
      </c>
      <c r="C343" s="7" t="s">
        <v>1300</v>
      </c>
      <c r="D343" s="7" t="s">
        <v>33</v>
      </c>
      <c r="E343" s="7" t="s">
        <v>34</v>
      </c>
      <c r="F343" s="7" t="s">
        <v>1301</v>
      </c>
      <c r="G343" s="7" t="s">
        <v>1302</v>
      </c>
      <c r="H343" s="7" t="s">
        <v>37</v>
      </c>
      <c r="I343" s="7" t="s">
        <v>242</v>
      </c>
      <c r="J343" s="7" t="s">
        <v>160</v>
      </c>
      <c r="K343" s="7" t="s">
        <v>40</v>
      </c>
      <c r="L343" s="7" t="s">
        <v>41</v>
      </c>
      <c r="M343" s="7" t="s">
        <v>59</v>
      </c>
      <c r="N343" s="7" t="s">
        <v>60</v>
      </c>
      <c r="O343" s="7" t="s">
        <v>1303</v>
      </c>
      <c r="P343" s="7" t="s">
        <v>45</v>
      </c>
      <c r="Q343" s="7" t="s">
        <v>62</v>
      </c>
      <c r="R343" s="7" t="s">
        <v>45</v>
      </c>
      <c r="S343" s="7" t="s">
        <v>63</v>
      </c>
      <c r="T343" s="7" t="s">
        <v>246</v>
      </c>
      <c r="U343" s="7" t="s">
        <v>242</v>
      </c>
      <c r="V343" s="7" t="s">
        <v>247</v>
      </c>
      <c r="W343" s="7" t="s">
        <v>51</v>
      </c>
      <c r="X343" s="7" t="s">
        <v>52</v>
      </c>
      <c r="Y343" s="7" t="s">
        <v>207</v>
      </c>
      <c r="Z343" s="7" t="s">
        <v>54</v>
      </c>
      <c r="AA343" s="7" t="s">
        <v>55</v>
      </c>
      <c r="AB343" s="7" t="s">
        <v>56</v>
      </c>
      <c r="AC343" s="8">
        <v>100000</v>
      </c>
      <c r="AD343" s="9" t="s">
        <v>1304</v>
      </c>
      <c r="AE343" s="8" t="str" cm="1">
        <f t="array" aca="1" ref="AE343" ca="1">IFERROR(_xlfn.XLOOKUP(MID(CELL("filename",$A$1),FIND("]",CELL("filename",$A$1))+1,255)&amp;"|"&amp;$C343,Fonte_OM_Objeto!$G:$G,Fonte_OM_Objeto!$J:$J),"")</f>
        <v/>
      </c>
      <c r="AF343" s="8" t="str" cm="1">
        <f t="array" aca="1" ref="AF343" ca="1">IFERROR(_xlfn.XLOOKUP(MID(CELL("filename",$A$1),FIND("]",CELL("filename",$A$1))+1,255)&amp;"|"&amp;$C343,Fonte_OM_Objeto!$G:$G,Fonte_OM_Objeto!$K:$K),"")</f>
        <v/>
      </c>
    </row>
    <row r="344" spans="1:32" s="1" customFormat="1" ht="19.7" customHeight="1" x14ac:dyDescent="0.2">
      <c r="A344" s="7" t="s">
        <v>30</v>
      </c>
      <c r="B344" s="7" t="s">
        <v>31</v>
      </c>
      <c r="C344" s="7" t="s">
        <v>1305</v>
      </c>
      <c r="D344" s="7" t="s">
        <v>33</v>
      </c>
      <c r="E344" s="7" t="s">
        <v>90</v>
      </c>
      <c r="F344" s="7" t="s">
        <v>1301</v>
      </c>
      <c r="G344" s="7" t="s">
        <v>1302</v>
      </c>
      <c r="H344" s="7" t="s">
        <v>37</v>
      </c>
      <c r="I344" s="7" t="s">
        <v>242</v>
      </c>
      <c r="J344" s="7" t="s">
        <v>160</v>
      </c>
      <c r="K344" s="7" t="s">
        <v>40</v>
      </c>
      <c r="L344" s="7" t="s">
        <v>41</v>
      </c>
      <c r="M344" s="7" t="s">
        <v>179</v>
      </c>
      <c r="N344" s="7" t="s">
        <v>180</v>
      </c>
      <c r="O344" s="7" t="s">
        <v>515</v>
      </c>
      <c r="P344" s="7" t="s">
        <v>45</v>
      </c>
      <c r="Q344" s="7" t="s">
        <v>385</v>
      </c>
      <c r="R344" s="7" t="s">
        <v>45</v>
      </c>
      <c r="S344" s="7" t="s">
        <v>468</v>
      </c>
      <c r="T344" s="7" t="s">
        <v>75</v>
      </c>
      <c r="U344" s="7" t="s">
        <v>76</v>
      </c>
      <c r="V344" s="7" t="s">
        <v>75</v>
      </c>
      <c r="W344" s="7" t="s">
        <v>51</v>
      </c>
      <c r="X344" s="7" t="s">
        <v>52</v>
      </c>
      <c r="Y344" s="7" t="s">
        <v>207</v>
      </c>
      <c r="Z344" s="7" t="s">
        <v>54</v>
      </c>
      <c r="AA344" s="7" t="s">
        <v>55</v>
      </c>
      <c r="AB344" s="7" t="s">
        <v>56</v>
      </c>
      <c r="AC344" s="8">
        <v>100000</v>
      </c>
      <c r="AD344" s="9" t="s">
        <v>1306</v>
      </c>
      <c r="AE344" s="8" t="str" cm="1">
        <f t="array" aca="1" ref="AE344" ca="1">IFERROR(_xlfn.XLOOKUP(MID(CELL("filename",$A$1),FIND("]",CELL("filename",$A$1))+1,255)&amp;"|"&amp;$C344,Fonte_OM_Objeto!$G:$G,Fonte_OM_Objeto!$J:$J),"")</f>
        <v/>
      </c>
      <c r="AF344" s="8" t="str" cm="1">
        <f t="array" aca="1" ref="AF344" ca="1">IFERROR(_xlfn.XLOOKUP(MID(CELL("filename",$A$1),FIND("]",CELL("filename",$A$1))+1,255)&amp;"|"&amp;$C344,Fonte_OM_Objeto!$G:$G,Fonte_OM_Objeto!$K:$K),"")</f>
        <v/>
      </c>
    </row>
    <row r="345" spans="1:32" s="1" customFormat="1" ht="19.7" customHeight="1" x14ac:dyDescent="0.2">
      <c r="A345" s="7" t="s">
        <v>30</v>
      </c>
      <c r="B345" s="7" t="s">
        <v>31</v>
      </c>
      <c r="C345" s="7" t="s">
        <v>1307</v>
      </c>
      <c r="D345" s="7" t="s">
        <v>33</v>
      </c>
      <c r="E345" s="7" t="s">
        <v>34</v>
      </c>
      <c r="F345" s="7" t="s">
        <v>1301</v>
      </c>
      <c r="G345" s="7" t="s">
        <v>1302</v>
      </c>
      <c r="H345" s="7" t="s">
        <v>37</v>
      </c>
      <c r="I345" s="7" t="s">
        <v>242</v>
      </c>
      <c r="J345" s="7" t="s">
        <v>160</v>
      </c>
      <c r="K345" s="7" t="s">
        <v>40</v>
      </c>
      <c r="L345" s="7" t="s">
        <v>41</v>
      </c>
      <c r="M345" s="7" t="s">
        <v>42</v>
      </c>
      <c r="N345" s="7" t="s">
        <v>43</v>
      </c>
      <c r="O345" s="7" t="s">
        <v>1308</v>
      </c>
      <c r="P345" s="7" t="s">
        <v>45</v>
      </c>
      <c r="Q345" s="7" t="s">
        <v>84</v>
      </c>
      <c r="R345" s="7" t="s">
        <v>45</v>
      </c>
      <c r="S345" s="7" t="s">
        <v>63</v>
      </c>
      <c r="T345" s="7" t="s">
        <v>246</v>
      </c>
      <c r="U345" s="7" t="s">
        <v>242</v>
      </c>
      <c r="V345" s="7" t="s">
        <v>247</v>
      </c>
      <c r="W345" s="7" t="s">
        <v>51</v>
      </c>
      <c r="X345" s="7" t="s">
        <v>52</v>
      </c>
      <c r="Y345" s="7" t="s">
        <v>207</v>
      </c>
      <c r="Z345" s="7" t="s">
        <v>54</v>
      </c>
      <c r="AA345" s="7" t="s">
        <v>55</v>
      </c>
      <c r="AB345" s="7" t="s">
        <v>56</v>
      </c>
      <c r="AC345" s="8">
        <v>100000</v>
      </c>
      <c r="AD345" s="9" t="s">
        <v>1304</v>
      </c>
      <c r="AE345" s="8" t="str" cm="1">
        <f t="array" aca="1" ref="AE345" ca="1">IFERROR(_xlfn.XLOOKUP(MID(CELL("filename",$A$1),FIND("]",CELL("filename",$A$1))+1,255)&amp;"|"&amp;$C345,Fonte_OM_Objeto!$G:$G,Fonte_OM_Objeto!$J:$J),"")</f>
        <v>CPOR / CMBH</v>
      </c>
      <c r="AF345" s="8" t="str" cm="1">
        <f t="array" aca="1" ref="AF345" ca="1">IFERROR(_xlfn.XLOOKUP(MID(CELL("filename",$A$1),FIND("]",CELL("filename",$A$1))+1,255)&amp;"|"&amp;$C345,Fonte_OM_Objeto!$G:$G,Fonte_OM_Objeto!$K:$K),"")</f>
        <v>Adequação de infraestrutura de combate à incêndio</v>
      </c>
    </row>
    <row r="346" spans="1:32" s="1" customFormat="1" ht="19.7" customHeight="1" x14ac:dyDescent="0.2">
      <c r="A346" s="7" t="s">
        <v>30</v>
      </c>
      <c r="B346" s="7" t="s">
        <v>31</v>
      </c>
      <c r="C346" s="7" t="s">
        <v>1309</v>
      </c>
      <c r="D346" s="7" t="s">
        <v>33</v>
      </c>
      <c r="E346" s="7" t="s">
        <v>34</v>
      </c>
      <c r="F346" s="7" t="s">
        <v>1310</v>
      </c>
      <c r="G346" s="7" t="s">
        <v>1311</v>
      </c>
      <c r="H346" s="7" t="s">
        <v>37</v>
      </c>
      <c r="I346" s="7" t="s">
        <v>362</v>
      </c>
      <c r="J346" s="7" t="s">
        <v>173</v>
      </c>
      <c r="K346" s="7" t="s">
        <v>40</v>
      </c>
      <c r="L346" s="7" t="s">
        <v>41</v>
      </c>
      <c r="M346" s="7" t="s">
        <v>70</v>
      </c>
      <c r="N346" s="7" t="s">
        <v>71</v>
      </c>
      <c r="O346" s="7" t="s">
        <v>1072</v>
      </c>
      <c r="P346" s="7" t="s">
        <v>45</v>
      </c>
      <c r="Q346" s="7" t="s">
        <v>73</v>
      </c>
      <c r="R346" s="7" t="s">
        <v>45</v>
      </c>
      <c r="S346" s="7" t="s">
        <v>74</v>
      </c>
      <c r="T346" s="7" t="s">
        <v>1073</v>
      </c>
      <c r="U346" s="7" t="s">
        <v>362</v>
      </c>
      <c r="V346" s="7" t="s">
        <v>1074</v>
      </c>
      <c r="W346" s="7" t="s">
        <v>51</v>
      </c>
      <c r="X346" s="7" t="s">
        <v>52</v>
      </c>
      <c r="Y346" s="7" t="s">
        <v>53</v>
      </c>
      <c r="Z346" s="7" t="s">
        <v>54</v>
      </c>
      <c r="AA346" s="7" t="s">
        <v>55</v>
      </c>
      <c r="AB346" s="7" t="s">
        <v>56</v>
      </c>
      <c r="AC346" s="8">
        <v>200000</v>
      </c>
      <c r="AD346" s="9" t="s">
        <v>1312</v>
      </c>
      <c r="AE346" s="8" t="str" cm="1">
        <f t="array" aca="1" ref="AE346" ca="1">IFERROR(_xlfn.XLOOKUP(MID(CELL("filename",$A$1),FIND("]",CELL("filename",$A$1))+1,255)&amp;"|"&amp;$C346,Fonte_OM_Objeto!$G:$G,Fonte_OM_Objeto!$J:$J),"")</f>
        <v/>
      </c>
      <c r="AF346" s="8" t="str" cm="1">
        <f t="array" aca="1" ref="AF346" ca="1">IFERROR(_xlfn.XLOOKUP(MID(CELL("filename",$A$1),FIND("]",CELL("filename",$A$1))+1,255)&amp;"|"&amp;$C346,Fonte_OM_Objeto!$G:$G,Fonte_OM_Objeto!$K:$K),"")</f>
        <v/>
      </c>
    </row>
    <row r="347" spans="1:32" s="1" customFormat="1" ht="73.5" customHeight="1" x14ac:dyDescent="0.2">
      <c r="A347" s="7" t="s">
        <v>30</v>
      </c>
      <c r="B347" s="7" t="s">
        <v>31</v>
      </c>
      <c r="C347" s="7" t="s">
        <v>1313</v>
      </c>
      <c r="D347" s="7" t="s">
        <v>33</v>
      </c>
      <c r="E347" s="7" t="s">
        <v>90</v>
      </c>
      <c r="F347" s="7" t="s">
        <v>1314</v>
      </c>
      <c r="G347" s="7" t="s">
        <v>1315</v>
      </c>
      <c r="H347" s="7" t="s">
        <v>37</v>
      </c>
      <c r="I347" s="7" t="s">
        <v>212</v>
      </c>
      <c r="J347" s="7" t="s">
        <v>82</v>
      </c>
      <c r="K347" s="7" t="s">
        <v>40</v>
      </c>
      <c r="L347" s="7" t="s">
        <v>41</v>
      </c>
      <c r="M347" s="7" t="s">
        <v>70</v>
      </c>
      <c r="N347" s="7" t="s">
        <v>71</v>
      </c>
      <c r="O347" s="7" t="s">
        <v>118</v>
      </c>
      <c r="P347" s="7" t="s">
        <v>45</v>
      </c>
      <c r="Q347" s="7" t="s">
        <v>46</v>
      </c>
      <c r="R347" s="7" t="s">
        <v>47</v>
      </c>
      <c r="S347" s="7" t="s">
        <v>48</v>
      </c>
      <c r="T347" s="7" t="s">
        <v>75</v>
      </c>
      <c r="U347" s="7" t="s">
        <v>76</v>
      </c>
      <c r="V347" s="7" t="s">
        <v>75</v>
      </c>
      <c r="W347" s="7" t="s">
        <v>51</v>
      </c>
      <c r="X347" s="7" t="s">
        <v>52</v>
      </c>
      <c r="Y347" s="7" t="s">
        <v>53</v>
      </c>
      <c r="Z347" s="7" t="s">
        <v>54</v>
      </c>
      <c r="AA347" s="7" t="s">
        <v>55</v>
      </c>
      <c r="AB347" s="7" t="s">
        <v>56</v>
      </c>
      <c r="AC347" s="8">
        <v>200000</v>
      </c>
      <c r="AD347" s="10" t="s">
        <v>1316</v>
      </c>
      <c r="AE347" s="8" t="str" cm="1">
        <f t="array" aca="1" ref="AE347" ca="1">IFERROR(_xlfn.XLOOKUP(MID(CELL("filename",$A$1),FIND("]",CELL("filename",$A$1))+1,255)&amp;"|"&amp;$C347,Fonte_OM_Objeto!$G:$G,Fonte_OM_Objeto!$J:$J),"")</f>
        <v/>
      </c>
      <c r="AF347" s="8" t="str" cm="1">
        <f t="array" aca="1" ref="AF347" ca="1">IFERROR(_xlfn.XLOOKUP(MID(CELL("filename",$A$1),FIND("]",CELL("filename",$A$1))+1,255)&amp;"|"&amp;$C347,Fonte_OM_Objeto!$G:$G,Fonte_OM_Objeto!$K:$K),"")</f>
        <v/>
      </c>
    </row>
    <row r="348" spans="1:32" s="1" customFormat="1" ht="52.35" customHeight="1" x14ac:dyDescent="0.2">
      <c r="A348" s="7" t="s">
        <v>30</v>
      </c>
      <c r="B348" s="7" t="s">
        <v>31</v>
      </c>
      <c r="C348" s="7" t="s">
        <v>1317</v>
      </c>
      <c r="D348" s="7" t="s">
        <v>33</v>
      </c>
      <c r="E348" s="7" t="s">
        <v>34</v>
      </c>
      <c r="F348" s="7" t="s">
        <v>1318</v>
      </c>
      <c r="G348" s="7" t="s">
        <v>1319</v>
      </c>
      <c r="H348" s="7" t="s">
        <v>37</v>
      </c>
      <c r="I348" s="7" t="s">
        <v>212</v>
      </c>
      <c r="J348" s="7" t="s">
        <v>293</v>
      </c>
      <c r="K348" s="7" t="s">
        <v>40</v>
      </c>
      <c r="L348" s="7" t="s">
        <v>41</v>
      </c>
      <c r="M348" s="7" t="s">
        <v>59</v>
      </c>
      <c r="N348" s="7" t="s">
        <v>60</v>
      </c>
      <c r="O348" s="7" t="s">
        <v>1320</v>
      </c>
      <c r="P348" s="7" t="s">
        <v>45</v>
      </c>
      <c r="Q348" s="7" t="s">
        <v>62</v>
      </c>
      <c r="R348" s="7" t="s">
        <v>45</v>
      </c>
      <c r="S348" s="7" t="s">
        <v>63</v>
      </c>
      <c r="T348" s="7" t="s">
        <v>479</v>
      </c>
      <c r="U348" s="7" t="s">
        <v>212</v>
      </c>
      <c r="V348" s="7" t="s">
        <v>480</v>
      </c>
      <c r="W348" s="7" t="s">
        <v>51</v>
      </c>
      <c r="X348" s="7" t="s">
        <v>52</v>
      </c>
      <c r="Y348" s="7" t="s">
        <v>207</v>
      </c>
      <c r="Z348" s="7" t="s">
        <v>54</v>
      </c>
      <c r="AA348" s="7" t="s">
        <v>55</v>
      </c>
      <c r="AB348" s="7" t="s">
        <v>56</v>
      </c>
      <c r="AC348" s="8">
        <v>200000</v>
      </c>
      <c r="AD348" s="10" t="s">
        <v>1321</v>
      </c>
      <c r="AE348" s="8" t="str" cm="1">
        <f t="array" aca="1" ref="AE348" ca="1">IFERROR(_xlfn.XLOOKUP(MID(CELL("filename",$A$1),FIND("]",CELL("filename",$A$1))+1,255)&amp;"|"&amp;$C348,Fonte_OM_Objeto!$G:$G,Fonte_OM_Objeto!$J:$J),"")</f>
        <v/>
      </c>
      <c r="AF348" s="8" t="str" cm="1">
        <f t="array" aca="1" ref="AF348" ca="1">IFERROR(_xlfn.XLOOKUP(MID(CELL("filename",$A$1),FIND("]",CELL("filename",$A$1))+1,255)&amp;"|"&amp;$C348,Fonte_OM_Objeto!$G:$G,Fonte_OM_Objeto!$K:$K),"")</f>
        <v/>
      </c>
    </row>
    <row r="349" spans="1:32" s="1" customFormat="1" ht="52.35" customHeight="1" x14ac:dyDescent="0.2">
      <c r="A349" s="7" t="s">
        <v>30</v>
      </c>
      <c r="B349" s="7" t="s">
        <v>31</v>
      </c>
      <c r="C349" s="7" t="s">
        <v>1322</v>
      </c>
      <c r="D349" s="7" t="s">
        <v>33</v>
      </c>
      <c r="E349" s="7" t="s">
        <v>90</v>
      </c>
      <c r="F349" s="7" t="s">
        <v>1323</v>
      </c>
      <c r="G349" s="7" t="s">
        <v>1324</v>
      </c>
      <c r="H349" s="7" t="s">
        <v>37</v>
      </c>
      <c r="I349" s="7" t="s">
        <v>212</v>
      </c>
      <c r="J349" s="7" t="s">
        <v>39</v>
      </c>
      <c r="K349" s="7" t="s">
        <v>40</v>
      </c>
      <c r="L349" s="7" t="s">
        <v>41</v>
      </c>
      <c r="M349" s="7" t="s">
        <v>70</v>
      </c>
      <c r="N349" s="7" t="s">
        <v>71</v>
      </c>
      <c r="O349" s="7" t="s">
        <v>91</v>
      </c>
      <c r="P349" s="7" t="s">
        <v>45</v>
      </c>
      <c r="Q349" s="7" t="s">
        <v>62</v>
      </c>
      <c r="R349" s="7" t="s">
        <v>45</v>
      </c>
      <c r="S349" s="7" t="s">
        <v>85</v>
      </c>
      <c r="T349" s="7" t="s">
        <v>75</v>
      </c>
      <c r="U349" s="7" t="s">
        <v>76</v>
      </c>
      <c r="V349" s="7" t="s">
        <v>75</v>
      </c>
      <c r="W349" s="7" t="s">
        <v>51</v>
      </c>
      <c r="X349" s="7" t="s">
        <v>52</v>
      </c>
      <c r="Y349" s="7" t="s">
        <v>53</v>
      </c>
      <c r="Z349" s="7" t="s">
        <v>54</v>
      </c>
      <c r="AA349" s="7" t="s">
        <v>55</v>
      </c>
      <c r="AB349" s="7" t="s">
        <v>56</v>
      </c>
      <c r="AC349" s="8">
        <v>500000</v>
      </c>
      <c r="AD349" s="10" t="s">
        <v>1325</v>
      </c>
      <c r="AE349" s="8" t="str" cm="1">
        <f t="array" aca="1" ref="AE349" ca="1">IFERROR(_xlfn.XLOOKUP(MID(CELL("filename",$A$1),FIND("]",CELL("filename",$A$1))+1,255)&amp;"|"&amp;$C349,Fonte_OM_Objeto!$G:$G,Fonte_OM_Objeto!$J:$J),"")</f>
        <v/>
      </c>
      <c r="AF349" s="8" t="str" cm="1">
        <f t="array" aca="1" ref="AF349" ca="1">IFERROR(_xlfn.XLOOKUP(MID(CELL("filename",$A$1),FIND("]",CELL("filename",$A$1))+1,255)&amp;"|"&amp;$C349,Fonte_OM_Objeto!$G:$G,Fonte_OM_Objeto!$K:$K),"")</f>
        <v/>
      </c>
    </row>
    <row r="350" spans="1:32" s="1" customFormat="1" ht="52.35" customHeight="1" x14ac:dyDescent="0.2">
      <c r="A350" s="7" t="s">
        <v>30</v>
      </c>
      <c r="B350" s="7" t="s">
        <v>31</v>
      </c>
      <c r="C350" s="7" t="s">
        <v>1326</v>
      </c>
      <c r="D350" s="7" t="s">
        <v>33</v>
      </c>
      <c r="E350" s="7" t="s">
        <v>90</v>
      </c>
      <c r="F350" s="7" t="s">
        <v>1323</v>
      </c>
      <c r="G350" s="7" t="s">
        <v>1324</v>
      </c>
      <c r="H350" s="7" t="s">
        <v>37</v>
      </c>
      <c r="I350" s="7" t="s">
        <v>212</v>
      </c>
      <c r="J350" s="7" t="s">
        <v>39</v>
      </c>
      <c r="K350" s="7" t="s">
        <v>40</v>
      </c>
      <c r="L350" s="7" t="s">
        <v>41</v>
      </c>
      <c r="M350" s="7" t="s">
        <v>70</v>
      </c>
      <c r="N350" s="7" t="s">
        <v>71</v>
      </c>
      <c r="O350" s="7" t="s">
        <v>118</v>
      </c>
      <c r="P350" s="7" t="s">
        <v>45</v>
      </c>
      <c r="Q350" s="7" t="s">
        <v>46</v>
      </c>
      <c r="R350" s="7" t="s">
        <v>47</v>
      </c>
      <c r="S350" s="7" t="s">
        <v>48</v>
      </c>
      <c r="T350" s="7" t="s">
        <v>75</v>
      </c>
      <c r="U350" s="7" t="s">
        <v>76</v>
      </c>
      <c r="V350" s="7" t="s">
        <v>75</v>
      </c>
      <c r="W350" s="7" t="s">
        <v>51</v>
      </c>
      <c r="X350" s="7" t="s">
        <v>52</v>
      </c>
      <c r="Y350" s="7" t="s">
        <v>53</v>
      </c>
      <c r="Z350" s="7" t="s">
        <v>54</v>
      </c>
      <c r="AA350" s="7" t="s">
        <v>55</v>
      </c>
      <c r="AB350" s="7" t="s">
        <v>56</v>
      </c>
      <c r="AC350" s="8">
        <v>700000</v>
      </c>
      <c r="AD350" s="10" t="s">
        <v>1327</v>
      </c>
      <c r="AE350" s="8" t="str" cm="1">
        <f t="array" aca="1" ref="AE350" ca="1">IFERROR(_xlfn.XLOOKUP(MID(CELL("filename",$A$1),FIND("]",CELL("filename",$A$1))+1,255)&amp;"|"&amp;$C350,Fonte_OM_Objeto!$G:$G,Fonte_OM_Objeto!$J:$J),"")</f>
        <v/>
      </c>
      <c r="AF350" s="8" t="str" cm="1">
        <f t="array" aca="1" ref="AF350" ca="1">IFERROR(_xlfn.XLOOKUP(MID(CELL("filename",$A$1),FIND("]",CELL("filename",$A$1))+1,255)&amp;"|"&amp;$C350,Fonte_OM_Objeto!$G:$G,Fonte_OM_Objeto!$K:$K),"")</f>
        <v/>
      </c>
    </row>
    <row r="351" spans="1:32" s="1" customFormat="1" ht="52.35" customHeight="1" x14ac:dyDescent="0.2">
      <c r="A351" s="7" t="s">
        <v>30</v>
      </c>
      <c r="B351" s="7" t="s">
        <v>31</v>
      </c>
      <c r="C351" s="7" t="s">
        <v>1328</v>
      </c>
      <c r="D351" s="7" t="s">
        <v>33</v>
      </c>
      <c r="E351" s="7" t="s">
        <v>90</v>
      </c>
      <c r="F351" s="7" t="s">
        <v>1323</v>
      </c>
      <c r="G351" s="7" t="s">
        <v>1324</v>
      </c>
      <c r="H351" s="7" t="s">
        <v>37</v>
      </c>
      <c r="I351" s="7" t="s">
        <v>212</v>
      </c>
      <c r="J351" s="7" t="s">
        <v>39</v>
      </c>
      <c r="K351" s="7" t="s">
        <v>40</v>
      </c>
      <c r="L351" s="7" t="s">
        <v>41</v>
      </c>
      <c r="M351" s="7" t="s">
        <v>59</v>
      </c>
      <c r="N351" s="7" t="s">
        <v>60</v>
      </c>
      <c r="O351" s="7" t="s">
        <v>145</v>
      </c>
      <c r="P351" s="7" t="s">
        <v>45</v>
      </c>
      <c r="Q351" s="7" t="s">
        <v>62</v>
      </c>
      <c r="R351" s="7" t="s">
        <v>45</v>
      </c>
      <c r="S351" s="7" t="s">
        <v>63</v>
      </c>
      <c r="T351" s="7" t="s">
        <v>75</v>
      </c>
      <c r="U351" s="7" t="s">
        <v>76</v>
      </c>
      <c r="V351" s="7" t="s">
        <v>75</v>
      </c>
      <c r="W351" s="7" t="s">
        <v>51</v>
      </c>
      <c r="X351" s="7" t="s">
        <v>52</v>
      </c>
      <c r="Y351" s="7" t="s">
        <v>53</v>
      </c>
      <c r="Z351" s="7" t="s">
        <v>54</v>
      </c>
      <c r="AA351" s="7" t="s">
        <v>55</v>
      </c>
      <c r="AB351" s="7" t="s">
        <v>56</v>
      </c>
      <c r="AC351" s="8">
        <v>400000</v>
      </c>
      <c r="AD351" s="10" t="s">
        <v>1321</v>
      </c>
      <c r="AE351" s="8" t="str" cm="1">
        <f t="array" aca="1" ref="AE351" ca="1">IFERROR(_xlfn.XLOOKUP(MID(CELL("filename",$A$1),FIND("]",CELL("filename",$A$1))+1,255)&amp;"|"&amp;$C351,Fonte_OM_Objeto!$G:$G,Fonte_OM_Objeto!$J:$J),"")</f>
        <v/>
      </c>
      <c r="AF351" s="8" t="str" cm="1">
        <f t="array" aca="1" ref="AF351" ca="1">IFERROR(_xlfn.XLOOKUP(MID(CELL("filename",$A$1),FIND("]",CELL("filename",$A$1))+1,255)&amp;"|"&amp;$C351,Fonte_OM_Objeto!$G:$G,Fonte_OM_Objeto!$K:$K),"")</f>
        <v/>
      </c>
    </row>
    <row r="352" spans="1:32" s="1" customFormat="1" ht="52.35" customHeight="1" x14ac:dyDescent="0.2">
      <c r="A352" s="7" t="s">
        <v>30</v>
      </c>
      <c r="B352" s="7" t="s">
        <v>31</v>
      </c>
      <c r="C352" s="7" t="s">
        <v>1329</v>
      </c>
      <c r="D352" s="7" t="s">
        <v>33</v>
      </c>
      <c r="E352" s="7" t="s">
        <v>90</v>
      </c>
      <c r="F352" s="7" t="s">
        <v>1323</v>
      </c>
      <c r="G352" s="7" t="s">
        <v>1324</v>
      </c>
      <c r="H352" s="7" t="s">
        <v>37</v>
      </c>
      <c r="I352" s="7" t="s">
        <v>212</v>
      </c>
      <c r="J352" s="7" t="s">
        <v>39</v>
      </c>
      <c r="K352" s="7" t="s">
        <v>40</v>
      </c>
      <c r="L352" s="7" t="s">
        <v>41</v>
      </c>
      <c r="M352" s="7" t="s">
        <v>70</v>
      </c>
      <c r="N352" s="7" t="s">
        <v>71</v>
      </c>
      <c r="O352" s="7" t="s">
        <v>91</v>
      </c>
      <c r="P352" s="7" t="s">
        <v>45</v>
      </c>
      <c r="Q352" s="7" t="s">
        <v>62</v>
      </c>
      <c r="R352" s="7" t="s">
        <v>45</v>
      </c>
      <c r="S352" s="7" t="s">
        <v>85</v>
      </c>
      <c r="T352" s="7" t="s">
        <v>75</v>
      </c>
      <c r="U352" s="7" t="s">
        <v>76</v>
      </c>
      <c r="V352" s="7" t="s">
        <v>75</v>
      </c>
      <c r="W352" s="7" t="s">
        <v>51</v>
      </c>
      <c r="X352" s="7" t="s">
        <v>52</v>
      </c>
      <c r="Y352" s="7" t="s">
        <v>53</v>
      </c>
      <c r="Z352" s="7" t="s">
        <v>54</v>
      </c>
      <c r="AA352" s="7" t="s">
        <v>55</v>
      </c>
      <c r="AB352" s="7" t="s">
        <v>56</v>
      </c>
      <c r="AC352" s="8">
        <v>400000</v>
      </c>
      <c r="AD352" s="10" t="s">
        <v>1330</v>
      </c>
      <c r="AE352" s="8" t="str" cm="1">
        <f t="array" aca="1" ref="AE352" ca="1">IFERROR(_xlfn.XLOOKUP(MID(CELL("filename",$A$1),FIND("]",CELL("filename",$A$1))+1,255)&amp;"|"&amp;$C352,Fonte_OM_Objeto!$G:$G,Fonte_OM_Objeto!$J:$J),"")</f>
        <v/>
      </c>
      <c r="AF352" s="8" t="str" cm="1">
        <f t="array" aca="1" ref="AF352" ca="1">IFERROR(_xlfn.XLOOKUP(MID(CELL("filename",$A$1),FIND("]",CELL("filename",$A$1))+1,255)&amp;"|"&amp;$C352,Fonte_OM_Objeto!$G:$G,Fonte_OM_Objeto!$K:$K),"")</f>
        <v/>
      </c>
    </row>
    <row r="353" spans="1:32" s="1" customFormat="1" ht="19.7" customHeight="1" x14ac:dyDescent="0.2">
      <c r="A353" s="7" t="s">
        <v>30</v>
      </c>
      <c r="B353" s="7" t="s">
        <v>31</v>
      </c>
      <c r="C353" s="7" t="s">
        <v>1331</v>
      </c>
      <c r="D353" s="7" t="s">
        <v>33</v>
      </c>
      <c r="E353" s="7" t="s">
        <v>34</v>
      </c>
      <c r="F353" s="7" t="s">
        <v>1332</v>
      </c>
      <c r="G353" s="7" t="s">
        <v>1333</v>
      </c>
      <c r="H353" s="7" t="s">
        <v>37</v>
      </c>
      <c r="I353" s="7" t="s">
        <v>81</v>
      </c>
      <c r="J353" s="7" t="s">
        <v>39</v>
      </c>
      <c r="K353" s="7" t="s">
        <v>40</v>
      </c>
      <c r="L353" s="7" t="s">
        <v>41</v>
      </c>
      <c r="M353" s="7" t="s">
        <v>70</v>
      </c>
      <c r="N353" s="7" t="s">
        <v>71</v>
      </c>
      <c r="O353" s="7" t="s">
        <v>1334</v>
      </c>
      <c r="P353" s="7" t="s">
        <v>45</v>
      </c>
      <c r="Q353" s="7" t="s">
        <v>73</v>
      </c>
      <c r="R353" s="7" t="s">
        <v>45</v>
      </c>
      <c r="S353" s="7" t="s">
        <v>74</v>
      </c>
      <c r="T353" s="7" t="s">
        <v>666</v>
      </c>
      <c r="U353" s="7" t="s">
        <v>81</v>
      </c>
      <c r="V353" s="7" t="s">
        <v>667</v>
      </c>
      <c r="W353" s="7" t="s">
        <v>51</v>
      </c>
      <c r="X353" s="7" t="s">
        <v>52</v>
      </c>
      <c r="Y353" s="7" t="s">
        <v>207</v>
      </c>
      <c r="Z353" s="7" t="s">
        <v>54</v>
      </c>
      <c r="AA353" s="7" t="s">
        <v>55</v>
      </c>
      <c r="AB353" s="7" t="s">
        <v>56</v>
      </c>
      <c r="AC353" s="8">
        <v>140000</v>
      </c>
      <c r="AD353" s="9" t="s">
        <v>1335</v>
      </c>
      <c r="AE353" s="8" t="str" cm="1">
        <f t="array" aca="1" ref="AE353" ca="1">IFERROR(_xlfn.XLOOKUP(MID(CELL("filename",$A$1),FIND("]",CELL("filename",$A$1))+1,255)&amp;"|"&amp;$C353,Fonte_OM_Objeto!$G:$G,Fonte_OM_Objeto!$J:$J),"")</f>
        <v/>
      </c>
      <c r="AF353" s="8" t="str" cm="1">
        <f t="array" aca="1" ref="AF353" ca="1">IFERROR(_xlfn.XLOOKUP(MID(CELL("filename",$A$1),FIND("]",CELL("filename",$A$1))+1,255)&amp;"|"&amp;$C353,Fonte_OM_Objeto!$G:$G,Fonte_OM_Objeto!$K:$K),"")</f>
        <v/>
      </c>
    </row>
    <row r="354" spans="1:32" s="1" customFormat="1" ht="41.1" customHeight="1" x14ac:dyDescent="0.2">
      <c r="A354" s="7" t="s">
        <v>30</v>
      </c>
      <c r="B354" s="7" t="s">
        <v>31</v>
      </c>
      <c r="C354" s="7" t="s">
        <v>1336</v>
      </c>
      <c r="D354" s="7" t="s">
        <v>33</v>
      </c>
      <c r="E354" s="7" t="s">
        <v>34</v>
      </c>
      <c r="F354" s="7" t="s">
        <v>1337</v>
      </c>
      <c r="G354" s="7" t="s">
        <v>1338</v>
      </c>
      <c r="H354" s="7" t="s">
        <v>37</v>
      </c>
      <c r="I354" s="7" t="s">
        <v>38</v>
      </c>
      <c r="J354" s="7" t="s">
        <v>261</v>
      </c>
      <c r="K354" s="7" t="s">
        <v>40</v>
      </c>
      <c r="L354" s="7" t="s">
        <v>41</v>
      </c>
      <c r="M354" s="7" t="s">
        <v>42</v>
      </c>
      <c r="N354" s="7" t="s">
        <v>43</v>
      </c>
      <c r="O354" s="7" t="s">
        <v>44</v>
      </c>
      <c r="P354" s="7" t="s">
        <v>45</v>
      </c>
      <c r="Q354" s="7" t="s">
        <v>46</v>
      </c>
      <c r="R354" s="7" t="s">
        <v>47</v>
      </c>
      <c r="S354" s="7" t="s">
        <v>48</v>
      </c>
      <c r="T354" s="7" t="s">
        <v>49</v>
      </c>
      <c r="U354" s="7" t="s">
        <v>38</v>
      </c>
      <c r="V354" s="7" t="s">
        <v>50</v>
      </c>
      <c r="W354" s="7" t="s">
        <v>51</v>
      </c>
      <c r="X354" s="7" t="s">
        <v>102</v>
      </c>
      <c r="Y354" s="7" t="s">
        <v>53</v>
      </c>
      <c r="Z354" s="7" t="s">
        <v>54</v>
      </c>
      <c r="AA354" s="7" t="s">
        <v>55</v>
      </c>
      <c r="AB354" s="7" t="s">
        <v>56</v>
      </c>
      <c r="AC354" s="8">
        <v>150000</v>
      </c>
      <c r="AD354" s="10" t="s">
        <v>1339</v>
      </c>
      <c r="AE354" s="8" t="str" cm="1">
        <f t="array" aca="1" ref="AE354" ca="1">IFERROR(_xlfn.XLOOKUP(MID(CELL("filename",$A$1),FIND("]",CELL("filename",$A$1))+1,255)&amp;"|"&amp;$C354,Fonte_OM_Objeto!$G:$G,Fonte_OM_Objeto!$J:$J),"")</f>
        <v>Cmdo 6ª RM</v>
      </c>
      <c r="AF354" s="8" t="str" cm="1">
        <f t="array" aca="1" ref="AF354" ca="1">IFERROR(_xlfn.XLOOKUP(MID(CELL("filename",$A$1),FIND("]",CELL("filename",$A$1))+1,255)&amp;"|"&amp;$C354,Fonte_OM_Objeto!$G:$G,Fonte_OM_Objeto!$K:$K),"")</f>
        <v>Material permanente e Adequação das instalações</v>
      </c>
    </row>
    <row r="355" spans="1:32" s="1" customFormat="1" ht="41.1" customHeight="1" x14ac:dyDescent="0.2">
      <c r="A355" s="7" t="s">
        <v>30</v>
      </c>
      <c r="B355" s="7" t="s">
        <v>31</v>
      </c>
      <c r="C355" s="7" t="s">
        <v>1336</v>
      </c>
      <c r="D355" s="7" t="s">
        <v>33</v>
      </c>
      <c r="E355" s="7" t="s">
        <v>34</v>
      </c>
      <c r="F355" s="7" t="s">
        <v>1337</v>
      </c>
      <c r="G355" s="7" t="s">
        <v>1338</v>
      </c>
      <c r="H355" s="7" t="s">
        <v>37</v>
      </c>
      <c r="I355" s="7" t="s">
        <v>38</v>
      </c>
      <c r="J355" s="7" t="s">
        <v>261</v>
      </c>
      <c r="K355" s="7" t="s">
        <v>40</v>
      </c>
      <c r="L355" s="7" t="s">
        <v>41</v>
      </c>
      <c r="M355" s="7" t="s">
        <v>42</v>
      </c>
      <c r="N355" s="7" t="s">
        <v>43</v>
      </c>
      <c r="O355" s="7" t="s">
        <v>44</v>
      </c>
      <c r="P355" s="7" t="s">
        <v>45</v>
      </c>
      <c r="Q355" s="7" t="s">
        <v>46</v>
      </c>
      <c r="R355" s="7" t="s">
        <v>47</v>
      </c>
      <c r="S355" s="7" t="s">
        <v>48</v>
      </c>
      <c r="T355" s="7" t="s">
        <v>49</v>
      </c>
      <c r="U355" s="7" t="s">
        <v>38</v>
      </c>
      <c r="V355" s="7" t="s">
        <v>50</v>
      </c>
      <c r="W355" s="7" t="s">
        <v>51</v>
      </c>
      <c r="X355" s="7" t="s">
        <v>52</v>
      </c>
      <c r="Y355" s="7" t="s">
        <v>53</v>
      </c>
      <c r="Z355" s="7" t="s">
        <v>54</v>
      </c>
      <c r="AA355" s="7" t="s">
        <v>55</v>
      </c>
      <c r="AB355" s="7" t="s">
        <v>56</v>
      </c>
      <c r="AC355" s="8">
        <v>200000</v>
      </c>
      <c r="AD355" s="10" t="s">
        <v>1339</v>
      </c>
      <c r="AE355" s="8" t="str" cm="1">
        <f t="array" aca="1" ref="AE355" ca="1">IFERROR(_xlfn.XLOOKUP(MID(CELL("filename",$A$1),FIND("]",CELL("filename",$A$1))+1,255)&amp;"|"&amp;$C355,Fonte_OM_Objeto!$G:$G,Fonte_OM_Objeto!$J:$J),"")</f>
        <v>Cmdo 6ª RM</v>
      </c>
      <c r="AF355" s="8" t="str" cm="1">
        <f t="array" aca="1" ref="AF355" ca="1">IFERROR(_xlfn.XLOOKUP(MID(CELL("filename",$A$1),FIND("]",CELL("filename",$A$1))+1,255)&amp;"|"&amp;$C355,Fonte_OM_Objeto!$G:$G,Fonte_OM_Objeto!$K:$K),"")</f>
        <v>Material permanente e Adequação das instalações</v>
      </c>
    </row>
    <row r="356" spans="1:32" s="1" customFormat="1" ht="30.4" customHeight="1" x14ac:dyDescent="0.2">
      <c r="A356" s="7" t="s">
        <v>30</v>
      </c>
      <c r="B356" s="7" t="s">
        <v>31</v>
      </c>
      <c r="C356" s="7" t="s">
        <v>1340</v>
      </c>
      <c r="D356" s="7" t="s">
        <v>33</v>
      </c>
      <c r="E356" s="7" t="s">
        <v>34</v>
      </c>
      <c r="F356" s="7" t="s">
        <v>1337</v>
      </c>
      <c r="G356" s="7" t="s">
        <v>1338</v>
      </c>
      <c r="H356" s="7" t="s">
        <v>37</v>
      </c>
      <c r="I356" s="7" t="s">
        <v>38</v>
      </c>
      <c r="J356" s="7" t="s">
        <v>261</v>
      </c>
      <c r="K356" s="7" t="s">
        <v>40</v>
      </c>
      <c r="L356" s="7" t="s">
        <v>41</v>
      </c>
      <c r="M356" s="7" t="s">
        <v>59</v>
      </c>
      <c r="N356" s="7" t="s">
        <v>60</v>
      </c>
      <c r="O356" s="7" t="s">
        <v>145</v>
      </c>
      <c r="P356" s="7" t="s">
        <v>45</v>
      </c>
      <c r="Q356" s="7" t="s">
        <v>62</v>
      </c>
      <c r="R356" s="7" t="s">
        <v>45</v>
      </c>
      <c r="S356" s="7" t="s">
        <v>63</v>
      </c>
      <c r="T356" s="7" t="s">
        <v>75</v>
      </c>
      <c r="U356" s="7" t="s">
        <v>76</v>
      </c>
      <c r="V356" s="7" t="s">
        <v>75</v>
      </c>
      <c r="W356" s="7" t="s">
        <v>51</v>
      </c>
      <c r="X356" s="7" t="s">
        <v>102</v>
      </c>
      <c r="Y356" s="7" t="s">
        <v>53</v>
      </c>
      <c r="Z356" s="7" t="s">
        <v>54</v>
      </c>
      <c r="AA356" s="7" t="s">
        <v>55</v>
      </c>
      <c r="AB356" s="7" t="s">
        <v>56</v>
      </c>
      <c r="AC356" s="8">
        <v>200000</v>
      </c>
      <c r="AD356" s="10" t="s">
        <v>1341</v>
      </c>
      <c r="AE356" s="8" t="str" cm="1">
        <f t="array" aca="1" ref="AE356" ca="1">IFERROR(_xlfn.XLOOKUP(MID(CELL("filename",$A$1),FIND("]",CELL("filename",$A$1))+1,255)&amp;"|"&amp;$C356,Fonte_OM_Objeto!$G:$G,Fonte_OM_Objeto!$J:$J),"")</f>
        <v/>
      </c>
      <c r="AF356" s="8" t="str" cm="1">
        <f t="array" aca="1" ref="AF356" ca="1">IFERROR(_xlfn.XLOOKUP(MID(CELL("filename",$A$1),FIND("]",CELL("filename",$A$1))+1,255)&amp;"|"&amp;$C356,Fonte_OM_Objeto!$G:$G,Fonte_OM_Objeto!$K:$K),"")</f>
        <v/>
      </c>
    </row>
    <row r="357" spans="1:32" s="1" customFormat="1" ht="19.7" customHeight="1" x14ac:dyDescent="0.2">
      <c r="A357" s="7" t="s">
        <v>30</v>
      </c>
      <c r="B357" s="7" t="s">
        <v>31</v>
      </c>
      <c r="C357" s="7" t="s">
        <v>1342</v>
      </c>
      <c r="D357" s="7" t="s">
        <v>33</v>
      </c>
      <c r="E357" s="7" t="s">
        <v>34</v>
      </c>
      <c r="F357" s="7" t="s">
        <v>1337</v>
      </c>
      <c r="G357" s="7" t="s">
        <v>1338</v>
      </c>
      <c r="H357" s="7" t="s">
        <v>37</v>
      </c>
      <c r="I357" s="7" t="s">
        <v>38</v>
      </c>
      <c r="J357" s="7" t="s">
        <v>261</v>
      </c>
      <c r="K357" s="7" t="s">
        <v>40</v>
      </c>
      <c r="L357" s="7" t="s">
        <v>41</v>
      </c>
      <c r="M357" s="7" t="s">
        <v>59</v>
      </c>
      <c r="N357" s="7" t="s">
        <v>60</v>
      </c>
      <c r="O357" s="7" t="s">
        <v>145</v>
      </c>
      <c r="P357" s="7" t="s">
        <v>45</v>
      </c>
      <c r="Q357" s="7" t="s">
        <v>62</v>
      </c>
      <c r="R357" s="7" t="s">
        <v>45</v>
      </c>
      <c r="S357" s="7" t="s">
        <v>63</v>
      </c>
      <c r="T357" s="7" t="s">
        <v>75</v>
      </c>
      <c r="U357" s="7" t="s">
        <v>76</v>
      </c>
      <c r="V357" s="7" t="s">
        <v>75</v>
      </c>
      <c r="W357" s="7" t="s">
        <v>51</v>
      </c>
      <c r="X357" s="7" t="s">
        <v>52</v>
      </c>
      <c r="Y357" s="7" t="s">
        <v>53</v>
      </c>
      <c r="Z357" s="7" t="s">
        <v>54</v>
      </c>
      <c r="AA357" s="7" t="s">
        <v>55</v>
      </c>
      <c r="AB357" s="7" t="s">
        <v>56</v>
      </c>
      <c r="AC357" s="8">
        <v>200000</v>
      </c>
      <c r="AD357" s="9" t="s">
        <v>1343</v>
      </c>
      <c r="AE357" s="8" t="str" cm="1">
        <f t="array" aca="1" ref="AE357" ca="1">IFERROR(_xlfn.XLOOKUP(MID(CELL("filename",$A$1),FIND("]",CELL("filename",$A$1))+1,255)&amp;"|"&amp;$C357,Fonte_OM_Objeto!$G:$G,Fonte_OM_Objeto!$J:$J),"")</f>
        <v/>
      </c>
      <c r="AF357" s="8" t="str" cm="1">
        <f t="array" aca="1" ref="AF357" ca="1">IFERROR(_xlfn.XLOOKUP(MID(CELL("filename",$A$1),FIND("]",CELL("filename",$A$1))+1,255)&amp;"|"&amp;$C357,Fonte_OM_Objeto!$G:$G,Fonte_OM_Objeto!$K:$K),"")</f>
        <v/>
      </c>
    </row>
    <row r="358" spans="1:32" s="1" customFormat="1" ht="84.2" customHeight="1" x14ac:dyDescent="0.2">
      <c r="A358" s="7" t="s">
        <v>30</v>
      </c>
      <c r="B358" s="7" t="s">
        <v>31</v>
      </c>
      <c r="C358" s="7" t="s">
        <v>1344</v>
      </c>
      <c r="D358" s="7" t="s">
        <v>33</v>
      </c>
      <c r="E358" s="7" t="s">
        <v>34</v>
      </c>
      <c r="F358" s="7" t="s">
        <v>1345</v>
      </c>
      <c r="G358" s="7" t="s">
        <v>1346</v>
      </c>
      <c r="H358" s="7" t="s">
        <v>37</v>
      </c>
      <c r="I358" s="7" t="s">
        <v>217</v>
      </c>
      <c r="J358" s="7" t="s">
        <v>39</v>
      </c>
      <c r="K358" s="7" t="s">
        <v>40</v>
      </c>
      <c r="L358" s="7" t="s">
        <v>41</v>
      </c>
      <c r="M358" s="7" t="s">
        <v>97</v>
      </c>
      <c r="N358" s="7" t="s">
        <v>98</v>
      </c>
      <c r="O358" s="7" t="s">
        <v>816</v>
      </c>
      <c r="P358" s="7" t="s">
        <v>45</v>
      </c>
      <c r="Q358" s="7" t="s">
        <v>109</v>
      </c>
      <c r="R358" s="7" t="s">
        <v>47</v>
      </c>
      <c r="S358" s="7" t="s">
        <v>110</v>
      </c>
      <c r="T358" s="7" t="s">
        <v>219</v>
      </c>
      <c r="U358" s="7" t="s">
        <v>217</v>
      </c>
      <c r="V358" s="7" t="s">
        <v>220</v>
      </c>
      <c r="W358" s="7" t="s">
        <v>111</v>
      </c>
      <c r="X358" s="7" t="s">
        <v>52</v>
      </c>
      <c r="Y358" s="7" t="s">
        <v>53</v>
      </c>
      <c r="Z358" s="7" t="s">
        <v>54</v>
      </c>
      <c r="AA358" s="7" t="s">
        <v>55</v>
      </c>
      <c r="AB358" s="7" t="s">
        <v>56</v>
      </c>
      <c r="AC358" s="8">
        <v>200000</v>
      </c>
      <c r="AD358" s="10" t="s">
        <v>1347</v>
      </c>
      <c r="AE358" s="8" t="str" cm="1">
        <f t="array" aca="1" ref="AE358" ca="1">IFERROR(_xlfn.XLOOKUP(MID(CELL("filename",$A$1),FIND("]",CELL("filename",$A$1))+1,255)&amp;"|"&amp;$C358,Fonte_OM_Objeto!$G:$G,Fonte_OM_Objeto!$J:$J),"")</f>
        <v/>
      </c>
      <c r="AF358" s="8" t="str" cm="1">
        <f t="array" aca="1" ref="AF358" ca="1">IFERROR(_xlfn.XLOOKUP(MID(CELL("filename",$A$1),FIND("]",CELL("filename",$A$1))+1,255)&amp;"|"&amp;$C358,Fonte_OM_Objeto!$G:$G,Fonte_OM_Objeto!$K:$K),"")</f>
        <v/>
      </c>
    </row>
    <row r="359" spans="1:32" s="1" customFormat="1" ht="84.2" customHeight="1" x14ac:dyDescent="0.2">
      <c r="A359" s="7" t="s">
        <v>30</v>
      </c>
      <c r="B359" s="7" t="s">
        <v>31</v>
      </c>
      <c r="C359" s="7" t="s">
        <v>1348</v>
      </c>
      <c r="D359" s="7" t="s">
        <v>33</v>
      </c>
      <c r="E359" s="7" t="s">
        <v>90</v>
      </c>
      <c r="F359" s="7" t="s">
        <v>1349</v>
      </c>
      <c r="G359" s="7" t="s">
        <v>1350</v>
      </c>
      <c r="H359" s="7" t="s">
        <v>37</v>
      </c>
      <c r="I359" s="7" t="s">
        <v>96</v>
      </c>
      <c r="J359" s="7" t="s">
        <v>160</v>
      </c>
      <c r="K359" s="7" t="s">
        <v>40</v>
      </c>
      <c r="L359" s="7" t="s">
        <v>41</v>
      </c>
      <c r="M359" s="7" t="s">
        <v>70</v>
      </c>
      <c r="N359" s="7" t="s">
        <v>71</v>
      </c>
      <c r="O359" s="7" t="s">
        <v>72</v>
      </c>
      <c r="P359" s="7" t="s">
        <v>45</v>
      </c>
      <c r="Q359" s="7" t="s">
        <v>73</v>
      </c>
      <c r="R359" s="7" t="s">
        <v>45</v>
      </c>
      <c r="S359" s="7" t="s">
        <v>74</v>
      </c>
      <c r="T359" s="7" t="s">
        <v>75</v>
      </c>
      <c r="U359" s="7" t="s">
        <v>76</v>
      </c>
      <c r="V359" s="7" t="s">
        <v>75</v>
      </c>
      <c r="W359" s="7" t="s">
        <v>51</v>
      </c>
      <c r="X359" s="7" t="s">
        <v>52</v>
      </c>
      <c r="Y359" s="7" t="s">
        <v>53</v>
      </c>
      <c r="Z359" s="7" t="s">
        <v>54</v>
      </c>
      <c r="AA359" s="7" t="s">
        <v>55</v>
      </c>
      <c r="AB359" s="7" t="s">
        <v>56</v>
      </c>
      <c r="AC359" s="8">
        <v>500000</v>
      </c>
      <c r="AD359" s="10" t="s">
        <v>1351</v>
      </c>
      <c r="AE359" s="8" t="str" cm="1">
        <f t="array" aca="1" ref="AE359" ca="1">IFERROR(_xlfn.XLOOKUP(MID(CELL("filename",$A$1),FIND("]",CELL("filename",$A$1))+1,255)&amp;"|"&amp;$C359,Fonte_OM_Objeto!$G:$G,Fonte_OM_Objeto!$J:$J),"")</f>
        <v/>
      </c>
      <c r="AF359" s="8" t="str" cm="1">
        <f t="array" aca="1" ref="AF359" ca="1">IFERROR(_xlfn.XLOOKUP(MID(CELL("filename",$A$1),FIND("]",CELL("filename",$A$1))+1,255)&amp;"|"&amp;$C359,Fonte_OM_Objeto!$G:$G,Fonte_OM_Objeto!$K:$K),"")</f>
        <v/>
      </c>
    </row>
    <row r="360" spans="1:32" s="1" customFormat="1" ht="52.35" customHeight="1" x14ac:dyDescent="0.2">
      <c r="A360" s="7" t="s">
        <v>30</v>
      </c>
      <c r="B360" s="7" t="s">
        <v>31</v>
      </c>
      <c r="C360" s="7" t="s">
        <v>1352</v>
      </c>
      <c r="D360" s="7" t="s">
        <v>33</v>
      </c>
      <c r="E360" s="7" t="s">
        <v>90</v>
      </c>
      <c r="F360" s="7" t="s">
        <v>1349</v>
      </c>
      <c r="G360" s="7" t="s">
        <v>1350</v>
      </c>
      <c r="H360" s="7" t="s">
        <v>37</v>
      </c>
      <c r="I360" s="7" t="s">
        <v>96</v>
      </c>
      <c r="J360" s="7" t="s">
        <v>160</v>
      </c>
      <c r="K360" s="7" t="s">
        <v>40</v>
      </c>
      <c r="L360" s="7" t="s">
        <v>41</v>
      </c>
      <c r="M360" s="7" t="s">
        <v>42</v>
      </c>
      <c r="N360" s="7" t="s">
        <v>43</v>
      </c>
      <c r="O360" s="7" t="s">
        <v>305</v>
      </c>
      <c r="P360" s="7" t="s">
        <v>45</v>
      </c>
      <c r="Q360" s="7" t="s">
        <v>84</v>
      </c>
      <c r="R360" s="7" t="s">
        <v>45</v>
      </c>
      <c r="S360" s="7" t="s">
        <v>63</v>
      </c>
      <c r="T360" s="7" t="s">
        <v>75</v>
      </c>
      <c r="U360" s="7" t="s">
        <v>76</v>
      </c>
      <c r="V360" s="7" t="s">
        <v>75</v>
      </c>
      <c r="W360" s="7" t="s">
        <v>51</v>
      </c>
      <c r="X360" s="7" t="s">
        <v>102</v>
      </c>
      <c r="Y360" s="7" t="s">
        <v>53</v>
      </c>
      <c r="Z360" s="7" t="s">
        <v>54</v>
      </c>
      <c r="AA360" s="7" t="s">
        <v>55</v>
      </c>
      <c r="AB360" s="7" t="s">
        <v>56</v>
      </c>
      <c r="AC360" s="8">
        <v>380000</v>
      </c>
      <c r="AD360" s="10" t="s">
        <v>1353</v>
      </c>
      <c r="AE360" s="8" t="str" cm="1">
        <f t="array" aca="1" ref="AE360" ca="1">IFERROR(_xlfn.XLOOKUP(MID(CELL("filename",$A$1),FIND("]",CELL("filename",$A$1))+1,255)&amp;"|"&amp;$C360,Fonte_OM_Objeto!$G:$G,Fonte_OM_Objeto!$J:$J),"")</f>
        <v>Cmdo 11ª Bda Inf Mec</v>
      </c>
      <c r="AF360" s="8" t="str" cm="1">
        <f t="array" aca="1" ref="AF360" ca="1">IFERROR(_xlfn.XLOOKUP(MID(CELL("filename",$A$1),FIND("]",CELL("filename",$A$1))+1,255)&amp;"|"&amp;$C360,Fonte_OM_Objeto!$G:$G,Fonte_OM_Objeto!$K:$K),"")</f>
        <v>Revitalização de capela</v>
      </c>
    </row>
    <row r="361" spans="1:32" s="1" customFormat="1" ht="52.35" customHeight="1" x14ac:dyDescent="0.2">
      <c r="A361" s="7" t="s">
        <v>30</v>
      </c>
      <c r="B361" s="7" t="s">
        <v>31</v>
      </c>
      <c r="C361" s="7" t="s">
        <v>1352</v>
      </c>
      <c r="D361" s="7" t="s">
        <v>33</v>
      </c>
      <c r="E361" s="7" t="s">
        <v>90</v>
      </c>
      <c r="F361" s="7" t="s">
        <v>1349</v>
      </c>
      <c r="G361" s="7" t="s">
        <v>1350</v>
      </c>
      <c r="H361" s="7" t="s">
        <v>37</v>
      </c>
      <c r="I361" s="7" t="s">
        <v>96</v>
      </c>
      <c r="J361" s="7" t="s">
        <v>160</v>
      </c>
      <c r="K361" s="7" t="s">
        <v>40</v>
      </c>
      <c r="L361" s="7" t="s">
        <v>41</v>
      </c>
      <c r="M361" s="7" t="s">
        <v>42</v>
      </c>
      <c r="N361" s="7" t="s">
        <v>43</v>
      </c>
      <c r="O361" s="7" t="s">
        <v>305</v>
      </c>
      <c r="P361" s="7" t="s">
        <v>45</v>
      </c>
      <c r="Q361" s="7" t="s">
        <v>84</v>
      </c>
      <c r="R361" s="7" t="s">
        <v>45</v>
      </c>
      <c r="S361" s="7" t="s">
        <v>63</v>
      </c>
      <c r="T361" s="7" t="s">
        <v>75</v>
      </c>
      <c r="U361" s="7" t="s">
        <v>76</v>
      </c>
      <c r="V361" s="7" t="s">
        <v>75</v>
      </c>
      <c r="W361" s="7" t="s">
        <v>51</v>
      </c>
      <c r="X361" s="7" t="s">
        <v>52</v>
      </c>
      <c r="Y361" s="7" t="s">
        <v>53</v>
      </c>
      <c r="Z361" s="7" t="s">
        <v>54</v>
      </c>
      <c r="AA361" s="7" t="s">
        <v>55</v>
      </c>
      <c r="AB361" s="7" t="s">
        <v>56</v>
      </c>
      <c r="AC361" s="8">
        <v>120000</v>
      </c>
      <c r="AD361" s="10" t="s">
        <v>1353</v>
      </c>
      <c r="AE361" s="8" t="str" cm="1">
        <f t="array" aca="1" ref="AE361" ca="1">IFERROR(_xlfn.XLOOKUP(MID(CELL("filename",$A$1),FIND("]",CELL("filename",$A$1))+1,255)&amp;"|"&amp;$C361,Fonte_OM_Objeto!$G:$G,Fonte_OM_Objeto!$J:$J),"")</f>
        <v>Cmdo 11ª Bda Inf Mec</v>
      </c>
      <c r="AF361" s="8" t="str" cm="1">
        <f t="array" aca="1" ref="AF361" ca="1">IFERROR(_xlfn.XLOOKUP(MID(CELL("filename",$A$1),FIND("]",CELL("filename",$A$1))+1,255)&amp;"|"&amp;$C361,Fonte_OM_Objeto!$G:$G,Fonte_OM_Objeto!$K:$K),"")</f>
        <v>Revitalização de capela</v>
      </c>
    </row>
    <row r="362" spans="1:32" s="1" customFormat="1" ht="84.2" customHeight="1" x14ac:dyDescent="0.2">
      <c r="A362" s="7" t="s">
        <v>30</v>
      </c>
      <c r="B362" s="7" t="s">
        <v>31</v>
      </c>
      <c r="C362" s="7" t="s">
        <v>1354</v>
      </c>
      <c r="D362" s="7" t="s">
        <v>33</v>
      </c>
      <c r="E362" s="7" t="s">
        <v>34</v>
      </c>
      <c r="F362" s="7" t="s">
        <v>1349</v>
      </c>
      <c r="G362" s="7" t="s">
        <v>1350</v>
      </c>
      <c r="H362" s="7" t="s">
        <v>37</v>
      </c>
      <c r="I362" s="7" t="s">
        <v>96</v>
      </c>
      <c r="J362" s="7" t="s">
        <v>160</v>
      </c>
      <c r="K362" s="7" t="s">
        <v>40</v>
      </c>
      <c r="L362" s="7" t="s">
        <v>41</v>
      </c>
      <c r="M362" s="7" t="s">
        <v>97</v>
      </c>
      <c r="N362" s="7" t="s">
        <v>98</v>
      </c>
      <c r="O362" s="7" t="s">
        <v>99</v>
      </c>
      <c r="P362" s="7" t="s">
        <v>45</v>
      </c>
      <c r="Q362" s="7" t="s">
        <v>46</v>
      </c>
      <c r="R362" s="7" t="s">
        <v>47</v>
      </c>
      <c r="S362" s="7" t="s">
        <v>48</v>
      </c>
      <c r="T362" s="7" t="s">
        <v>100</v>
      </c>
      <c r="U362" s="7" t="s">
        <v>96</v>
      </c>
      <c r="V362" s="7" t="s">
        <v>101</v>
      </c>
      <c r="W362" s="7" t="s">
        <v>51</v>
      </c>
      <c r="X362" s="7" t="s">
        <v>102</v>
      </c>
      <c r="Y362" s="7" t="s">
        <v>53</v>
      </c>
      <c r="Z362" s="7" t="s">
        <v>54</v>
      </c>
      <c r="AA362" s="7" t="s">
        <v>55</v>
      </c>
      <c r="AB362" s="7" t="s">
        <v>56</v>
      </c>
      <c r="AC362" s="8">
        <v>400000</v>
      </c>
      <c r="AD362" s="10" t="s">
        <v>1355</v>
      </c>
      <c r="AE362" s="8" t="str" cm="1">
        <f t="array" aca="1" ref="AE362" ca="1">IFERROR(_xlfn.XLOOKUP(MID(CELL("filename",$A$1),FIND("]",CELL("filename",$A$1))+1,255)&amp;"|"&amp;$C362,Fonte_OM_Objeto!$G:$G,Fonte_OM_Objeto!$J:$J),"")</f>
        <v/>
      </c>
      <c r="AF362" s="8" t="str" cm="1">
        <f t="array" aca="1" ref="AF362" ca="1">IFERROR(_xlfn.XLOOKUP(MID(CELL("filename",$A$1),FIND("]",CELL("filename",$A$1))+1,255)&amp;"|"&amp;$C362,Fonte_OM_Objeto!$G:$G,Fonte_OM_Objeto!$K:$K),"")</f>
        <v/>
      </c>
    </row>
    <row r="363" spans="1:32" s="1" customFormat="1" ht="106.15" customHeight="1" x14ac:dyDescent="0.2">
      <c r="A363" s="7" t="s">
        <v>30</v>
      </c>
      <c r="B363" s="7" t="s">
        <v>31</v>
      </c>
      <c r="C363" s="7" t="s">
        <v>1356</v>
      </c>
      <c r="D363" s="7" t="s">
        <v>33</v>
      </c>
      <c r="E363" s="7" t="s">
        <v>34</v>
      </c>
      <c r="F363" s="7" t="s">
        <v>1357</v>
      </c>
      <c r="G363" s="7" t="s">
        <v>1358</v>
      </c>
      <c r="H363" s="7" t="s">
        <v>37</v>
      </c>
      <c r="I363" s="7" t="s">
        <v>340</v>
      </c>
      <c r="J363" s="7" t="s">
        <v>39</v>
      </c>
      <c r="K363" s="7" t="s">
        <v>40</v>
      </c>
      <c r="L363" s="7" t="s">
        <v>41</v>
      </c>
      <c r="M363" s="7" t="s">
        <v>97</v>
      </c>
      <c r="N363" s="7" t="s">
        <v>98</v>
      </c>
      <c r="O363" s="7" t="s">
        <v>568</v>
      </c>
      <c r="P363" s="7" t="s">
        <v>45</v>
      </c>
      <c r="Q363" s="7" t="s">
        <v>46</v>
      </c>
      <c r="R363" s="7" t="s">
        <v>47</v>
      </c>
      <c r="S363" s="7" t="s">
        <v>48</v>
      </c>
      <c r="T363" s="7" t="s">
        <v>342</v>
      </c>
      <c r="U363" s="7" t="s">
        <v>340</v>
      </c>
      <c r="V363" s="7" t="s">
        <v>343</v>
      </c>
      <c r="W363" s="7" t="s">
        <v>51</v>
      </c>
      <c r="X363" s="7" t="s">
        <v>52</v>
      </c>
      <c r="Y363" s="7" t="s">
        <v>53</v>
      </c>
      <c r="Z363" s="7" t="s">
        <v>54</v>
      </c>
      <c r="AA363" s="7" t="s">
        <v>55</v>
      </c>
      <c r="AB363" s="7" t="s">
        <v>56</v>
      </c>
      <c r="AC363" s="8">
        <v>500000</v>
      </c>
      <c r="AD363" s="10" t="s">
        <v>1359</v>
      </c>
      <c r="AE363" s="8" t="str" cm="1">
        <f t="array" aca="1" ref="AE363" ca="1">IFERROR(_xlfn.XLOOKUP(MID(CELL("filename",$A$1),FIND("]",CELL("filename",$A$1))+1,255)&amp;"|"&amp;$C363,Fonte_OM_Objeto!$G:$G,Fonte_OM_Objeto!$J:$J),"")</f>
        <v/>
      </c>
      <c r="AF363" s="8" t="str" cm="1">
        <f t="array" aca="1" ref="AF363" ca="1">IFERROR(_xlfn.XLOOKUP(MID(CELL("filename",$A$1),FIND("]",CELL("filename",$A$1))+1,255)&amp;"|"&amp;$C363,Fonte_OM_Objeto!$G:$G,Fonte_OM_Objeto!$K:$K),"")</f>
        <v/>
      </c>
    </row>
    <row r="364" spans="1:32" s="1" customFormat="1" ht="52.35" customHeight="1" x14ac:dyDescent="0.2">
      <c r="A364" s="7" t="s">
        <v>30</v>
      </c>
      <c r="B364" s="7" t="s">
        <v>31</v>
      </c>
      <c r="C364" s="7" t="s">
        <v>1360</v>
      </c>
      <c r="D364" s="7" t="s">
        <v>33</v>
      </c>
      <c r="E364" s="7" t="s">
        <v>90</v>
      </c>
      <c r="F364" s="7" t="s">
        <v>1357</v>
      </c>
      <c r="G364" s="7" t="s">
        <v>1358</v>
      </c>
      <c r="H364" s="7" t="s">
        <v>37</v>
      </c>
      <c r="I364" s="7" t="s">
        <v>340</v>
      </c>
      <c r="J364" s="7" t="s">
        <v>39</v>
      </c>
      <c r="K364" s="7" t="s">
        <v>40</v>
      </c>
      <c r="L364" s="7" t="s">
        <v>41</v>
      </c>
      <c r="M364" s="7" t="s">
        <v>42</v>
      </c>
      <c r="N364" s="7" t="s">
        <v>43</v>
      </c>
      <c r="O364" s="7" t="s">
        <v>305</v>
      </c>
      <c r="P364" s="7" t="s">
        <v>45</v>
      </c>
      <c r="Q364" s="7" t="s">
        <v>84</v>
      </c>
      <c r="R364" s="7" t="s">
        <v>45</v>
      </c>
      <c r="S364" s="7" t="s">
        <v>63</v>
      </c>
      <c r="T364" s="7" t="s">
        <v>75</v>
      </c>
      <c r="U364" s="7" t="s">
        <v>76</v>
      </c>
      <c r="V364" s="7" t="s">
        <v>75</v>
      </c>
      <c r="W364" s="7" t="s">
        <v>51</v>
      </c>
      <c r="X364" s="7" t="s">
        <v>52</v>
      </c>
      <c r="Y364" s="7" t="s">
        <v>53</v>
      </c>
      <c r="Z364" s="7" t="s">
        <v>54</v>
      </c>
      <c r="AA364" s="7" t="s">
        <v>55</v>
      </c>
      <c r="AB364" s="7" t="s">
        <v>56</v>
      </c>
      <c r="AC364" s="8">
        <v>500000</v>
      </c>
      <c r="AD364" s="10" t="s">
        <v>1361</v>
      </c>
      <c r="AE364" s="8" t="str" cm="1">
        <f t="array" aca="1" ref="AE364" ca="1">IFERROR(_xlfn.XLOOKUP(MID(CELL("filename",$A$1),FIND("]",CELL("filename",$A$1))+1,255)&amp;"|"&amp;$C364,Fonte_OM_Objeto!$G:$G,Fonte_OM_Objeto!$J:$J),"")</f>
        <v>Cmdo 3ª RM</v>
      </c>
      <c r="AF364" s="8" t="str" cm="1">
        <f t="array" aca="1" ref="AF364" ca="1">IFERROR(_xlfn.XLOOKUP(MID(CELL("filename",$A$1),FIND("]",CELL("filename",$A$1))+1,255)&amp;"|"&amp;$C364,Fonte_OM_Objeto!$G:$G,Fonte_OM_Objeto!$K:$K),"")</f>
        <v>Adequação de instalações SMIF</v>
      </c>
    </row>
    <row r="365" spans="1:32" s="1" customFormat="1" ht="84.2" customHeight="1" x14ac:dyDescent="0.2">
      <c r="A365" s="7" t="s">
        <v>30</v>
      </c>
      <c r="B365" s="7" t="s">
        <v>31</v>
      </c>
      <c r="C365" s="7" t="s">
        <v>1362</v>
      </c>
      <c r="D365" s="7" t="s">
        <v>33</v>
      </c>
      <c r="E365" s="7" t="s">
        <v>90</v>
      </c>
      <c r="F365" s="7" t="s">
        <v>1357</v>
      </c>
      <c r="G365" s="7" t="s">
        <v>1358</v>
      </c>
      <c r="H365" s="7" t="s">
        <v>37</v>
      </c>
      <c r="I365" s="7" t="s">
        <v>340</v>
      </c>
      <c r="J365" s="7" t="s">
        <v>39</v>
      </c>
      <c r="K365" s="7" t="s">
        <v>40</v>
      </c>
      <c r="L365" s="7" t="s">
        <v>41</v>
      </c>
      <c r="M365" s="7" t="s">
        <v>59</v>
      </c>
      <c r="N365" s="7" t="s">
        <v>60</v>
      </c>
      <c r="O365" s="7" t="s">
        <v>145</v>
      </c>
      <c r="P365" s="7" t="s">
        <v>45</v>
      </c>
      <c r="Q365" s="7" t="s">
        <v>62</v>
      </c>
      <c r="R365" s="7" t="s">
        <v>45</v>
      </c>
      <c r="S365" s="7" t="s">
        <v>63</v>
      </c>
      <c r="T365" s="7" t="s">
        <v>75</v>
      </c>
      <c r="U365" s="7" t="s">
        <v>76</v>
      </c>
      <c r="V365" s="7" t="s">
        <v>75</v>
      </c>
      <c r="W365" s="7" t="s">
        <v>51</v>
      </c>
      <c r="X365" s="7" t="s">
        <v>52</v>
      </c>
      <c r="Y365" s="7" t="s">
        <v>53</v>
      </c>
      <c r="Z365" s="7" t="s">
        <v>54</v>
      </c>
      <c r="AA365" s="7" t="s">
        <v>55</v>
      </c>
      <c r="AB365" s="7" t="s">
        <v>56</v>
      </c>
      <c r="AC365" s="8">
        <v>500000</v>
      </c>
      <c r="AD365" s="10" t="s">
        <v>1363</v>
      </c>
      <c r="AE365" s="8" t="str" cm="1">
        <f t="array" aca="1" ref="AE365" ca="1">IFERROR(_xlfn.XLOOKUP(MID(CELL("filename",$A$1),FIND("]",CELL("filename",$A$1))+1,255)&amp;"|"&amp;$C365,Fonte_OM_Objeto!$G:$G,Fonte_OM_Objeto!$J:$J),"")</f>
        <v/>
      </c>
      <c r="AF365" s="8" t="str" cm="1">
        <f t="array" aca="1" ref="AF365" ca="1">IFERROR(_xlfn.XLOOKUP(MID(CELL("filename",$A$1),FIND("]",CELL("filename",$A$1))+1,255)&amp;"|"&amp;$C365,Fonte_OM_Objeto!$G:$G,Fonte_OM_Objeto!$K:$K),"")</f>
        <v/>
      </c>
    </row>
    <row r="366" spans="1:32" s="1" customFormat="1" ht="19.7" customHeight="1" x14ac:dyDescent="0.2">
      <c r="A366" s="7" t="s">
        <v>30</v>
      </c>
      <c r="B366" s="7" t="s">
        <v>31</v>
      </c>
      <c r="C366" s="7" t="s">
        <v>1364</v>
      </c>
      <c r="D366" s="7" t="s">
        <v>33</v>
      </c>
      <c r="E366" s="7" t="s">
        <v>34</v>
      </c>
      <c r="F366" s="7" t="s">
        <v>1365</v>
      </c>
      <c r="G366" s="7" t="s">
        <v>1366</v>
      </c>
      <c r="H366" s="7" t="s">
        <v>37</v>
      </c>
      <c r="I366" s="7" t="s">
        <v>909</v>
      </c>
      <c r="J366" s="7" t="s">
        <v>191</v>
      </c>
      <c r="K366" s="7" t="s">
        <v>40</v>
      </c>
      <c r="L366" s="7" t="s">
        <v>41</v>
      </c>
      <c r="M366" s="7" t="s">
        <v>42</v>
      </c>
      <c r="N366" s="7" t="s">
        <v>43</v>
      </c>
      <c r="O366" s="7" t="s">
        <v>1367</v>
      </c>
      <c r="P366" s="7" t="s">
        <v>45</v>
      </c>
      <c r="Q366" s="7" t="s">
        <v>46</v>
      </c>
      <c r="R366" s="7" t="s">
        <v>47</v>
      </c>
      <c r="S366" s="7" t="s">
        <v>48</v>
      </c>
      <c r="T366" s="7" t="s">
        <v>1368</v>
      </c>
      <c r="U366" s="7" t="s">
        <v>76</v>
      </c>
      <c r="V366" s="7" t="s">
        <v>75</v>
      </c>
      <c r="W366" s="7" t="s">
        <v>51</v>
      </c>
      <c r="X366" s="7" t="s">
        <v>102</v>
      </c>
      <c r="Y366" s="7" t="s">
        <v>53</v>
      </c>
      <c r="Z366" s="7" t="s">
        <v>54</v>
      </c>
      <c r="AA366" s="7" t="s">
        <v>55</v>
      </c>
      <c r="AB366" s="7" t="s">
        <v>56</v>
      </c>
      <c r="AC366" s="8">
        <v>350000</v>
      </c>
      <c r="AD366" s="9" t="s">
        <v>1369</v>
      </c>
      <c r="AE366" s="8" t="str" cm="1">
        <f t="array" aca="1" ref="AE366" ca="1">IFERROR(_xlfn.XLOOKUP(MID(CELL("filename",$A$1),FIND("]",CELL("filename",$A$1))+1,255)&amp;"|"&amp;$C366,Fonte_OM_Objeto!$G:$G,Fonte_OM_Objeto!$J:$J),"")</f>
        <v>28º BC</v>
      </c>
      <c r="AF366" s="8" t="str" cm="1">
        <f t="array" aca="1" ref="AF366" ca="1">IFERROR(_xlfn.XLOOKUP(MID(CELL("filename",$A$1),FIND("]",CELL("filename",$A$1))+1,255)&amp;"|"&amp;$C366,Fonte_OM_Objeto!$G:$G,Fonte_OM_Objeto!$K:$K),"")</f>
        <v>Manutenção das instalações da área de convívio social da Vila ST/Sgt</v>
      </c>
    </row>
    <row r="367" spans="1:32" s="1" customFormat="1" ht="19.7" customHeight="1" x14ac:dyDescent="0.2">
      <c r="A367" s="7" t="s">
        <v>30</v>
      </c>
      <c r="B367" s="7" t="s">
        <v>31</v>
      </c>
      <c r="C367" s="7" t="s">
        <v>1370</v>
      </c>
      <c r="D367" s="7" t="s">
        <v>33</v>
      </c>
      <c r="E367" s="7" t="s">
        <v>34</v>
      </c>
      <c r="F367" s="7" t="s">
        <v>1371</v>
      </c>
      <c r="G367" s="7" t="s">
        <v>1372</v>
      </c>
      <c r="H367" s="7" t="s">
        <v>37</v>
      </c>
      <c r="I367" s="7" t="s">
        <v>1373</v>
      </c>
      <c r="J367" s="7" t="s">
        <v>160</v>
      </c>
      <c r="K367" s="7" t="s">
        <v>40</v>
      </c>
      <c r="L367" s="7" t="s">
        <v>41</v>
      </c>
      <c r="M367" s="7" t="s">
        <v>70</v>
      </c>
      <c r="N367" s="7" t="s">
        <v>71</v>
      </c>
      <c r="O367" s="7" t="s">
        <v>72</v>
      </c>
      <c r="P367" s="7" t="s">
        <v>45</v>
      </c>
      <c r="Q367" s="7" t="s">
        <v>73</v>
      </c>
      <c r="R367" s="7" t="s">
        <v>45</v>
      </c>
      <c r="S367" s="7" t="s">
        <v>74</v>
      </c>
      <c r="T367" s="7" t="s">
        <v>75</v>
      </c>
      <c r="U367" s="7" t="s">
        <v>76</v>
      </c>
      <c r="V367" s="7" t="s">
        <v>75</v>
      </c>
      <c r="W367" s="7" t="s">
        <v>51</v>
      </c>
      <c r="X367" s="7" t="s">
        <v>52</v>
      </c>
      <c r="Y367" s="7" t="s">
        <v>53</v>
      </c>
      <c r="Z367" s="7" t="s">
        <v>54</v>
      </c>
      <c r="AA367" s="7" t="s">
        <v>55</v>
      </c>
      <c r="AB367" s="7" t="s">
        <v>56</v>
      </c>
      <c r="AC367" s="8">
        <v>200000</v>
      </c>
      <c r="AD367" s="10" t="s">
        <v>1374</v>
      </c>
      <c r="AE367" s="8" t="str" cm="1">
        <f t="array" aca="1" ref="AE367" ca="1">IFERROR(_xlfn.XLOOKUP(MID(CELL("filename",$A$1),FIND("]",CELL("filename",$A$1))+1,255)&amp;"|"&amp;$C367,Fonte_OM_Objeto!$G:$G,Fonte_OM_Objeto!$J:$J),"")</f>
        <v/>
      </c>
      <c r="AF367" s="8" t="str" cm="1">
        <f t="array" aca="1" ref="AF367" ca="1">IFERROR(_xlfn.XLOOKUP(MID(CELL("filename",$A$1),FIND("]",CELL("filename",$A$1))+1,255)&amp;"|"&amp;$C367,Fonte_OM_Objeto!$G:$G,Fonte_OM_Objeto!$K:$K),"")</f>
        <v/>
      </c>
    </row>
    <row r="368" spans="1:32" s="1" customFormat="1" ht="41.1" customHeight="1" x14ac:dyDescent="0.2">
      <c r="A368" s="7" t="s">
        <v>30</v>
      </c>
      <c r="B368" s="7" t="s">
        <v>31</v>
      </c>
      <c r="C368" s="7" t="s">
        <v>1375</v>
      </c>
      <c r="D368" s="7" t="s">
        <v>33</v>
      </c>
      <c r="E368" s="7" t="s">
        <v>90</v>
      </c>
      <c r="F368" s="7" t="s">
        <v>1376</v>
      </c>
      <c r="G368" s="7" t="s">
        <v>1377</v>
      </c>
      <c r="H368" s="7" t="s">
        <v>37</v>
      </c>
      <c r="I368" s="7" t="s">
        <v>190</v>
      </c>
      <c r="J368" s="7" t="s">
        <v>39</v>
      </c>
      <c r="K368" s="7" t="s">
        <v>40</v>
      </c>
      <c r="L368" s="7" t="s">
        <v>41</v>
      </c>
      <c r="M368" s="7" t="s">
        <v>42</v>
      </c>
      <c r="N368" s="7" t="s">
        <v>43</v>
      </c>
      <c r="O368" s="7" t="s">
        <v>174</v>
      </c>
      <c r="P368" s="7" t="s">
        <v>45</v>
      </c>
      <c r="Q368" s="7" t="s">
        <v>84</v>
      </c>
      <c r="R368" s="7" t="s">
        <v>45</v>
      </c>
      <c r="S368" s="7" t="s">
        <v>85</v>
      </c>
      <c r="T368" s="7" t="s">
        <v>75</v>
      </c>
      <c r="U368" s="7" t="s">
        <v>76</v>
      </c>
      <c r="V368" s="7" t="s">
        <v>75</v>
      </c>
      <c r="W368" s="7" t="s">
        <v>51</v>
      </c>
      <c r="X368" s="7" t="s">
        <v>52</v>
      </c>
      <c r="Y368" s="7" t="s">
        <v>53</v>
      </c>
      <c r="Z368" s="7" t="s">
        <v>54</v>
      </c>
      <c r="AA368" s="7" t="s">
        <v>55</v>
      </c>
      <c r="AB368" s="7" t="s">
        <v>56</v>
      </c>
      <c r="AC368" s="8">
        <v>300000</v>
      </c>
      <c r="AD368" s="10" t="s">
        <v>1378</v>
      </c>
      <c r="AE368" s="8" t="str" cm="1">
        <f t="array" aca="1" ref="AE368" ca="1">IFERROR(_xlfn.XLOOKUP(MID(CELL("filename",$A$1),FIND("]",CELL("filename",$A$1))+1,255)&amp;"|"&amp;$C368,Fonte_OM_Objeto!$G:$G,Fonte_OM_Objeto!$J:$J),"")</f>
        <v>18º GAC</v>
      </c>
      <c r="AF368" s="8" t="str" cm="1">
        <f t="array" aca="1" ref="AF368" ca="1">IFERROR(_xlfn.XLOOKUP(MID(CELL("filename",$A$1),FIND("]",CELL("filename",$A$1))+1,255)&amp;"|"&amp;$C368,Fonte_OM_Objeto!$G:$G,Fonte_OM_Objeto!$K:$K),"")</f>
        <v>Material para alojamento da tropa</v>
      </c>
    </row>
    <row r="369" spans="1:32" s="1" customFormat="1" ht="41.1" customHeight="1" x14ac:dyDescent="0.2">
      <c r="A369" s="7" t="s">
        <v>30</v>
      </c>
      <c r="B369" s="7" t="s">
        <v>31</v>
      </c>
      <c r="C369" s="7" t="s">
        <v>1379</v>
      </c>
      <c r="D369" s="7" t="s">
        <v>33</v>
      </c>
      <c r="E369" s="7" t="s">
        <v>90</v>
      </c>
      <c r="F369" s="7" t="s">
        <v>1376</v>
      </c>
      <c r="G369" s="7" t="s">
        <v>1377</v>
      </c>
      <c r="H369" s="7" t="s">
        <v>37</v>
      </c>
      <c r="I369" s="7" t="s">
        <v>190</v>
      </c>
      <c r="J369" s="7" t="s">
        <v>39</v>
      </c>
      <c r="K369" s="7" t="s">
        <v>40</v>
      </c>
      <c r="L369" s="7" t="s">
        <v>41</v>
      </c>
      <c r="M369" s="7" t="s">
        <v>42</v>
      </c>
      <c r="N369" s="7" t="s">
        <v>43</v>
      </c>
      <c r="O369" s="7" t="s">
        <v>174</v>
      </c>
      <c r="P369" s="7" t="s">
        <v>45</v>
      </c>
      <c r="Q369" s="7" t="s">
        <v>84</v>
      </c>
      <c r="R369" s="7" t="s">
        <v>45</v>
      </c>
      <c r="S369" s="7" t="s">
        <v>85</v>
      </c>
      <c r="T369" s="7" t="s">
        <v>75</v>
      </c>
      <c r="U369" s="7" t="s">
        <v>76</v>
      </c>
      <c r="V369" s="7" t="s">
        <v>75</v>
      </c>
      <c r="W369" s="7" t="s">
        <v>51</v>
      </c>
      <c r="X369" s="7" t="s">
        <v>52</v>
      </c>
      <c r="Y369" s="7" t="s">
        <v>53</v>
      </c>
      <c r="Z369" s="7" t="s">
        <v>54</v>
      </c>
      <c r="AA369" s="7" t="s">
        <v>55</v>
      </c>
      <c r="AB369" s="7" t="s">
        <v>56</v>
      </c>
      <c r="AC369" s="8">
        <v>140000</v>
      </c>
      <c r="AD369" s="10" t="s">
        <v>1380</v>
      </c>
      <c r="AE369" s="8" t="str" cm="1">
        <f t="array" aca="1" ref="AE369" ca="1">IFERROR(_xlfn.XLOOKUP(MID(CELL("filename",$A$1),FIND("]",CELL("filename",$A$1))+1,255)&amp;"|"&amp;$C369,Fonte_OM_Objeto!$G:$G,Fonte_OM_Objeto!$J:$J),"")</f>
        <v>18º GAC</v>
      </c>
      <c r="AF369" s="8" t="str" cm="1">
        <f t="array" aca="1" ref="AF369" ca="1">IFERROR(_xlfn.XLOOKUP(MID(CELL("filename",$A$1),FIND("]",CELL("filename",$A$1))+1,255)&amp;"|"&amp;$C369,Fonte_OM_Objeto!$G:$G,Fonte_OM_Objeto!$K:$K),"")</f>
        <v>Veículo administrativo</v>
      </c>
    </row>
    <row r="370" spans="1:32" s="1" customFormat="1" ht="41.1" customHeight="1" x14ac:dyDescent="0.2">
      <c r="A370" s="7" t="s">
        <v>30</v>
      </c>
      <c r="B370" s="7" t="s">
        <v>31</v>
      </c>
      <c r="C370" s="7" t="s">
        <v>1381</v>
      </c>
      <c r="D370" s="7" t="s">
        <v>33</v>
      </c>
      <c r="E370" s="7" t="s">
        <v>90</v>
      </c>
      <c r="F370" s="7" t="s">
        <v>1376</v>
      </c>
      <c r="G370" s="7" t="s">
        <v>1377</v>
      </c>
      <c r="H370" s="7" t="s">
        <v>37</v>
      </c>
      <c r="I370" s="7" t="s">
        <v>190</v>
      </c>
      <c r="J370" s="7" t="s">
        <v>39</v>
      </c>
      <c r="K370" s="7" t="s">
        <v>40</v>
      </c>
      <c r="L370" s="7" t="s">
        <v>41</v>
      </c>
      <c r="M370" s="7" t="s">
        <v>42</v>
      </c>
      <c r="N370" s="7" t="s">
        <v>43</v>
      </c>
      <c r="O370" s="7" t="s">
        <v>524</v>
      </c>
      <c r="P370" s="7" t="s">
        <v>45</v>
      </c>
      <c r="Q370" s="7" t="s">
        <v>84</v>
      </c>
      <c r="R370" s="7" t="s">
        <v>45</v>
      </c>
      <c r="S370" s="7" t="s">
        <v>525</v>
      </c>
      <c r="T370" s="7" t="s">
        <v>75</v>
      </c>
      <c r="U370" s="7" t="s">
        <v>76</v>
      </c>
      <c r="V370" s="7" t="s">
        <v>75</v>
      </c>
      <c r="W370" s="7" t="s">
        <v>51</v>
      </c>
      <c r="X370" s="7" t="s">
        <v>52</v>
      </c>
      <c r="Y370" s="7" t="s">
        <v>53</v>
      </c>
      <c r="Z370" s="7" t="s">
        <v>54</v>
      </c>
      <c r="AA370" s="7" t="s">
        <v>55</v>
      </c>
      <c r="AB370" s="7" t="s">
        <v>56</v>
      </c>
      <c r="AC370" s="8">
        <v>260000</v>
      </c>
      <c r="AD370" s="10" t="s">
        <v>1382</v>
      </c>
      <c r="AE370" s="8" t="str" cm="1">
        <f t="array" aca="1" ref="AE370" ca="1">IFERROR(_xlfn.XLOOKUP(MID(CELL("filename",$A$1),FIND("]",CELL("filename",$A$1))+1,255)&amp;"|"&amp;$C370,Fonte_OM_Objeto!$G:$G,Fonte_OM_Objeto!$J:$J),"")</f>
        <v>18º GAC</v>
      </c>
      <c r="AF370" s="8" t="str" cm="1">
        <f t="array" aca="1" ref="AF370" ca="1">IFERROR(_xlfn.XLOOKUP(MID(CELL("filename",$A$1),FIND("]",CELL("filename",$A$1))+1,255)&amp;"|"&amp;$C370,Fonte_OM_Objeto!$G:$G,Fonte_OM_Objeto!$K:$K),"")</f>
        <v>Material de tecnologia da informação</v>
      </c>
    </row>
    <row r="371" spans="1:32" s="1" customFormat="1" ht="41.1" customHeight="1" x14ac:dyDescent="0.2">
      <c r="A371" s="7" t="s">
        <v>30</v>
      </c>
      <c r="B371" s="7" t="s">
        <v>31</v>
      </c>
      <c r="C371" s="7" t="s">
        <v>1383</v>
      </c>
      <c r="D371" s="7" t="s">
        <v>33</v>
      </c>
      <c r="E371" s="7" t="s">
        <v>90</v>
      </c>
      <c r="F371" s="7" t="s">
        <v>1376</v>
      </c>
      <c r="G371" s="7" t="s">
        <v>1377</v>
      </c>
      <c r="H371" s="7" t="s">
        <v>37</v>
      </c>
      <c r="I371" s="7" t="s">
        <v>190</v>
      </c>
      <c r="J371" s="7" t="s">
        <v>39</v>
      </c>
      <c r="K371" s="7" t="s">
        <v>40</v>
      </c>
      <c r="L371" s="7" t="s">
        <v>41</v>
      </c>
      <c r="M371" s="7" t="s">
        <v>59</v>
      </c>
      <c r="N371" s="7" t="s">
        <v>60</v>
      </c>
      <c r="O371" s="7" t="s">
        <v>145</v>
      </c>
      <c r="P371" s="7" t="s">
        <v>45</v>
      </c>
      <c r="Q371" s="7" t="s">
        <v>62</v>
      </c>
      <c r="R371" s="7" t="s">
        <v>45</v>
      </c>
      <c r="S371" s="7" t="s">
        <v>63</v>
      </c>
      <c r="T371" s="7" t="s">
        <v>75</v>
      </c>
      <c r="U371" s="7" t="s">
        <v>76</v>
      </c>
      <c r="V371" s="7" t="s">
        <v>75</v>
      </c>
      <c r="W371" s="7" t="s">
        <v>51</v>
      </c>
      <c r="X371" s="7" t="s">
        <v>52</v>
      </c>
      <c r="Y371" s="7" t="s">
        <v>53</v>
      </c>
      <c r="Z371" s="7" t="s">
        <v>54</v>
      </c>
      <c r="AA371" s="7" t="s">
        <v>55</v>
      </c>
      <c r="AB371" s="7" t="s">
        <v>56</v>
      </c>
      <c r="AC371" s="8">
        <v>80000</v>
      </c>
      <c r="AD371" s="10" t="s">
        <v>1384</v>
      </c>
      <c r="AE371" s="8" t="str" cm="1">
        <f t="array" aca="1" ref="AE371" ca="1">IFERROR(_xlfn.XLOOKUP(MID(CELL("filename",$A$1),FIND("]",CELL("filename",$A$1))+1,255)&amp;"|"&amp;$C371,Fonte_OM_Objeto!$G:$G,Fonte_OM_Objeto!$J:$J),"")</f>
        <v/>
      </c>
      <c r="AF371" s="8" t="str" cm="1">
        <f t="array" aca="1" ref="AF371" ca="1">IFERROR(_xlfn.XLOOKUP(MID(CELL("filename",$A$1),FIND("]",CELL("filename",$A$1))+1,255)&amp;"|"&amp;$C371,Fonte_OM_Objeto!$G:$G,Fonte_OM_Objeto!$K:$K),"")</f>
        <v/>
      </c>
    </row>
    <row r="372" spans="1:32" s="1" customFormat="1" ht="41.1" customHeight="1" x14ac:dyDescent="0.2">
      <c r="A372" s="7" t="s">
        <v>30</v>
      </c>
      <c r="B372" s="7" t="s">
        <v>31</v>
      </c>
      <c r="C372" s="7" t="s">
        <v>1385</v>
      </c>
      <c r="D372" s="7" t="s">
        <v>33</v>
      </c>
      <c r="E372" s="7" t="s">
        <v>90</v>
      </c>
      <c r="F372" s="7" t="s">
        <v>1376</v>
      </c>
      <c r="G372" s="7" t="s">
        <v>1377</v>
      </c>
      <c r="H372" s="7" t="s">
        <v>37</v>
      </c>
      <c r="I372" s="7" t="s">
        <v>190</v>
      </c>
      <c r="J372" s="7" t="s">
        <v>39</v>
      </c>
      <c r="K372" s="7" t="s">
        <v>40</v>
      </c>
      <c r="L372" s="7" t="s">
        <v>41</v>
      </c>
      <c r="M372" s="7" t="s">
        <v>70</v>
      </c>
      <c r="N372" s="7" t="s">
        <v>71</v>
      </c>
      <c r="O372" s="7" t="s">
        <v>72</v>
      </c>
      <c r="P372" s="7" t="s">
        <v>45</v>
      </c>
      <c r="Q372" s="7" t="s">
        <v>73</v>
      </c>
      <c r="R372" s="7" t="s">
        <v>45</v>
      </c>
      <c r="S372" s="7" t="s">
        <v>74</v>
      </c>
      <c r="T372" s="7" t="s">
        <v>75</v>
      </c>
      <c r="U372" s="7" t="s">
        <v>76</v>
      </c>
      <c r="V372" s="7" t="s">
        <v>75</v>
      </c>
      <c r="W372" s="7" t="s">
        <v>51</v>
      </c>
      <c r="X372" s="7" t="s">
        <v>102</v>
      </c>
      <c r="Y372" s="7" t="s">
        <v>53</v>
      </c>
      <c r="Z372" s="7" t="s">
        <v>54</v>
      </c>
      <c r="AA372" s="7" t="s">
        <v>55</v>
      </c>
      <c r="AB372" s="7" t="s">
        <v>56</v>
      </c>
      <c r="AC372" s="8">
        <v>70000</v>
      </c>
      <c r="AD372" s="10" t="s">
        <v>1386</v>
      </c>
      <c r="AE372" s="8" t="str" cm="1">
        <f t="array" aca="1" ref="AE372" ca="1">IFERROR(_xlfn.XLOOKUP(MID(CELL("filename",$A$1),FIND("]",CELL("filename",$A$1))+1,255)&amp;"|"&amp;$C372,Fonte_OM_Objeto!$G:$G,Fonte_OM_Objeto!$J:$J),"")</f>
        <v/>
      </c>
      <c r="AF372" s="8" t="str" cm="1">
        <f t="array" aca="1" ref="AF372" ca="1">IFERROR(_xlfn.XLOOKUP(MID(CELL("filename",$A$1),FIND("]",CELL("filename",$A$1))+1,255)&amp;"|"&amp;$C372,Fonte_OM_Objeto!$G:$G,Fonte_OM_Objeto!$K:$K),"")</f>
        <v/>
      </c>
    </row>
    <row r="373" spans="1:32" s="1" customFormat="1" ht="52.35" customHeight="1" x14ac:dyDescent="0.2">
      <c r="A373" s="7" t="s">
        <v>30</v>
      </c>
      <c r="B373" s="7" t="s">
        <v>31</v>
      </c>
      <c r="C373" s="7" t="s">
        <v>1387</v>
      </c>
      <c r="D373" s="7" t="s">
        <v>1388</v>
      </c>
      <c r="E373" s="7" t="s">
        <v>90</v>
      </c>
      <c r="F373" s="7" t="s">
        <v>1389</v>
      </c>
      <c r="G373" s="7" t="s">
        <v>1390</v>
      </c>
      <c r="H373" s="7" t="s">
        <v>1391</v>
      </c>
      <c r="I373" s="7" t="s">
        <v>76</v>
      </c>
      <c r="J373" s="7" t="s">
        <v>901</v>
      </c>
      <c r="K373" s="7" t="s">
        <v>40</v>
      </c>
      <c r="L373" s="7" t="s">
        <v>41</v>
      </c>
      <c r="M373" s="7" t="s">
        <v>70</v>
      </c>
      <c r="N373" s="7" t="s">
        <v>71</v>
      </c>
      <c r="O373" s="7" t="s">
        <v>91</v>
      </c>
      <c r="P373" s="7" t="s">
        <v>45</v>
      </c>
      <c r="Q373" s="7" t="s">
        <v>62</v>
      </c>
      <c r="R373" s="7" t="s">
        <v>45</v>
      </c>
      <c r="S373" s="7" t="s">
        <v>85</v>
      </c>
      <c r="T373" s="7" t="s">
        <v>75</v>
      </c>
      <c r="U373" s="7" t="s">
        <v>76</v>
      </c>
      <c r="V373" s="7" t="s">
        <v>75</v>
      </c>
      <c r="W373" s="7" t="s">
        <v>51</v>
      </c>
      <c r="X373" s="7" t="s">
        <v>102</v>
      </c>
      <c r="Y373" s="7" t="s">
        <v>53</v>
      </c>
      <c r="Z373" s="7" t="s">
        <v>54</v>
      </c>
      <c r="AA373" s="7" t="s">
        <v>1392</v>
      </c>
      <c r="AB373" s="7" t="s">
        <v>56</v>
      </c>
      <c r="AC373" s="8">
        <v>352800000</v>
      </c>
      <c r="AD373" s="10" t="s">
        <v>1393</v>
      </c>
      <c r="AE373" s="8" t="str" cm="1">
        <f t="array" aca="1" ref="AE373" ca="1">IFERROR(_xlfn.XLOOKUP(MID(CELL("filename",$A$1),FIND("]",CELL("filename",$A$1))+1,255)&amp;"|"&amp;$C373,Fonte_OM_Objeto!$G:$G,Fonte_OM_Objeto!$J:$J),"")</f>
        <v/>
      </c>
      <c r="AF373" s="8" t="str" cm="1">
        <f t="array" aca="1" ref="AF373" ca="1">IFERROR(_xlfn.XLOOKUP(MID(CELL("filename",$A$1),FIND("]",CELL("filename",$A$1))+1,255)&amp;"|"&amp;$C373,Fonte_OM_Objeto!$G:$G,Fonte_OM_Objeto!$K:$K),"")</f>
        <v/>
      </c>
    </row>
    <row r="374" spans="1:32" s="1" customFormat="1" ht="52.35" customHeight="1" x14ac:dyDescent="0.2">
      <c r="A374" s="7" t="s">
        <v>30</v>
      </c>
      <c r="B374" s="7" t="s">
        <v>31</v>
      </c>
      <c r="C374" s="7" t="s">
        <v>1387</v>
      </c>
      <c r="D374" s="7" t="s">
        <v>1388</v>
      </c>
      <c r="E374" s="7" t="s">
        <v>90</v>
      </c>
      <c r="F374" s="7" t="s">
        <v>1389</v>
      </c>
      <c r="G374" s="7" t="s">
        <v>1390</v>
      </c>
      <c r="H374" s="7" t="s">
        <v>1391</v>
      </c>
      <c r="I374" s="7" t="s">
        <v>76</v>
      </c>
      <c r="J374" s="7" t="s">
        <v>901</v>
      </c>
      <c r="K374" s="7" t="s">
        <v>40</v>
      </c>
      <c r="L374" s="7" t="s">
        <v>41</v>
      </c>
      <c r="M374" s="7" t="s">
        <v>70</v>
      </c>
      <c r="N374" s="7" t="s">
        <v>71</v>
      </c>
      <c r="O374" s="7" t="s">
        <v>91</v>
      </c>
      <c r="P374" s="7" t="s">
        <v>45</v>
      </c>
      <c r="Q374" s="7" t="s">
        <v>62</v>
      </c>
      <c r="R374" s="7" t="s">
        <v>45</v>
      </c>
      <c r="S374" s="7" t="s">
        <v>85</v>
      </c>
      <c r="T374" s="7" t="s">
        <v>75</v>
      </c>
      <c r="U374" s="7" t="s">
        <v>76</v>
      </c>
      <c r="V374" s="7" t="s">
        <v>75</v>
      </c>
      <c r="W374" s="7" t="s">
        <v>51</v>
      </c>
      <c r="X374" s="7" t="s">
        <v>52</v>
      </c>
      <c r="Y374" s="7" t="s">
        <v>53</v>
      </c>
      <c r="Z374" s="7" t="s">
        <v>54</v>
      </c>
      <c r="AA374" s="7" t="s">
        <v>1392</v>
      </c>
      <c r="AB374" s="7" t="s">
        <v>56</v>
      </c>
      <c r="AC374" s="8">
        <v>88200000</v>
      </c>
      <c r="AD374" s="10" t="s">
        <v>1393</v>
      </c>
      <c r="AE374" s="8" t="str" cm="1">
        <f t="array" aca="1" ref="AE374" ca="1">IFERROR(_xlfn.XLOOKUP(MID(CELL("filename",$A$1),FIND("]",CELL("filename",$A$1))+1,255)&amp;"|"&amp;$C374,Fonte_OM_Objeto!$G:$G,Fonte_OM_Objeto!$J:$J),"")</f>
        <v/>
      </c>
      <c r="AF374" s="8" t="str" cm="1">
        <f t="array" aca="1" ref="AF374" ca="1">IFERROR(_xlfn.XLOOKUP(MID(CELL("filename",$A$1),FIND("]",CELL("filename",$A$1))+1,255)&amp;"|"&amp;$C374,Fonte_OM_Objeto!$G:$G,Fonte_OM_Objeto!$K:$K),"")</f>
        <v/>
      </c>
    </row>
    <row r="375" spans="1:32" s="1" customFormat="1" ht="62.85" customHeight="1" x14ac:dyDescent="0.2">
      <c r="A375" s="7" t="s">
        <v>30</v>
      </c>
      <c r="B375" s="7" t="s">
        <v>31</v>
      </c>
      <c r="C375" s="7" t="s">
        <v>1394</v>
      </c>
      <c r="D375" s="7" t="s">
        <v>1388</v>
      </c>
      <c r="E375" s="7" t="s">
        <v>90</v>
      </c>
      <c r="F375" s="7" t="s">
        <v>1389</v>
      </c>
      <c r="G375" s="7" t="s">
        <v>1390</v>
      </c>
      <c r="H375" s="7" t="s">
        <v>1391</v>
      </c>
      <c r="I375" s="7" t="s">
        <v>76</v>
      </c>
      <c r="J375" s="7" t="s">
        <v>901</v>
      </c>
      <c r="K375" s="7" t="s">
        <v>40</v>
      </c>
      <c r="L375" s="7" t="s">
        <v>41</v>
      </c>
      <c r="M375" s="7" t="s">
        <v>42</v>
      </c>
      <c r="N375" s="7" t="s">
        <v>43</v>
      </c>
      <c r="O375" s="7" t="s">
        <v>1395</v>
      </c>
      <c r="P375" s="7" t="s">
        <v>45</v>
      </c>
      <c r="Q375" s="7" t="s">
        <v>84</v>
      </c>
      <c r="R375" s="7" t="s">
        <v>45</v>
      </c>
      <c r="S375" s="7" t="s">
        <v>1396</v>
      </c>
      <c r="T375" s="7" t="s">
        <v>75</v>
      </c>
      <c r="U375" s="7" t="s">
        <v>76</v>
      </c>
      <c r="V375" s="7" t="s">
        <v>75</v>
      </c>
      <c r="W375" s="7" t="s">
        <v>51</v>
      </c>
      <c r="X375" s="7" t="s">
        <v>52</v>
      </c>
      <c r="Y375" s="7" t="s">
        <v>53</v>
      </c>
      <c r="Z375" s="7" t="s">
        <v>54</v>
      </c>
      <c r="AA375" s="7" t="s">
        <v>1392</v>
      </c>
      <c r="AB375" s="7" t="s">
        <v>56</v>
      </c>
      <c r="AC375" s="8">
        <v>200000000</v>
      </c>
      <c r="AD375" s="10" t="s">
        <v>1397</v>
      </c>
      <c r="AE375" s="8" t="str" cm="1">
        <f t="array" aca="1" ref="AE375" ca="1">IFERROR(_xlfn.XLOOKUP(MID(CELL("filename",$A$1),FIND("]",CELL("filename",$A$1))+1,255)&amp;"|"&amp;$C375,Fonte_OM_Objeto!$G:$G,Fonte_OM_Objeto!$J:$J),"")</f>
        <v/>
      </c>
      <c r="AF375" s="8" t="str" cm="1">
        <f t="array" aca="1" ref="AF375" ca="1">IFERROR(_xlfn.XLOOKUP(MID(CELL("filename",$A$1),FIND("]",CELL("filename",$A$1))+1,255)&amp;"|"&amp;$C375,Fonte_OM_Objeto!$G:$G,Fonte_OM_Objeto!$K:$K),"")</f>
        <v/>
      </c>
    </row>
    <row r="376" spans="1:32" s="1" customFormat="1" ht="84.2" customHeight="1" x14ac:dyDescent="0.2">
      <c r="A376" s="7" t="s">
        <v>30</v>
      </c>
      <c r="B376" s="7" t="s">
        <v>31</v>
      </c>
      <c r="C376" s="7" t="s">
        <v>1398</v>
      </c>
      <c r="D376" s="7" t="s">
        <v>1388</v>
      </c>
      <c r="E376" s="7" t="s">
        <v>90</v>
      </c>
      <c r="F376" s="7" t="s">
        <v>1389</v>
      </c>
      <c r="G376" s="7" t="s">
        <v>1390</v>
      </c>
      <c r="H376" s="7" t="s">
        <v>1391</v>
      </c>
      <c r="I376" s="7" t="s">
        <v>76</v>
      </c>
      <c r="J376" s="7" t="s">
        <v>901</v>
      </c>
      <c r="K376" s="7" t="s">
        <v>40</v>
      </c>
      <c r="L376" s="7" t="s">
        <v>41</v>
      </c>
      <c r="M376" s="7" t="s">
        <v>42</v>
      </c>
      <c r="N376" s="7" t="s">
        <v>43</v>
      </c>
      <c r="O376" s="7" t="s">
        <v>1399</v>
      </c>
      <c r="P376" s="7" t="s">
        <v>45</v>
      </c>
      <c r="Q376" s="7" t="s">
        <v>84</v>
      </c>
      <c r="R376" s="7" t="s">
        <v>45</v>
      </c>
      <c r="S376" s="7" t="s">
        <v>1400</v>
      </c>
      <c r="T376" s="7" t="s">
        <v>75</v>
      </c>
      <c r="U376" s="7" t="s">
        <v>76</v>
      </c>
      <c r="V376" s="7" t="s">
        <v>75</v>
      </c>
      <c r="W376" s="7" t="s">
        <v>51</v>
      </c>
      <c r="X376" s="7" t="s">
        <v>52</v>
      </c>
      <c r="Y376" s="7" t="s">
        <v>53</v>
      </c>
      <c r="Z376" s="7" t="s">
        <v>54</v>
      </c>
      <c r="AA376" s="7" t="s">
        <v>102</v>
      </c>
      <c r="AB376" s="7" t="s">
        <v>56</v>
      </c>
      <c r="AC376" s="8">
        <v>130000000</v>
      </c>
      <c r="AD376" s="10" t="s">
        <v>1401</v>
      </c>
      <c r="AE376" s="8" t="str" cm="1">
        <f t="array" aca="1" ref="AE376" ca="1">IFERROR(_xlfn.XLOOKUP(MID(CELL("filename",$A$1),FIND("]",CELL("filename",$A$1))+1,255)&amp;"|"&amp;$C376,Fonte_OM_Objeto!$G:$G,Fonte_OM_Objeto!$J:$J),"")</f>
        <v/>
      </c>
      <c r="AF376" s="8" t="str" cm="1">
        <f t="array" aca="1" ref="AF376" ca="1">IFERROR(_xlfn.XLOOKUP(MID(CELL("filename",$A$1),FIND("]",CELL("filename",$A$1))+1,255)&amp;"|"&amp;$C376,Fonte_OM_Objeto!$G:$G,Fonte_OM_Objeto!$K:$K),"")</f>
        <v/>
      </c>
    </row>
    <row r="377" spans="1:32" s="1" customFormat="1" ht="127.5" customHeight="1" x14ac:dyDescent="0.2">
      <c r="A377" s="7" t="s">
        <v>30</v>
      </c>
      <c r="B377" s="7" t="s">
        <v>31</v>
      </c>
      <c r="C377" s="7" t="s">
        <v>1402</v>
      </c>
      <c r="D377" s="7" t="s">
        <v>1388</v>
      </c>
      <c r="E377" s="7" t="s">
        <v>90</v>
      </c>
      <c r="F377" s="7" t="s">
        <v>1389</v>
      </c>
      <c r="G377" s="7" t="s">
        <v>1390</v>
      </c>
      <c r="H377" s="7" t="s">
        <v>1391</v>
      </c>
      <c r="I377" s="7" t="s">
        <v>76</v>
      </c>
      <c r="J377" s="7" t="s">
        <v>901</v>
      </c>
      <c r="K377" s="7" t="s">
        <v>40</v>
      </c>
      <c r="L377" s="7" t="s">
        <v>41</v>
      </c>
      <c r="M377" s="7" t="s">
        <v>232</v>
      </c>
      <c r="N377" s="7" t="s">
        <v>233</v>
      </c>
      <c r="O377" s="7" t="s">
        <v>1403</v>
      </c>
      <c r="P377" s="7" t="s">
        <v>45</v>
      </c>
      <c r="Q377" s="7" t="s">
        <v>84</v>
      </c>
      <c r="R377" s="7" t="s">
        <v>236</v>
      </c>
      <c r="S377" s="7" t="s">
        <v>1404</v>
      </c>
      <c r="T377" s="7" t="s">
        <v>75</v>
      </c>
      <c r="U377" s="7" t="s">
        <v>76</v>
      </c>
      <c r="V377" s="7" t="s">
        <v>75</v>
      </c>
      <c r="W377" s="7" t="s">
        <v>51</v>
      </c>
      <c r="X377" s="7" t="s">
        <v>102</v>
      </c>
      <c r="Y377" s="7" t="s">
        <v>53</v>
      </c>
      <c r="Z377" s="7" t="s">
        <v>54</v>
      </c>
      <c r="AA377" s="7" t="s">
        <v>1392</v>
      </c>
      <c r="AB377" s="7" t="s">
        <v>56</v>
      </c>
      <c r="AC377" s="8">
        <v>0</v>
      </c>
      <c r="AD377" s="10" t="s">
        <v>1405</v>
      </c>
      <c r="AE377" s="8" t="str" cm="1">
        <f t="array" aca="1" ref="AE377" ca="1">IFERROR(_xlfn.XLOOKUP(MID(CELL("filename",$A$1),FIND("]",CELL("filename",$A$1))+1,255)&amp;"|"&amp;$C377,Fonte_OM_Objeto!$G:$G,Fonte_OM_Objeto!$J:$J),"")</f>
        <v/>
      </c>
      <c r="AF377" s="8" t="str" cm="1">
        <f t="array" aca="1" ref="AF377" ca="1">IFERROR(_xlfn.XLOOKUP(MID(CELL("filename",$A$1),FIND("]",CELL("filename",$A$1))+1,255)&amp;"|"&amp;$C377,Fonte_OM_Objeto!$G:$G,Fonte_OM_Objeto!$K:$K),"")</f>
        <v/>
      </c>
    </row>
    <row r="378" spans="1:32" s="1" customFormat="1" ht="127.5" customHeight="1" x14ac:dyDescent="0.2">
      <c r="A378" s="7" t="s">
        <v>30</v>
      </c>
      <c r="B378" s="7" t="s">
        <v>31</v>
      </c>
      <c r="C378" s="7" t="s">
        <v>1402</v>
      </c>
      <c r="D378" s="7" t="s">
        <v>1388</v>
      </c>
      <c r="E378" s="7" t="s">
        <v>90</v>
      </c>
      <c r="F378" s="7" t="s">
        <v>1389</v>
      </c>
      <c r="G378" s="7" t="s">
        <v>1390</v>
      </c>
      <c r="H378" s="7" t="s">
        <v>1391</v>
      </c>
      <c r="I378" s="7" t="s">
        <v>76</v>
      </c>
      <c r="J378" s="7" t="s">
        <v>901</v>
      </c>
      <c r="K378" s="7" t="s">
        <v>40</v>
      </c>
      <c r="L378" s="7" t="s">
        <v>41</v>
      </c>
      <c r="M378" s="7" t="s">
        <v>232</v>
      </c>
      <c r="N378" s="7" t="s">
        <v>233</v>
      </c>
      <c r="O378" s="7" t="s">
        <v>1406</v>
      </c>
      <c r="P378" s="7" t="s">
        <v>45</v>
      </c>
      <c r="Q378" s="7" t="s">
        <v>1407</v>
      </c>
      <c r="R378" s="7" t="s">
        <v>236</v>
      </c>
      <c r="S378" s="7" t="s">
        <v>1408</v>
      </c>
      <c r="T378" s="7" t="s">
        <v>75</v>
      </c>
      <c r="U378" s="7" t="s">
        <v>76</v>
      </c>
      <c r="V378" s="7" t="s">
        <v>75</v>
      </c>
      <c r="W378" s="7" t="s">
        <v>51</v>
      </c>
      <c r="X378" s="7" t="s">
        <v>102</v>
      </c>
      <c r="Y378" s="7" t="s">
        <v>53</v>
      </c>
      <c r="Z378" s="7" t="s">
        <v>54</v>
      </c>
      <c r="AA378" s="7" t="s">
        <v>1392</v>
      </c>
      <c r="AB378" s="7" t="s">
        <v>56</v>
      </c>
      <c r="AC378" s="8">
        <v>0</v>
      </c>
      <c r="AD378" s="10" t="s">
        <v>1405</v>
      </c>
      <c r="AE378" s="8" t="str" cm="1">
        <f t="array" aca="1" ref="AE378" ca="1">IFERROR(_xlfn.XLOOKUP(MID(CELL("filename",$A$1),FIND("]",CELL("filename",$A$1))+1,255)&amp;"|"&amp;$C378,Fonte_OM_Objeto!$G:$G,Fonte_OM_Objeto!$J:$J),"")</f>
        <v/>
      </c>
      <c r="AF378" s="8" t="str" cm="1">
        <f t="array" aca="1" ref="AF378" ca="1">IFERROR(_xlfn.XLOOKUP(MID(CELL("filename",$A$1),FIND("]",CELL("filename",$A$1))+1,255)&amp;"|"&amp;$C378,Fonte_OM_Objeto!$G:$G,Fonte_OM_Objeto!$K:$K),"")</f>
        <v/>
      </c>
    </row>
    <row r="379" spans="1:32" s="1" customFormat="1" ht="127.5" customHeight="1" x14ac:dyDescent="0.2">
      <c r="A379" s="7" t="s">
        <v>30</v>
      </c>
      <c r="B379" s="7" t="s">
        <v>31</v>
      </c>
      <c r="C379" s="7" t="s">
        <v>1402</v>
      </c>
      <c r="D379" s="7" t="s">
        <v>1388</v>
      </c>
      <c r="E379" s="7" t="s">
        <v>90</v>
      </c>
      <c r="F379" s="7" t="s">
        <v>1389</v>
      </c>
      <c r="G379" s="7" t="s">
        <v>1390</v>
      </c>
      <c r="H379" s="7" t="s">
        <v>1391</v>
      </c>
      <c r="I379" s="7" t="s">
        <v>76</v>
      </c>
      <c r="J379" s="7" t="s">
        <v>901</v>
      </c>
      <c r="K379" s="7" t="s">
        <v>40</v>
      </c>
      <c r="L379" s="7" t="s">
        <v>41</v>
      </c>
      <c r="M379" s="7" t="s">
        <v>97</v>
      </c>
      <c r="N379" s="7" t="s">
        <v>98</v>
      </c>
      <c r="O379" s="7" t="s">
        <v>1409</v>
      </c>
      <c r="P379" s="7" t="s">
        <v>45</v>
      </c>
      <c r="Q379" s="7" t="s">
        <v>335</v>
      </c>
      <c r="R379" s="7" t="s">
        <v>45</v>
      </c>
      <c r="S379" s="7" t="s">
        <v>1410</v>
      </c>
      <c r="T379" s="7" t="s">
        <v>75</v>
      </c>
      <c r="U379" s="7" t="s">
        <v>76</v>
      </c>
      <c r="V379" s="7" t="s">
        <v>75</v>
      </c>
      <c r="W379" s="7" t="s">
        <v>51</v>
      </c>
      <c r="X379" s="7" t="s">
        <v>52</v>
      </c>
      <c r="Y379" s="7" t="s">
        <v>53</v>
      </c>
      <c r="Z379" s="7" t="s">
        <v>54</v>
      </c>
      <c r="AA379" s="7" t="s">
        <v>102</v>
      </c>
      <c r="AB379" s="7" t="s">
        <v>56</v>
      </c>
      <c r="AC379" s="8">
        <v>400000000</v>
      </c>
      <c r="AD379" s="10" t="s">
        <v>1405</v>
      </c>
      <c r="AE379" s="8" t="str" cm="1">
        <f t="array" aca="1" ref="AE379" ca="1">IFERROR(_xlfn.XLOOKUP(MID(CELL("filename",$A$1),FIND("]",CELL("filename",$A$1))+1,255)&amp;"|"&amp;$C379,Fonte_OM_Objeto!$G:$G,Fonte_OM_Objeto!$J:$J),"")</f>
        <v/>
      </c>
      <c r="AF379" s="8" t="str" cm="1">
        <f t="array" aca="1" ref="AF379" ca="1">IFERROR(_xlfn.XLOOKUP(MID(CELL("filename",$A$1),FIND("]",CELL("filename",$A$1))+1,255)&amp;"|"&amp;$C379,Fonte_OM_Objeto!$G:$G,Fonte_OM_Objeto!$K:$K),"")</f>
        <v/>
      </c>
    </row>
    <row r="380" spans="1:32" s="1" customFormat="1" ht="84.2" customHeight="1" x14ac:dyDescent="0.2">
      <c r="A380" s="7" t="s">
        <v>30</v>
      </c>
      <c r="B380" s="7" t="s">
        <v>31</v>
      </c>
      <c r="C380" s="7" t="s">
        <v>1411</v>
      </c>
      <c r="D380" s="7" t="s">
        <v>1388</v>
      </c>
      <c r="E380" s="7" t="s">
        <v>90</v>
      </c>
      <c r="F380" s="7" t="s">
        <v>1389</v>
      </c>
      <c r="G380" s="7" t="s">
        <v>1390</v>
      </c>
      <c r="H380" s="7" t="s">
        <v>1391</v>
      </c>
      <c r="I380" s="7" t="s">
        <v>76</v>
      </c>
      <c r="J380" s="7" t="s">
        <v>901</v>
      </c>
      <c r="K380" s="7" t="s">
        <v>40</v>
      </c>
      <c r="L380" s="7" t="s">
        <v>41</v>
      </c>
      <c r="M380" s="7" t="s">
        <v>232</v>
      </c>
      <c r="N380" s="7" t="s">
        <v>233</v>
      </c>
      <c r="O380" s="7" t="s">
        <v>1406</v>
      </c>
      <c r="P380" s="7" t="s">
        <v>45</v>
      </c>
      <c r="Q380" s="7" t="s">
        <v>1407</v>
      </c>
      <c r="R380" s="7" t="s">
        <v>236</v>
      </c>
      <c r="S380" s="7" t="s">
        <v>1408</v>
      </c>
      <c r="T380" s="7" t="s">
        <v>75</v>
      </c>
      <c r="U380" s="7" t="s">
        <v>76</v>
      </c>
      <c r="V380" s="7" t="s">
        <v>75</v>
      </c>
      <c r="W380" s="7" t="s">
        <v>51</v>
      </c>
      <c r="X380" s="7" t="s">
        <v>102</v>
      </c>
      <c r="Y380" s="7" t="s">
        <v>53</v>
      </c>
      <c r="Z380" s="7" t="s">
        <v>54</v>
      </c>
      <c r="AA380" s="7" t="s">
        <v>1392</v>
      </c>
      <c r="AB380" s="7" t="s">
        <v>56</v>
      </c>
      <c r="AC380" s="8">
        <v>0</v>
      </c>
      <c r="AD380" s="10" t="s">
        <v>1412</v>
      </c>
      <c r="AE380" s="8" t="str" cm="1">
        <f t="array" aca="1" ref="AE380" ca="1">IFERROR(_xlfn.XLOOKUP(MID(CELL("filename",$A$1),FIND("]",CELL("filename",$A$1))+1,255)&amp;"|"&amp;$C380,Fonte_OM_Objeto!$G:$G,Fonte_OM_Objeto!$J:$J),"")</f>
        <v/>
      </c>
      <c r="AF380" s="8" t="str" cm="1">
        <f t="array" aca="1" ref="AF380" ca="1">IFERROR(_xlfn.XLOOKUP(MID(CELL("filename",$A$1),FIND("]",CELL("filename",$A$1))+1,255)&amp;"|"&amp;$C380,Fonte_OM_Objeto!$G:$G,Fonte_OM_Objeto!$K:$K),"")</f>
        <v/>
      </c>
    </row>
    <row r="381" spans="1:32" s="1" customFormat="1" ht="84.2" customHeight="1" x14ac:dyDescent="0.2">
      <c r="A381" s="7" t="s">
        <v>30</v>
      </c>
      <c r="B381" s="7" t="s">
        <v>31</v>
      </c>
      <c r="C381" s="7" t="s">
        <v>1411</v>
      </c>
      <c r="D381" s="7" t="s">
        <v>1388</v>
      </c>
      <c r="E381" s="7" t="s">
        <v>90</v>
      </c>
      <c r="F381" s="7" t="s">
        <v>1389</v>
      </c>
      <c r="G381" s="7" t="s">
        <v>1390</v>
      </c>
      <c r="H381" s="7" t="s">
        <v>1391</v>
      </c>
      <c r="I381" s="7" t="s">
        <v>76</v>
      </c>
      <c r="J381" s="7" t="s">
        <v>901</v>
      </c>
      <c r="K381" s="7" t="s">
        <v>40</v>
      </c>
      <c r="L381" s="7" t="s">
        <v>41</v>
      </c>
      <c r="M381" s="7" t="s">
        <v>179</v>
      </c>
      <c r="N381" s="7" t="s">
        <v>180</v>
      </c>
      <c r="O381" s="7" t="s">
        <v>1413</v>
      </c>
      <c r="P381" s="7" t="s">
        <v>45</v>
      </c>
      <c r="Q381" s="7" t="s">
        <v>335</v>
      </c>
      <c r="R381" s="7" t="s">
        <v>45</v>
      </c>
      <c r="S381" s="7" t="s">
        <v>1414</v>
      </c>
      <c r="T381" s="7" t="s">
        <v>75</v>
      </c>
      <c r="U381" s="7" t="s">
        <v>76</v>
      </c>
      <c r="V381" s="7" t="s">
        <v>75</v>
      </c>
      <c r="W381" s="7" t="s">
        <v>51</v>
      </c>
      <c r="X381" s="7" t="s">
        <v>102</v>
      </c>
      <c r="Y381" s="7" t="s">
        <v>53</v>
      </c>
      <c r="Z381" s="7" t="s">
        <v>54</v>
      </c>
      <c r="AA381" s="7" t="s">
        <v>1392</v>
      </c>
      <c r="AB381" s="7" t="s">
        <v>56</v>
      </c>
      <c r="AC381" s="8">
        <v>200000000</v>
      </c>
      <c r="AD381" s="10" t="s">
        <v>1412</v>
      </c>
      <c r="AE381" s="8" t="str" cm="1">
        <f t="array" aca="1" ref="AE381" ca="1">IFERROR(_xlfn.XLOOKUP(MID(CELL("filename",$A$1),FIND("]",CELL("filename",$A$1))+1,255)&amp;"|"&amp;$C381,Fonte_OM_Objeto!$G:$G,Fonte_OM_Objeto!$J:$J),"")</f>
        <v/>
      </c>
      <c r="AF381" s="8" t="str" cm="1">
        <f t="array" aca="1" ref="AF381" ca="1">IFERROR(_xlfn.XLOOKUP(MID(CELL("filename",$A$1),FIND("]",CELL("filename",$A$1))+1,255)&amp;"|"&amp;$C381,Fonte_OM_Objeto!$G:$G,Fonte_OM_Objeto!$K:$K),"")</f>
        <v/>
      </c>
    </row>
    <row r="382" spans="1:32" s="1" customFormat="1" ht="94.9" customHeight="1" x14ac:dyDescent="0.2">
      <c r="A382" s="7" t="s">
        <v>30</v>
      </c>
      <c r="B382" s="7" t="s">
        <v>31</v>
      </c>
      <c r="C382" s="7" t="s">
        <v>1415</v>
      </c>
      <c r="D382" s="7" t="s">
        <v>1388</v>
      </c>
      <c r="E382" s="7" t="s">
        <v>90</v>
      </c>
      <c r="F382" s="7" t="s">
        <v>1416</v>
      </c>
      <c r="G382" s="7" t="s">
        <v>1417</v>
      </c>
      <c r="H382" s="7" t="s">
        <v>1418</v>
      </c>
      <c r="I382" s="7" t="s">
        <v>76</v>
      </c>
      <c r="J382" s="7" t="s">
        <v>901</v>
      </c>
      <c r="K382" s="7" t="s">
        <v>40</v>
      </c>
      <c r="L382" s="7" t="s">
        <v>41</v>
      </c>
      <c r="M382" s="7" t="s">
        <v>232</v>
      </c>
      <c r="N382" s="7" t="s">
        <v>233</v>
      </c>
      <c r="O382" s="7" t="s">
        <v>1294</v>
      </c>
      <c r="P382" s="7" t="s">
        <v>45</v>
      </c>
      <c r="Q382" s="7" t="s">
        <v>235</v>
      </c>
      <c r="R382" s="7" t="s">
        <v>236</v>
      </c>
      <c r="S382" s="7" t="s">
        <v>237</v>
      </c>
      <c r="T382" s="7" t="s">
        <v>75</v>
      </c>
      <c r="U382" s="7" t="s">
        <v>76</v>
      </c>
      <c r="V382" s="7" t="s">
        <v>75</v>
      </c>
      <c r="W382" s="7" t="s">
        <v>51</v>
      </c>
      <c r="X382" s="7" t="s">
        <v>102</v>
      </c>
      <c r="Y382" s="7" t="s">
        <v>53</v>
      </c>
      <c r="Z382" s="7" t="s">
        <v>54</v>
      </c>
      <c r="AA382" s="7" t="s">
        <v>1392</v>
      </c>
      <c r="AB382" s="7" t="s">
        <v>56</v>
      </c>
      <c r="AC382" s="8">
        <v>0</v>
      </c>
      <c r="AD382" s="10" t="s">
        <v>1419</v>
      </c>
      <c r="AE382" s="8" t="str" cm="1">
        <f t="array" aca="1" ref="AE382" ca="1">IFERROR(_xlfn.XLOOKUP(MID(CELL("filename",$A$1),FIND("]",CELL("filename",$A$1))+1,255)&amp;"|"&amp;$C382,Fonte_OM_Objeto!$G:$G,Fonte_OM_Objeto!$J:$J),"")</f>
        <v/>
      </c>
      <c r="AF382" s="8" t="str" cm="1">
        <f t="array" aca="1" ref="AF382" ca="1">IFERROR(_xlfn.XLOOKUP(MID(CELL("filename",$A$1),FIND("]",CELL("filename",$A$1))+1,255)&amp;"|"&amp;$C382,Fonte_OM_Objeto!$G:$G,Fonte_OM_Objeto!$K:$K),"")</f>
        <v/>
      </c>
    </row>
    <row r="383" spans="1:32" s="1" customFormat="1" ht="94.9" customHeight="1" x14ac:dyDescent="0.2">
      <c r="A383" s="7" t="s">
        <v>30</v>
      </c>
      <c r="B383" s="7" t="s">
        <v>31</v>
      </c>
      <c r="C383" s="7" t="s">
        <v>1415</v>
      </c>
      <c r="D383" s="7" t="s">
        <v>1388</v>
      </c>
      <c r="E383" s="7" t="s">
        <v>90</v>
      </c>
      <c r="F383" s="7" t="s">
        <v>1416</v>
      </c>
      <c r="G383" s="7" t="s">
        <v>1417</v>
      </c>
      <c r="H383" s="7" t="s">
        <v>1418</v>
      </c>
      <c r="I383" s="7" t="s">
        <v>76</v>
      </c>
      <c r="J383" s="7" t="s">
        <v>901</v>
      </c>
      <c r="K383" s="7" t="s">
        <v>40</v>
      </c>
      <c r="L383" s="7" t="s">
        <v>41</v>
      </c>
      <c r="M383" s="7" t="s">
        <v>232</v>
      </c>
      <c r="N383" s="7" t="s">
        <v>233</v>
      </c>
      <c r="O383" s="7" t="s">
        <v>1420</v>
      </c>
      <c r="P383" s="7" t="s">
        <v>45</v>
      </c>
      <c r="Q383" s="7" t="s">
        <v>651</v>
      </c>
      <c r="R383" s="7" t="s">
        <v>45</v>
      </c>
      <c r="S383" s="7" t="s">
        <v>1421</v>
      </c>
      <c r="T383" s="7" t="s">
        <v>75</v>
      </c>
      <c r="U383" s="7" t="s">
        <v>76</v>
      </c>
      <c r="V383" s="7" t="s">
        <v>75</v>
      </c>
      <c r="W383" s="7" t="s">
        <v>51</v>
      </c>
      <c r="X383" s="7" t="s">
        <v>102</v>
      </c>
      <c r="Y383" s="7" t="s">
        <v>53</v>
      </c>
      <c r="Z383" s="7" t="s">
        <v>54</v>
      </c>
      <c r="AA383" s="7" t="s">
        <v>1392</v>
      </c>
      <c r="AB383" s="7" t="s">
        <v>56</v>
      </c>
      <c r="AC383" s="8">
        <v>6000000</v>
      </c>
      <c r="AD383" s="10" t="s">
        <v>1419</v>
      </c>
      <c r="AE383" s="8" t="str" cm="1">
        <f t="array" aca="1" ref="AE383" ca="1">IFERROR(_xlfn.XLOOKUP(MID(CELL("filename",$A$1),FIND("]",CELL("filename",$A$1))+1,255)&amp;"|"&amp;$C383,Fonte_OM_Objeto!$G:$G,Fonte_OM_Objeto!$J:$J),"")</f>
        <v/>
      </c>
      <c r="AF383" s="8" t="str" cm="1">
        <f t="array" aca="1" ref="AF383" ca="1">IFERROR(_xlfn.XLOOKUP(MID(CELL("filename",$A$1),FIND("]",CELL("filename",$A$1))+1,255)&amp;"|"&amp;$C383,Fonte_OM_Objeto!$G:$G,Fonte_OM_Objeto!$K:$K),"")</f>
        <v/>
      </c>
    </row>
    <row r="384" spans="1:32" s="1" customFormat="1" ht="94.9" customHeight="1" x14ac:dyDescent="0.2">
      <c r="A384" s="7" t="s">
        <v>30</v>
      </c>
      <c r="B384" s="7" t="s">
        <v>31</v>
      </c>
      <c r="C384" s="7" t="s">
        <v>1415</v>
      </c>
      <c r="D384" s="7" t="s">
        <v>1388</v>
      </c>
      <c r="E384" s="7" t="s">
        <v>90</v>
      </c>
      <c r="F384" s="7" t="s">
        <v>1416</v>
      </c>
      <c r="G384" s="7" t="s">
        <v>1417</v>
      </c>
      <c r="H384" s="7" t="s">
        <v>1418</v>
      </c>
      <c r="I384" s="7" t="s">
        <v>76</v>
      </c>
      <c r="J384" s="7" t="s">
        <v>901</v>
      </c>
      <c r="K384" s="7" t="s">
        <v>40</v>
      </c>
      <c r="L384" s="7" t="s">
        <v>41</v>
      </c>
      <c r="M384" s="7" t="s">
        <v>232</v>
      </c>
      <c r="N384" s="7" t="s">
        <v>233</v>
      </c>
      <c r="O384" s="7" t="s">
        <v>1420</v>
      </c>
      <c r="P384" s="7" t="s">
        <v>45</v>
      </c>
      <c r="Q384" s="7" t="s">
        <v>651</v>
      </c>
      <c r="R384" s="7" t="s">
        <v>45</v>
      </c>
      <c r="S384" s="7" t="s">
        <v>1421</v>
      </c>
      <c r="T384" s="7" t="s">
        <v>75</v>
      </c>
      <c r="U384" s="7" t="s">
        <v>76</v>
      </c>
      <c r="V384" s="7" t="s">
        <v>75</v>
      </c>
      <c r="W384" s="7" t="s">
        <v>51</v>
      </c>
      <c r="X384" s="7" t="s">
        <v>52</v>
      </c>
      <c r="Y384" s="7" t="s">
        <v>53</v>
      </c>
      <c r="Z384" s="7" t="s">
        <v>54</v>
      </c>
      <c r="AA384" s="7" t="s">
        <v>1392</v>
      </c>
      <c r="AB384" s="7" t="s">
        <v>56</v>
      </c>
      <c r="AC384" s="8">
        <v>4000000</v>
      </c>
      <c r="AD384" s="10" t="s">
        <v>1419</v>
      </c>
      <c r="AE384" s="8" t="str" cm="1">
        <f t="array" aca="1" ref="AE384" ca="1">IFERROR(_xlfn.XLOOKUP(MID(CELL("filename",$A$1),FIND("]",CELL("filename",$A$1))+1,255)&amp;"|"&amp;$C384,Fonte_OM_Objeto!$G:$G,Fonte_OM_Objeto!$J:$J),"")</f>
        <v/>
      </c>
      <c r="AF384" s="8" t="str" cm="1">
        <f t="array" aca="1" ref="AF384" ca="1">IFERROR(_xlfn.XLOOKUP(MID(CELL("filename",$A$1),FIND("]",CELL("filename",$A$1))+1,255)&amp;"|"&amp;$C384,Fonte_OM_Objeto!$G:$G,Fonte_OM_Objeto!$K:$K),"")</f>
        <v/>
      </c>
    </row>
    <row r="385" spans="1:32" s="1" customFormat="1" ht="73.5" customHeight="1" x14ac:dyDescent="0.2">
      <c r="A385" s="7" t="s">
        <v>30</v>
      </c>
      <c r="B385" s="7" t="s">
        <v>31</v>
      </c>
      <c r="C385" s="7" t="s">
        <v>1422</v>
      </c>
      <c r="D385" s="7" t="s">
        <v>1388</v>
      </c>
      <c r="E385" s="7" t="s">
        <v>90</v>
      </c>
      <c r="F385" s="7" t="s">
        <v>1416</v>
      </c>
      <c r="G385" s="7" t="s">
        <v>1417</v>
      </c>
      <c r="H385" s="7" t="s">
        <v>1418</v>
      </c>
      <c r="I385" s="7" t="s">
        <v>76</v>
      </c>
      <c r="J385" s="7" t="s">
        <v>901</v>
      </c>
      <c r="K385" s="7" t="s">
        <v>40</v>
      </c>
      <c r="L385" s="7" t="s">
        <v>41</v>
      </c>
      <c r="M385" s="7" t="s">
        <v>232</v>
      </c>
      <c r="N385" s="7" t="s">
        <v>233</v>
      </c>
      <c r="O385" s="7" t="s">
        <v>1423</v>
      </c>
      <c r="P385" s="7" t="s">
        <v>45</v>
      </c>
      <c r="Q385" s="7" t="s">
        <v>1424</v>
      </c>
      <c r="R385" s="7" t="s">
        <v>236</v>
      </c>
      <c r="S385" s="7" t="s">
        <v>1425</v>
      </c>
      <c r="T385" s="7" t="s">
        <v>75</v>
      </c>
      <c r="U385" s="7" t="s">
        <v>76</v>
      </c>
      <c r="V385" s="7" t="s">
        <v>75</v>
      </c>
      <c r="W385" s="7" t="s">
        <v>51</v>
      </c>
      <c r="X385" s="7" t="s">
        <v>102</v>
      </c>
      <c r="Y385" s="7" t="s">
        <v>53</v>
      </c>
      <c r="Z385" s="7" t="s">
        <v>54</v>
      </c>
      <c r="AA385" s="7" t="s">
        <v>1392</v>
      </c>
      <c r="AB385" s="7" t="s">
        <v>56</v>
      </c>
      <c r="AC385" s="8">
        <v>0</v>
      </c>
      <c r="AD385" s="10" t="s">
        <v>1426</v>
      </c>
      <c r="AE385" s="8" t="str" cm="1">
        <f t="array" aca="1" ref="AE385" ca="1">IFERROR(_xlfn.XLOOKUP(MID(CELL("filename",$A$1),FIND("]",CELL("filename",$A$1))+1,255)&amp;"|"&amp;$C385,Fonte_OM_Objeto!$G:$G,Fonte_OM_Objeto!$J:$J),"")</f>
        <v/>
      </c>
      <c r="AF385" s="8" t="str" cm="1">
        <f t="array" aca="1" ref="AF385" ca="1">IFERROR(_xlfn.XLOOKUP(MID(CELL("filename",$A$1),FIND("]",CELL("filename",$A$1))+1,255)&amp;"|"&amp;$C385,Fonte_OM_Objeto!$G:$G,Fonte_OM_Objeto!$K:$K),"")</f>
        <v/>
      </c>
    </row>
    <row r="386" spans="1:32" s="1" customFormat="1" ht="73.5" customHeight="1" x14ac:dyDescent="0.2">
      <c r="A386" s="7" t="s">
        <v>30</v>
      </c>
      <c r="B386" s="7" t="s">
        <v>31</v>
      </c>
      <c r="C386" s="7" t="s">
        <v>1422</v>
      </c>
      <c r="D386" s="7" t="s">
        <v>1388</v>
      </c>
      <c r="E386" s="7" t="s">
        <v>90</v>
      </c>
      <c r="F386" s="7" t="s">
        <v>1416</v>
      </c>
      <c r="G386" s="7" t="s">
        <v>1417</v>
      </c>
      <c r="H386" s="7" t="s">
        <v>1418</v>
      </c>
      <c r="I386" s="7" t="s">
        <v>76</v>
      </c>
      <c r="J386" s="7" t="s">
        <v>901</v>
      </c>
      <c r="K386" s="7" t="s">
        <v>40</v>
      </c>
      <c r="L386" s="7" t="s">
        <v>41</v>
      </c>
      <c r="M386" s="7" t="s">
        <v>97</v>
      </c>
      <c r="N386" s="7" t="s">
        <v>98</v>
      </c>
      <c r="O386" s="7" t="s">
        <v>1427</v>
      </c>
      <c r="P386" s="7" t="s">
        <v>45</v>
      </c>
      <c r="Q386" s="7" t="s">
        <v>1428</v>
      </c>
      <c r="R386" s="7" t="s">
        <v>45</v>
      </c>
      <c r="S386" s="7" t="s">
        <v>1429</v>
      </c>
      <c r="T386" s="7" t="s">
        <v>75</v>
      </c>
      <c r="U386" s="7" t="s">
        <v>76</v>
      </c>
      <c r="V386" s="7" t="s">
        <v>75</v>
      </c>
      <c r="W386" s="7" t="s">
        <v>51</v>
      </c>
      <c r="X386" s="7" t="s">
        <v>102</v>
      </c>
      <c r="Y386" s="7" t="s">
        <v>53</v>
      </c>
      <c r="Z386" s="7" t="s">
        <v>54</v>
      </c>
      <c r="AA386" s="7" t="s">
        <v>1392</v>
      </c>
      <c r="AB386" s="7" t="s">
        <v>56</v>
      </c>
      <c r="AC386" s="8">
        <v>600000</v>
      </c>
      <c r="AD386" s="10" t="s">
        <v>1426</v>
      </c>
      <c r="AE386" s="8" t="str" cm="1">
        <f t="array" aca="1" ref="AE386" ca="1">IFERROR(_xlfn.XLOOKUP(MID(CELL("filename",$A$1),FIND("]",CELL("filename",$A$1))+1,255)&amp;"|"&amp;$C386,Fonte_OM_Objeto!$G:$G,Fonte_OM_Objeto!$J:$J),"")</f>
        <v/>
      </c>
      <c r="AF386" s="8" t="str" cm="1">
        <f t="array" aca="1" ref="AF386" ca="1">IFERROR(_xlfn.XLOOKUP(MID(CELL("filename",$A$1),FIND("]",CELL("filename",$A$1))+1,255)&amp;"|"&amp;$C386,Fonte_OM_Objeto!$G:$G,Fonte_OM_Objeto!$K:$K),"")</f>
        <v/>
      </c>
    </row>
    <row r="387" spans="1:32" s="1" customFormat="1" ht="73.5" customHeight="1" x14ac:dyDescent="0.2">
      <c r="A387" s="7" t="s">
        <v>30</v>
      </c>
      <c r="B387" s="7" t="s">
        <v>31</v>
      </c>
      <c r="C387" s="7" t="s">
        <v>1422</v>
      </c>
      <c r="D387" s="7" t="s">
        <v>1388</v>
      </c>
      <c r="E387" s="7" t="s">
        <v>90</v>
      </c>
      <c r="F387" s="7" t="s">
        <v>1416</v>
      </c>
      <c r="G387" s="7" t="s">
        <v>1417</v>
      </c>
      <c r="H387" s="7" t="s">
        <v>1418</v>
      </c>
      <c r="I387" s="7" t="s">
        <v>76</v>
      </c>
      <c r="J387" s="7" t="s">
        <v>901</v>
      </c>
      <c r="K387" s="7" t="s">
        <v>40</v>
      </c>
      <c r="L387" s="7" t="s">
        <v>41</v>
      </c>
      <c r="M387" s="7" t="s">
        <v>97</v>
      </c>
      <c r="N387" s="7" t="s">
        <v>98</v>
      </c>
      <c r="O387" s="7" t="s">
        <v>1427</v>
      </c>
      <c r="P387" s="7" t="s">
        <v>45</v>
      </c>
      <c r="Q387" s="7" t="s">
        <v>1428</v>
      </c>
      <c r="R387" s="7" t="s">
        <v>45</v>
      </c>
      <c r="S387" s="7" t="s">
        <v>1429</v>
      </c>
      <c r="T387" s="7" t="s">
        <v>75</v>
      </c>
      <c r="U387" s="7" t="s">
        <v>76</v>
      </c>
      <c r="V387" s="7" t="s">
        <v>75</v>
      </c>
      <c r="W387" s="7" t="s">
        <v>51</v>
      </c>
      <c r="X387" s="7" t="s">
        <v>52</v>
      </c>
      <c r="Y387" s="7" t="s">
        <v>53</v>
      </c>
      <c r="Z387" s="7" t="s">
        <v>54</v>
      </c>
      <c r="AA387" s="7" t="s">
        <v>1392</v>
      </c>
      <c r="AB387" s="7" t="s">
        <v>56</v>
      </c>
      <c r="AC387" s="8">
        <v>400000</v>
      </c>
      <c r="AD387" s="10" t="s">
        <v>1426</v>
      </c>
      <c r="AE387" s="8" t="str" cm="1">
        <f t="array" aca="1" ref="AE387" ca="1">IFERROR(_xlfn.XLOOKUP(MID(CELL("filename",$A$1),FIND("]",CELL("filename",$A$1))+1,255)&amp;"|"&amp;$C387,Fonte_OM_Objeto!$G:$G,Fonte_OM_Objeto!$J:$J),"")</f>
        <v/>
      </c>
      <c r="AF387" s="8" t="str" cm="1">
        <f t="array" aca="1" ref="AF387" ca="1">IFERROR(_xlfn.XLOOKUP(MID(CELL("filename",$A$1),FIND("]",CELL("filename",$A$1))+1,255)&amp;"|"&amp;$C387,Fonte_OM_Objeto!$G:$G,Fonte_OM_Objeto!$K:$K),"")</f>
        <v/>
      </c>
    </row>
    <row r="388" spans="1:32" s="1" customFormat="1" ht="106.15" customHeight="1" x14ac:dyDescent="0.2">
      <c r="A388" s="7" t="s">
        <v>30</v>
      </c>
      <c r="B388" s="7" t="s">
        <v>31</v>
      </c>
      <c r="C388" s="7" t="s">
        <v>1430</v>
      </c>
      <c r="D388" s="7" t="s">
        <v>1388</v>
      </c>
      <c r="E388" s="7" t="s">
        <v>90</v>
      </c>
      <c r="F388" s="7" t="s">
        <v>1416</v>
      </c>
      <c r="G388" s="7" t="s">
        <v>1417</v>
      </c>
      <c r="H388" s="7" t="s">
        <v>1418</v>
      </c>
      <c r="I388" s="7" t="s">
        <v>76</v>
      </c>
      <c r="J388" s="7" t="s">
        <v>901</v>
      </c>
      <c r="K388" s="7" t="s">
        <v>40</v>
      </c>
      <c r="L388" s="7" t="s">
        <v>41</v>
      </c>
      <c r="M388" s="7" t="s">
        <v>42</v>
      </c>
      <c r="N388" s="7" t="s">
        <v>43</v>
      </c>
      <c r="O388" s="7" t="s">
        <v>866</v>
      </c>
      <c r="P388" s="7" t="s">
        <v>45</v>
      </c>
      <c r="Q388" s="7" t="s">
        <v>651</v>
      </c>
      <c r="R388" s="7" t="s">
        <v>45</v>
      </c>
      <c r="S388" s="7" t="s">
        <v>867</v>
      </c>
      <c r="T388" s="7" t="s">
        <v>75</v>
      </c>
      <c r="U388" s="7" t="s">
        <v>76</v>
      </c>
      <c r="V388" s="7" t="s">
        <v>75</v>
      </c>
      <c r="W388" s="7" t="s">
        <v>51</v>
      </c>
      <c r="X388" s="7" t="s">
        <v>52</v>
      </c>
      <c r="Y388" s="7" t="s">
        <v>53</v>
      </c>
      <c r="Z388" s="7" t="s">
        <v>54</v>
      </c>
      <c r="AA388" s="7" t="s">
        <v>1392</v>
      </c>
      <c r="AB388" s="7" t="s">
        <v>56</v>
      </c>
      <c r="AC388" s="8">
        <v>20000000</v>
      </c>
      <c r="AD388" s="10" t="s">
        <v>1431</v>
      </c>
      <c r="AE388" s="8" t="str" cm="1">
        <f t="array" aca="1" ref="AE388" ca="1">IFERROR(_xlfn.XLOOKUP(MID(CELL("filename",$A$1),FIND("]",CELL("filename",$A$1))+1,255)&amp;"|"&amp;$C388,Fonte_OM_Objeto!$G:$G,Fonte_OM_Objeto!$J:$J),"")</f>
        <v/>
      </c>
      <c r="AF388" s="8" t="str" cm="1">
        <f t="array" aca="1" ref="AF388" ca="1">IFERROR(_xlfn.XLOOKUP(MID(CELL("filename",$A$1),FIND("]",CELL("filename",$A$1))+1,255)&amp;"|"&amp;$C388,Fonte_OM_Objeto!$G:$G,Fonte_OM_Objeto!$K:$K),"")</f>
        <v/>
      </c>
    </row>
    <row r="389" spans="1:32" s="1" customFormat="1" ht="138.19999999999999" customHeight="1" x14ac:dyDescent="0.2">
      <c r="A389" s="7" t="s">
        <v>30</v>
      </c>
      <c r="B389" s="7" t="s">
        <v>31</v>
      </c>
      <c r="C389" s="7" t="s">
        <v>1432</v>
      </c>
      <c r="D389" s="7" t="s">
        <v>1388</v>
      </c>
      <c r="E389" s="7" t="s">
        <v>90</v>
      </c>
      <c r="F389" s="7" t="s">
        <v>1416</v>
      </c>
      <c r="G389" s="7" t="s">
        <v>1417</v>
      </c>
      <c r="H389" s="7" t="s">
        <v>1418</v>
      </c>
      <c r="I389" s="7" t="s">
        <v>76</v>
      </c>
      <c r="J389" s="7" t="s">
        <v>901</v>
      </c>
      <c r="K389" s="7" t="s">
        <v>40</v>
      </c>
      <c r="L389" s="7" t="s">
        <v>41</v>
      </c>
      <c r="M389" s="7" t="s">
        <v>42</v>
      </c>
      <c r="N389" s="7" t="s">
        <v>43</v>
      </c>
      <c r="O389" s="7" t="s">
        <v>1433</v>
      </c>
      <c r="P389" s="7" t="s">
        <v>45</v>
      </c>
      <c r="Q389" s="7" t="s">
        <v>84</v>
      </c>
      <c r="R389" s="7" t="s">
        <v>45</v>
      </c>
      <c r="S389" s="7" t="s">
        <v>1434</v>
      </c>
      <c r="T389" s="7" t="s">
        <v>75</v>
      </c>
      <c r="U389" s="7" t="s">
        <v>76</v>
      </c>
      <c r="V389" s="7" t="s">
        <v>75</v>
      </c>
      <c r="W389" s="7" t="s">
        <v>51</v>
      </c>
      <c r="X389" s="7" t="s">
        <v>52</v>
      </c>
      <c r="Y389" s="7" t="s">
        <v>53</v>
      </c>
      <c r="Z389" s="7" t="s">
        <v>54</v>
      </c>
      <c r="AA389" s="7" t="s">
        <v>102</v>
      </c>
      <c r="AB389" s="7" t="s">
        <v>56</v>
      </c>
      <c r="AC389" s="8">
        <v>136000000</v>
      </c>
      <c r="AD389" s="10" t="s">
        <v>1435</v>
      </c>
      <c r="AE389" s="8" t="str" cm="1">
        <f t="array" aca="1" ref="AE389" ca="1">IFERROR(_xlfn.XLOOKUP(MID(CELL("filename",$A$1),FIND("]",CELL("filename",$A$1))+1,255)&amp;"|"&amp;$C389,Fonte_OM_Objeto!$G:$G,Fonte_OM_Objeto!$J:$J),"")</f>
        <v/>
      </c>
      <c r="AF389" s="8" t="str" cm="1">
        <f t="array" aca="1" ref="AF389" ca="1">IFERROR(_xlfn.XLOOKUP(MID(CELL("filename",$A$1),FIND("]",CELL("filename",$A$1))+1,255)&amp;"|"&amp;$C389,Fonte_OM_Objeto!$G:$G,Fonte_OM_Objeto!$K:$K),"")</f>
        <v/>
      </c>
    </row>
    <row r="390" spans="1:32" s="1" customFormat="1" ht="30.4" customHeight="1" x14ac:dyDescent="0.2">
      <c r="A390" s="7" t="s">
        <v>30</v>
      </c>
      <c r="B390" s="7" t="s">
        <v>31</v>
      </c>
      <c r="C390" s="7" t="s">
        <v>1436</v>
      </c>
      <c r="D390" s="7" t="s">
        <v>1388</v>
      </c>
      <c r="E390" s="7" t="s">
        <v>90</v>
      </c>
      <c r="F390" s="7" t="s">
        <v>1437</v>
      </c>
      <c r="G390" s="7" t="s">
        <v>1438</v>
      </c>
      <c r="H390" s="7" t="s">
        <v>1439</v>
      </c>
      <c r="I390" s="7" t="s">
        <v>76</v>
      </c>
      <c r="J390" s="7" t="s">
        <v>901</v>
      </c>
      <c r="K390" s="7" t="s">
        <v>40</v>
      </c>
      <c r="L390" s="7" t="s">
        <v>41</v>
      </c>
      <c r="M390" s="7" t="s">
        <v>42</v>
      </c>
      <c r="N390" s="7" t="s">
        <v>43</v>
      </c>
      <c r="O390" s="7" t="s">
        <v>1433</v>
      </c>
      <c r="P390" s="7" t="s">
        <v>45</v>
      </c>
      <c r="Q390" s="7" t="s">
        <v>84</v>
      </c>
      <c r="R390" s="7" t="s">
        <v>45</v>
      </c>
      <c r="S390" s="7" t="s">
        <v>1434</v>
      </c>
      <c r="T390" s="7" t="s">
        <v>75</v>
      </c>
      <c r="U390" s="7" t="s">
        <v>76</v>
      </c>
      <c r="V390" s="7" t="s">
        <v>75</v>
      </c>
      <c r="W390" s="7" t="s">
        <v>51</v>
      </c>
      <c r="X390" s="7" t="s">
        <v>52</v>
      </c>
      <c r="Y390" s="7" t="s">
        <v>53</v>
      </c>
      <c r="Z390" s="7" t="s">
        <v>54</v>
      </c>
      <c r="AA390" s="7" t="s">
        <v>1392</v>
      </c>
      <c r="AB390" s="7" t="s">
        <v>56</v>
      </c>
      <c r="AC390" s="8">
        <v>200000000</v>
      </c>
      <c r="AD390" s="10" t="s">
        <v>1440</v>
      </c>
      <c r="AE390" s="8" t="str" cm="1">
        <f t="array" aca="1" ref="AE390" ca="1">IFERROR(_xlfn.XLOOKUP(MID(CELL("filename",$A$1),FIND("]",CELL("filename",$A$1))+1,255)&amp;"|"&amp;$C390,Fonte_OM_Objeto!$G:$G,Fonte_OM_Objeto!$J:$J),"")</f>
        <v/>
      </c>
      <c r="AF390" s="8" t="str" cm="1">
        <f t="array" aca="1" ref="AF390" ca="1">IFERROR(_xlfn.XLOOKUP(MID(CELL("filename",$A$1),FIND("]",CELL("filename",$A$1))+1,255)&amp;"|"&amp;$C390,Fonte_OM_Objeto!$G:$G,Fonte_OM_Objeto!$K:$K),"")</f>
        <v/>
      </c>
    </row>
    <row r="391" spans="1:32" s="1" customFormat="1" ht="19.7" customHeight="1" x14ac:dyDescent="0.2">
      <c r="A391" s="7" t="s">
        <v>30</v>
      </c>
      <c r="B391" s="7" t="s">
        <v>31</v>
      </c>
      <c r="C391" s="7" t="s">
        <v>1441</v>
      </c>
      <c r="D391" s="7" t="s">
        <v>1388</v>
      </c>
      <c r="E391" s="7" t="s">
        <v>90</v>
      </c>
      <c r="F391" s="7" t="s">
        <v>1442</v>
      </c>
      <c r="G391" s="7" t="s">
        <v>1443</v>
      </c>
      <c r="H391" s="7" t="s">
        <v>1391</v>
      </c>
      <c r="I391" s="7" t="s">
        <v>76</v>
      </c>
      <c r="J391" s="7" t="s">
        <v>901</v>
      </c>
      <c r="K391" s="7" t="s">
        <v>40</v>
      </c>
      <c r="L391" s="7" t="s">
        <v>41</v>
      </c>
      <c r="M391" s="7" t="s">
        <v>42</v>
      </c>
      <c r="N391" s="7" t="s">
        <v>43</v>
      </c>
      <c r="O391" s="7" t="s">
        <v>118</v>
      </c>
      <c r="P391" s="7" t="s">
        <v>45</v>
      </c>
      <c r="Q391" s="7" t="s">
        <v>46</v>
      </c>
      <c r="R391" s="7" t="s">
        <v>47</v>
      </c>
      <c r="S391" s="7" t="s">
        <v>48</v>
      </c>
      <c r="T391" s="7" t="s">
        <v>75</v>
      </c>
      <c r="U391" s="7" t="s">
        <v>76</v>
      </c>
      <c r="V391" s="7" t="s">
        <v>75</v>
      </c>
      <c r="W391" s="7" t="s">
        <v>51</v>
      </c>
      <c r="X391" s="7" t="s">
        <v>102</v>
      </c>
      <c r="Y391" s="7" t="s">
        <v>53</v>
      </c>
      <c r="Z391" s="7" t="s">
        <v>54</v>
      </c>
      <c r="AA391" s="7" t="s">
        <v>1392</v>
      </c>
      <c r="AB391" s="7" t="s">
        <v>56</v>
      </c>
      <c r="AC391" s="8">
        <v>0</v>
      </c>
      <c r="AD391" s="10" t="s">
        <v>1444</v>
      </c>
      <c r="AE391" s="8" t="str" cm="1">
        <f t="array" aca="1" ref="AE391" ca="1">IFERROR(_xlfn.XLOOKUP(MID(CELL("filename",$A$1),FIND("]",CELL("filename",$A$1))+1,255)&amp;"|"&amp;$C391,Fonte_OM_Objeto!$G:$G,Fonte_OM_Objeto!$J:$J),"")</f>
        <v/>
      </c>
      <c r="AF391" s="8" t="str" cm="1">
        <f t="array" aca="1" ref="AF391" ca="1">IFERROR(_xlfn.XLOOKUP(MID(CELL("filename",$A$1),FIND("]",CELL("filename",$A$1))+1,255)&amp;"|"&amp;$C391,Fonte_OM_Objeto!$G:$G,Fonte_OM_Objeto!$K:$K),"")</f>
        <v/>
      </c>
    </row>
    <row r="392" spans="1:32" s="1" customFormat="1" ht="19.7" customHeight="1" x14ac:dyDescent="0.2">
      <c r="A392" s="7" t="s">
        <v>30</v>
      </c>
      <c r="B392" s="7" t="s">
        <v>31</v>
      </c>
      <c r="C392" s="7" t="s">
        <v>1445</v>
      </c>
      <c r="D392" s="7" t="s">
        <v>1388</v>
      </c>
      <c r="E392" s="7" t="s">
        <v>90</v>
      </c>
      <c r="F392" s="7" t="s">
        <v>1442</v>
      </c>
      <c r="G392" s="7" t="s">
        <v>1443</v>
      </c>
      <c r="H392" s="7" t="s">
        <v>1391</v>
      </c>
      <c r="I392" s="7" t="s">
        <v>76</v>
      </c>
      <c r="J392" s="7" t="s">
        <v>901</v>
      </c>
      <c r="K392" s="7" t="s">
        <v>40</v>
      </c>
      <c r="L392" s="7" t="s">
        <v>41</v>
      </c>
      <c r="M392" s="7" t="s">
        <v>42</v>
      </c>
      <c r="N392" s="7" t="s">
        <v>43</v>
      </c>
      <c r="O392" s="7" t="s">
        <v>118</v>
      </c>
      <c r="P392" s="7" t="s">
        <v>45</v>
      </c>
      <c r="Q392" s="7" t="s">
        <v>46</v>
      </c>
      <c r="R392" s="7" t="s">
        <v>47</v>
      </c>
      <c r="S392" s="7" t="s">
        <v>48</v>
      </c>
      <c r="T392" s="7" t="s">
        <v>75</v>
      </c>
      <c r="U392" s="7" t="s">
        <v>76</v>
      </c>
      <c r="V392" s="7" t="s">
        <v>75</v>
      </c>
      <c r="W392" s="7" t="s">
        <v>51</v>
      </c>
      <c r="X392" s="7" t="s">
        <v>102</v>
      </c>
      <c r="Y392" s="7" t="s">
        <v>53</v>
      </c>
      <c r="Z392" s="7" t="s">
        <v>54</v>
      </c>
      <c r="AA392" s="7" t="s">
        <v>1392</v>
      </c>
      <c r="AB392" s="7" t="s">
        <v>56</v>
      </c>
      <c r="AC392" s="8">
        <v>0</v>
      </c>
      <c r="AD392" s="10" t="s">
        <v>1446</v>
      </c>
      <c r="AE392" s="8" t="str" cm="1">
        <f t="array" aca="1" ref="AE392" ca="1">IFERROR(_xlfn.XLOOKUP(MID(CELL("filename",$A$1),FIND("]",CELL("filename",$A$1))+1,255)&amp;"|"&amp;$C392,Fonte_OM_Objeto!$G:$G,Fonte_OM_Objeto!$J:$J),"")</f>
        <v/>
      </c>
      <c r="AF392" s="8" t="str" cm="1">
        <f t="array" aca="1" ref="AF392" ca="1">IFERROR(_xlfn.XLOOKUP(MID(CELL("filename",$A$1),FIND("]",CELL("filename",$A$1))+1,255)&amp;"|"&amp;$C392,Fonte_OM_Objeto!$G:$G,Fonte_OM_Objeto!$K:$K),"")</f>
        <v/>
      </c>
    </row>
    <row r="393" spans="1:32" s="1" customFormat="1" ht="19.7" customHeight="1" x14ac:dyDescent="0.2">
      <c r="A393" s="7" t="s">
        <v>30</v>
      </c>
      <c r="B393" s="7" t="s">
        <v>31</v>
      </c>
      <c r="C393" s="7" t="s">
        <v>1447</v>
      </c>
      <c r="D393" s="7" t="s">
        <v>1388</v>
      </c>
      <c r="E393" s="7" t="s">
        <v>90</v>
      </c>
      <c r="F393" s="7" t="s">
        <v>1442</v>
      </c>
      <c r="G393" s="7" t="s">
        <v>1443</v>
      </c>
      <c r="H393" s="7" t="s">
        <v>1391</v>
      </c>
      <c r="I393" s="7" t="s">
        <v>76</v>
      </c>
      <c r="J393" s="7" t="s">
        <v>901</v>
      </c>
      <c r="K393" s="7" t="s">
        <v>40</v>
      </c>
      <c r="L393" s="7" t="s">
        <v>41</v>
      </c>
      <c r="M393" s="7" t="s">
        <v>42</v>
      </c>
      <c r="N393" s="7" t="s">
        <v>43</v>
      </c>
      <c r="O393" s="7" t="s">
        <v>118</v>
      </c>
      <c r="P393" s="7" t="s">
        <v>45</v>
      </c>
      <c r="Q393" s="7" t="s">
        <v>46</v>
      </c>
      <c r="R393" s="7" t="s">
        <v>47</v>
      </c>
      <c r="S393" s="7" t="s">
        <v>48</v>
      </c>
      <c r="T393" s="7" t="s">
        <v>75</v>
      </c>
      <c r="U393" s="7" t="s">
        <v>76</v>
      </c>
      <c r="V393" s="7" t="s">
        <v>75</v>
      </c>
      <c r="W393" s="7" t="s">
        <v>51</v>
      </c>
      <c r="X393" s="7" t="s">
        <v>102</v>
      </c>
      <c r="Y393" s="7" t="s">
        <v>53</v>
      </c>
      <c r="Z393" s="7" t="s">
        <v>54</v>
      </c>
      <c r="AA393" s="7" t="s">
        <v>1392</v>
      </c>
      <c r="AB393" s="7" t="s">
        <v>56</v>
      </c>
      <c r="AC393" s="8">
        <v>0</v>
      </c>
      <c r="AD393" s="10" t="s">
        <v>1448</v>
      </c>
      <c r="AE393" s="8" t="str" cm="1">
        <f t="array" aca="1" ref="AE393" ca="1">IFERROR(_xlfn.XLOOKUP(MID(CELL("filename",$A$1),FIND("]",CELL("filename",$A$1))+1,255)&amp;"|"&amp;$C393,Fonte_OM_Objeto!$G:$G,Fonte_OM_Objeto!$J:$J),"")</f>
        <v/>
      </c>
      <c r="AF393" s="8" t="str" cm="1">
        <f t="array" aca="1" ref="AF393" ca="1">IFERROR(_xlfn.XLOOKUP(MID(CELL("filename",$A$1),FIND("]",CELL("filename",$A$1))+1,255)&amp;"|"&amp;$C393,Fonte_OM_Objeto!$G:$G,Fonte_OM_Objeto!$K:$K),"")</f>
        <v/>
      </c>
    </row>
    <row r="394" spans="1:32" s="1" customFormat="1" ht="19.7" customHeight="1" x14ac:dyDescent="0.2">
      <c r="A394" s="7" t="s">
        <v>30</v>
      </c>
      <c r="B394" s="7" t="s">
        <v>31</v>
      </c>
      <c r="C394" s="7" t="s">
        <v>1449</v>
      </c>
      <c r="D394" s="7" t="s">
        <v>1388</v>
      </c>
      <c r="E394" s="7" t="s">
        <v>90</v>
      </c>
      <c r="F394" s="7" t="s">
        <v>1442</v>
      </c>
      <c r="G394" s="7" t="s">
        <v>1443</v>
      </c>
      <c r="H394" s="7" t="s">
        <v>1391</v>
      </c>
      <c r="I394" s="7" t="s">
        <v>76</v>
      </c>
      <c r="J394" s="7" t="s">
        <v>901</v>
      </c>
      <c r="K394" s="7" t="s">
        <v>40</v>
      </c>
      <c r="L394" s="7" t="s">
        <v>41</v>
      </c>
      <c r="M394" s="7" t="s">
        <v>42</v>
      </c>
      <c r="N394" s="7" t="s">
        <v>43</v>
      </c>
      <c r="O394" s="7" t="s">
        <v>118</v>
      </c>
      <c r="P394" s="7" t="s">
        <v>45</v>
      </c>
      <c r="Q394" s="7" t="s">
        <v>46</v>
      </c>
      <c r="R394" s="7" t="s">
        <v>47</v>
      </c>
      <c r="S394" s="7" t="s">
        <v>48</v>
      </c>
      <c r="T394" s="7" t="s">
        <v>75</v>
      </c>
      <c r="U394" s="7" t="s">
        <v>76</v>
      </c>
      <c r="V394" s="7" t="s">
        <v>75</v>
      </c>
      <c r="W394" s="7" t="s">
        <v>51</v>
      </c>
      <c r="X394" s="7" t="s">
        <v>102</v>
      </c>
      <c r="Y394" s="7" t="s">
        <v>53</v>
      </c>
      <c r="Z394" s="7" t="s">
        <v>54</v>
      </c>
      <c r="AA394" s="7" t="s">
        <v>1392</v>
      </c>
      <c r="AB394" s="7" t="s">
        <v>56</v>
      </c>
      <c r="AC394" s="8">
        <v>0</v>
      </c>
      <c r="AD394" s="9" t="s">
        <v>1450</v>
      </c>
      <c r="AE394" s="8" t="str" cm="1">
        <f t="array" aca="1" ref="AE394" ca="1">IFERROR(_xlfn.XLOOKUP(MID(CELL("filename",$A$1),FIND("]",CELL("filename",$A$1))+1,255)&amp;"|"&amp;$C394,Fonte_OM_Objeto!$G:$G,Fonte_OM_Objeto!$J:$J),"")</f>
        <v/>
      </c>
      <c r="AF394" s="8" t="str" cm="1">
        <f t="array" aca="1" ref="AF394" ca="1">IFERROR(_xlfn.XLOOKUP(MID(CELL("filename",$A$1),FIND("]",CELL("filename",$A$1))+1,255)&amp;"|"&amp;$C394,Fonte_OM_Objeto!$G:$G,Fonte_OM_Objeto!$K:$K),"")</f>
        <v/>
      </c>
    </row>
    <row r="395" spans="1:32" s="1" customFormat="1" ht="19.7" customHeight="1" x14ac:dyDescent="0.2">
      <c r="A395" s="7" t="s">
        <v>30</v>
      </c>
      <c r="B395" s="7" t="s">
        <v>31</v>
      </c>
      <c r="C395" s="7" t="s">
        <v>1451</v>
      </c>
      <c r="D395" s="7" t="s">
        <v>1388</v>
      </c>
      <c r="E395" s="7" t="s">
        <v>90</v>
      </c>
      <c r="F395" s="7" t="s">
        <v>1442</v>
      </c>
      <c r="G395" s="7" t="s">
        <v>1443</v>
      </c>
      <c r="H395" s="7" t="s">
        <v>1391</v>
      </c>
      <c r="I395" s="7" t="s">
        <v>76</v>
      </c>
      <c r="J395" s="7" t="s">
        <v>901</v>
      </c>
      <c r="K395" s="7" t="s">
        <v>40</v>
      </c>
      <c r="L395" s="7" t="s">
        <v>41</v>
      </c>
      <c r="M395" s="7" t="s">
        <v>42</v>
      </c>
      <c r="N395" s="7" t="s">
        <v>43</v>
      </c>
      <c r="O395" s="7" t="s">
        <v>118</v>
      </c>
      <c r="P395" s="7" t="s">
        <v>45</v>
      </c>
      <c r="Q395" s="7" t="s">
        <v>46</v>
      </c>
      <c r="R395" s="7" t="s">
        <v>47</v>
      </c>
      <c r="S395" s="7" t="s">
        <v>48</v>
      </c>
      <c r="T395" s="7" t="s">
        <v>75</v>
      </c>
      <c r="U395" s="7" t="s">
        <v>76</v>
      </c>
      <c r="V395" s="7" t="s">
        <v>75</v>
      </c>
      <c r="W395" s="7" t="s">
        <v>51</v>
      </c>
      <c r="X395" s="7" t="s">
        <v>102</v>
      </c>
      <c r="Y395" s="7" t="s">
        <v>53</v>
      </c>
      <c r="Z395" s="7" t="s">
        <v>54</v>
      </c>
      <c r="AA395" s="7" t="s">
        <v>1392</v>
      </c>
      <c r="AB395" s="7" t="s">
        <v>56</v>
      </c>
      <c r="AC395" s="8">
        <v>0</v>
      </c>
      <c r="AD395" s="10" t="s">
        <v>1452</v>
      </c>
      <c r="AE395" s="8" t="str" cm="1">
        <f t="array" aca="1" ref="AE395" ca="1">IFERROR(_xlfn.XLOOKUP(MID(CELL("filename",$A$1),FIND("]",CELL("filename",$A$1))+1,255)&amp;"|"&amp;$C395,Fonte_OM_Objeto!$G:$G,Fonte_OM_Objeto!$J:$J),"")</f>
        <v/>
      </c>
      <c r="AF395" s="8" t="str" cm="1">
        <f t="array" aca="1" ref="AF395" ca="1">IFERROR(_xlfn.XLOOKUP(MID(CELL("filename",$A$1),FIND("]",CELL("filename",$A$1))+1,255)&amp;"|"&amp;$C395,Fonte_OM_Objeto!$G:$G,Fonte_OM_Objeto!$K:$K),"")</f>
        <v/>
      </c>
    </row>
    <row r="396" spans="1:32" s="1" customFormat="1" ht="19.7" customHeight="1" x14ac:dyDescent="0.2">
      <c r="A396" s="7" t="s">
        <v>30</v>
      </c>
      <c r="B396" s="7" t="s">
        <v>31</v>
      </c>
      <c r="C396" s="7" t="s">
        <v>1453</v>
      </c>
      <c r="D396" s="7" t="s">
        <v>1388</v>
      </c>
      <c r="E396" s="7" t="s">
        <v>90</v>
      </c>
      <c r="F396" s="7" t="s">
        <v>1442</v>
      </c>
      <c r="G396" s="7" t="s">
        <v>1443</v>
      </c>
      <c r="H396" s="7" t="s">
        <v>1391</v>
      </c>
      <c r="I396" s="7" t="s">
        <v>76</v>
      </c>
      <c r="J396" s="7" t="s">
        <v>901</v>
      </c>
      <c r="K396" s="7" t="s">
        <v>40</v>
      </c>
      <c r="L396" s="7" t="s">
        <v>41</v>
      </c>
      <c r="M396" s="7" t="s">
        <v>42</v>
      </c>
      <c r="N396" s="7" t="s">
        <v>43</v>
      </c>
      <c r="O396" s="7" t="s">
        <v>118</v>
      </c>
      <c r="P396" s="7" t="s">
        <v>45</v>
      </c>
      <c r="Q396" s="7" t="s">
        <v>46</v>
      </c>
      <c r="R396" s="7" t="s">
        <v>47</v>
      </c>
      <c r="S396" s="7" t="s">
        <v>48</v>
      </c>
      <c r="T396" s="7" t="s">
        <v>75</v>
      </c>
      <c r="U396" s="7" t="s">
        <v>76</v>
      </c>
      <c r="V396" s="7" t="s">
        <v>75</v>
      </c>
      <c r="W396" s="7" t="s">
        <v>51</v>
      </c>
      <c r="X396" s="7" t="s">
        <v>102</v>
      </c>
      <c r="Y396" s="7" t="s">
        <v>53</v>
      </c>
      <c r="Z396" s="7" t="s">
        <v>54</v>
      </c>
      <c r="AA396" s="7" t="s">
        <v>1392</v>
      </c>
      <c r="AB396" s="7" t="s">
        <v>56</v>
      </c>
      <c r="AC396" s="8">
        <v>0</v>
      </c>
      <c r="AD396" s="10" t="s">
        <v>1454</v>
      </c>
      <c r="AE396" s="8" t="str" cm="1">
        <f t="array" aca="1" ref="AE396" ca="1">IFERROR(_xlfn.XLOOKUP(MID(CELL("filename",$A$1),FIND("]",CELL("filename",$A$1))+1,255)&amp;"|"&amp;$C396,Fonte_OM_Objeto!$G:$G,Fonte_OM_Objeto!$J:$J),"")</f>
        <v/>
      </c>
      <c r="AF396" s="8" t="str" cm="1">
        <f t="array" aca="1" ref="AF396" ca="1">IFERROR(_xlfn.XLOOKUP(MID(CELL("filename",$A$1),FIND("]",CELL("filename",$A$1))+1,255)&amp;"|"&amp;$C396,Fonte_OM_Objeto!$G:$G,Fonte_OM_Objeto!$K:$K),"")</f>
        <v/>
      </c>
    </row>
    <row r="397" spans="1:32" s="1" customFormat="1" ht="52.35" customHeight="1" x14ac:dyDescent="0.2">
      <c r="A397" s="7" t="s">
        <v>30</v>
      </c>
      <c r="B397" s="7" t="s">
        <v>31</v>
      </c>
      <c r="C397" s="7" t="s">
        <v>1455</v>
      </c>
      <c r="D397" s="7" t="s">
        <v>1388</v>
      </c>
      <c r="E397" s="7" t="s">
        <v>90</v>
      </c>
      <c r="F397" s="7" t="s">
        <v>1456</v>
      </c>
      <c r="G397" s="7" t="s">
        <v>1457</v>
      </c>
      <c r="H397" s="7" t="s">
        <v>1439</v>
      </c>
      <c r="I397" s="7" t="s">
        <v>76</v>
      </c>
      <c r="J397" s="7" t="s">
        <v>901</v>
      </c>
      <c r="K397" s="7" t="s">
        <v>40</v>
      </c>
      <c r="L397" s="7" t="s">
        <v>41</v>
      </c>
      <c r="M397" s="7" t="s">
        <v>70</v>
      </c>
      <c r="N397" s="7" t="s">
        <v>71</v>
      </c>
      <c r="O397" s="7" t="s">
        <v>91</v>
      </c>
      <c r="P397" s="7" t="s">
        <v>45</v>
      </c>
      <c r="Q397" s="7" t="s">
        <v>62</v>
      </c>
      <c r="R397" s="7" t="s">
        <v>45</v>
      </c>
      <c r="S397" s="7" t="s">
        <v>85</v>
      </c>
      <c r="T397" s="7" t="s">
        <v>75</v>
      </c>
      <c r="U397" s="7" t="s">
        <v>76</v>
      </c>
      <c r="V397" s="7" t="s">
        <v>75</v>
      </c>
      <c r="W397" s="7" t="s">
        <v>51</v>
      </c>
      <c r="X397" s="7" t="s">
        <v>102</v>
      </c>
      <c r="Y397" s="7" t="s">
        <v>53</v>
      </c>
      <c r="Z397" s="7" t="s">
        <v>54</v>
      </c>
      <c r="AA397" s="7" t="s">
        <v>1392</v>
      </c>
      <c r="AB397" s="7" t="s">
        <v>56</v>
      </c>
      <c r="AC397" s="8">
        <v>352800000</v>
      </c>
      <c r="AD397" s="10" t="s">
        <v>1393</v>
      </c>
      <c r="AE397" s="8" t="str" cm="1">
        <f t="array" aca="1" ref="AE397" ca="1">IFERROR(_xlfn.XLOOKUP(MID(CELL("filename",$A$1),FIND("]",CELL("filename",$A$1))+1,255)&amp;"|"&amp;$C397,Fonte_OM_Objeto!$G:$G,Fonte_OM_Objeto!$J:$J),"")</f>
        <v/>
      </c>
      <c r="AF397" s="8" t="str" cm="1">
        <f t="array" aca="1" ref="AF397" ca="1">IFERROR(_xlfn.XLOOKUP(MID(CELL("filename",$A$1),FIND("]",CELL("filename",$A$1))+1,255)&amp;"|"&amp;$C397,Fonte_OM_Objeto!$G:$G,Fonte_OM_Objeto!$K:$K),"")</f>
        <v/>
      </c>
    </row>
    <row r="398" spans="1:32" s="1" customFormat="1" ht="52.35" customHeight="1" x14ac:dyDescent="0.2">
      <c r="A398" s="7" t="s">
        <v>30</v>
      </c>
      <c r="B398" s="7" t="s">
        <v>31</v>
      </c>
      <c r="C398" s="7" t="s">
        <v>1455</v>
      </c>
      <c r="D398" s="7" t="s">
        <v>1388</v>
      </c>
      <c r="E398" s="7" t="s">
        <v>90</v>
      </c>
      <c r="F398" s="7" t="s">
        <v>1456</v>
      </c>
      <c r="G398" s="7" t="s">
        <v>1457</v>
      </c>
      <c r="H398" s="7" t="s">
        <v>1439</v>
      </c>
      <c r="I398" s="7" t="s">
        <v>76</v>
      </c>
      <c r="J398" s="7" t="s">
        <v>901</v>
      </c>
      <c r="K398" s="7" t="s">
        <v>40</v>
      </c>
      <c r="L398" s="7" t="s">
        <v>41</v>
      </c>
      <c r="M398" s="7" t="s">
        <v>70</v>
      </c>
      <c r="N398" s="7" t="s">
        <v>71</v>
      </c>
      <c r="O398" s="7" t="s">
        <v>91</v>
      </c>
      <c r="P398" s="7" t="s">
        <v>45</v>
      </c>
      <c r="Q398" s="7" t="s">
        <v>62</v>
      </c>
      <c r="R398" s="7" t="s">
        <v>45</v>
      </c>
      <c r="S398" s="7" t="s">
        <v>85</v>
      </c>
      <c r="T398" s="7" t="s">
        <v>75</v>
      </c>
      <c r="U398" s="7" t="s">
        <v>76</v>
      </c>
      <c r="V398" s="7" t="s">
        <v>75</v>
      </c>
      <c r="W398" s="7" t="s">
        <v>51</v>
      </c>
      <c r="X398" s="7" t="s">
        <v>52</v>
      </c>
      <c r="Y398" s="7" t="s">
        <v>53</v>
      </c>
      <c r="Z398" s="7" t="s">
        <v>54</v>
      </c>
      <c r="AA398" s="7" t="s">
        <v>1392</v>
      </c>
      <c r="AB398" s="7" t="s">
        <v>56</v>
      </c>
      <c r="AC398" s="8">
        <v>88200000</v>
      </c>
      <c r="AD398" s="10" t="s">
        <v>1393</v>
      </c>
      <c r="AE398" s="8" t="str" cm="1">
        <f t="array" aca="1" ref="AE398" ca="1">IFERROR(_xlfn.XLOOKUP(MID(CELL("filename",$A$1),FIND("]",CELL("filename",$A$1))+1,255)&amp;"|"&amp;$C398,Fonte_OM_Objeto!$G:$G,Fonte_OM_Objeto!$J:$J),"")</f>
        <v/>
      </c>
      <c r="AF398" s="8" t="str" cm="1">
        <f t="array" aca="1" ref="AF398" ca="1">IFERROR(_xlfn.XLOOKUP(MID(CELL("filename",$A$1),FIND("]",CELL("filename",$A$1))+1,255)&amp;"|"&amp;$C398,Fonte_OM_Objeto!$G:$G,Fonte_OM_Objeto!$K:$K),"")</f>
        <v/>
      </c>
    </row>
    <row r="399" spans="1:32" s="1" customFormat="1" ht="181.35" customHeight="1" x14ac:dyDescent="0.2">
      <c r="A399" s="7" t="s">
        <v>30</v>
      </c>
      <c r="B399" s="7" t="s">
        <v>31</v>
      </c>
      <c r="C399" s="7" t="s">
        <v>1458</v>
      </c>
      <c r="D399" s="7" t="s">
        <v>1388</v>
      </c>
      <c r="E399" s="7" t="s">
        <v>90</v>
      </c>
      <c r="F399" s="7" t="s">
        <v>1456</v>
      </c>
      <c r="G399" s="7" t="s">
        <v>1457</v>
      </c>
      <c r="H399" s="7" t="s">
        <v>1439</v>
      </c>
      <c r="I399" s="7" t="s">
        <v>76</v>
      </c>
      <c r="J399" s="7" t="s">
        <v>901</v>
      </c>
      <c r="K399" s="7" t="s">
        <v>40</v>
      </c>
      <c r="L399" s="7" t="s">
        <v>41</v>
      </c>
      <c r="M399" s="7" t="s">
        <v>59</v>
      </c>
      <c r="N399" s="7" t="s">
        <v>60</v>
      </c>
      <c r="O399" s="7" t="s">
        <v>1459</v>
      </c>
      <c r="P399" s="7" t="s">
        <v>45</v>
      </c>
      <c r="Q399" s="7" t="s">
        <v>62</v>
      </c>
      <c r="R399" s="7" t="s">
        <v>45</v>
      </c>
      <c r="S399" s="7" t="s">
        <v>1460</v>
      </c>
      <c r="T399" s="7" t="s">
        <v>75</v>
      </c>
      <c r="U399" s="7" t="s">
        <v>76</v>
      </c>
      <c r="V399" s="7" t="s">
        <v>75</v>
      </c>
      <c r="W399" s="7" t="s">
        <v>51</v>
      </c>
      <c r="X399" s="7" t="s">
        <v>102</v>
      </c>
      <c r="Y399" s="7" t="s">
        <v>53</v>
      </c>
      <c r="Z399" s="7" t="s">
        <v>54</v>
      </c>
      <c r="AA399" s="7" t="s">
        <v>1392</v>
      </c>
      <c r="AB399" s="7" t="s">
        <v>56</v>
      </c>
      <c r="AC399" s="8">
        <v>500000000</v>
      </c>
      <c r="AD399" s="10" t="s">
        <v>1461</v>
      </c>
      <c r="AE399" s="8" t="str" cm="1">
        <f t="array" aca="1" ref="AE399" ca="1">IFERROR(_xlfn.XLOOKUP(MID(CELL("filename",$A$1),FIND("]",CELL("filename",$A$1))+1,255)&amp;"|"&amp;$C399,Fonte_OM_Objeto!$G:$G,Fonte_OM_Objeto!$J:$J),"")</f>
        <v/>
      </c>
      <c r="AF399" s="8" t="str" cm="1">
        <f t="array" aca="1" ref="AF399" ca="1">IFERROR(_xlfn.XLOOKUP(MID(CELL("filename",$A$1),FIND("]",CELL("filename",$A$1))+1,255)&amp;"|"&amp;$C399,Fonte_OM_Objeto!$G:$G,Fonte_OM_Objeto!$K:$K),"")</f>
        <v/>
      </c>
    </row>
    <row r="400" spans="1:32" s="1" customFormat="1" ht="41.1" customHeight="1" x14ac:dyDescent="0.2">
      <c r="A400" s="7" t="s">
        <v>30</v>
      </c>
      <c r="B400" s="7" t="s">
        <v>31</v>
      </c>
      <c r="C400" s="7" t="s">
        <v>1462</v>
      </c>
      <c r="D400" s="7" t="s">
        <v>1388</v>
      </c>
      <c r="E400" s="7" t="s">
        <v>90</v>
      </c>
      <c r="F400" s="7" t="s">
        <v>1456</v>
      </c>
      <c r="G400" s="7" t="s">
        <v>1457</v>
      </c>
      <c r="H400" s="7" t="s">
        <v>1439</v>
      </c>
      <c r="I400" s="7" t="s">
        <v>76</v>
      </c>
      <c r="J400" s="7" t="s">
        <v>901</v>
      </c>
      <c r="K400" s="7" t="s">
        <v>40</v>
      </c>
      <c r="L400" s="7" t="s">
        <v>41</v>
      </c>
      <c r="M400" s="7" t="s">
        <v>42</v>
      </c>
      <c r="N400" s="7" t="s">
        <v>43</v>
      </c>
      <c r="O400" s="7" t="s">
        <v>1433</v>
      </c>
      <c r="P400" s="7" t="s">
        <v>45</v>
      </c>
      <c r="Q400" s="7" t="s">
        <v>84</v>
      </c>
      <c r="R400" s="7" t="s">
        <v>45</v>
      </c>
      <c r="S400" s="7" t="s">
        <v>1434</v>
      </c>
      <c r="T400" s="7" t="s">
        <v>75</v>
      </c>
      <c r="U400" s="7" t="s">
        <v>76</v>
      </c>
      <c r="V400" s="7" t="s">
        <v>75</v>
      </c>
      <c r="W400" s="7" t="s">
        <v>51</v>
      </c>
      <c r="X400" s="7" t="s">
        <v>102</v>
      </c>
      <c r="Y400" s="7" t="s">
        <v>53</v>
      </c>
      <c r="Z400" s="7" t="s">
        <v>54</v>
      </c>
      <c r="AA400" s="7" t="s">
        <v>1392</v>
      </c>
      <c r="AB400" s="7" t="s">
        <v>56</v>
      </c>
      <c r="AC400" s="8">
        <v>200000000</v>
      </c>
      <c r="AD400" s="10" t="s">
        <v>1463</v>
      </c>
      <c r="AE400" s="8" t="str" cm="1">
        <f t="array" aca="1" ref="AE400" ca="1">IFERROR(_xlfn.XLOOKUP(MID(CELL("filename",$A$1),FIND("]",CELL("filename",$A$1))+1,255)&amp;"|"&amp;$C400,Fonte_OM_Objeto!$G:$G,Fonte_OM_Objeto!$J:$J),"")</f>
        <v/>
      </c>
      <c r="AF400" s="8" t="str" cm="1">
        <f t="array" aca="1" ref="AF400" ca="1">IFERROR(_xlfn.XLOOKUP(MID(CELL("filename",$A$1),FIND("]",CELL("filename",$A$1))+1,255)&amp;"|"&amp;$C400,Fonte_OM_Objeto!$G:$G,Fonte_OM_Objeto!$K:$K),"")</f>
        <v/>
      </c>
    </row>
    <row r="401" spans="1:32" s="1" customFormat="1" ht="41.1" customHeight="1" x14ac:dyDescent="0.2">
      <c r="A401" s="7" t="s">
        <v>30</v>
      </c>
      <c r="B401" s="7" t="s">
        <v>31</v>
      </c>
      <c r="C401" s="7" t="s">
        <v>1462</v>
      </c>
      <c r="D401" s="7" t="s">
        <v>1388</v>
      </c>
      <c r="E401" s="7" t="s">
        <v>90</v>
      </c>
      <c r="F401" s="7" t="s">
        <v>1456</v>
      </c>
      <c r="G401" s="7" t="s">
        <v>1457</v>
      </c>
      <c r="H401" s="7" t="s">
        <v>1439</v>
      </c>
      <c r="I401" s="7" t="s">
        <v>76</v>
      </c>
      <c r="J401" s="7" t="s">
        <v>901</v>
      </c>
      <c r="K401" s="7" t="s">
        <v>40</v>
      </c>
      <c r="L401" s="7" t="s">
        <v>41</v>
      </c>
      <c r="M401" s="7" t="s">
        <v>42</v>
      </c>
      <c r="N401" s="7" t="s">
        <v>43</v>
      </c>
      <c r="O401" s="7" t="s">
        <v>1433</v>
      </c>
      <c r="P401" s="7" t="s">
        <v>45</v>
      </c>
      <c r="Q401" s="7" t="s">
        <v>84</v>
      </c>
      <c r="R401" s="7" t="s">
        <v>45</v>
      </c>
      <c r="S401" s="7" t="s">
        <v>1434</v>
      </c>
      <c r="T401" s="7" t="s">
        <v>75</v>
      </c>
      <c r="U401" s="7" t="s">
        <v>76</v>
      </c>
      <c r="V401" s="7" t="s">
        <v>75</v>
      </c>
      <c r="W401" s="7" t="s">
        <v>51</v>
      </c>
      <c r="X401" s="7" t="s">
        <v>102</v>
      </c>
      <c r="Y401" s="7" t="s">
        <v>1464</v>
      </c>
      <c r="Z401" s="7" t="s">
        <v>54</v>
      </c>
      <c r="AA401" s="7" t="s">
        <v>1392</v>
      </c>
      <c r="AB401" s="7" t="s">
        <v>56</v>
      </c>
      <c r="AC401" s="8">
        <v>10000000</v>
      </c>
      <c r="AD401" s="10" t="s">
        <v>1463</v>
      </c>
      <c r="AE401" s="8" t="str" cm="1">
        <f t="array" aca="1" ref="AE401" ca="1">IFERROR(_xlfn.XLOOKUP(MID(CELL("filename",$A$1),FIND("]",CELL("filename",$A$1))+1,255)&amp;"|"&amp;$C401,Fonte_OM_Objeto!$G:$G,Fonte_OM_Objeto!$J:$J),"")</f>
        <v/>
      </c>
      <c r="AF401" s="8" t="str" cm="1">
        <f t="array" aca="1" ref="AF401" ca="1">IFERROR(_xlfn.XLOOKUP(MID(CELL("filename",$A$1),FIND("]",CELL("filename",$A$1))+1,255)&amp;"|"&amp;$C401,Fonte_OM_Objeto!$G:$G,Fonte_OM_Objeto!$K:$K),"")</f>
        <v/>
      </c>
    </row>
    <row r="402" spans="1:32" s="1" customFormat="1" ht="41.1" customHeight="1" x14ac:dyDescent="0.2">
      <c r="A402" s="7" t="s">
        <v>30</v>
      </c>
      <c r="B402" s="7" t="s">
        <v>31</v>
      </c>
      <c r="C402" s="7" t="s">
        <v>1462</v>
      </c>
      <c r="D402" s="7" t="s">
        <v>1388</v>
      </c>
      <c r="E402" s="7" t="s">
        <v>90</v>
      </c>
      <c r="F402" s="7" t="s">
        <v>1456</v>
      </c>
      <c r="G402" s="7" t="s">
        <v>1457</v>
      </c>
      <c r="H402" s="7" t="s">
        <v>1439</v>
      </c>
      <c r="I402" s="7" t="s">
        <v>76</v>
      </c>
      <c r="J402" s="7" t="s">
        <v>901</v>
      </c>
      <c r="K402" s="7" t="s">
        <v>40</v>
      </c>
      <c r="L402" s="7" t="s">
        <v>41</v>
      </c>
      <c r="M402" s="7" t="s">
        <v>42</v>
      </c>
      <c r="N402" s="7" t="s">
        <v>43</v>
      </c>
      <c r="O402" s="7" t="s">
        <v>1433</v>
      </c>
      <c r="P402" s="7" t="s">
        <v>45</v>
      </c>
      <c r="Q402" s="7" t="s">
        <v>84</v>
      </c>
      <c r="R402" s="7" t="s">
        <v>45</v>
      </c>
      <c r="S402" s="7" t="s">
        <v>1434</v>
      </c>
      <c r="T402" s="7" t="s">
        <v>75</v>
      </c>
      <c r="U402" s="7" t="s">
        <v>76</v>
      </c>
      <c r="V402" s="7" t="s">
        <v>75</v>
      </c>
      <c r="W402" s="7" t="s">
        <v>51</v>
      </c>
      <c r="X402" s="7" t="s">
        <v>52</v>
      </c>
      <c r="Y402" s="7" t="s">
        <v>53</v>
      </c>
      <c r="Z402" s="7" t="s">
        <v>54</v>
      </c>
      <c r="AA402" s="7" t="s">
        <v>1392</v>
      </c>
      <c r="AB402" s="7" t="s">
        <v>56</v>
      </c>
      <c r="AC402" s="8">
        <v>216000000</v>
      </c>
      <c r="AD402" s="10" t="s">
        <v>1463</v>
      </c>
      <c r="AE402" s="8" t="str" cm="1">
        <f t="array" aca="1" ref="AE402" ca="1">IFERROR(_xlfn.XLOOKUP(MID(CELL("filename",$A$1),FIND("]",CELL("filename",$A$1))+1,255)&amp;"|"&amp;$C402,Fonte_OM_Objeto!$G:$G,Fonte_OM_Objeto!$J:$J),"")</f>
        <v/>
      </c>
      <c r="AF402" s="8" t="str" cm="1">
        <f t="array" aca="1" ref="AF402" ca="1">IFERROR(_xlfn.XLOOKUP(MID(CELL("filename",$A$1),FIND("]",CELL("filename",$A$1))+1,255)&amp;"|"&amp;$C402,Fonte_OM_Objeto!$G:$G,Fonte_OM_Objeto!$K:$K),"")</f>
        <v/>
      </c>
    </row>
    <row r="403" spans="1:32" s="1" customFormat="1" ht="116.85" customHeight="1" x14ac:dyDescent="0.2">
      <c r="A403" s="7" t="s">
        <v>30</v>
      </c>
      <c r="B403" s="7" t="s">
        <v>31</v>
      </c>
      <c r="C403" s="7" t="s">
        <v>1465</v>
      </c>
      <c r="D403" s="7" t="s">
        <v>1388</v>
      </c>
      <c r="E403" s="7" t="s">
        <v>90</v>
      </c>
      <c r="F403" s="7" t="s">
        <v>1456</v>
      </c>
      <c r="G403" s="7" t="s">
        <v>1457</v>
      </c>
      <c r="H403" s="7" t="s">
        <v>1439</v>
      </c>
      <c r="I403" s="7" t="s">
        <v>76</v>
      </c>
      <c r="J403" s="7" t="s">
        <v>901</v>
      </c>
      <c r="K403" s="7" t="s">
        <v>40</v>
      </c>
      <c r="L403" s="7" t="s">
        <v>41</v>
      </c>
      <c r="M403" s="7" t="s">
        <v>232</v>
      </c>
      <c r="N403" s="7" t="s">
        <v>233</v>
      </c>
      <c r="O403" s="7" t="s">
        <v>118</v>
      </c>
      <c r="P403" s="7" t="s">
        <v>45</v>
      </c>
      <c r="Q403" s="7" t="s">
        <v>46</v>
      </c>
      <c r="R403" s="7" t="s">
        <v>47</v>
      </c>
      <c r="S403" s="7" t="s">
        <v>48</v>
      </c>
      <c r="T403" s="7" t="s">
        <v>75</v>
      </c>
      <c r="U403" s="7" t="s">
        <v>76</v>
      </c>
      <c r="V403" s="7" t="s">
        <v>75</v>
      </c>
      <c r="W403" s="7" t="s">
        <v>51</v>
      </c>
      <c r="X403" s="7" t="s">
        <v>102</v>
      </c>
      <c r="Y403" s="7" t="s">
        <v>53</v>
      </c>
      <c r="Z403" s="7" t="s">
        <v>54</v>
      </c>
      <c r="AA403" s="7" t="s">
        <v>1392</v>
      </c>
      <c r="AB403" s="7" t="s">
        <v>56</v>
      </c>
      <c r="AC403" s="8">
        <v>0</v>
      </c>
      <c r="AD403" s="10" t="s">
        <v>1466</v>
      </c>
      <c r="AE403" s="8" t="str" cm="1">
        <f t="array" aca="1" ref="AE403" ca="1">IFERROR(_xlfn.XLOOKUP(MID(CELL("filename",$A$1),FIND("]",CELL("filename",$A$1))+1,255)&amp;"|"&amp;$C403,Fonte_OM_Objeto!$G:$G,Fonte_OM_Objeto!$J:$J),"")</f>
        <v/>
      </c>
      <c r="AF403" s="8" t="str" cm="1">
        <f t="array" aca="1" ref="AF403" ca="1">IFERROR(_xlfn.XLOOKUP(MID(CELL("filename",$A$1),FIND("]",CELL("filename",$A$1))+1,255)&amp;"|"&amp;$C403,Fonte_OM_Objeto!$G:$G,Fonte_OM_Objeto!$K:$K),"")</f>
        <v/>
      </c>
    </row>
    <row r="404" spans="1:32" s="1" customFormat="1" ht="116.85" customHeight="1" x14ac:dyDescent="0.2">
      <c r="A404" s="7" t="s">
        <v>30</v>
      </c>
      <c r="B404" s="7" t="s">
        <v>31</v>
      </c>
      <c r="C404" s="7" t="s">
        <v>1465</v>
      </c>
      <c r="D404" s="7" t="s">
        <v>1388</v>
      </c>
      <c r="E404" s="7" t="s">
        <v>90</v>
      </c>
      <c r="F404" s="7" t="s">
        <v>1456</v>
      </c>
      <c r="G404" s="7" t="s">
        <v>1457</v>
      </c>
      <c r="H404" s="7" t="s">
        <v>1439</v>
      </c>
      <c r="I404" s="7" t="s">
        <v>76</v>
      </c>
      <c r="J404" s="7" t="s">
        <v>901</v>
      </c>
      <c r="K404" s="7" t="s">
        <v>40</v>
      </c>
      <c r="L404" s="7" t="s">
        <v>41</v>
      </c>
      <c r="M404" s="7" t="s">
        <v>232</v>
      </c>
      <c r="N404" s="7" t="s">
        <v>233</v>
      </c>
      <c r="O404" s="7" t="s">
        <v>1403</v>
      </c>
      <c r="P404" s="7" t="s">
        <v>45</v>
      </c>
      <c r="Q404" s="7" t="s">
        <v>84</v>
      </c>
      <c r="R404" s="7" t="s">
        <v>236</v>
      </c>
      <c r="S404" s="7" t="s">
        <v>1404</v>
      </c>
      <c r="T404" s="7" t="s">
        <v>75</v>
      </c>
      <c r="U404" s="7" t="s">
        <v>76</v>
      </c>
      <c r="V404" s="7" t="s">
        <v>75</v>
      </c>
      <c r="W404" s="7" t="s">
        <v>51</v>
      </c>
      <c r="X404" s="7" t="s">
        <v>102</v>
      </c>
      <c r="Y404" s="7" t="s">
        <v>53</v>
      </c>
      <c r="Z404" s="7" t="s">
        <v>54</v>
      </c>
      <c r="AA404" s="7" t="s">
        <v>1392</v>
      </c>
      <c r="AB404" s="7" t="s">
        <v>56</v>
      </c>
      <c r="AC404" s="8">
        <v>0</v>
      </c>
      <c r="AD404" s="10" t="s">
        <v>1466</v>
      </c>
      <c r="AE404" s="8" t="str" cm="1">
        <f t="array" aca="1" ref="AE404" ca="1">IFERROR(_xlfn.XLOOKUP(MID(CELL("filename",$A$1),FIND("]",CELL("filename",$A$1))+1,255)&amp;"|"&amp;$C404,Fonte_OM_Objeto!$G:$G,Fonte_OM_Objeto!$J:$J),"")</f>
        <v/>
      </c>
      <c r="AF404" s="8" t="str" cm="1">
        <f t="array" aca="1" ref="AF404" ca="1">IFERROR(_xlfn.XLOOKUP(MID(CELL("filename",$A$1),FIND("]",CELL("filename",$A$1))+1,255)&amp;"|"&amp;$C404,Fonte_OM_Objeto!$G:$G,Fonte_OM_Objeto!$K:$K),"")</f>
        <v/>
      </c>
    </row>
    <row r="405" spans="1:32" s="1" customFormat="1" ht="116.85" customHeight="1" x14ac:dyDescent="0.2">
      <c r="A405" s="7" t="s">
        <v>30</v>
      </c>
      <c r="B405" s="7" t="s">
        <v>31</v>
      </c>
      <c r="C405" s="7" t="s">
        <v>1465</v>
      </c>
      <c r="D405" s="7" t="s">
        <v>1388</v>
      </c>
      <c r="E405" s="7" t="s">
        <v>90</v>
      </c>
      <c r="F405" s="7" t="s">
        <v>1456</v>
      </c>
      <c r="G405" s="7" t="s">
        <v>1457</v>
      </c>
      <c r="H405" s="7" t="s">
        <v>1439</v>
      </c>
      <c r="I405" s="7" t="s">
        <v>76</v>
      </c>
      <c r="J405" s="7" t="s">
        <v>901</v>
      </c>
      <c r="K405" s="7" t="s">
        <v>40</v>
      </c>
      <c r="L405" s="7" t="s">
        <v>41</v>
      </c>
      <c r="M405" s="7" t="s">
        <v>232</v>
      </c>
      <c r="N405" s="7" t="s">
        <v>233</v>
      </c>
      <c r="O405" s="7" t="s">
        <v>1467</v>
      </c>
      <c r="P405" s="7" t="s">
        <v>45</v>
      </c>
      <c r="Q405" s="7" t="s">
        <v>84</v>
      </c>
      <c r="R405" s="7" t="s">
        <v>45</v>
      </c>
      <c r="S405" s="7" t="s">
        <v>1468</v>
      </c>
      <c r="T405" s="7" t="s">
        <v>75</v>
      </c>
      <c r="U405" s="7" t="s">
        <v>76</v>
      </c>
      <c r="V405" s="7" t="s">
        <v>75</v>
      </c>
      <c r="W405" s="7" t="s">
        <v>51</v>
      </c>
      <c r="X405" s="7" t="s">
        <v>102</v>
      </c>
      <c r="Y405" s="7" t="s">
        <v>53</v>
      </c>
      <c r="Z405" s="7" t="s">
        <v>54</v>
      </c>
      <c r="AA405" s="7" t="s">
        <v>1392</v>
      </c>
      <c r="AB405" s="7" t="s">
        <v>56</v>
      </c>
      <c r="AC405" s="8">
        <v>0</v>
      </c>
      <c r="AD405" s="10" t="s">
        <v>1466</v>
      </c>
      <c r="AE405" s="8" t="str" cm="1">
        <f t="array" aca="1" ref="AE405" ca="1">IFERROR(_xlfn.XLOOKUP(MID(CELL("filename",$A$1),FIND("]",CELL("filename",$A$1))+1,255)&amp;"|"&amp;$C405,Fonte_OM_Objeto!$G:$G,Fonte_OM_Objeto!$J:$J),"")</f>
        <v/>
      </c>
      <c r="AF405" s="8" t="str" cm="1">
        <f t="array" aca="1" ref="AF405" ca="1">IFERROR(_xlfn.XLOOKUP(MID(CELL("filename",$A$1),FIND("]",CELL("filename",$A$1))+1,255)&amp;"|"&amp;$C405,Fonte_OM_Objeto!$G:$G,Fonte_OM_Objeto!$K:$K),"")</f>
        <v/>
      </c>
    </row>
    <row r="406" spans="1:32" s="1" customFormat="1" ht="116.85" customHeight="1" x14ac:dyDescent="0.2">
      <c r="A406" s="7" t="s">
        <v>30</v>
      </c>
      <c r="B406" s="7" t="s">
        <v>31</v>
      </c>
      <c r="C406" s="7" t="s">
        <v>1465</v>
      </c>
      <c r="D406" s="7" t="s">
        <v>1388</v>
      </c>
      <c r="E406" s="7" t="s">
        <v>90</v>
      </c>
      <c r="F406" s="7" t="s">
        <v>1456</v>
      </c>
      <c r="G406" s="7" t="s">
        <v>1457</v>
      </c>
      <c r="H406" s="7" t="s">
        <v>1439</v>
      </c>
      <c r="I406" s="7" t="s">
        <v>76</v>
      </c>
      <c r="J406" s="7" t="s">
        <v>901</v>
      </c>
      <c r="K406" s="7" t="s">
        <v>40</v>
      </c>
      <c r="L406" s="7" t="s">
        <v>41</v>
      </c>
      <c r="M406" s="7" t="s">
        <v>232</v>
      </c>
      <c r="N406" s="7" t="s">
        <v>233</v>
      </c>
      <c r="O406" s="7" t="s">
        <v>1406</v>
      </c>
      <c r="P406" s="7" t="s">
        <v>45</v>
      </c>
      <c r="Q406" s="7" t="s">
        <v>1407</v>
      </c>
      <c r="R406" s="7" t="s">
        <v>236</v>
      </c>
      <c r="S406" s="7" t="s">
        <v>1408</v>
      </c>
      <c r="T406" s="7" t="s">
        <v>75</v>
      </c>
      <c r="U406" s="7" t="s">
        <v>76</v>
      </c>
      <c r="V406" s="7" t="s">
        <v>75</v>
      </c>
      <c r="W406" s="7" t="s">
        <v>51</v>
      </c>
      <c r="X406" s="7" t="s">
        <v>102</v>
      </c>
      <c r="Y406" s="7" t="s">
        <v>53</v>
      </c>
      <c r="Z406" s="7" t="s">
        <v>54</v>
      </c>
      <c r="AA406" s="7" t="s">
        <v>1392</v>
      </c>
      <c r="AB406" s="7" t="s">
        <v>56</v>
      </c>
      <c r="AC406" s="8">
        <v>0</v>
      </c>
      <c r="AD406" s="10" t="s">
        <v>1466</v>
      </c>
      <c r="AE406" s="8" t="str" cm="1">
        <f t="array" aca="1" ref="AE406" ca="1">IFERROR(_xlfn.XLOOKUP(MID(CELL("filename",$A$1),FIND("]",CELL("filename",$A$1))+1,255)&amp;"|"&amp;$C406,Fonte_OM_Objeto!$G:$G,Fonte_OM_Objeto!$J:$J),"")</f>
        <v/>
      </c>
      <c r="AF406" s="8" t="str" cm="1">
        <f t="array" aca="1" ref="AF406" ca="1">IFERROR(_xlfn.XLOOKUP(MID(CELL("filename",$A$1),FIND("]",CELL("filename",$A$1))+1,255)&amp;"|"&amp;$C406,Fonte_OM_Objeto!$G:$G,Fonte_OM_Objeto!$K:$K),"")</f>
        <v/>
      </c>
    </row>
    <row r="407" spans="1:32" s="1" customFormat="1" ht="116.85" customHeight="1" x14ac:dyDescent="0.2">
      <c r="A407" s="7" t="s">
        <v>30</v>
      </c>
      <c r="B407" s="7" t="s">
        <v>31</v>
      </c>
      <c r="C407" s="7" t="s">
        <v>1465</v>
      </c>
      <c r="D407" s="7" t="s">
        <v>1388</v>
      </c>
      <c r="E407" s="7" t="s">
        <v>90</v>
      </c>
      <c r="F407" s="7" t="s">
        <v>1456</v>
      </c>
      <c r="G407" s="7" t="s">
        <v>1457</v>
      </c>
      <c r="H407" s="7" t="s">
        <v>1439</v>
      </c>
      <c r="I407" s="7" t="s">
        <v>76</v>
      </c>
      <c r="J407" s="7" t="s">
        <v>901</v>
      </c>
      <c r="K407" s="7" t="s">
        <v>40</v>
      </c>
      <c r="L407" s="7" t="s">
        <v>41</v>
      </c>
      <c r="M407" s="7" t="s">
        <v>232</v>
      </c>
      <c r="N407" s="7" t="s">
        <v>233</v>
      </c>
      <c r="O407" s="7" t="s">
        <v>1469</v>
      </c>
      <c r="P407" s="7" t="s">
        <v>45</v>
      </c>
      <c r="Q407" s="7" t="s">
        <v>1470</v>
      </c>
      <c r="R407" s="7" t="s">
        <v>236</v>
      </c>
      <c r="S407" s="7" t="s">
        <v>1471</v>
      </c>
      <c r="T407" s="7" t="s">
        <v>75</v>
      </c>
      <c r="U407" s="7" t="s">
        <v>76</v>
      </c>
      <c r="V407" s="7" t="s">
        <v>75</v>
      </c>
      <c r="W407" s="7" t="s">
        <v>51</v>
      </c>
      <c r="X407" s="7" t="s">
        <v>102</v>
      </c>
      <c r="Y407" s="7" t="s">
        <v>53</v>
      </c>
      <c r="Z407" s="7" t="s">
        <v>54</v>
      </c>
      <c r="AA407" s="7" t="s">
        <v>1392</v>
      </c>
      <c r="AB407" s="7" t="s">
        <v>56</v>
      </c>
      <c r="AC407" s="8">
        <v>0</v>
      </c>
      <c r="AD407" s="10" t="s">
        <v>1466</v>
      </c>
      <c r="AE407" s="8" t="str" cm="1">
        <f t="array" aca="1" ref="AE407" ca="1">IFERROR(_xlfn.XLOOKUP(MID(CELL("filename",$A$1),FIND("]",CELL("filename",$A$1))+1,255)&amp;"|"&amp;$C407,Fonte_OM_Objeto!$G:$G,Fonte_OM_Objeto!$J:$J),"")</f>
        <v/>
      </c>
      <c r="AF407" s="8" t="str" cm="1">
        <f t="array" aca="1" ref="AF407" ca="1">IFERROR(_xlfn.XLOOKUP(MID(CELL("filename",$A$1),FIND("]",CELL("filename",$A$1))+1,255)&amp;"|"&amp;$C407,Fonte_OM_Objeto!$G:$G,Fonte_OM_Objeto!$K:$K),"")</f>
        <v/>
      </c>
    </row>
    <row r="408" spans="1:32" s="1" customFormat="1" ht="116.85" customHeight="1" x14ac:dyDescent="0.2">
      <c r="A408" s="7" t="s">
        <v>30</v>
      </c>
      <c r="B408" s="7" t="s">
        <v>31</v>
      </c>
      <c r="C408" s="7" t="s">
        <v>1465</v>
      </c>
      <c r="D408" s="7" t="s">
        <v>1388</v>
      </c>
      <c r="E408" s="7" t="s">
        <v>90</v>
      </c>
      <c r="F408" s="7" t="s">
        <v>1456</v>
      </c>
      <c r="G408" s="7" t="s">
        <v>1457</v>
      </c>
      <c r="H408" s="7" t="s">
        <v>1439</v>
      </c>
      <c r="I408" s="7" t="s">
        <v>76</v>
      </c>
      <c r="J408" s="7" t="s">
        <v>901</v>
      </c>
      <c r="K408" s="7" t="s">
        <v>40</v>
      </c>
      <c r="L408" s="7" t="s">
        <v>41</v>
      </c>
      <c r="M408" s="7" t="s">
        <v>97</v>
      </c>
      <c r="N408" s="7" t="s">
        <v>98</v>
      </c>
      <c r="O408" s="7" t="s">
        <v>1472</v>
      </c>
      <c r="P408" s="7" t="s">
        <v>45</v>
      </c>
      <c r="Q408" s="7" t="s">
        <v>335</v>
      </c>
      <c r="R408" s="7" t="s">
        <v>45</v>
      </c>
      <c r="S408" s="7" t="s">
        <v>1473</v>
      </c>
      <c r="T408" s="7" t="s">
        <v>75</v>
      </c>
      <c r="U408" s="7" t="s">
        <v>76</v>
      </c>
      <c r="V408" s="7" t="s">
        <v>75</v>
      </c>
      <c r="W408" s="7" t="s">
        <v>51</v>
      </c>
      <c r="X408" s="7" t="s">
        <v>52</v>
      </c>
      <c r="Y408" s="7" t="s">
        <v>53</v>
      </c>
      <c r="Z408" s="7" t="s">
        <v>54</v>
      </c>
      <c r="AA408" s="7" t="s">
        <v>1392</v>
      </c>
      <c r="AB408" s="7" t="s">
        <v>56</v>
      </c>
      <c r="AC408" s="8">
        <v>600000000</v>
      </c>
      <c r="AD408" s="10" t="s">
        <v>1466</v>
      </c>
      <c r="AE408" s="8" t="str" cm="1">
        <f t="array" aca="1" ref="AE408" ca="1">IFERROR(_xlfn.XLOOKUP(MID(CELL("filename",$A$1),FIND("]",CELL("filename",$A$1))+1,255)&amp;"|"&amp;$C408,Fonte_OM_Objeto!$G:$G,Fonte_OM_Objeto!$J:$J),"")</f>
        <v/>
      </c>
      <c r="AF408" s="8" t="str" cm="1">
        <f t="array" aca="1" ref="AF408" ca="1">IFERROR(_xlfn.XLOOKUP(MID(CELL("filename",$A$1),FIND("]",CELL("filename",$A$1))+1,255)&amp;"|"&amp;$C408,Fonte_OM_Objeto!$G:$G,Fonte_OM_Objeto!$K:$K),"")</f>
        <v/>
      </c>
    </row>
    <row r="409" spans="1:32" s="1" customFormat="1" ht="19.7" customHeight="1" x14ac:dyDescent="0.2">
      <c r="A409" s="7" t="s">
        <v>30</v>
      </c>
      <c r="B409" s="7" t="s">
        <v>31</v>
      </c>
      <c r="C409" s="7" t="s">
        <v>1474</v>
      </c>
      <c r="D409" s="7" t="s">
        <v>1388</v>
      </c>
      <c r="E409" s="7" t="s">
        <v>90</v>
      </c>
      <c r="F409" s="7" t="s">
        <v>1475</v>
      </c>
      <c r="G409" s="7" t="s">
        <v>1476</v>
      </c>
      <c r="H409" s="7" t="s">
        <v>1439</v>
      </c>
      <c r="I409" s="7" t="s">
        <v>76</v>
      </c>
      <c r="J409" s="7" t="s">
        <v>901</v>
      </c>
      <c r="K409" s="7" t="s">
        <v>40</v>
      </c>
      <c r="L409" s="7" t="s">
        <v>41</v>
      </c>
      <c r="M409" s="7" t="s">
        <v>97</v>
      </c>
      <c r="N409" s="7" t="s">
        <v>98</v>
      </c>
      <c r="O409" s="7" t="s">
        <v>1409</v>
      </c>
      <c r="P409" s="7" t="s">
        <v>45</v>
      </c>
      <c r="Q409" s="7" t="s">
        <v>335</v>
      </c>
      <c r="R409" s="7" t="s">
        <v>45</v>
      </c>
      <c r="S409" s="7" t="s">
        <v>1410</v>
      </c>
      <c r="T409" s="7" t="s">
        <v>75</v>
      </c>
      <c r="U409" s="7" t="s">
        <v>76</v>
      </c>
      <c r="V409" s="7" t="s">
        <v>75</v>
      </c>
      <c r="W409" s="7" t="s">
        <v>51</v>
      </c>
      <c r="X409" s="7" t="s">
        <v>52</v>
      </c>
      <c r="Y409" s="7" t="s">
        <v>53</v>
      </c>
      <c r="Z409" s="7" t="s">
        <v>54</v>
      </c>
      <c r="AA409" s="7" t="s">
        <v>102</v>
      </c>
      <c r="AB409" s="7" t="s">
        <v>56</v>
      </c>
      <c r="AC409" s="8">
        <v>0</v>
      </c>
      <c r="AD409" s="10" t="s">
        <v>1477</v>
      </c>
      <c r="AE409" s="8" t="str" cm="1">
        <f t="array" aca="1" ref="AE409" ca="1">IFERROR(_xlfn.XLOOKUP(MID(CELL("filename",$A$1),FIND("]",CELL("filename",$A$1))+1,255)&amp;"|"&amp;$C409,Fonte_OM_Objeto!$G:$G,Fonte_OM_Objeto!$J:$J),"")</f>
        <v/>
      </c>
      <c r="AF409" s="8" t="str" cm="1">
        <f t="array" aca="1" ref="AF409" ca="1">IFERROR(_xlfn.XLOOKUP(MID(CELL("filename",$A$1),FIND("]",CELL("filename",$A$1))+1,255)&amp;"|"&amp;$C409,Fonte_OM_Objeto!$G:$G,Fonte_OM_Objeto!$K:$K),"")</f>
        <v/>
      </c>
    </row>
    <row r="410" spans="1:32" s="1" customFormat="1" ht="84.2" customHeight="1" x14ac:dyDescent="0.2">
      <c r="A410" s="7" t="s">
        <v>30</v>
      </c>
      <c r="B410" s="7" t="s">
        <v>31</v>
      </c>
      <c r="C410" s="7" t="s">
        <v>1478</v>
      </c>
      <c r="D410" s="7" t="s">
        <v>1388</v>
      </c>
      <c r="E410" s="7" t="s">
        <v>90</v>
      </c>
      <c r="F410" s="7" t="s">
        <v>1479</v>
      </c>
      <c r="G410" s="7" t="s">
        <v>1480</v>
      </c>
      <c r="H410" s="7" t="s">
        <v>1439</v>
      </c>
      <c r="I410" s="7" t="s">
        <v>76</v>
      </c>
      <c r="J410" s="7" t="s">
        <v>901</v>
      </c>
      <c r="K410" s="7" t="s">
        <v>40</v>
      </c>
      <c r="L410" s="7" t="s">
        <v>41</v>
      </c>
      <c r="M410" s="7" t="s">
        <v>232</v>
      </c>
      <c r="N410" s="7" t="s">
        <v>233</v>
      </c>
      <c r="O410" s="7" t="s">
        <v>118</v>
      </c>
      <c r="P410" s="7" t="s">
        <v>45</v>
      </c>
      <c r="Q410" s="7" t="s">
        <v>46</v>
      </c>
      <c r="R410" s="7" t="s">
        <v>47</v>
      </c>
      <c r="S410" s="7" t="s">
        <v>48</v>
      </c>
      <c r="T410" s="7" t="s">
        <v>75</v>
      </c>
      <c r="U410" s="7" t="s">
        <v>76</v>
      </c>
      <c r="V410" s="7" t="s">
        <v>75</v>
      </c>
      <c r="W410" s="7" t="s">
        <v>51</v>
      </c>
      <c r="X410" s="7" t="s">
        <v>102</v>
      </c>
      <c r="Y410" s="7" t="s">
        <v>53</v>
      </c>
      <c r="Z410" s="7" t="s">
        <v>54</v>
      </c>
      <c r="AA410" s="7" t="s">
        <v>1392</v>
      </c>
      <c r="AB410" s="7" t="s">
        <v>56</v>
      </c>
      <c r="AC410" s="8">
        <v>0</v>
      </c>
      <c r="AD410" s="10" t="s">
        <v>1481</v>
      </c>
      <c r="AE410" s="8" t="str" cm="1">
        <f t="array" aca="1" ref="AE410" ca="1">IFERROR(_xlfn.XLOOKUP(MID(CELL("filename",$A$1),FIND("]",CELL("filename",$A$1))+1,255)&amp;"|"&amp;$C410,Fonte_OM_Objeto!$G:$G,Fonte_OM_Objeto!$J:$J),"")</f>
        <v/>
      </c>
      <c r="AF410" s="8" t="str" cm="1">
        <f t="array" aca="1" ref="AF410" ca="1">IFERROR(_xlfn.XLOOKUP(MID(CELL("filename",$A$1),FIND("]",CELL("filename",$A$1))+1,255)&amp;"|"&amp;$C410,Fonte_OM_Objeto!$G:$G,Fonte_OM_Objeto!$K:$K),"")</f>
        <v/>
      </c>
    </row>
    <row r="411" spans="1:32" s="1" customFormat="1" ht="84.2" customHeight="1" x14ac:dyDescent="0.2">
      <c r="A411" s="7" t="s">
        <v>30</v>
      </c>
      <c r="B411" s="7" t="s">
        <v>31</v>
      </c>
      <c r="C411" s="7" t="s">
        <v>1478</v>
      </c>
      <c r="D411" s="7" t="s">
        <v>1388</v>
      </c>
      <c r="E411" s="7" t="s">
        <v>90</v>
      </c>
      <c r="F411" s="7" t="s">
        <v>1479</v>
      </c>
      <c r="G411" s="7" t="s">
        <v>1480</v>
      </c>
      <c r="H411" s="7" t="s">
        <v>1439</v>
      </c>
      <c r="I411" s="7" t="s">
        <v>76</v>
      </c>
      <c r="J411" s="7" t="s">
        <v>901</v>
      </c>
      <c r="K411" s="7" t="s">
        <v>40</v>
      </c>
      <c r="L411" s="7" t="s">
        <v>41</v>
      </c>
      <c r="M411" s="7" t="s">
        <v>232</v>
      </c>
      <c r="N411" s="7" t="s">
        <v>233</v>
      </c>
      <c r="O411" s="7" t="s">
        <v>1420</v>
      </c>
      <c r="P411" s="7" t="s">
        <v>45</v>
      </c>
      <c r="Q411" s="7" t="s">
        <v>651</v>
      </c>
      <c r="R411" s="7" t="s">
        <v>45</v>
      </c>
      <c r="S411" s="7" t="s">
        <v>1421</v>
      </c>
      <c r="T411" s="7" t="s">
        <v>75</v>
      </c>
      <c r="U411" s="7" t="s">
        <v>76</v>
      </c>
      <c r="V411" s="7" t="s">
        <v>75</v>
      </c>
      <c r="W411" s="7" t="s">
        <v>51</v>
      </c>
      <c r="X411" s="7" t="s">
        <v>52</v>
      </c>
      <c r="Y411" s="7" t="s">
        <v>53</v>
      </c>
      <c r="Z411" s="7" t="s">
        <v>54</v>
      </c>
      <c r="AA411" s="7" t="s">
        <v>1392</v>
      </c>
      <c r="AB411" s="7" t="s">
        <v>56</v>
      </c>
      <c r="AC411" s="8">
        <v>50000000</v>
      </c>
      <c r="AD411" s="10" t="s">
        <v>1481</v>
      </c>
      <c r="AE411" s="8" t="str" cm="1">
        <f t="array" aca="1" ref="AE411" ca="1">IFERROR(_xlfn.XLOOKUP(MID(CELL("filename",$A$1),FIND("]",CELL("filename",$A$1))+1,255)&amp;"|"&amp;$C411,Fonte_OM_Objeto!$G:$G,Fonte_OM_Objeto!$J:$J),"")</f>
        <v/>
      </c>
      <c r="AF411" s="8" t="str" cm="1">
        <f t="array" aca="1" ref="AF411" ca="1">IFERROR(_xlfn.XLOOKUP(MID(CELL("filename",$A$1),FIND("]",CELL("filename",$A$1))+1,255)&amp;"|"&amp;$C411,Fonte_OM_Objeto!$G:$G,Fonte_OM_Objeto!$K:$K),"")</f>
        <v/>
      </c>
    </row>
    <row r="412" spans="1:32" s="1" customFormat="1" ht="62.85" customHeight="1" x14ac:dyDescent="0.2">
      <c r="A412" s="7" t="s">
        <v>30</v>
      </c>
      <c r="B412" s="7" t="s">
        <v>31</v>
      </c>
      <c r="C412" s="7" t="s">
        <v>1482</v>
      </c>
      <c r="D412" s="7" t="s">
        <v>1483</v>
      </c>
      <c r="E412" s="7" t="s">
        <v>34</v>
      </c>
      <c r="F412" s="7" t="s">
        <v>1484</v>
      </c>
      <c r="G412" s="7" t="s">
        <v>1485</v>
      </c>
      <c r="H412" s="7" t="s">
        <v>1483</v>
      </c>
      <c r="I412" s="7" t="s">
        <v>1373</v>
      </c>
      <c r="J412" s="7" t="s">
        <v>901</v>
      </c>
      <c r="K412" s="7" t="s">
        <v>40</v>
      </c>
      <c r="L412" s="7" t="s">
        <v>41</v>
      </c>
      <c r="M412" s="7" t="s">
        <v>42</v>
      </c>
      <c r="N412" s="7" t="s">
        <v>43</v>
      </c>
      <c r="O412" s="7" t="s">
        <v>1486</v>
      </c>
      <c r="P412" s="7" t="s">
        <v>45</v>
      </c>
      <c r="Q412" s="7" t="s">
        <v>84</v>
      </c>
      <c r="R412" s="7" t="s">
        <v>45</v>
      </c>
      <c r="S412" s="7" t="s">
        <v>1487</v>
      </c>
      <c r="T412" s="7" t="s">
        <v>1488</v>
      </c>
      <c r="U412" s="7" t="s">
        <v>1373</v>
      </c>
      <c r="V412" s="7" t="s">
        <v>1489</v>
      </c>
      <c r="W412" s="7" t="s">
        <v>51</v>
      </c>
      <c r="X412" s="7" t="s">
        <v>52</v>
      </c>
      <c r="Y412" s="7" t="s">
        <v>53</v>
      </c>
      <c r="Z412" s="7" t="s">
        <v>54</v>
      </c>
      <c r="AA412" s="7" t="s">
        <v>1392</v>
      </c>
      <c r="AB412" s="7" t="s">
        <v>56</v>
      </c>
      <c r="AC412" s="8">
        <v>50000000</v>
      </c>
      <c r="AD412" s="10" t="s">
        <v>1490</v>
      </c>
      <c r="AE412" s="8" t="str" cm="1">
        <f t="array" aca="1" ref="AE412" ca="1">IFERROR(_xlfn.XLOOKUP(MID(CELL("filename",$A$1),FIND("]",CELL("filename",$A$1))+1,255)&amp;"|"&amp;$C412,Fonte_OM_Objeto!$G:$G,Fonte_OM_Objeto!$J:$J),"")</f>
        <v>7º BEC</v>
      </c>
      <c r="AF412" s="8" t="str" cm="1">
        <f t="array" aca="1" ref="AF412" ca="1">IFERROR(_xlfn.XLOOKUP(MID(CELL("filename",$A$1),FIND("]",CELL("filename",$A$1))+1,255)&amp;"|"&amp;$C412,Fonte_OM_Objeto!$G:$G,Fonte_OM_Objeto!$K:$K),"")</f>
        <v>OBRA PARA IMPLANTAÇÃO DO PARQUE URBANO DE  RIO BRANCO - NO MUNICÍPIO DE RIO BRANCO - AC</v>
      </c>
    </row>
    <row r="413" spans="1:32" s="1" customFormat="1" ht="62.85" customHeight="1" x14ac:dyDescent="0.2">
      <c r="A413" s="7" t="s">
        <v>30</v>
      </c>
      <c r="B413" s="7" t="s">
        <v>31</v>
      </c>
      <c r="C413" s="7" t="s">
        <v>1482</v>
      </c>
      <c r="D413" s="7" t="s">
        <v>1483</v>
      </c>
      <c r="E413" s="7" t="s">
        <v>34</v>
      </c>
      <c r="F413" s="7" t="s">
        <v>1484</v>
      </c>
      <c r="G413" s="7" t="s">
        <v>1485</v>
      </c>
      <c r="H413" s="7" t="s">
        <v>1483</v>
      </c>
      <c r="I413" s="7" t="s">
        <v>1373</v>
      </c>
      <c r="J413" s="7" t="s">
        <v>901</v>
      </c>
      <c r="K413" s="7" t="s">
        <v>40</v>
      </c>
      <c r="L413" s="7" t="s">
        <v>41</v>
      </c>
      <c r="M413" s="7" t="s">
        <v>42</v>
      </c>
      <c r="N413" s="7" t="s">
        <v>43</v>
      </c>
      <c r="O413" s="7" t="s">
        <v>1486</v>
      </c>
      <c r="P413" s="7" t="s">
        <v>45</v>
      </c>
      <c r="Q413" s="7" t="s">
        <v>84</v>
      </c>
      <c r="R413" s="7" t="s">
        <v>45</v>
      </c>
      <c r="S413" s="7" t="s">
        <v>1487</v>
      </c>
      <c r="T413" s="7" t="s">
        <v>1488</v>
      </c>
      <c r="U413" s="7" t="s">
        <v>1373</v>
      </c>
      <c r="V413" s="7" t="s">
        <v>1489</v>
      </c>
      <c r="W413" s="7" t="s">
        <v>51</v>
      </c>
      <c r="X413" s="7" t="s">
        <v>52</v>
      </c>
      <c r="Y413" s="7" t="s">
        <v>53</v>
      </c>
      <c r="Z413" s="7" t="s">
        <v>54</v>
      </c>
      <c r="AA413" s="7" t="s">
        <v>1491</v>
      </c>
      <c r="AB413" s="7" t="s">
        <v>56</v>
      </c>
      <c r="AC413" s="8">
        <v>10000000</v>
      </c>
      <c r="AD413" s="10" t="s">
        <v>1490</v>
      </c>
      <c r="AE413" s="8" t="str" cm="1">
        <f t="array" aca="1" ref="AE413" ca="1">IFERROR(_xlfn.XLOOKUP(MID(CELL("filename",$A$1),FIND("]",CELL("filename",$A$1))+1,255)&amp;"|"&amp;$C413,Fonte_OM_Objeto!$G:$G,Fonte_OM_Objeto!$J:$J),"")</f>
        <v>7º BEC</v>
      </c>
      <c r="AF413" s="8" t="str" cm="1">
        <f t="array" aca="1" ref="AF413" ca="1">IFERROR(_xlfn.XLOOKUP(MID(CELL("filename",$A$1),FIND("]",CELL("filename",$A$1))+1,255)&amp;"|"&amp;$C413,Fonte_OM_Objeto!$G:$G,Fonte_OM_Objeto!$K:$K),"")</f>
        <v>OBRA PARA IMPLANTAÇÃO DO PARQUE URBANO DE  RIO BRANCO - NO MUNICÍPIO DE RIO BRANCO - AC</v>
      </c>
    </row>
    <row r="414" spans="1:32" s="1" customFormat="1" ht="106.15" customHeight="1" x14ac:dyDescent="0.2">
      <c r="A414" s="7" t="s">
        <v>30</v>
      </c>
      <c r="B414" s="7" t="s">
        <v>31</v>
      </c>
      <c r="C414" s="7" t="s">
        <v>1492</v>
      </c>
      <c r="D414" s="7" t="s">
        <v>1483</v>
      </c>
      <c r="E414" s="7" t="s">
        <v>34</v>
      </c>
      <c r="F414" s="7" t="s">
        <v>1484</v>
      </c>
      <c r="G414" s="7" t="s">
        <v>1485</v>
      </c>
      <c r="H414" s="7" t="s">
        <v>1483</v>
      </c>
      <c r="I414" s="7" t="s">
        <v>1373</v>
      </c>
      <c r="J414" s="7" t="s">
        <v>901</v>
      </c>
      <c r="K414" s="7" t="s">
        <v>40</v>
      </c>
      <c r="L414" s="7" t="s">
        <v>41</v>
      </c>
      <c r="M414" s="7" t="s">
        <v>42</v>
      </c>
      <c r="N414" s="7" t="s">
        <v>43</v>
      </c>
      <c r="O414" s="7" t="s">
        <v>1493</v>
      </c>
      <c r="P414" s="7" t="s">
        <v>719</v>
      </c>
      <c r="Q414" s="7" t="s">
        <v>719</v>
      </c>
      <c r="R414" s="7" t="s">
        <v>1494</v>
      </c>
      <c r="S414" s="7" t="s">
        <v>1495</v>
      </c>
      <c r="T414" s="7" t="s">
        <v>1496</v>
      </c>
      <c r="U414" s="7" t="s">
        <v>1373</v>
      </c>
      <c r="V414" s="7" t="s">
        <v>1497</v>
      </c>
      <c r="W414" s="7" t="s">
        <v>51</v>
      </c>
      <c r="X414" s="7" t="s">
        <v>52</v>
      </c>
      <c r="Y414" s="7" t="s">
        <v>53</v>
      </c>
      <c r="Z414" s="7" t="s">
        <v>54</v>
      </c>
      <c r="AA414" s="7" t="s">
        <v>1491</v>
      </c>
      <c r="AB414" s="7" t="s">
        <v>56</v>
      </c>
      <c r="AC414" s="8">
        <v>12000000</v>
      </c>
      <c r="AD414" s="10" t="s">
        <v>1498</v>
      </c>
      <c r="AE414" s="8" t="str" cm="1">
        <f t="array" aca="1" ref="AE414" ca="1">IFERROR(_xlfn.XLOOKUP(MID(CELL("filename",$A$1),FIND("]",CELL("filename",$A$1))+1,255)&amp;"|"&amp;$C414,Fonte_OM_Objeto!$G:$G,Fonte_OM_Objeto!$J:$J),"")</f>
        <v>7º BEC</v>
      </c>
      <c r="AF414" s="8" t="str" cm="1">
        <f t="array" aca="1" ref="AF414" ca="1">IFERROR(_xlfn.XLOOKUP(MID(CELL("filename",$A$1),FIND("]",CELL("filename",$A$1))+1,255)&amp;"|"&amp;$C414,Fonte_OM_Objeto!$G:$G,Fonte_OM_Objeto!$K:$K),"")</f>
        <v>IMPLANTAÇÃO DE AERÓDROMO EM SANTA ROSA DO PURUS/AC - NO MUNICÍPIO DE SANTA ROSA DO PURUS - AC</v>
      </c>
    </row>
    <row r="415" spans="1:32" s="1" customFormat="1" ht="30.4" customHeight="1" x14ac:dyDescent="0.2">
      <c r="A415" s="7" t="s">
        <v>30</v>
      </c>
      <c r="B415" s="7" t="s">
        <v>31</v>
      </c>
      <c r="C415" s="7" t="s">
        <v>1499</v>
      </c>
      <c r="D415" s="7" t="s">
        <v>1483</v>
      </c>
      <c r="E415" s="7" t="s">
        <v>34</v>
      </c>
      <c r="F415" s="7" t="s">
        <v>1500</v>
      </c>
      <c r="G415" s="7" t="s">
        <v>1501</v>
      </c>
      <c r="H415" s="7" t="s">
        <v>1483</v>
      </c>
      <c r="I415" s="7" t="s">
        <v>198</v>
      </c>
      <c r="J415" s="7" t="s">
        <v>901</v>
      </c>
      <c r="K415" s="7" t="s">
        <v>40</v>
      </c>
      <c r="L415" s="7" t="s">
        <v>41</v>
      </c>
      <c r="M415" s="7" t="s">
        <v>42</v>
      </c>
      <c r="N415" s="7" t="s">
        <v>43</v>
      </c>
      <c r="O415" s="7" t="s">
        <v>1502</v>
      </c>
      <c r="P415" s="7" t="s">
        <v>45</v>
      </c>
      <c r="Q415" s="7" t="s">
        <v>84</v>
      </c>
      <c r="R415" s="7" t="s">
        <v>45</v>
      </c>
      <c r="S415" s="7" t="s">
        <v>1503</v>
      </c>
      <c r="T415" s="7" t="s">
        <v>205</v>
      </c>
      <c r="U415" s="7" t="s">
        <v>198</v>
      </c>
      <c r="V415" s="7" t="s">
        <v>206</v>
      </c>
      <c r="W415" s="7" t="s">
        <v>51</v>
      </c>
      <c r="X415" s="7" t="s">
        <v>102</v>
      </c>
      <c r="Y415" s="7" t="s">
        <v>53</v>
      </c>
      <c r="Z415" s="7" t="s">
        <v>54</v>
      </c>
      <c r="AA415" s="7" t="s">
        <v>1491</v>
      </c>
      <c r="AB415" s="7" t="s">
        <v>56</v>
      </c>
      <c r="AC415" s="8">
        <v>2354148</v>
      </c>
      <c r="AD415" s="10" t="s">
        <v>1504</v>
      </c>
      <c r="AE415" s="8" t="str" cm="1">
        <f t="array" aca="1" ref="AE415" ca="1">IFERROR(_xlfn.XLOOKUP(MID(CELL("filename",$A$1),FIND("]",CELL("filename",$A$1))+1,255)&amp;"|"&amp;$C415,Fonte_OM_Objeto!$G:$G,Fonte_OM_Objeto!$J:$J),"")</f>
        <v>EME | EME</v>
      </c>
      <c r="AF415" s="8" t="str" cm="1">
        <f t="array" aca="1" ref="AF415" ca="1">IFERROR(_xlfn.XLOOKUP(MID(CELL("filename",$A$1),FIND("]",CELL("filename",$A$1))+1,255)&amp;"|"&amp;$C415,Fonte_OM_Objeto!$G:$G,Fonte_OM_Objeto!$K:$K),"")</f>
        <v>IMPLANTAÇÃO DA ESCOLA DE SARGENTOS DO EXÉRCITO | IMPLANTAÇÃO DA ESCOLA DE SARGENTOS DO EXÉRCITO</v>
      </c>
    </row>
    <row r="416" spans="1:32" s="1" customFormat="1" ht="30.4" customHeight="1" x14ac:dyDescent="0.2">
      <c r="A416" s="7" t="s">
        <v>30</v>
      </c>
      <c r="B416" s="7" t="s">
        <v>31</v>
      </c>
      <c r="C416" s="7" t="s">
        <v>1499</v>
      </c>
      <c r="D416" s="7" t="s">
        <v>1483</v>
      </c>
      <c r="E416" s="7" t="s">
        <v>34</v>
      </c>
      <c r="F416" s="7" t="s">
        <v>1500</v>
      </c>
      <c r="G416" s="7" t="s">
        <v>1501</v>
      </c>
      <c r="H416" s="7" t="s">
        <v>1483</v>
      </c>
      <c r="I416" s="7" t="s">
        <v>198</v>
      </c>
      <c r="J416" s="7" t="s">
        <v>901</v>
      </c>
      <c r="K416" s="7" t="s">
        <v>40</v>
      </c>
      <c r="L416" s="7" t="s">
        <v>41</v>
      </c>
      <c r="M416" s="7" t="s">
        <v>42</v>
      </c>
      <c r="N416" s="7" t="s">
        <v>43</v>
      </c>
      <c r="O416" s="7" t="s">
        <v>1502</v>
      </c>
      <c r="P416" s="7" t="s">
        <v>45</v>
      </c>
      <c r="Q416" s="7" t="s">
        <v>84</v>
      </c>
      <c r="R416" s="7" t="s">
        <v>45</v>
      </c>
      <c r="S416" s="7" t="s">
        <v>1503</v>
      </c>
      <c r="T416" s="7" t="s">
        <v>205</v>
      </c>
      <c r="U416" s="7" t="s">
        <v>198</v>
      </c>
      <c r="V416" s="7" t="s">
        <v>206</v>
      </c>
      <c r="W416" s="7" t="s">
        <v>51</v>
      </c>
      <c r="X416" s="7" t="s">
        <v>52</v>
      </c>
      <c r="Y416" s="7" t="s">
        <v>53</v>
      </c>
      <c r="Z416" s="7" t="s">
        <v>54</v>
      </c>
      <c r="AA416" s="7" t="s">
        <v>1491</v>
      </c>
      <c r="AB416" s="7" t="s">
        <v>56</v>
      </c>
      <c r="AC416" s="8">
        <v>2900000</v>
      </c>
      <c r="AD416" s="10" t="s">
        <v>1504</v>
      </c>
      <c r="AE416" s="8" t="str" cm="1">
        <f t="array" aca="1" ref="AE416" ca="1">IFERROR(_xlfn.XLOOKUP(MID(CELL("filename",$A$1),FIND("]",CELL("filename",$A$1))+1,255)&amp;"|"&amp;$C416,Fonte_OM_Objeto!$G:$G,Fonte_OM_Objeto!$J:$J),"")</f>
        <v>EME | EME</v>
      </c>
      <c r="AF416" s="8" t="str" cm="1">
        <f t="array" aca="1" ref="AF416" ca="1">IFERROR(_xlfn.XLOOKUP(MID(CELL("filename",$A$1),FIND("]",CELL("filename",$A$1))+1,255)&amp;"|"&amp;$C416,Fonte_OM_Objeto!$G:$G,Fonte_OM_Objeto!$K:$K),"")</f>
        <v>IMPLANTAÇÃO DA ESCOLA DE SARGENTOS DO EXÉRCITO | IMPLANTAÇÃO DA ESCOLA DE SARGENTOS DO EXÉRCITO</v>
      </c>
    </row>
    <row r="417" spans="1:32" s="1" customFormat="1" ht="52.35" customHeight="1" x14ac:dyDescent="0.2">
      <c r="A417" s="7" t="s">
        <v>30</v>
      </c>
      <c r="B417" s="7" t="s">
        <v>31</v>
      </c>
      <c r="C417" s="7" t="s">
        <v>1505</v>
      </c>
      <c r="D417" s="7" t="s">
        <v>33</v>
      </c>
      <c r="E417" s="7" t="s">
        <v>90</v>
      </c>
      <c r="F417" s="7" t="s">
        <v>1506</v>
      </c>
      <c r="G417" s="7" t="s">
        <v>1507</v>
      </c>
      <c r="H417" s="7" t="s">
        <v>37</v>
      </c>
      <c r="I417" s="7" t="s">
        <v>96</v>
      </c>
      <c r="J417" s="7" t="s">
        <v>160</v>
      </c>
      <c r="K417" s="7" t="s">
        <v>40</v>
      </c>
      <c r="L417" s="7" t="s">
        <v>41</v>
      </c>
      <c r="M417" s="7" t="s">
        <v>42</v>
      </c>
      <c r="N417" s="7" t="s">
        <v>43</v>
      </c>
      <c r="O417" s="7" t="s">
        <v>305</v>
      </c>
      <c r="P417" s="7" t="s">
        <v>45</v>
      </c>
      <c r="Q417" s="7" t="s">
        <v>84</v>
      </c>
      <c r="R417" s="7" t="s">
        <v>45</v>
      </c>
      <c r="S417" s="7" t="s">
        <v>63</v>
      </c>
      <c r="T417" s="7" t="s">
        <v>75</v>
      </c>
      <c r="U417" s="7" t="s">
        <v>76</v>
      </c>
      <c r="V417" s="7" t="s">
        <v>75</v>
      </c>
      <c r="W417" s="7" t="s">
        <v>51</v>
      </c>
      <c r="X417" s="7" t="s">
        <v>102</v>
      </c>
      <c r="Y417" s="7" t="s">
        <v>53</v>
      </c>
      <c r="Z417" s="7" t="s">
        <v>54</v>
      </c>
      <c r="AA417" s="7" t="s">
        <v>55</v>
      </c>
      <c r="AB417" s="7" t="s">
        <v>56</v>
      </c>
      <c r="AC417" s="8">
        <v>1000000</v>
      </c>
      <c r="AD417" s="10" t="s">
        <v>1508</v>
      </c>
      <c r="AE417" s="8" t="str" cm="1">
        <f t="array" aca="1" ref="AE417" ca="1">IFERROR(_xlfn.XLOOKUP(MID(CELL("filename",$A$1),FIND("]",CELL("filename",$A$1))+1,255)&amp;"|"&amp;$C417,Fonte_OM_Objeto!$G:$G,Fonte_OM_Objeto!$J:$J),"")</f>
        <v>Cmdo DAAe Ex</v>
      </c>
      <c r="AF417" s="8" t="str" cm="1">
        <f t="array" aca="1" ref="AF417" ca="1">IFERROR(_xlfn.XLOOKUP(MID(CELL("filename",$A$1),FIND("]",CELL("filename",$A$1))+1,255)&amp;"|"&amp;$C417,Fonte_OM_Objeto!$G:$G,Fonte_OM_Objeto!$K:$K),"")</f>
        <v>Adequação das instalações do HT do Forte dos Andradas</v>
      </c>
    </row>
    <row r="418" spans="1:32" s="1" customFormat="1" ht="52.35" customHeight="1" x14ac:dyDescent="0.2">
      <c r="A418" s="7" t="s">
        <v>30</v>
      </c>
      <c r="B418" s="7" t="s">
        <v>31</v>
      </c>
      <c r="C418" s="7" t="s">
        <v>1505</v>
      </c>
      <c r="D418" s="7" t="s">
        <v>33</v>
      </c>
      <c r="E418" s="7" t="s">
        <v>90</v>
      </c>
      <c r="F418" s="7" t="s">
        <v>1506</v>
      </c>
      <c r="G418" s="7" t="s">
        <v>1507</v>
      </c>
      <c r="H418" s="7" t="s">
        <v>37</v>
      </c>
      <c r="I418" s="7" t="s">
        <v>96</v>
      </c>
      <c r="J418" s="7" t="s">
        <v>160</v>
      </c>
      <c r="K418" s="7" t="s">
        <v>40</v>
      </c>
      <c r="L418" s="7" t="s">
        <v>41</v>
      </c>
      <c r="M418" s="7" t="s">
        <v>42</v>
      </c>
      <c r="N418" s="7" t="s">
        <v>43</v>
      </c>
      <c r="O418" s="7" t="s">
        <v>305</v>
      </c>
      <c r="P418" s="7" t="s">
        <v>45</v>
      </c>
      <c r="Q418" s="7" t="s">
        <v>84</v>
      </c>
      <c r="R418" s="7" t="s">
        <v>45</v>
      </c>
      <c r="S418" s="7" t="s">
        <v>63</v>
      </c>
      <c r="T418" s="7" t="s">
        <v>75</v>
      </c>
      <c r="U418" s="7" t="s">
        <v>76</v>
      </c>
      <c r="V418" s="7" t="s">
        <v>75</v>
      </c>
      <c r="W418" s="7" t="s">
        <v>51</v>
      </c>
      <c r="X418" s="7" t="s">
        <v>52</v>
      </c>
      <c r="Y418" s="7" t="s">
        <v>53</v>
      </c>
      <c r="Z418" s="7" t="s">
        <v>54</v>
      </c>
      <c r="AA418" s="7" t="s">
        <v>55</v>
      </c>
      <c r="AB418" s="7" t="s">
        <v>56</v>
      </c>
      <c r="AC418" s="8">
        <v>370000</v>
      </c>
      <c r="AD418" s="10" t="s">
        <v>1508</v>
      </c>
      <c r="AE418" s="8" t="str" cm="1">
        <f t="array" aca="1" ref="AE418" ca="1">IFERROR(_xlfn.XLOOKUP(MID(CELL("filename",$A$1),FIND("]",CELL("filename",$A$1))+1,255)&amp;"|"&amp;$C418,Fonte_OM_Objeto!$G:$G,Fonte_OM_Objeto!$J:$J),"")</f>
        <v>Cmdo DAAe Ex</v>
      </c>
      <c r="AF418" s="8" t="str" cm="1">
        <f t="array" aca="1" ref="AF418" ca="1">IFERROR(_xlfn.XLOOKUP(MID(CELL("filename",$A$1),FIND("]",CELL("filename",$A$1))+1,255)&amp;"|"&amp;$C418,Fonte_OM_Objeto!$G:$G,Fonte_OM_Objeto!$K:$K),"")</f>
        <v>Adequação das instalações do HT do Forte dos Andradas</v>
      </c>
    </row>
    <row r="419" spans="1:32" s="1" customFormat="1" ht="19.7" customHeight="1" x14ac:dyDescent="0.2">
      <c r="A419" s="7" t="s">
        <v>30</v>
      </c>
      <c r="B419" s="7" t="s">
        <v>31</v>
      </c>
      <c r="C419" s="7" t="s">
        <v>1509</v>
      </c>
      <c r="D419" s="7" t="s">
        <v>33</v>
      </c>
      <c r="E419" s="7" t="s">
        <v>34</v>
      </c>
      <c r="F419" s="7" t="s">
        <v>1510</v>
      </c>
      <c r="G419" s="7" t="s">
        <v>1511</v>
      </c>
      <c r="H419" s="7" t="s">
        <v>37</v>
      </c>
      <c r="I419" s="7" t="s">
        <v>150</v>
      </c>
      <c r="J419" s="7" t="s">
        <v>225</v>
      </c>
      <c r="K419" s="7" t="s">
        <v>40</v>
      </c>
      <c r="L419" s="7" t="s">
        <v>41</v>
      </c>
      <c r="M419" s="7" t="s">
        <v>70</v>
      </c>
      <c r="N419" s="7" t="s">
        <v>71</v>
      </c>
      <c r="O419" s="7" t="s">
        <v>152</v>
      </c>
      <c r="P419" s="7" t="s">
        <v>45</v>
      </c>
      <c r="Q419" s="7" t="s">
        <v>73</v>
      </c>
      <c r="R419" s="7" t="s">
        <v>45</v>
      </c>
      <c r="S419" s="7" t="s">
        <v>74</v>
      </c>
      <c r="T419" s="7" t="s">
        <v>153</v>
      </c>
      <c r="U419" s="7" t="s">
        <v>150</v>
      </c>
      <c r="V419" s="7" t="s">
        <v>154</v>
      </c>
      <c r="W419" s="7" t="s">
        <v>51</v>
      </c>
      <c r="X419" s="7" t="s">
        <v>52</v>
      </c>
      <c r="Y419" s="7" t="s">
        <v>53</v>
      </c>
      <c r="Z419" s="7" t="s">
        <v>54</v>
      </c>
      <c r="AA419" s="7" t="s">
        <v>55</v>
      </c>
      <c r="AB419" s="7" t="s">
        <v>56</v>
      </c>
      <c r="AC419" s="8">
        <v>300000</v>
      </c>
      <c r="AD419" s="9" t="s">
        <v>1512</v>
      </c>
      <c r="AE419" s="8" t="str" cm="1">
        <f t="array" aca="1" ref="AE419" ca="1">IFERROR(_xlfn.XLOOKUP(MID(CELL("filename",$A$1),FIND("]",CELL("filename",$A$1))+1,255)&amp;"|"&amp;$C419,Fonte_OM_Objeto!$G:$G,Fonte_OM_Objeto!$J:$J),"")</f>
        <v/>
      </c>
      <c r="AF419" s="8" t="str" cm="1">
        <f t="array" aca="1" ref="AF419" ca="1">IFERROR(_xlfn.XLOOKUP(MID(CELL("filename",$A$1),FIND("]",CELL("filename",$A$1))+1,255)&amp;"|"&amp;$C419,Fonte_OM_Objeto!$G:$G,Fonte_OM_Objeto!$K:$K),"")</f>
        <v/>
      </c>
    </row>
    <row r="420" spans="1:32" s="1" customFormat="1" ht="19.7" customHeight="1" x14ac:dyDescent="0.2">
      <c r="A420" s="7" t="s">
        <v>30</v>
      </c>
      <c r="B420" s="7" t="s">
        <v>31</v>
      </c>
      <c r="C420" s="7" t="s">
        <v>1513</v>
      </c>
      <c r="D420" s="7" t="s">
        <v>33</v>
      </c>
      <c r="E420" s="7" t="s">
        <v>34</v>
      </c>
      <c r="F420" s="7" t="s">
        <v>1514</v>
      </c>
      <c r="G420" s="7" t="s">
        <v>1515</v>
      </c>
      <c r="H420" s="7" t="s">
        <v>37</v>
      </c>
      <c r="I420" s="7" t="s">
        <v>38</v>
      </c>
      <c r="J420" s="7" t="s">
        <v>82</v>
      </c>
      <c r="K420" s="7" t="s">
        <v>40</v>
      </c>
      <c r="L420" s="7" t="s">
        <v>41</v>
      </c>
      <c r="M420" s="7" t="s">
        <v>42</v>
      </c>
      <c r="N420" s="7" t="s">
        <v>43</v>
      </c>
      <c r="O420" s="7" t="s">
        <v>44</v>
      </c>
      <c r="P420" s="7" t="s">
        <v>45</v>
      </c>
      <c r="Q420" s="7" t="s">
        <v>46</v>
      </c>
      <c r="R420" s="7" t="s">
        <v>47</v>
      </c>
      <c r="S420" s="7" t="s">
        <v>48</v>
      </c>
      <c r="T420" s="7" t="s">
        <v>49</v>
      </c>
      <c r="U420" s="7" t="s">
        <v>38</v>
      </c>
      <c r="V420" s="7" t="s">
        <v>50</v>
      </c>
      <c r="W420" s="7" t="s">
        <v>51</v>
      </c>
      <c r="X420" s="7" t="s">
        <v>52</v>
      </c>
      <c r="Y420" s="7" t="s">
        <v>207</v>
      </c>
      <c r="Z420" s="7" t="s">
        <v>54</v>
      </c>
      <c r="AA420" s="7" t="s">
        <v>55</v>
      </c>
      <c r="AB420" s="7" t="s">
        <v>56</v>
      </c>
      <c r="AC420" s="8">
        <v>250000</v>
      </c>
      <c r="AD420" s="9" t="s">
        <v>1516</v>
      </c>
      <c r="AE420" s="8" t="str" cm="1">
        <f t="array" aca="1" ref="AE420" ca="1">IFERROR(_xlfn.XLOOKUP(MID(CELL("filename",$A$1),FIND("]",CELL("filename",$A$1))+1,255)&amp;"|"&amp;$C420,Fonte_OM_Objeto!$G:$G,Fonte_OM_Objeto!$J:$J),"")</f>
        <v>35º BI</v>
      </c>
      <c r="AF420" s="8" t="str" cm="1">
        <f t="array" aca="1" ref="AF420" ca="1">IFERROR(_xlfn.XLOOKUP(MID(CELL("filename",$A$1),FIND("]",CELL("filename",$A$1))+1,255)&amp;"|"&amp;$C420,Fonte_OM_Objeto!$G:$G,Fonte_OM_Objeto!$K:$K),"")</f>
        <v>Materiais permanentes</v>
      </c>
    </row>
    <row r="421" spans="1:32" s="1" customFormat="1" ht="106.15" customHeight="1" x14ac:dyDescent="0.2">
      <c r="A421" s="7" t="s">
        <v>30</v>
      </c>
      <c r="B421" s="7" t="s">
        <v>31</v>
      </c>
      <c r="C421" s="7" t="s">
        <v>1517</v>
      </c>
      <c r="D421" s="7" t="s">
        <v>33</v>
      </c>
      <c r="E421" s="7" t="s">
        <v>34</v>
      </c>
      <c r="F421" s="7" t="s">
        <v>1518</v>
      </c>
      <c r="G421" s="7" t="s">
        <v>1519</v>
      </c>
      <c r="H421" s="7" t="s">
        <v>143</v>
      </c>
      <c r="I421" s="7" t="s">
        <v>212</v>
      </c>
      <c r="J421" s="7" t="s">
        <v>39</v>
      </c>
      <c r="K421" s="7" t="s">
        <v>40</v>
      </c>
      <c r="L421" s="7" t="s">
        <v>41</v>
      </c>
      <c r="M421" s="7" t="s">
        <v>97</v>
      </c>
      <c r="N421" s="7" t="s">
        <v>98</v>
      </c>
      <c r="O421" s="7" t="s">
        <v>837</v>
      </c>
      <c r="P421" s="7" t="s">
        <v>45</v>
      </c>
      <c r="Q421" s="7" t="s">
        <v>109</v>
      </c>
      <c r="R421" s="7" t="s">
        <v>47</v>
      </c>
      <c r="S421" s="7" t="s">
        <v>110</v>
      </c>
      <c r="T421" s="7" t="s">
        <v>479</v>
      </c>
      <c r="U421" s="7" t="s">
        <v>212</v>
      </c>
      <c r="V421" s="7" t="s">
        <v>480</v>
      </c>
      <c r="W421" s="7" t="s">
        <v>111</v>
      </c>
      <c r="X421" s="7" t="s">
        <v>52</v>
      </c>
      <c r="Y421" s="7" t="s">
        <v>53</v>
      </c>
      <c r="Z421" s="7" t="s">
        <v>54</v>
      </c>
      <c r="AA421" s="7" t="s">
        <v>55</v>
      </c>
      <c r="AB421" s="7" t="s">
        <v>56</v>
      </c>
      <c r="AC421" s="8">
        <v>3700000</v>
      </c>
      <c r="AD421" s="10" t="s">
        <v>1520</v>
      </c>
      <c r="AE421" s="8" t="str" cm="1">
        <f t="array" aca="1" ref="AE421" ca="1">IFERROR(_xlfn.XLOOKUP(MID(CELL("filename",$A$1),FIND("]",CELL("filename",$A$1))+1,255)&amp;"|"&amp;$C421,Fonte_OM_Objeto!$G:$G,Fonte_OM_Objeto!$J:$J),"")</f>
        <v/>
      </c>
      <c r="AF421" s="8" t="str" cm="1">
        <f t="array" aca="1" ref="AF421" ca="1">IFERROR(_xlfn.XLOOKUP(MID(CELL("filename",$A$1),FIND("]",CELL("filename",$A$1))+1,255)&amp;"|"&amp;$C421,Fonte_OM_Objeto!$G:$G,Fonte_OM_Objeto!$K:$K),"")</f>
        <v/>
      </c>
    </row>
    <row r="422" spans="1:32" s="1" customFormat="1" ht="127.5" customHeight="1" x14ac:dyDescent="0.2">
      <c r="A422" s="7" t="s">
        <v>30</v>
      </c>
      <c r="B422" s="7" t="s">
        <v>31</v>
      </c>
      <c r="C422" s="7" t="s">
        <v>1521</v>
      </c>
      <c r="D422" s="7" t="s">
        <v>33</v>
      </c>
      <c r="E422" s="7" t="s">
        <v>34</v>
      </c>
      <c r="F422" s="7" t="s">
        <v>1518</v>
      </c>
      <c r="G422" s="7" t="s">
        <v>1519</v>
      </c>
      <c r="H422" s="7" t="s">
        <v>143</v>
      </c>
      <c r="I422" s="7" t="s">
        <v>212</v>
      </c>
      <c r="J422" s="7" t="s">
        <v>39</v>
      </c>
      <c r="K422" s="7" t="s">
        <v>40</v>
      </c>
      <c r="L422" s="7" t="s">
        <v>41</v>
      </c>
      <c r="M422" s="7" t="s">
        <v>42</v>
      </c>
      <c r="N422" s="7" t="s">
        <v>43</v>
      </c>
      <c r="O422" s="7" t="s">
        <v>837</v>
      </c>
      <c r="P422" s="7" t="s">
        <v>45</v>
      </c>
      <c r="Q422" s="7" t="s">
        <v>109</v>
      </c>
      <c r="R422" s="7" t="s">
        <v>47</v>
      </c>
      <c r="S422" s="7" t="s">
        <v>110</v>
      </c>
      <c r="T422" s="7" t="s">
        <v>479</v>
      </c>
      <c r="U422" s="7" t="s">
        <v>212</v>
      </c>
      <c r="V422" s="7" t="s">
        <v>480</v>
      </c>
      <c r="W422" s="7" t="s">
        <v>111</v>
      </c>
      <c r="X422" s="7" t="s">
        <v>52</v>
      </c>
      <c r="Y422" s="7" t="s">
        <v>53</v>
      </c>
      <c r="Z422" s="7" t="s">
        <v>54</v>
      </c>
      <c r="AA422" s="7" t="s">
        <v>55</v>
      </c>
      <c r="AB422" s="7" t="s">
        <v>56</v>
      </c>
      <c r="AC422" s="8">
        <v>3710000</v>
      </c>
      <c r="AD422" s="10" t="s">
        <v>1522</v>
      </c>
      <c r="AE422" s="8" t="str" cm="1">
        <f t="array" aca="1" ref="AE422" ca="1">IFERROR(_xlfn.XLOOKUP(MID(CELL("filename",$A$1),FIND("]",CELL("filename",$A$1))+1,255)&amp;"|"&amp;$C422,Fonte_OM_Objeto!$G:$G,Fonte_OM_Objeto!$J:$J),"")</f>
        <v>HCE; H Mil Resende; H Ge RJ; PMPV</v>
      </c>
      <c r="AF422" s="8" t="str" cm="1">
        <f t="array" aca="1" ref="AF422" ca="1">IFERROR(_xlfn.XLOOKUP(MID(CELL("filename",$A$1),FIND("]",CELL("filename",$A$1))+1,255)&amp;"|"&amp;$C422,Fonte_OM_Objeto!$G:$G,Fonte_OM_Objeto!$K:$K),"")</f>
        <v>Autoclave de 550l (HCE - R$ 770.000); Aparelho de ultrassonografia portátil com suporte (HCE - R$ 640.000); Aparelho de Raio-X portátil
(HCE - R$ 300.000); Aparelho de ecocardiograma transesofágico (HCE - R$ 300.000); Torre de vídeo e equipamentos de apoio (HCE - R$ 300.000); Van com acessibilidade (H Mil Resende - R$ 400.000); Aparelho de videocolonoscopia e videogastroscópio (H Ge RJ - R$ 650.000); Aparelho de densitometria óssea e equipamentos de apoio (PMPV - R$ 350.000)</v>
      </c>
    </row>
    <row r="423" spans="1:32" s="1" customFormat="1" ht="245.85" customHeight="1" x14ac:dyDescent="0.2">
      <c r="A423" s="7" t="s">
        <v>30</v>
      </c>
      <c r="B423" s="7" t="s">
        <v>31</v>
      </c>
      <c r="C423" s="7" t="s">
        <v>1523</v>
      </c>
      <c r="D423" s="7" t="s">
        <v>33</v>
      </c>
      <c r="E423" s="7" t="s">
        <v>34</v>
      </c>
      <c r="F423" s="7" t="s">
        <v>1518</v>
      </c>
      <c r="G423" s="7" t="s">
        <v>1519</v>
      </c>
      <c r="H423" s="7" t="s">
        <v>143</v>
      </c>
      <c r="I423" s="7" t="s">
        <v>212</v>
      </c>
      <c r="J423" s="7" t="s">
        <v>39</v>
      </c>
      <c r="K423" s="7" t="s">
        <v>40</v>
      </c>
      <c r="L423" s="7" t="s">
        <v>41</v>
      </c>
      <c r="M423" s="7" t="s">
        <v>59</v>
      </c>
      <c r="N423" s="7" t="s">
        <v>60</v>
      </c>
      <c r="O423" s="7" t="s">
        <v>130</v>
      </c>
      <c r="P423" s="7" t="s">
        <v>45</v>
      </c>
      <c r="Q423" s="7" t="s">
        <v>109</v>
      </c>
      <c r="R423" s="7" t="s">
        <v>47</v>
      </c>
      <c r="S423" s="7" t="s">
        <v>110</v>
      </c>
      <c r="T423" s="7" t="s">
        <v>75</v>
      </c>
      <c r="U423" s="7" t="s">
        <v>76</v>
      </c>
      <c r="V423" s="7" t="s">
        <v>75</v>
      </c>
      <c r="W423" s="7" t="s">
        <v>111</v>
      </c>
      <c r="X423" s="7" t="s">
        <v>52</v>
      </c>
      <c r="Y423" s="7" t="s">
        <v>53</v>
      </c>
      <c r="Z423" s="7" t="s">
        <v>54</v>
      </c>
      <c r="AA423" s="7" t="s">
        <v>55</v>
      </c>
      <c r="AB423" s="7" t="s">
        <v>56</v>
      </c>
      <c r="AC423" s="8">
        <v>1526000</v>
      </c>
      <c r="AD423" s="10" t="s">
        <v>1524</v>
      </c>
      <c r="AE423" s="8" t="str" cm="1">
        <f t="array" aca="1" ref="AE423" ca="1">IFERROR(_xlfn.XLOOKUP(MID(CELL("filename",$A$1),FIND("]",CELL("filename",$A$1))+1,255)&amp;"|"&amp;$C423,Fonte_OM_Objeto!$G:$G,Fonte_OM_Objeto!$J:$J),"")</f>
        <v/>
      </c>
      <c r="AF423" s="8" t="str" cm="1">
        <f t="array" aca="1" ref="AF423" ca="1">IFERROR(_xlfn.XLOOKUP(MID(CELL("filename",$A$1),FIND("]",CELL("filename",$A$1))+1,255)&amp;"|"&amp;$C423,Fonte_OM_Objeto!$G:$G,Fonte_OM_Objeto!$K:$K),"")</f>
        <v/>
      </c>
    </row>
    <row r="424" spans="1:32" s="1" customFormat="1" ht="84.2" customHeight="1" x14ac:dyDescent="0.2">
      <c r="A424" s="7" t="s">
        <v>30</v>
      </c>
      <c r="B424" s="7" t="s">
        <v>31</v>
      </c>
      <c r="C424" s="7" t="s">
        <v>1525</v>
      </c>
      <c r="D424" s="7" t="s">
        <v>33</v>
      </c>
      <c r="E424" s="7" t="s">
        <v>34</v>
      </c>
      <c r="F424" s="7" t="s">
        <v>1518</v>
      </c>
      <c r="G424" s="7" t="s">
        <v>1519</v>
      </c>
      <c r="H424" s="7" t="s">
        <v>143</v>
      </c>
      <c r="I424" s="7" t="s">
        <v>212</v>
      </c>
      <c r="J424" s="7" t="s">
        <v>39</v>
      </c>
      <c r="K424" s="7" t="s">
        <v>40</v>
      </c>
      <c r="L424" s="7" t="s">
        <v>41</v>
      </c>
      <c r="M424" s="7" t="s">
        <v>97</v>
      </c>
      <c r="N424" s="7" t="s">
        <v>98</v>
      </c>
      <c r="O424" s="7" t="s">
        <v>577</v>
      </c>
      <c r="P424" s="7" t="s">
        <v>45</v>
      </c>
      <c r="Q424" s="7" t="s">
        <v>46</v>
      </c>
      <c r="R424" s="7" t="s">
        <v>47</v>
      </c>
      <c r="S424" s="7" t="s">
        <v>48</v>
      </c>
      <c r="T424" s="7" t="s">
        <v>479</v>
      </c>
      <c r="U424" s="7" t="s">
        <v>212</v>
      </c>
      <c r="V424" s="7" t="s">
        <v>480</v>
      </c>
      <c r="W424" s="7" t="s">
        <v>51</v>
      </c>
      <c r="X424" s="7" t="s">
        <v>52</v>
      </c>
      <c r="Y424" s="7" t="s">
        <v>53</v>
      </c>
      <c r="Z424" s="7" t="s">
        <v>54</v>
      </c>
      <c r="AA424" s="7" t="s">
        <v>55</v>
      </c>
      <c r="AB424" s="7" t="s">
        <v>56</v>
      </c>
      <c r="AC424" s="8">
        <v>2200000</v>
      </c>
      <c r="AD424" s="10" t="s">
        <v>1526</v>
      </c>
      <c r="AE424" s="8" t="str" cm="1">
        <f t="array" aca="1" ref="AE424" ca="1">IFERROR(_xlfn.XLOOKUP(MID(CELL("filename",$A$1),FIND("]",CELL("filename",$A$1))+1,255)&amp;"|"&amp;$C424,Fonte_OM_Objeto!$G:$G,Fonte_OM_Objeto!$J:$J),"")</f>
        <v/>
      </c>
      <c r="AF424" s="8" t="str" cm="1">
        <f t="array" aca="1" ref="AF424" ca="1">IFERROR(_xlfn.XLOOKUP(MID(CELL("filename",$A$1),FIND("]",CELL("filename",$A$1))+1,255)&amp;"|"&amp;$C424,Fonte_OM_Objeto!$G:$G,Fonte_OM_Objeto!$K:$K),"")</f>
        <v/>
      </c>
    </row>
    <row r="425" spans="1:32" s="1" customFormat="1" ht="409.6" customHeight="1" x14ac:dyDescent="0.2">
      <c r="A425" s="7" t="s">
        <v>30</v>
      </c>
      <c r="B425" s="7" t="s">
        <v>31</v>
      </c>
      <c r="C425" s="7" t="s">
        <v>1527</v>
      </c>
      <c r="D425" s="7" t="s">
        <v>33</v>
      </c>
      <c r="E425" s="7" t="s">
        <v>90</v>
      </c>
      <c r="F425" s="7" t="s">
        <v>1518</v>
      </c>
      <c r="G425" s="7" t="s">
        <v>1519</v>
      </c>
      <c r="H425" s="7" t="s">
        <v>143</v>
      </c>
      <c r="I425" s="7" t="s">
        <v>212</v>
      </c>
      <c r="J425" s="7" t="s">
        <v>39</v>
      </c>
      <c r="K425" s="7" t="s">
        <v>40</v>
      </c>
      <c r="L425" s="7" t="s">
        <v>41</v>
      </c>
      <c r="M425" s="7" t="s">
        <v>59</v>
      </c>
      <c r="N425" s="7" t="s">
        <v>60</v>
      </c>
      <c r="O425" s="7" t="s">
        <v>145</v>
      </c>
      <c r="P425" s="7" t="s">
        <v>45</v>
      </c>
      <c r="Q425" s="7" t="s">
        <v>62</v>
      </c>
      <c r="R425" s="7" t="s">
        <v>45</v>
      </c>
      <c r="S425" s="7" t="s">
        <v>63</v>
      </c>
      <c r="T425" s="7" t="s">
        <v>75</v>
      </c>
      <c r="U425" s="7" t="s">
        <v>76</v>
      </c>
      <c r="V425" s="7" t="s">
        <v>75</v>
      </c>
      <c r="W425" s="7" t="s">
        <v>51</v>
      </c>
      <c r="X425" s="7" t="s">
        <v>102</v>
      </c>
      <c r="Y425" s="7" t="s">
        <v>53</v>
      </c>
      <c r="Z425" s="7" t="s">
        <v>54</v>
      </c>
      <c r="AA425" s="7" t="s">
        <v>55</v>
      </c>
      <c r="AB425" s="7" t="s">
        <v>56</v>
      </c>
      <c r="AC425" s="8">
        <v>3157048</v>
      </c>
      <c r="AD425" s="10" t="s">
        <v>1528</v>
      </c>
      <c r="AE425" s="8" t="str" cm="1">
        <f t="array" aca="1" ref="AE425" ca="1">IFERROR(_xlfn.XLOOKUP(MID(CELL("filename",$A$1),FIND("]",CELL("filename",$A$1))+1,255)&amp;"|"&amp;$C425,Fonte_OM_Objeto!$G:$G,Fonte_OM_Objeto!$J:$J),"")</f>
        <v/>
      </c>
      <c r="AF425" s="8" t="str" cm="1">
        <f t="array" aca="1" ref="AF425" ca="1">IFERROR(_xlfn.XLOOKUP(MID(CELL("filename",$A$1),FIND("]",CELL("filename",$A$1))+1,255)&amp;"|"&amp;$C425,Fonte_OM_Objeto!$G:$G,Fonte_OM_Objeto!$K:$K),"")</f>
        <v/>
      </c>
    </row>
    <row r="426" spans="1:32" s="1" customFormat="1" ht="409.6" customHeight="1" x14ac:dyDescent="0.2">
      <c r="A426" s="7" t="s">
        <v>30</v>
      </c>
      <c r="B426" s="7" t="s">
        <v>31</v>
      </c>
      <c r="C426" s="7" t="s">
        <v>1527</v>
      </c>
      <c r="D426" s="7" t="s">
        <v>33</v>
      </c>
      <c r="E426" s="7" t="s">
        <v>90</v>
      </c>
      <c r="F426" s="7" t="s">
        <v>1518</v>
      </c>
      <c r="G426" s="7" t="s">
        <v>1519</v>
      </c>
      <c r="H426" s="7" t="s">
        <v>143</v>
      </c>
      <c r="I426" s="7" t="s">
        <v>212</v>
      </c>
      <c r="J426" s="7" t="s">
        <v>39</v>
      </c>
      <c r="K426" s="7" t="s">
        <v>40</v>
      </c>
      <c r="L426" s="7" t="s">
        <v>41</v>
      </c>
      <c r="M426" s="7" t="s">
        <v>59</v>
      </c>
      <c r="N426" s="7" t="s">
        <v>60</v>
      </c>
      <c r="O426" s="7" t="s">
        <v>145</v>
      </c>
      <c r="P426" s="7" t="s">
        <v>45</v>
      </c>
      <c r="Q426" s="7" t="s">
        <v>62</v>
      </c>
      <c r="R426" s="7" t="s">
        <v>45</v>
      </c>
      <c r="S426" s="7" t="s">
        <v>63</v>
      </c>
      <c r="T426" s="7" t="s">
        <v>75</v>
      </c>
      <c r="U426" s="7" t="s">
        <v>76</v>
      </c>
      <c r="V426" s="7" t="s">
        <v>75</v>
      </c>
      <c r="W426" s="7" t="s">
        <v>51</v>
      </c>
      <c r="X426" s="7" t="s">
        <v>52</v>
      </c>
      <c r="Y426" s="7" t="s">
        <v>53</v>
      </c>
      <c r="Z426" s="7" t="s">
        <v>54</v>
      </c>
      <c r="AA426" s="7" t="s">
        <v>55</v>
      </c>
      <c r="AB426" s="7" t="s">
        <v>56</v>
      </c>
      <c r="AC426" s="8">
        <v>372830</v>
      </c>
      <c r="AD426" s="10" t="s">
        <v>1528</v>
      </c>
      <c r="AE426" s="8" t="str" cm="1">
        <f t="array" aca="1" ref="AE426" ca="1">IFERROR(_xlfn.XLOOKUP(MID(CELL("filename",$A$1),FIND("]",CELL("filename",$A$1))+1,255)&amp;"|"&amp;$C426,Fonte_OM_Objeto!$G:$G,Fonte_OM_Objeto!$J:$J),"")</f>
        <v/>
      </c>
      <c r="AF426" s="8" t="str" cm="1">
        <f t="array" aca="1" ref="AF426" ca="1">IFERROR(_xlfn.XLOOKUP(MID(CELL("filename",$A$1),FIND("]",CELL("filename",$A$1))+1,255)&amp;"|"&amp;$C426,Fonte_OM_Objeto!$G:$G,Fonte_OM_Objeto!$K:$K),"")</f>
        <v/>
      </c>
    </row>
    <row r="427" spans="1:32" s="1" customFormat="1" ht="52.35" customHeight="1" x14ac:dyDescent="0.2">
      <c r="A427" s="7" t="s">
        <v>30</v>
      </c>
      <c r="B427" s="7" t="s">
        <v>31</v>
      </c>
      <c r="C427" s="7" t="s">
        <v>1529</v>
      </c>
      <c r="D427" s="7" t="s">
        <v>33</v>
      </c>
      <c r="E427" s="7" t="s">
        <v>90</v>
      </c>
      <c r="F427" s="7" t="s">
        <v>1518</v>
      </c>
      <c r="G427" s="7" t="s">
        <v>1519</v>
      </c>
      <c r="H427" s="7" t="s">
        <v>143</v>
      </c>
      <c r="I427" s="7" t="s">
        <v>212</v>
      </c>
      <c r="J427" s="7" t="s">
        <v>39</v>
      </c>
      <c r="K427" s="7" t="s">
        <v>40</v>
      </c>
      <c r="L427" s="7" t="s">
        <v>41</v>
      </c>
      <c r="M427" s="7" t="s">
        <v>70</v>
      </c>
      <c r="N427" s="7" t="s">
        <v>71</v>
      </c>
      <c r="O427" s="7" t="s">
        <v>91</v>
      </c>
      <c r="P427" s="7" t="s">
        <v>45</v>
      </c>
      <c r="Q427" s="7" t="s">
        <v>62</v>
      </c>
      <c r="R427" s="7" t="s">
        <v>45</v>
      </c>
      <c r="S427" s="7" t="s">
        <v>85</v>
      </c>
      <c r="T427" s="7" t="s">
        <v>75</v>
      </c>
      <c r="U427" s="7" t="s">
        <v>76</v>
      </c>
      <c r="V427" s="7" t="s">
        <v>75</v>
      </c>
      <c r="W427" s="7" t="s">
        <v>51</v>
      </c>
      <c r="X427" s="7" t="s">
        <v>102</v>
      </c>
      <c r="Y427" s="7" t="s">
        <v>53</v>
      </c>
      <c r="Z427" s="7" t="s">
        <v>54</v>
      </c>
      <c r="AA427" s="7" t="s">
        <v>55</v>
      </c>
      <c r="AB427" s="7" t="s">
        <v>56</v>
      </c>
      <c r="AC427" s="8">
        <v>500000</v>
      </c>
      <c r="AD427" s="10" t="s">
        <v>1530</v>
      </c>
      <c r="AE427" s="8" t="str" cm="1">
        <f t="array" aca="1" ref="AE427" ca="1">IFERROR(_xlfn.XLOOKUP(MID(CELL("filename",$A$1),FIND("]",CELL("filename",$A$1))+1,255)&amp;"|"&amp;$C427,Fonte_OM_Objeto!$G:$G,Fonte_OM_Objeto!$J:$J),"")</f>
        <v/>
      </c>
      <c r="AF427" s="8" t="str" cm="1">
        <f t="array" aca="1" ref="AF427" ca="1">IFERROR(_xlfn.XLOOKUP(MID(CELL("filename",$A$1),FIND("]",CELL("filename",$A$1))+1,255)&amp;"|"&amp;$C427,Fonte_OM_Objeto!$G:$G,Fonte_OM_Objeto!$K:$K),"")</f>
        <v/>
      </c>
    </row>
  </sheetData>
  <autoFilter ref="A1:AF1" xr:uid="{00000000-0001-0000-0000-000000000000}"/>
  <pageMargins left="0.511811024" right="0.511811024" top="0.78740157499999996" bottom="0.78740157499999996" header="0.31496062000000002" footer="0.31496062000000002"/>
  <pageSetup paperSize="9"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CFBD7-D146-4465-83CA-8F68CC5DC2D1}">
  <dimension ref="A1:AF392"/>
  <sheetViews>
    <sheetView workbookViewId="0">
      <selection activeCell="A7" sqref="A7"/>
    </sheetView>
  </sheetViews>
  <sheetFormatPr defaultRowHeight="12.75" x14ac:dyDescent="0.2"/>
  <cols>
    <col min="1" max="26" width="10.7109375" customWidth="1"/>
    <col min="27" max="27" width="22" customWidth="1"/>
    <col min="28" max="29" width="10.7109375" customWidth="1"/>
    <col min="30" max="30" width="63.85546875" customWidth="1"/>
    <col min="31" max="31" width="30.42578125" customWidth="1"/>
    <col min="32" max="32" width="49.5703125" customWidth="1"/>
  </cols>
  <sheetData>
    <row r="1" spans="1:32" s="1" customFormat="1" ht="24" customHeight="1" x14ac:dyDescent="0.2">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7036</v>
      </c>
      <c r="AF1" s="6" t="s">
        <v>7037</v>
      </c>
    </row>
    <row r="2" spans="1:32" s="1" customFormat="1" ht="41.1" customHeight="1" x14ac:dyDescent="0.2">
      <c r="A2" s="9" t="s">
        <v>30</v>
      </c>
      <c r="B2" s="9" t="s">
        <v>31</v>
      </c>
      <c r="C2" s="9" t="s">
        <v>2324</v>
      </c>
      <c r="D2" s="9" t="s">
        <v>33</v>
      </c>
      <c r="E2" s="9" t="s">
        <v>34</v>
      </c>
      <c r="F2" s="9" t="s">
        <v>4005</v>
      </c>
      <c r="G2" s="9" t="s">
        <v>2323</v>
      </c>
      <c r="H2" s="9" t="s">
        <v>37</v>
      </c>
      <c r="I2" s="9" t="s">
        <v>68</v>
      </c>
      <c r="J2" s="9" t="s">
        <v>82</v>
      </c>
      <c r="K2" s="9" t="s">
        <v>40</v>
      </c>
      <c r="L2" s="9" t="s">
        <v>41</v>
      </c>
      <c r="M2" s="9" t="s">
        <v>70</v>
      </c>
      <c r="N2" s="9" t="s">
        <v>71</v>
      </c>
      <c r="O2" s="9" t="s">
        <v>72</v>
      </c>
      <c r="P2" s="9" t="s">
        <v>45</v>
      </c>
      <c r="Q2" s="9" t="s">
        <v>73</v>
      </c>
      <c r="R2" s="9" t="s">
        <v>45</v>
      </c>
      <c r="S2" s="9" t="s">
        <v>74</v>
      </c>
      <c r="T2" s="9" t="s">
        <v>75</v>
      </c>
      <c r="U2" s="9" t="s">
        <v>76</v>
      </c>
      <c r="V2" s="9" t="s">
        <v>75</v>
      </c>
      <c r="W2" s="9" t="s">
        <v>51</v>
      </c>
      <c r="X2" s="9" t="s">
        <v>52</v>
      </c>
      <c r="Y2" s="9" t="s">
        <v>53</v>
      </c>
      <c r="Z2" s="9" t="s">
        <v>54</v>
      </c>
      <c r="AA2" s="9" t="s">
        <v>55</v>
      </c>
      <c r="AB2" s="9" t="s">
        <v>56</v>
      </c>
      <c r="AC2" s="10">
        <v>250000</v>
      </c>
      <c r="AD2" s="10" t="s">
        <v>2322</v>
      </c>
      <c r="AE2" s="10" t="str" cm="1">
        <f t="array" aca="1" ref="AE2" ca="1">IFERROR(_xlfn.XLOOKUP(MID(CELL("filename",$A$1),FIND("]",CELL("filename",$A$1))+1,255)&amp;"|"&amp;$C2,Fonte_OM_Objeto!$G:$G,Fonte_OM_Objeto!$J:$J),"")</f>
        <v/>
      </c>
      <c r="AF2" s="10" t="str" cm="1">
        <f t="array" aca="1" ref="AF2" ca="1">IFERROR(_xlfn.XLOOKUP(MID(CELL("filename",$A$1),FIND("]",CELL("filename",$A$1))+1,255)&amp;"|"&amp;$C2,Fonte_OM_Objeto!$G:$G,Fonte_OM_Objeto!$K:$K),"")</f>
        <v/>
      </c>
    </row>
    <row r="3" spans="1:32" s="1" customFormat="1" ht="41.1" customHeight="1" x14ac:dyDescent="0.2">
      <c r="A3" s="9" t="s">
        <v>30</v>
      </c>
      <c r="B3" s="9" t="s">
        <v>31</v>
      </c>
      <c r="C3" s="9" t="s">
        <v>2321</v>
      </c>
      <c r="D3" s="9" t="s">
        <v>33</v>
      </c>
      <c r="E3" s="9" t="s">
        <v>34</v>
      </c>
      <c r="F3" s="9" t="s">
        <v>4042</v>
      </c>
      <c r="G3" s="9" t="s">
        <v>2320</v>
      </c>
      <c r="H3" s="9" t="s">
        <v>37</v>
      </c>
      <c r="I3" s="9" t="s">
        <v>242</v>
      </c>
      <c r="J3" s="9" t="s">
        <v>82</v>
      </c>
      <c r="K3" s="9" t="s">
        <v>40</v>
      </c>
      <c r="L3" s="9" t="s">
        <v>41</v>
      </c>
      <c r="M3" s="9" t="s">
        <v>70</v>
      </c>
      <c r="N3" s="9" t="s">
        <v>71</v>
      </c>
      <c r="O3" s="9" t="s">
        <v>2319</v>
      </c>
      <c r="P3" s="9" t="s">
        <v>45</v>
      </c>
      <c r="Q3" s="9" t="s">
        <v>73</v>
      </c>
      <c r="R3" s="9" t="s">
        <v>45</v>
      </c>
      <c r="S3" s="9" t="s">
        <v>74</v>
      </c>
      <c r="T3" s="9" t="s">
        <v>246</v>
      </c>
      <c r="U3" s="9" t="s">
        <v>242</v>
      </c>
      <c r="V3" s="9" t="s">
        <v>247</v>
      </c>
      <c r="W3" s="9" t="s">
        <v>51</v>
      </c>
      <c r="X3" s="9" t="s">
        <v>52</v>
      </c>
      <c r="Y3" s="9" t="s">
        <v>53</v>
      </c>
      <c r="Z3" s="9" t="s">
        <v>54</v>
      </c>
      <c r="AA3" s="9" t="s">
        <v>55</v>
      </c>
      <c r="AB3" s="9" t="s">
        <v>56</v>
      </c>
      <c r="AC3" s="10">
        <v>400000</v>
      </c>
      <c r="AD3" s="10" t="s">
        <v>2318</v>
      </c>
      <c r="AE3" s="10" t="str" cm="1">
        <f t="array" aca="1" ref="AE3" ca="1">IFERROR(_xlfn.XLOOKUP(MID(CELL("filename",$A$1),FIND("]",CELL("filename",$A$1))+1,255)&amp;"|"&amp;$C3,Fonte_OM_Objeto!$G:$G,Fonte_OM_Objeto!$J:$J),"")</f>
        <v/>
      </c>
      <c r="AF3" s="10" t="str" cm="1">
        <f t="array" aca="1" ref="AF3" ca="1">IFERROR(_xlfn.XLOOKUP(MID(CELL("filename",$A$1),FIND("]",CELL("filename",$A$1))+1,255)&amp;"|"&amp;$C3,Fonte_OM_Objeto!$G:$G,Fonte_OM_Objeto!$K:$K),"")</f>
        <v/>
      </c>
    </row>
    <row r="4" spans="1:32" s="1" customFormat="1" ht="19.7" customHeight="1" x14ac:dyDescent="0.2">
      <c r="A4" s="9" t="s">
        <v>30</v>
      </c>
      <c r="B4" s="9" t="s">
        <v>31</v>
      </c>
      <c r="C4" s="9" t="s">
        <v>2317</v>
      </c>
      <c r="D4" s="9" t="s">
        <v>33</v>
      </c>
      <c r="E4" s="9" t="s">
        <v>34</v>
      </c>
      <c r="F4" s="9" t="s">
        <v>79</v>
      </c>
      <c r="G4" s="9" t="s">
        <v>80</v>
      </c>
      <c r="H4" s="9" t="s">
        <v>37</v>
      </c>
      <c r="I4" s="9" t="s">
        <v>81</v>
      </c>
      <c r="J4" s="9" t="s">
        <v>82</v>
      </c>
      <c r="K4" s="9" t="s">
        <v>40</v>
      </c>
      <c r="L4" s="9" t="s">
        <v>41</v>
      </c>
      <c r="M4" s="9" t="s">
        <v>59</v>
      </c>
      <c r="N4" s="9" t="s">
        <v>60</v>
      </c>
      <c r="O4" s="9" t="s">
        <v>2316</v>
      </c>
      <c r="P4" s="9" t="s">
        <v>45</v>
      </c>
      <c r="Q4" s="9" t="s">
        <v>62</v>
      </c>
      <c r="R4" s="9" t="s">
        <v>45</v>
      </c>
      <c r="S4" s="9" t="s">
        <v>63</v>
      </c>
      <c r="T4" s="9" t="s">
        <v>2315</v>
      </c>
      <c r="U4" s="9" t="s">
        <v>81</v>
      </c>
      <c r="V4" s="9" t="s">
        <v>2314</v>
      </c>
      <c r="W4" s="9" t="s">
        <v>51</v>
      </c>
      <c r="X4" s="9" t="s">
        <v>52</v>
      </c>
      <c r="Y4" s="9" t="s">
        <v>53</v>
      </c>
      <c r="Z4" s="9" t="s">
        <v>54</v>
      </c>
      <c r="AA4" s="9" t="s">
        <v>55</v>
      </c>
      <c r="AB4" s="9" t="s">
        <v>56</v>
      </c>
      <c r="AC4" s="10">
        <v>300000</v>
      </c>
      <c r="AD4" s="9" t="s">
        <v>2313</v>
      </c>
      <c r="AE4" s="10" t="str" cm="1">
        <f t="array" aca="1" ref="AE4" ca="1">IFERROR(_xlfn.XLOOKUP(MID(CELL("filename",$A$1),FIND("]",CELL("filename",$A$1))+1,255)&amp;"|"&amp;$C4,Fonte_OM_Objeto!$G:$G,Fonte_OM_Objeto!$J:$J),"")</f>
        <v/>
      </c>
      <c r="AF4" s="10" t="str" cm="1">
        <f t="array" aca="1" ref="AF4" ca="1">IFERROR(_xlfn.XLOOKUP(MID(CELL("filename",$A$1),FIND("]",CELL("filename",$A$1))+1,255)&amp;"|"&amp;$C4,Fonte_OM_Objeto!$G:$G,Fonte_OM_Objeto!$K:$K),"")</f>
        <v/>
      </c>
    </row>
    <row r="5" spans="1:32" s="1" customFormat="1" ht="19.7" customHeight="1" x14ac:dyDescent="0.2">
      <c r="A5" s="9" t="s">
        <v>30</v>
      </c>
      <c r="B5" s="9" t="s">
        <v>31</v>
      </c>
      <c r="C5" s="9" t="s">
        <v>2312</v>
      </c>
      <c r="D5" s="9" t="s">
        <v>33</v>
      </c>
      <c r="E5" s="9" t="s">
        <v>34</v>
      </c>
      <c r="F5" s="9" t="s">
        <v>94</v>
      </c>
      <c r="G5" s="9" t="s">
        <v>95</v>
      </c>
      <c r="H5" s="9" t="s">
        <v>37</v>
      </c>
      <c r="I5" s="9" t="s">
        <v>96</v>
      </c>
      <c r="J5" s="9" t="s">
        <v>69</v>
      </c>
      <c r="K5" s="9" t="s">
        <v>40</v>
      </c>
      <c r="L5" s="9" t="s">
        <v>41</v>
      </c>
      <c r="M5" s="9" t="s">
        <v>97</v>
      </c>
      <c r="N5" s="9" t="s">
        <v>98</v>
      </c>
      <c r="O5" s="9" t="s">
        <v>99</v>
      </c>
      <c r="P5" s="9" t="s">
        <v>45</v>
      </c>
      <c r="Q5" s="9" t="s">
        <v>46</v>
      </c>
      <c r="R5" s="9" t="s">
        <v>47</v>
      </c>
      <c r="S5" s="9" t="s">
        <v>48</v>
      </c>
      <c r="T5" s="9" t="s">
        <v>100</v>
      </c>
      <c r="U5" s="9" t="s">
        <v>96</v>
      </c>
      <c r="V5" s="9" t="s">
        <v>101</v>
      </c>
      <c r="W5" s="9" t="s">
        <v>51</v>
      </c>
      <c r="X5" s="9" t="s">
        <v>52</v>
      </c>
      <c r="Y5" s="9" t="s">
        <v>207</v>
      </c>
      <c r="Z5" s="9" t="s">
        <v>54</v>
      </c>
      <c r="AA5" s="9" t="s">
        <v>55</v>
      </c>
      <c r="AB5" s="9" t="s">
        <v>56</v>
      </c>
      <c r="AC5" s="10">
        <v>200000</v>
      </c>
      <c r="AD5" s="9" t="s">
        <v>2311</v>
      </c>
      <c r="AE5" s="10" t="str" cm="1">
        <f t="array" aca="1" ref="AE5" ca="1">IFERROR(_xlfn.XLOOKUP(MID(CELL("filename",$A$1),FIND("]",CELL("filename",$A$1))+1,255)&amp;"|"&amp;$C5,Fonte_OM_Objeto!$G:$G,Fonte_OM_Objeto!$J:$J),"")</f>
        <v/>
      </c>
      <c r="AF5" s="10" t="str" cm="1">
        <f t="array" aca="1" ref="AF5" ca="1">IFERROR(_xlfn.XLOOKUP(MID(CELL("filename",$A$1),FIND("]",CELL("filename",$A$1))+1,255)&amp;"|"&amp;$C5,Fonte_OM_Objeto!$G:$G,Fonte_OM_Objeto!$K:$K),"")</f>
        <v/>
      </c>
    </row>
    <row r="6" spans="1:32" s="1" customFormat="1" ht="41.1" customHeight="1" x14ac:dyDescent="0.2">
      <c r="A6" s="9" t="s">
        <v>30</v>
      </c>
      <c r="B6" s="9" t="s">
        <v>31</v>
      </c>
      <c r="C6" s="9" t="s">
        <v>2310</v>
      </c>
      <c r="D6" s="9" t="s">
        <v>33</v>
      </c>
      <c r="E6" s="9" t="s">
        <v>34</v>
      </c>
      <c r="F6" s="9" t="s">
        <v>105</v>
      </c>
      <c r="G6" s="9" t="s">
        <v>106</v>
      </c>
      <c r="H6" s="9" t="s">
        <v>37</v>
      </c>
      <c r="I6" s="9" t="s">
        <v>96</v>
      </c>
      <c r="J6" s="9" t="s">
        <v>69</v>
      </c>
      <c r="K6" s="9" t="s">
        <v>40</v>
      </c>
      <c r="L6" s="9" t="s">
        <v>41</v>
      </c>
      <c r="M6" s="9" t="s">
        <v>179</v>
      </c>
      <c r="N6" s="9" t="s">
        <v>180</v>
      </c>
      <c r="O6" s="9" t="s">
        <v>2194</v>
      </c>
      <c r="P6" s="9" t="s">
        <v>45</v>
      </c>
      <c r="Q6" s="9" t="s">
        <v>2193</v>
      </c>
      <c r="R6" s="9" t="s">
        <v>45</v>
      </c>
      <c r="S6" s="9" t="s">
        <v>386</v>
      </c>
      <c r="T6" s="9" t="s">
        <v>100</v>
      </c>
      <c r="U6" s="9" t="s">
        <v>96</v>
      </c>
      <c r="V6" s="9" t="s">
        <v>101</v>
      </c>
      <c r="W6" s="9" t="s">
        <v>51</v>
      </c>
      <c r="X6" s="9" t="s">
        <v>102</v>
      </c>
      <c r="Y6" s="9" t="s">
        <v>53</v>
      </c>
      <c r="Z6" s="9" t="s">
        <v>54</v>
      </c>
      <c r="AA6" s="9" t="s">
        <v>55</v>
      </c>
      <c r="AB6" s="9" t="s">
        <v>56</v>
      </c>
      <c r="AC6" s="10">
        <v>150000</v>
      </c>
      <c r="AD6" s="10" t="s">
        <v>2309</v>
      </c>
      <c r="AE6" s="10" t="str" cm="1">
        <f t="array" aca="1" ref="AE6" ca="1">IFERROR(_xlfn.XLOOKUP(MID(CELL("filename",$A$1),FIND("]",CELL("filename",$A$1))+1,255)&amp;"|"&amp;$C6,Fonte_OM_Objeto!$G:$G,Fonte_OM_Objeto!$J:$J),"")</f>
        <v/>
      </c>
      <c r="AF6" s="10" t="str" cm="1">
        <f t="array" aca="1" ref="AF6" ca="1">IFERROR(_xlfn.XLOOKUP(MID(CELL("filename",$A$1),FIND("]",CELL("filename",$A$1))+1,255)&amp;"|"&amp;$C6,Fonte_OM_Objeto!$G:$G,Fonte_OM_Objeto!$K:$K),"")</f>
        <v/>
      </c>
    </row>
    <row r="7" spans="1:32" s="1" customFormat="1" ht="30.4" customHeight="1" x14ac:dyDescent="0.2">
      <c r="A7" s="9" t="s">
        <v>30</v>
      </c>
      <c r="B7" s="9" t="s">
        <v>31</v>
      </c>
      <c r="C7" s="9" t="s">
        <v>2308</v>
      </c>
      <c r="D7" s="9" t="s">
        <v>33</v>
      </c>
      <c r="E7" s="9" t="s">
        <v>34</v>
      </c>
      <c r="F7" s="9" t="s">
        <v>105</v>
      </c>
      <c r="G7" s="9" t="s">
        <v>106</v>
      </c>
      <c r="H7" s="9" t="s">
        <v>37</v>
      </c>
      <c r="I7" s="9" t="s">
        <v>96</v>
      </c>
      <c r="J7" s="9" t="s">
        <v>69</v>
      </c>
      <c r="K7" s="9" t="s">
        <v>40</v>
      </c>
      <c r="L7" s="9" t="s">
        <v>41</v>
      </c>
      <c r="M7" s="9" t="s">
        <v>42</v>
      </c>
      <c r="N7" s="9" t="s">
        <v>43</v>
      </c>
      <c r="O7" s="9" t="s">
        <v>114</v>
      </c>
      <c r="P7" s="9" t="s">
        <v>45</v>
      </c>
      <c r="Q7" s="9" t="s">
        <v>109</v>
      </c>
      <c r="R7" s="9" t="s">
        <v>47</v>
      </c>
      <c r="S7" s="9" t="s">
        <v>110</v>
      </c>
      <c r="T7" s="9" t="s">
        <v>115</v>
      </c>
      <c r="U7" s="9" t="s">
        <v>96</v>
      </c>
      <c r="V7" s="9" t="s">
        <v>101</v>
      </c>
      <c r="W7" s="9" t="s">
        <v>111</v>
      </c>
      <c r="X7" s="9" t="s">
        <v>52</v>
      </c>
      <c r="Y7" s="9" t="s">
        <v>53</v>
      </c>
      <c r="Z7" s="9" t="s">
        <v>54</v>
      </c>
      <c r="AA7" s="9" t="s">
        <v>55</v>
      </c>
      <c r="AB7" s="9" t="s">
        <v>56</v>
      </c>
      <c r="AC7" s="10">
        <v>580000</v>
      </c>
      <c r="AD7" s="10" t="s">
        <v>2307</v>
      </c>
      <c r="AE7" s="10" t="str" cm="1">
        <f t="array" aca="1" ref="AE7" ca="1">IFERROR(_xlfn.XLOOKUP(MID(CELL("filename",$A$1),FIND("]",CELL("filename",$A$1))+1,255)&amp;"|"&amp;$C7,Fonte_OM_Objeto!$G:$G,Fonte_OM_Objeto!$J:$J),"")</f>
        <v>HMASP</v>
      </c>
      <c r="AF7" s="10" t="str" cm="1">
        <f t="array" aca="1" ref="AF7" ca="1">IFERROR(_xlfn.XLOOKUP(MID(CELL("filename",$A$1),FIND("]",CELL("filename",$A$1))+1,255)&amp;"|"&amp;$C7,Fonte_OM_Objeto!$G:$G,Fonte_OM_Objeto!$K:$K),"")</f>
        <v>Aquisição de aparelho de ecocardiograma de alta resolução, com transdutor adulto 3D, transdutor pediátrico 3D, fetal 2D, convexo 2D.</v>
      </c>
    </row>
    <row r="8" spans="1:32" s="1" customFormat="1" ht="52.35" customHeight="1" x14ac:dyDescent="0.2">
      <c r="A8" s="9" t="s">
        <v>30</v>
      </c>
      <c r="B8" s="9" t="s">
        <v>31</v>
      </c>
      <c r="C8" s="9" t="s">
        <v>2306</v>
      </c>
      <c r="D8" s="9" t="s">
        <v>33</v>
      </c>
      <c r="E8" s="9" t="s">
        <v>90</v>
      </c>
      <c r="F8" s="9" t="s">
        <v>105</v>
      </c>
      <c r="G8" s="9" t="s">
        <v>106</v>
      </c>
      <c r="H8" s="9" t="s">
        <v>37</v>
      </c>
      <c r="I8" s="9" t="s">
        <v>96</v>
      </c>
      <c r="J8" s="9" t="s">
        <v>69</v>
      </c>
      <c r="K8" s="9" t="s">
        <v>40</v>
      </c>
      <c r="L8" s="9" t="s">
        <v>41</v>
      </c>
      <c r="M8" s="9" t="s">
        <v>408</v>
      </c>
      <c r="N8" s="9" t="s">
        <v>409</v>
      </c>
      <c r="O8" s="9" t="s">
        <v>410</v>
      </c>
      <c r="P8" s="9" t="s">
        <v>45</v>
      </c>
      <c r="Q8" s="9" t="s">
        <v>411</v>
      </c>
      <c r="R8" s="9" t="s">
        <v>412</v>
      </c>
      <c r="S8" s="9" t="s">
        <v>413</v>
      </c>
      <c r="T8" s="9" t="s">
        <v>75</v>
      </c>
      <c r="U8" s="9" t="s">
        <v>76</v>
      </c>
      <c r="V8" s="9" t="s">
        <v>75</v>
      </c>
      <c r="W8" s="9" t="s">
        <v>51</v>
      </c>
      <c r="X8" s="9" t="s">
        <v>102</v>
      </c>
      <c r="Y8" s="9" t="s">
        <v>53</v>
      </c>
      <c r="Z8" s="9" t="s">
        <v>54</v>
      </c>
      <c r="AA8" s="9" t="s">
        <v>55</v>
      </c>
      <c r="AB8" s="9" t="s">
        <v>56</v>
      </c>
      <c r="AC8" s="10">
        <v>300000</v>
      </c>
      <c r="AD8" s="10" t="s">
        <v>414</v>
      </c>
      <c r="AE8" s="10" t="str" cm="1">
        <f t="array" aca="1" ref="AE8" ca="1">IFERROR(_xlfn.XLOOKUP(MID(CELL("filename",$A$1),FIND("]",CELL("filename",$A$1))+1,255)&amp;"|"&amp;$C8,Fonte_OM_Objeto!$G:$G,Fonte_OM_Objeto!$J:$J),"")</f>
        <v/>
      </c>
      <c r="AF8" s="10" t="str" cm="1">
        <f t="array" aca="1" ref="AF8" ca="1">IFERROR(_xlfn.XLOOKUP(MID(CELL("filename",$A$1),FIND("]",CELL("filename",$A$1))+1,255)&amp;"|"&amp;$C8,Fonte_OM_Objeto!$G:$G,Fonte_OM_Objeto!$K:$K),"")</f>
        <v/>
      </c>
    </row>
    <row r="9" spans="1:32" s="1" customFormat="1" ht="52.35" customHeight="1" x14ac:dyDescent="0.2">
      <c r="A9" s="9" t="s">
        <v>30</v>
      </c>
      <c r="B9" s="9" t="s">
        <v>31</v>
      </c>
      <c r="C9" s="9" t="s">
        <v>2306</v>
      </c>
      <c r="D9" s="9" t="s">
        <v>33</v>
      </c>
      <c r="E9" s="9" t="s">
        <v>90</v>
      </c>
      <c r="F9" s="9" t="s">
        <v>105</v>
      </c>
      <c r="G9" s="9" t="s">
        <v>106</v>
      </c>
      <c r="H9" s="9" t="s">
        <v>37</v>
      </c>
      <c r="I9" s="9" t="s">
        <v>96</v>
      </c>
      <c r="J9" s="9" t="s">
        <v>69</v>
      </c>
      <c r="K9" s="9" t="s">
        <v>40</v>
      </c>
      <c r="L9" s="9" t="s">
        <v>41</v>
      </c>
      <c r="M9" s="9" t="s">
        <v>408</v>
      </c>
      <c r="N9" s="9" t="s">
        <v>409</v>
      </c>
      <c r="O9" s="9" t="s">
        <v>410</v>
      </c>
      <c r="P9" s="9" t="s">
        <v>45</v>
      </c>
      <c r="Q9" s="9" t="s">
        <v>411</v>
      </c>
      <c r="R9" s="9" t="s">
        <v>412</v>
      </c>
      <c r="S9" s="9" t="s">
        <v>413</v>
      </c>
      <c r="T9" s="9" t="s">
        <v>75</v>
      </c>
      <c r="U9" s="9" t="s">
        <v>76</v>
      </c>
      <c r="V9" s="9" t="s">
        <v>75</v>
      </c>
      <c r="W9" s="9" t="s">
        <v>51</v>
      </c>
      <c r="X9" s="9" t="s">
        <v>52</v>
      </c>
      <c r="Y9" s="9" t="s">
        <v>53</v>
      </c>
      <c r="Z9" s="9" t="s">
        <v>54</v>
      </c>
      <c r="AA9" s="9" t="s">
        <v>55</v>
      </c>
      <c r="AB9" s="9" t="s">
        <v>56</v>
      </c>
      <c r="AC9" s="10">
        <v>100000</v>
      </c>
      <c r="AD9" s="10" t="s">
        <v>414</v>
      </c>
      <c r="AE9" s="10" t="str" cm="1">
        <f t="array" aca="1" ref="AE9" ca="1">IFERROR(_xlfn.XLOOKUP(MID(CELL("filename",$A$1),FIND("]",CELL("filename",$A$1))+1,255)&amp;"|"&amp;$C9,Fonte_OM_Objeto!$G:$G,Fonte_OM_Objeto!$J:$J),"")</f>
        <v/>
      </c>
      <c r="AF9" s="10" t="str" cm="1">
        <f t="array" aca="1" ref="AF9" ca="1">IFERROR(_xlfn.XLOOKUP(MID(CELL("filename",$A$1),FIND("]",CELL("filename",$A$1))+1,255)&amp;"|"&amp;$C9,Fonte_OM_Objeto!$G:$G,Fonte_OM_Objeto!$K:$K),"")</f>
        <v/>
      </c>
    </row>
    <row r="10" spans="1:32" s="1" customFormat="1" ht="19.7" customHeight="1" x14ac:dyDescent="0.2">
      <c r="A10" s="9" t="s">
        <v>30</v>
      </c>
      <c r="B10" s="9" t="s">
        <v>31</v>
      </c>
      <c r="C10" s="9" t="s">
        <v>2305</v>
      </c>
      <c r="D10" s="9" t="s">
        <v>33</v>
      </c>
      <c r="E10" s="9" t="s">
        <v>34</v>
      </c>
      <c r="F10" s="9" t="s">
        <v>3123</v>
      </c>
      <c r="G10" s="9" t="s">
        <v>2304</v>
      </c>
      <c r="H10" s="9" t="s">
        <v>37</v>
      </c>
      <c r="I10" s="9" t="s">
        <v>512</v>
      </c>
      <c r="J10" s="9" t="s">
        <v>69</v>
      </c>
      <c r="K10" s="9" t="s">
        <v>40</v>
      </c>
      <c r="L10" s="9" t="s">
        <v>41</v>
      </c>
      <c r="M10" s="9" t="s">
        <v>70</v>
      </c>
      <c r="N10" s="9" t="s">
        <v>71</v>
      </c>
      <c r="O10" s="9" t="s">
        <v>2303</v>
      </c>
      <c r="P10" s="9" t="s">
        <v>45</v>
      </c>
      <c r="Q10" s="9" t="s">
        <v>62</v>
      </c>
      <c r="R10" s="9" t="s">
        <v>45</v>
      </c>
      <c r="S10" s="9" t="s">
        <v>85</v>
      </c>
      <c r="T10" s="9" t="s">
        <v>884</v>
      </c>
      <c r="U10" s="9" t="s">
        <v>512</v>
      </c>
      <c r="V10" s="9" t="s">
        <v>885</v>
      </c>
      <c r="W10" s="9" t="s">
        <v>51</v>
      </c>
      <c r="X10" s="9" t="s">
        <v>102</v>
      </c>
      <c r="Y10" s="9" t="s">
        <v>53</v>
      </c>
      <c r="Z10" s="9" t="s">
        <v>54</v>
      </c>
      <c r="AA10" s="9" t="s">
        <v>55</v>
      </c>
      <c r="AB10" s="9" t="s">
        <v>56</v>
      </c>
      <c r="AC10" s="10">
        <v>500000</v>
      </c>
      <c r="AD10" s="10" t="s">
        <v>2302</v>
      </c>
      <c r="AE10" s="10" t="str" cm="1">
        <f t="array" aca="1" ref="AE10" ca="1">IFERROR(_xlfn.XLOOKUP(MID(CELL("filename",$A$1),FIND("]",CELL("filename",$A$1))+1,255)&amp;"|"&amp;$C10,Fonte_OM_Objeto!$G:$G,Fonte_OM_Objeto!$J:$J),"")</f>
        <v/>
      </c>
      <c r="AF10" s="10" t="str" cm="1">
        <f t="array" aca="1" ref="AF10" ca="1">IFERROR(_xlfn.XLOOKUP(MID(CELL("filename",$A$1),FIND("]",CELL("filename",$A$1))+1,255)&amp;"|"&amp;$C10,Fonte_OM_Objeto!$G:$G,Fonte_OM_Objeto!$K:$K),"")</f>
        <v/>
      </c>
    </row>
    <row r="11" spans="1:32" s="1" customFormat="1" ht="52.35" customHeight="1" x14ac:dyDescent="0.2">
      <c r="A11" s="9" t="s">
        <v>30</v>
      </c>
      <c r="B11" s="9" t="s">
        <v>31</v>
      </c>
      <c r="C11" s="9" t="s">
        <v>2301</v>
      </c>
      <c r="D11" s="9" t="s">
        <v>33</v>
      </c>
      <c r="E11" s="9" t="s">
        <v>90</v>
      </c>
      <c r="F11" s="9" t="s">
        <v>127</v>
      </c>
      <c r="G11" s="9" t="s">
        <v>128</v>
      </c>
      <c r="H11" s="9" t="s">
        <v>37</v>
      </c>
      <c r="I11" s="9" t="s">
        <v>129</v>
      </c>
      <c r="J11" s="9" t="s">
        <v>107</v>
      </c>
      <c r="K11" s="9" t="s">
        <v>40</v>
      </c>
      <c r="L11" s="9" t="s">
        <v>41</v>
      </c>
      <c r="M11" s="9" t="s">
        <v>428</v>
      </c>
      <c r="N11" s="9" t="s">
        <v>429</v>
      </c>
      <c r="O11" s="9" t="s">
        <v>430</v>
      </c>
      <c r="P11" s="9" t="s">
        <v>45</v>
      </c>
      <c r="Q11" s="9" t="s">
        <v>385</v>
      </c>
      <c r="R11" s="9" t="s">
        <v>236</v>
      </c>
      <c r="S11" s="9" t="s">
        <v>431</v>
      </c>
      <c r="T11" s="9" t="s">
        <v>75</v>
      </c>
      <c r="U11" s="9" t="s">
        <v>76</v>
      </c>
      <c r="V11" s="9" t="s">
        <v>75</v>
      </c>
      <c r="W11" s="9" t="s">
        <v>51</v>
      </c>
      <c r="X11" s="9" t="s">
        <v>52</v>
      </c>
      <c r="Y11" s="9" t="s">
        <v>53</v>
      </c>
      <c r="Z11" s="9" t="s">
        <v>54</v>
      </c>
      <c r="AA11" s="9" t="s">
        <v>55</v>
      </c>
      <c r="AB11" s="9" t="s">
        <v>56</v>
      </c>
      <c r="AC11" s="10">
        <v>150000</v>
      </c>
      <c r="AD11" s="10" t="s">
        <v>2300</v>
      </c>
      <c r="AE11" s="10" t="str" cm="1">
        <f t="array" aca="1" ref="AE11" ca="1">IFERROR(_xlfn.XLOOKUP(MID(CELL("filename",$A$1),FIND("]",CELL("filename",$A$1))+1,255)&amp;"|"&amp;$C11,Fonte_OM_Objeto!$G:$G,Fonte_OM_Objeto!$J:$J),"")</f>
        <v/>
      </c>
      <c r="AF11" s="10" t="str" cm="1">
        <f t="array" aca="1" ref="AF11" ca="1">IFERROR(_xlfn.XLOOKUP(MID(CELL("filename",$A$1),FIND("]",CELL("filename",$A$1))+1,255)&amp;"|"&amp;$C11,Fonte_OM_Objeto!$G:$G,Fonte_OM_Objeto!$K:$K),"")</f>
        <v/>
      </c>
    </row>
    <row r="12" spans="1:32" s="1" customFormat="1" ht="52.35" customHeight="1" x14ac:dyDescent="0.2">
      <c r="A12" s="9" t="s">
        <v>30</v>
      </c>
      <c r="B12" s="9" t="s">
        <v>31</v>
      </c>
      <c r="C12" s="9" t="s">
        <v>2299</v>
      </c>
      <c r="D12" s="9" t="s">
        <v>33</v>
      </c>
      <c r="E12" s="9" t="s">
        <v>90</v>
      </c>
      <c r="F12" s="9" t="s">
        <v>127</v>
      </c>
      <c r="G12" s="9" t="s">
        <v>128</v>
      </c>
      <c r="H12" s="9" t="s">
        <v>37</v>
      </c>
      <c r="I12" s="9" t="s">
        <v>129</v>
      </c>
      <c r="J12" s="9" t="s">
        <v>107</v>
      </c>
      <c r="K12" s="9" t="s">
        <v>40</v>
      </c>
      <c r="L12" s="9" t="s">
        <v>41</v>
      </c>
      <c r="M12" s="9" t="s">
        <v>70</v>
      </c>
      <c r="N12" s="9" t="s">
        <v>71</v>
      </c>
      <c r="O12" s="9" t="s">
        <v>72</v>
      </c>
      <c r="P12" s="9" t="s">
        <v>45</v>
      </c>
      <c r="Q12" s="9" t="s">
        <v>73</v>
      </c>
      <c r="R12" s="9" t="s">
        <v>45</v>
      </c>
      <c r="S12" s="9" t="s">
        <v>74</v>
      </c>
      <c r="T12" s="9" t="s">
        <v>75</v>
      </c>
      <c r="U12" s="9" t="s">
        <v>76</v>
      </c>
      <c r="V12" s="9" t="s">
        <v>75</v>
      </c>
      <c r="W12" s="9" t="s">
        <v>51</v>
      </c>
      <c r="X12" s="9" t="s">
        <v>52</v>
      </c>
      <c r="Y12" s="9" t="s">
        <v>53</v>
      </c>
      <c r="Z12" s="9" t="s">
        <v>54</v>
      </c>
      <c r="AA12" s="9" t="s">
        <v>55</v>
      </c>
      <c r="AB12" s="9" t="s">
        <v>56</v>
      </c>
      <c r="AC12" s="10">
        <v>350000</v>
      </c>
      <c r="AD12" s="10" t="s">
        <v>2298</v>
      </c>
      <c r="AE12" s="10" t="str" cm="1">
        <f t="array" aca="1" ref="AE12" ca="1">IFERROR(_xlfn.XLOOKUP(MID(CELL("filename",$A$1),FIND("]",CELL("filename",$A$1))+1,255)&amp;"|"&amp;$C12,Fonte_OM_Objeto!$G:$G,Fonte_OM_Objeto!$J:$J),"")</f>
        <v/>
      </c>
      <c r="AF12" s="10" t="str" cm="1">
        <f t="array" aca="1" ref="AF12" ca="1">IFERROR(_xlfn.XLOOKUP(MID(CELL("filename",$A$1),FIND("]",CELL("filename",$A$1))+1,255)&amp;"|"&amp;$C12,Fonte_OM_Objeto!$G:$G,Fonte_OM_Objeto!$K:$K),"")</f>
        <v/>
      </c>
    </row>
    <row r="13" spans="1:32" s="1" customFormat="1" ht="52.35" customHeight="1" x14ac:dyDescent="0.2">
      <c r="A13" s="9" t="s">
        <v>30</v>
      </c>
      <c r="B13" s="9" t="s">
        <v>31</v>
      </c>
      <c r="C13" s="9" t="s">
        <v>2297</v>
      </c>
      <c r="D13" s="9" t="s">
        <v>33</v>
      </c>
      <c r="E13" s="9" t="s">
        <v>90</v>
      </c>
      <c r="F13" s="9" t="s">
        <v>127</v>
      </c>
      <c r="G13" s="9" t="s">
        <v>128</v>
      </c>
      <c r="H13" s="9" t="s">
        <v>37</v>
      </c>
      <c r="I13" s="9" t="s">
        <v>129</v>
      </c>
      <c r="J13" s="9" t="s">
        <v>107</v>
      </c>
      <c r="K13" s="9" t="s">
        <v>40</v>
      </c>
      <c r="L13" s="9" t="s">
        <v>41</v>
      </c>
      <c r="M13" s="9" t="s">
        <v>428</v>
      </c>
      <c r="N13" s="9" t="s">
        <v>429</v>
      </c>
      <c r="O13" s="9" t="s">
        <v>430</v>
      </c>
      <c r="P13" s="9" t="s">
        <v>45</v>
      </c>
      <c r="Q13" s="9" t="s">
        <v>385</v>
      </c>
      <c r="R13" s="9" t="s">
        <v>236</v>
      </c>
      <c r="S13" s="9" t="s">
        <v>431</v>
      </c>
      <c r="T13" s="9" t="s">
        <v>75</v>
      </c>
      <c r="U13" s="9" t="s">
        <v>76</v>
      </c>
      <c r="V13" s="9" t="s">
        <v>75</v>
      </c>
      <c r="W13" s="9" t="s">
        <v>51</v>
      </c>
      <c r="X13" s="9" t="s">
        <v>52</v>
      </c>
      <c r="Y13" s="9" t="s">
        <v>53</v>
      </c>
      <c r="Z13" s="9" t="s">
        <v>54</v>
      </c>
      <c r="AA13" s="9" t="s">
        <v>55</v>
      </c>
      <c r="AB13" s="9" t="s">
        <v>56</v>
      </c>
      <c r="AC13" s="10">
        <v>500000</v>
      </c>
      <c r="AD13" s="10" t="s">
        <v>2296</v>
      </c>
      <c r="AE13" s="10" t="str" cm="1">
        <f t="array" aca="1" ref="AE13" ca="1">IFERROR(_xlfn.XLOOKUP(MID(CELL("filename",$A$1),FIND("]",CELL("filename",$A$1))+1,255)&amp;"|"&amp;$C13,Fonte_OM_Objeto!$G:$G,Fonte_OM_Objeto!$J:$J),"")</f>
        <v/>
      </c>
      <c r="AF13" s="10" t="str" cm="1">
        <f t="array" aca="1" ref="AF13" ca="1">IFERROR(_xlfn.XLOOKUP(MID(CELL("filename",$A$1),FIND("]",CELL("filename",$A$1))+1,255)&amp;"|"&amp;$C13,Fonte_OM_Objeto!$G:$G,Fonte_OM_Objeto!$K:$K),"")</f>
        <v/>
      </c>
    </row>
    <row r="14" spans="1:32" s="1" customFormat="1" ht="19.7" customHeight="1" x14ac:dyDescent="0.2">
      <c r="A14" s="9" t="s">
        <v>30</v>
      </c>
      <c r="B14" s="9" t="s">
        <v>31</v>
      </c>
      <c r="C14" s="9" t="s">
        <v>2295</v>
      </c>
      <c r="D14" s="9" t="s">
        <v>33</v>
      </c>
      <c r="E14" s="9" t="s">
        <v>34</v>
      </c>
      <c r="F14" s="9" t="s">
        <v>148</v>
      </c>
      <c r="G14" s="9" t="s">
        <v>149</v>
      </c>
      <c r="H14" s="9" t="s">
        <v>37</v>
      </c>
      <c r="I14" s="9" t="s">
        <v>150</v>
      </c>
      <c r="J14" s="9" t="s">
        <v>151</v>
      </c>
      <c r="K14" s="9" t="s">
        <v>40</v>
      </c>
      <c r="L14" s="9" t="s">
        <v>41</v>
      </c>
      <c r="M14" s="9" t="s">
        <v>70</v>
      </c>
      <c r="N14" s="9" t="s">
        <v>71</v>
      </c>
      <c r="O14" s="9" t="s">
        <v>152</v>
      </c>
      <c r="P14" s="9" t="s">
        <v>45</v>
      </c>
      <c r="Q14" s="9" t="s">
        <v>73</v>
      </c>
      <c r="R14" s="9" t="s">
        <v>45</v>
      </c>
      <c r="S14" s="9" t="s">
        <v>74</v>
      </c>
      <c r="T14" s="9" t="s">
        <v>153</v>
      </c>
      <c r="U14" s="9" t="s">
        <v>150</v>
      </c>
      <c r="V14" s="9" t="s">
        <v>154</v>
      </c>
      <c r="W14" s="9" t="s">
        <v>51</v>
      </c>
      <c r="X14" s="9" t="s">
        <v>52</v>
      </c>
      <c r="Y14" s="9" t="s">
        <v>53</v>
      </c>
      <c r="Z14" s="9" t="s">
        <v>54</v>
      </c>
      <c r="AA14" s="9" t="s">
        <v>55</v>
      </c>
      <c r="AB14" s="9" t="s">
        <v>56</v>
      </c>
      <c r="AC14" s="10">
        <v>100000</v>
      </c>
      <c r="AD14" s="9" t="s">
        <v>155</v>
      </c>
      <c r="AE14" s="10" t="str" cm="1">
        <f t="array" aca="1" ref="AE14" ca="1">IFERROR(_xlfn.XLOOKUP(MID(CELL("filename",$A$1),FIND("]",CELL("filename",$A$1))+1,255)&amp;"|"&amp;$C14,Fonte_OM_Objeto!$G:$G,Fonte_OM_Objeto!$J:$J),"")</f>
        <v/>
      </c>
      <c r="AF14" s="10" t="str" cm="1">
        <f t="array" aca="1" ref="AF14" ca="1">IFERROR(_xlfn.XLOOKUP(MID(CELL("filename",$A$1),FIND("]",CELL("filename",$A$1))+1,255)&amp;"|"&amp;$C14,Fonte_OM_Objeto!$G:$G,Fonte_OM_Objeto!$K:$K),"")</f>
        <v/>
      </c>
    </row>
    <row r="15" spans="1:32" s="1" customFormat="1" ht="19.7" customHeight="1" x14ac:dyDescent="0.2">
      <c r="A15" s="9" t="s">
        <v>30</v>
      </c>
      <c r="B15" s="9" t="s">
        <v>31</v>
      </c>
      <c r="C15" s="9" t="s">
        <v>2294</v>
      </c>
      <c r="D15" s="9" t="s">
        <v>33</v>
      </c>
      <c r="E15" s="9" t="s">
        <v>34</v>
      </c>
      <c r="F15" s="9" t="s">
        <v>148</v>
      </c>
      <c r="G15" s="9" t="s">
        <v>149</v>
      </c>
      <c r="H15" s="9" t="s">
        <v>37</v>
      </c>
      <c r="I15" s="9" t="s">
        <v>150</v>
      </c>
      <c r="J15" s="9" t="s">
        <v>151</v>
      </c>
      <c r="K15" s="9" t="s">
        <v>40</v>
      </c>
      <c r="L15" s="9" t="s">
        <v>41</v>
      </c>
      <c r="M15" s="9" t="s">
        <v>42</v>
      </c>
      <c r="N15" s="9" t="s">
        <v>43</v>
      </c>
      <c r="O15" s="9" t="s">
        <v>274</v>
      </c>
      <c r="P15" s="9" t="s">
        <v>45</v>
      </c>
      <c r="Q15" s="9" t="s">
        <v>84</v>
      </c>
      <c r="R15" s="9" t="s">
        <v>45</v>
      </c>
      <c r="S15" s="9" t="s">
        <v>85</v>
      </c>
      <c r="T15" s="9" t="s">
        <v>153</v>
      </c>
      <c r="U15" s="9" t="s">
        <v>150</v>
      </c>
      <c r="V15" s="9" t="s">
        <v>154</v>
      </c>
      <c r="W15" s="9" t="s">
        <v>51</v>
      </c>
      <c r="X15" s="9" t="s">
        <v>102</v>
      </c>
      <c r="Y15" s="9" t="s">
        <v>53</v>
      </c>
      <c r="Z15" s="9" t="s">
        <v>54</v>
      </c>
      <c r="AA15" s="9" t="s">
        <v>55</v>
      </c>
      <c r="AB15" s="9" t="s">
        <v>56</v>
      </c>
      <c r="AC15" s="10">
        <v>100000</v>
      </c>
      <c r="AD15" s="9" t="s">
        <v>2293</v>
      </c>
      <c r="AE15" s="10" t="str" cm="1">
        <f t="array" aca="1" ref="AE15" ca="1">IFERROR(_xlfn.XLOOKUP(MID(CELL("filename",$A$1),FIND("]",CELL("filename",$A$1))+1,255)&amp;"|"&amp;$C15,Fonte_OM_Objeto!$G:$G,Fonte_OM_Objeto!$J:$J),"")</f>
        <v>23º BC</v>
      </c>
      <c r="AF15" s="10" t="str" cm="1">
        <f t="array" aca="1" ref="AF15" ca="1">IFERROR(_xlfn.XLOOKUP(MID(CELL("filename",$A$1),FIND("]",CELL("filename",$A$1))+1,255)&amp;"|"&amp;$C15,Fonte_OM_Objeto!$G:$G,Fonte_OM_Objeto!$K:$K),"")</f>
        <v>Melhorar as instalações do NPOR</v>
      </c>
    </row>
    <row r="16" spans="1:32" s="1" customFormat="1" ht="73.5" customHeight="1" x14ac:dyDescent="0.2">
      <c r="A16" s="9" t="s">
        <v>30</v>
      </c>
      <c r="B16" s="9" t="s">
        <v>31</v>
      </c>
      <c r="C16" s="9" t="s">
        <v>156</v>
      </c>
      <c r="D16" s="9" t="s">
        <v>33</v>
      </c>
      <c r="E16" s="9" t="s">
        <v>34</v>
      </c>
      <c r="F16" s="9" t="s">
        <v>157</v>
      </c>
      <c r="G16" s="9" t="s">
        <v>158</v>
      </c>
      <c r="H16" s="9" t="s">
        <v>143</v>
      </c>
      <c r="I16" s="9" t="s">
        <v>159</v>
      </c>
      <c r="J16" s="9" t="s">
        <v>160</v>
      </c>
      <c r="K16" s="9" t="s">
        <v>40</v>
      </c>
      <c r="L16" s="9" t="s">
        <v>41</v>
      </c>
      <c r="M16" s="9" t="s">
        <v>97</v>
      </c>
      <c r="N16" s="9" t="s">
        <v>98</v>
      </c>
      <c r="O16" s="9" t="s">
        <v>1047</v>
      </c>
      <c r="P16" s="9" t="s">
        <v>45</v>
      </c>
      <c r="Q16" s="9" t="s">
        <v>46</v>
      </c>
      <c r="R16" s="9" t="s">
        <v>47</v>
      </c>
      <c r="S16" s="9" t="s">
        <v>48</v>
      </c>
      <c r="T16" s="9" t="s">
        <v>166</v>
      </c>
      <c r="U16" s="9" t="s">
        <v>159</v>
      </c>
      <c r="V16" s="9" t="s">
        <v>167</v>
      </c>
      <c r="W16" s="9" t="s">
        <v>51</v>
      </c>
      <c r="X16" s="9" t="s">
        <v>102</v>
      </c>
      <c r="Y16" s="9" t="s">
        <v>53</v>
      </c>
      <c r="Z16" s="9" t="s">
        <v>54</v>
      </c>
      <c r="AA16" s="9" t="s">
        <v>55</v>
      </c>
      <c r="AB16" s="9" t="s">
        <v>56</v>
      </c>
      <c r="AC16" s="10">
        <v>200000</v>
      </c>
      <c r="AD16" s="10" t="s">
        <v>2292</v>
      </c>
      <c r="AE16" s="10" t="str" cm="1">
        <f t="array" aca="1" ref="AE16" ca="1">IFERROR(_xlfn.XLOOKUP(MID(CELL("filename",$A$1),FIND("]",CELL("filename",$A$1))+1,255)&amp;"|"&amp;$C16,Fonte_OM_Objeto!$G:$G,Fonte_OM_Objeto!$J:$J),"")</f>
        <v/>
      </c>
      <c r="AF16" s="10" t="str" cm="1">
        <f t="array" aca="1" ref="AF16" ca="1">IFERROR(_xlfn.XLOOKUP(MID(CELL("filename",$A$1),FIND("]",CELL("filename",$A$1))+1,255)&amp;"|"&amp;$C16,Fonte_OM_Objeto!$G:$G,Fonte_OM_Objeto!$K:$K),"")</f>
        <v/>
      </c>
    </row>
    <row r="17" spans="1:32" s="1" customFormat="1" ht="73.5" customHeight="1" x14ac:dyDescent="0.2">
      <c r="A17" s="9" t="s">
        <v>30</v>
      </c>
      <c r="B17" s="9" t="s">
        <v>31</v>
      </c>
      <c r="C17" s="9" t="s">
        <v>156</v>
      </c>
      <c r="D17" s="9" t="s">
        <v>33</v>
      </c>
      <c r="E17" s="9" t="s">
        <v>34</v>
      </c>
      <c r="F17" s="9" t="s">
        <v>157</v>
      </c>
      <c r="G17" s="9" t="s">
        <v>158</v>
      </c>
      <c r="H17" s="9" t="s">
        <v>143</v>
      </c>
      <c r="I17" s="9" t="s">
        <v>159</v>
      </c>
      <c r="J17" s="9" t="s">
        <v>160</v>
      </c>
      <c r="K17" s="9" t="s">
        <v>40</v>
      </c>
      <c r="L17" s="9" t="s">
        <v>41</v>
      </c>
      <c r="M17" s="9" t="s">
        <v>97</v>
      </c>
      <c r="N17" s="9" t="s">
        <v>98</v>
      </c>
      <c r="O17" s="9" t="s">
        <v>1047</v>
      </c>
      <c r="P17" s="9" t="s">
        <v>45</v>
      </c>
      <c r="Q17" s="9" t="s">
        <v>46</v>
      </c>
      <c r="R17" s="9" t="s">
        <v>47</v>
      </c>
      <c r="S17" s="9" t="s">
        <v>48</v>
      </c>
      <c r="T17" s="9" t="s">
        <v>166</v>
      </c>
      <c r="U17" s="9" t="s">
        <v>159</v>
      </c>
      <c r="V17" s="9" t="s">
        <v>167</v>
      </c>
      <c r="W17" s="9" t="s">
        <v>51</v>
      </c>
      <c r="X17" s="9" t="s">
        <v>52</v>
      </c>
      <c r="Y17" s="9" t="s">
        <v>53</v>
      </c>
      <c r="Z17" s="9" t="s">
        <v>54</v>
      </c>
      <c r="AA17" s="9" t="s">
        <v>55</v>
      </c>
      <c r="AB17" s="9" t="s">
        <v>56</v>
      </c>
      <c r="AC17" s="10">
        <v>300000</v>
      </c>
      <c r="AD17" s="10" t="s">
        <v>2292</v>
      </c>
      <c r="AE17" s="10" t="str" cm="1">
        <f t="array" aca="1" ref="AE17" ca="1">IFERROR(_xlfn.XLOOKUP(MID(CELL("filename",$A$1),FIND("]",CELL("filename",$A$1))+1,255)&amp;"|"&amp;$C17,Fonte_OM_Objeto!$G:$G,Fonte_OM_Objeto!$J:$J),"")</f>
        <v/>
      </c>
      <c r="AF17" s="10" t="str" cm="1">
        <f t="array" aca="1" ref="AF17" ca="1">IFERROR(_xlfn.XLOOKUP(MID(CELL("filename",$A$1),FIND("]",CELL("filename",$A$1))+1,255)&amp;"|"&amp;$C17,Fonte_OM_Objeto!$G:$G,Fonte_OM_Objeto!$K:$K),"")</f>
        <v/>
      </c>
    </row>
    <row r="18" spans="1:32" s="1" customFormat="1" ht="94.9" customHeight="1" x14ac:dyDescent="0.2">
      <c r="A18" s="9" t="s">
        <v>30</v>
      </c>
      <c r="B18" s="9" t="s">
        <v>31</v>
      </c>
      <c r="C18" s="9" t="s">
        <v>162</v>
      </c>
      <c r="D18" s="9" t="s">
        <v>33</v>
      </c>
      <c r="E18" s="9" t="s">
        <v>90</v>
      </c>
      <c r="F18" s="9" t="s">
        <v>157</v>
      </c>
      <c r="G18" s="9" t="s">
        <v>158</v>
      </c>
      <c r="H18" s="9" t="s">
        <v>143</v>
      </c>
      <c r="I18" s="9" t="s">
        <v>159</v>
      </c>
      <c r="J18" s="9" t="s">
        <v>160</v>
      </c>
      <c r="K18" s="9" t="s">
        <v>40</v>
      </c>
      <c r="L18" s="9" t="s">
        <v>41</v>
      </c>
      <c r="M18" s="9" t="s">
        <v>59</v>
      </c>
      <c r="N18" s="9" t="s">
        <v>60</v>
      </c>
      <c r="O18" s="9" t="s">
        <v>145</v>
      </c>
      <c r="P18" s="9" t="s">
        <v>45</v>
      </c>
      <c r="Q18" s="9" t="s">
        <v>62</v>
      </c>
      <c r="R18" s="9" t="s">
        <v>45</v>
      </c>
      <c r="S18" s="9" t="s">
        <v>63</v>
      </c>
      <c r="T18" s="9" t="s">
        <v>75</v>
      </c>
      <c r="U18" s="9" t="s">
        <v>76</v>
      </c>
      <c r="V18" s="9" t="s">
        <v>75</v>
      </c>
      <c r="W18" s="9" t="s">
        <v>51</v>
      </c>
      <c r="X18" s="9" t="s">
        <v>102</v>
      </c>
      <c r="Y18" s="9" t="s">
        <v>53</v>
      </c>
      <c r="Z18" s="9" t="s">
        <v>54</v>
      </c>
      <c r="AA18" s="9" t="s">
        <v>55</v>
      </c>
      <c r="AB18" s="9" t="s">
        <v>56</v>
      </c>
      <c r="AC18" s="10">
        <v>700000</v>
      </c>
      <c r="AD18" s="10" t="s">
        <v>2291</v>
      </c>
      <c r="AE18" s="10" t="str" cm="1">
        <f t="array" aca="1" ref="AE18" ca="1">IFERROR(_xlfn.XLOOKUP(MID(CELL("filename",$A$1),FIND("]",CELL("filename",$A$1))+1,255)&amp;"|"&amp;$C18,Fonte_OM_Objeto!$G:$G,Fonte_OM_Objeto!$J:$J),"")</f>
        <v/>
      </c>
      <c r="AF18" s="10" t="str" cm="1">
        <f t="array" aca="1" ref="AF18" ca="1">IFERROR(_xlfn.XLOOKUP(MID(CELL("filename",$A$1),FIND("]",CELL("filename",$A$1))+1,255)&amp;"|"&amp;$C18,Fonte_OM_Objeto!$G:$G,Fonte_OM_Objeto!$K:$K),"")</f>
        <v/>
      </c>
    </row>
    <row r="19" spans="1:32" s="1" customFormat="1" ht="94.9" customHeight="1" x14ac:dyDescent="0.2">
      <c r="A19" s="9" t="s">
        <v>30</v>
      </c>
      <c r="B19" s="9" t="s">
        <v>31</v>
      </c>
      <c r="C19" s="9" t="s">
        <v>162</v>
      </c>
      <c r="D19" s="9" t="s">
        <v>33</v>
      </c>
      <c r="E19" s="9" t="s">
        <v>90</v>
      </c>
      <c r="F19" s="9" t="s">
        <v>157</v>
      </c>
      <c r="G19" s="9" t="s">
        <v>158</v>
      </c>
      <c r="H19" s="9" t="s">
        <v>143</v>
      </c>
      <c r="I19" s="9" t="s">
        <v>159</v>
      </c>
      <c r="J19" s="9" t="s">
        <v>160</v>
      </c>
      <c r="K19" s="9" t="s">
        <v>40</v>
      </c>
      <c r="L19" s="9" t="s">
        <v>41</v>
      </c>
      <c r="M19" s="9" t="s">
        <v>59</v>
      </c>
      <c r="N19" s="9" t="s">
        <v>60</v>
      </c>
      <c r="O19" s="9" t="s">
        <v>145</v>
      </c>
      <c r="P19" s="9" t="s">
        <v>45</v>
      </c>
      <c r="Q19" s="9" t="s">
        <v>62</v>
      </c>
      <c r="R19" s="9" t="s">
        <v>45</v>
      </c>
      <c r="S19" s="9" t="s">
        <v>63</v>
      </c>
      <c r="T19" s="9" t="s">
        <v>75</v>
      </c>
      <c r="U19" s="9" t="s">
        <v>76</v>
      </c>
      <c r="V19" s="9" t="s">
        <v>75</v>
      </c>
      <c r="W19" s="9" t="s">
        <v>51</v>
      </c>
      <c r="X19" s="9" t="s">
        <v>52</v>
      </c>
      <c r="Y19" s="9" t="s">
        <v>53</v>
      </c>
      <c r="Z19" s="9" t="s">
        <v>54</v>
      </c>
      <c r="AA19" s="9" t="s">
        <v>55</v>
      </c>
      <c r="AB19" s="9" t="s">
        <v>56</v>
      </c>
      <c r="AC19" s="10">
        <v>650000</v>
      </c>
      <c r="AD19" s="10" t="s">
        <v>2291</v>
      </c>
      <c r="AE19" s="10" t="str" cm="1">
        <f t="array" aca="1" ref="AE19" ca="1">IFERROR(_xlfn.XLOOKUP(MID(CELL("filename",$A$1),FIND("]",CELL("filename",$A$1))+1,255)&amp;"|"&amp;$C19,Fonte_OM_Objeto!$G:$G,Fonte_OM_Objeto!$J:$J),"")</f>
        <v/>
      </c>
      <c r="AF19" s="10" t="str" cm="1">
        <f t="array" aca="1" ref="AF19" ca="1">IFERROR(_xlfn.XLOOKUP(MID(CELL("filename",$A$1),FIND("]",CELL("filename",$A$1))+1,255)&amp;"|"&amp;$C19,Fonte_OM_Objeto!$G:$G,Fonte_OM_Objeto!$K:$K),"")</f>
        <v/>
      </c>
    </row>
    <row r="20" spans="1:32" s="1" customFormat="1" ht="30.4" customHeight="1" x14ac:dyDescent="0.2">
      <c r="A20" s="9" t="s">
        <v>30</v>
      </c>
      <c r="B20" s="9" t="s">
        <v>31</v>
      </c>
      <c r="C20" s="9" t="s">
        <v>2290</v>
      </c>
      <c r="D20" s="9" t="s">
        <v>33</v>
      </c>
      <c r="E20" s="9" t="s">
        <v>90</v>
      </c>
      <c r="F20" s="9" t="s">
        <v>157</v>
      </c>
      <c r="G20" s="9" t="s">
        <v>158</v>
      </c>
      <c r="H20" s="9" t="s">
        <v>143</v>
      </c>
      <c r="I20" s="9" t="s">
        <v>159</v>
      </c>
      <c r="J20" s="9" t="s">
        <v>160</v>
      </c>
      <c r="K20" s="9" t="s">
        <v>40</v>
      </c>
      <c r="L20" s="9" t="s">
        <v>41</v>
      </c>
      <c r="M20" s="9" t="s">
        <v>42</v>
      </c>
      <c r="N20" s="9" t="s">
        <v>43</v>
      </c>
      <c r="O20" s="9" t="s">
        <v>524</v>
      </c>
      <c r="P20" s="9" t="s">
        <v>45</v>
      </c>
      <c r="Q20" s="9" t="s">
        <v>84</v>
      </c>
      <c r="R20" s="9" t="s">
        <v>45</v>
      </c>
      <c r="S20" s="9" t="s">
        <v>525</v>
      </c>
      <c r="T20" s="9" t="s">
        <v>75</v>
      </c>
      <c r="U20" s="9" t="s">
        <v>76</v>
      </c>
      <c r="V20" s="9" t="s">
        <v>75</v>
      </c>
      <c r="W20" s="9" t="s">
        <v>51</v>
      </c>
      <c r="X20" s="9" t="s">
        <v>52</v>
      </c>
      <c r="Y20" s="9" t="s">
        <v>53</v>
      </c>
      <c r="Z20" s="9" t="s">
        <v>54</v>
      </c>
      <c r="AA20" s="9" t="s">
        <v>55</v>
      </c>
      <c r="AB20" s="9" t="s">
        <v>56</v>
      </c>
      <c r="AC20" s="10">
        <v>300000</v>
      </c>
      <c r="AD20" s="10" t="s">
        <v>2289</v>
      </c>
      <c r="AE20" s="10" t="str" cm="1">
        <f t="array" aca="1" ref="AE20" ca="1">IFERROR(_xlfn.XLOOKUP(MID(CELL("filename",$A$1),FIND("]",CELL("filename",$A$1))+1,255)&amp;"|"&amp;$C20,Fonte_OM_Objeto!$G:$G,Fonte_OM_Objeto!$J:$J),"")</f>
        <v>63º BI</v>
      </c>
      <c r="AF20" s="10" t="str" cm="1">
        <f t="array" aca="1" ref="AF20" ca="1">IFERROR(_xlfn.XLOOKUP(MID(CELL("filename",$A$1),FIND("]",CELL("filename",$A$1))+1,255)&amp;"|"&amp;$C20,Fonte_OM_Objeto!$G:$G,Fonte_OM_Objeto!$K:$K),"")</f>
        <v>Aquisição de equipamentos de vigilância</v>
      </c>
    </row>
    <row r="21" spans="1:32" s="1" customFormat="1" ht="30.4" customHeight="1" x14ac:dyDescent="0.2">
      <c r="A21" s="9" t="s">
        <v>30</v>
      </c>
      <c r="B21" s="9" t="s">
        <v>31</v>
      </c>
      <c r="C21" s="9" t="s">
        <v>178</v>
      </c>
      <c r="D21" s="9" t="s">
        <v>33</v>
      </c>
      <c r="E21" s="9" t="s">
        <v>34</v>
      </c>
      <c r="F21" s="9" t="s">
        <v>170</v>
      </c>
      <c r="G21" s="9" t="s">
        <v>171</v>
      </c>
      <c r="H21" s="9" t="s">
        <v>143</v>
      </c>
      <c r="I21" s="9" t="s">
        <v>172</v>
      </c>
      <c r="J21" s="9" t="s">
        <v>173</v>
      </c>
      <c r="K21" s="9" t="s">
        <v>40</v>
      </c>
      <c r="L21" s="9" t="s">
        <v>41</v>
      </c>
      <c r="M21" s="9" t="s">
        <v>42</v>
      </c>
      <c r="N21" s="9" t="s">
        <v>43</v>
      </c>
      <c r="O21" s="9" t="s">
        <v>2288</v>
      </c>
      <c r="P21" s="9" t="s">
        <v>45</v>
      </c>
      <c r="Q21" s="9" t="s">
        <v>182</v>
      </c>
      <c r="R21" s="9" t="s">
        <v>45</v>
      </c>
      <c r="S21" s="9" t="s">
        <v>183</v>
      </c>
      <c r="T21" s="9" t="s">
        <v>1125</v>
      </c>
      <c r="U21" s="9" t="s">
        <v>172</v>
      </c>
      <c r="V21" s="9" t="s">
        <v>1126</v>
      </c>
      <c r="W21" s="9" t="s">
        <v>51</v>
      </c>
      <c r="X21" s="9" t="s">
        <v>102</v>
      </c>
      <c r="Y21" s="9" t="s">
        <v>53</v>
      </c>
      <c r="Z21" s="9" t="s">
        <v>54</v>
      </c>
      <c r="AA21" s="9" t="s">
        <v>55</v>
      </c>
      <c r="AB21" s="9" t="s">
        <v>56</v>
      </c>
      <c r="AC21" s="10">
        <v>500000</v>
      </c>
      <c r="AD21" s="10" t="s">
        <v>2287</v>
      </c>
      <c r="AE21" s="10" t="str" cm="1">
        <f t="array" aca="1" ref="AE21" ca="1">IFERROR(_xlfn.XLOOKUP(MID(CELL("filename",$A$1),FIND("]",CELL("filename",$A$1))+1,255)&amp;"|"&amp;$C21,Fonte_OM_Objeto!$G:$G,Fonte_OM_Objeto!$J:$J),"")</f>
        <v>CMBel</v>
      </c>
      <c r="AF21" s="10" t="str" cm="1">
        <f t="array" aca="1" ref="AF21" ca="1">IFERROR(_xlfn.XLOOKUP(MID(CELL("filename",$A$1),FIND("]",CELL("filename",$A$1))+1,255)&amp;"|"&amp;$C21,Fonte_OM_Objeto!$G:$G,Fonte_OM_Objeto!$K:$K),"")</f>
        <v>Mobiliar as salas de aula com equipamentos audiovisuais, além de realizar a manutenção em mobiliário.</v>
      </c>
    </row>
    <row r="22" spans="1:32" s="1" customFormat="1" ht="52.35" customHeight="1" x14ac:dyDescent="0.2">
      <c r="A22" s="9" t="s">
        <v>30</v>
      </c>
      <c r="B22" s="9" t="s">
        <v>31</v>
      </c>
      <c r="C22" s="9" t="s">
        <v>2286</v>
      </c>
      <c r="D22" s="9" t="s">
        <v>33</v>
      </c>
      <c r="E22" s="9" t="s">
        <v>34</v>
      </c>
      <c r="F22" s="9" t="s">
        <v>170</v>
      </c>
      <c r="G22" s="9" t="s">
        <v>171</v>
      </c>
      <c r="H22" s="9" t="s">
        <v>143</v>
      </c>
      <c r="I22" s="9" t="s">
        <v>172</v>
      </c>
      <c r="J22" s="9" t="s">
        <v>173</v>
      </c>
      <c r="K22" s="9" t="s">
        <v>40</v>
      </c>
      <c r="L22" s="9" t="s">
        <v>41</v>
      </c>
      <c r="M22" s="9" t="s">
        <v>179</v>
      </c>
      <c r="N22" s="9" t="s">
        <v>180</v>
      </c>
      <c r="O22" s="9" t="s">
        <v>181</v>
      </c>
      <c r="P22" s="9" t="s">
        <v>45</v>
      </c>
      <c r="Q22" s="9" t="s">
        <v>182</v>
      </c>
      <c r="R22" s="9" t="s">
        <v>45</v>
      </c>
      <c r="S22" s="9" t="s">
        <v>183</v>
      </c>
      <c r="T22" s="9" t="s">
        <v>184</v>
      </c>
      <c r="U22" s="9" t="s">
        <v>172</v>
      </c>
      <c r="V22" s="9" t="s">
        <v>185</v>
      </c>
      <c r="W22" s="9" t="s">
        <v>51</v>
      </c>
      <c r="X22" s="9" t="s">
        <v>102</v>
      </c>
      <c r="Y22" s="9" t="s">
        <v>53</v>
      </c>
      <c r="Z22" s="9" t="s">
        <v>54</v>
      </c>
      <c r="AA22" s="9" t="s">
        <v>55</v>
      </c>
      <c r="AB22" s="9" t="s">
        <v>56</v>
      </c>
      <c r="AC22" s="10">
        <v>500000</v>
      </c>
      <c r="AD22" s="10" t="s">
        <v>2285</v>
      </c>
      <c r="AE22" s="10" t="str" cm="1">
        <f t="array" aca="1" ref="AE22" ca="1">IFERROR(_xlfn.XLOOKUP(MID(CELL("filename",$A$1),FIND("]",CELL("filename",$A$1))+1,255)&amp;"|"&amp;$C22,Fonte_OM_Objeto!$G:$G,Fonte_OM_Objeto!$J:$J),"")</f>
        <v/>
      </c>
      <c r="AF22" s="10" t="str" cm="1">
        <f t="array" aca="1" ref="AF22" ca="1">IFERROR(_xlfn.XLOOKUP(MID(CELL("filename",$A$1),FIND("]",CELL("filename",$A$1))+1,255)&amp;"|"&amp;$C22,Fonte_OM_Objeto!$G:$G,Fonte_OM_Objeto!$K:$K),"")</f>
        <v/>
      </c>
    </row>
    <row r="23" spans="1:32" s="1" customFormat="1" ht="41.1" customHeight="1" x14ac:dyDescent="0.2">
      <c r="A23" s="9" t="s">
        <v>30</v>
      </c>
      <c r="B23" s="9" t="s">
        <v>31</v>
      </c>
      <c r="C23" s="9" t="s">
        <v>2284</v>
      </c>
      <c r="D23" s="9" t="s">
        <v>33</v>
      </c>
      <c r="E23" s="9" t="s">
        <v>34</v>
      </c>
      <c r="F23" s="9" t="s">
        <v>170</v>
      </c>
      <c r="G23" s="9" t="s">
        <v>171</v>
      </c>
      <c r="H23" s="9" t="s">
        <v>143</v>
      </c>
      <c r="I23" s="9" t="s">
        <v>172</v>
      </c>
      <c r="J23" s="9" t="s">
        <v>173</v>
      </c>
      <c r="K23" s="9" t="s">
        <v>40</v>
      </c>
      <c r="L23" s="9" t="s">
        <v>41</v>
      </c>
      <c r="M23" s="9" t="s">
        <v>70</v>
      </c>
      <c r="N23" s="9" t="s">
        <v>71</v>
      </c>
      <c r="O23" s="9" t="s">
        <v>1685</v>
      </c>
      <c r="P23" s="9" t="s">
        <v>45</v>
      </c>
      <c r="Q23" s="9" t="s">
        <v>73</v>
      </c>
      <c r="R23" s="9" t="s">
        <v>45</v>
      </c>
      <c r="S23" s="9" t="s">
        <v>74</v>
      </c>
      <c r="T23" s="9" t="s">
        <v>184</v>
      </c>
      <c r="U23" s="9" t="s">
        <v>172</v>
      </c>
      <c r="V23" s="9" t="s">
        <v>185</v>
      </c>
      <c r="W23" s="9" t="s">
        <v>51</v>
      </c>
      <c r="X23" s="9" t="s">
        <v>52</v>
      </c>
      <c r="Y23" s="9" t="s">
        <v>53</v>
      </c>
      <c r="Z23" s="9" t="s">
        <v>54</v>
      </c>
      <c r="AA23" s="9" t="s">
        <v>55</v>
      </c>
      <c r="AB23" s="9" t="s">
        <v>56</v>
      </c>
      <c r="AC23" s="10">
        <v>500000</v>
      </c>
      <c r="AD23" s="10" t="s">
        <v>2283</v>
      </c>
      <c r="AE23" s="10" t="str" cm="1">
        <f t="array" aca="1" ref="AE23" ca="1">IFERROR(_xlfn.XLOOKUP(MID(CELL("filename",$A$1),FIND("]",CELL("filename",$A$1))+1,255)&amp;"|"&amp;$C23,Fonte_OM_Objeto!$G:$G,Fonte_OM_Objeto!$J:$J),"")</f>
        <v/>
      </c>
      <c r="AF23" s="10" t="str" cm="1">
        <f t="array" aca="1" ref="AF23" ca="1">IFERROR(_xlfn.XLOOKUP(MID(CELL("filename",$A$1),FIND("]",CELL("filename",$A$1))+1,255)&amp;"|"&amp;$C23,Fonte_OM_Objeto!$G:$G,Fonte_OM_Objeto!$K:$K),"")</f>
        <v/>
      </c>
    </row>
    <row r="24" spans="1:32" s="1" customFormat="1" ht="41.1" customHeight="1" x14ac:dyDescent="0.2">
      <c r="A24" s="9" t="s">
        <v>30</v>
      </c>
      <c r="B24" s="9" t="s">
        <v>31</v>
      </c>
      <c r="C24" s="9" t="s">
        <v>2282</v>
      </c>
      <c r="D24" s="9" t="s">
        <v>33</v>
      </c>
      <c r="E24" s="9" t="s">
        <v>90</v>
      </c>
      <c r="F24" s="9" t="s">
        <v>3953</v>
      </c>
      <c r="G24" s="9" t="s">
        <v>2281</v>
      </c>
      <c r="H24" s="9" t="s">
        <v>37</v>
      </c>
      <c r="I24" s="9" t="s">
        <v>1079</v>
      </c>
      <c r="J24" s="9" t="s">
        <v>160</v>
      </c>
      <c r="K24" s="9" t="s">
        <v>40</v>
      </c>
      <c r="L24" s="9" t="s">
        <v>41</v>
      </c>
      <c r="M24" s="9" t="s">
        <v>59</v>
      </c>
      <c r="N24" s="9" t="s">
        <v>60</v>
      </c>
      <c r="O24" s="9" t="s">
        <v>145</v>
      </c>
      <c r="P24" s="9" t="s">
        <v>45</v>
      </c>
      <c r="Q24" s="9" t="s">
        <v>62</v>
      </c>
      <c r="R24" s="9" t="s">
        <v>45</v>
      </c>
      <c r="S24" s="9" t="s">
        <v>63</v>
      </c>
      <c r="T24" s="9" t="s">
        <v>75</v>
      </c>
      <c r="U24" s="9" t="s">
        <v>76</v>
      </c>
      <c r="V24" s="9" t="s">
        <v>75</v>
      </c>
      <c r="W24" s="9" t="s">
        <v>51</v>
      </c>
      <c r="X24" s="9" t="s">
        <v>52</v>
      </c>
      <c r="Y24" s="9" t="s">
        <v>53</v>
      </c>
      <c r="Z24" s="9" t="s">
        <v>54</v>
      </c>
      <c r="AA24" s="9" t="s">
        <v>55</v>
      </c>
      <c r="AB24" s="9" t="s">
        <v>56</v>
      </c>
      <c r="AC24" s="10">
        <v>300000</v>
      </c>
      <c r="AD24" s="10" t="s">
        <v>2280</v>
      </c>
      <c r="AE24" s="10" t="str" cm="1">
        <f t="array" aca="1" ref="AE24" ca="1">IFERROR(_xlfn.XLOOKUP(MID(CELL("filename",$A$1),FIND("]",CELL("filename",$A$1))+1,255)&amp;"|"&amp;$C24,Fonte_OM_Objeto!$G:$G,Fonte_OM_Objeto!$J:$J),"")</f>
        <v/>
      </c>
      <c r="AF24" s="10" t="str" cm="1">
        <f t="array" aca="1" ref="AF24" ca="1">IFERROR(_xlfn.XLOOKUP(MID(CELL("filename",$A$1),FIND("]",CELL("filename",$A$1))+1,255)&amp;"|"&amp;$C24,Fonte_OM_Objeto!$G:$G,Fonte_OM_Objeto!$K:$K),"")</f>
        <v/>
      </c>
    </row>
    <row r="25" spans="1:32" s="1" customFormat="1" ht="19.7" customHeight="1" x14ac:dyDescent="0.2">
      <c r="A25" s="9" t="s">
        <v>30</v>
      </c>
      <c r="B25" s="9" t="s">
        <v>31</v>
      </c>
      <c r="C25" s="9" t="s">
        <v>2279</v>
      </c>
      <c r="D25" s="9" t="s">
        <v>33</v>
      </c>
      <c r="E25" s="9" t="s">
        <v>34</v>
      </c>
      <c r="F25" s="9" t="s">
        <v>4041</v>
      </c>
      <c r="G25" s="9" t="s">
        <v>2278</v>
      </c>
      <c r="H25" s="9" t="s">
        <v>37</v>
      </c>
      <c r="I25" s="9" t="s">
        <v>150</v>
      </c>
      <c r="J25" s="9" t="s">
        <v>82</v>
      </c>
      <c r="K25" s="9" t="s">
        <v>40</v>
      </c>
      <c r="L25" s="9" t="s">
        <v>41</v>
      </c>
      <c r="M25" s="9" t="s">
        <v>59</v>
      </c>
      <c r="N25" s="9" t="s">
        <v>60</v>
      </c>
      <c r="O25" s="9" t="s">
        <v>722</v>
      </c>
      <c r="P25" s="9" t="s">
        <v>45</v>
      </c>
      <c r="Q25" s="9" t="s">
        <v>62</v>
      </c>
      <c r="R25" s="9" t="s">
        <v>45</v>
      </c>
      <c r="S25" s="9" t="s">
        <v>63</v>
      </c>
      <c r="T25" s="9" t="s">
        <v>2277</v>
      </c>
      <c r="U25" s="9" t="s">
        <v>150</v>
      </c>
      <c r="V25" s="9" t="s">
        <v>154</v>
      </c>
      <c r="W25" s="9" t="s">
        <v>51</v>
      </c>
      <c r="X25" s="9" t="s">
        <v>52</v>
      </c>
      <c r="Y25" s="9" t="s">
        <v>53</v>
      </c>
      <c r="Z25" s="9" t="s">
        <v>54</v>
      </c>
      <c r="AA25" s="9" t="s">
        <v>55</v>
      </c>
      <c r="AB25" s="9" t="s">
        <v>56</v>
      </c>
      <c r="AC25" s="10">
        <v>100000</v>
      </c>
      <c r="AD25" s="9" t="s">
        <v>2276</v>
      </c>
      <c r="AE25" s="10" t="str" cm="1">
        <f t="array" aca="1" ref="AE25" ca="1">IFERROR(_xlfn.XLOOKUP(MID(CELL("filename",$A$1),FIND("]",CELL("filename",$A$1))+1,255)&amp;"|"&amp;$C25,Fonte_OM_Objeto!$G:$G,Fonte_OM_Objeto!$J:$J),"")</f>
        <v/>
      </c>
      <c r="AF25" s="10" t="str" cm="1">
        <f t="array" aca="1" ref="AF25" ca="1">IFERROR(_xlfn.XLOOKUP(MID(CELL("filename",$A$1),FIND("]",CELL("filename",$A$1))+1,255)&amp;"|"&amp;$C25,Fonte_OM_Objeto!$G:$G,Fonte_OM_Objeto!$K:$K),"")</f>
        <v/>
      </c>
    </row>
    <row r="26" spans="1:32" s="1" customFormat="1" ht="19.7" customHeight="1" x14ac:dyDescent="0.2">
      <c r="A26" s="9" t="s">
        <v>30</v>
      </c>
      <c r="B26" s="9" t="s">
        <v>31</v>
      </c>
      <c r="C26" s="9" t="s">
        <v>2275</v>
      </c>
      <c r="D26" s="9" t="s">
        <v>33</v>
      </c>
      <c r="E26" s="9" t="s">
        <v>34</v>
      </c>
      <c r="F26" s="9" t="s">
        <v>223</v>
      </c>
      <c r="G26" s="9" t="s">
        <v>224</v>
      </c>
      <c r="H26" s="9" t="s">
        <v>37</v>
      </c>
      <c r="I26" s="9" t="s">
        <v>38</v>
      </c>
      <c r="J26" s="9" t="s">
        <v>225</v>
      </c>
      <c r="K26" s="9" t="s">
        <v>40</v>
      </c>
      <c r="L26" s="9" t="s">
        <v>41</v>
      </c>
      <c r="M26" s="9" t="s">
        <v>59</v>
      </c>
      <c r="N26" s="9" t="s">
        <v>60</v>
      </c>
      <c r="O26" s="9" t="s">
        <v>61</v>
      </c>
      <c r="P26" s="9" t="s">
        <v>45</v>
      </c>
      <c r="Q26" s="9" t="s">
        <v>62</v>
      </c>
      <c r="R26" s="9" t="s">
        <v>45</v>
      </c>
      <c r="S26" s="9" t="s">
        <v>63</v>
      </c>
      <c r="T26" s="9" t="s">
        <v>49</v>
      </c>
      <c r="U26" s="9" t="s">
        <v>38</v>
      </c>
      <c r="V26" s="9" t="s">
        <v>50</v>
      </c>
      <c r="W26" s="9" t="s">
        <v>51</v>
      </c>
      <c r="X26" s="9" t="s">
        <v>52</v>
      </c>
      <c r="Y26" s="9" t="s">
        <v>207</v>
      </c>
      <c r="Z26" s="9" t="s">
        <v>54</v>
      </c>
      <c r="AA26" s="9" t="s">
        <v>55</v>
      </c>
      <c r="AB26" s="9" t="s">
        <v>56</v>
      </c>
      <c r="AC26" s="10">
        <v>100000</v>
      </c>
      <c r="AD26" s="9" t="s">
        <v>2274</v>
      </c>
      <c r="AE26" s="10" t="str" cm="1">
        <f t="array" aca="1" ref="AE26" ca="1">IFERROR(_xlfn.XLOOKUP(MID(CELL("filename",$A$1),FIND("]",CELL("filename",$A$1))+1,255)&amp;"|"&amp;$C26,Fonte_OM_Objeto!$G:$G,Fonte_OM_Objeto!$J:$J),"")</f>
        <v/>
      </c>
      <c r="AF26" s="10" t="str" cm="1">
        <f t="array" aca="1" ref="AF26" ca="1">IFERROR(_xlfn.XLOOKUP(MID(CELL("filename",$A$1),FIND("]",CELL("filename",$A$1))+1,255)&amp;"|"&amp;$C26,Fonte_OM_Objeto!$G:$G,Fonte_OM_Objeto!$K:$K),"")</f>
        <v/>
      </c>
    </row>
    <row r="27" spans="1:32" s="1" customFormat="1" ht="41.1" customHeight="1" x14ac:dyDescent="0.2">
      <c r="A27" s="9" t="s">
        <v>30</v>
      </c>
      <c r="B27" s="9" t="s">
        <v>31</v>
      </c>
      <c r="C27" s="9" t="s">
        <v>2273</v>
      </c>
      <c r="D27" s="9" t="s">
        <v>33</v>
      </c>
      <c r="E27" s="9" t="s">
        <v>90</v>
      </c>
      <c r="F27" s="9" t="s">
        <v>3080</v>
      </c>
      <c r="G27" s="9" t="s">
        <v>2272</v>
      </c>
      <c r="H27" s="9" t="s">
        <v>37</v>
      </c>
      <c r="I27" s="9" t="s">
        <v>38</v>
      </c>
      <c r="J27" s="9" t="s">
        <v>69</v>
      </c>
      <c r="K27" s="9" t="s">
        <v>40</v>
      </c>
      <c r="L27" s="9" t="s">
        <v>41</v>
      </c>
      <c r="M27" s="9" t="s">
        <v>42</v>
      </c>
      <c r="N27" s="9" t="s">
        <v>43</v>
      </c>
      <c r="O27" s="9" t="s">
        <v>305</v>
      </c>
      <c r="P27" s="9" t="s">
        <v>45</v>
      </c>
      <c r="Q27" s="9" t="s">
        <v>84</v>
      </c>
      <c r="R27" s="9" t="s">
        <v>45</v>
      </c>
      <c r="S27" s="9" t="s">
        <v>63</v>
      </c>
      <c r="T27" s="9" t="s">
        <v>75</v>
      </c>
      <c r="U27" s="9" t="s">
        <v>76</v>
      </c>
      <c r="V27" s="9" t="s">
        <v>75</v>
      </c>
      <c r="W27" s="9" t="s">
        <v>51</v>
      </c>
      <c r="X27" s="9" t="s">
        <v>52</v>
      </c>
      <c r="Y27" s="9" t="s">
        <v>53</v>
      </c>
      <c r="Z27" s="9" t="s">
        <v>54</v>
      </c>
      <c r="AA27" s="9" t="s">
        <v>55</v>
      </c>
      <c r="AB27" s="9" t="s">
        <v>56</v>
      </c>
      <c r="AC27" s="10">
        <v>500000</v>
      </c>
      <c r="AD27" s="10" t="s">
        <v>2271</v>
      </c>
      <c r="AE27" s="10" t="str" cm="1">
        <f t="array" aca="1" ref="AE27" ca="1">IFERROR(_xlfn.XLOOKUP(MID(CELL("filename",$A$1),FIND("]",CELL("filename",$A$1))+1,255)&amp;"|"&amp;$C27,Fonte_OM_Objeto!$G:$G,Fonte_OM_Objeto!$J:$J),"")</f>
        <v>4º BEC</v>
      </c>
      <c r="AF27" s="10" t="str" cm="1">
        <f t="array" aca="1" ref="AF27" ca="1">IFERROR(_xlfn.XLOOKUP(MID(CELL("filename",$A$1),FIND("]",CELL("filename",$A$1))+1,255)&amp;"|"&amp;$C27,Fonte_OM_Objeto!$G:$G,Fonte_OM_Objeto!$K:$K),"")</f>
        <v>Concluir a reforma das oficinas mecânicas e melhorar o refeitório de subtenentes e sargentos e outras instalações.</v>
      </c>
    </row>
    <row r="28" spans="1:32" s="1" customFormat="1" ht="30.4" customHeight="1" x14ac:dyDescent="0.2">
      <c r="A28" s="9" t="s">
        <v>30</v>
      </c>
      <c r="B28" s="9" t="s">
        <v>31</v>
      </c>
      <c r="C28" s="9" t="s">
        <v>2270</v>
      </c>
      <c r="D28" s="9" t="s">
        <v>33</v>
      </c>
      <c r="E28" s="9" t="s">
        <v>90</v>
      </c>
      <c r="F28" s="9" t="s">
        <v>240</v>
      </c>
      <c r="G28" s="9" t="s">
        <v>241</v>
      </c>
      <c r="H28" s="9" t="s">
        <v>37</v>
      </c>
      <c r="I28" s="9" t="s">
        <v>242</v>
      </c>
      <c r="J28" s="9" t="s">
        <v>69</v>
      </c>
      <c r="K28" s="9" t="s">
        <v>40</v>
      </c>
      <c r="L28" s="9" t="s">
        <v>41</v>
      </c>
      <c r="M28" s="9" t="s">
        <v>42</v>
      </c>
      <c r="N28" s="9" t="s">
        <v>43</v>
      </c>
      <c r="O28" s="9" t="s">
        <v>174</v>
      </c>
      <c r="P28" s="9" t="s">
        <v>45</v>
      </c>
      <c r="Q28" s="9" t="s">
        <v>84</v>
      </c>
      <c r="R28" s="9" t="s">
        <v>45</v>
      </c>
      <c r="S28" s="9" t="s">
        <v>85</v>
      </c>
      <c r="T28" s="9" t="s">
        <v>75</v>
      </c>
      <c r="U28" s="9" t="s">
        <v>76</v>
      </c>
      <c r="V28" s="9" t="s">
        <v>75</v>
      </c>
      <c r="W28" s="9" t="s">
        <v>51</v>
      </c>
      <c r="X28" s="9" t="s">
        <v>52</v>
      </c>
      <c r="Y28" s="9" t="s">
        <v>53</v>
      </c>
      <c r="Z28" s="9" t="s">
        <v>54</v>
      </c>
      <c r="AA28" s="9" t="s">
        <v>55</v>
      </c>
      <c r="AB28" s="9" t="s">
        <v>56</v>
      </c>
      <c r="AC28" s="10">
        <v>450000</v>
      </c>
      <c r="AD28" s="10" t="s">
        <v>2269</v>
      </c>
      <c r="AE28" s="10" t="str" cm="1">
        <f t="array" aca="1" ref="AE28" ca="1">IFERROR(_xlfn.XLOOKUP(MID(CELL("filename",$A$1),FIND("]",CELL("filename",$A$1))+1,255)&amp;"|"&amp;$C28,Fonte_OM_Objeto!$G:$G,Fonte_OM_Objeto!$J:$J),"")</f>
        <v>4º Esqd C Mec</v>
      </c>
      <c r="AF28" s="10" t="str" cm="1">
        <f t="array" aca="1" ref="AF28" ca="1">IFERROR(_xlfn.XLOOKUP(MID(CELL("filename",$A$1),FIND("]",CELL("filename",$A$1))+1,255)&amp;"|"&amp;$C28,Fonte_OM_Objeto!$G:$G,Fonte_OM_Objeto!$K:$K),"")</f>
        <v>Aquisição de Vtr van 16 lugares</v>
      </c>
    </row>
    <row r="29" spans="1:32" s="1" customFormat="1" ht="19.7" customHeight="1" x14ac:dyDescent="0.2">
      <c r="A29" s="9" t="s">
        <v>30</v>
      </c>
      <c r="B29" s="9" t="s">
        <v>31</v>
      </c>
      <c r="C29" s="9" t="s">
        <v>2268</v>
      </c>
      <c r="D29" s="9" t="s">
        <v>33</v>
      </c>
      <c r="E29" s="9" t="s">
        <v>34</v>
      </c>
      <c r="F29" s="9" t="s">
        <v>250</v>
      </c>
      <c r="G29" s="9" t="s">
        <v>251</v>
      </c>
      <c r="H29" s="9" t="s">
        <v>37</v>
      </c>
      <c r="I29" s="9" t="s">
        <v>96</v>
      </c>
      <c r="J29" s="9" t="s">
        <v>261</v>
      </c>
      <c r="K29" s="9" t="s">
        <v>40</v>
      </c>
      <c r="L29" s="9" t="s">
        <v>41</v>
      </c>
      <c r="M29" s="9" t="s">
        <v>59</v>
      </c>
      <c r="N29" s="9" t="s">
        <v>60</v>
      </c>
      <c r="O29" s="9" t="s">
        <v>722</v>
      </c>
      <c r="P29" s="9" t="s">
        <v>45</v>
      </c>
      <c r="Q29" s="9" t="s">
        <v>62</v>
      </c>
      <c r="R29" s="9" t="s">
        <v>45</v>
      </c>
      <c r="S29" s="9" t="s">
        <v>63</v>
      </c>
      <c r="T29" s="9" t="s">
        <v>2267</v>
      </c>
      <c r="U29" s="9" t="s">
        <v>96</v>
      </c>
      <c r="V29" s="9" t="s">
        <v>101</v>
      </c>
      <c r="W29" s="9" t="s">
        <v>51</v>
      </c>
      <c r="X29" s="9" t="s">
        <v>102</v>
      </c>
      <c r="Y29" s="9" t="s">
        <v>53</v>
      </c>
      <c r="Z29" s="9" t="s">
        <v>54</v>
      </c>
      <c r="AA29" s="9" t="s">
        <v>55</v>
      </c>
      <c r="AB29" s="9" t="s">
        <v>56</v>
      </c>
      <c r="AC29" s="10">
        <v>160000</v>
      </c>
      <c r="AD29" s="10" t="s">
        <v>2266</v>
      </c>
      <c r="AE29" s="10" t="str" cm="1">
        <f t="array" aca="1" ref="AE29" ca="1">IFERROR(_xlfn.XLOOKUP(MID(CELL("filename",$A$1),FIND("]",CELL("filename",$A$1))+1,255)&amp;"|"&amp;$C29,Fonte_OM_Objeto!$G:$G,Fonte_OM_Objeto!$J:$J),"")</f>
        <v/>
      </c>
      <c r="AF29" s="10" t="str" cm="1">
        <f t="array" aca="1" ref="AF29" ca="1">IFERROR(_xlfn.XLOOKUP(MID(CELL("filename",$A$1),FIND("]",CELL("filename",$A$1))+1,255)&amp;"|"&amp;$C29,Fonte_OM_Objeto!$G:$G,Fonte_OM_Objeto!$K:$K),"")</f>
        <v/>
      </c>
    </row>
    <row r="30" spans="1:32" s="1" customFormat="1" ht="19.7" customHeight="1" x14ac:dyDescent="0.2">
      <c r="A30" s="9" t="s">
        <v>30</v>
      </c>
      <c r="B30" s="9" t="s">
        <v>31</v>
      </c>
      <c r="C30" s="9" t="s">
        <v>2268</v>
      </c>
      <c r="D30" s="9" t="s">
        <v>33</v>
      </c>
      <c r="E30" s="9" t="s">
        <v>34</v>
      </c>
      <c r="F30" s="9" t="s">
        <v>250</v>
      </c>
      <c r="G30" s="9" t="s">
        <v>251</v>
      </c>
      <c r="H30" s="9" t="s">
        <v>37</v>
      </c>
      <c r="I30" s="9" t="s">
        <v>96</v>
      </c>
      <c r="J30" s="9" t="s">
        <v>261</v>
      </c>
      <c r="K30" s="9" t="s">
        <v>40</v>
      </c>
      <c r="L30" s="9" t="s">
        <v>41</v>
      </c>
      <c r="M30" s="9" t="s">
        <v>59</v>
      </c>
      <c r="N30" s="9" t="s">
        <v>60</v>
      </c>
      <c r="O30" s="9" t="s">
        <v>722</v>
      </c>
      <c r="P30" s="9" t="s">
        <v>45</v>
      </c>
      <c r="Q30" s="9" t="s">
        <v>62</v>
      </c>
      <c r="R30" s="9" t="s">
        <v>45</v>
      </c>
      <c r="S30" s="9" t="s">
        <v>63</v>
      </c>
      <c r="T30" s="9" t="s">
        <v>2267</v>
      </c>
      <c r="U30" s="9" t="s">
        <v>96</v>
      </c>
      <c r="V30" s="9" t="s">
        <v>101</v>
      </c>
      <c r="W30" s="9" t="s">
        <v>51</v>
      </c>
      <c r="X30" s="9" t="s">
        <v>52</v>
      </c>
      <c r="Y30" s="9" t="s">
        <v>53</v>
      </c>
      <c r="Z30" s="9" t="s">
        <v>54</v>
      </c>
      <c r="AA30" s="9" t="s">
        <v>55</v>
      </c>
      <c r="AB30" s="9" t="s">
        <v>56</v>
      </c>
      <c r="AC30" s="10">
        <v>240000</v>
      </c>
      <c r="AD30" s="10" t="s">
        <v>2266</v>
      </c>
      <c r="AE30" s="10" t="str" cm="1">
        <f t="array" aca="1" ref="AE30" ca="1">IFERROR(_xlfn.XLOOKUP(MID(CELL("filename",$A$1),FIND("]",CELL("filename",$A$1))+1,255)&amp;"|"&amp;$C30,Fonte_OM_Objeto!$G:$G,Fonte_OM_Objeto!$J:$J),"")</f>
        <v/>
      </c>
      <c r="AF30" s="10" t="str" cm="1">
        <f t="array" aca="1" ref="AF30" ca="1">IFERROR(_xlfn.XLOOKUP(MID(CELL("filename",$A$1),FIND("]",CELL("filename",$A$1))+1,255)&amp;"|"&amp;$C30,Fonte_OM_Objeto!$G:$G,Fonte_OM_Objeto!$K:$K),"")</f>
        <v/>
      </c>
    </row>
    <row r="31" spans="1:32" s="1" customFormat="1" ht="19.7" customHeight="1" x14ac:dyDescent="0.2">
      <c r="A31" s="9" t="s">
        <v>30</v>
      </c>
      <c r="B31" s="9" t="s">
        <v>31</v>
      </c>
      <c r="C31" s="9" t="s">
        <v>2265</v>
      </c>
      <c r="D31" s="9" t="s">
        <v>33</v>
      </c>
      <c r="E31" s="9" t="s">
        <v>34</v>
      </c>
      <c r="F31" s="9" t="s">
        <v>259</v>
      </c>
      <c r="G31" s="9" t="s">
        <v>260</v>
      </c>
      <c r="H31" s="9" t="s">
        <v>37</v>
      </c>
      <c r="I31" s="9" t="s">
        <v>38</v>
      </c>
      <c r="J31" s="9" t="s">
        <v>261</v>
      </c>
      <c r="K31" s="9" t="s">
        <v>40</v>
      </c>
      <c r="L31" s="9" t="s">
        <v>41</v>
      </c>
      <c r="M31" s="9" t="s">
        <v>59</v>
      </c>
      <c r="N31" s="9" t="s">
        <v>60</v>
      </c>
      <c r="O31" s="9" t="s">
        <v>61</v>
      </c>
      <c r="P31" s="9" t="s">
        <v>45</v>
      </c>
      <c r="Q31" s="9" t="s">
        <v>62</v>
      </c>
      <c r="R31" s="9" t="s">
        <v>45</v>
      </c>
      <c r="S31" s="9" t="s">
        <v>63</v>
      </c>
      <c r="T31" s="9" t="s">
        <v>49</v>
      </c>
      <c r="U31" s="9" t="s">
        <v>38</v>
      </c>
      <c r="V31" s="9" t="s">
        <v>50</v>
      </c>
      <c r="W31" s="9" t="s">
        <v>51</v>
      </c>
      <c r="X31" s="9" t="s">
        <v>102</v>
      </c>
      <c r="Y31" s="9" t="s">
        <v>53</v>
      </c>
      <c r="Z31" s="9" t="s">
        <v>54</v>
      </c>
      <c r="AA31" s="9" t="s">
        <v>55</v>
      </c>
      <c r="AB31" s="9" t="s">
        <v>56</v>
      </c>
      <c r="AC31" s="10">
        <v>170000</v>
      </c>
      <c r="AD31" s="9" t="s">
        <v>2264</v>
      </c>
      <c r="AE31" s="10" t="str" cm="1">
        <f t="array" aca="1" ref="AE31" ca="1">IFERROR(_xlfn.XLOOKUP(MID(CELL("filename",$A$1),FIND("]",CELL("filename",$A$1))+1,255)&amp;"|"&amp;$C31,Fonte_OM_Objeto!$G:$G,Fonte_OM_Objeto!$J:$J),"")</f>
        <v/>
      </c>
      <c r="AF31" s="10" t="str" cm="1">
        <f t="array" aca="1" ref="AF31" ca="1">IFERROR(_xlfn.XLOOKUP(MID(CELL("filename",$A$1),FIND("]",CELL("filename",$A$1))+1,255)&amp;"|"&amp;$C31,Fonte_OM_Objeto!$G:$G,Fonte_OM_Objeto!$K:$K),"")</f>
        <v/>
      </c>
    </row>
    <row r="32" spans="1:32" s="1" customFormat="1" ht="19.7" customHeight="1" x14ac:dyDescent="0.2">
      <c r="A32" s="9" t="s">
        <v>30</v>
      </c>
      <c r="B32" s="9" t="s">
        <v>31</v>
      </c>
      <c r="C32" s="9" t="s">
        <v>2265</v>
      </c>
      <c r="D32" s="9" t="s">
        <v>33</v>
      </c>
      <c r="E32" s="9" t="s">
        <v>34</v>
      </c>
      <c r="F32" s="9" t="s">
        <v>259</v>
      </c>
      <c r="G32" s="9" t="s">
        <v>260</v>
      </c>
      <c r="H32" s="9" t="s">
        <v>37</v>
      </c>
      <c r="I32" s="9" t="s">
        <v>38</v>
      </c>
      <c r="J32" s="9" t="s">
        <v>261</v>
      </c>
      <c r="K32" s="9" t="s">
        <v>40</v>
      </c>
      <c r="L32" s="9" t="s">
        <v>41</v>
      </c>
      <c r="M32" s="9" t="s">
        <v>59</v>
      </c>
      <c r="N32" s="9" t="s">
        <v>60</v>
      </c>
      <c r="O32" s="9" t="s">
        <v>61</v>
      </c>
      <c r="P32" s="9" t="s">
        <v>45</v>
      </c>
      <c r="Q32" s="9" t="s">
        <v>62</v>
      </c>
      <c r="R32" s="9" t="s">
        <v>45</v>
      </c>
      <c r="S32" s="9" t="s">
        <v>63</v>
      </c>
      <c r="T32" s="9" t="s">
        <v>49</v>
      </c>
      <c r="U32" s="9" t="s">
        <v>38</v>
      </c>
      <c r="V32" s="9" t="s">
        <v>50</v>
      </c>
      <c r="W32" s="9" t="s">
        <v>51</v>
      </c>
      <c r="X32" s="9" t="s">
        <v>52</v>
      </c>
      <c r="Y32" s="9" t="s">
        <v>53</v>
      </c>
      <c r="Z32" s="9" t="s">
        <v>54</v>
      </c>
      <c r="AA32" s="9" t="s">
        <v>55</v>
      </c>
      <c r="AB32" s="9" t="s">
        <v>56</v>
      </c>
      <c r="AC32" s="10">
        <v>230000</v>
      </c>
      <c r="AD32" s="9" t="s">
        <v>2264</v>
      </c>
      <c r="AE32" s="10" t="str" cm="1">
        <f t="array" aca="1" ref="AE32" ca="1">IFERROR(_xlfn.XLOOKUP(MID(CELL("filename",$A$1),FIND("]",CELL("filename",$A$1))+1,255)&amp;"|"&amp;$C32,Fonte_OM_Objeto!$G:$G,Fonte_OM_Objeto!$J:$J),"")</f>
        <v/>
      </c>
      <c r="AF32" s="10" t="str" cm="1">
        <f t="array" aca="1" ref="AF32" ca="1">IFERROR(_xlfn.XLOOKUP(MID(CELL("filename",$A$1),FIND("]",CELL("filename",$A$1))+1,255)&amp;"|"&amp;$C32,Fonte_OM_Objeto!$G:$G,Fonte_OM_Objeto!$K:$K),"")</f>
        <v/>
      </c>
    </row>
    <row r="33" spans="1:32" s="1" customFormat="1" ht="19.7" customHeight="1" x14ac:dyDescent="0.2">
      <c r="A33" s="9" t="s">
        <v>30</v>
      </c>
      <c r="B33" s="9" t="s">
        <v>31</v>
      </c>
      <c r="C33" s="9" t="s">
        <v>2263</v>
      </c>
      <c r="D33" s="9" t="s">
        <v>33</v>
      </c>
      <c r="E33" s="9" t="s">
        <v>34</v>
      </c>
      <c r="F33" s="9" t="s">
        <v>259</v>
      </c>
      <c r="G33" s="9" t="s">
        <v>260</v>
      </c>
      <c r="H33" s="9" t="s">
        <v>37</v>
      </c>
      <c r="I33" s="9" t="s">
        <v>38</v>
      </c>
      <c r="J33" s="9" t="s">
        <v>261</v>
      </c>
      <c r="K33" s="9" t="s">
        <v>40</v>
      </c>
      <c r="L33" s="9" t="s">
        <v>41</v>
      </c>
      <c r="M33" s="9" t="s">
        <v>59</v>
      </c>
      <c r="N33" s="9" t="s">
        <v>60</v>
      </c>
      <c r="O33" s="9" t="s">
        <v>226</v>
      </c>
      <c r="P33" s="9" t="s">
        <v>45</v>
      </c>
      <c r="Q33" s="9" t="s">
        <v>109</v>
      </c>
      <c r="R33" s="9" t="s">
        <v>47</v>
      </c>
      <c r="S33" s="9" t="s">
        <v>110</v>
      </c>
      <c r="T33" s="9" t="s">
        <v>49</v>
      </c>
      <c r="U33" s="9" t="s">
        <v>38</v>
      </c>
      <c r="V33" s="9" t="s">
        <v>50</v>
      </c>
      <c r="W33" s="9" t="s">
        <v>111</v>
      </c>
      <c r="X33" s="9" t="s">
        <v>52</v>
      </c>
      <c r="Y33" s="9" t="s">
        <v>53</v>
      </c>
      <c r="Z33" s="9" t="s">
        <v>54</v>
      </c>
      <c r="AA33" s="9" t="s">
        <v>55</v>
      </c>
      <c r="AB33" s="9" t="s">
        <v>56</v>
      </c>
      <c r="AC33" s="10">
        <v>600000</v>
      </c>
      <c r="AD33" s="9" t="s">
        <v>2262</v>
      </c>
      <c r="AE33" s="10" t="str" cm="1">
        <f t="array" aca="1" ref="AE33" ca="1">IFERROR(_xlfn.XLOOKUP(MID(CELL("filename",$A$1),FIND("]",CELL("filename",$A$1))+1,255)&amp;"|"&amp;$C33,Fonte_OM_Objeto!$G:$G,Fonte_OM_Objeto!$J:$J),"")</f>
        <v/>
      </c>
      <c r="AF33" s="10" t="str" cm="1">
        <f t="array" aca="1" ref="AF33" ca="1">IFERROR(_xlfn.XLOOKUP(MID(CELL("filename",$A$1),FIND("]",CELL("filename",$A$1))+1,255)&amp;"|"&amp;$C33,Fonte_OM_Objeto!$G:$G,Fonte_OM_Objeto!$K:$K),"")</f>
        <v/>
      </c>
    </row>
    <row r="34" spans="1:32" s="1" customFormat="1" ht="19.7" customHeight="1" x14ac:dyDescent="0.2">
      <c r="A34" s="9" t="s">
        <v>30</v>
      </c>
      <c r="B34" s="9" t="s">
        <v>31</v>
      </c>
      <c r="C34" s="9" t="s">
        <v>2261</v>
      </c>
      <c r="D34" s="9" t="s">
        <v>33</v>
      </c>
      <c r="E34" s="9" t="s">
        <v>34</v>
      </c>
      <c r="F34" s="9" t="s">
        <v>3936</v>
      </c>
      <c r="G34" s="9" t="s">
        <v>2260</v>
      </c>
      <c r="H34" s="9" t="s">
        <v>37</v>
      </c>
      <c r="I34" s="9" t="s">
        <v>1373</v>
      </c>
      <c r="J34" s="9" t="s">
        <v>261</v>
      </c>
      <c r="K34" s="9" t="s">
        <v>40</v>
      </c>
      <c r="L34" s="9" t="s">
        <v>41</v>
      </c>
      <c r="M34" s="9" t="s">
        <v>42</v>
      </c>
      <c r="N34" s="9" t="s">
        <v>43</v>
      </c>
      <c r="O34" s="9" t="s">
        <v>123</v>
      </c>
      <c r="P34" s="9" t="s">
        <v>45</v>
      </c>
      <c r="Q34" s="9" t="s">
        <v>84</v>
      </c>
      <c r="R34" s="9" t="s">
        <v>45</v>
      </c>
      <c r="S34" s="9" t="s">
        <v>85</v>
      </c>
      <c r="T34" s="9" t="s">
        <v>2259</v>
      </c>
      <c r="U34" s="9" t="s">
        <v>1373</v>
      </c>
      <c r="V34" s="9" t="s">
        <v>2258</v>
      </c>
      <c r="W34" s="9" t="s">
        <v>51</v>
      </c>
      <c r="X34" s="9" t="s">
        <v>52</v>
      </c>
      <c r="Y34" s="9" t="s">
        <v>53</v>
      </c>
      <c r="Z34" s="9" t="s">
        <v>54</v>
      </c>
      <c r="AA34" s="9" t="s">
        <v>55</v>
      </c>
      <c r="AB34" s="9" t="s">
        <v>56</v>
      </c>
      <c r="AC34" s="10">
        <v>300000</v>
      </c>
      <c r="AD34" s="9" t="s">
        <v>2257</v>
      </c>
      <c r="AE34" s="10" t="str" cm="1">
        <f t="array" aca="1" ref="AE34" ca="1">IFERROR(_xlfn.XLOOKUP(MID(CELL("filename",$A$1),FIND("]",CELL("filename",$A$1))+1,255)&amp;"|"&amp;$C34,Fonte_OM_Objeto!$G:$G,Fonte_OM_Objeto!$J:$J),"")</f>
        <v>4º BIS</v>
      </c>
      <c r="AF34" s="10" t="str" cm="1">
        <f t="array" aca="1" ref="AF34" ca="1">IFERROR(_xlfn.XLOOKUP(MID(CELL("filename",$A$1),FIND("]",CELL("filename",$A$1))+1,255)&amp;"|"&amp;$C34,Fonte_OM_Objeto!$G:$G,Fonte_OM_Objeto!$K:$K),"")</f>
        <v>Aquisição de instrumentos musicais</v>
      </c>
    </row>
    <row r="35" spans="1:32" s="1" customFormat="1" ht="19.7" customHeight="1" x14ac:dyDescent="0.2">
      <c r="A35" s="9" t="s">
        <v>30</v>
      </c>
      <c r="B35" s="9" t="s">
        <v>31</v>
      </c>
      <c r="C35" s="9" t="s">
        <v>2256</v>
      </c>
      <c r="D35" s="9" t="s">
        <v>33</v>
      </c>
      <c r="E35" s="9" t="s">
        <v>34</v>
      </c>
      <c r="F35" s="9" t="s">
        <v>272</v>
      </c>
      <c r="G35" s="9" t="s">
        <v>273</v>
      </c>
      <c r="H35" s="9" t="s">
        <v>37</v>
      </c>
      <c r="I35" s="9" t="s">
        <v>150</v>
      </c>
      <c r="J35" s="9" t="s">
        <v>69</v>
      </c>
      <c r="K35" s="9" t="s">
        <v>40</v>
      </c>
      <c r="L35" s="9" t="s">
        <v>41</v>
      </c>
      <c r="M35" s="9" t="s">
        <v>42</v>
      </c>
      <c r="N35" s="9" t="s">
        <v>43</v>
      </c>
      <c r="O35" s="9" t="s">
        <v>2255</v>
      </c>
      <c r="P35" s="9" t="s">
        <v>45</v>
      </c>
      <c r="Q35" s="9" t="s">
        <v>84</v>
      </c>
      <c r="R35" s="9" t="s">
        <v>45</v>
      </c>
      <c r="S35" s="9" t="s">
        <v>63</v>
      </c>
      <c r="T35" s="9" t="s">
        <v>153</v>
      </c>
      <c r="U35" s="9" t="s">
        <v>150</v>
      </c>
      <c r="V35" s="9" t="s">
        <v>154</v>
      </c>
      <c r="W35" s="9" t="s">
        <v>51</v>
      </c>
      <c r="X35" s="9" t="s">
        <v>102</v>
      </c>
      <c r="Y35" s="9" t="s">
        <v>53</v>
      </c>
      <c r="Z35" s="9" t="s">
        <v>54</v>
      </c>
      <c r="AA35" s="9" t="s">
        <v>55</v>
      </c>
      <c r="AB35" s="9" t="s">
        <v>56</v>
      </c>
      <c r="AC35" s="10">
        <v>380000</v>
      </c>
      <c r="AD35" s="9" t="s">
        <v>2254</v>
      </c>
      <c r="AE35" s="10" t="str" cm="1">
        <f t="array" aca="1" ref="AE35" ca="1">IFERROR(_xlfn.XLOOKUP(MID(CELL("filename",$A$1),FIND("]",CELL("filename",$A$1))+1,255)&amp;"|"&amp;$C35,Fonte_OM_Objeto!$G:$G,Fonte_OM_Objeto!$J:$J),"")</f>
        <v>CMF</v>
      </c>
      <c r="AF35" s="10" t="str" cm="1">
        <f t="array" aca="1" ref="AF35" ca="1">IFERROR(_xlfn.XLOOKUP(MID(CELL("filename",$A$1),FIND("]",CELL("filename",$A$1))+1,255)&amp;"|"&amp;$C35,Fonte_OM_Objeto!$G:$G,Fonte_OM_Objeto!$K:$K),"")</f>
        <v>Promover melhorias das instalações</v>
      </c>
    </row>
    <row r="36" spans="1:32" s="1" customFormat="1" ht="52.35" customHeight="1" x14ac:dyDescent="0.2">
      <c r="A36" s="9" t="s">
        <v>30</v>
      </c>
      <c r="B36" s="9" t="s">
        <v>31</v>
      </c>
      <c r="C36" s="9" t="s">
        <v>2253</v>
      </c>
      <c r="D36" s="9" t="s">
        <v>33</v>
      </c>
      <c r="E36" s="9" t="s">
        <v>90</v>
      </c>
      <c r="F36" s="9" t="s">
        <v>3926</v>
      </c>
      <c r="G36" s="9" t="s">
        <v>2252</v>
      </c>
      <c r="H36" s="9" t="s">
        <v>37</v>
      </c>
      <c r="I36" s="9" t="s">
        <v>68</v>
      </c>
      <c r="J36" s="9" t="s">
        <v>160</v>
      </c>
      <c r="K36" s="9" t="s">
        <v>40</v>
      </c>
      <c r="L36" s="9" t="s">
        <v>41</v>
      </c>
      <c r="M36" s="9" t="s">
        <v>70</v>
      </c>
      <c r="N36" s="9" t="s">
        <v>71</v>
      </c>
      <c r="O36" s="9" t="s">
        <v>72</v>
      </c>
      <c r="P36" s="9" t="s">
        <v>45</v>
      </c>
      <c r="Q36" s="9" t="s">
        <v>73</v>
      </c>
      <c r="R36" s="9" t="s">
        <v>45</v>
      </c>
      <c r="S36" s="9" t="s">
        <v>74</v>
      </c>
      <c r="T36" s="9" t="s">
        <v>75</v>
      </c>
      <c r="U36" s="9" t="s">
        <v>76</v>
      </c>
      <c r="V36" s="9" t="s">
        <v>75</v>
      </c>
      <c r="W36" s="9" t="s">
        <v>51</v>
      </c>
      <c r="X36" s="9" t="s">
        <v>102</v>
      </c>
      <c r="Y36" s="9" t="s">
        <v>53</v>
      </c>
      <c r="Z36" s="9" t="s">
        <v>54</v>
      </c>
      <c r="AA36" s="9" t="s">
        <v>55</v>
      </c>
      <c r="AB36" s="9" t="s">
        <v>56</v>
      </c>
      <c r="AC36" s="10">
        <v>200000</v>
      </c>
      <c r="AD36" s="10" t="s">
        <v>2176</v>
      </c>
      <c r="AE36" s="10" t="str" cm="1">
        <f t="array" aca="1" ref="AE36" ca="1">IFERROR(_xlfn.XLOOKUP(MID(CELL("filename",$A$1),FIND("]",CELL("filename",$A$1))+1,255)&amp;"|"&amp;$C36,Fonte_OM_Objeto!$G:$G,Fonte_OM_Objeto!$J:$J),"")</f>
        <v/>
      </c>
      <c r="AF36" s="10" t="str" cm="1">
        <f t="array" aca="1" ref="AF36" ca="1">IFERROR(_xlfn.XLOOKUP(MID(CELL("filename",$A$1),FIND("]",CELL("filename",$A$1))+1,255)&amp;"|"&amp;$C36,Fonte_OM_Objeto!$G:$G,Fonte_OM_Objeto!$K:$K),"")</f>
        <v/>
      </c>
    </row>
    <row r="37" spans="1:32" s="1" customFormat="1" ht="30.4" customHeight="1" x14ac:dyDescent="0.2">
      <c r="A37" s="9" t="s">
        <v>30</v>
      </c>
      <c r="B37" s="9" t="s">
        <v>31</v>
      </c>
      <c r="C37" s="9" t="s">
        <v>2251</v>
      </c>
      <c r="D37" s="9" t="s">
        <v>33</v>
      </c>
      <c r="E37" s="9" t="s">
        <v>34</v>
      </c>
      <c r="F37" s="9" t="s">
        <v>4025</v>
      </c>
      <c r="G37" s="9" t="s">
        <v>2245</v>
      </c>
      <c r="H37" s="9" t="s">
        <v>37</v>
      </c>
      <c r="I37" s="9" t="s">
        <v>68</v>
      </c>
      <c r="J37" s="9" t="s">
        <v>107</v>
      </c>
      <c r="K37" s="9" t="s">
        <v>40</v>
      </c>
      <c r="L37" s="9" t="s">
        <v>41</v>
      </c>
      <c r="M37" s="9" t="s">
        <v>42</v>
      </c>
      <c r="N37" s="9" t="s">
        <v>43</v>
      </c>
      <c r="O37" s="9" t="s">
        <v>2250</v>
      </c>
      <c r="P37" s="9" t="s">
        <v>45</v>
      </c>
      <c r="Q37" s="9" t="s">
        <v>109</v>
      </c>
      <c r="R37" s="9" t="s">
        <v>47</v>
      </c>
      <c r="S37" s="9" t="s">
        <v>110</v>
      </c>
      <c r="T37" s="9" t="s">
        <v>2249</v>
      </c>
      <c r="U37" s="9" t="s">
        <v>68</v>
      </c>
      <c r="V37" s="9" t="s">
        <v>2248</v>
      </c>
      <c r="W37" s="9" t="s">
        <v>111</v>
      </c>
      <c r="X37" s="9" t="s">
        <v>52</v>
      </c>
      <c r="Y37" s="9" t="s">
        <v>53</v>
      </c>
      <c r="Z37" s="9" t="s">
        <v>54</v>
      </c>
      <c r="AA37" s="9" t="s">
        <v>55</v>
      </c>
      <c r="AB37" s="9" t="s">
        <v>56</v>
      </c>
      <c r="AC37" s="10">
        <v>100000</v>
      </c>
      <c r="AD37" s="10" t="s">
        <v>2247</v>
      </c>
      <c r="AE37" s="10" t="str" cm="1">
        <f t="array" aca="1" ref="AE37" ca="1">IFERROR(_xlfn.XLOOKUP(MID(CELL("filename",$A$1),FIND("]",CELL("filename",$A$1))+1,255)&amp;"|"&amp;$C37,Fonte_OM_Objeto!$G:$G,Fonte_OM_Objeto!$J:$J),"")</f>
        <v>HGuJP</v>
      </c>
      <c r="AF37" s="10" t="str" cm="1">
        <f t="array" aca="1" ref="AF37" ca="1">IFERROR(_xlfn.XLOOKUP(MID(CELL("filename",$A$1),FIND("]",CELL("filename",$A$1))+1,255)&amp;"|"&amp;$C37,Fonte_OM_Objeto!$G:$G,Fonte_OM_Objeto!$K:$K),"")</f>
        <v>1 (uma) viatura administrativa</v>
      </c>
    </row>
    <row r="38" spans="1:32" s="1" customFormat="1" ht="62.85" customHeight="1" x14ac:dyDescent="0.2">
      <c r="A38" s="9" t="s">
        <v>30</v>
      </c>
      <c r="B38" s="9" t="s">
        <v>31</v>
      </c>
      <c r="C38" s="9" t="s">
        <v>2246</v>
      </c>
      <c r="D38" s="9" t="s">
        <v>33</v>
      </c>
      <c r="E38" s="9" t="s">
        <v>34</v>
      </c>
      <c r="F38" s="9" t="s">
        <v>4025</v>
      </c>
      <c r="G38" s="9" t="s">
        <v>2245</v>
      </c>
      <c r="H38" s="9" t="s">
        <v>37</v>
      </c>
      <c r="I38" s="9" t="s">
        <v>68</v>
      </c>
      <c r="J38" s="9" t="s">
        <v>107</v>
      </c>
      <c r="K38" s="9" t="s">
        <v>40</v>
      </c>
      <c r="L38" s="9" t="s">
        <v>41</v>
      </c>
      <c r="M38" s="9" t="s">
        <v>70</v>
      </c>
      <c r="N38" s="9" t="s">
        <v>71</v>
      </c>
      <c r="O38" s="9" t="s">
        <v>1285</v>
      </c>
      <c r="P38" s="9" t="s">
        <v>45</v>
      </c>
      <c r="Q38" s="9" t="s">
        <v>73</v>
      </c>
      <c r="R38" s="9" t="s">
        <v>45</v>
      </c>
      <c r="S38" s="9" t="s">
        <v>74</v>
      </c>
      <c r="T38" s="9" t="s">
        <v>1286</v>
      </c>
      <c r="U38" s="9" t="s">
        <v>68</v>
      </c>
      <c r="V38" s="9" t="s">
        <v>1287</v>
      </c>
      <c r="W38" s="9" t="s">
        <v>51</v>
      </c>
      <c r="X38" s="9" t="s">
        <v>52</v>
      </c>
      <c r="Y38" s="9" t="s">
        <v>53</v>
      </c>
      <c r="Z38" s="9" t="s">
        <v>54</v>
      </c>
      <c r="AA38" s="9" t="s">
        <v>55</v>
      </c>
      <c r="AB38" s="9" t="s">
        <v>56</v>
      </c>
      <c r="AC38" s="10">
        <v>100000</v>
      </c>
      <c r="AD38" s="10" t="s">
        <v>2244</v>
      </c>
      <c r="AE38" s="10" t="str" cm="1">
        <f t="array" aca="1" ref="AE38" ca="1">IFERROR(_xlfn.XLOOKUP(MID(CELL("filename",$A$1),FIND("]",CELL("filename",$A$1))+1,255)&amp;"|"&amp;$C38,Fonte_OM_Objeto!$G:$G,Fonte_OM_Objeto!$J:$J),"")</f>
        <v/>
      </c>
      <c r="AF38" s="10" t="str" cm="1">
        <f t="array" aca="1" ref="AF38" ca="1">IFERROR(_xlfn.XLOOKUP(MID(CELL("filename",$A$1),FIND("]",CELL("filename",$A$1))+1,255)&amp;"|"&amp;$C38,Fonte_OM_Objeto!$G:$G,Fonte_OM_Objeto!$K:$K),"")</f>
        <v/>
      </c>
    </row>
    <row r="39" spans="1:32" s="1" customFormat="1" ht="19.7" customHeight="1" x14ac:dyDescent="0.2">
      <c r="A39" s="9" t="s">
        <v>30</v>
      </c>
      <c r="B39" s="9" t="s">
        <v>31</v>
      </c>
      <c r="C39" s="9" t="s">
        <v>2243</v>
      </c>
      <c r="D39" s="9" t="s">
        <v>33</v>
      </c>
      <c r="E39" s="9" t="s">
        <v>34</v>
      </c>
      <c r="F39" s="9" t="s">
        <v>281</v>
      </c>
      <c r="G39" s="9" t="s">
        <v>282</v>
      </c>
      <c r="H39" s="9" t="s">
        <v>37</v>
      </c>
      <c r="I39" s="9" t="s">
        <v>198</v>
      </c>
      <c r="J39" s="9" t="s">
        <v>261</v>
      </c>
      <c r="K39" s="9" t="s">
        <v>40</v>
      </c>
      <c r="L39" s="9" t="s">
        <v>41</v>
      </c>
      <c r="M39" s="9" t="s">
        <v>70</v>
      </c>
      <c r="N39" s="9" t="s">
        <v>71</v>
      </c>
      <c r="O39" s="9" t="s">
        <v>285</v>
      </c>
      <c r="P39" s="9" t="s">
        <v>45</v>
      </c>
      <c r="Q39" s="9" t="s">
        <v>73</v>
      </c>
      <c r="R39" s="9" t="s">
        <v>45</v>
      </c>
      <c r="S39" s="9" t="s">
        <v>74</v>
      </c>
      <c r="T39" s="9" t="s">
        <v>205</v>
      </c>
      <c r="U39" s="9" t="s">
        <v>198</v>
      </c>
      <c r="V39" s="9" t="s">
        <v>206</v>
      </c>
      <c r="W39" s="9" t="s">
        <v>51</v>
      </c>
      <c r="X39" s="9" t="s">
        <v>52</v>
      </c>
      <c r="Y39" s="9" t="s">
        <v>53</v>
      </c>
      <c r="Z39" s="9" t="s">
        <v>54</v>
      </c>
      <c r="AA39" s="9" t="s">
        <v>55</v>
      </c>
      <c r="AB39" s="9" t="s">
        <v>56</v>
      </c>
      <c r="AC39" s="10">
        <v>200000</v>
      </c>
      <c r="AD39" s="9" t="s">
        <v>2242</v>
      </c>
      <c r="AE39" s="10" t="str" cm="1">
        <f t="array" aca="1" ref="AE39" ca="1">IFERROR(_xlfn.XLOOKUP(MID(CELL("filename",$A$1),FIND("]",CELL("filename",$A$1))+1,255)&amp;"|"&amp;$C39,Fonte_OM_Objeto!$G:$G,Fonte_OM_Objeto!$J:$J),"")</f>
        <v/>
      </c>
      <c r="AF39" s="10" t="str" cm="1">
        <f t="array" aca="1" ref="AF39" ca="1">IFERROR(_xlfn.XLOOKUP(MID(CELL("filename",$A$1),FIND("]",CELL("filename",$A$1))+1,255)&amp;"|"&amp;$C39,Fonte_OM_Objeto!$G:$G,Fonte_OM_Objeto!$K:$K),"")</f>
        <v/>
      </c>
    </row>
    <row r="40" spans="1:32" s="1" customFormat="1" ht="19.7" customHeight="1" x14ac:dyDescent="0.2">
      <c r="A40" s="9" t="s">
        <v>30</v>
      </c>
      <c r="B40" s="9" t="s">
        <v>31</v>
      </c>
      <c r="C40" s="9" t="s">
        <v>287</v>
      </c>
      <c r="D40" s="9" t="s">
        <v>33</v>
      </c>
      <c r="E40" s="9" t="s">
        <v>34</v>
      </c>
      <c r="F40" s="9" t="s">
        <v>281</v>
      </c>
      <c r="G40" s="9" t="s">
        <v>282</v>
      </c>
      <c r="H40" s="9" t="s">
        <v>37</v>
      </c>
      <c r="I40" s="9" t="s">
        <v>198</v>
      </c>
      <c r="J40" s="9" t="s">
        <v>261</v>
      </c>
      <c r="K40" s="9" t="s">
        <v>40</v>
      </c>
      <c r="L40" s="9" t="s">
        <v>41</v>
      </c>
      <c r="M40" s="9" t="s">
        <v>42</v>
      </c>
      <c r="N40" s="9" t="s">
        <v>43</v>
      </c>
      <c r="O40" s="9" t="s">
        <v>1876</v>
      </c>
      <c r="P40" s="9" t="s">
        <v>45</v>
      </c>
      <c r="Q40" s="9" t="s">
        <v>84</v>
      </c>
      <c r="R40" s="9" t="s">
        <v>45</v>
      </c>
      <c r="S40" s="9" t="s">
        <v>63</v>
      </c>
      <c r="T40" s="9" t="s">
        <v>205</v>
      </c>
      <c r="U40" s="9" t="s">
        <v>198</v>
      </c>
      <c r="V40" s="9" t="s">
        <v>206</v>
      </c>
      <c r="W40" s="9" t="s">
        <v>51</v>
      </c>
      <c r="X40" s="9" t="s">
        <v>52</v>
      </c>
      <c r="Y40" s="9" t="s">
        <v>53</v>
      </c>
      <c r="Z40" s="9" t="s">
        <v>54</v>
      </c>
      <c r="AA40" s="9" t="s">
        <v>55</v>
      </c>
      <c r="AB40" s="9" t="s">
        <v>56</v>
      </c>
      <c r="AC40" s="10">
        <v>200000</v>
      </c>
      <c r="AD40" s="9" t="s">
        <v>2241</v>
      </c>
      <c r="AE40" s="10" t="str" cm="1">
        <f t="array" aca="1" ref="AE40" ca="1">IFERROR(_xlfn.XLOOKUP(MID(CELL("filename",$A$1),FIND("]",CELL("filename",$A$1))+1,255)&amp;"|"&amp;$C40,Fonte_OM_Objeto!$G:$G,Fonte_OM_Objeto!$J:$J),"")</f>
        <v>CPOR/R</v>
      </c>
      <c r="AF40" s="10" t="str" cm="1">
        <f t="array" aca="1" ref="AF40" ca="1">IFERROR(_xlfn.XLOOKUP(MID(CELL("filename",$A$1),FIND("]",CELL("filename",$A$1))+1,255)&amp;"|"&amp;$C40,Fonte_OM_Objeto!$G:$G,Fonte_OM_Objeto!$K:$K),"")</f>
        <v>Reparar as fiações, disjuntores e redimensionar toda a rede elétrica nas instalações da OM.</v>
      </c>
    </row>
    <row r="41" spans="1:32" s="1" customFormat="1" ht="19.7" customHeight="1" x14ac:dyDescent="0.2">
      <c r="A41" s="9" t="s">
        <v>30</v>
      </c>
      <c r="B41" s="9" t="s">
        <v>31</v>
      </c>
      <c r="C41" s="9" t="s">
        <v>290</v>
      </c>
      <c r="D41" s="9" t="s">
        <v>33</v>
      </c>
      <c r="E41" s="9" t="s">
        <v>34</v>
      </c>
      <c r="F41" s="9" t="s">
        <v>291</v>
      </c>
      <c r="G41" s="9" t="s">
        <v>292</v>
      </c>
      <c r="H41" s="9" t="s">
        <v>37</v>
      </c>
      <c r="I41" s="9" t="s">
        <v>198</v>
      </c>
      <c r="J41" s="9" t="s">
        <v>39</v>
      </c>
      <c r="K41" s="9" t="s">
        <v>40</v>
      </c>
      <c r="L41" s="9" t="s">
        <v>41</v>
      </c>
      <c r="M41" s="9" t="s">
        <v>42</v>
      </c>
      <c r="N41" s="9" t="s">
        <v>43</v>
      </c>
      <c r="O41" s="9" t="s">
        <v>296</v>
      </c>
      <c r="P41" s="9" t="s">
        <v>45</v>
      </c>
      <c r="Q41" s="9" t="s">
        <v>84</v>
      </c>
      <c r="R41" s="9" t="s">
        <v>45</v>
      </c>
      <c r="S41" s="9" t="s">
        <v>85</v>
      </c>
      <c r="T41" s="9" t="s">
        <v>205</v>
      </c>
      <c r="U41" s="9" t="s">
        <v>198</v>
      </c>
      <c r="V41" s="9" t="s">
        <v>206</v>
      </c>
      <c r="W41" s="9" t="s">
        <v>51</v>
      </c>
      <c r="X41" s="9" t="s">
        <v>52</v>
      </c>
      <c r="Y41" s="9" t="s">
        <v>53</v>
      </c>
      <c r="Z41" s="9" t="s">
        <v>54</v>
      </c>
      <c r="AA41" s="9" t="s">
        <v>55</v>
      </c>
      <c r="AB41" s="9" t="s">
        <v>56</v>
      </c>
      <c r="AC41" s="10">
        <v>300000</v>
      </c>
      <c r="AD41" s="9" t="s">
        <v>2240</v>
      </c>
      <c r="AE41" s="10" t="str" cm="1">
        <f t="array" aca="1" ref="AE41" ca="1">IFERROR(_xlfn.XLOOKUP(MID(CELL("filename",$A$1),FIND("]",CELL("filename",$A$1))+1,255)&amp;"|"&amp;$C41,Fonte_OM_Objeto!$G:$G,Fonte_OM_Objeto!$J:$J),"")</f>
        <v>HMAR</v>
      </c>
      <c r="AF41" s="10" t="str" cm="1">
        <f t="array" aca="1" ref="AF41" ca="1">IFERROR(_xlfn.XLOOKUP(MID(CELL("filename",$A$1),FIND("]",CELL("filename",$A$1))+1,255)&amp;"|"&amp;$C41,Fonte_OM_Objeto!$G:$G,Fonte_OM_Objeto!$K:$K),"")</f>
        <v>Aquisição de Vtr van</v>
      </c>
    </row>
    <row r="42" spans="1:32" s="1" customFormat="1" ht="19.7" customHeight="1" x14ac:dyDescent="0.2">
      <c r="A42" s="9" t="s">
        <v>30</v>
      </c>
      <c r="B42" s="9" t="s">
        <v>31</v>
      </c>
      <c r="C42" s="9" t="s">
        <v>298</v>
      </c>
      <c r="D42" s="9" t="s">
        <v>33</v>
      </c>
      <c r="E42" s="9" t="s">
        <v>34</v>
      </c>
      <c r="F42" s="9" t="s">
        <v>291</v>
      </c>
      <c r="G42" s="9" t="s">
        <v>292</v>
      </c>
      <c r="H42" s="9" t="s">
        <v>37</v>
      </c>
      <c r="I42" s="9" t="s">
        <v>198</v>
      </c>
      <c r="J42" s="9" t="s">
        <v>39</v>
      </c>
      <c r="K42" s="9" t="s">
        <v>40</v>
      </c>
      <c r="L42" s="9" t="s">
        <v>41</v>
      </c>
      <c r="M42" s="9" t="s">
        <v>97</v>
      </c>
      <c r="N42" s="9" t="s">
        <v>98</v>
      </c>
      <c r="O42" s="9" t="s">
        <v>288</v>
      </c>
      <c r="P42" s="9" t="s">
        <v>45</v>
      </c>
      <c r="Q42" s="9" t="s">
        <v>109</v>
      </c>
      <c r="R42" s="9" t="s">
        <v>47</v>
      </c>
      <c r="S42" s="9" t="s">
        <v>110</v>
      </c>
      <c r="T42" s="9" t="s">
        <v>205</v>
      </c>
      <c r="U42" s="9" t="s">
        <v>198</v>
      </c>
      <c r="V42" s="9" t="s">
        <v>206</v>
      </c>
      <c r="W42" s="9" t="s">
        <v>111</v>
      </c>
      <c r="X42" s="9" t="s">
        <v>52</v>
      </c>
      <c r="Y42" s="9" t="s">
        <v>53</v>
      </c>
      <c r="Z42" s="9" t="s">
        <v>54</v>
      </c>
      <c r="AA42" s="9" t="s">
        <v>55</v>
      </c>
      <c r="AB42" s="9" t="s">
        <v>56</v>
      </c>
      <c r="AC42" s="10">
        <v>237992</v>
      </c>
      <c r="AD42" s="9" t="s">
        <v>2239</v>
      </c>
      <c r="AE42" s="10" t="str" cm="1">
        <f t="array" aca="1" ref="AE42" ca="1">IFERROR(_xlfn.XLOOKUP(MID(CELL("filename",$A$1),FIND("]",CELL("filename",$A$1))+1,255)&amp;"|"&amp;$C42,Fonte_OM_Objeto!$G:$G,Fonte_OM_Objeto!$J:$J),"")</f>
        <v/>
      </c>
      <c r="AF42" s="10" t="str" cm="1">
        <f t="array" aca="1" ref="AF42" ca="1">IFERROR(_xlfn.XLOOKUP(MID(CELL("filename",$A$1),FIND("]",CELL("filename",$A$1))+1,255)&amp;"|"&amp;$C42,Fonte_OM_Objeto!$G:$G,Fonte_OM_Objeto!$K:$K),"")</f>
        <v/>
      </c>
    </row>
    <row r="43" spans="1:32" s="1" customFormat="1" ht="19.7" customHeight="1" x14ac:dyDescent="0.2">
      <c r="A43" s="9" t="s">
        <v>30</v>
      </c>
      <c r="B43" s="9" t="s">
        <v>31</v>
      </c>
      <c r="C43" s="9" t="s">
        <v>2238</v>
      </c>
      <c r="D43" s="9" t="s">
        <v>33</v>
      </c>
      <c r="E43" s="9" t="s">
        <v>34</v>
      </c>
      <c r="F43" s="9" t="s">
        <v>291</v>
      </c>
      <c r="G43" s="9" t="s">
        <v>292</v>
      </c>
      <c r="H43" s="9" t="s">
        <v>37</v>
      </c>
      <c r="I43" s="9" t="s">
        <v>198</v>
      </c>
      <c r="J43" s="9" t="s">
        <v>39</v>
      </c>
      <c r="K43" s="9" t="s">
        <v>40</v>
      </c>
      <c r="L43" s="9" t="s">
        <v>41</v>
      </c>
      <c r="M43" s="9" t="s">
        <v>42</v>
      </c>
      <c r="N43" s="9" t="s">
        <v>43</v>
      </c>
      <c r="O43" s="9" t="s">
        <v>1876</v>
      </c>
      <c r="P43" s="9" t="s">
        <v>45</v>
      </c>
      <c r="Q43" s="9" t="s">
        <v>84</v>
      </c>
      <c r="R43" s="9" t="s">
        <v>45</v>
      </c>
      <c r="S43" s="9" t="s">
        <v>63</v>
      </c>
      <c r="T43" s="9" t="s">
        <v>205</v>
      </c>
      <c r="U43" s="9" t="s">
        <v>198</v>
      </c>
      <c r="V43" s="9" t="s">
        <v>206</v>
      </c>
      <c r="W43" s="9" t="s">
        <v>51</v>
      </c>
      <c r="X43" s="9" t="s">
        <v>102</v>
      </c>
      <c r="Y43" s="9" t="s">
        <v>53</v>
      </c>
      <c r="Z43" s="9" t="s">
        <v>54</v>
      </c>
      <c r="AA43" s="9" t="s">
        <v>55</v>
      </c>
      <c r="AB43" s="9" t="s">
        <v>56</v>
      </c>
      <c r="AC43" s="10">
        <v>300000</v>
      </c>
      <c r="AD43" s="9" t="s">
        <v>2237</v>
      </c>
      <c r="AE43" s="10" t="str" cm="1">
        <f t="array" aca="1" ref="AE43" ca="1">IFERROR(_xlfn.XLOOKUP(MID(CELL("filename",$A$1),FIND("]",CELL("filename",$A$1))+1,255)&amp;"|"&amp;$C43,Fonte_OM_Objeto!$G:$G,Fonte_OM_Objeto!$J:$J),"")</f>
        <v/>
      </c>
      <c r="AF43" s="10" t="str" cm="1">
        <f t="array" aca="1" ref="AF43" ca="1">IFERROR(_xlfn.XLOOKUP(MID(CELL("filename",$A$1),FIND("]",CELL("filename",$A$1))+1,255)&amp;"|"&amp;$C43,Fonte_OM_Objeto!$G:$G,Fonte_OM_Objeto!$K:$K),"")</f>
        <v/>
      </c>
    </row>
    <row r="44" spans="1:32" s="1" customFormat="1" ht="19.7" customHeight="1" x14ac:dyDescent="0.2">
      <c r="A44" s="9" t="s">
        <v>30</v>
      </c>
      <c r="B44" s="9" t="s">
        <v>31</v>
      </c>
      <c r="C44" s="9" t="s">
        <v>2236</v>
      </c>
      <c r="D44" s="9" t="s">
        <v>33</v>
      </c>
      <c r="E44" s="9" t="s">
        <v>34</v>
      </c>
      <c r="F44" s="9" t="s">
        <v>301</v>
      </c>
      <c r="G44" s="9" t="s">
        <v>302</v>
      </c>
      <c r="H44" s="9" t="s">
        <v>37</v>
      </c>
      <c r="I44" s="9" t="s">
        <v>38</v>
      </c>
      <c r="J44" s="9" t="s">
        <v>69</v>
      </c>
      <c r="K44" s="9" t="s">
        <v>40</v>
      </c>
      <c r="L44" s="9" t="s">
        <v>41</v>
      </c>
      <c r="M44" s="9" t="s">
        <v>59</v>
      </c>
      <c r="N44" s="9" t="s">
        <v>60</v>
      </c>
      <c r="O44" s="9" t="s">
        <v>226</v>
      </c>
      <c r="P44" s="9" t="s">
        <v>45</v>
      </c>
      <c r="Q44" s="9" t="s">
        <v>109</v>
      </c>
      <c r="R44" s="9" t="s">
        <v>47</v>
      </c>
      <c r="S44" s="9" t="s">
        <v>110</v>
      </c>
      <c r="T44" s="9" t="s">
        <v>49</v>
      </c>
      <c r="U44" s="9" t="s">
        <v>38</v>
      </c>
      <c r="V44" s="9" t="s">
        <v>50</v>
      </c>
      <c r="W44" s="9" t="s">
        <v>111</v>
      </c>
      <c r="X44" s="9" t="s">
        <v>102</v>
      </c>
      <c r="Y44" s="9" t="s">
        <v>207</v>
      </c>
      <c r="Z44" s="9" t="s">
        <v>54</v>
      </c>
      <c r="AA44" s="9" t="s">
        <v>55</v>
      </c>
      <c r="AB44" s="9" t="s">
        <v>56</v>
      </c>
      <c r="AC44" s="10">
        <v>500000</v>
      </c>
      <c r="AD44" s="9" t="s">
        <v>2235</v>
      </c>
      <c r="AE44" s="10" t="str" cm="1">
        <f t="array" aca="1" ref="AE44" ca="1">IFERROR(_xlfn.XLOOKUP(MID(CELL("filename",$A$1),FIND("]",CELL("filename",$A$1))+1,255)&amp;"|"&amp;$C44,Fonte_OM_Objeto!$G:$G,Fonte_OM_Objeto!$J:$J),"")</f>
        <v/>
      </c>
      <c r="AF44" s="10" t="str" cm="1">
        <f t="array" aca="1" ref="AF44" ca="1">IFERROR(_xlfn.XLOOKUP(MID(CELL("filename",$A$1),FIND("]",CELL("filename",$A$1))+1,255)&amp;"|"&amp;$C44,Fonte_OM_Objeto!$G:$G,Fonte_OM_Objeto!$K:$K),"")</f>
        <v/>
      </c>
    </row>
    <row r="45" spans="1:32" s="1" customFormat="1" ht="52.35" customHeight="1" x14ac:dyDescent="0.2">
      <c r="A45" s="9" t="s">
        <v>30</v>
      </c>
      <c r="B45" s="9" t="s">
        <v>31</v>
      </c>
      <c r="C45" s="9" t="s">
        <v>2234</v>
      </c>
      <c r="D45" s="9" t="s">
        <v>33</v>
      </c>
      <c r="E45" s="9" t="s">
        <v>90</v>
      </c>
      <c r="F45" s="9" t="s">
        <v>3055</v>
      </c>
      <c r="G45" s="9" t="s">
        <v>2231</v>
      </c>
      <c r="H45" s="9" t="s">
        <v>37</v>
      </c>
      <c r="I45" s="9" t="s">
        <v>38</v>
      </c>
      <c r="J45" s="9" t="s">
        <v>151</v>
      </c>
      <c r="K45" s="9" t="s">
        <v>40</v>
      </c>
      <c r="L45" s="9" t="s">
        <v>41</v>
      </c>
      <c r="M45" s="9" t="s">
        <v>70</v>
      </c>
      <c r="N45" s="9" t="s">
        <v>71</v>
      </c>
      <c r="O45" s="9" t="s">
        <v>91</v>
      </c>
      <c r="P45" s="9" t="s">
        <v>45</v>
      </c>
      <c r="Q45" s="9" t="s">
        <v>62</v>
      </c>
      <c r="R45" s="9" t="s">
        <v>45</v>
      </c>
      <c r="S45" s="9" t="s">
        <v>85</v>
      </c>
      <c r="T45" s="9" t="s">
        <v>75</v>
      </c>
      <c r="U45" s="9" t="s">
        <v>76</v>
      </c>
      <c r="V45" s="9" t="s">
        <v>75</v>
      </c>
      <c r="W45" s="9" t="s">
        <v>51</v>
      </c>
      <c r="X45" s="9" t="s">
        <v>52</v>
      </c>
      <c r="Y45" s="9" t="s">
        <v>53</v>
      </c>
      <c r="Z45" s="9" t="s">
        <v>54</v>
      </c>
      <c r="AA45" s="9" t="s">
        <v>55</v>
      </c>
      <c r="AB45" s="9" t="s">
        <v>56</v>
      </c>
      <c r="AC45" s="10">
        <v>500000</v>
      </c>
      <c r="AD45" s="10" t="s">
        <v>2233</v>
      </c>
      <c r="AE45" s="10" t="str" cm="1">
        <f t="array" aca="1" ref="AE45" ca="1">IFERROR(_xlfn.XLOOKUP(MID(CELL("filename",$A$1),FIND("]",CELL("filename",$A$1))+1,255)&amp;"|"&amp;$C45,Fonte_OM_Objeto!$G:$G,Fonte_OM_Objeto!$J:$J),"")</f>
        <v/>
      </c>
      <c r="AF45" s="10" t="str" cm="1">
        <f t="array" aca="1" ref="AF45" ca="1">IFERROR(_xlfn.XLOOKUP(MID(CELL("filename",$A$1),FIND("]",CELL("filename",$A$1))+1,255)&amp;"|"&amp;$C45,Fonte_OM_Objeto!$G:$G,Fonte_OM_Objeto!$K:$K),"")</f>
        <v/>
      </c>
    </row>
    <row r="46" spans="1:32" s="1" customFormat="1" ht="30.4" customHeight="1" x14ac:dyDescent="0.2">
      <c r="A46" s="9" t="s">
        <v>30</v>
      </c>
      <c r="B46" s="9" t="s">
        <v>31</v>
      </c>
      <c r="C46" s="9" t="s">
        <v>2232</v>
      </c>
      <c r="D46" s="9" t="s">
        <v>33</v>
      </c>
      <c r="E46" s="9" t="s">
        <v>90</v>
      </c>
      <c r="F46" s="9" t="s">
        <v>3055</v>
      </c>
      <c r="G46" s="9" t="s">
        <v>2231</v>
      </c>
      <c r="H46" s="9" t="s">
        <v>37</v>
      </c>
      <c r="I46" s="9" t="s">
        <v>38</v>
      </c>
      <c r="J46" s="9" t="s">
        <v>151</v>
      </c>
      <c r="K46" s="9" t="s">
        <v>40</v>
      </c>
      <c r="L46" s="9" t="s">
        <v>41</v>
      </c>
      <c r="M46" s="9" t="s">
        <v>42</v>
      </c>
      <c r="N46" s="9" t="s">
        <v>43</v>
      </c>
      <c r="O46" s="9" t="s">
        <v>174</v>
      </c>
      <c r="P46" s="9" t="s">
        <v>45</v>
      </c>
      <c r="Q46" s="9" t="s">
        <v>84</v>
      </c>
      <c r="R46" s="9" t="s">
        <v>45</v>
      </c>
      <c r="S46" s="9" t="s">
        <v>85</v>
      </c>
      <c r="T46" s="9" t="s">
        <v>75</v>
      </c>
      <c r="U46" s="9" t="s">
        <v>76</v>
      </c>
      <c r="V46" s="9" t="s">
        <v>75</v>
      </c>
      <c r="W46" s="9" t="s">
        <v>51</v>
      </c>
      <c r="X46" s="9" t="s">
        <v>52</v>
      </c>
      <c r="Y46" s="9" t="s">
        <v>53</v>
      </c>
      <c r="Z46" s="9" t="s">
        <v>54</v>
      </c>
      <c r="AA46" s="9" t="s">
        <v>55</v>
      </c>
      <c r="AB46" s="9" t="s">
        <v>56</v>
      </c>
      <c r="AC46" s="10">
        <v>500000</v>
      </c>
      <c r="AD46" s="10" t="s">
        <v>2230</v>
      </c>
      <c r="AE46" s="10" t="str" cm="1">
        <f t="array" aca="1" ref="AE46" ca="1">IFERROR(_xlfn.XLOOKUP(MID(CELL("filename",$A$1),FIND("]",CELL("filename",$A$1))+1,255)&amp;"|"&amp;$C46,Fonte_OM_Objeto!$G:$G,Fonte_OM_Objeto!$J:$J),"")</f>
        <v>Cmdo 6ª RM</v>
      </c>
      <c r="AF46" s="10" t="str" cm="1">
        <f t="array" aca="1" ref="AF46" ca="1">IFERROR(_xlfn.XLOOKUP(MID(CELL("filename",$A$1),FIND("]",CELL("filename",$A$1))+1,255)&amp;"|"&amp;$C46,Fonte_OM_Objeto!$G:$G,Fonte_OM_Objeto!$K:$K),"")</f>
        <v>Aquisição de um micro-ônibus ou uma Vtr van para o transporte de militares</v>
      </c>
    </row>
    <row r="47" spans="1:32" s="1" customFormat="1" ht="30.4" customHeight="1" x14ac:dyDescent="0.2">
      <c r="A47" s="9" t="s">
        <v>30</v>
      </c>
      <c r="B47" s="9" t="s">
        <v>31</v>
      </c>
      <c r="C47" s="9" t="s">
        <v>2229</v>
      </c>
      <c r="D47" s="9" t="s">
        <v>33</v>
      </c>
      <c r="E47" s="9" t="s">
        <v>90</v>
      </c>
      <c r="F47" s="9" t="s">
        <v>356</v>
      </c>
      <c r="G47" s="9" t="s">
        <v>357</v>
      </c>
      <c r="H47" s="9" t="s">
        <v>143</v>
      </c>
      <c r="I47" s="9" t="s">
        <v>135</v>
      </c>
      <c r="J47" s="9" t="s">
        <v>39</v>
      </c>
      <c r="K47" s="9" t="s">
        <v>40</v>
      </c>
      <c r="L47" s="9" t="s">
        <v>41</v>
      </c>
      <c r="M47" s="9" t="s">
        <v>42</v>
      </c>
      <c r="N47" s="9" t="s">
        <v>43</v>
      </c>
      <c r="O47" s="9" t="s">
        <v>174</v>
      </c>
      <c r="P47" s="9" t="s">
        <v>45</v>
      </c>
      <c r="Q47" s="9" t="s">
        <v>84</v>
      </c>
      <c r="R47" s="9" t="s">
        <v>45</v>
      </c>
      <c r="S47" s="9" t="s">
        <v>85</v>
      </c>
      <c r="T47" s="9" t="s">
        <v>75</v>
      </c>
      <c r="U47" s="9" t="s">
        <v>76</v>
      </c>
      <c r="V47" s="9" t="s">
        <v>75</v>
      </c>
      <c r="W47" s="9" t="s">
        <v>51</v>
      </c>
      <c r="X47" s="9" t="s">
        <v>52</v>
      </c>
      <c r="Y47" s="9" t="s">
        <v>53</v>
      </c>
      <c r="Z47" s="9" t="s">
        <v>54</v>
      </c>
      <c r="AA47" s="9" t="s">
        <v>55</v>
      </c>
      <c r="AB47" s="9" t="s">
        <v>56</v>
      </c>
      <c r="AC47" s="10">
        <v>1000000</v>
      </c>
      <c r="AD47" s="10" t="s">
        <v>2228</v>
      </c>
      <c r="AE47" s="10" t="str" cm="1">
        <f t="array" aca="1" ref="AE47" ca="1">IFERROR(_xlfn.XLOOKUP(MID(CELL("filename",$A$1),FIND("]",CELL("filename",$A$1))+1,255)&amp;"|"&amp;$C47,Fonte_OM_Objeto!$G:$G,Fonte_OM_Objeto!$J:$J),"")</f>
        <v>COPESP</v>
      </c>
      <c r="AF47" s="10" t="str" cm="1">
        <f t="array" aca="1" ref="AF47" ca="1">IFERROR(_xlfn.XLOOKUP(MID(CELL("filename",$A$1),FIND("]",CELL("filename",$A$1))+1,255)&amp;"|"&amp;$C47,Fonte_OM_Objeto!$G:$G,Fonte_OM_Objeto!$K:$K),"")</f>
        <v>Aquisição de 2 (dois) veículos tipo van e 1 (um) veículo tipo caminhonete</v>
      </c>
    </row>
    <row r="48" spans="1:32" s="1" customFormat="1" ht="19.7" customHeight="1" x14ac:dyDescent="0.2">
      <c r="A48" s="9" t="s">
        <v>30</v>
      </c>
      <c r="B48" s="9" t="s">
        <v>31</v>
      </c>
      <c r="C48" s="9" t="s">
        <v>359</v>
      </c>
      <c r="D48" s="9" t="s">
        <v>33</v>
      </c>
      <c r="E48" s="9" t="s">
        <v>34</v>
      </c>
      <c r="F48" s="9" t="s">
        <v>360</v>
      </c>
      <c r="G48" s="9" t="s">
        <v>361</v>
      </c>
      <c r="H48" s="9" t="s">
        <v>37</v>
      </c>
      <c r="I48" s="9" t="s">
        <v>362</v>
      </c>
      <c r="J48" s="9" t="s">
        <v>82</v>
      </c>
      <c r="K48" s="9" t="s">
        <v>40</v>
      </c>
      <c r="L48" s="9" t="s">
        <v>41</v>
      </c>
      <c r="M48" s="9" t="s">
        <v>70</v>
      </c>
      <c r="N48" s="9" t="s">
        <v>71</v>
      </c>
      <c r="O48" s="9" t="s">
        <v>1072</v>
      </c>
      <c r="P48" s="9" t="s">
        <v>45</v>
      </c>
      <c r="Q48" s="9" t="s">
        <v>73</v>
      </c>
      <c r="R48" s="9" t="s">
        <v>45</v>
      </c>
      <c r="S48" s="9" t="s">
        <v>74</v>
      </c>
      <c r="T48" s="9" t="s">
        <v>1073</v>
      </c>
      <c r="U48" s="9" t="s">
        <v>362</v>
      </c>
      <c r="V48" s="9" t="s">
        <v>1074</v>
      </c>
      <c r="W48" s="9" t="s">
        <v>51</v>
      </c>
      <c r="X48" s="9" t="s">
        <v>52</v>
      </c>
      <c r="Y48" s="9" t="s">
        <v>53</v>
      </c>
      <c r="Z48" s="9" t="s">
        <v>54</v>
      </c>
      <c r="AA48" s="9" t="s">
        <v>55</v>
      </c>
      <c r="AB48" s="9" t="s">
        <v>56</v>
      </c>
      <c r="AC48" s="10">
        <v>350000</v>
      </c>
      <c r="AD48" s="9" t="s">
        <v>2227</v>
      </c>
      <c r="AE48" s="10" t="str" cm="1">
        <f t="array" aca="1" ref="AE48" ca="1">IFERROR(_xlfn.XLOOKUP(MID(CELL("filename",$A$1),FIND("]",CELL("filename",$A$1))+1,255)&amp;"|"&amp;$C48,Fonte_OM_Objeto!$G:$G,Fonte_OM_Objeto!$J:$J),"")</f>
        <v/>
      </c>
      <c r="AF48" s="10" t="str" cm="1">
        <f t="array" aca="1" ref="AF48" ca="1">IFERROR(_xlfn.XLOOKUP(MID(CELL("filename",$A$1),FIND("]",CELL("filename",$A$1))+1,255)&amp;"|"&amp;$C48,Fonte_OM_Objeto!$G:$G,Fonte_OM_Objeto!$K:$K),"")</f>
        <v/>
      </c>
    </row>
    <row r="49" spans="1:32" s="1" customFormat="1" ht="19.7" customHeight="1" x14ac:dyDescent="0.2">
      <c r="A49" s="9" t="s">
        <v>30</v>
      </c>
      <c r="B49" s="9" t="s">
        <v>31</v>
      </c>
      <c r="C49" s="9" t="s">
        <v>2226</v>
      </c>
      <c r="D49" s="9" t="s">
        <v>33</v>
      </c>
      <c r="E49" s="9" t="s">
        <v>34</v>
      </c>
      <c r="F49" s="9" t="s">
        <v>4024</v>
      </c>
      <c r="G49" s="9" t="s">
        <v>2225</v>
      </c>
      <c r="H49" s="9" t="s">
        <v>37</v>
      </c>
      <c r="I49" s="9" t="s">
        <v>340</v>
      </c>
      <c r="J49" s="9" t="s">
        <v>151</v>
      </c>
      <c r="K49" s="9" t="s">
        <v>40</v>
      </c>
      <c r="L49" s="9" t="s">
        <v>41</v>
      </c>
      <c r="M49" s="9" t="s">
        <v>59</v>
      </c>
      <c r="N49" s="9" t="s">
        <v>60</v>
      </c>
      <c r="O49" s="9" t="s">
        <v>341</v>
      </c>
      <c r="P49" s="9" t="s">
        <v>45</v>
      </c>
      <c r="Q49" s="9" t="s">
        <v>62</v>
      </c>
      <c r="R49" s="9" t="s">
        <v>45</v>
      </c>
      <c r="S49" s="9" t="s">
        <v>63</v>
      </c>
      <c r="T49" s="9" t="s">
        <v>342</v>
      </c>
      <c r="U49" s="9" t="s">
        <v>340</v>
      </c>
      <c r="V49" s="9" t="s">
        <v>343</v>
      </c>
      <c r="W49" s="9" t="s">
        <v>51</v>
      </c>
      <c r="X49" s="9" t="s">
        <v>52</v>
      </c>
      <c r="Y49" s="9" t="s">
        <v>53</v>
      </c>
      <c r="Z49" s="9" t="s">
        <v>54</v>
      </c>
      <c r="AA49" s="9" t="s">
        <v>55</v>
      </c>
      <c r="AB49" s="9" t="s">
        <v>56</v>
      </c>
      <c r="AC49" s="10">
        <v>200000</v>
      </c>
      <c r="AD49" s="9" t="s">
        <v>2224</v>
      </c>
      <c r="AE49" s="10" t="str" cm="1">
        <f t="array" aca="1" ref="AE49" ca="1">IFERROR(_xlfn.XLOOKUP(MID(CELL("filename",$A$1),FIND("]",CELL("filename",$A$1))+1,255)&amp;"|"&amp;$C49,Fonte_OM_Objeto!$G:$G,Fonte_OM_Objeto!$J:$J),"")</f>
        <v/>
      </c>
      <c r="AF49" s="10" t="str" cm="1">
        <f t="array" aca="1" ref="AF49" ca="1">IFERROR(_xlfn.XLOOKUP(MID(CELL("filename",$A$1),FIND("]",CELL("filename",$A$1))+1,255)&amp;"|"&amp;$C49,Fonte_OM_Objeto!$G:$G,Fonte_OM_Objeto!$K:$K),"")</f>
        <v/>
      </c>
    </row>
    <row r="50" spans="1:32" s="1" customFormat="1" ht="52.35" customHeight="1" x14ac:dyDescent="0.2">
      <c r="A50" s="9" t="s">
        <v>30</v>
      </c>
      <c r="B50" s="9" t="s">
        <v>31</v>
      </c>
      <c r="C50" s="9" t="s">
        <v>2223</v>
      </c>
      <c r="D50" s="9" t="s">
        <v>33</v>
      </c>
      <c r="E50" s="9" t="s">
        <v>90</v>
      </c>
      <c r="F50" s="9" t="s">
        <v>382</v>
      </c>
      <c r="G50" s="9" t="s">
        <v>383</v>
      </c>
      <c r="H50" s="9" t="s">
        <v>37</v>
      </c>
      <c r="I50" s="9" t="s">
        <v>96</v>
      </c>
      <c r="J50" s="9" t="s">
        <v>173</v>
      </c>
      <c r="K50" s="9" t="s">
        <v>40</v>
      </c>
      <c r="L50" s="9" t="s">
        <v>41</v>
      </c>
      <c r="M50" s="9" t="s">
        <v>428</v>
      </c>
      <c r="N50" s="9" t="s">
        <v>429</v>
      </c>
      <c r="O50" s="9" t="s">
        <v>430</v>
      </c>
      <c r="P50" s="9" t="s">
        <v>45</v>
      </c>
      <c r="Q50" s="9" t="s">
        <v>385</v>
      </c>
      <c r="R50" s="9" t="s">
        <v>236</v>
      </c>
      <c r="S50" s="9" t="s">
        <v>431</v>
      </c>
      <c r="T50" s="9" t="s">
        <v>75</v>
      </c>
      <c r="U50" s="9" t="s">
        <v>76</v>
      </c>
      <c r="V50" s="9" t="s">
        <v>75</v>
      </c>
      <c r="W50" s="9" t="s">
        <v>51</v>
      </c>
      <c r="X50" s="9" t="s">
        <v>52</v>
      </c>
      <c r="Y50" s="9" t="s">
        <v>53</v>
      </c>
      <c r="Z50" s="9" t="s">
        <v>54</v>
      </c>
      <c r="AA50" s="9" t="s">
        <v>55</v>
      </c>
      <c r="AB50" s="9" t="s">
        <v>56</v>
      </c>
      <c r="AC50" s="10">
        <v>750000</v>
      </c>
      <c r="AD50" s="10" t="s">
        <v>2222</v>
      </c>
      <c r="AE50" s="10" t="str" cm="1">
        <f t="array" aca="1" ref="AE50" ca="1">IFERROR(_xlfn.XLOOKUP(MID(CELL("filename",$A$1),FIND("]",CELL("filename",$A$1))+1,255)&amp;"|"&amp;$C50,Fonte_OM_Objeto!$G:$G,Fonte_OM_Objeto!$J:$J),"")</f>
        <v/>
      </c>
      <c r="AF50" s="10" t="str" cm="1">
        <f t="array" aca="1" ref="AF50" ca="1">IFERROR(_xlfn.XLOOKUP(MID(CELL("filename",$A$1),FIND("]",CELL("filename",$A$1))+1,255)&amp;"|"&amp;$C50,Fonte_OM_Objeto!$G:$G,Fonte_OM_Objeto!$K:$K),"")</f>
        <v/>
      </c>
    </row>
    <row r="51" spans="1:32" s="1" customFormat="1" ht="30.4" customHeight="1" x14ac:dyDescent="0.2">
      <c r="A51" s="9" t="s">
        <v>30</v>
      </c>
      <c r="B51" s="9" t="s">
        <v>31</v>
      </c>
      <c r="C51" s="9" t="s">
        <v>2221</v>
      </c>
      <c r="D51" s="9" t="s">
        <v>33</v>
      </c>
      <c r="E51" s="9" t="s">
        <v>90</v>
      </c>
      <c r="F51" s="9" t="s">
        <v>382</v>
      </c>
      <c r="G51" s="9" t="s">
        <v>383</v>
      </c>
      <c r="H51" s="9" t="s">
        <v>37</v>
      </c>
      <c r="I51" s="9" t="s">
        <v>96</v>
      </c>
      <c r="J51" s="9" t="s">
        <v>173</v>
      </c>
      <c r="K51" s="9" t="s">
        <v>40</v>
      </c>
      <c r="L51" s="9" t="s">
        <v>41</v>
      </c>
      <c r="M51" s="9" t="s">
        <v>42</v>
      </c>
      <c r="N51" s="9" t="s">
        <v>43</v>
      </c>
      <c r="O51" s="9" t="s">
        <v>174</v>
      </c>
      <c r="P51" s="9" t="s">
        <v>45</v>
      </c>
      <c r="Q51" s="9" t="s">
        <v>84</v>
      </c>
      <c r="R51" s="9" t="s">
        <v>45</v>
      </c>
      <c r="S51" s="9" t="s">
        <v>85</v>
      </c>
      <c r="T51" s="9" t="s">
        <v>75</v>
      </c>
      <c r="U51" s="9" t="s">
        <v>76</v>
      </c>
      <c r="V51" s="9" t="s">
        <v>75</v>
      </c>
      <c r="W51" s="9" t="s">
        <v>51</v>
      </c>
      <c r="X51" s="9" t="s">
        <v>52</v>
      </c>
      <c r="Y51" s="9" t="s">
        <v>53</v>
      </c>
      <c r="Z51" s="9" t="s">
        <v>54</v>
      </c>
      <c r="AA51" s="9" t="s">
        <v>55</v>
      </c>
      <c r="AB51" s="9" t="s">
        <v>56</v>
      </c>
      <c r="AC51" s="10">
        <v>500000</v>
      </c>
      <c r="AD51" s="10" t="s">
        <v>2203</v>
      </c>
      <c r="AE51" s="10" t="str" cm="1">
        <f t="array" aca="1" ref="AE51" ca="1">IFERROR(_xlfn.XLOOKUP(MID(CELL("filename",$A$1),FIND("]",CELL("filename",$A$1))+1,255)&amp;"|"&amp;$C51,Fonte_OM_Objeto!$G:$G,Fonte_OM_Objeto!$J:$J),"")</f>
        <v>B Adm Ap Ibirapuera</v>
      </c>
      <c r="AF51" s="10" t="str" cm="1">
        <f t="array" aca="1" ref="AF51" ca="1">IFERROR(_xlfn.XLOOKUP(MID(CELL("filename",$A$1),FIND("]",CELL("filename",$A$1))+1,255)&amp;"|"&amp;$C51,Fonte_OM_Objeto!$G:$G,Fonte_OM_Objeto!$K:$K),"")</f>
        <v>Equipamentos musicais para a Banda Sinfônica do Exército.</v>
      </c>
    </row>
    <row r="52" spans="1:32" s="1" customFormat="1" ht="19.7" customHeight="1" x14ac:dyDescent="0.2">
      <c r="A52" s="9" t="s">
        <v>30</v>
      </c>
      <c r="B52" s="9" t="s">
        <v>31</v>
      </c>
      <c r="C52" s="9" t="s">
        <v>2220</v>
      </c>
      <c r="D52" s="9" t="s">
        <v>33</v>
      </c>
      <c r="E52" s="9" t="s">
        <v>34</v>
      </c>
      <c r="F52" s="9" t="s">
        <v>3887</v>
      </c>
      <c r="G52" s="9" t="s">
        <v>2219</v>
      </c>
      <c r="H52" s="9" t="s">
        <v>37</v>
      </c>
      <c r="I52" s="9" t="s">
        <v>172</v>
      </c>
      <c r="J52" s="9" t="s">
        <v>39</v>
      </c>
      <c r="K52" s="9" t="s">
        <v>40</v>
      </c>
      <c r="L52" s="9" t="s">
        <v>41</v>
      </c>
      <c r="M52" s="9" t="s">
        <v>59</v>
      </c>
      <c r="N52" s="9" t="s">
        <v>60</v>
      </c>
      <c r="O52" s="9" t="s">
        <v>2218</v>
      </c>
      <c r="P52" s="9" t="s">
        <v>45</v>
      </c>
      <c r="Q52" s="9" t="s">
        <v>62</v>
      </c>
      <c r="R52" s="9" t="s">
        <v>45</v>
      </c>
      <c r="S52" s="9" t="s">
        <v>63</v>
      </c>
      <c r="T52" s="9" t="s">
        <v>184</v>
      </c>
      <c r="U52" s="9" t="s">
        <v>172</v>
      </c>
      <c r="V52" s="9" t="s">
        <v>185</v>
      </c>
      <c r="W52" s="9" t="s">
        <v>51</v>
      </c>
      <c r="X52" s="9" t="s">
        <v>52</v>
      </c>
      <c r="Y52" s="9" t="s">
        <v>53</v>
      </c>
      <c r="Z52" s="9" t="s">
        <v>54</v>
      </c>
      <c r="AA52" s="9" t="s">
        <v>55</v>
      </c>
      <c r="AB52" s="9" t="s">
        <v>56</v>
      </c>
      <c r="AC52" s="10">
        <v>1000000</v>
      </c>
      <c r="AD52" s="9" t="s">
        <v>2217</v>
      </c>
      <c r="AE52" s="10" t="str" cm="1">
        <f t="array" aca="1" ref="AE52" ca="1">IFERROR(_xlfn.XLOOKUP(MID(CELL("filename",$A$1),FIND("]",CELL("filename",$A$1))+1,255)&amp;"|"&amp;$C52,Fonte_OM_Objeto!$G:$G,Fonte_OM_Objeto!$J:$J),"")</f>
        <v/>
      </c>
      <c r="AF52" s="10" t="str" cm="1">
        <f t="array" aca="1" ref="AF52" ca="1">IFERROR(_xlfn.XLOOKUP(MID(CELL("filename",$A$1),FIND("]",CELL("filename",$A$1))+1,255)&amp;"|"&amp;$C52,Fonte_OM_Objeto!$G:$G,Fonte_OM_Objeto!$K:$K),"")</f>
        <v/>
      </c>
    </row>
    <row r="53" spans="1:32" s="1" customFormat="1" ht="30.4" customHeight="1" x14ac:dyDescent="0.2">
      <c r="A53" s="9" t="s">
        <v>30</v>
      </c>
      <c r="B53" s="9" t="s">
        <v>31</v>
      </c>
      <c r="C53" s="9" t="s">
        <v>2216</v>
      </c>
      <c r="D53" s="9" t="s">
        <v>33</v>
      </c>
      <c r="E53" s="9" t="s">
        <v>90</v>
      </c>
      <c r="F53" s="9" t="s">
        <v>389</v>
      </c>
      <c r="G53" s="9" t="s">
        <v>390</v>
      </c>
      <c r="H53" s="9" t="s">
        <v>37</v>
      </c>
      <c r="I53" s="9" t="s">
        <v>96</v>
      </c>
      <c r="J53" s="9" t="s">
        <v>39</v>
      </c>
      <c r="K53" s="9" t="s">
        <v>40</v>
      </c>
      <c r="L53" s="9" t="s">
        <v>41</v>
      </c>
      <c r="M53" s="9" t="s">
        <v>42</v>
      </c>
      <c r="N53" s="9" t="s">
        <v>43</v>
      </c>
      <c r="O53" s="9" t="s">
        <v>524</v>
      </c>
      <c r="P53" s="9" t="s">
        <v>45</v>
      </c>
      <c r="Q53" s="9" t="s">
        <v>84</v>
      </c>
      <c r="R53" s="9" t="s">
        <v>45</v>
      </c>
      <c r="S53" s="9" t="s">
        <v>525</v>
      </c>
      <c r="T53" s="9" t="s">
        <v>75</v>
      </c>
      <c r="U53" s="9" t="s">
        <v>76</v>
      </c>
      <c r="V53" s="9" t="s">
        <v>75</v>
      </c>
      <c r="W53" s="9" t="s">
        <v>51</v>
      </c>
      <c r="X53" s="9" t="s">
        <v>102</v>
      </c>
      <c r="Y53" s="9" t="s">
        <v>53</v>
      </c>
      <c r="Z53" s="9" t="s">
        <v>54</v>
      </c>
      <c r="AA53" s="9" t="s">
        <v>55</v>
      </c>
      <c r="AB53" s="9" t="s">
        <v>56</v>
      </c>
      <c r="AC53" s="10">
        <v>300000</v>
      </c>
      <c r="AD53" s="10" t="s">
        <v>2215</v>
      </c>
      <c r="AE53" s="10" t="str" cm="1">
        <f t="array" aca="1" ref="AE53" ca="1">IFERROR(_xlfn.XLOOKUP(MID(CELL("filename",$A$1),FIND("]",CELL("filename",$A$1))+1,255)&amp;"|"&amp;$C53,Fonte_OM_Objeto!$G:$G,Fonte_OM_Objeto!$J:$J),"")</f>
        <v>3º CTA</v>
      </c>
      <c r="AF53" s="10" t="str" cm="1">
        <f t="array" aca="1" ref="AF53" ca="1">IFERROR(_xlfn.XLOOKUP(MID(CELL("filename",$A$1),FIND("]",CELL("filename",$A$1))+1,255)&amp;"|"&amp;$C53,Fonte_OM_Objeto!$G:$G,Fonte_OM_Objeto!$K:$K),"")</f>
        <v>Modernizar o cabeamento estruturado para melhoria da rede interna das OM no Estado de São Paulo e instalar circuito fechado TV.</v>
      </c>
    </row>
    <row r="54" spans="1:32" s="1" customFormat="1" ht="30.4" customHeight="1" x14ac:dyDescent="0.2">
      <c r="A54" s="9" t="s">
        <v>30</v>
      </c>
      <c r="B54" s="9" t="s">
        <v>31</v>
      </c>
      <c r="C54" s="9" t="s">
        <v>2216</v>
      </c>
      <c r="D54" s="9" t="s">
        <v>33</v>
      </c>
      <c r="E54" s="9" t="s">
        <v>90</v>
      </c>
      <c r="F54" s="9" t="s">
        <v>389</v>
      </c>
      <c r="G54" s="9" t="s">
        <v>390</v>
      </c>
      <c r="H54" s="9" t="s">
        <v>37</v>
      </c>
      <c r="I54" s="9" t="s">
        <v>96</v>
      </c>
      <c r="J54" s="9" t="s">
        <v>39</v>
      </c>
      <c r="K54" s="9" t="s">
        <v>40</v>
      </c>
      <c r="L54" s="9" t="s">
        <v>41</v>
      </c>
      <c r="M54" s="9" t="s">
        <v>42</v>
      </c>
      <c r="N54" s="9" t="s">
        <v>43</v>
      </c>
      <c r="O54" s="9" t="s">
        <v>524</v>
      </c>
      <c r="P54" s="9" t="s">
        <v>45</v>
      </c>
      <c r="Q54" s="9" t="s">
        <v>84</v>
      </c>
      <c r="R54" s="9" t="s">
        <v>45</v>
      </c>
      <c r="S54" s="9" t="s">
        <v>525</v>
      </c>
      <c r="T54" s="9" t="s">
        <v>75</v>
      </c>
      <c r="U54" s="9" t="s">
        <v>76</v>
      </c>
      <c r="V54" s="9" t="s">
        <v>75</v>
      </c>
      <c r="W54" s="9" t="s">
        <v>51</v>
      </c>
      <c r="X54" s="9" t="s">
        <v>52</v>
      </c>
      <c r="Y54" s="9" t="s">
        <v>53</v>
      </c>
      <c r="Z54" s="9" t="s">
        <v>54</v>
      </c>
      <c r="AA54" s="9" t="s">
        <v>55</v>
      </c>
      <c r="AB54" s="9" t="s">
        <v>56</v>
      </c>
      <c r="AC54" s="10">
        <v>100000</v>
      </c>
      <c r="AD54" s="10" t="s">
        <v>2215</v>
      </c>
      <c r="AE54" s="10" t="str" cm="1">
        <f t="array" aca="1" ref="AE54" ca="1">IFERROR(_xlfn.XLOOKUP(MID(CELL("filename",$A$1),FIND("]",CELL("filename",$A$1))+1,255)&amp;"|"&amp;$C54,Fonte_OM_Objeto!$G:$G,Fonte_OM_Objeto!$J:$J),"")</f>
        <v>3º CTA</v>
      </c>
      <c r="AF54" s="10" t="str" cm="1">
        <f t="array" aca="1" ref="AF54" ca="1">IFERROR(_xlfn.XLOOKUP(MID(CELL("filename",$A$1),FIND("]",CELL("filename",$A$1))+1,255)&amp;"|"&amp;$C54,Fonte_OM_Objeto!$G:$G,Fonte_OM_Objeto!$K:$K),"")</f>
        <v>Modernizar o cabeamento estruturado para melhoria da rede interna das OM no Estado de São Paulo e instalar circuito fechado TV.</v>
      </c>
    </row>
    <row r="55" spans="1:32" s="1" customFormat="1" ht="41.1" customHeight="1" x14ac:dyDescent="0.2">
      <c r="A55" s="9" t="s">
        <v>30</v>
      </c>
      <c r="B55" s="9" t="s">
        <v>31</v>
      </c>
      <c r="C55" s="9" t="s">
        <v>2214</v>
      </c>
      <c r="D55" s="9" t="s">
        <v>33</v>
      </c>
      <c r="E55" s="9" t="s">
        <v>34</v>
      </c>
      <c r="F55" s="9" t="s">
        <v>389</v>
      </c>
      <c r="G55" s="9" t="s">
        <v>390</v>
      </c>
      <c r="H55" s="9" t="s">
        <v>37</v>
      </c>
      <c r="I55" s="9" t="s">
        <v>96</v>
      </c>
      <c r="J55" s="9" t="s">
        <v>39</v>
      </c>
      <c r="K55" s="9" t="s">
        <v>40</v>
      </c>
      <c r="L55" s="9" t="s">
        <v>41</v>
      </c>
      <c r="M55" s="9" t="s">
        <v>97</v>
      </c>
      <c r="N55" s="9" t="s">
        <v>98</v>
      </c>
      <c r="O55" s="9" t="s">
        <v>108</v>
      </c>
      <c r="P55" s="9" t="s">
        <v>45</v>
      </c>
      <c r="Q55" s="9" t="s">
        <v>109</v>
      </c>
      <c r="R55" s="9" t="s">
        <v>47</v>
      </c>
      <c r="S55" s="9" t="s">
        <v>110</v>
      </c>
      <c r="T55" s="9" t="s">
        <v>100</v>
      </c>
      <c r="U55" s="9" t="s">
        <v>96</v>
      </c>
      <c r="V55" s="9" t="s">
        <v>101</v>
      </c>
      <c r="W55" s="9" t="s">
        <v>111</v>
      </c>
      <c r="X55" s="9" t="s">
        <v>52</v>
      </c>
      <c r="Y55" s="9" t="s">
        <v>53</v>
      </c>
      <c r="Z55" s="9" t="s">
        <v>54</v>
      </c>
      <c r="AA55" s="9" t="s">
        <v>55</v>
      </c>
      <c r="AB55" s="9" t="s">
        <v>56</v>
      </c>
      <c r="AC55" s="10">
        <v>200000</v>
      </c>
      <c r="AD55" s="10" t="s">
        <v>2213</v>
      </c>
      <c r="AE55" s="10" t="str" cm="1">
        <f t="array" aca="1" ref="AE55" ca="1">IFERROR(_xlfn.XLOOKUP(MID(CELL("filename",$A$1),FIND("]",CELL("filename",$A$1))+1,255)&amp;"|"&amp;$C55,Fonte_OM_Objeto!$G:$G,Fonte_OM_Objeto!$J:$J),"")</f>
        <v/>
      </c>
      <c r="AF55" s="10" t="str" cm="1">
        <f t="array" aca="1" ref="AF55" ca="1">IFERROR(_xlfn.XLOOKUP(MID(CELL("filename",$A$1),FIND("]",CELL("filename",$A$1))+1,255)&amp;"|"&amp;$C55,Fonte_OM_Objeto!$G:$G,Fonte_OM_Objeto!$K:$K),"")</f>
        <v/>
      </c>
    </row>
    <row r="56" spans="1:32" s="1" customFormat="1" ht="62.85" customHeight="1" x14ac:dyDescent="0.2">
      <c r="A56" s="9" t="s">
        <v>30</v>
      </c>
      <c r="B56" s="9" t="s">
        <v>31</v>
      </c>
      <c r="C56" s="9" t="s">
        <v>2212</v>
      </c>
      <c r="D56" s="9" t="s">
        <v>33</v>
      </c>
      <c r="E56" s="9" t="s">
        <v>90</v>
      </c>
      <c r="F56" s="9" t="s">
        <v>389</v>
      </c>
      <c r="G56" s="9" t="s">
        <v>390</v>
      </c>
      <c r="H56" s="9" t="s">
        <v>37</v>
      </c>
      <c r="I56" s="9" t="s">
        <v>96</v>
      </c>
      <c r="J56" s="9" t="s">
        <v>39</v>
      </c>
      <c r="K56" s="9" t="s">
        <v>40</v>
      </c>
      <c r="L56" s="9" t="s">
        <v>41</v>
      </c>
      <c r="M56" s="9" t="s">
        <v>59</v>
      </c>
      <c r="N56" s="9" t="s">
        <v>60</v>
      </c>
      <c r="O56" s="9" t="s">
        <v>145</v>
      </c>
      <c r="P56" s="9" t="s">
        <v>45</v>
      </c>
      <c r="Q56" s="9" t="s">
        <v>62</v>
      </c>
      <c r="R56" s="9" t="s">
        <v>45</v>
      </c>
      <c r="S56" s="9" t="s">
        <v>63</v>
      </c>
      <c r="T56" s="9" t="s">
        <v>75</v>
      </c>
      <c r="U56" s="9" t="s">
        <v>76</v>
      </c>
      <c r="V56" s="9" t="s">
        <v>75</v>
      </c>
      <c r="W56" s="9" t="s">
        <v>51</v>
      </c>
      <c r="X56" s="9" t="s">
        <v>52</v>
      </c>
      <c r="Y56" s="9" t="s">
        <v>53</v>
      </c>
      <c r="Z56" s="9" t="s">
        <v>54</v>
      </c>
      <c r="AA56" s="9" t="s">
        <v>55</v>
      </c>
      <c r="AB56" s="9" t="s">
        <v>56</v>
      </c>
      <c r="AC56" s="10">
        <v>300000</v>
      </c>
      <c r="AD56" s="10" t="s">
        <v>2211</v>
      </c>
      <c r="AE56" s="10" t="str" cm="1">
        <f t="array" aca="1" ref="AE56" ca="1">IFERROR(_xlfn.XLOOKUP(MID(CELL("filename",$A$1),FIND("]",CELL("filename",$A$1))+1,255)&amp;"|"&amp;$C56,Fonte_OM_Objeto!$G:$G,Fonte_OM_Objeto!$J:$J),"")</f>
        <v/>
      </c>
      <c r="AF56" s="10" t="str" cm="1">
        <f t="array" aca="1" ref="AF56" ca="1">IFERROR(_xlfn.XLOOKUP(MID(CELL("filename",$A$1),FIND("]",CELL("filename",$A$1))+1,255)&amp;"|"&amp;$C56,Fonte_OM_Objeto!$G:$G,Fonte_OM_Objeto!$K:$K),"")</f>
        <v/>
      </c>
    </row>
    <row r="57" spans="1:32" s="1" customFormat="1" ht="19.7" customHeight="1" x14ac:dyDescent="0.2">
      <c r="A57" s="9" t="s">
        <v>30</v>
      </c>
      <c r="B57" s="9" t="s">
        <v>31</v>
      </c>
      <c r="C57" s="9" t="s">
        <v>2210</v>
      </c>
      <c r="D57" s="9" t="s">
        <v>33</v>
      </c>
      <c r="E57" s="9" t="s">
        <v>34</v>
      </c>
      <c r="F57" s="9" t="s">
        <v>4023</v>
      </c>
      <c r="G57" s="9" t="s">
        <v>2209</v>
      </c>
      <c r="H57" s="9" t="s">
        <v>37</v>
      </c>
      <c r="I57" s="9" t="s">
        <v>96</v>
      </c>
      <c r="J57" s="9" t="s">
        <v>160</v>
      </c>
      <c r="K57" s="9" t="s">
        <v>40</v>
      </c>
      <c r="L57" s="9" t="s">
        <v>41</v>
      </c>
      <c r="M57" s="9" t="s">
        <v>97</v>
      </c>
      <c r="N57" s="9" t="s">
        <v>98</v>
      </c>
      <c r="O57" s="9" t="s">
        <v>99</v>
      </c>
      <c r="P57" s="9" t="s">
        <v>45</v>
      </c>
      <c r="Q57" s="9" t="s">
        <v>46</v>
      </c>
      <c r="R57" s="9" t="s">
        <v>47</v>
      </c>
      <c r="S57" s="9" t="s">
        <v>48</v>
      </c>
      <c r="T57" s="9" t="s">
        <v>100</v>
      </c>
      <c r="U57" s="9" t="s">
        <v>96</v>
      </c>
      <c r="V57" s="9" t="s">
        <v>101</v>
      </c>
      <c r="W57" s="9" t="s">
        <v>51</v>
      </c>
      <c r="X57" s="9" t="s">
        <v>52</v>
      </c>
      <c r="Y57" s="9" t="s">
        <v>53</v>
      </c>
      <c r="Z57" s="9" t="s">
        <v>54</v>
      </c>
      <c r="AA57" s="9" t="s">
        <v>55</v>
      </c>
      <c r="AB57" s="9" t="s">
        <v>56</v>
      </c>
      <c r="AC57" s="10">
        <v>200000</v>
      </c>
      <c r="AD57" s="9" t="s">
        <v>2208</v>
      </c>
      <c r="AE57" s="10" t="str" cm="1">
        <f t="array" aca="1" ref="AE57" ca="1">IFERROR(_xlfn.XLOOKUP(MID(CELL("filename",$A$1),FIND("]",CELL("filename",$A$1))+1,255)&amp;"|"&amp;$C57,Fonte_OM_Objeto!$G:$G,Fonte_OM_Objeto!$J:$J),"")</f>
        <v/>
      </c>
      <c r="AF57" s="10" t="str" cm="1">
        <f t="array" aca="1" ref="AF57" ca="1">IFERROR(_xlfn.XLOOKUP(MID(CELL("filename",$A$1),FIND("]",CELL("filename",$A$1))+1,255)&amp;"|"&amp;$C57,Fonte_OM_Objeto!$G:$G,Fonte_OM_Objeto!$K:$K),"")</f>
        <v/>
      </c>
    </row>
    <row r="58" spans="1:32" s="1" customFormat="1" ht="52.35" customHeight="1" x14ac:dyDescent="0.2">
      <c r="A58" s="9" t="s">
        <v>30</v>
      </c>
      <c r="B58" s="9" t="s">
        <v>31</v>
      </c>
      <c r="C58" s="9" t="s">
        <v>2207</v>
      </c>
      <c r="D58" s="9" t="s">
        <v>33</v>
      </c>
      <c r="E58" s="9" t="s">
        <v>90</v>
      </c>
      <c r="F58" s="9" t="s">
        <v>393</v>
      </c>
      <c r="G58" s="9" t="s">
        <v>394</v>
      </c>
      <c r="H58" s="9" t="s">
        <v>37</v>
      </c>
      <c r="I58" s="9" t="s">
        <v>96</v>
      </c>
      <c r="J58" s="9" t="s">
        <v>261</v>
      </c>
      <c r="K58" s="9" t="s">
        <v>40</v>
      </c>
      <c r="L58" s="9" t="s">
        <v>41</v>
      </c>
      <c r="M58" s="9" t="s">
        <v>408</v>
      </c>
      <c r="N58" s="9" t="s">
        <v>409</v>
      </c>
      <c r="O58" s="9" t="s">
        <v>410</v>
      </c>
      <c r="P58" s="9" t="s">
        <v>45</v>
      </c>
      <c r="Q58" s="9" t="s">
        <v>411</v>
      </c>
      <c r="R58" s="9" t="s">
        <v>412</v>
      </c>
      <c r="S58" s="9" t="s">
        <v>413</v>
      </c>
      <c r="T58" s="9" t="s">
        <v>75</v>
      </c>
      <c r="U58" s="9" t="s">
        <v>76</v>
      </c>
      <c r="V58" s="9" t="s">
        <v>75</v>
      </c>
      <c r="W58" s="9" t="s">
        <v>51</v>
      </c>
      <c r="X58" s="9" t="s">
        <v>102</v>
      </c>
      <c r="Y58" s="9" t="s">
        <v>53</v>
      </c>
      <c r="Z58" s="9" t="s">
        <v>54</v>
      </c>
      <c r="AA58" s="9" t="s">
        <v>55</v>
      </c>
      <c r="AB58" s="9" t="s">
        <v>56</v>
      </c>
      <c r="AC58" s="10">
        <v>450000</v>
      </c>
      <c r="AD58" s="10" t="s">
        <v>414</v>
      </c>
      <c r="AE58" s="10" t="str" cm="1">
        <f t="array" aca="1" ref="AE58" ca="1">IFERROR(_xlfn.XLOOKUP(MID(CELL("filename",$A$1),FIND("]",CELL("filename",$A$1))+1,255)&amp;"|"&amp;$C58,Fonte_OM_Objeto!$G:$G,Fonte_OM_Objeto!$J:$J),"")</f>
        <v/>
      </c>
      <c r="AF58" s="10" t="str" cm="1">
        <f t="array" aca="1" ref="AF58" ca="1">IFERROR(_xlfn.XLOOKUP(MID(CELL("filename",$A$1),FIND("]",CELL("filename",$A$1))+1,255)&amp;"|"&amp;$C58,Fonte_OM_Objeto!$G:$G,Fonte_OM_Objeto!$K:$K),"")</f>
        <v/>
      </c>
    </row>
    <row r="59" spans="1:32" s="1" customFormat="1" ht="52.35" customHeight="1" x14ac:dyDescent="0.2">
      <c r="A59" s="9" t="s">
        <v>30</v>
      </c>
      <c r="B59" s="9" t="s">
        <v>31</v>
      </c>
      <c r="C59" s="9" t="s">
        <v>2207</v>
      </c>
      <c r="D59" s="9" t="s">
        <v>33</v>
      </c>
      <c r="E59" s="9" t="s">
        <v>90</v>
      </c>
      <c r="F59" s="9" t="s">
        <v>393</v>
      </c>
      <c r="G59" s="9" t="s">
        <v>394</v>
      </c>
      <c r="H59" s="9" t="s">
        <v>37</v>
      </c>
      <c r="I59" s="9" t="s">
        <v>96</v>
      </c>
      <c r="J59" s="9" t="s">
        <v>261</v>
      </c>
      <c r="K59" s="9" t="s">
        <v>40</v>
      </c>
      <c r="L59" s="9" t="s">
        <v>41</v>
      </c>
      <c r="M59" s="9" t="s">
        <v>408</v>
      </c>
      <c r="N59" s="9" t="s">
        <v>409</v>
      </c>
      <c r="O59" s="9" t="s">
        <v>410</v>
      </c>
      <c r="P59" s="9" t="s">
        <v>45</v>
      </c>
      <c r="Q59" s="9" t="s">
        <v>411</v>
      </c>
      <c r="R59" s="9" t="s">
        <v>412</v>
      </c>
      <c r="S59" s="9" t="s">
        <v>413</v>
      </c>
      <c r="T59" s="9" t="s">
        <v>75</v>
      </c>
      <c r="U59" s="9" t="s">
        <v>76</v>
      </c>
      <c r="V59" s="9" t="s">
        <v>75</v>
      </c>
      <c r="W59" s="9" t="s">
        <v>51</v>
      </c>
      <c r="X59" s="9" t="s">
        <v>52</v>
      </c>
      <c r="Y59" s="9" t="s">
        <v>53</v>
      </c>
      <c r="Z59" s="9" t="s">
        <v>54</v>
      </c>
      <c r="AA59" s="9" t="s">
        <v>55</v>
      </c>
      <c r="AB59" s="9" t="s">
        <v>56</v>
      </c>
      <c r="AC59" s="10">
        <v>100000</v>
      </c>
      <c r="AD59" s="10" t="s">
        <v>414</v>
      </c>
      <c r="AE59" s="10" t="str" cm="1">
        <f t="array" aca="1" ref="AE59" ca="1">IFERROR(_xlfn.XLOOKUP(MID(CELL("filename",$A$1),FIND("]",CELL("filename",$A$1))+1,255)&amp;"|"&amp;$C59,Fonte_OM_Objeto!$G:$G,Fonte_OM_Objeto!$J:$J),"")</f>
        <v/>
      </c>
      <c r="AF59" s="10" t="str" cm="1">
        <f t="array" aca="1" ref="AF59" ca="1">IFERROR(_xlfn.XLOOKUP(MID(CELL("filename",$A$1),FIND("]",CELL("filename",$A$1))+1,255)&amp;"|"&amp;$C59,Fonte_OM_Objeto!$G:$G,Fonte_OM_Objeto!$K:$K),"")</f>
        <v/>
      </c>
    </row>
    <row r="60" spans="1:32" s="1" customFormat="1" ht="30.4" customHeight="1" x14ac:dyDescent="0.2">
      <c r="A60" s="9" t="s">
        <v>30</v>
      </c>
      <c r="B60" s="9" t="s">
        <v>31</v>
      </c>
      <c r="C60" s="9" t="s">
        <v>2206</v>
      </c>
      <c r="D60" s="9" t="s">
        <v>33</v>
      </c>
      <c r="E60" s="9" t="s">
        <v>90</v>
      </c>
      <c r="F60" s="9" t="s">
        <v>393</v>
      </c>
      <c r="G60" s="9" t="s">
        <v>394</v>
      </c>
      <c r="H60" s="9" t="s">
        <v>37</v>
      </c>
      <c r="I60" s="9" t="s">
        <v>96</v>
      </c>
      <c r="J60" s="9" t="s">
        <v>261</v>
      </c>
      <c r="K60" s="9" t="s">
        <v>40</v>
      </c>
      <c r="L60" s="9" t="s">
        <v>41</v>
      </c>
      <c r="M60" s="9" t="s">
        <v>42</v>
      </c>
      <c r="N60" s="9" t="s">
        <v>43</v>
      </c>
      <c r="O60" s="9" t="s">
        <v>174</v>
      </c>
      <c r="P60" s="9" t="s">
        <v>45</v>
      </c>
      <c r="Q60" s="9" t="s">
        <v>84</v>
      </c>
      <c r="R60" s="9" t="s">
        <v>45</v>
      </c>
      <c r="S60" s="9" t="s">
        <v>85</v>
      </c>
      <c r="T60" s="9" t="s">
        <v>75</v>
      </c>
      <c r="U60" s="9" t="s">
        <v>76</v>
      </c>
      <c r="V60" s="9" t="s">
        <v>75</v>
      </c>
      <c r="W60" s="9" t="s">
        <v>51</v>
      </c>
      <c r="X60" s="9" t="s">
        <v>52</v>
      </c>
      <c r="Y60" s="9" t="s">
        <v>53</v>
      </c>
      <c r="Z60" s="9" t="s">
        <v>54</v>
      </c>
      <c r="AA60" s="9" t="s">
        <v>55</v>
      </c>
      <c r="AB60" s="9" t="s">
        <v>56</v>
      </c>
      <c r="AC60" s="10">
        <v>400000</v>
      </c>
      <c r="AD60" s="10" t="s">
        <v>2205</v>
      </c>
      <c r="AE60" s="10" t="str" cm="1">
        <f t="array" aca="1" ref="AE60" ca="1">IFERROR(_xlfn.XLOOKUP(MID(CELL("filename",$A$1),FIND("]",CELL("filename",$A$1))+1,255)&amp;"|"&amp;$C60,Fonte_OM_Objeto!$G:$G,Fonte_OM_Objeto!$J:$J),"")</f>
        <v>CPOR/SP</v>
      </c>
      <c r="AF60" s="10" t="str" cm="1">
        <f t="array" aca="1" ref="AF60" ca="1">IFERROR(_xlfn.XLOOKUP(MID(CELL("filename",$A$1),FIND("]",CELL("filename",$A$1))+1,255)&amp;"|"&amp;$C60,Fonte_OM_Objeto!$G:$G,Fonte_OM_Objeto!$K:$K),"")</f>
        <v>Melhoria dos refeitórios</v>
      </c>
    </row>
    <row r="61" spans="1:32" s="1" customFormat="1" ht="30.4" customHeight="1" x14ac:dyDescent="0.2">
      <c r="A61" s="9" t="s">
        <v>30</v>
      </c>
      <c r="B61" s="9" t="s">
        <v>31</v>
      </c>
      <c r="C61" s="9" t="s">
        <v>2204</v>
      </c>
      <c r="D61" s="9" t="s">
        <v>33</v>
      </c>
      <c r="E61" s="9" t="s">
        <v>90</v>
      </c>
      <c r="F61" s="9" t="s">
        <v>393</v>
      </c>
      <c r="G61" s="9" t="s">
        <v>394</v>
      </c>
      <c r="H61" s="9" t="s">
        <v>37</v>
      </c>
      <c r="I61" s="9" t="s">
        <v>96</v>
      </c>
      <c r="J61" s="9" t="s">
        <v>261</v>
      </c>
      <c r="K61" s="9" t="s">
        <v>40</v>
      </c>
      <c r="L61" s="9" t="s">
        <v>41</v>
      </c>
      <c r="M61" s="9" t="s">
        <v>42</v>
      </c>
      <c r="N61" s="9" t="s">
        <v>43</v>
      </c>
      <c r="O61" s="9" t="s">
        <v>174</v>
      </c>
      <c r="P61" s="9" t="s">
        <v>45</v>
      </c>
      <c r="Q61" s="9" t="s">
        <v>84</v>
      </c>
      <c r="R61" s="9" t="s">
        <v>45</v>
      </c>
      <c r="S61" s="9" t="s">
        <v>85</v>
      </c>
      <c r="T61" s="9" t="s">
        <v>75</v>
      </c>
      <c r="U61" s="9" t="s">
        <v>76</v>
      </c>
      <c r="V61" s="9" t="s">
        <v>75</v>
      </c>
      <c r="W61" s="9" t="s">
        <v>51</v>
      </c>
      <c r="X61" s="9" t="s">
        <v>52</v>
      </c>
      <c r="Y61" s="9" t="s">
        <v>53</v>
      </c>
      <c r="Z61" s="9" t="s">
        <v>54</v>
      </c>
      <c r="AA61" s="9" t="s">
        <v>55</v>
      </c>
      <c r="AB61" s="9" t="s">
        <v>56</v>
      </c>
      <c r="AC61" s="10">
        <v>200000</v>
      </c>
      <c r="AD61" s="10" t="s">
        <v>2203</v>
      </c>
      <c r="AE61" s="10" t="str" cm="1">
        <f t="array" aca="1" ref="AE61" ca="1">IFERROR(_xlfn.XLOOKUP(MID(CELL("filename",$A$1),FIND("]",CELL("filename",$A$1))+1,255)&amp;"|"&amp;$C61,Fonte_OM_Objeto!$G:$G,Fonte_OM_Objeto!$J:$J),"")</f>
        <v>B Adm Ap Ibirapuera</v>
      </c>
      <c r="AF61" s="10" t="str" cm="1">
        <f t="array" aca="1" ref="AF61" ca="1">IFERROR(_xlfn.XLOOKUP(MID(CELL("filename",$A$1),FIND("]",CELL("filename",$A$1))+1,255)&amp;"|"&amp;$C61,Fonte_OM_Objeto!$G:$G,Fonte_OM_Objeto!$K:$K),"")</f>
        <v>Equipamentos musicais para a Banda Sinfônica do Exército.</v>
      </c>
    </row>
    <row r="62" spans="1:32" s="1" customFormat="1" ht="30.4" customHeight="1" x14ac:dyDescent="0.2">
      <c r="A62" s="9" t="s">
        <v>30</v>
      </c>
      <c r="B62" s="9" t="s">
        <v>31</v>
      </c>
      <c r="C62" s="9" t="s">
        <v>2202</v>
      </c>
      <c r="D62" s="9" t="s">
        <v>33</v>
      </c>
      <c r="E62" s="9" t="s">
        <v>34</v>
      </c>
      <c r="F62" s="9" t="s">
        <v>393</v>
      </c>
      <c r="G62" s="9" t="s">
        <v>394</v>
      </c>
      <c r="H62" s="9" t="s">
        <v>37</v>
      </c>
      <c r="I62" s="9" t="s">
        <v>96</v>
      </c>
      <c r="J62" s="9" t="s">
        <v>261</v>
      </c>
      <c r="K62" s="9" t="s">
        <v>40</v>
      </c>
      <c r="L62" s="9" t="s">
        <v>41</v>
      </c>
      <c r="M62" s="9" t="s">
        <v>42</v>
      </c>
      <c r="N62" s="9" t="s">
        <v>43</v>
      </c>
      <c r="O62" s="9" t="s">
        <v>2201</v>
      </c>
      <c r="P62" s="9" t="s">
        <v>45</v>
      </c>
      <c r="Q62" s="9" t="s">
        <v>385</v>
      </c>
      <c r="R62" s="9" t="s">
        <v>45</v>
      </c>
      <c r="S62" s="9" t="s">
        <v>468</v>
      </c>
      <c r="T62" s="9" t="s">
        <v>2200</v>
      </c>
      <c r="U62" s="9" t="s">
        <v>96</v>
      </c>
      <c r="V62" s="9" t="s">
        <v>2199</v>
      </c>
      <c r="W62" s="9" t="s">
        <v>51</v>
      </c>
      <c r="X62" s="9" t="s">
        <v>52</v>
      </c>
      <c r="Y62" s="9" t="s">
        <v>53</v>
      </c>
      <c r="Z62" s="9" t="s">
        <v>54</v>
      </c>
      <c r="AA62" s="9" t="s">
        <v>55</v>
      </c>
      <c r="AB62" s="9" t="s">
        <v>56</v>
      </c>
      <c r="AC62" s="10">
        <v>500000</v>
      </c>
      <c r="AD62" s="10" t="s">
        <v>2198</v>
      </c>
      <c r="AE62" s="10" t="str" cm="1">
        <f t="array" aca="1" ref="AE62" ca="1">IFERROR(_xlfn.XLOOKUP(MID(CELL("filename",$A$1),FIND("]",CELL("filename",$A$1))+1,255)&amp;"|"&amp;$C62,Fonte_OM_Objeto!$G:$G,Fonte_OM_Objeto!$J:$J),"")</f>
        <v>CIAvEx</v>
      </c>
      <c r="AF62" s="10" t="str" cm="1">
        <f t="array" aca="1" ref="AF62" ca="1">IFERROR(_xlfn.XLOOKUP(MID(CELL("filename",$A$1),FIND("]",CELL("filename",$A$1))+1,255)&amp;"|"&amp;$C62,Fonte_OM_Objeto!$G:$G,Fonte_OM_Objeto!$K:$K),"")</f>
        <v>Atualizar o sistema de projeção, modernização da plataforma de movimento, inclusão do sistema de force feedback nos comandos e inclusão de sistema de vibração no simulador de voo.</v>
      </c>
    </row>
    <row r="63" spans="1:32" s="1" customFormat="1" ht="19.7" customHeight="1" x14ac:dyDescent="0.2">
      <c r="A63" s="9" t="s">
        <v>30</v>
      </c>
      <c r="B63" s="9" t="s">
        <v>31</v>
      </c>
      <c r="C63" s="9" t="s">
        <v>392</v>
      </c>
      <c r="D63" s="9" t="s">
        <v>33</v>
      </c>
      <c r="E63" s="9" t="s">
        <v>34</v>
      </c>
      <c r="F63" s="9" t="s">
        <v>393</v>
      </c>
      <c r="G63" s="9" t="s">
        <v>394</v>
      </c>
      <c r="H63" s="9" t="s">
        <v>37</v>
      </c>
      <c r="I63" s="9" t="s">
        <v>96</v>
      </c>
      <c r="J63" s="9" t="s">
        <v>261</v>
      </c>
      <c r="K63" s="9" t="s">
        <v>40</v>
      </c>
      <c r="L63" s="9" t="s">
        <v>41</v>
      </c>
      <c r="M63" s="9" t="s">
        <v>59</v>
      </c>
      <c r="N63" s="9" t="s">
        <v>60</v>
      </c>
      <c r="O63" s="9" t="s">
        <v>2197</v>
      </c>
      <c r="P63" s="9" t="s">
        <v>45</v>
      </c>
      <c r="Q63" s="9" t="s">
        <v>62</v>
      </c>
      <c r="R63" s="9" t="s">
        <v>45</v>
      </c>
      <c r="S63" s="9" t="s">
        <v>63</v>
      </c>
      <c r="T63" s="9" t="s">
        <v>100</v>
      </c>
      <c r="U63" s="9" t="s">
        <v>96</v>
      </c>
      <c r="V63" s="9" t="s">
        <v>101</v>
      </c>
      <c r="W63" s="9" t="s">
        <v>51</v>
      </c>
      <c r="X63" s="9" t="s">
        <v>52</v>
      </c>
      <c r="Y63" s="9" t="s">
        <v>53</v>
      </c>
      <c r="Z63" s="9" t="s">
        <v>54</v>
      </c>
      <c r="AA63" s="9" t="s">
        <v>55</v>
      </c>
      <c r="AB63" s="9" t="s">
        <v>56</v>
      </c>
      <c r="AC63" s="10">
        <v>450000</v>
      </c>
      <c r="AD63" s="9" t="s">
        <v>2196</v>
      </c>
      <c r="AE63" s="10" t="str" cm="1">
        <f t="array" aca="1" ref="AE63" ca="1">IFERROR(_xlfn.XLOOKUP(MID(CELL("filename",$A$1),FIND("]",CELL("filename",$A$1))+1,255)&amp;"|"&amp;$C63,Fonte_OM_Objeto!$G:$G,Fonte_OM_Objeto!$J:$J),"")</f>
        <v/>
      </c>
      <c r="AF63" s="10" t="str" cm="1">
        <f t="array" aca="1" ref="AF63" ca="1">IFERROR(_xlfn.XLOOKUP(MID(CELL("filename",$A$1),FIND("]",CELL("filename",$A$1))+1,255)&amp;"|"&amp;$C63,Fonte_OM_Objeto!$G:$G,Fonte_OM_Objeto!$K:$K),"")</f>
        <v/>
      </c>
    </row>
    <row r="64" spans="1:32" s="1" customFormat="1" ht="62.85" customHeight="1" x14ac:dyDescent="0.2">
      <c r="A64" s="9" t="s">
        <v>30</v>
      </c>
      <c r="B64" s="9" t="s">
        <v>31</v>
      </c>
      <c r="C64" s="9" t="s">
        <v>2195</v>
      </c>
      <c r="D64" s="9" t="s">
        <v>33</v>
      </c>
      <c r="E64" s="9" t="s">
        <v>34</v>
      </c>
      <c r="F64" s="9" t="s">
        <v>393</v>
      </c>
      <c r="G64" s="9" t="s">
        <v>394</v>
      </c>
      <c r="H64" s="9" t="s">
        <v>37</v>
      </c>
      <c r="I64" s="9" t="s">
        <v>96</v>
      </c>
      <c r="J64" s="9" t="s">
        <v>261</v>
      </c>
      <c r="K64" s="9" t="s">
        <v>40</v>
      </c>
      <c r="L64" s="9" t="s">
        <v>41</v>
      </c>
      <c r="M64" s="9" t="s">
        <v>179</v>
      </c>
      <c r="N64" s="9" t="s">
        <v>180</v>
      </c>
      <c r="O64" s="9" t="s">
        <v>2194</v>
      </c>
      <c r="P64" s="9" t="s">
        <v>45</v>
      </c>
      <c r="Q64" s="9" t="s">
        <v>2193</v>
      </c>
      <c r="R64" s="9" t="s">
        <v>45</v>
      </c>
      <c r="S64" s="9" t="s">
        <v>386</v>
      </c>
      <c r="T64" s="9" t="s">
        <v>100</v>
      </c>
      <c r="U64" s="9" t="s">
        <v>96</v>
      </c>
      <c r="V64" s="9" t="s">
        <v>101</v>
      </c>
      <c r="W64" s="9" t="s">
        <v>51</v>
      </c>
      <c r="X64" s="9" t="s">
        <v>52</v>
      </c>
      <c r="Y64" s="9" t="s">
        <v>53</v>
      </c>
      <c r="Z64" s="9" t="s">
        <v>54</v>
      </c>
      <c r="AA64" s="9" t="s">
        <v>55</v>
      </c>
      <c r="AB64" s="9" t="s">
        <v>56</v>
      </c>
      <c r="AC64" s="10">
        <v>650000</v>
      </c>
      <c r="AD64" s="10" t="s">
        <v>2192</v>
      </c>
      <c r="AE64" s="10" t="str" cm="1">
        <f t="array" aca="1" ref="AE64" ca="1">IFERROR(_xlfn.XLOOKUP(MID(CELL("filename",$A$1),FIND("]",CELL("filename",$A$1))+1,255)&amp;"|"&amp;$C64,Fonte_OM_Objeto!$G:$G,Fonte_OM_Objeto!$J:$J),"")</f>
        <v/>
      </c>
      <c r="AF64" s="10" t="str" cm="1">
        <f t="array" aca="1" ref="AF64" ca="1">IFERROR(_xlfn.XLOOKUP(MID(CELL("filename",$A$1),FIND("]",CELL("filename",$A$1))+1,255)&amp;"|"&amp;$C64,Fonte_OM_Objeto!$G:$G,Fonte_OM_Objeto!$K:$K),"")</f>
        <v/>
      </c>
    </row>
    <row r="65" spans="1:32" s="1" customFormat="1" ht="19.7" customHeight="1" x14ac:dyDescent="0.2">
      <c r="A65" s="9" t="s">
        <v>30</v>
      </c>
      <c r="B65" s="9" t="s">
        <v>31</v>
      </c>
      <c r="C65" s="9" t="s">
        <v>2191</v>
      </c>
      <c r="D65" s="9" t="s">
        <v>33</v>
      </c>
      <c r="E65" s="9" t="s">
        <v>34</v>
      </c>
      <c r="F65" s="9" t="s">
        <v>402</v>
      </c>
      <c r="G65" s="9" t="s">
        <v>403</v>
      </c>
      <c r="H65" s="9" t="s">
        <v>37</v>
      </c>
      <c r="I65" s="9" t="s">
        <v>38</v>
      </c>
      <c r="J65" s="9" t="s">
        <v>160</v>
      </c>
      <c r="K65" s="9" t="s">
        <v>40</v>
      </c>
      <c r="L65" s="9" t="s">
        <v>41</v>
      </c>
      <c r="M65" s="9" t="s">
        <v>42</v>
      </c>
      <c r="N65" s="9" t="s">
        <v>43</v>
      </c>
      <c r="O65" s="9" t="s">
        <v>44</v>
      </c>
      <c r="P65" s="9" t="s">
        <v>45</v>
      </c>
      <c r="Q65" s="9" t="s">
        <v>46</v>
      </c>
      <c r="R65" s="9" t="s">
        <v>47</v>
      </c>
      <c r="S65" s="9" t="s">
        <v>48</v>
      </c>
      <c r="T65" s="9" t="s">
        <v>49</v>
      </c>
      <c r="U65" s="9" t="s">
        <v>38</v>
      </c>
      <c r="V65" s="9" t="s">
        <v>50</v>
      </c>
      <c r="W65" s="9" t="s">
        <v>51</v>
      </c>
      <c r="X65" s="9" t="s">
        <v>52</v>
      </c>
      <c r="Y65" s="9" t="s">
        <v>53</v>
      </c>
      <c r="Z65" s="9" t="s">
        <v>54</v>
      </c>
      <c r="AA65" s="9" t="s">
        <v>55</v>
      </c>
      <c r="AB65" s="9" t="s">
        <v>56</v>
      </c>
      <c r="AC65" s="10">
        <v>250000</v>
      </c>
      <c r="AD65" s="10" t="s">
        <v>2190</v>
      </c>
      <c r="AE65" s="10" t="str" cm="1">
        <f t="array" aca="1" ref="AE65" ca="1">IFERROR(_xlfn.XLOOKUP(MID(CELL("filename",$A$1),FIND("]",CELL("filename",$A$1))+1,255)&amp;"|"&amp;$C65,Fonte_OM_Objeto!$G:$G,Fonte_OM_Objeto!$J:$J),"")</f>
        <v>4º BEC</v>
      </c>
      <c r="AF65" s="10" t="str" cm="1">
        <f t="array" aca="1" ref="AF65" ca="1">IFERROR(_xlfn.XLOOKUP(MID(CELL("filename",$A$1),FIND("]",CELL("filename",$A$1))+1,255)&amp;"|"&amp;$C65,Fonte_OM_Objeto!$G:$G,Fonte_OM_Objeto!$K:$K),"")</f>
        <v>Aquisição de material permanente</v>
      </c>
    </row>
    <row r="66" spans="1:32" s="1" customFormat="1" ht="73.5" customHeight="1" x14ac:dyDescent="0.2">
      <c r="A66" s="9" t="s">
        <v>30</v>
      </c>
      <c r="B66" s="9" t="s">
        <v>31</v>
      </c>
      <c r="C66" s="9" t="s">
        <v>2189</v>
      </c>
      <c r="D66" s="9" t="s">
        <v>33</v>
      </c>
      <c r="E66" s="9" t="s">
        <v>90</v>
      </c>
      <c r="F66" s="9" t="s">
        <v>406</v>
      </c>
      <c r="G66" s="9" t="s">
        <v>407</v>
      </c>
      <c r="H66" s="9" t="s">
        <v>37</v>
      </c>
      <c r="I66" s="9" t="s">
        <v>38</v>
      </c>
      <c r="J66" s="9" t="s">
        <v>191</v>
      </c>
      <c r="K66" s="9" t="s">
        <v>40</v>
      </c>
      <c r="L66" s="9" t="s">
        <v>41</v>
      </c>
      <c r="M66" s="9" t="s">
        <v>70</v>
      </c>
      <c r="N66" s="9" t="s">
        <v>71</v>
      </c>
      <c r="O66" s="9" t="s">
        <v>118</v>
      </c>
      <c r="P66" s="9" t="s">
        <v>45</v>
      </c>
      <c r="Q66" s="9" t="s">
        <v>46</v>
      </c>
      <c r="R66" s="9" t="s">
        <v>47</v>
      </c>
      <c r="S66" s="9" t="s">
        <v>48</v>
      </c>
      <c r="T66" s="9" t="s">
        <v>75</v>
      </c>
      <c r="U66" s="9" t="s">
        <v>76</v>
      </c>
      <c r="V66" s="9" t="s">
        <v>75</v>
      </c>
      <c r="W66" s="9" t="s">
        <v>51</v>
      </c>
      <c r="X66" s="9" t="s">
        <v>102</v>
      </c>
      <c r="Y66" s="9" t="s">
        <v>53</v>
      </c>
      <c r="Z66" s="9" t="s">
        <v>54</v>
      </c>
      <c r="AA66" s="9" t="s">
        <v>55</v>
      </c>
      <c r="AB66" s="9" t="s">
        <v>56</v>
      </c>
      <c r="AC66" s="10">
        <v>300000</v>
      </c>
      <c r="AD66" s="10" t="s">
        <v>2188</v>
      </c>
      <c r="AE66" s="10" t="str" cm="1">
        <f t="array" aca="1" ref="AE66" ca="1">IFERROR(_xlfn.XLOOKUP(MID(CELL("filename",$A$1),FIND("]",CELL("filename",$A$1))+1,255)&amp;"|"&amp;$C66,Fonte_OM_Objeto!$G:$G,Fonte_OM_Objeto!$J:$J),"")</f>
        <v/>
      </c>
      <c r="AF66" s="10" t="str" cm="1">
        <f t="array" aca="1" ref="AF66" ca="1">IFERROR(_xlfn.XLOOKUP(MID(CELL("filename",$A$1),FIND("]",CELL("filename",$A$1))+1,255)&amp;"|"&amp;$C66,Fonte_OM_Objeto!$G:$G,Fonte_OM_Objeto!$K:$K),"")</f>
        <v/>
      </c>
    </row>
    <row r="67" spans="1:32" s="1" customFormat="1" ht="52.35" customHeight="1" x14ac:dyDescent="0.2">
      <c r="A67" s="9" t="s">
        <v>30</v>
      </c>
      <c r="B67" s="9" t="s">
        <v>31</v>
      </c>
      <c r="C67" s="9" t="s">
        <v>2187</v>
      </c>
      <c r="D67" s="9" t="s">
        <v>33</v>
      </c>
      <c r="E67" s="9" t="s">
        <v>90</v>
      </c>
      <c r="F67" s="9" t="s">
        <v>406</v>
      </c>
      <c r="G67" s="9" t="s">
        <v>407</v>
      </c>
      <c r="H67" s="9" t="s">
        <v>37</v>
      </c>
      <c r="I67" s="9" t="s">
        <v>38</v>
      </c>
      <c r="J67" s="9" t="s">
        <v>191</v>
      </c>
      <c r="K67" s="9" t="s">
        <v>40</v>
      </c>
      <c r="L67" s="9" t="s">
        <v>41</v>
      </c>
      <c r="M67" s="9" t="s">
        <v>408</v>
      </c>
      <c r="N67" s="9" t="s">
        <v>409</v>
      </c>
      <c r="O67" s="9" t="s">
        <v>410</v>
      </c>
      <c r="P67" s="9" t="s">
        <v>45</v>
      </c>
      <c r="Q67" s="9" t="s">
        <v>411</v>
      </c>
      <c r="R67" s="9" t="s">
        <v>412</v>
      </c>
      <c r="S67" s="9" t="s">
        <v>413</v>
      </c>
      <c r="T67" s="9" t="s">
        <v>75</v>
      </c>
      <c r="U67" s="9" t="s">
        <v>76</v>
      </c>
      <c r="V67" s="9" t="s">
        <v>75</v>
      </c>
      <c r="W67" s="9" t="s">
        <v>51</v>
      </c>
      <c r="X67" s="9" t="s">
        <v>102</v>
      </c>
      <c r="Y67" s="9" t="s">
        <v>53</v>
      </c>
      <c r="Z67" s="9" t="s">
        <v>54</v>
      </c>
      <c r="AA67" s="9" t="s">
        <v>55</v>
      </c>
      <c r="AB67" s="9" t="s">
        <v>56</v>
      </c>
      <c r="AC67" s="10">
        <v>250000</v>
      </c>
      <c r="AD67" s="10" t="s">
        <v>2186</v>
      </c>
      <c r="AE67" s="10" t="str" cm="1">
        <f t="array" aca="1" ref="AE67" ca="1">IFERROR(_xlfn.XLOOKUP(MID(CELL("filename",$A$1),FIND("]",CELL("filename",$A$1))+1,255)&amp;"|"&amp;$C67,Fonte_OM_Objeto!$G:$G,Fonte_OM_Objeto!$J:$J),"")</f>
        <v/>
      </c>
      <c r="AF67" s="10" t="str" cm="1">
        <f t="array" aca="1" ref="AF67" ca="1">IFERROR(_xlfn.XLOOKUP(MID(CELL("filename",$A$1),FIND("]",CELL("filename",$A$1))+1,255)&amp;"|"&amp;$C67,Fonte_OM_Objeto!$G:$G,Fonte_OM_Objeto!$K:$K),"")</f>
        <v/>
      </c>
    </row>
    <row r="68" spans="1:32" s="1" customFormat="1" ht="52.35" customHeight="1" x14ac:dyDescent="0.2">
      <c r="A68" s="9" t="s">
        <v>30</v>
      </c>
      <c r="B68" s="9" t="s">
        <v>31</v>
      </c>
      <c r="C68" s="9" t="s">
        <v>2187</v>
      </c>
      <c r="D68" s="9" t="s">
        <v>33</v>
      </c>
      <c r="E68" s="9" t="s">
        <v>90</v>
      </c>
      <c r="F68" s="9" t="s">
        <v>406</v>
      </c>
      <c r="G68" s="9" t="s">
        <v>407</v>
      </c>
      <c r="H68" s="9" t="s">
        <v>37</v>
      </c>
      <c r="I68" s="9" t="s">
        <v>38</v>
      </c>
      <c r="J68" s="9" t="s">
        <v>191</v>
      </c>
      <c r="K68" s="9" t="s">
        <v>40</v>
      </c>
      <c r="L68" s="9" t="s">
        <v>41</v>
      </c>
      <c r="M68" s="9" t="s">
        <v>408</v>
      </c>
      <c r="N68" s="9" t="s">
        <v>409</v>
      </c>
      <c r="O68" s="9" t="s">
        <v>410</v>
      </c>
      <c r="P68" s="9" t="s">
        <v>45</v>
      </c>
      <c r="Q68" s="9" t="s">
        <v>411</v>
      </c>
      <c r="R68" s="9" t="s">
        <v>412</v>
      </c>
      <c r="S68" s="9" t="s">
        <v>413</v>
      </c>
      <c r="T68" s="9" t="s">
        <v>75</v>
      </c>
      <c r="U68" s="9" t="s">
        <v>76</v>
      </c>
      <c r="V68" s="9" t="s">
        <v>75</v>
      </c>
      <c r="W68" s="9" t="s">
        <v>51</v>
      </c>
      <c r="X68" s="9" t="s">
        <v>52</v>
      </c>
      <c r="Y68" s="9" t="s">
        <v>53</v>
      </c>
      <c r="Z68" s="9" t="s">
        <v>54</v>
      </c>
      <c r="AA68" s="9" t="s">
        <v>55</v>
      </c>
      <c r="AB68" s="9" t="s">
        <v>56</v>
      </c>
      <c r="AC68" s="10">
        <v>50000</v>
      </c>
      <c r="AD68" s="10" t="s">
        <v>2186</v>
      </c>
      <c r="AE68" s="10" t="str" cm="1">
        <f t="array" aca="1" ref="AE68" ca="1">IFERROR(_xlfn.XLOOKUP(MID(CELL("filename",$A$1),FIND("]",CELL("filename",$A$1))+1,255)&amp;"|"&amp;$C68,Fonte_OM_Objeto!$G:$G,Fonte_OM_Objeto!$J:$J),"")</f>
        <v/>
      </c>
      <c r="AF68" s="10" t="str" cm="1">
        <f t="array" aca="1" ref="AF68" ca="1">IFERROR(_xlfn.XLOOKUP(MID(CELL("filename",$A$1),FIND("]",CELL("filename",$A$1))+1,255)&amp;"|"&amp;$C68,Fonte_OM_Objeto!$G:$G,Fonte_OM_Objeto!$K:$K),"")</f>
        <v/>
      </c>
    </row>
    <row r="69" spans="1:32" s="1" customFormat="1" ht="62.85" customHeight="1" x14ac:dyDescent="0.2">
      <c r="A69" s="9" t="s">
        <v>30</v>
      </c>
      <c r="B69" s="9" t="s">
        <v>31</v>
      </c>
      <c r="C69" s="9" t="s">
        <v>2185</v>
      </c>
      <c r="D69" s="9" t="s">
        <v>33</v>
      </c>
      <c r="E69" s="9" t="s">
        <v>90</v>
      </c>
      <c r="F69" s="9" t="s">
        <v>416</v>
      </c>
      <c r="G69" s="9" t="s">
        <v>417</v>
      </c>
      <c r="H69" s="9" t="s">
        <v>37</v>
      </c>
      <c r="I69" s="9" t="s">
        <v>212</v>
      </c>
      <c r="J69" s="9" t="s">
        <v>69</v>
      </c>
      <c r="K69" s="9" t="s">
        <v>40</v>
      </c>
      <c r="L69" s="9" t="s">
        <v>41</v>
      </c>
      <c r="M69" s="9" t="s">
        <v>70</v>
      </c>
      <c r="N69" s="9" t="s">
        <v>71</v>
      </c>
      <c r="O69" s="9" t="s">
        <v>118</v>
      </c>
      <c r="P69" s="9" t="s">
        <v>45</v>
      </c>
      <c r="Q69" s="9" t="s">
        <v>46</v>
      </c>
      <c r="R69" s="9" t="s">
        <v>47</v>
      </c>
      <c r="S69" s="9" t="s">
        <v>48</v>
      </c>
      <c r="T69" s="9" t="s">
        <v>75</v>
      </c>
      <c r="U69" s="9" t="s">
        <v>76</v>
      </c>
      <c r="V69" s="9" t="s">
        <v>75</v>
      </c>
      <c r="W69" s="9" t="s">
        <v>51</v>
      </c>
      <c r="X69" s="9" t="s">
        <v>52</v>
      </c>
      <c r="Y69" s="9" t="s">
        <v>53</v>
      </c>
      <c r="Z69" s="9" t="s">
        <v>54</v>
      </c>
      <c r="AA69" s="9" t="s">
        <v>55</v>
      </c>
      <c r="AB69" s="9" t="s">
        <v>56</v>
      </c>
      <c r="AC69" s="10">
        <v>200000</v>
      </c>
      <c r="AD69" s="10" t="s">
        <v>2184</v>
      </c>
      <c r="AE69" s="10" t="str" cm="1">
        <f t="array" aca="1" ref="AE69" ca="1">IFERROR(_xlfn.XLOOKUP(MID(CELL("filename",$A$1),FIND("]",CELL("filename",$A$1))+1,255)&amp;"|"&amp;$C69,Fonte_OM_Objeto!$G:$G,Fonte_OM_Objeto!$J:$J),"")</f>
        <v/>
      </c>
      <c r="AF69" s="10" t="str" cm="1">
        <f t="array" aca="1" ref="AF69" ca="1">IFERROR(_xlfn.XLOOKUP(MID(CELL("filename",$A$1),FIND("]",CELL("filename",$A$1))+1,255)&amp;"|"&amp;$C69,Fonte_OM_Objeto!$G:$G,Fonte_OM_Objeto!$K:$K),"")</f>
        <v/>
      </c>
    </row>
    <row r="70" spans="1:32" s="1" customFormat="1" ht="62.85" customHeight="1" x14ac:dyDescent="0.2">
      <c r="A70" s="9" t="s">
        <v>30</v>
      </c>
      <c r="B70" s="9" t="s">
        <v>31</v>
      </c>
      <c r="C70" s="9" t="s">
        <v>2183</v>
      </c>
      <c r="D70" s="9" t="s">
        <v>33</v>
      </c>
      <c r="E70" s="9" t="s">
        <v>90</v>
      </c>
      <c r="F70" s="9" t="s">
        <v>416</v>
      </c>
      <c r="G70" s="9" t="s">
        <v>417</v>
      </c>
      <c r="H70" s="9" t="s">
        <v>37</v>
      </c>
      <c r="I70" s="9" t="s">
        <v>212</v>
      </c>
      <c r="J70" s="9" t="s">
        <v>69</v>
      </c>
      <c r="K70" s="9" t="s">
        <v>40</v>
      </c>
      <c r="L70" s="9" t="s">
        <v>41</v>
      </c>
      <c r="M70" s="9" t="s">
        <v>59</v>
      </c>
      <c r="N70" s="9" t="s">
        <v>60</v>
      </c>
      <c r="O70" s="9" t="s">
        <v>145</v>
      </c>
      <c r="P70" s="9" t="s">
        <v>45</v>
      </c>
      <c r="Q70" s="9" t="s">
        <v>62</v>
      </c>
      <c r="R70" s="9" t="s">
        <v>45</v>
      </c>
      <c r="S70" s="9" t="s">
        <v>63</v>
      </c>
      <c r="T70" s="9" t="s">
        <v>75</v>
      </c>
      <c r="U70" s="9" t="s">
        <v>76</v>
      </c>
      <c r="V70" s="9" t="s">
        <v>75</v>
      </c>
      <c r="W70" s="9" t="s">
        <v>51</v>
      </c>
      <c r="X70" s="9" t="s">
        <v>102</v>
      </c>
      <c r="Y70" s="9" t="s">
        <v>53</v>
      </c>
      <c r="Z70" s="9" t="s">
        <v>54</v>
      </c>
      <c r="AA70" s="9" t="s">
        <v>55</v>
      </c>
      <c r="AB70" s="9" t="s">
        <v>56</v>
      </c>
      <c r="AC70" s="10">
        <v>200000</v>
      </c>
      <c r="AD70" s="10" t="s">
        <v>2182</v>
      </c>
      <c r="AE70" s="10" t="str" cm="1">
        <f t="array" aca="1" ref="AE70" ca="1">IFERROR(_xlfn.XLOOKUP(MID(CELL("filename",$A$1),FIND("]",CELL("filename",$A$1))+1,255)&amp;"|"&amp;$C70,Fonte_OM_Objeto!$G:$G,Fonte_OM_Objeto!$J:$J),"")</f>
        <v/>
      </c>
      <c r="AF70" s="10" t="str" cm="1">
        <f t="array" aca="1" ref="AF70" ca="1">IFERROR(_xlfn.XLOOKUP(MID(CELL("filename",$A$1),FIND("]",CELL("filename",$A$1))+1,255)&amp;"|"&amp;$C70,Fonte_OM_Objeto!$G:$G,Fonte_OM_Objeto!$K:$K),"")</f>
        <v/>
      </c>
    </row>
    <row r="71" spans="1:32" s="1" customFormat="1" ht="19.7" customHeight="1" x14ac:dyDescent="0.2">
      <c r="A71" s="9" t="s">
        <v>30</v>
      </c>
      <c r="B71" s="9" t="s">
        <v>31</v>
      </c>
      <c r="C71" s="9" t="s">
        <v>2181</v>
      </c>
      <c r="D71" s="9" t="s">
        <v>33</v>
      </c>
      <c r="E71" s="9" t="s">
        <v>34</v>
      </c>
      <c r="F71" s="9" t="s">
        <v>422</v>
      </c>
      <c r="G71" s="9" t="s">
        <v>423</v>
      </c>
      <c r="H71" s="9" t="s">
        <v>37</v>
      </c>
      <c r="I71" s="9" t="s">
        <v>198</v>
      </c>
      <c r="J71" s="9" t="s">
        <v>191</v>
      </c>
      <c r="K71" s="9" t="s">
        <v>40</v>
      </c>
      <c r="L71" s="9" t="s">
        <v>41</v>
      </c>
      <c r="M71" s="9" t="s">
        <v>42</v>
      </c>
      <c r="N71" s="9" t="s">
        <v>43</v>
      </c>
      <c r="O71" s="9" t="s">
        <v>204</v>
      </c>
      <c r="P71" s="9" t="s">
        <v>45</v>
      </c>
      <c r="Q71" s="9" t="s">
        <v>46</v>
      </c>
      <c r="R71" s="9" t="s">
        <v>47</v>
      </c>
      <c r="S71" s="9" t="s">
        <v>48</v>
      </c>
      <c r="T71" s="9" t="s">
        <v>205</v>
      </c>
      <c r="U71" s="9" t="s">
        <v>198</v>
      </c>
      <c r="V71" s="9" t="s">
        <v>206</v>
      </c>
      <c r="W71" s="9" t="s">
        <v>51</v>
      </c>
      <c r="X71" s="9" t="s">
        <v>102</v>
      </c>
      <c r="Y71" s="9" t="s">
        <v>53</v>
      </c>
      <c r="Z71" s="9" t="s">
        <v>54</v>
      </c>
      <c r="AA71" s="9" t="s">
        <v>55</v>
      </c>
      <c r="AB71" s="9" t="s">
        <v>56</v>
      </c>
      <c r="AC71" s="10">
        <v>200000</v>
      </c>
      <c r="AD71" s="9" t="s">
        <v>424</v>
      </c>
      <c r="AE71" s="10" t="str" cm="1">
        <f t="array" aca="1" ref="AE71" ca="1">IFERROR(_xlfn.XLOOKUP(MID(CELL("filename",$A$1),FIND("]",CELL("filename",$A$1))+1,255)&amp;"|"&amp;$C71,Fonte_OM_Objeto!$G:$G,Fonte_OM_Objeto!$J:$J),"")</f>
        <v>Cmdo CMNE</v>
      </c>
      <c r="AF71" s="10" t="str" cm="1">
        <f t="array" aca="1" ref="AF71" ca="1">IFERROR(_xlfn.XLOOKUP(MID(CELL("filename",$A$1),FIND("]",CELL("filename",$A$1))+1,255)&amp;"|"&amp;$C71,Fonte_OM_Objeto!$G:$G,Fonte_OM_Objeto!$K:$K),"")</f>
        <v>Adequação das instalações</v>
      </c>
    </row>
    <row r="72" spans="1:32" s="1" customFormat="1" ht="19.7" customHeight="1" x14ac:dyDescent="0.2">
      <c r="A72" s="9" t="s">
        <v>30</v>
      </c>
      <c r="B72" s="9" t="s">
        <v>31</v>
      </c>
      <c r="C72" s="9" t="s">
        <v>2181</v>
      </c>
      <c r="D72" s="9" t="s">
        <v>33</v>
      </c>
      <c r="E72" s="9" t="s">
        <v>34</v>
      </c>
      <c r="F72" s="9" t="s">
        <v>422</v>
      </c>
      <c r="G72" s="9" t="s">
        <v>423</v>
      </c>
      <c r="H72" s="9" t="s">
        <v>37</v>
      </c>
      <c r="I72" s="9" t="s">
        <v>198</v>
      </c>
      <c r="J72" s="9" t="s">
        <v>191</v>
      </c>
      <c r="K72" s="9" t="s">
        <v>40</v>
      </c>
      <c r="L72" s="9" t="s">
        <v>41</v>
      </c>
      <c r="M72" s="9" t="s">
        <v>42</v>
      </c>
      <c r="N72" s="9" t="s">
        <v>43</v>
      </c>
      <c r="O72" s="9" t="s">
        <v>204</v>
      </c>
      <c r="P72" s="9" t="s">
        <v>45</v>
      </c>
      <c r="Q72" s="9" t="s">
        <v>46</v>
      </c>
      <c r="R72" s="9" t="s">
        <v>47</v>
      </c>
      <c r="S72" s="9" t="s">
        <v>48</v>
      </c>
      <c r="T72" s="9" t="s">
        <v>205</v>
      </c>
      <c r="U72" s="9" t="s">
        <v>198</v>
      </c>
      <c r="V72" s="9" t="s">
        <v>206</v>
      </c>
      <c r="W72" s="9" t="s">
        <v>51</v>
      </c>
      <c r="X72" s="9" t="s">
        <v>52</v>
      </c>
      <c r="Y72" s="9" t="s">
        <v>53</v>
      </c>
      <c r="Z72" s="9" t="s">
        <v>54</v>
      </c>
      <c r="AA72" s="9" t="s">
        <v>55</v>
      </c>
      <c r="AB72" s="9" t="s">
        <v>56</v>
      </c>
      <c r="AC72" s="10">
        <v>50000</v>
      </c>
      <c r="AD72" s="9" t="s">
        <v>424</v>
      </c>
      <c r="AE72" s="10" t="str" cm="1">
        <f t="array" aca="1" ref="AE72" ca="1">IFERROR(_xlfn.XLOOKUP(MID(CELL("filename",$A$1),FIND("]",CELL("filename",$A$1))+1,255)&amp;"|"&amp;$C72,Fonte_OM_Objeto!$G:$G,Fonte_OM_Objeto!$J:$J),"")</f>
        <v>Cmdo CMNE</v>
      </c>
      <c r="AF72" s="10" t="str" cm="1">
        <f t="array" aca="1" ref="AF72" ca="1">IFERROR(_xlfn.XLOOKUP(MID(CELL("filename",$A$1),FIND("]",CELL("filename",$A$1))+1,255)&amp;"|"&amp;$C72,Fonte_OM_Objeto!$G:$G,Fonte_OM_Objeto!$K:$K),"")</f>
        <v>Adequação das instalações</v>
      </c>
    </row>
    <row r="73" spans="1:32" s="1" customFormat="1" ht="19.7" customHeight="1" x14ac:dyDescent="0.2">
      <c r="A73" s="9" t="s">
        <v>30</v>
      </c>
      <c r="B73" s="9" t="s">
        <v>31</v>
      </c>
      <c r="C73" s="9" t="s">
        <v>2180</v>
      </c>
      <c r="D73" s="9" t="s">
        <v>33</v>
      </c>
      <c r="E73" s="9" t="s">
        <v>34</v>
      </c>
      <c r="F73" s="9" t="s">
        <v>3862</v>
      </c>
      <c r="G73" s="9" t="s">
        <v>2179</v>
      </c>
      <c r="H73" s="9" t="s">
        <v>37</v>
      </c>
      <c r="I73" s="9" t="s">
        <v>144</v>
      </c>
      <c r="J73" s="9" t="s">
        <v>82</v>
      </c>
      <c r="K73" s="9" t="s">
        <v>40</v>
      </c>
      <c r="L73" s="9" t="s">
        <v>41</v>
      </c>
      <c r="M73" s="9" t="s">
        <v>70</v>
      </c>
      <c r="N73" s="9" t="s">
        <v>71</v>
      </c>
      <c r="O73" s="9" t="s">
        <v>72</v>
      </c>
      <c r="P73" s="9" t="s">
        <v>45</v>
      </c>
      <c r="Q73" s="9" t="s">
        <v>73</v>
      </c>
      <c r="R73" s="9" t="s">
        <v>45</v>
      </c>
      <c r="S73" s="9" t="s">
        <v>74</v>
      </c>
      <c r="T73" s="9" t="s">
        <v>75</v>
      </c>
      <c r="U73" s="9" t="s">
        <v>76</v>
      </c>
      <c r="V73" s="9" t="s">
        <v>75</v>
      </c>
      <c r="W73" s="9" t="s">
        <v>51</v>
      </c>
      <c r="X73" s="9" t="s">
        <v>52</v>
      </c>
      <c r="Y73" s="9" t="s">
        <v>53</v>
      </c>
      <c r="Z73" s="9" t="s">
        <v>54</v>
      </c>
      <c r="AA73" s="9" t="s">
        <v>55</v>
      </c>
      <c r="AB73" s="9" t="s">
        <v>56</v>
      </c>
      <c r="AC73" s="10">
        <v>200000</v>
      </c>
      <c r="AD73" s="9" t="s">
        <v>2178</v>
      </c>
      <c r="AE73" s="10" t="str" cm="1">
        <f t="array" aca="1" ref="AE73" ca="1">IFERROR(_xlfn.XLOOKUP(MID(CELL("filename",$A$1),FIND("]",CELL("filename",$A$1))+1,255)&amp;"|"&amp;$C73,Fonte_OM_Objeto!$G:$G,Fonte_OM_Objeto!$J:$J),"")</f>
        <v/>
      </c>
      <c r="AF73" s="10" t="str" cm="1">
        <f t="array" aca="1" ref="AF73" ca="1">IFERROR(_xlfn.XLOOKUP(MID(CELL("filename",$A$1),FIND("]",CELL("filename",$A$1))+1,255)&amp;"|"&amp;$C73,Fonte_OM_Objeto!$G:$G,Fonte_OM_Objeto!$K:$K),"")</f>
        <v/>
      </c>
    </row>
    <row r="74" spans="1:32" s="1" customFormat="1" ht="52.35" customHeight="1" x14ac:dyDescent="0.2">
      <c r="A74" s="9" t="s">
        <v>30</v>
      </c>
      <c r="B74" s="9" t="s">
        <v>31</v>
      </c>
      <c r="C74" s="9" t="s">
        <v>2177</v>
      </c>
      <c r="D74" s="9" t="s">
        <v>33</v>
      </c>
      <c r="E74" s="9" t="s">
        <v>90</v>
      </c>
      <c r="F74" s="9" t="s">
        <v>434</v>
      </c>
      <c r="G74" s="9" t="s">
        <v>435</v>
      </c>
      <c r="H74" s="9" t="s">
        <v>37</v>
      </c>
      <c r="I74" s="9" t="s">
        <v>68</v>
      </c>
      <c r="J74" s="9" t="s">
        <v>191</v>
      </c>
      <c r="K74" s="9" t="s">
        <v>40</v>
      </c>
      <c r="L74" s="9" t="s">
        <v>41</v>
      </c>
      <c r="M74" s="9" t="s">
        <v>70</v>
      </c>
      <c r="N74" s="9" t="s">
        <v>71</v>
      </c>
      <c r="O74" s="9" t="s">
        <v>72</v>
      </c>
      <c r="P74" s="9" t="s">
        <v>45</v>
      </c>
      <c r="Q74" s="9" t="s">
        <v>73</v>
      </c>
      <c r="R74" s="9" t="s">
        <v>45</v>
      </c>
      <c r="S74" s="9" t="s">
        <v>74</v>
      </c>
      <c r="T74" s="9" t="s">
        <v>75</v>
      </c>
      <c r="U74" s="9" t="s">
        <v>76</v>
      </c>
      <c r="V74" s="9" t="s">
        <v>75</v>
      </c>
      <c r="W74" s="9" t="s">
        <v>51</v>
      </c>
      <c r="X74" s="9" t="s">
        <v>102</v>
      </c>
      <c r="Y74" s="9" t="s">
        <v>53</v>
      </c>
      <c r="Z74" s="9" t="s">
        <v>54</v>
      </c>
      <c r="AA74" s="9" t="s">
        <v>55</v>
      </c>
      <c r="AB74" s="9" t="s">
        <v>56</v>
      </c>
      <c r="AC74" s="10">
        <v>200000</v>
      </c>
      <c r="AD74" s="10" t="s">
        <v>2176</v>
      </c>
      <c r="AE74" s="10" t="str" cm="1">
        <f t="array" aca="1" ref="AE74" ca="1">IFERROR(_xlfn.XLOOKUP(MID(CELL("filename",$A$1),FIND("]",CELL("filename",$A$1))+1,255)&amp;"|"&amp;$C74,Fonte_OM_Objeto!$G:$G,Fonte_OM_Objeto!$J:$J),"")</f>
        <v/>
      </c>
      <c r="AF74" s="10" t="str" cm="1">
        <f t="array" aca="1" ref="AF74" ca="1">IFERROR(_xlfn.XLOOKUP(MID(CELL("filename",$A$1),FIND("]",CELL("filename",$A$1))+1,255)&amp;"|"&amp;$C74,Fonte_OM_Objeto!$G:$G,Fonte_OM_Objeto!$K:$K),"")</f>
        <v/>
      </c>
    </row>
    <row r="75" spans="1:32" s="1" customFormat="1" ht="52.35" customHeight="1" x14ac:dyDescent="0.2">
      <c r="A75" s="9" t="s">
        <v>30</v>
      </c>
      <c r="B75" s="9" t="s">
        <v>31</v>
      </c>
      <c r="C75" s="9" t="s">
        <v>2175</v>
      </c>
      <c r="D75" s="9" t="s">
        <v>33</v>
      </c>
      <c r="E75" s="9" t="s">
        <v>90</v>
      </c>
      <c r="F75" s="9" t="s">
        <v>438</v>
      </c>
      <c r="G75" s="9" t="s">
        <v>439</v>
      </c>
      <c r="H75" s="9" t="s">
        <v>37</v>
      </c>
      <c r="I75" s="9" t="s">
        <v>198</v>
      </c>
      <c r="J75" s="9" t="s">
        <v>191</v>
      </c>
      <c r="K75" s="9" t="s">
        <v>40</v>
      </c>
      <c r="L75" s="9" t="s">
        <v>41</v>
      </c>
      <c r="M75" s="9" t="s">
        <v>70</v>
      </c>
      <c r="N75" s="9" t="s">
        <v>71</v>
      </c>
      <c r="O75" s="9" t="s">
        <v>72</v>
      </c>
      <c r="P75" s="9" t="s">
        <v>45</v>
      </c>
      <c r="Q75" s="9" t="s">
        <v>73</v>
      </c>
      <c r="R75" s="9" t="s">
        <v>45</v>
      </c>
      <c r="S75" s="9" t="s">
        <v>74</v>
      </c>
      <c r="T75" s="9" t="s">
        <v>75</v>
      </c>
      <c r="U75" s="9" t="s">
        <v>76</v>
      </c>
      <c r="V75" s="9" t="s">
        <v>75</v>
      </c>
      <c r="W75" s="9" t="s">
        <v>51</v>
      </c>
      <c r="X75" s="9" t="s">
        <v>102</v>
      </c>
      <c r="Y75" s="9" t="s">
        <v>53</v>
      </c>
      <c r="Z75" s="9" t="s">
        <v>54</v>
      </c>
      <c r="AA75" s="9" t="s">
        <v>55</v>
      </c>
      <c r="AB75" s="9" t="s">
        <v>56</v>
      </c>
      <c r="AC75" s="10">
        <v>250000</v>
      </c>
      <c r="AD75" s="10" t="s">
        <v>2174</v>
      </c>
      <c r="AE75" s="10" t="str" cm="1">
        <f t="array" aca="1" ref="AE75" ca="1">IFERROR(_xlfn.XLOOKUP(MID(CELL("filename",$A$1),FIND("]",CELL("filename",$A$1))+1,255)&amp;"|"&amp;$C75,Fonte_OM_Objeto!$G:$G,Fonte_OM_Objeto!$J:$J),"")</f>
        <v/>
      </c>
      <c r="AF75" s="10" t="str" cm="1">
        <f t="array" aca="1" ref="AF75" ca="1">IFERROR(_xlfn.XLOOKUP(MID(CELL("filename",$A$1),FIND("]",CELL("filename",$A$1))+1,255)&amp;"|"&amp;$C75,Fonte_OM_Objeto!$G:$G,Fonte_OM_Objeto!$K:$K),"")</f>
        <v/>
      </c>
    </row>
    <row r="76" spans="1:32" s="1" customFormat="1" ht="52.35" customHeight="1" x14ac:dyDescent="0.2">
      <c r="A76" s="9" t="s">
        <v>30</v>
      </c>
      <c r="B76" s="9" t="s">
        <v>31</v>
      </c>
      <c r="C76" s="9" t="s">
        <v>2173</v>
      </c>
      <c r="D76" s="9" t="s">
        <v>33</v>
      </c>
      <c r="E76" s="9" t="s">
        <v>90</v>
      </c>
      <c r="F76" s="9" t="s">
        <v>438</v>
      </c>
      <c r="G76" s="9" t="s">
        <v>439</v>
      </c>
      <c r="H76" s="9" t="s">
        <v>37</v>
      </c>
      <c r="I76" s="9" t="s">
        <v>198</v>
      </c>
      <c r="J76" s="9" t="s">
        <v>191</v>
      </c>
      <c r="K76" s="9" t="s">
        <v>40</v>
      </c>
      <c r="L76" s="9" t="s">
        <v>41</v>
      </c>
      <c r="M76" s="9" t="s">
        <v>70</v>
      </c>
      <c r="N76" s="9" t="s">
        <v>71</v>
      </c>
      <c r="O76" s="9" t="s">
        <v>72</v>
      </c>
      <c r="P76" s="9" t="s">
        <v>45</v>
      </c>
      <c r="Q76" s="9" t="s">
        <v>73</v>
      </c>
      <c r="R76" s="9" t="s">
        <v>45</v>
      </c>
      <c r="S76" s="9" t="s">
        <v>74</v>
      </c>
      <c r="T76" s="9" t="s">
        <v>75</v>
      </c>
      <c r="U76" s="9" t="s">
        <v>76</v>
      </c>
      <c r="V76" s="9" t="s">
        <v>75</v>
      </c>
      <c r="W76" s="9" t="s">
        <v>51</v>
      </c>
      <c r="X76" s="9" t="s">
        <v>52</v>
      </c>
      <c r="Y76" s="9" t="s">
        <v>53</v>
      </c>
      <c r="Z76" s="9" t="s">
        <v>54</v>
      </c>
      <c r="AA76" s="9" t="s">
        <v>55</v>
      </c>
      <c r="AB76" s="9" t="s">
        <v>56</v>
      </c>
      <c r="AC76" s="10">
        <v>250000</v>
      </c>
      <c r="AD76" s="10" t="s">
        <v>2172</v>
      </c>
      <c r="AE76" s="10" t="str" cm="1">
        <f t="array" aca="1" ref="AE76" ca="1">IFERROR(_xlfn.XLOOKUP(MID(CELL("filename",$A$1),FIND("]",CELL("filename",$A$1))+1,255)&amp;"|"&amp;$C76,Fonte_OM_Objeto!$G:$G,Fonte_OM_Objeto!$J:$J),"")</f>
        <v/>
      </c>
      <c r="AF76" s="10" t="str" cm="1">
        <f t="array" aca="1" ref="AF76" ca="1">IFERROR(_xlfn.XLOOKUP(MID(CELL("filename",$A$1),FIND("]",CELL("filename",$A$1))+1,255)&amp;"|"&amp;$C76,Fonte_OM_Objeto!$G:$G,Fonte_OM_Objeto!$K:$K),"")</f>
        <v/>
      </c>
    </row>
    <row r="77" spans="1:32" s="1" customFormat="1" ht="30.4" customHeight="1" x14ac:dyDescent="0.2">
      <c r="A77" s="9" t="s">
        <v>30</v>
      </c>
      <c r="B77" s="9" t="s">
        <v>31</v>
      </c>
      <c r="C77" s="9" t="s">
        <v>2171</v>
      </c>
      <c r="D77" s="9" t="s">
        <v>33</v>
      </c>
      <c r="E77" s="9" t="s">
        <v>90</v>
      </c>
      <c r="F77" s="9" t="s">
        <v>438</v>
      </c>
      <c r="G77" s="9" t="s">
        <v>439</v>
      </c>
      <c r="H77" s="9" t="s">
        <v>37</v>
      </c>
      <c r="I77" s="9" t="s">
        <v>198</v>
      </c>
      <c r="J77" s="9" t="s">
        <v>191</v>
      </c>
      <c r="K77" s="9" t="s">
        <v>40</v>
      </c>
      <c r="L77" s="9" t="s">
        <v>41</v>
      </c>
      <c r="M77" s="9" t="s">
        <v>42</v>
      </c>
      <c r="N77" s="9" t="s">
        <v>43</v>
      </c>
      <c r="O77" s="9" t="s">
        <v>118</v>
      </c>
      <c r="P77" s="9" t="s">
        <v>45</v>
      </c>
      <c r="Q77" s="9" t="s">
        <v>46</v>
      </c>
      <c r="R77" s="9" t="s">
        <v>47</v>
      </c>
      <c r="S77" s="9" t="s">
        <v>48</v>
      </c>
      <c r="T77" s="9" t="s">
        <v>75</v>
      </c>
      <c r="U77" s="9" t="s">
        <v>76</v>
      </c>
      <c r="V77" s="9" t="s">
        <v>75</v>
      </c>
      <c r="W77" s="9" t="s">
        <v>51</v>
      </c>
      <c r="X77" s="9" t="s">
        <v>52</v>
      </c>
      <c r="Y77" s="9" t="s">
        <v>53</v>
      </c>
      <c r="Z77" s="9" t="s">
        <v>54</v>
      </c>
      <c r="AA77" s="9" t="s">
        <v>55</v>
      </c>
      <c r="AB77" s="9" t="s">
        <v>56</v>
      </c>
      <c r="AC77" s="10">
        <v>500000</v>
      </c>
      <c r="AD77" s="10" t="s">
        <v>2170</v>
      </c>
      <c r="AE77" s="10" t="str" cm="1">
        <f t="array" aca="1" ref="AE77" ca="1">IFERROR(_xlfn.XLOOKUP(MID(CELL("filename",$A$1),FIND("]",CELL("filename",$A$1))+1,255)&amp;"|"&amp;$C77,Fonte_OM_Objeto!$G:$G,Fonte_OM_Objeto!$J:$J),"")</f>
        <v>Cmdo CMNE</v>
      </c>
      <c r="AF77" s="10" t="str" cm="1">
        <f t="array" aca="1" ref="AF77" ca="1">IFERROR(_xlfn.XLOOKUP(MID(CELL("filename",$A$1),FIND("]",CELL("filename",$A$1))+1,255)&amp;"|"&amp;$C77,Fonte_OM_Objeto!$G:$G,Fonte_OM_Objeto!$K:$K),"")</f>
        <v>Adequar as estruturas das estruturas do auditório e aquisição de mobiliário e equipamentos para o CCOp</v>
      </c>
    </row>
    <row r="78" spans="1:32" s="1" customFormat="1" ht="30.4" customHeight="1" x14ac:dyDescent="0.2">
      <c r="A78" s="9" t="s">
        <v>30</v>
      </c>
      <c r="B78" s="9" t="s">
        <v>31</v>
      </c>
      <c r="C78" s="9" t="s">
        <v>2169</v>
      </c>
      <c r="D78" s="9" t="s">
        <v>33</v>
      </c>
      <c r="E78" s="9" t="s">
        <v>90</v>
      </c>
      <c r="F78" s="9" t="s">
        <v>438</v>
      </c>
      <c r="G78" s="9" t="s">
        <v>439</v>
      </c>
      <c r="H78" s="9" t="s">
        <v>37</v>
      </c>
      <c r="I78" s="9" t="s">
        <v>198</v>
      </c>
      <c r="J78" s="9" t="s">
        <v>191</v>
      </c>
      <c r="K78" s="9" t="s">
        <v>40</v>
      </c>
      <c r="L78" s="9" t="s">
        <v>41</v>
      </c>
      <c r="M78" s="9" t="s">
        <v>42</v>
      </c>
      <c r="N78" s="9" t="s">
        <v>43</v>
      </c>
      <c r="O78" s="9" t="s">
        <v>305</v>
      </c>
      <c r="P78" s="9" t="s">
        <v>45</v>
      </c>
      <c r="Q78" s="9" t="s">
        <v>84</v>
      </c>
      <c r="R78" s="9" t="s">
        <v>45</v>
      </c>
      <c r="S78" s="9" t="s">
        <v>63</v>
      </c>
      <c r="T78" s="9" t="s">
        <v>75</v>
      </c>
      <c r="U78" s="9" t="s">
        <v>76</v>
      </c>
      <c r="V78" s="9" t="s">
        <v>75</v>
      </c>
      <c r="W78" s="9" t="s">
        <v>51</v>
      </c>
      <c r="X78" s="9" t="s">
        <v>102</v>
      </c>
      <c r="Y78" s="9" t="s">
        <v>53</v>
      </c>
      <c r="Z78" s="9" t="s">
        <v>54</v>
      </c>
      <c r="AA78" s="9" t="s">
        <v>55</v>
      </c>
      <c r="AB78" s="9" t="s">
        <v>56</v>
      </c>
      <c r="AC78" s="10">
        <v>200000</v>
      </c>
      <c r="AD78" s="10" t="s">
        <v>2168</v>
      </c>
      <c r="AE78" s="10" t="str" cm="1">
        <f t="array" aca="1" ref="AE78" ca="1">IFERROR(_xlfn.XLOOKUP(MID(CELL("filename",$A$1),FIND("]",CELL("filename",$A$1))+1,255)&amp;"|"&amp;$C78,Fonte_OM_Objeto!$G:$G,Fonte_OM_Objeto!$J:$J),"")</f>
        <v>3º CGEO</v>
      </c>
      <c r="AF78" s="10" t="str" cm="1">
        <f t="array" aca="1" ref="AF78" ca="1">IFERROR(_xlfn.XLOOKUP(MID(CELL("filename",$A$1),FIND("]",CELL("filename",$A$1))+1,255)&amp;"|"&amp;$C78,Fonte_OM_Objeto!$G:$G,Fonte_OM_Objeto!$K:$K),"")</f>
        <v>Adequação da quadra poliesportiva</v>
      </c>
    </row>
    <row r="79" spans="1:32" s="1" customFormat="1" ht="30.4" customHeight="1" x14ac:dyDescent="0.2">
      <c r="A79" s="9" t="s">
        <v>30</v>
      </c>
      <c r="B79" s="9" t="s">
        <v>31</v>
      </c>
      <c r="C79" s="9" t="s">
        <v>2167</v>
      </c>
      <c r="D79" s="9" t="s">
        <v>33</v>
      </c>
      <c r="E79" s="9" t="s">
        <v>90</v>
      </c>
      <c r="F79" s="9" t="s">
        <v>438</v>
      </c>
      <c r="G79" s="9" t="s">
        <v>439</v>
      </c>
      <c r="H79" s="9" t="s">
        <v>37</v>
      </c>
      <c r="I79" s="9" t="s">
        <v>198</v>
      </c>
      <c r="J79" s="9" t="s">
        <v>191</v>
      </c>
      <c r="K79" s="9" t="s">
        <v>40</v>
      </c>
      <c r="L79" s="9" t="s">
        <v>41</v>
      </c>
      <c r="M79" s="9" t="s">
        <v>42</v>
      </c>
      <c r="N79" s="9" t="s">
        <v>43</v>
      </c>
      <c r="O79" s="9" t="s">
        <v>174</v>
      </c>
      <c r="P79" s="9" t="s">
        <v>45</v>
      </c>
      <c r="Q79" s="9" t="s">
        <v>84</v>
      </c>
      <c r="R79" s="9" t="s">
        <v>45</v>
      </c>
      <c r="S79" s="9" t="s">
        <v>85</v>
      </c>
      <c r="T79" s="9" t="s">
        <v>75</v>
      </c>
      <c r="U79" s="9" t="s">
        <v>76</v>
      </c>
      <c r="V79" s="9" t="s">
        <v>75</v>
      </c>
      <c r="W79" s="9" t="s">
        <v>51</v>
      </c>
      <c r="X79" s="9" t="s">
        <v>52</v>
      </c>
      <c r="Y79" s="9" t="s">
        <v>53</v>
      </c>
      <c r="Z79" s="9" t="s">
        <v>54</v>
      </c>
      <c r="AA79" s="9" t="s">
        <v>55</v>
      </c>
      <c r="AB79" s="9" t="s">
        <v>56</v>
      </c>
      <c r="AC79" s="10">
        <v>200000</v>
      </c>
      <c r="AD79" s="10" t="s">
        <v>2166</v>
      </c>
      <c r="AE79" s="10" t="str" cm="1">
        <f t="array" aca="1" ref="AE79" ca="1">IFERROR(_xlfn.XLOOKUP(MID(CELL("filename",$A$1),FIND("]",CELL("filename",$A$1))+1,255)&amp;"|"&amp;$C79,Fonte_OM_Objeto!$G:$G,Fonte_OM_Objeto!$J:$J),"")</f>
        <v>HMAR</v>
      </c>
      <c r="AF79" s="10" t="str" cm="1">
        <f t="array" aca="1" ref="AF79" ca="1">IFERROR(_xlfn.XLOOKUP(MID(CELL("filename",$A$1),FIND("]",CELL("filename",$A$1))+1,255)&amp;"|"&amp;$C79,Fonte_OM_Objeto!$G:$G,Fonte_OM_Objeto!$K:$K),"")</f>
        <v>Aquisição de Vtr Adm</v>
      </c>
    </row>
    <row r="80" spans="1:32" s="1" customFormat="1" ht="19.7" customHeight="1" x14ac:dyDescent="0.2">
      <c r="A80" s="9" t="s">
        <v>30</v>
      </c>
      <c r="B80" s="9" t="s">
        <v>31</v>
      </c>
      <c r="C80" s="9" t="s">
        <v>2165</v>
      </c>
      <c r="D80" s="9" t="s">
        <v>33</v>
      </c>
      <c r="E80" s="9" t="s">
        <v>34</v>
      </c>
      <c r="F80" s="9" t="s">
        <v>438</v>
      </c>
      <c r="G80" s="9" t="s">
        <v>439</v>
      </c>
      <c r="H80" s="9" t="s">
        <v>37</v>
      </c>
      <c r="I80" s="9" t="s">
        <v>198</v>
      </c>
      <c r="J80" s="9" t="s">
        <v>191</v>
      </c>
      <c r="K80" s="9" t="s">
        <v>40</v>
      </c>
      <c r="L80" s="9" t="s">
        <v>41</v>
      </c>
      <c r="M80" s="9" t="s">
        <v>97</v>
      </c>
      <c r="N80" s="9" t="s">
        <v>98</v>
      </c>
      <c r="O80" s="9" t="s">
        <v>288</v>
      </c>
      <c r="P80" s="9" t="s">
        <v>45</v>
      </c>
      <c r="Q80" s="9" t="s">
        <v>109</v>
      </c>
      <c r="R80" s="9" t="s">
        <v>47</v>
      </c>
      <c r="S80" s="9" t="s">
        <v>110</v>
      </c>
      <c r="T80" s="9" t="s">
        <v>205</v>
      </c>
      <c r="U80" s="9" t="s">
        <v>198</v>
      </c>
      <c r="V80" s="9" t="s">
        <v>206</v>
      </c>
      <c r="W80" s="9" t="s">
        <v>111</v>
      </c>
      <c r="X80" s="9" t="s">
        <v>52</v>
      </c>
      <c r="Y80" s="9" t="s">
        <v>53</v>
      </c>
      <c r="Z80" s="9" t="s">
        <v>54</v>
      </c>
      <c r="AA80" s="9" t="s">
        <v>55</v>
      </c>
      <c r="AB80" s="9" t="s">
        <v>56</v>
      </c>
      <c r="AC80" s="10">
        <v>200000</v>
      </c>
      <c r="AD80" s="9" t="s">
        <v>2164</v>
      </c>
      <c r="AE80" s="10" t="str" cm="1">
        <f t="array" aca="1" ref="AE80" ca="1">IFERROR(_xlfn.XLOOKUP(MID(CELL("filename",$A$1),FIND("]",CELL("filename",$A$1))+1,255)&amp;"|"&amp;$C80,Fonte_OM_Objeto!$G:$G,Fonte_OM_Objeto!$J:$J),"")</f>
        <v/>
      </c>
      <c r="AF80" s="10" t="str" cm="1">
        <f t="array" aca="1" ref="AF80" ca="1">IFERROR(_xlfn.XLOOKUP(MID(CELL("filename",$A$1),FIND("]",CELL("filename",$A$1))+1,255)&amp;"|"&amp;$C80,Fonte_OM_Objeto!$G:$G,Fonte_OM_Objeto!$K:$K),"")</f>
        <v/>
      </c>
    </row>
    <row r="81" spans="1:32" s="1" customFormat="1" ht="62.85" customHeight="1" x14ac:dyDescent="0.2">
      <c r="A81" s="9" t="s">
        <v>30</v>
      </c>
      <c r="B81" s="9" t="s">
        <v>31</v>
      </c>
      <c r="C81" s="9" t="s">
        <v>2163</v>
      </c>
      <c r="D81" s="9" t="s">
        <v>33</v>
      </c>
      <c r="E81" s="9" t="s">
        <v>34</v>
      </c>
      <c r="F81" s="9" t="s">
        <v>4040</v>
      </c>
      <c r="G81" s="9" t="s">
        <v>2159</v>
      </c>
      <c r="H81" s="9" t="s">
        <v>37</v>
      </c>
      <c r="I81" s="9" t="s">
        <v>96</v>
      </c>
      <c r="J81" s="9" t="s">
        <v>173</v>
      </c>
      <c r="K81" s="9" t="s">
        <v>40</v>
      </c>
      <c r="L81" s="9" t="s">
        <v>41</v>
      </c>
      <c r="M81" s="9" t="s">
        <v>59</v>
      </c>
      <c r="N81" s="9" t="s">
        <v>60</v>
      </c>
      <c r="O81" s="9" t="s">
        <v>2162</v>
      </c>
      <c r="P81" s="9" t="s">
        <v>45</v>
      </c>
      <c r="Q81" s="9" t="s">
        <v>62</v>
      </c>
      <c r="R81" s="9" t="s">
        <v>45</v>
      </c>
      <c r="S81" s="9" t="s">
        <v>63</v>
      </c>
      <c r="T81" s="9" t="s">
        <v>2157</v>
      </c>
      <c r="U81" s="9" t="s">
        <v>96</v>
      </c>
      <c r="V81" s="9" t="s">
        <v>2156</v>
      </c>
      <c r="W81" s="9" t="s">
        <v>51</v>
      </c>
      <c r="X81" s="9" t="s">
        <v>102</v>
      </c>
      <c r="Y81" s="9" t="s">
        <v>53</v>
      </c>
      <c r="Z81" s="9" t="s">
        <v>54</v>
      </c>
      <c r="AA81" s="9" t="s">
        <v>55</v>
      </c>
      <c r="AB81" s="9" t="s">
        <v>56</v>
      </c>
      <c r="AC81" s="10">
        <v>190000</v>
      </c>
      <c r="AD81" s="10" t="s">
        <v>2161</v>
      </c>
      <c r="AE81" s="10" t="str" cm="1">
        <f t="array" aca="1" ref="AE81" ca="1">IFERROR(_xlfn.XLOOKUP(MID(CELL("filename",$A$1),FIND("]",CELL("filename",$A$1))+1,255)&amp;"|"&amp;$C81,Fonte_OM_Objeto!$G:$G,Fonte_OM_Objeto!$J:$J),"")</f>
        <v/>
      </c>
      <c r="AF81" s="10" t="str" cm="1">
        <f t="array" aca="1" ref="AF81" ca="1">IFERROR(_xlfn.XLOOKUP(MID(CELL("filename",$A$1),FIND("]",CELL("filename",$A$1))+1,255)&amp;"|"&amp;$C81,Fonte_OM_Objeto!$G:$G,Fonte_OM_Objeto!$K:$K),"")</f>
        <v/>
      </c>
    </row>
    <row r="82" spans="1:32" s="1" customFormat="1" ht="41.1" customHeight="1" x14ac:dyDescent="0.2">
      <c r="A82" s="9" t="s">
        <v>30</v>
      </c>
      <c r="B82" s="9" t="s">
        <v>31</v>
      </c>
      <c r="C82" s="9" t="s">
        <v>2160</v>
      </c>
      <c r="D82" s="9" t="s">
        <v>33</v>
      </c>
      <c r="E82" s="9" t="s">
        <v>34</v>
      </c>
      <c r="F82" s="9" t="s">
        <v>4040</v>
      </c>
      <c r="G82" s="9" t="s">
        <v>2159</v>
      </c>
      <c r="H82" s="9" t="s">
        <v>37</v>
      </c>
      <c r="I82" s="9" t="s">
        <v>96</v>
      </c>
      <c r="J82" s="9" t="s">
        <v>173</v>
      </c>
      <c r="K82" s="9" t="s">
        <v>40</v>
      </c>
      <c r="L82" s="9" t="s">
        <v>41</v>
      </c>
      <c r="M82" s="9" t="s">
        <v>70</v>
      </c>
      <c r="N82" s="9" t="s">
        <v>71</v>
      </c>
      <c r="O82" s="9" t="s">
        <v>2158</v>
      </c>
      <c r="P82" s="9" t="s">
        <v>45</v>
      </c>
      <c r="Q82" s="9" t="s">
        <v>73</v>
      </c>
      <c r="R82" s="9" t="s">
        <v>45</v>
      </c>
      <c r="S82" s="9" t="s">
        <v>74</v>
      </c>
      <c r="T82" s="9" t="s">
        <v>2157</v>
      </c>
      <c r="U82" s="9" t="s">
        <v>96</v>
      </c>
      <c r="V82" s="9" t="s">
        <v>2156</v>
      </c>
      <c r="W82" s="9" t="s">
        <v>51</v>
      </c>
      <c r="X82" s="9" t="s">
        <v>52</v>
      </c>
      <c r="Y82" s="9" t="s">
        <v>53</v>
      </c>
      <c r="Z82" s="9" t="s">
        <v>54</v>
      </c>
      <c r="AA82" s="9" t="s">
        <v>55</v>
      </c>
      <c r="AB82" s="9" t="s">
        <v>56</v>
      </c>
      <c r="AC82" s="10">
        <v>410000</v>
      </c>
      <c r="AD82" s="10" t="s">
        <v>2155</v>
      </c>
      <c r="AE82" s="10" t="str" cm="1">
        <f t="array" aca="1" ref="AE82" ca="1">IFERROR(_xlfn.XLOOKUP(MID(CELL("filename",$A$1),FIND("]",CELL("filename",$A$1))+1,255)&amp;"|"&amp;$C82,Fonte_OM_Objeto!$G:$G,Fonte_OM_Objeto!$J:$J),"")</f>
        <v/>
      </c>
      <c r="AF82" s="10" t="str" cm="1">
        <f t="array" aca="1" ref="AF82" ca="1">IFERROR(_xlfn.XLOOKUP(MID(CELL("filename",$A$1),FIND("]",CELL("filename",$A$1))+1,255)&amp;"|"&amp;$C82,Fonte_OM_Objeto!$G:$G,Fonte_OM_Objeto!$K:$K),"")</f>
        <v/>
      </c>
    </row>
    <row r="83" spans="1:32" s="1" customFormat="1" ht="30.4" customHeight="1" x14ac:dyDescent="0.2">
      <c r="A83" s="9" t="s">
        <v>30</v>
      </c>
      <c r="B83" s="9" t="s">
        <v>31</v>
      </c>
      <c r="C83" s="9" t="s">
        <v>2154</v>
      </c>
      <c r="D83" s="9" t="s">
        <v>33</v>
      </c>
      <c r="E83" s="9" t="s">
        <v>90</v>
      </c>
      <c r="F83" s="9" t="s">
        <v>449</v>
      </c>
      <c r="G83" s="9" t="s">
        <v>450</v>
      </c>
      <c r="H83" s="9" t="s">
        <v>37</v>
      </c>
      <c r="I83" s="9" t="s">
        <v>451</v>
      </c>
      <c r="J83" s="9" t="s">
        <v>39</v>
      </c>
      <c r="K83" s="9" t="s">
        <v>40</v>
      </c>
      <c r="L83" s="9" t="s">
        <v>41</v>
      </c>
      <c r="M83" s="9" t="s">
        <v>42</v>
      </c>
      <c r="N83" s="9" t="s">
        <v>43</v>
      </c>
      <c r="O83" s="9" t="s">
        <v>305</v>
      </c>
      <c r="P83" s="9" t="s">
        <v>45</v>
      </c>
      <c r="Q83" s="9" t="s">
        <v>84</v>
      </c>
      <c r="R83" s="9" t="s">
        <v>45</v>
      </c>
      <c r="S83" s="9" t="s">
        <v>63</v>
      </c>
      <c r="T83" s="9" t="s">
        <v>75</v>
      </c>
      <c r="U83" s="9" t="s">
        <v>76</v>
      </c>
      <c r="V83" s="9" t="s">
        <v>75</v>
      </c>
      <c r="W83" s="9" t="s">
        <v>51</v>
      </c>
      <c r="X83" s="9" t="s">
        <v>102</v>
      </c>
      <c r="Y83" s="9" t="s">
        <v>53</v>
      </c>
      <c r="Z83" s="9" t="s">
        <v>54</v>
      </c>
      <c r="AA83" s="9" t="s">
        <v>55</v>
      </c>
      <c r="AB83" s="9" t="s">
        <v>56</v>
      </c>
      <c r="AC83" s="10">
        <v>205000</v>
      </c>
      <c r="AD83" s="10" t="s">
        <v>2153</v>
      </c>
      <c r="AE83" s="10" t="str" cm="1">
        <f t="array" aca="1" ref="AE83" ca="1">IFERROR(_xlfn.XLOOKUP(MID(CELL("filename",$A$1),FIND("]",CELL("filename",$A$1))+1,255)&amp;"|"&amp;$C83,Fonte_OM_Objeto!$G:$G,Fonte_OM_Objeto!$J:$J),"")</f>
        <v>Cmdo 11ª RM</v>
      </c>
      <c r="AF83" s="10" t="str" cm="1">
        <f t="array" aca="1" ref="AF83" ca="1">IFERROR(_xlfn.XLOOKUP(MID(CELL("filename",$A$1),FIND("]",CELL("filename",$A$1))+1,255)&amp;"|"&amp;$C83,Fonte_OM_Objeto!$G:$G,Fonte_OM_Objeto!$K:$K),"")</f>
        <v>Adequação das instalações da Comissão de Seleção Permanente das Forças Armadas do Cmdo da 11ª RM.</v>
      </c>
    </row>
    <row r="84" spans="1:32" s="1" customFormat="1" ht="52.35" customHeight="1" x14ac:dyDescent="0.2">
      <c r="A84" s="9" t="s">
        <v>30</v>
      </c>
      <c r="B84" s="9" t="s">
        <v>31</v>
      </c>
      <c r="C84" s="9" t="s">
        <v>2152</v>
      </c>
      <c r="D84" s="9" t="s">
        <v>33</v>
      </c>
      <c r="E84" s="9" t="s">
        <v>90</v>
      </c>
      <c r="F84" s="9" t="s">
        <v>449</v>
      </c>
      <c r="G84" s="9" t="s">
        <v>450</v>
      </c>
      <c r="H84" s="9" t="s">
        <v>37</v>
      </c>
      <c r="I84" s="9" t="s">
        <v>451</v>
      </c>
      <c r="J84" s="9" t="s">
        <v>39</v>
      </c>
      <c r="K84" s="9" t="s">
        <v>40</v>
      </c>
      <c r="L84" s="9" t="s">
        <v>41</v>
      </c>
      <c r="M84" s="9" t="s">
        <v>70</v>
      </c>
      <c r="N84" s="9" t="s">
        <v>71</v>
      </c>
      <c r="O84" s="9" t="s">
        <v>118</v>
      </c>
      <c r="P84" s="9" t="s">
        <v>45</v>
      </c>
      <c r="Q84" s="9" t="s">
        <v>46</v>
      </c>
      <c r="R84" s="9" t="s">
        <v>47</v>
      </c>
      <c r="S84" s="9" t="s">
        <v>48</v>
      </c>
      <c r="T84" s="9" t="s">
        <v>75</v>
      </c>
      <c r="U84" s="9" t="s">
        <v>76</v>
      </c>
      <c r="V84" s="9" t="s">
        <v>75</v>
      </c>
      <c r="W84" s="9" t="s">
        <v>51</v>
      </c>
      <c r="X84" s="9" t="s">
        <v>52</v>
      </c>
      <c r="Y84" s="9" t="s">
        <v>53</v>
      </c>
      <c r="Z84" s="9" t="s">
        <v>54</v>
      </c>
      <c r="AA84" s="9" t="s">
        <v>55</v>
      </c>
      <c r="AB84" s="9" t="s">
        <v>56</v>
      </c>
      <c r="AC84" s="10">
        <v>1000000</v>
      </c>
      <c r="AD84" s="10" t="s">
        <v>2151</v>
      </c>
      <c r="AE84" s="10" t="str" cm="1">
        <f t="array" aca="1" ref="AE84" ca="1">IFERROR(_xlfn.XLOOKUP(MID(CELL("filename",$A$1),FIND("]",CELL("filename",$A$1))+1,255)&amp;"|"&amp;$C84,Fonte_OM_Objeto!$G:$G,Fonte_OM_Objeto!$J:$J),"")</f>
        <v/>
      </c>
      <c r="AF84" s="10" t="str" cm="1">
        <f t="array" aca="1" ref="AF84" ca="1">IFERROR(_xlfn.XLOOKUP(MID(CELL("filename",$A$1),FIND("]",CELL("filename",$A$1))+1,255)&amp;"|"&amp;$C84,Fonte_OM_Objeto!$G:$G,Fonte_OM_Objeto!$K:$K),"")</f>
        <v/>
      </c>
    </row>
    <row r="85" spans="1:32" s="1" customFormat="1" ht="52.35" customHeight="1" x14ac:dyDescent="0.2">
      <c r="A85" s="9" t="s">
        <v>30</v>
      </c>
      <c r="B85" s="9" t="s">
        <v>31</v>
      </c>
      <c r="C85" s="9" t="s">
        <v>453</v>
      </c>
      <c r="D85" s="9" t="s">
        <v>33</v>
      </c>
      <c r="E85" s="9" t="s">
        <v>90</v>
      </c>
      <c r="F85" s="9" t="s">
        <v>449</v>
      </c>
      <c r="G85" s="9" t="s">
        <v>450</v>
      </c>
      <c r="H85" s="9" t="s">
        <v>37</v>
      </c>
      <c r="I85" s="9" t="s">
        <v>451</v>
      </c>
      <c r="J85" s="9" t="s">
        <v>39</v>
      </c>
      <c r="K85" s="9" t="s">
        <v>40</v>
      </c>
      <c r="L85" s="9" t="s">
        <v>41</v>
      </c>
      <c r="M85" s="9" t="s">
        <v>70</v>
      </c>
      <c r="N85" s="9" t="s">
        <v>71</v>
      </c>
      <c r="O85" s="9" t="s">
        <v>118</v>
      </c>
      <c r="P85" s="9" t="s">
        <v>45</v>
      </c>
      <c r="Q85" s="9" t="s">
        <v>46</v>
      </c>
      <c r="R85" s="9" t="s">
        <v>47</v>
      </c>
      <c r="S85" s="9" t="s">
        <v>48</v>
      </c>
      <c r="T85" s="9" t="s">
        <v>75</v>
      </c>
      <c r="U85" s="9" t="s">
        <v>76</v>
      </c>
      <c r="V85" s="9" t="s">
        <v>75</v>
      </c>
      <c r="W85" s="9" t="s">
        <v>51</v>
      </c>
      <c r="X85" s="9" t="s">
        <v>102</v>
      </c>
      <c r="Y85" s="9" t="s">
        <v>53</v>
      </c>
      <c r="Z85" s="9" t="s">
        <v>54</v>
      </c>
      <c r="AA85" s="9" t="s">
        <v>55</v>
      </c>
      <c r="AB85" s="9" t="s">
        <v>56</v>
      </c>
      <c r="AC85" s="10">
        <v>500000</v>
      </c>
      <c r="AD85" s="10" t="s">
        <v>2150</v>
      </c>
      <c r="AE85" s="10" t="str" cm="1">
        <f t="array" aca="1" ref="AE85" ca="1">IFERROR(_xlfn.XLOOKUP(MID(CELL("filename",$A$1),FIND("]",CELL("filename",$A$1))+1,255)&amp;"|"&amp;$C85,Fonte_OM_Objeto!$G:$G,Fonte_OM_Objeto!$J:$J),"")</f>
        <v/>
      </c>
      <c r="AF85" s="10" t="str" cm="1">
        <f t="array" aca="1" ref="AF85" ca="1">IFERROR(_xlfn.XLOOKUP(MID(CELL("filename",$A$1),FIND("]",CELL("filename",$A$1))+1,255)&amp;"|"&amp;$C85,Fonte_OM_Objeto!$G:$G,Fonte_OM_Objeto!$K:$K),"")</f>
        <v/>
      </c>
    </row>
    <row r="86" spans="1:32" s="1" customFormat="1" ht="41.1" customHeight="1" x14ac:dyDescent="0.2">
      <c r="A86" s="9" t="s">
        <v>30</v>
      </c>
      <c r="B86" s="9" t="s">
        <v>31</v>
      </c>
      <c r="C86" s="9" t="s">
        <v>2149</v>
      </c>
      <c r="D86" s="9" t="s">
        <v>33</v>
      </c>
      <c r="E86" s="9" t="s">
        <v>34</v>
      </c>
      <c r="F86" s="9" t="s">
        <v>449</v>
      </c>
      <c r="G86" s="9" t="s">
        <v>450</v>
      </c>
      <c r="H86" s="9" t="s">
        <v>37</v>
      </c>
      <c r="I86" s="9" t="s">
        <v>451</v>
      </c>
      <c r="J86" s="9" t="s">
        <v>39</v>
      </c>
      <c r="K86" s="9" t="s">
        <v>40</v>
      </c>
      <c r="L86" s="9" t="s">
        <v>41</v>
      </c>
      <c r="M86" s="9" t="s">
        <v>97</v>
      </c>
      <c r="N86" s="9" t="s">
        <v>98</v>
      </c>
      <c r="O86" s="9" t="s">
        <v>2148</v>
      </c>
      <c r="P86" s="9" t="s">
        <v>45</v>
      </c>
      <c r="Q86" s="9" t="s">
        <v>109</v>
      </c>
      <c r="R86" s="9" t="s">
        <v>47</v>
      </c>
      <c r="S86" s="9" t="s">
        <v>110</v>
      </c>
      <c r="T86" s="9" t="s">
        <v>554</v>
      </c>
      <c r="U86" s="9" t="s">
        <v>451</v>
      </c>
      <c r="V86" s="9" t="s">
        <v>555</v>
      </c>
      <c r="W86" s="9" t="s">
        <v>111</v>
      </c>
      <c r="X86" s="9" t="s">
        <v>52</v>
      </c>
      <c r="Y86" s="9" t="s">
        <v>53</v>
      </c>
      <c r="Z86" s="9" t="s">
        <v>54</v>
      </c>
      <c r="AA86" s="9" t="s">
        <v>55</v>
      </c>
      <c r="AB86" s="9" t="s">
        <v>56</v>
      </c>
      <c r="AC86" s="10">
        <v>500000</v>
      </c>
      <c r="AD86" s="10" t="s">
        <v>2147</v>
      </c>
      <c r="AE86" s="10" t="str" cm="1">
        <f t="array" aca="1" ref="AE86" ca="1">IFERROR(_xlfn.XLOOKUP(MID(CELL("filename",$A$1),FIND("]",CELL("filename",$A$1))+1,255)&amp;"|"&amp;$C86,Fonte_OM_Objeto!$G:$G,Fonte_OM_Objeto!$J:$J),"")</f>
        <v/>
      </c>
      <c r="AF86" s="10" t="str" cm="1">
        <f t="array" aca="1" ref="AF86" ca="1">IFERROR(_xlfn.XLOOKUP(MID(CELL("filename",$A$1),FIND("]",CELL("filename",$A$1))+1,255)&amp;"|"&amp;$C86,Fonte_OM_Objeto!$G:$G,Fonte_OM_Objeto!$K:$K),"")</f>
        <v/>
      </c>
    </row>
    <row r="87" spans="1:32" s="1" customFormat="1" ht="30.4" customHeight="1" x14ac:dyDescent="0.2">
      <c r="A87" s="9" t="s">
        <v>30</v>
      </c>
      <c r="B87" s="9" t="s">
        <v>31</v>
      </c>
      <c r="C87" s="9" t="s">
        <v>2146</v>
      </c>
      <c r="D87" s="9" t="s">
        <v>33</v>
      </c>
      <c r="E87" s="9" t="s">
        <v>90</v>
      </c>
      <c r="F87" s="9" t="s">
        <v>456</v>
      </c>
      <c r="G87" s="9" t="s">
        <v>457</v>
      </c>
      <c r="H87" s="9" t="s">
        <v>37</v>
      </c>
      <c r="I87" s="9" t="s">
        <v>172</v>
      </c>
      <c r="J87" s="9" t="s">
        <v>39</v>
      </c>
      <c r="K87" s="9" t="s">
        <v>40</v>
      </c>
      <c r="L87" s="9" t="s">
        <v>41</v>
      </c>
      <c r="M87" s="9" t="s">
        <v>42</v>
      </c>
      <c r="N87" s="9" t="s">
        <v>43</v>
      </c>
      <c r="O87" s="9" t="s">
        <v>174</v>
      </c>
      <c r="P87" s="9" t="s">
        <v>45</v>
      </c>
      <c r="Q87" s="9" t="s">
        <v>84</v>
      </c>
      <c r="R87" s="9" t="s">
        <v>45</v>
      </c>
      <c r="S87" s="9" t="s">
        <v>85</v>
      </c>
      <c r="T87" s="9" t="s">
        <v>75</v>
      </c>
      <c r="U87" s="9" t="s">
        <v>76</v>
      </c>
      <c r="V87" s="9" t="s">
        <v>75</v>
      </c>
      <c r="W87" s="9" t="s">
        <v>51</v>
      </c>
      <c r="X87" s="9" t="s">
        <v>102</v>
      </c>
      <c r="Y87" s="9" t="s">
        <v>53</v>
      </c>
      <c r="Z87" s="9" t="s">
        <v>54</v>
      </c>
      <c r="AA87" s="9" t="s">
        <v>55</v>
      </c>
      <c r="AB87" s="9" t="s">
        <v>56</v>
      </c>
      <c r="AC87" s="10">
        <v>100000</v>
      </c>
      <c r="AD87" s="10" t="s">
        <v>2145</v>
      </c>
      <c r="AE87" s="10" t="str" cm="1">
        <f t="array" aca="1" ref="AE87" ca="1">IFERROR(_xlfn.XLOOKUP(MID(CELL("filename",$A$1),FIND("]",CELL("filename",$A$1))+1,255)&amp;"|"&amp;$C87,Fonte_OM_Objeto!$G:$G,Fonte_OM_Objeto!$J:$J),"")</f>
        <v>Cmdo CMN</v>
      </c>
      <c r="AF87" s="10" t="str" cm="1">
        <f t="array" aca="1" ref="AF87" ca="1">IFERROR(_xlfn.XLOOKUP(MID(CELL("filename",$A$1),FIND("]",CELL("filename",$A$1))+1,255)&amp;"|"&amp;$C87,Fonte_OM_Objeto!$G:$G,Fonte_OM_Objeto!$K:$K),"")</f>
        <v>Proporcionar aos Reservistas do Estado do Pará, a oportunidade de emprego, com a inserção no mercado de trabalho após o licenciamento, e consequentemente, condições de manter sua família com dignidade.</v>
      </c>
    </row>
    <row r="88" spans="1:32" s="1" customFormat="1" ht="62.85" customHeight="1" x14ac:dyDescent="0.2">
      <c r="A88" s="9" t="s">
        <v>30</v>
      </c>
      <c r="B88" s="9" t="s">
        <v>31</v>
      </c>
      <c r="C88" s="9" t="s">
        <v>2144</v>
      </c>
      <c r="D88" s="9" t="s">
        <v>33</v>
      </c>
      <c r="E88" s="9" t="s">
        <v>90</v>
      </c>
      <c r="F88" s="9" t="s">
        <v>465</v>
      </c>
      <c r="G88" s="9" t="s">
        <v>466</v>
      </c>
      <c r="H88" s="9" t="s">
        <v>37</v>
      </c>
      <c r="I88" s="9" t="s">
        <v>242</v>
      </c>
      <c r="J88" s="9" t="s">
        <v>39</v>
      </c>
      <c r="K88" s="9" t="s">
        <v>40</v>
      </c>
      <c r="L88" s="9" t="s">
        <v>41</v>
      </c>
      <c r="M88" s="9" t="s">
        <v>70</v>
      </c>
      <c r="N88" s="9" t="s">
        <v>71</v>
      </c>
      <c r="O88" s="9" t="s">
        <v>72</v>
      </c>
      <c r="P88" s="9" t="s">
        <v>45</v>
      </c>
      <c r="Q88" s="9" t="s">
        <v>73</v>
      </c>
      <c r="R88" s="9" t="s">
        <v>45</v>
      </c>
      <c r="S88" s="9" t="s">
        <v>74</v>
      </c>
      <c r="T88" s="9" t="s">
        <v>75</v>
      </c>
      <c r="U88" s="9" t="s">
        <v>76</v>
      </c>
      <c r="V88" s="9" t="s">
        <v>75</v>
      </c>
      <c r="W88" s="9" t="s">
        <v>51</v>
      </c>
      <c r="X88" s="9" t="s">
        <v>102</v>
      </c>
      <c r="Y88" s="9" t="s">
        <v>53</v>
      </c>
      <c r="Z88" s="9" t="s">
        <v>54</v>
      </c>
      <c r="AA88" s="9" t="s">
        <v>55</v>
      </c>
      <c r="AB88" s="9" t="s">
        <v>56</v>
      </c>
      <c r="AC88" s="10">
        <v>50000</v>
      </c>
      <c r="AD88" s="10" t="s">
        <v>2143</v>
      </c>
      <c r="AE88" s="10" t="str" cm="1">
        <f t="array" aca="1" ref="AE88" ca="1">IFERROR(_xlfn.XLOOKUP(MID(CELL("filename",$A$1),FIND("]",CELL("filename",$A$1))+1,255)&amp;"|"&amp;$C88,Fonte_OM_Objeto!$G:$G,Fonte_OM_Objeto!$J:$J),"")</f>
        <v/>
      </c>
      <c r="AF88" s="10" t="str" cm="1">
        <f t="array" aca="1" ref="AF88" ca="1">IFERROR(_xlfn.XLOOKUP(MID(CELL("filename",$A$1),FIND("]",CELL("filename",$A$1))+1,255)&amp;"|"&amp;$C88,Fonte_OM_Objeto!$G:$G,Fonte_OM_Objeto!$K:$K),"")</f>
        <v/>
      </c>
    </row>
    <row r="89" spans="1:32" s="1" customFormat="1" ht="62.85" customHeight="1" x14ac:dyDescent="0.2">
      <c r="A89" s="9" t="s">
        <v>30</v>
      </c>
      <c r="B89" s="9" t="s">
        <v>31</v>
      </c>
      <c r="C89" s="9" t="s">
        <v>2144</v>
      </c>
      <c r="D89" s="9" t="s">
        <v>33</v>
      </c>
      <c r="E89" s="9" t="s">
        <v>90</v>
      </c>
      <c r="F89" s="9" t="s">
        <v>465</v>
      </c>
      <c r="G89" s="9" t="s">
        <v>466</v>
      </c>
      <c r="H89" s="9" t="s">
        <v>37</v>
      </c>
      <c r="I89" s="9" t="s">
        <v>242</v>
      </c>
      <c r="J89" s="9" t="s">
        <v>39</v>
      </c>
      <c r="K89" s="9" t="s">
        <v>40</v>
      </c>
      <c r="L89" s="9" t="s">
        <v>41</v>
      </c>
      <c r="M89" s="9" t="s">
        <v>70</v>
      </c>
      <c r="N89" s="9" t="s">
        <v>71</v>
      </c>
      <c r="O89" s="9" t="s">
        <v>72</v>
      </c>
      <c r="P89" s="9" t="s">
        <v>45</v>
      </c>
      <c r="Q89" s="9" t="s">
        <v>73</v>
      </c>
      <c r="R89" s="9" t="s">
        <v>45</v>
      </c>
      <c r="S89" s="9" t="s">
        <v>74</v>
      </c>
      <c r="T89" s="9" t="s">
        <v>75</v>
      </c>
      <c r="U89" s="9" t="s">
        <v>76</v>
      </c>
      <c r="V89" s="9" t="s">
        <v>75</v>
      </c>
      <c r="W89" s="9" t="s">
        <v>51</v>
      </c>
      <c r="X89" s="9" t="s">
        <v>52</v>
      </c>
      <c r="Y89" s="9" t="s">
        <v>53</v>
      </c>
      <c r="Z89" s="9" t="s">
        <v>54</v>
      </c>
      <c r="AA89" s="9" t="s">
        <v>55</v>
      </c>
      <c r="AB89" s="9" t="s">
        <v>56</v>
      </c>
      <c r="AC89" s="10">
        <v>150000</v>
      </c>
      <c r="AD89" s="10" t="s">
        <v>2143</v>
      </c>
      <c r="AE89" s="10" t="str" cm="1">
        <f t="array" aca="1" ref="AE89" ca="1">IFERROR(_xlfn.XLOOKUP(MID(CELL("filename",$A$1),FIND("]",CELL("filename",$A$1))+1,255)&amp;"|"&amp;$C89,Fonte_OM_Objeto!$G:$G,Fonte_OM_Objeto!$J:$J),"")</f>
        <v/>
      </c>
      <c r="AF89" s="10" t="str" cm="1">
        <f t="array" aca="1" ref="AF89" ca="1">IFERROR(_xlfn.XLOOKUP(MID(CELL("filename",$A$1),FIND("]",CELL("filename",$A$1))+1,255)&amp;"|"&amp;$C89,Fonte_OM_Objeto!$G:$G,Fonte_OM_Objeto!$K:$K),"")</f>
        <v/>
      </c>
    </row>
    <row r="90" spans="1:32" s="1" customFormat="1" ht="94.9" customHeight="1" x14ac:dyDescent="0.2">
      <c r="A90" s="9" t="s">
        <v>30</v>
      </c>
      <c r="B90" s="9" t="s">
        <v>31</v>
      </c>
      <c r="C90" s="9" t="s">
        <v>470</v>
      </c>
      <c r="D90" s="9" t="s">
        <v>33</v>
      </c>
      <c r="E90" s="9" t="s">
        <v>90</v>
      </c>
      <c r="F90" s="9" t="s">
        <v>471</v>
      </c>
      <c r="G90" s="9" t="s">
        <v>472</v>
      </c>
      <c r="H90" s="9" t="s">
        <v>37</v>
      </c>
      <c r="I90" s="9" t="s">
        <v>212</v>
      </c>
      <c r="J90" s="9" t="s">
        <v>191</v>
      </c>
      <c r="K90" s="9" t="s">
        <v>40</v>
      </c>
      <c r="L90" s="9" t="s">
        <v>41</v>
      </c>
      <c r="M90" s="9" t="s">
        <v>70</v>
      </c>
      <c r="N90" s="9" t="s">
        <v>71</v>
      </c>
      <c r="O90" s="9" t="s">
        <v>118</v>
      </c>
      <c r="P90" s="9" t="s">
        <v>45</v>
      </c>
      <c r="Q90" s="9" t="s">
        <v>46</v>
      </c>
      <c r="R90" s="9" t="s">
        <v>47</v>
      </c>
      <c r="S90" s="9" t="s">
        <v>48</v>
      </c>
      <c r="T90" s="9" t="s">
        <v>75</v>
      </c>
      <c r="U90" s="9" t="s">
        <v>76</v>
      </c>
      <c r="V90" s="9" t="s">
        <v>75</v>
      </c>
      <c r="W90" s="9" t="s">
        <v>51</v>
      </c>
      <c r="X90" s="9" t="s">
        <v>52</v>
      </c>
      <c r="Y90" s="9" t="s">
        <v>53</v>
      </c>
      <c r="Z90" s="9" t="s">
        <v>54</v>
      </c>
      <c r="AA90" s="9" t="s">
        <v>55</v>
      </c>
      <c r="AB90" s="9" t="s">
        <v>56</v>
      </c>
      <c r="AC90" s="10">
        <v>650000</v>
      </c>
      <c r="AD90" s="10" t="s">
        <v>2142</v>
      </c>
      <c r="AE90" s="10" t="str" cm="1">
        <f t="array" aca="1" ref="AE90" ca="1">IFERROR(_xlfn.XLOOKUP(MID(CELL("filename",$A$1),FIND("]",CELL("filename",$A$1))+1,255)&amp;"|"&amp;$C90,Fonte_OM_Objeto!$G:$G,Fonte_OM_Objeto!$J:$J),"")</f>
        <v/>
      </c>
      <c r="AF90" s="10" t="str" cm="1">
        <f t="array" aca="1" ref="AF90" ca="1">IFERROR(_xlfn.XLOOKUP(MID(CELL("filename",$A$1),FIND("]",CELL("filename",$A$1))+1,255)&amp;"|"&amp;$C90,Fonte_OM_Objeto!$G:$G,Fonte_OM_Objeto!$K:$K),"")</f>
        <v/>
      </c>
    </row>
    <row r="91" spans="1:32" s="1" customFormat="1" ht="73.5" customHeight="1" x14ac:dyDescent="0.2">
      <c r="A91" s="9" t="s">
        <v>30</v>
      </c>
      <c r="B91" s="9" t="s">
        <v>31</v>
      </c>
      <c r="C91" s="9" t="s">
        <v>2141</v>
      </c>
      <c r="D91" s="9" t="s">
        <v>33</v>
      </c>
      <c r="E91" s="9" t="s">
        <v>34</v>
      </c>
      <c r="F91" s="9" t="s">
        <v>475</v>
      </c>
      <c r="G91" s="9" t="s">
        <v>476</v>
      </c>
      <c r="H91" s="9" t="s">
        <v>37</v>
      </c>
      <c r="I91" s="9" t="s">
        <v>212</v>
      </c>
      <c r="J91" s="9" t="s">
        <v>477</v>
      </c>
      <c r="K91" s="9" t="s">
        <v>40</v>
      </c>
      <c r="L91" s="9" t="s">
        <v>41</v>
      </c>
      <c r="M91" s="9" t="s">
        <v>70</v>
      </c>
      <c r="N91" s="9" t="s">
        <v>71</v>
      </c>
      <c r="O91" s="9" t="s">
        <v>478</v>
      </c>
      <c r="P91" s="9" t="s">
        <v>45</v>
      </c>
      <c r="Q91" s="9" t="s">
        <v>73</v>
      </c>
      <c r="R91" s="9" t="s">
        <v>45</v>
      </c>
      <c r="S91" s="9" t="s">
        <v>74</v>
      </c>
      <c r="T91" s="9" t="s">
        <v>479</v>
      </c>
      <c r="U91" s="9" t="s">
        <v>212</v>
      </c>
      <c r="V91" s="9" t="s">
        <v>480</v>
      </c>
      <c r="W91" s="9" t="s">
        <v>51</v>
      </c>
      <c r="X91" s="9" t="s">
        <v>52</v>
      </c>
      <c r="Y91" s="9" t="s">
        <v>53</v>
      </c>
      <c r="Z91" s="9" t="s">
        <v>54</v>
      </c>
      <c r="AA91" s="9" t="s">
        <v>55</v>
      </c>
      <c r="AB91" s="9" t="s">
        <v>56</v>
      </c>
      <c r="AC91" s="10">
        <v>250000</v>
      </c>
      <c r="AD91" s="10" t="s">
        <v>2140</v>
      </c>
      <c r="AE91" s="10" t="str" cm="1">
        <f t="array" aca="1" ref="AE91" ca="1">IFERROR(_xlfn.XLOOKUP(MID(CELL("filename",$A$1),FIND("]",CELL("filename",$A$1))+1,255)&amp;"|"&amp;$C91,Fonte_OM_Objeto!$G:$G,Fonte_OM_Objeto!$J:$J),"")</f>
        <v/>
      </c>
      <c r="AF91" s="10" t="str" cm="1">
        <f t="array" aca="1" ref="AF91" ca="1">IFERROR(_xlfn.XLOOKUP(MID(CELL("filename",$A$1),FIND("]",CELL("filename",$A$1))+1,255)&amp;"|"&amp;$C91,Fonte_OM_Objeto!$G:$G,Fonte_OM_Objeto!$K:$K),"")</f>
        <v/>
      </c>
    </row>
    <row r="92" spans="1:32" s="1" customFormat="1" ht="148.69999999999999" customHeight="1" x14ac:dyDescent="0.2">
      <c r="A92" s="9" t="s">
        <v>30</v>
      </c>
      <c r="B92" s="9" t="s">
        <v>31</v>
      </c>
      <c r="C92" s="9" t="s">
        <v>2139</v>
      </c>
      <c r="D92" s="9" t="s">
        <v>33</v>
      </c>
      <c r="E92" s="9" t="s">
        <v>34</v>
      </c>
      <c r="F92" s="9" t="s">
        <v>483</v>
      </c>
      <c r="G92" s="9" t="s">
        <v>484</v>
      </c>
      <c r="H92" s="9" t="s">
        <v>37</v>
      </c>
      <c r="I92" s="9" t="s">
        <v>212</v>
      </c>
      <c r="J92" s="9" t="s">
        <v>39</v>
      </c>
      <c r="K92" s="9" t="s">
        <v>40</v>
      </c>
      <c r="L92" s="9" t="s">
        <v>41</v>
      </c>
      <c r="M92" s="9" t="s">
        <v>70</v>
      </c>
      <c r="N92" s="9" t="s">
        <v>71</v>
      </c>
      <c r="O92" s="9" t="s">
        <v>118</v>
      </c>
      <c r="P92" s="9" t="s">
        <v>45</v>
      </c>
      <c r="Q92" s="9" t="s">
        <v>46</v>
      </c>
      <c r="R92" s="9" t="s">
        <v>47</v>
      </c>
      <c r="S92" s="9" t="s">
        <v>48</v>
      </c>
      <c r="T92" s="9" t="s">
        <v>75</v>
      </c>
      <c r="U92" s="9" t="s">
        <v>76</v>
      </c>
      <c r="V92" s="9" t="s">
        <v>75</v>
      </c>
      <c r="W92" s="9" t="s">
        <v>51</v>
      </c>
      <c r="X92" s="9" t="s">
        <v>102</v>
      </c>
      <c r="Y92" s="9" t="s">
        <v>53</v>
      </c>
      <c r="Z92" s="9" t="s">
        <v>54</v>
      </c>
      <c r="AA92" s="9" t="s">
        <v>55</v>
      </c>
      <c r="AB92" s="9" t="s">
        <v>56</v>
      </c>
      <c r="AC92" s="10">
        <v>100000</v>
      </c>
      <c r="AD92" s="10" t="s">
        <v>2138</v>
      </c>
      <c r="AE92" s="10" t="str" cm="1">
        <f t="array" aca="1" ref="AE92" ca="1">IFERROR(_xlfn.XLOOKUP(MID(CELL("filename",$A$1),FIND("]",CELL("filename",$A$1))+1,255)&amp;"|"&amp;$C92,Fonte_OM_Objeto!$G:$G,Fonte_OM_Objeto!$J:$J),"")</f>
        <v/>
      </c>
      <c r="AF92" s="10" t="str" cm="1">
        <f t="array" aca="1" ref="AF92" ca="1">IFERROR(_xlfn.XLOOKUP(MID(CELL("filename",$A$1),FIND("]",CELL("filename",$A$1))+1,255)&amp;"|"&amp;$C92,Fonte_OM_Objeto!$G:$G,Fonte_OM_Objeto!$K:$K),"")</f>
        <v/>
      </c>
    </row>
    <row r="93" spans="1:32" s="1" customFormat="1" ht="148.69999999999999" customHeight="1" x14ac:dyDescent="0.2">
      <c r="A93" s="9" t="s">
        <v>30</v>
      </c>
      <c r="B93" s="9" t="s">
        <v>31</v>
      </c>
      <c r="C93" s="9" t="s">
        <v>2139</v>
      </c>
      <c r="D93" s="9" t="s">
        <v>33</v>
      </c>
      <c r="E93" s="9" t="s">
        <v>34</v>
      </c>
      <c r="F93" s="9" t="s">
        <v>483</v>
      </c>
      <c r="G93" s="9" t="s">
        <v>484</v>
      </c>
      <c r="H93" s="9" t="s">
        <v>37</v>
      </c>
      <c r="I93" s="9" t="s">
        <v>212</v>
      </c>
      <c r="J93" s="9" t="s">
        <v>39</v>
      </c>
      <c r="K93" s="9" t="s">
        <v>40</v>
      </c>
      <c r="L93" s="9" t="s">
        <v>41</v>
      </c>
      <c r="M93" s="9" t="s">
        <v>70</v>
      </c>
      <c r="N93" s="9" t="s">
        <v>71</v>
      </c>
      <c r="O93" s="9" t="s">
        <v>118</v>
      </c>
      <c r="P93" s="9" t="s">
        <v>45</v>
      </c>
      <c r="Q93" s="9" t="s">
        <v>46</v>
      </c>
      <c r="R93" s="9" t="s">
        <v>47</v>
      </c>
      <c r="S93" s="9" t="s">
        <v>48</v>
      </c>
      <c r="T93" s="9" t="s">
        <v>75</v>
      </c>
      <c r="U93" s="9" t="s">
        <v>76</v>
      </c>
      <c r="V93" s="9" t="s">
        <v>75</v>
      </c>
      <c r="W93" s="9" t="s">
        <v>51</v>
      </c>
      <c r="X93" s="9" t="s">
        <v>52</v>
      </c>
      <c r="Y93" s="9" t="s">
        <v>53</v>
      </c>
      <c r="Z93" s="9" t="s">
        <v>54</v>
      </c>
      <c r="AA93" s="9" t="s">
        <v>55</v>
      </c>
      <c r="AB93" s="9" t="s">
        <v>56</v>
      </c>
      <c r="AC93" s="10">
        <v>300000</v>
      </c>
      <c r="AD93" s="10" t="s">
        <v>2138</v>
      </c>
      <c r="AE93" s="10" t="str" cm="1">
        <f t="array" aca="1" ref="AE93" ca="1">IFERROR(_xlfn.XLOOKUP(MID(CELL("filename",$A$1),FIND("]",CELL("filename",$A$1))+1,255)&amp;"|"&amp;$C93,Fonte_OM_Objeto!$G:$G,Fonte_OM_Objeto!$J:$J),"")</f>
        <v/>
      </c>
      <c r="AF93" s="10" t="str" cm="1">
        <f t="array" aca="1" ref="AF93" ca="1">IFERROR(_xlfn.XLOOKUP(MID(CELL("filename",$A$1),FIND("]",CELL("filename",$A$1))+1,255)&amp;"|"&amp;$C93,Fonte_OM_Objeto!$G:$G,Fonte_OM_Objeto!$K:$K),"")</f>
        <v/>
      </c>
    </row>
    <row r="94" spans="1:32" s="1" customFormat="1" ht="41.1" customHeight="1" x14ac:dyDescent="0.2">
      <c r="A94" s="9" t="s">
        <v>30</v>
      </c>
      <c r="B94" s="9" t="s">
        <v>31</v>
      </c>
      <c r="C94" s="9" t="s">
        <v>486</v>
      </c>
      <c r="D94" s="9" t="s">
        <v>33</v>
      </c>
      <c r="E94" s="9" t="s">
        <v>34</v>
      </c>
      <c r="F94" s="9" t="s">
        <v>483</v>
      </c>
      <c r="G94" s="9" t="s">
        <v>484</v>
      </c>
      <c r="H94" s="9" t="s">
        <v>37</v>
      </c>
      <c r="I94" s="9" t="s">
        <v>212</v>
      </c>
      <c r="J94" s="9" t="s">
        <v>39</v>
      </c>
      <c r="K94" s="9" t="s">
        <v>40</v>
      </c>
      <c r="L94" s="9" t="s">
        <v>41</v>
      </c>
      <c r="M94" s="9" t="s">
        <v>70</v>
      </c>
      <c r="N94" s="9" t="s">
        <v>71</v>
      </c>
      <c r="O94" s="9" t="s">
        <v>118</v>
      </c>
      <c r="P94" s="9" t="s">
        <v>45</v>
      </c>
      <c r="Q94" s="9" t="s">
        <v>46</v>
      </c>
      <c r="R94" s="9" t="s">
        <v>47</v>
      </c>
      <c r="S94" s="9" t="s">
        <v>48</v>
      </c>
      <c r="T94" s="9" t="s">
        <v>75</v>
      </c>
      <c r="U94" s="9" t="s">
        <v>76</v>
      </c>
      <c r="V94" s="9" t="s">
        <v>75</v>
      </c>
      <c r="W94" s="9" t="s">
        <v>51</v>
      </c>
      <c r="X94" s="9" t="s">
        <v>52</v>
      </c>
      <c r="Y94" s="9" t="s">
        <v>53</v>
      </c>
      <c r="Z94" s="9" t="s">
        <v>54</v>
      </c>
      <c r="AA94" s="9" t="s">
        <v>55</v>
      </c>
      <c r="AB94" s="9" t="s">
        <v>56</v>
      </c>
      <c r="AC94" s="10">
        <v>100000</v>
      </c>
      <c r="AD94" s="10" t="s">
        <v>2137</v>
      </c>
      <c r="AE94" s="10" t="str" cm="1">
        <f t="array" aca="1" ref="AE94" ca="1">IFERROR(_xlfn.XLOOKUP(MID(CELL("filename",$A$1),FIND("]",CELL("filename",$A$1))+1,255)&amp;"|"&amp;$C94,Fonte_OM_Objeto!$G:$G,Fonte_OM_Objeto!$J:$J),"")</f>
        <v/>
      </c>
      <c r="AF94" s="10" t="str" cm="1">
        <f t="array" aca="1" ref="AF94" ca="1">IFERROR(_xlfn.XLOOKUP(MID(CELL("filename",$A$1),FIND("]",CELL("filename",$A$1))+1,255)&amp;"|"&amp;$C94,Fonte_OM_Objeto!$G:$G,Fonte_OM_Objeto!$K:$K),"")</f>
        <v/>
      </c>
    </row>
    <row r="95" spans="1:32" s="1" customFormat="1" ht="41.1" customHeight="1" x14ac:dyDescent="0.2">
      <c r="A95" s="9" t="s">
        <v>30</v>
      </c>
      <c r="B95" s="9" t="s">
        <v>31</v>
      </c>
      <c r="C95" s="9" t="s">
        <v>488</v>
      </c>
      <c r="D95" s="9" t="s">
        <v>33</v>
      </c>
      <c r="E95" s="9" t="s">
        <v>34</v>
      </c>
      <c r="F95" s="9" t="s">
        <v>483</v>
      </c>
      <c r="G95" s="9" t="s">
        <v>484</v>
      </c>
      <c r="H95" s="9" t="s">
        <v>37</v>
      </c>
      <c r="I95" s="9" t="s">
        <v>212</v>
      </c>
      <c r="J95" s="9" t="s">
        <v>39</v>
      </c>
      <c r="K95" s="9" t="s">
        <v>40</v>
      </c>
      <c r="L95" s="9" t="s">
        <v>41</v>
      </c>
      <c r="M95" s="9" t="s">
        <v>408</v>
      </c>
      <c r="N95" s="9" t="s">
        <v>409</v>
      </c>
      <c r="O95" s="9" t="s">
        <v>410</v>
      </c>
      <c r="P95" s="9" t="s">
        <v>45</v>
      </c>
      <c r="Q95" s="9" t="s">
        <v>411</v>
      </c>
      <c r="R95" s="9" t="s">
        <v>412</v>
      </c>
      <c r="S95" s="9" t="s">
        <v>413</v>
      </c>
      <c r="T95" s="9" t="s">
        <v>75</v>
      </c>
      <c r="U95" s="9" t="s">
        <v>76</v>
      </c>
      <c r="V95" s="9" t="s">
        <v>75</v>
      </c>
      <c r="W95" s="9" t="s">
        <v>51</v>
      </c>
      <c r="X95" s="9" t="s">
        <v>102</v>
      </c>
      <c r="Y95" s="9" t="s">
        <v>53</v>
      </c>
      <c r="Z95" s="9" t="s">
        <v>54</v>
      </c>
      <c r="AA95" s="9" t="s">
        <v>55</v>
      </c>
      <c r="AB95" s="9" t="s">
        <v>56</v>
      </c>
      <c r="AC95" s="10">
        <v>100000</v>
      </c>
      <c r="AD95" s="10" t="s">
        <v>2136</v>
      </c>
      <c r="AE95" s="10" t="str" cm="1">
        <f t="array" aca="1" ref="AE95" ca="1">IFERROR(_xlfn.XLOOKUP(MID(CELL("filename",$A$1),FIND("]",CELL("filename",$A$1))+1,255)&amp;"|"&amp;$C95,Fonte_OM_Objeto!$G:$G,Fonte_OM_Objeto!$J:$J),"")</f>
        <v/>
      </c>
      <c r="AF95" s="10" t="str" cm="1">
        <f t="array" aca="1" ref="AF95" ca="1">IFERROR(_xlfn.XLOOKUP(MID(CELL("filename",$A$1),FIND("]",CELL("filename",$A$1))+1,255)&amp;"|"&amp;$C95,Fonte_OM_Objeto!$G:$G,Fonte_OM_Objeto!$K:$K),"")</f>
        <v/>
      </c>
    </row>
    <row r="96" spans="1:32" s="1" customFormat="1" ht="41.1" customHeight="1" x14ac:dyDescent="0.2">
      <c r="A96" s="9" t="s">
        <v>30</v>
      </c>
      <c r="B96" s="9" t="s">
        <v>31</v>
      </c>
      <c r="C96" s="9" t="s">
        <v>2135</v>
      </c>
      <c r="D96" s="9" t="s">
        <v>33</v>
      </c>
      <c r="E96" s="9" t="s">
        <v>34</v>
      </c>
      <c r="F96" s="9" t="s">
        <v>483</v>
      </c>
      <c r="G96" s="9" t="s">
        <v>484</v>
      </c>
      <c r="H96" s="9" t="s">
        <v>37</v>
      </c>
      <c r="I96" s="9" t="s">
        <v>212</v>
      </c>
      <c r="J96" s="9" t="s">
        <v>39</v>
      </c>
      <c r="K96" s="9" t="s">
        <v>40</v>
      </c>
      <c r="L96" s="9" t="s">
        <v>41</v>
      </c>
      <c r="M96" s="9" t="s">
        <v>70</v>
      </c>
      <c r="N96" s="9" t="s">
        <v>71</v>
      </c>
      <c r="O96" s="9" t="s">
        <v>91</v>
      </c>
      <c r="P96" s="9" t="s">
        <v>45</v>
      </c>
      <c r="Q96" s="9" t="s">
        <v>62</v>
      </c>
      <c r="R96" s="9" t="s">
        <v>45</v>
      </c>
      <c r="S96" s="9" t="s">
        <v>85</v>
      </c>
      <c r="T96" s="9" t="s">
        <v>75</v>
      </c>
      <c r="U96" s="9" t="s">
        <v>76</v>
      </c>
      <c r="V96" s="9" t="s">
        <v>75</v>
      </c>
      <c r="W96" s="9" t="s">
        <v>51</v>
      </c>
      <c r="X96" s="9" t="s">
        <v>102</v>
      </c>
      <c r="Y96" s="9" t="s">
        <v>53</v>
      </c>
      <c r="Z96" s="9" t="s">
        <v>54</v>
      </c>
      <c r="AA96" s="9" t="s">
        <v>55</v>
      </c>
      <c r="AB96" s="9" t="s">
        <v>56</v>
      </c>
      <c r="AC96" s="10">
        <v>100000</v>
      </c>
      <c r="AD96" s="10" t="s">
        <v>2134</v>
      </c>
      <c r="AE96" s="10" t="str" cm="1">
        <f t="array" aca="1" ref="AE96" ca="1">IFERROR(_xlfn.XLOOKUP(MID(CELL("filename",$A$1),FIND("]",CELL("filename",$A$1))+1,255)&amp;"|"&amp;$C96,Fonte_OM_Objeto!$G:$G,Fonte_OM_Objeto!$J:$J),"")</f>
        <v/>
      </c>
      <c r="AF96" s="10" t="str" cm="1">
        <f t="array" aca="1" ref="AF96" ca="1">IFERROR(_xlfn.XLOOKUP(MID(CELL("filename",$A$1),FIND("]",CELL("filename",$A$1))+1,255)&amp;"|"&amp;$C96,Fonte_OM_Objeto!$G:$G,Fonte_OM_Objeto!$K:$K),"")</f>
        <v/>
      </c>
    </row>
    <row r="97" spans="1:32" s="1" customFormat="1" ht="41.1" customHeight="1" x14ac:dyDescent="0.2">
      <c r="A97" s="9" t="s">
        <v>30</v>
      </c>
      <c r="B97" s="9" t="s">
        <v>31</v>
      </c>
      <c r="C97" s="9" t="s">
        <v>490</v>
      </c>
      <c r="D97" s="9" t="s">
        <v>33</v>
      </c>
      <c r="E97" s="9" t="s">
        <v>34</v>
      </c>
      <c r="F97" s="9" t="s">
        <v>483</v>
      </c>
      <c r="G97" s="9" t="s">
        <v>484</v>
      </c>
      <c r="H97" s="9" t="s">
        <v>37</v>
      </c>
      <c r="I97" s="9" t="s">
        <v>212</v>
      </c>
      <c r="J97" s="9" t="s">
        <v>39</v>
      </c>
      <c r="K97" s="9" t="s">
        <v>40</v>
      </c>
      <c r="L97" s="9" t="s">
        <v>41</v>
      </c>
      <c r="M97" s="9" t="s">
        <v>59</v>
      </c>
      <c r="N97" s="9" t="s">
        <v>60</v>
      </c>
      <c r="O97" s="9" t="s">
        <v>145</v>
      </c>
      <c r="P97" s="9" t="s">
        <v>45</v>
      </c>
      <c r="Q97" s="9" t="s">
        <v>62</v>
      </c>
      <c r="R97" s="9" t="s">
        <v>45</v>
      </c>
      <c r="S97" s="9" t="s">
        <v>63</v>
      </c>
      <c r="T97" s="9" t="s">
        <v>75</v>
      </c>
      <c r="U97" s="9" t="s">
        <v>76</v>
      </c>
      <c r="V97" s="9" t="s">
        <v>75</v>
      </c>
      <c r="W97" s="9" t="s">
        <v>51</v>
      </c>
      <c r="X97" s="9" t="s">
        <v>52</v>
      </c>
      <c r="Y97" s="9" t="s">
        <v>53</v>
      </c>
      <c r="Z97" s="9" t="s">
        <v>54</v>
      </c>
      <c r="AA97" s="9" t="s">
        <v>55</v>
      </c>
      <c r="AB97" s="9" t="s">
        <v>56</v>
      </c>
      <c r="AC97" s="10">
        <v>100000</v>
      </c>
      <c r="AD97" s="10" t="s">
        <v>2133</v>
      </c>
      <c r="AE97" s="10" t="str" cm="1">
        <f t="array" aca="1" ref="AE97" ca="1">IFERROR(_xlfn.XLOOKUP(MID(CELL("filename",$A$1),FIND("]",CELL("filename",$A$1))+1,255)&amp;"|"&amp;$C97,Fonte_OM_Objeto!$G:$G,Fonte_OM_Objeto!$J:$J),"")</f>
        <v/>
      </c>
      <c r="AF97" s="10" t="str" cm="1">
        <f t="array" aca="1" ref="AF97" ca="1">IFERROR(_xlfn.XLOOKUP(MID(CELL("filename",$A$1),FIND("]",CELL("filename",$A$1))+1,255)&amp;"|"&amp;$C97,Fonte_OM_Objeto!$G:$G,Fonte_OM_Objeto!$K:$K),"")</f>
        <v/>
      </c>
    </row>
    <row r="98" spans="1:32" s="1" customFormat="1" ht="116.85" customHeight="1" x14ac:dyDescent="0.2">
      <c r="A98" s="9" t="s">
        <v>30</v>
      </c>
      <c r="B98" s="9" t="s">
        <v>31</v>
      </c>
      <c r="C98" s="9" t="s">
        <v>2132</v>
      </c>
      <c r="D98" s="9" t="s">
        <v>33</v>
      </c>
      <c r="E98" s="9" t="s">
        <v>34</v>
      </c>
      <c r="F98" s="9" t="s">
        <v>483</v>
      </c>
      <c r="G98" s="9" t="s">
        <v>484</v>
      </c>
      <c r="H98" s="9" t="s">
        <v>37</v>
      </c>
      <c r="I98" s="9" t="s">
        <v>212</v>
      </c>
      <c r="J98" s="9" t="s">
        <v>39</v>
      </c>
      <c r="K98" s="9" t="s">
        <v>40</v>
      </c>
      <c r="L98" s="9" t="s">
        <v>41</v>
      </c>
      <c r="M98" s="9" t="s">
        <v>59</v>
      </c>
      <c r="N98" s="9" t="s">
        <v>60</v>
      </c>
      <c r="O98" s="9" t="s">
        <v>145</v>
      </c>
      <c r="P98" s="9" t="s">
        <v>45</v>
      </c>
      <c r="Q98" s="9" t="s">
        <v>62</v>
      </c>
      <c r="R98" s="9" t="s">
        <v>45</v>
      </c>
      <c r="S98" s="9" t="s">
        <v>63</v>
      </c>
      <c r="T98" s="9" t="s">
        <v>75</v>
      </c>
      <c r="U98" s="9" t="s">
        <v>76</v>
      </c>
      <c r="V98" s="9" t="s">
        <v>75</v>
      </c>
      <c r="W98" s="9" t="s">
        <v>51</v>
      </c>
      <c r="X98" s="9" t="s">
        <v>102</v>
      </c>
      <c r="Y98" s="9" t="s">
        <v>53</v>
      </c>
      <c r="Z98" s="9" t="s">
        <v>54</v>
      </c>
      <c r="AA98" s="9" t="s">
        <v>55</v>
      </c>
      <c r="AB98" s="9" t="s">
        <v>56</v>
      </c>
      <c r="AC98" s="10">
        <v>475986</v>
      </c>
      <c r="AD98" s="10" t="s">
        <v>2131</v>
      </c>
      <c r="AE98" s="10" t="str" cm="1">
        <f t="array" aca="1" ref="AE98" ca="1">IFERROR(_xlfn.XLOOKUP(MID(CELL("filename",$A$1),FIND("]",CELL("filename",$A$1))+1,255)&amp;"|"&amp;$C98,Fonte_OM_Objeto!$G:$G,Fonte_OM_Objeto!$J:$J),"")</f>
        <v/>
      </c>
      <c r="AF98" s="10" t="str" cm="1">
        <f t="array" aca="1" ref="AF98" ca="1">IFERROR(_xlfn.XLOOKUP(MID(CELL("filename",$A$1),FIND("]",CELL("filename",$A$1))+1,255)&amp;"|"&amp;$C98,Fonte_OM_Objeto!$G:$G,Fonte_OM_Objeto!$K:$K),"")</f>
        <v/>
      </c>
    </row>
    <row r="99" spans="1:32" s="1" customFormat="1" ht="19.7" customHeight="1" x14ac:dyDescent="0.2">
      <c r="A99" s="9" t="s">
        <v>30</v>
      </c>
      <c r="B99" s="9" t="s">
        <v>31</v>
      </c>
      <c r="C99" s="9" t="s">
        <v>2130</v>
      </c>
      <c r="D99" s="9" t="s">
        <v>33</v>
      </c>
      <c r="E99" s="9" t="s">
        <v>34</v>
      </c>
      <c r="F99" s="9" t="s">
        <v>497</v>
      </c>
      <c r="G99" s="9" t="s">
        <v>498</v>
      </c>
      <c r="H99" s="9" t="s">
        <v>37</v>
      </c>
      <c r="I99" s="9" t="s">
        <v>129</v>
      </c>
      <c r="J99" s="9" t="s">
        <v>160</v>
      </c>
      <c r="K99" s="9" t="s">
        <v>40</v>
      </c>
      <c r="L99" s="9" t="s">
        <v>41</v>
      </c>
      <c r="M99" s="9" t="s">
        <v>97</v>
      </c>
      <c r="N99" s="9" t="s">
        <v>98</v>
      </c>
      <c r="O99" s="9" t="s">
        <v>499</v>
      </c>
      <c r="P99" s="9" t="s">
        <v>45</v>
      </c>
      <c r="Q99" s="9" t="s">
        <v>46</v>
      </c>
      <c r="R99" s="9" t="s">
        <v>47</v>
      </c>
      <c r="S99" s="9" t="s">
        <v>48</v>
      </c>
      <c r="T99" s="9" t="s">
        <v>500</v>
      </c>
      <c r="U99" s="9" t="s">
        <v>129</v>
      </c>
      <c r="V99" s="9" t="s">
        <v>501</v>
      </c>
      <c r="W99" s="9" t="s">
        <v>51</v>
      </c>
      <c r="X99" s="9" t="s">
        <v>102</v>
      </c>
      <c r="Y99" s="9" t="s">
        <v>53</v>
      </c>
      <c r="Z99" s="9" t="s">
        <v>54</v>
      </c>
      <c r="AA99" s="9" t="s">
        <v>55</v>
      </c>
      <c r="AB99" s="9" t="s">
        <v>56</v>
      </c>
      <c r="AC99" s="10">
        <v>200000</v>
      </c>
      <c r="AD99" s="9" t="s">
        <v>502</v>
      </c>
      <c r="AE99" s="10" t="str" cm="1">
        <f t="array" aca="1" ref="AE99" ca="1">IFERROR(_xlfn.XLOOKUP(MID(CELL("filename",$A$1),FIND("]",CELL("filename",$A$1))+1,255)&amp;"|"&amp;$C99,Fonte_OM_Objeto!$G:$G,Fonte_OM_Objeto!$J:$J),"")</f>
        <v/>
      </c>
      <c r="AF99" s="10" t="str" cm="1">
        <f t="array" aca="1" ref="AF99" ca="1">IFERROR(_xlfn.XLOOKUP(MID(CELL("filename",$A$1),FIND("]",CELL("filename",$A$1))+1,255)&amp;"|"&amp;$C99,Fonte_OM_Objeto!$G:$G,Fonte_OM_Objeto!$K:$K),"")</f>
        <v/>
      </c>
    </row>
    <row r="100" spans="1:32" s="1" customFormat="1" ht="19.7" customHeight="1" x14ac:dyDescent="0.2">
      <c r="A100" s="9" t="s">
        <v>30</v>
      </c>
      <c r="B100" s="9" t="s">
        <v>31</v>
      </c>
      <c r="C100" s="9" t="s">
        <v>506</v>
      </c>
      <c r="D100" s="9" t="s">
        <v>33</v>
      </c>
      <c r="E100" s="9" t="s">
        <v>34</v>
      </c>
      <c r="F100" s="9" t="s">
        <v>497</v>
      </c>
      <c r="G100" s="9" t="s">
        <v>498</v>
      </c>
      <c r="H100" s="9" t="s">
        <v>37</v>
      </c>
      <c r="I100" s="9" t="s">
        <v>129</v>
      </c>
      <c r="J100" s="9" t="s">
        <v>160</v>
      </c>
      <c r="K100" s="9" t="s">
        <v>40</v>
      </c>
      <c r="L100" s="9" t="s">
        <v>41</v>
      </c>
      <c r="M100" s="9" t="s">
        <v>70</v>
      </c>
      <c r="N100" s="9" t="s">
        <v>71</v>
      </c>
      <c r="O100" s="9" t="s">
        <v>1064</v>
      </c>
      <c r="P100" s="9" t="s">
        <v>45</v>
      </c>
      <c r="Q100" s="9" t="s">
        <v>73</v>
      </c>
      <c r="R100" s="9" t="s">
        <v>45</v>
      </c>
      <c r="S100" s="9" t="s">
        <v>74</v>
      </c>
      <c r="T100" s="9" t="s">
        <v>500</v>
      </c>
      <c r="U100" s="9" t="s">
        <v>129</v>
      </c>
      <c r="V100" s="9" t="s">
        <v>501</v>
      </c>
      <c r="W100" s="9" t="s">
        <v>51</v>
      </c>
      <c r="X100" s="9" t="s">
        <v>52</v>
      </c>
      <c r="Y100" s="9" t="s">
        <v>53</v>
      </c>
      <c r="Z100" s="9" t="s">
        <v>54</v>
      </c>
      <c r="AA100" s="9" t="s">
        <v>55</v>
      </c>
      <c r="AB100" s="9" t="s">
        <v>56</v>
      </c>
      <c r="AC100" s="10">
        <v>600000</v>
      </c>
      <c r="AD100" s="9" t="s">
        <v>2129</v>
      </c>
      <c r="AE100" s="10" t="str" cm="1">
        <f t="array" aca="1" ref="AE100" ca="1">IFERROR(_xlfn.XLOOKUP(MID(CELL("filename",$A$1),FIND("]",CELL("filename",$A$1))+1,255)&amp;"|"&amp;$C100,Fonte_OM_Objeto!$G:$G,Fonte_OM_Objeto!$J:$J),"")</f>
        <v/>
      </c>
      <c r="AF100" s="10" t="str" cm="1">
        <f t="array" aca="1" ref="AF100" ca="1">IFERROR(_xlfn.XLOOKUP(MID(CELL("filename",$A$1),FIND("]",CELL("filename",$A$1))+1,255)&amp;"|"&amp;$C100,Fonte_OM_Objeto!$G:$G,Fonte_OM_Objeto!$K:$K),"")</f>
        <v/>
      </c>
    </row>
    <row r="101" spans="1:32" s="1" customFormat="1" ht="19.7" customHeight="1" x14ac:dyDescent="0.2">
      <c r="A101" s="9" t="s">
        <v>30</v>
      </c>
      <c r="B101" s="9" t="s">
        <v>31</v>
      </c>
      <c r="C101" s="9" t="s">
        <v>2128</v>
      </c>
      <c r="D101" s="9" t="s">
        <v>33</v>
      </c>
      <c r="E101" s="9" t="s">
        <v>34</v>
      </c>
      <c r="F101" s="9" t="s">
        <v>4039</v>
      </c>
      <c r="G101" s="9" t="s">
        <v>2127</v>
      </c>
      <c r="H101" s="9" t="s">
        <v>143</v>
      </c>
      <c r="I101" s="9" t="s">
        <v>266</v>
      </c>
      <c r="J101" s="9" t="s">
        <v>191</v>
      </c>
      <c r="K101" s="9" t="s">
        <v>40</v>
      </c>
      <c r="L101" s="9" t="s">
        <v>41</v>
      </c>
      <c r="M101" s="9" t="s">
        <v>42</v>
      </c>
      <c r="N101" s="9" t="s">
        <v>43</v>
      </c>
      <c r="O101" s="9" t="s">
        <v>305</v>
      </c>
      <c r="P101" s="9" t="s">
        <v>45</v>
      </c>
      <c r="Q101" s="9" t="s">
        <v>84</v>
      </c>
      <c r="R101" s="9" t="s">
        <v>45</v>
      </c>
      <c r="S101" s="9" t="s">
        <v>63</v>
      </c>
      <c r="T101" s="9" t="s">
        <v>75</v>
      </c>
      <c r="U101" s="9" t="s">
        <v>76</v>
      </c>
      <c r="V101" s="9" t="s">
        <v>75</v>
      </c>
      <c r="W101" s="9" t="s">
        <v>51</v>
      </c>
      <c r="X101" s="9" t="s">
        <v>52</v>
      </c>
      <c r="Y101" s="9" t="s">
        <v>53</v>
      </c>
      <c r="Z101" s="9" t="s">
        <v>54</v>
      </c>
      <c r="AA101" s="9" t="s">
        <v>55</v>
      </c>
      <c r="AB101" s="9" t="s">
        <v>56</v>
      </c>
      <c r="AC101" s="10">
        <v>2500000</v>
      </c>
      <c r="AD101" s="9" t="s">
        <v>2126</v>
      </c>
      <c r="AE101" s="10" t="str" cm="1">
        <f t="array" aca="1" ref="AE101" ca="1">IFERROR(_xlfn.XLOOKUP(MID(CELL("filename",$A$1),FIND("]",CELL("filename",$A$1))+1,255)&amp;"|"&amp;$C101,Fonte_OM_Objeto!$G:$G,Fonte_OM_Objeto!$J:$J),"")</f>
        <v>Cmdo 22ª Bda Inf Sl</v>
      </c>
      <c r="AF101" s="10" t="str" cm="1">
        <f t="array" aca="1" ref="AF101" ca="1">IFERROR(_xlfn.XLOOKUP(MID(CELL("filename",$A$1),FIND("]",CELL("filename",$A$1))+1,255)&amp;"|"&amp;$C101,Fonte_OM_Objeto!$G:$G,Fonte_OM_Objeto!$K:$K),"")</f>
        <v>Construção de 3 (três) PNR</v>
      </c>
    </row>
    <row r="102" spans="1:32" s="1" customFormat="1" ht="52.35" customHeight="1" x14ac:dyDescent="0.2">
      <c r="A102" s="9" t="s">
        <v>30</v>
      </c>
      <c r="B102" s="9" t="s">
        <v>31</v>
      </c>
      <c r="C102" s="9" t="s">
        <v>2125</v>
      </c>
      <c r="D102" s="9" t="s">
        <v>33</v>
      </c>
      <c r="E102" s="9" t="s">
        <v>90</v>
      </c>
      <c r="F102" s="9" t="s">
        <v>2967</v>
      </c>
      <c r="G102" s="9" t="s">
        <v>2124</v>
      </c>
      <c r="H102" s="9" t="s">
        <v>143</v>
      </c>
      <c r="I102" s="9" t="s">
        <v>190</v>
      </c>
      <c r="J102" s="9" t="s">
        <v>39</v>
      </c>
      <c r="K102" s="9" t="s">
        <v>40</v>
      </c>
      <c r="L102" s="9" t="s">
        <v>41</v>
      </c>
      <c r="M102" s="9" t="s">
        <v>70</v>
      </c>
      <c r="N102" s="9" t="s">
        <v>71</v>
      </c>
      <c r="O102" s="9" t="s">
        <v>91</v>
      </c>
      <c r="P102" s="9" t="s">
        <v>45</v>
      </c>
      <c r="Q102" s="9" t="s">
        <v>62</v>
      </c>
      <c r="R102" s="9" t="s">
        <v>45</v>
      </c>
      <c r="S102" s="9" t="s">
        <v>85</v>
      </c>
      <c r="T102" s="9" t="s">
        <v>75</v>
      </c>
      <c r="U102" s="9" t="s">
        <v>76</v>
      </c>
      <c r="V102" s="9" t="s">
        <v>75</v>
      </c>
      <c r="W102" s="9" t="s">
        <v>51</v>
      </c>
      <c r="X102" s="9" t="s">
        <v>52</v>
      </c>
      <c r="Y102" s="9" t="s">
        <v>53</v>
      </c>
      <c r="Z102" s="9" t="s">
        <v>54</v>
      </c>
      <c r="AA102" s="9" t="s">
        <v>55</v>
      </c>
      <c r="AB102" s="9" t="s">
        <v>56</v>
      </c>
      <c r="AC102" s="10">
        <v>200000</v>
      </c>
      <c r="AD102" s="10" t="s">
        <v>2123</v>
      </c>
      <c r="AE102" s="10" t="str" cm="1">
        <f t="array" aca="1" ref="AE102" ca="1">IFERROR(_xlfn.XLOOKUP(MID(CELL("filename",$A$1),FIND("]",CELL("filename",$A$1))+1,255)&amp;"|"&amp;$C102,Fonte_OM_Objeto!$G:$G,Fonte_OM_Objeto!$J:$J),"")</f>
        <v/>
      </c>
      <c r="AF102" s="10" t="str" cm="1">
        <f t="array" aca="1" ref="AF102" ca="1">IFERROR(_xlfn.XLOOKUP(MID(CELL("filename",$A$1),FIND("]",CELL("filename",$A$1))+1,255)&amp;"|"&amp;$C102,Fonte_OM_Objeto!$G:$G,Fonte_OM_Objeto!$K:$K),"")</f>
        <v/>
      </c>
    </row>
    <row r="103" spans="1:32" s="1" customFormat="1" ht="30.4" customHeight="1" x14ac:dyDescent="0.2">
      <c r="A103" s="9" t="s">
        <v>30</v>
      </c>
      <c r="B103" s="9" t="s">
        <v>31</v>
      </c>
      <c r="C103" s="9" t="s">
        <v>2122</v>
      </c>
      <c r="D103" s="9" t="s">
        <v>33</v>
      </c>
      <c r="E103" s="9" t="s">
        <v>34</v>
      </c>
      <c r="F103" s="9" t="s">
        <v>528</v>
      </c>
      <c r="G103" s="9" t="s">
        <v>529</v>
      </c>
      <c r="H103" s="9" t="s">
        <v>37</v>
      </c>
      <c r="I103" s="9" t="s">
        <v>530</v>
      </c>
      <c r="J103" s="9" t="s">
        <v>82</v>
      </c>
      <c r="K103" s="9" t="s">
        <v>40</v>
      </c>
      <c r="L103" s="9" t="s">
        <v>41</v>
      </c>
      <c r="M103" s="9" t="s">
        <v>42</v>
      </c>
      <c r="N103" s="9" t="s">
        <v>43</v>
      </c>
      <c r="O103" s="9" t="s">
        <v>1781</v>
      </c>
      <c r="P103" s="9" t="s">
        <v>45</v>
      </c>
      <c r="Q103" s="9" t="s">
        <v>109</v>
      </c>
      <c r="R103" s="9" t="s">
        <v>47</v>
      </c>
      <c r="S103" s="9" t="s">
        <v>110</v>
      </c>
      <c r="T103" s="9" t="s">
        <v>1780</v>
      </c>
      <c r="U103" s="9" t="s">
        <v>530</v>
      </c>
      <c r="V103" s="9" t="s">
        <v>1779</v>
      </c>
      <c r="W103" s="9" t="s">
        <v>111</v>
      </c>
      <c r="X103" s="9" t="s">
        <v>52</v>
      </c>
      <c r="Y103" s="9" t="s">
        <v>53</v>
      </c>
      <c r="Z103" s="9" t="s">
        <v>54</v>
      </c>
      <c r="AA103" s="9" t="s">
        <v>55</v>
      </c>
      <c r="AB103" s="9" t="s">
        <v>56</v>
      </c>
      <c r="AC103" s="10">
        <v>350000</v>
      </c>
      <c r="AD103" s="10" t="s">
        <v>2121</v>
      </c>
      <c r="AE103" s="10" t="str" cm="1">
        <f t="array" aca="1" ref="AE103" ca="1">IFERROR(_xlfn.XLOOKUP(MID(CELL("filename",$A$1),FIND("]",CELL("filename",$A$1))+1,255)&amp;"|"&amp;$C103,Fonte_OM_Objeto!$G:$G,Fonte_OM_Objeto!$J:$J),"")</f>
        <v>2º BEC</v>
      </c>
      <c r="AF103" s="10" t="str" cm="1">
        <f t="array" aca="1" ref="AF103" ca="1">IFERROR(_xlfn.XLOOKUP(MID(CELL("filename",$A$1),FIND("]",CELL("filename",$A$1))+1,255)&amp;"|"&amp;$C103,Fonte_OM_Objeto!$G:$G,Fonte_OM_Objeto!$K:$K),"")</f>
        <v>Aquisição de uma Ambulância tipo B, equipamentos de apoio, material eletroeletrônico, produtos hospitalares e mobiliário</v>
      </c>
    </row>
    <row r="104" spans="1:32" s="1" customFormat="1" ht="19.7" customHeight="1" x14ac:dyDescent="0.2">
      <c r="A104" s="9" t="s">
        <v>30</v>
      </c>
      <c r="B104" s="9" t="s">
        <v>31</v>
      </c>
      <c r="C104" s="9" t="s">
        <v>2120</v>
      </c>
      <c r="D104" s="9" t="s">
        <v>33</v>
      </c>
      <c r="E104" s="9" t="s">
        <v>34</v>
      </c>
      <c r="F104" s="9" t="s">
        <v>533</v>
      </c>
      <c r="G104" s="9" t="s">
        <v>534</v>
      </c>
      <c r="H104" s="9" t="s">
        <v>37</v>
      </c>
      <c r="I104" s="9" t="s">
        <v>96</v>
      </c>
      <c r="J104" s="9" t="s">
        <v>535</v>
      </c>
      <c r="K104" s="9" t="s">
        <v>40</v>
      </c>
      <c r="L104" s="9" t="s">
        <v>41</v>
      </c>
      <c r="M104" s="9" t="s">
        <v>232</v>
      </c>
      <c r="N104" s="9" t="s">
        <v>233</v>
      </c>
      <c r="O104" s="9" t="s">
        <v>99</v>
      </c>
      <c r="P104" s="9" t="s">
        <v>45</v>
      </c>
      <c r="Q104" s="9" t="s">
        <v>46</v>
      </c>
      <c r="R104" s="9" t="s">
        <v>47</v>
      </c>
      <c r="S104" s="9" t="s">
        <v>48</v>
      </c>
      <c r="T104" s="9" t="s">
        <v>100</v>
      </c>
      <c r="U104" s="9" t="s">
        <v>96</v>
      </c>
      <c r="V104" s="9" t="s">
        <v>101</v>
      </c>
      <c r="W104" s="9" t="s">
        <v>51</v>
      </c>
      <c r="X104" s="9" t="s">
        <v>52</v>
      </c>
      <c r="Y104" s="9" t="s">
        <v>207</v>
      </c>
      <c r="Z104" s="9" t="s">
        <v>54</v>
      </c>
      <c r="AA104" s="9" t="s">
        <v>55</v>
      </c>
      <c r="AB104" s="9" t="s">
        <v>56</v>
      </c>
      <c r="AC104" s="10">
        <v>1</v>
      </c>
      <c r="AD104" s="9" t="s">
        <v>2119</v>
      </c>
      <c r="AE104" s="10" t="str" cm="1">
        <f t="array" aca="1" ref="AE104" ca="1">IFERROR(_xlfn.XLOOKUP(MID(CELL("filename",$A$1),FIND("]",CELL("filename",$A$1))+1,255)&amp;"|"&amp;$C104,Fonte_OM_Objeto!$G:$G,Fonte_OM_Objeto!$J:$J),"")</f>
        <v/>
      </c>
      <c r="AF104" s="10" t="str" cm="1">
        <f t="array" aca="1" ref="AF104" ca="1">IFERROR(_xlfn.XLOOKUP(MID(CELL("filename",$A$1),FIND("]",CELL("filename",$A$1))+1,255)&amp;"|"&amp;$C104,Fonte_OM_Objeto!$G:$G,Fonte_OM_Objeto!$K:$K),"")</f>
        <v/>
      </c>
    </row>
    <row r="105" spans="1:32" s="1" customFormat="1" ht="19.7" customHeight="1" x14ac:dyDescent="0.2">
      <c r="A105" s="9" t="s">
        <v>30</v>
      </c>
      <c r="B105" s="9" t="s">
        <v>31</v>
      </c>
      <c r="C105" s="9" t="s">
        <v>2118</v>
      </c>
      <c r="D105" s="9" t="s">
        <v>33</v>
      </c>
      <c r="E105" s="9" t="s">
        <v>34</v>
      </c>
      <c r="F105" s="9" t="s">
        <v>533</v>
      </c>
      <c r="G105" s="9" t="s">
        <v>534</v>
      </c>
      <c r="H105" s="9" t="s">
        <v>37</v>
      </c>
      <c r="I105" s="9" t="s">
        <v>96</v>
      </c>
      <c r="J105" s="9" t="s">
        <v>535</v>
      </c>
      <c r="K105" s="9" t="s">
        <v>40</v>
      </c>
      <c r="L105" s="9" t="s">
        <v>41</v>
      </c>
      <c r="M105" s="9" t="s">
        <v>232</v>
      </c>
      <c r="N105" s="9" t="s">
        <v>233</v>
      </c>
      <c r="O105" s="9" t="s">
        <v>2117</v>
      </c>
      <c r="P105" s="9" t="s">
        <v>45</v>
      </c>
      <c r="Q105" s="9" t="s">
        <v>1646</v>
      </c>
      <c r="R105" s="9" t="s">
        <v>236</v>
      </c>
      <c r="S105" s="9" t="s">
        <v>1645</v>
      </c>
      <c r="T105" s="9" t="s">
        <v>100</v>
      </c>
      <c r="U105" s="9" t="s">
        <v>96</v>
      </c>
      <c r="V105" s="9" t="s">
        <v>101</v>
      </c>
      <c r="W105" s="9" t="s">
        <v>51</v>
      </c>
      <c r="X105" s="9" t="s">
        <v>102</v>
      </c>
      <c r="Y105" s="9" t="s">
        <v>207</v>
      </c>
      <c r="Z105" s="9" t="s">
        <v>54</v>
      </c>
      <c r="AA105" s="9" t="s">
        <v>55</v>
      </c>
      <c r="AB105" s="9" t="s">
        <v>56</v>
      </c>
      <c r="AC105" s="10">
        <v>900000</v>
      </c>
      <c r="AD105" s="9" t="s">
        <v>2116</v>
      </c>
      <c r="AE105" s="10" t="str" cm="1">
        <f t="array" aca="1" ref="AE105" ca="1">IFERROR(_xlfn.XLOOKUP(MID(CELL("filename",$A$1),FIND("]",CELL("filename",$A$1))+1,255)&amp;"|"&amp;$C105,Fonte_OM_Objeto!$G:$G,Fonte_OM_Objeto!$J:$J),"")</f>
        <v/>
      </c>
      <c r="AF105" s="10" t="str" cm="1">
        <f t="array" aca="1" ref="AF105" ca="1">IFERROR(_xlfn.XLOOKUP(MID(CELL("filename",$A$1),FIND("]",CELL("filename",$A$1))+1,255)&amp;"|"&amp;$C105,Fonte_OM_Objeto!$G:$G,Fonte_OM_Objeto!$K:$K),"")</f>
        <v/>
      </c>
    </row>
    <row r="106" spans="1:32" s="1" customFormat="1" ht="106.15" customHeight="1" x14ac:dyDescent="0.2">
      <c r="A106" s="9" t="s">
        <v>30</v>
      </c>
      <c r="B106" s="9" t="s">
        <v>31</v>
      </c>
      <c r="C106" s="9" t="s">
        <v>2115</v>
      </c>
      <c r="D106" s="9" t="s">
        <v>33</v>
      </c>
      <c r="E106" s="9" t="s">
        <v>34</v>
      </c>
      <c r="F106" s="9" t="s">
        <v>549</v>
      </c>
      <c r="G106" s="9" t="s">
        <v>550</v>
      </c>
      <c r="H106" s="9" t="s">
        <v>37</v>
      </c>
      <c r="I106" s="9" t="s">
        <v>451</v>
      </c>
      <c r="J106" s="9" t="s">
        <v>39</v>
      </c>
      <c r="K106" s="9" t="s">
        <v>40</v>
      </c>
      <c r="L106" s="9" t="s">
        <v>41</v>
      </c>
      <c r="M106" s="9" t="s">
        <v>232</v>
      </c>
      <c r="N106" s="9" t="s">
        <v>233</v>
      </c>
      <c r="O106" s="9" t="s">
        <v>2035</v>
      </c>
      <c r="P106" s="9" t="s">
        <v>45</v>
      </c>
      <c r="Q106" s="9" t="s">
        <v>1646</v>
      </c>
      <c r="R106" s="9" t="s">
        <v>236</v>
      </c>
      <c r="S106" s="9" t="s">
        <v>1645</v>
      </c>
      <c r="T106" s="9" t="s">
        <v>554</v>
      </c>
      <c r="U106" s="9" t="s">
        <v>451</v>
      </c>
      <c r="V106" s="9" t="s">
        <v>555</v>
      </c>
      <c r="W106" s="9" t="s">
        <v>51</v>
      </c>
      <c r="X106" s="9" t="s">
        <v>102</v>
      </c>
      <c r="Y106" s="9" t="s">
        <v>53</v>
      </c>
      <c r="Z106" s="9" t="s">
        <v>54</v>
      </c>
      <c r="AA106" s="9" t="s">
        <v>55</v>
      </c>
      <c r="AB106" s="9" t="s">
        <v>56</v>
      </c>
      <c r="AC106" s="10">
        <v>750000</v>
      </c>
      <c r="AD106" s="10" t="s">
        <v>2114</v>
      </c>
      <c r="AE106" s="10" t="str" cm="1">
        <f t="array" aca="1" ref="AE106" ca="1">IFERROR(_xlfn.XLOOKUP(MID(CELL("filename",$A$1),FIND("]",CELL("filename",$A$1))+1,255)&amp;"|"&amp;$C106,Fonte_OM_Objeto!$G:$G,Fonte_OM_Objeto!$J:$J),"")</f>
        <v/>
      </c>
      <c r="AF106" s="10" t="str" cm="1">
        <f t="array" aca="1" ref="AF106" ca="1">IFERROR(_xlfn.XLOOKUP(MID(CELL("filename",$A$1),FIND("]",CELL("filename",$A$1))+1,255)&amp;"|"&amp;$C106,Fonte_OM_Objeto!$G:$G,Fonte_OM_Objeto!$K:$K),"")</f>
        <v/>
      </c>
    </row>
    <row r="107" spans="1:32" s="1" customFormat="1" ht="94.9" customHeight="1" x14ac:dyDescent="0.2">
      <c r="A107" s="9" t="s">
        <v>30</v>
      </c>
      <c r="B107" s="9" t="s">
        <v>31</v>
      </c>
      <c r="C107" s="9" t="s">
        <v>2113</v>
      </c>
      <c r="D107" s="9" t="s">
        <v>33</v>
      </c>
      <c r="E107" s="9" t="s">
        <v>34</v>
      </c>
      <c r="F107" s="9" t="s">
        <v>549</v>
      </c>
      <c r="G107" s="9" t="s">
        <v>550</v>
      </c>
      <c r="H107" s="9" t="s">
        <v>37</v>
      </c>
      <c r="I107" s="9" t="s">
        <v>451</v>
      </c>
      <c r="J107" s="9" t="s">
        <v>39</v>
      </c>
      <c r="K107" s="9" t="s">
        <v>40</v>
      </c>
      <c r="L107" s="9" t="s">
        <v>41</v>
      </c>
      <c r="M107" s="9" t="s">
        <v>97</v>
      </c>
      <c r="N107" s="9" t="s">
        <v>98</v>
      </c>
      <c r="O107" s="9" t="s">
        <v>553</v>
      </c>
      <c r="P107" s="9" t="s">
        <v>45</v>
      </c>
      <c r="Q107" s="9" t="s">
        <v>46</v>
      </c>
      <c r="R107" s="9" t="s">
        <v>47</v>
      </c>
      <c r="S107" s="9" t="s">
        <v>48</v>
      </c>
      <c r="T107" s="9" t="s">
        <v>554</v>
      </c>
      <c r="U107" s="9" t="s">
        <v>451</v>
      </c>
      <c r="V107" s="9" t="s">
        <v>555</v>
      </c>
      <c r="W107" s="9" t="s">
        <v>51</v>
      </c>
      <c r="X107" s="9" t="s">
        <v>102</v>
      </c>
      <c r="Y107" s="9" t="s">
        <v>53</v>
      </c>
      <c r="Z107" s="9" t="s">
        <v>54</v>
      </c>
      <c r="AA107" s="9" t="s">
        <v>55</v>
      </c>
      <c r="AB107" s="9" t="s">
        <v>56</v>
      </c>
      <c r="AC107" s="10">
        <v>300000</v>
      </c>
      <c r="AD107" s="10" t="s">
        <v>2112</v>
      </c>
      <c r="AE107" s="10" t="str" cm="1">
        <f t="array" aca="1" ref="AE107" ca="1">IFERROR(_xlfn.XLOOKUP(MID(CELL("filename",$A$1),FIND("]",CELL("filename",$A$1))+1,255)&amp;"|"&amp;$C107,Fonte_OM_Objeto!$G:$G,Fonte_OM_Objeto!$J:$J),"")</f>
        <v/>
      </c>
      <c r="AF107" s="10" t="str" cm="1">
        <f t="array" aca="1" ref="AF107" ca="1">IFERROR(_xlfn.XLOOKUP(MID(CELL("filename",$A$1),FIND("]",CELL("filename",$A$1))+1,255)&amp;"|"&amp;$C107,Fonte_OM_Objeto!$G:$G,Fonte_OM_Objeto!$K:$K),"")</f>
        <v/>
      </c>
    </row>
    <row r="108" spans="1:32" s="1" customFormat="1" ht="30.4" customHeight="1" x14ac:dyDescent="0.2">
      <c r="A108" s="9" t="s">
        <v>30</v>
      </c>
      <c r="B108" s="9" t="s">
        <v>31</v>
      </c>
      <c r="C108" s="9" t="s">
        <v>2111</v>
      </c>
      <c r="D108" s="9" t="s">
        <v>33</v>
      </c>
      <c r="E108" s="9" t="s">
        <v>34</v>
      </c>
      <c r="F108" s="9" t="s">
        <v>549</v>
      </c>
      <c r="G108" s="9" t="s">
        <v>550</v>
      </c>
      <c r="H108" s="9" t="s">
        <v>37</v>
      </c>
      <c r="I108" s="9" t="s">
        <v>451</v>
      </c>
      <c r="J108" s="9" t="s">
        <v>39</v>
      </c>
      <c r="K108" s="9" t="s">
        <v>40</v>
      </c>
      <c r="L108" s="9" t="s">
        <v>41</v>
      </c>
      <c r="M108" s="9" t="s">
        <v>42</v>
      </c>
      <c r="N108" s="9" t="s">
        <v>43</v>
      </c>
      <c r="O108" s="9" t="s">
        <v>2110</v>
      </c>
      <c r="P108" s="9" t="s">
        <v>45</v>
      </c>
      <c r="Q108" s="9" t="s">
        <v>84</v>
      </c>
      <c r="R108" s="9" t="s">
        <v>45</v>
      </c>
      <c r="S108" s="9" t="s">
        <v>85</v>
      </c>
      <c r="T108" s="9" t="s">
        <v>554</v>
      </c>
      <c r="U108" s="9" t="s">
        <v>451</v>
      </c>
      <c r="V108" s="9" t="s">
        <v>555</v>
      </c>
      <c r="W108" s="9" t="s">
        <v>51</v>
      </c>
      <c r="X108" s="9" t="s">
        <v>52</v>
      </c>
      <c r="Y108" s="9" t="s">
        <v>53</v>
      </c>
      <c r="Z108" s="9" t="s">
        <v>54</v>
      </c>
      <c r="AA108" s="9" t="s">
        <v>55</v>
      </c>
      <c r="AB108" s="9" t="s">
        <v>56</v>
      </c>
      <c r="AC108" s="10">
        <v>1000000</v>
      </c>
      <c r="AD108" s="10" t="s">
        <v>2109</v>
      </c>
      <c r="AE108" s="10" t="str" cm="1">
        <f t="array" aca="1" ref="AE108" ca="1">IFERROR(_xlfn.XLOOKUP(MID(CELL("filename",$A$1),FIND("]",CELL("filename",$A$1))+1,255)&amp;"|"&amp;$C108,Fonte_OM_Objeto!$G:$G,Fonte_OM_Objeto!$J:$J),"")</f>
        <v>1º RCG</v>
      </c>
      <c r="AF108" s="10" t="str" cm="1">
        <f t="array" aca="1" ref="AF108" ca="1">IFERROR(_xlfn.XLOOKUP(MID(CELL("filename",$A$1),FIND("]",CELL("filename",$A$1))+1,255)&amp;"|"&amp;$C108,Fonte_OM_Objeto!$G:$G,Fonte_OM_Objeto!$K:$K),"")</f>
        <v>Aquisição de 1 (uma) viatura micro-ônibus e 1 (uma) viatura administrativa</v>
      </c>
    </row>
    <row r="109" spans="1:32" s="1" customFormat="1" ht="62.85" customHeight="1" x14ac:dyDescent="0.2">
      <c r="A109" s="9" t="s">
        <v>30</v>
      </c>
      <c r="B109" s="9" t="s">
        <v>31</v>
      </c>
      <c r="C109" s="9" t="s">
        <v>2108</v>
      </c>
      <c r="D109" s="9" t="s">
        <v>33</v>
      </c>
      <c r="E109" s="9" t="s">
        <v>34</v>
      </c>
      <c r="F109" s="9" t="s">
        <v>593</v>
      </c>
      <c r="G109" s="9" t="s">
        <v>594</v>
      </c>
      <c r="H109" s="9" t="s">
        <v>37</v>
      </c>
      <c r="I109" s="9" t="s">
        <v>212</v>
      </c>
      <c r="J109" s="9" t="s">
        <v>39</v>
      </c>
      <c r="K109" s="9" t="s">
        <v>40</v>
      </c>
      <c r="L109" s="9" t="s">
        <v>41</v>
      </c>
      <c r="M109" s="9" t="s">
        <v>97</v>
      </c>
      <c r="N109" s="9" t="s">
        <v>98</v>
      </c>
      <c r="O109" s="9" t="s">
        <v>577</v>
      </c>
      <c r="P109" s="9" t="s">
        <v>45</v>
      </c>
      <c r="Q109" s="9" t="s">
        <v>46</v>
      </c>
      <c r="R109" s="9" t="s">
        <v>47</v>
      </c>
      <c r="S109" s="9" t="s">
        <v>48</v>
      </c>
      <c r="T109" s="9" t="s">
        <v>479</v>
      </c>
      <c r="U109" s="9" t="s">
        <v>212</v>
      </c>
      <c r="V109" s="9" t="s">
        <v>480</v>
      </c>
      <c r="W109" s="9" t="s">
        <v>51</v>
      </c>
      <c r="X109" s="9" t="s">
        <v>102</v>
      </c>
      <c r="Y109" s="9" t="s">
        <v>53</v>
      </c>
      <c r="Z109" s="9" t="s">
        <v>54</v>
      </c>
      <c r="AA109" s="9" t="s">
        <v>55</v>
      </c>
      <c r="AB109" s="9" t="s">
        <v>56</v>
      </c>
      <c r="AC109" s="10">
        <v>410000</v>
      </c>
      <c r="AD109" s="10" t="s">
        <v>2107</v>
      </c>
      <c r="AE109" s="10" t="str" cm="1">
        <f t="array" aca="1" ref="AE109" ca="1">IFERROR(_xlfn.XLOOKUP(MID(CELL("filename",$A$1),FIND("]",CELL("filename",$A$1))+1,255)&amp;"|"&amp;$C109,Fonte_OM_Objeto!$G:$G,Fonte_OM_Objeto!$J:$J),"")</f>
        <v/>
      </c>
      <c r="AF109" s="10" t="str" cm="1">
        <f t="array" aca="1" ref="AF109" ca="1">IFERROR(_xlfn.XLOOKUP(MID(CELL("filename",$A$1),FIND("]",CELL("filename",$A$1))+1,255)&amp;"|"&amp;$C109,Fonte_OM_Objeto!$G:$G,Fonte_OM_Objeto!$K:$K),"")</f>
        <v/>
      </c>
    </row>
    <row r="110" spans="1:32" s="1" customFormat="1" ht="30.4" customHeight="1" x14ac:dyDescent="0.2">
      <c r="A110" s="9" t="s">
        <v>30</v>
      </c>
      <c r="B110" s="9" t="s">
        <v>31</v>
      </c>
      <c r="C110" s="9" t="s">
        <v>592</v>
      </c>
      <c r="D110" s="9" t="s">
        <v>33</v>
      </c>
      <c r="E110" s="9" t="s">
        <v>34</v>
      </c>
      <c r="F110" s="9" t="s">
        <v>593</v>
      </c>
      <c r="G110" s="9" t="s">
        <v>594</v>
      </c>
      <c r="H110" s="9" t="s">
        <v>37</v>
      </c>
      <c r="I110" s="9" t="s">
        <v>212</v>
      </c>
      <c r="J110" s="9" t="s">
        <v>39</v>
      </c>
      <c r="K110" s="9" t="s">
        <v>40</v>
      </c>
      <c r="L110" s="9" t="s">
        <v>41</v>
      </c>
      <c r="M110" s="9" t="s">
        <v>42</v>
      </c>
      <c r="N110" s="9" t="s">
        <v>43</v>
      </c>
      <c r="O110" s="9" t="s">
        <v>1535</v>
      </c>
      <c r="P110" s="9" t="s">
        <v>45</v>
      </c>
      <c r="Q110" s="9" t="s">
        <v>109</v>
      </c>
      <c r="R110" s="9" t="s">
        <v>47</v>
      </c>
      <c r="S110" s="9" t="s">
        <v>110</v>
      </c>
      <c r="T110" s="9" t="s">
        <v>1534</v>
      </c>
      <c r="U110" s="9" t="s">
        <v>212</v>
      </c>
      <c r="V110" s="9" t="s">
        <v>480</v>
      </c>
      <c r="W110" s="9" t="s">
        <v>111</v>
      </c>
      <c r="X110" s="9" t="s">
        <v>52</v>
      </c>
      <c r="Y110" s="9" t="s">
        <v>53</v>
      </c>
      <c r="Z110" s="9" t="s">
        <v>54</v>
      </c>
      <c r="AA110" s="9" t="s">
        <v>55</v>
      </c>
      <c r="AB110" s="9" t="s">
        <v>56</v>
      </c>
      <c r="AC110" s="10">
        <v>500000</v>
      </c>
      <c r="AD110" s="10" t="s">
        <v>2106</v>
      </c>
      <c r="AE110" s="10" t="str" cm="1">
        <f t="array" aca="1" ref="AE110" ca="1">IFERROR(_xlfn.XLOOKUP(MID(CELL("filename",$A$1),FIND("]",CELL("filename",$A$1))+1,255)&amp;"|"&amp;$C110,Fonte_OM_Objeto!$G:$G,Fonte_OM_Objeto!$J:$J),"")</f>
        <v>HCE</v>
      </c>
      <c r="AF110" s="10" t="str" cm="1">
        <f t="array" aca="1" ref="AF110" ca="1">IFERROR(_xlfn.XLOOKUP(MID(CELL("filename",$A$1),FIND("]",CELL("filename",$A$1))+1,255)&amp;"|"&amp;$C110,Fonte_OM_Objeto!$G:$G,Fonte_OM_Objeto!$K:$K),"")</f>
        <v>Aquisição de intensificador de imagem de uso radiológico</v>
      </c>
    </row>
    <row r="111" spans="1:32" s="1" customFormat="1" ht="94.9" customHeight="1" x14ac:dyDescent="0.2">
      <c r="A111" s="9" t="s">
        <v>30</v>
      </c>
      <c r="B111" s="9" t="s">
        <v>31</v>
      </c>
      <c r="C111" s="9" t="s">
        <v>596</v>
      </c>
      <c r="D111" s="9" t="s">
        <v>33</v>
      </c>
      <c r="E111" s="9" t="s">
        <v>90</v>
      </c>
      <c r="F111" s="9" t="s">
        <v>593</v>
      </c>
      <c r="G111" s="9" t="s">
        <v>594</v>
      </c>
      <c r="H111" s="9" t="s">
        <v>37</v>
      </c>
      <c r="I111" s="9" t="s">
        <v>212</v>
      </c>
      <c r="J111" s="9" t="s">
        <v>39</v>
      </c>
      <c r="K111" s="9" t="s">
        <v>40</v>
      </c>
      <c r="L111" s="9" t="s">
        <v>41</v>
      </c>
      <c r="M111" s="9" t="s">
        <v>70</v>
      </c>
      <c r="N111" s="9" t="s">
        <v>71</v>
      </c>
      <c r="O111" s="9" t="s">
        <v>118</v>
      </c>
      <c r="P111" s="9" t="s">
        <v>45</v>
      </c>
      <c r="Q111" s="9" t="s">
        <v>46</v>
      </c>
      <c r="R111" s="9" t="s">
        <v>47</v>
      </c>
      <c r="S111" s="9" t="s">
        <v>48</v>
      </c>
      <c r="T111" s="9" t="s">
        <v>75</v>
      </c>
      <c r="U111" s="9" t="s">
        <v>76</v>
      </c>
      <c r="V111" s="9" t="s">
        <v>75</v>
      </c>
      <c r="W111" s="9" t="s">
        <v>51</v>
      </c>
      <c r="X111" s="9" t="s">
        <v>52</v>
      </c>
      <c r="Y111" s="9" t="s">
        <v>53</v>
      </c>
      <c r="Z111" s="9" t="s">
        <v>54</v>
      </c>
      <c r="AA111" s="9" t="s">
        <v>55</v>
      </c>
      <c r="AB111" s="9" t="s">
        <v>56</v>
      </c>
      <c r="AC111" s="10">
        <v>300000</v>
      </c>
      <c r="AD111" s="10" t="s">
        <v>2105</v>
      </c>
      <c r="AE111" s="10" t="str" cm="1">
        <f t="array" aca="1" ref="AE111" ca="1">IFERROR(_xlfn.XLOOKUP(MID(CELL("filename",$A$1),FIND("]",CELL("filename",$A$1))+1,255)&amp;"|"&amp;$C111,Fonte_OM_Objeto!$G:$G,Fonte_OM_Objeto!$J:$J),"")</f>
        <v/>
      </c>
      <c r="AF111" s="10" t="str" cm="1">
        <f t="array" aca="1" ref="AF111" ca="1">IFERROR(_xlfn.XLOOKUP(MID(CELL("filename",$A$1),FIND("]",CELL("filename",$A$1))+1,255)&amp;"|"&amp;$C111,Fonte_OM_Objeto!$G:$G,Fonte_OM_Objeto!$K:$K),"")</f>
        <v/>
      </c>
    </row>
    <row r="112" spans="1:32" s="1" customFormat="1" ht="52.35" customHeight="1" x14ac:dyDescent="0.2">
      <c r="A112" s="9" t="s">
        <v>30</v>
      </c>
      <c r="B112" s="9" t="s">
        <v>31</v>
      </c>
      <c r="C112" s="9" t="s">
        <v>598</v>
      </c>
      <c r="D112" s="9" t="s">
        <v>33</v>
      </c>
      <c r="E112" s="9" t="s">
        <v>90</v>
      </c>
      <c r="F112" s="9" t="s">
        <v>593</v>
      </c>
      <c r="G112" s="9" t="s">
        <v>594</v>
      </c>
      <c r="H112" s="9" t="s">
        <v>37</v>
      </c>
      <c r="I112" s="9" t="s">
        <v>212</v>
      </c>
      <c r="J112" s="9" t="s">
        <v>39</v>
      </c>
      <c r="K112" s="9" t="s">
        <v>40</v>
      </c>
      <c r="L112" s="9" t="s">
        <v>41</v>
      </c>
      <c r="M112" s="9" t="s">
        <v>70</v>
      </c>
      <c r="N112" s="9" t="s">
        <v>71</v>
      </c>
      <c r="O112" s="9" t="s">
        <v>118</v>
      </c>
      <c r="P112" s="9" t="s">
        <v>45</v>
      </c>
      <c r="Q112" s="9" t="s">
        <v>46</v>
      </c>
      <c r="R112" s="9" t="s">
        <v>47</v>
      </c>
      <c r="S112" s="9" t="s">
        <v>48</v>
      </c>
      <c r="T112" s="9" t="s">
        <v>75</v>
      </c>
      <c r="U112" s="9" t="s">
        <v>76</v>
      </c>
      <c r="V112" s="9" t="s">
        <v>75</v>
      </c>
      <c r="W112" s="9" t="s">
        <v>51</v>
      </c>
      <c r="X112" s="9" t="s">
        <v>52</v>
      </c>
      <c r="Y112" s="9" t="s">
        <v>53</v>
      </c>
      <c r="Z112" s="9" t="s">
        <v>54</v>
      </c>
      <c r="AA112" s="9" t="s">
        <v>55</v>
      </c>
      <c r="AB112" s="9" t="s">
        <v>56</v>
      </c>
      <c r="AC112" s="10">
        <v>300000</v>
      </c>
      <c r="AD112" s="10" t="s">
        <v>2104</v>
      </c>
      <c r="AE112" s="10" t="str" cm="1">
        <f t="array" aca="1" ref="AE112" ca="1">IFERROR(_xlfn.XLOOKUP(MID(CELL("filename",$A$1),FIND("]",CELL("filename",$A$1))+1,255)&amp;"|"&amp;$C112,Fonte_OM_Objeto!$G:$G,Fonte_OM_Objeto!$J:$J),"")</f>
        <v/>
      </c>
      <c r="AF112" s="10" t="str" cm="1">
        <f t="array" aca="1" ref="AF112" ca="1">IFERROR(_xlfn.XLOOKUP(MID(CELL("filename",$A$1),FIND("]",CELL("filename",$A$1))+1,255)&amp;"|"&amp;$C112,Fonte_OM_Objeto!$G:$G,Fonte_OM_Objeto!$K:$K),"")</f>
        <v/>
      </c>
    </row>
    <row r="113" spans="1:32" s="1" customFormat="1" ht="62.85" customHeight="1" x14ac:dyDescent="0.2">
      <c r="A113" s="9" t="s">
        <v>30</v>
      </c>
      <c r="B113" s="9" t="s">
        <v>31</v>
      </c>
      <c r="C113" s="9" t="s">
        <v>600</v>
      </c>
      <c r="D113" s="9" t="s">
        <v>33</v>
      </c>
      <c r="E113" s="9" t="s">
        <v>90</v>
      </c>
      <c r="F113" s="9" t="s">
        <v>593</v>
      </c>
      <c r="G113" s="9" t="s">
        <v>594</v>
      </c>
      <c r="H113" s="9" t="s">
        <v>37</v>
      </c>
      <c r="I113" s="9" t="s">
        <v>212</v>
      </c>
      <c r="J113" s="9" t="s">
        <v>39</v>
      </c>
      <c r="K113" s="9" t="s">
        <v>40</v>
      </c>
      <c r="L113" s="9" t="s">
        <v>41</v>
      </c>
      <c r="M113" s="9" t="s">
        <v>70</v>
      </c>
      <c r="N113" s="9" t="s">
        <v>71</v>
      </c>
      <c r="O113" s="9" t="s">
        <v>1199</v>
      </c>
      <c r="P113" s="9" t="s">
        <v>45</v>
      </c>
      <c r="Q113" s="9" t="s">
        <v>1200</v>
      </c>
      <c r="R113" s="9" t="s">
        <v>45</v>
      </c>
      <c r="S113" s="9" t="s">
        <v>1201</v>
      </c>
      <c r="T113" s="9" t="s">
        <v>75</v>
      </c>
      <c r="U113" s="9" t="s">
        <v>76</v>
      </c>
      <c r="V113" s="9" t="s">
        <v>75</v>
      </c>
      <c r="W113" s="9" t="s">
        <v>51</v>
      </c>
      <c r="X113" s="9" t="s">
        <v>102</v>
      </c>
      <c r="Y113" s="9" t="s">
        <v>53</v>
      </c>
      <c r="Z113" s="9" t="s">
        <v>54</v>
      </c>
      <c r="AA113" s="9" t="s">
        <v>55</v>
      </c>
      <c r="AB113" s="9" t="s">
        <v>56</v>
      </c>
      <c r="AC113" s="10">
        <v>100000</v>
      </c>
      <c r="AD113" s="10" t="s">
        <v>2103</v>
      </c>
      <c r="AE113" s="10" t="str" cm="1">
        <f t="array" aca="1" ref="AE113" ca="1">IFERROR(_xlfn.XLOOKUP(MID(CELL("filename",$A$1),FIND("]",CELL("filename",$A$1))+1,255)&amp;"|"&amp;$C113,Fonte_OM_Objeto!$G:$G,Fonte_OM_Objeto!$J:$J),"")</f>
        <v/>
      </c>
      <c r="AF113" s="10" t="str" cm="1">
        <f t="array" aca="1" ref="AF113" ca="1">IFERROR(_xlfn.XLOOKUP(MID(CELL("filename",$A$1),FIND("]",CELL("filename",$A$1))+1,255)&amp;"|"&amp;$C113,Fonte_OM_Objeto!$G:$G,Fonte_OM_Objeto!$K:$K),"")</f>
        <v/>
      </c>
    </row>
    <row r="114" spans="1:32" s="1" customFormat="1" ht="62.85" customHeight="1" x14ac:dyDescent="0.2">
      <c r="A114" s="9" t="s">
        <v>30</v>
      </c>
      <c r="B114" s="9" t="s">
        <v>31</v>
      </c>
      <c r="C114" s="9" t="s">
        <v>602</v>
      </c>
      <c r="D114" s="9" t="s">
        <v>33</v>
      </c>
      <c r="E114" s="9" t="s">
        <v>90</v>
      </c>
      <c r="F114" s="9" t="s">
        <v>593</v>
      </c>
      <c r="G114" s="9" t="s">
        <v>594</v>
      </c>
      <c r="H114" s="9" t="s">
        <v>37</v>
      </c>
      <c r="I114" s="9" t="s">
        <v>212</v>
      </c>
      <c r="J114" s="9" t="s">
        <v>39</v>
      </c>
      <c r="K114" s="9" t="s">
        <v>40</v>
      </c>
      <c r="L114" s="9" t="s">
        <v>41</v>
      </c>
      <c r="M114" s="9" t="s">
        <v>70</v>
      </c>
      <c r="N114" s="9" t="s">
        <v>71</v>
      </c>
      <c r="O114" s="9" t="s">
        <v>118</v>
      </c>
      <c r="P114" s="9" t="s">
        <v>45</v>
      </c>
      <c r="Q114" s="9" t="s">
        <v>46</v>
      </c>
      <c r="R114" s="9" t="s">
        <v>47</v>
      </c>
      <c r="S114" s="9" t="s">
        <v>48</v>
      </c>
      <c r="T114" s="9" t="s">
        <v>75</v>
      </c>
      <c r="U114" s="9" t="s">
        <v>76</v>
      </c>
      <c r="V114" s="9" t="s">
        <v>75</v>
      </c>
      <c r="W114" s="9" t="s">
        <v>51</v>
      </c>
      <c r="X114" s="9" t="s">
        <v>52</v>
      </c>
      <c r="Y114" s="9" t="s">
        <v>53</v>
      </c>
      <c r="Z114" s="9" t="s">
        <v>54</v>
      </c>
      <c r="AA114" s="9" t="s">
        <v>55</v>
      </c>
      <c r="AB114" s="9" t="s">
        <v>56</v>
      </c>
      <c r="AC114" s="10">
        <v>100000</v>
      </c>
      <c r="AD114" s="10" t="s">
        <v>2102</v>
      </c>
      <c r="AE114" s="10" t="str" cm="1">
        <f t="array" aca="1" ref="AE114" ca="1">IFERROR(_xlfn.XLOOKUP(MID(CELL("filename",$A$1),FIND("]",CELL("filename",$A$1))+1,255)&amp;"|"&amp;$C114,Fonte_OM_Objeto!$G:$G,Fonte_OM_Objeto!$J:$J),"")</f>
        <v/>
      </c>
      <c r="AF114" s="10" t="str" cm="1">
        <f t="array" aca="1" ref="AF114" ca="1">IFERROR(_xlfn.XLOOKUP(MID(CELL("filename",$A$1),FIND("]",CELL("filename",$A$1))+1,255)&amp;"|"&amp;$C114,Fonte_OM_Objeto!$G:$G,Fonte_OM_Objeto!$K:$K),"")</f>
        <v/>
      </c>
    </row>
    <row r="115" spans="1:32" s="1" customFormat="1" ht="94.9" customHeight="1" x14ac:dyDescent="0.2">
      <c r="A115" s="9" t="s">
        <v>30</v>
      </c>
      <c r="B115" s="9" t="s">
        <v>31</v>
      </c>
      <c r="C115" s="9" t="s">
        <v>604</v>
      </c>
      <c r="D115" s="9" t="s">
        <v>33</v>
      </c>
      <c r="E115" s="9" t="s">
        <v>90</v>
      </c>
      <c r="F115" s="9" t="s">
        <v>593</v>
      </c>
      <c r="G115" s="9" t="s">
        <v>594</v>
      </c>
      <c r="H115" s="9" t="s">
        <v>37</v>
      </c>
      <c r="I115" s="9" t="s">
        <v>212</v>
      </c>
      <c r="J115" s="9" t="s">
        <v>39</v>
      </c>
      <c r="K115" s="9" t="s">
        <v>40</v>
      </c>
      <c r="L115" s="9" t="s">
        <v>41</v>
      </c>
      <c r="M115" s="9" t="s">
        <v>59</v>
      </c>
      <c r="N115" s="9" t="s">
        <v>60</v>
      </c>
      <c r="O115" s="9" t="s">
        <v>145</v>
      </c>
      <c r="P115" s="9" t="s">
        <v>45</v>
      </c>
      <c r="Q115" s="9" t="s">
        <v>62</v>
      </c>
      <c r="R115" s="9" t="s">
        <v>45</v>
      </c>
      <c r="S115" s="9" t="s">
        <v>63</v>
      </c>
      <c r="T115" s="9" t="s">
        <v>75</v>
      </c>
      <c r="U115" s="9" t="s">
        <v>76</v>
      </c>
      <c r="V115" s="9" t="s">
        <v>75</v>
      </c>
      <c r="W115" s="9" t="s">
        <v>51</v>
      </c>
      <c r="X115" s="9" t="s">
        <v>102</v>
      </c>
      <c r="Y115" s="9" t="s">
        <v>53</v>
      </c>
      <c r="Z115" s="9" t="s">
        <v>54</v>
      </c>
      <c r="AA115" s="9" t="s">
        <v>55</v>
      </c>
      <c r="AB115" s="9" t="s">
        <v>56</v>
      </c>
      <c r="AC115" s="10">
        <v>150000</v>
      </c>
      <c r="AD115" s="10" t="s">
        <v>2101</v>
      </c>
      <c r="AE115" s="10" t="str" cm="1">
        <f t="array" aca="1" ref="AE115" ca="1">IFERROR(_xlfn.XLOOKUP(MID(CELL("filename",$A$1),FIND("]",CELL("filename",$A$1))+1,255)&amp;"|"&amp;$C115,Fonte_OM_Objeto!$G:$G,Fonte_OM_Objeto!$J:$J),"")</f>
        <v/>
      </c>
      <c r="AF115" s="10" t="str" cm="1">
        <f t="array" aca="1" ref="AF115" ca="1">IFERROR(_xlfn.XLOOKUP(MID(CELL("filename",$A$1),FIND("]",CELL("filename",$A$1))+1,255)&amp;"|"&amp;$C115,Fonte_OM_Objeto!$G:$G,Fonte_OM_Objeto!$K:$K),"")</f>
        <v/>
      </c>
    </row>
    <row r="116" spans="1:32" s="1" customFormat="1" ht="94.9" customHeight="1" x14ac:dyDescent="0.2">
      <c r="A116" s="9" t="s">
        <v>30</v>
      </c>
      <c r="B116" s="9" t="s">
        <v>31</v>
      </c>
      <c r="C116" s="9" t="s">
        <v>604</v>
      </c>
      <c r="D116" s="9" t="s">
        <v>33</v>
      </c>
      <c r="E116" s="9" t="s">
        <v>90</v>
      </c>
      <c r="F116" s="9" t="s">
        <v>593</v>
      </c>
      <c r="G116" s="9" t="s">
        <v>594</v>
      </c>
      <c r="H116" s="9" t="s">
        <v>37</v>
      </c>
      <c r="I116" s="9" t="s">
        <v>212</v>
      </c>
      <c r="J116" s="9" t="s">
        <v>39</v>
      </c>
      <c r="K116" s="9" t="s">
        <v>40</v>
      </c>
      <c r="L116" s="9" t="s">
        <v>41</v>
      </c>
      <c r="M116" s="9" t="s">
        <v>59</v>
      </c>
      <c r="N116" s="9" t="s">
        <v>60</v>
      </c>
      <c r="O116" s="9" t="s">
        <v>145</v>
      </c>
      <c r="P116" s="9" t="s">
        <v>45</v>
      </c>
      <c r="Q116" s="9" t="s">
        <v>62</v>
      </c>
      <c r="R116" s="9" t="s">
        <v>45</v>
      </c>
      <c r="S116" s="9" t="s">
        <v>63</v>
      </c>
      <c r="T116" s="9" t="s">
        <v>75</v>
      </c>
      <c r="U116" s="9" t="s">
        <v>76</v>
      </c>
      <c r="V116" s="9" t="s">
        <v>75</v>
      </c>
      <c r="W116" s="9" t="s">
        <v>51</v>
      </c>
      <c r="X116" s="9" t="s">
        <v>52</v>
      </c>
      <c r="Y116" s="9" t="s">
        <v>53</v>
      </c>
      <c r="Z116" s="9" t="s">
        <v>54</v>
      </c>
      <c r="AA116" s="9" t="s">
        <v>55</v>
      </c>
      <c r="AB116" s="9" t="s">
        <v>56</v>
      </c>
      <c r="AC116" s="10">
        <v>50000</v>
      </c>
      <c r="AD116" s="10" t="s">
        <v>2101</v>
      </c>
      <c r="AE116" s="10" t="str" cm="1">
        <f t="array" aca="1" ref="AE116" ca="1">IFERROR(_xlfn.XLOOKUP(MID(CELL("filename",$A$1),FIND("]",CELL("filename",$A$1))+1,255)&amp;"|"&amp;$C116,Fonte_OM_Objeto!$G:$G,Fonte_OM_Objeto!$J:$J),"")</f>
        <v/>
      </c>
      <c r="AF116" s="10" t="str" cm="1">
        <f t="array" aca="1" ref="AF116" ca="1">IFERROR(_xlfn.XLOOKUP(MID(CELL("filename",$A$1),FIND("]",CELL("filename",$A$1))+1,255)&amp;"|"&amp;$C116,Fonte_OM_Objeto!$G:$G,Fonte_OM_Objeto!$K:$K),"")</f>
        <v/>
      </c>
    </row>
    <row r="117" spans="1:32" s="1" customFormat="1" ht="30.4" customHeight="1" x14ac:dyDescent="0.2">
      <c r="A117" s="9" t="s">
        <v>30</v>
      </c>
      <c r="B117" s="9" t="s">
        <v>31</v>
      </c>
      <c r="C117" s="9" t="s">
        <v>2100</v>
      </c>
      <c r="D117" s="9" t="s">
        <v>33</v>
      </c>
      <c r="E117" s="9" t="s">
        <v>90</v>
      </c>
      <c r="F117" s="9" t="s">
        <v>609</v>
      </c>
      <c r="G117" s="9" t="s">
        <v>610</v>
      </c>
      <c r="H117" s="9" t="s">
        <v>37</v>
      </c>
      <c r="I117" s="9" t="s">
        <v>611</v>
      </c>
      <c r="J117" s="9" t="s">
        <v>39</v>
      </c>
      <c r="K117" s="9" t="s">
        <v>40</v>
      </c>
      <c r="L117" s="9" t="s">
        <v>41</v>
      </c>
      <c r="M117" s="9" t="s">
        <v>42</v>
      </c>
      <c r="N117" s="9" t="s">
        <v>43</v>
      </c>
      <c r="O117" s="9" t="s">
        <v>174</v>
      </c>
      <c r="P117" s="9" t="s">
        <v>45</v>
      </c>
      <c r="Q117" s="9" t="s">
        <v>84</v>
      </c>
      <c r="R117" s="9" t="s">
        <v>45</v>
      </c>
      <c r="S117" s="9" t="s">
        <v>85</v>
      </c>
      <c r="T117" s="9" t="s">
        <v>75</v>
      </c>
      <c r="U117" s="9" t="s">
        <v>76</v>
      </c>
      <c r="V117" s="9" t="s">
        <v>75</v>
      </c>
      <c r="W117" s="9" t="s">
        <v>51</v>
      </c>
      <c r="X117" s="9" t="s">
        <v>102</v>
      </c>
      <c r="Y117" s="9" t="s">
        <v>53</v>
      </c>
      <c r="Z117" s="9" t="s">
        <v>54</v>
      </c>
      <c r="AA117" s="9" t="s">
        <v>55</v>
      </c>
      <c r="AB117" s="9" t="s">
        <v>56</v>
      </c>
      <c r="AC117" s="10">
        <v>100000</v>
      </c>
      <c r="AD117" s="10" t="s">
        <v>2099</v>
      </c>
      <c r="AE117" s="10" t="str" cm="1">
        <f t="array" aca="1" ref="AE117" ca="1">IFERROR(_xlfn.XLOOKUP(MID(CELL("filename",$A$1),FIND("]",CELL("filename",$A$1))+1,255)&amp;"|"&amp;$C117,Fonte_OM_Objeto!$G:$G,Fonte_OM_Objeto!$J:$J),"")</f>
        <v/>
      </c>
      <c r="AF117" s="10" t="str" cm="1">
        <f t="array" aca="1" ref="AF117" ca="1">IFERROR(_xlfn.XLOOKUP(MID(CELL("filename",$A$1),FIND("]",CELL("filename",$A$1))+1,255)&amp;"|"&amp;$C117,Fonte_OM_Objeto!$G:$G,Fonte_OM_Objeto!$K:$K),"")</f>
        <v/>
      </c>
    </row>
    <row r="118" spans="1:32" s="1" customFormat="1" ht="30.4" customHeight="1" x14ac:dyDescent="0.2">
      <c r="A118" s="9" t="s">
        <v>30</v>
      </c>
      <c r="B118" s="9" t="s">
        <v>31</v>
      </c>
      <c r="C118" s="9" t="s">
        <v>2098</v>
      </c>
      <c r="D118" s="9" t="s">
        <v>33</v>
      </c>
      <c r="E118" s="9" t="s">
        <v>90</v>
      </c>
      <c r="F118" s="9" t="s">
        <v>609</v>
      </c>
      <c r="G118" s="9" t="s">
        <v>610</v>
      </c>
      <c r="H118" s="9" t="s">
        <v>37</v>
      </c>
      <c r="I118" s="9" t="s">
        <v>611</v>
      </c>
      <c r="J118" s="9" t="s">
        <v>39</v>
      </c>
      <c r="K118" s="9" t="s">
        <v>40</v>
      </c>
      <c r="L118" s="9" t="s">
        <v>41</v>
      </c>
      <c r="M118" s="9" t="s">
        <v>42</v>
      </c>
      <c r="N118" s="9" t="s">
        <v>43</v>
      </c>
      <c r="O118" s="9" t="s">
        <v>118</v>
      </c>
      <c r="P118" s="9" t="s">
        <v>45</v>
      </c>
      <c r="Q118" s="9" t="s">
        <v>46</v>
      </c>
      <c r="R118" s="9" t="s">
        <v>47</v>
      </c>
      <c r="S118" s="9" t="s">
        <v>48</v>
      </c>
      <c r="T118" s="9" t="s">
        <v>75</v>
      </c>
      <c r="U118" s="9" t="s">
        <v>76</v>
      </c>
      <c r="V118" s="9" t="s">
        <v>75</v>
      </c>
      <c r="W118" s="9" t="s">
        <v>51</v>
      </c>
      <c r="X118" s="9" t="s">
        <v>52</v>
      </c>
      <c r="Y118" s="9" t="s">
        <v>53</v>
      </c>
      <c r="Z118" s="9" t="s">
        <v>54</v>
      </c>
      <c r="AA118" s="9" t="s">
        <v>55</v>
      </c>
      <c r="AB118" s="9" t="s">
        <v>56</v>
      </c>
      <c r="AC118" s="10">
        <v>300000</v>
      </c>
      <c r="AD118" s="10" t="s">
        <v>2097</v>
      </c>
      <c r="AE118" s="10" t="str" cm="1">
        <f t="array" aca="1" ref="AE118" ca="1">IFERROR(_xlfn.XLOOKUP(MID(CELL("filename",$A$1),FIND("]",CELL("filename",$A$1))+1,255)&amp;"|"&amp;$C118,Fonte_OM_Objeto!$G:$G,Fonte_OM_Objeto!$J:$J),"")</f>
        <v>Cmdo Fron RO/ 6º BIS</v>
      </c>
      <c r="AF118" s="10" t="str" cm="1">
        <f t="array" aca="1" ref="AF118" ca="1">IFERROR(_xlfn.XLOOKUP(MID(CELL("filename",$A$1),FIND("]",CELL("filename",$A$1))+1,255)&amp;"|"&amp;$C118,Fonte_OM_Objeto!$G:$G,Fonte_OM_Objeto!$K:$K),"")</f>
        <v>Aquisição de mobiliário e colchões para atender os Hotéis de trânsito Guajará-Mirim e do PEF em Costa Marques/RO.</v>
      </c>
    </row>
    <row r="119" spans="1:32" s="1" customFormat="1" ht="30.4" customHeight="1" x14ac:dyDescent="0.2">
      <c r="A119" s="9" t="s">
        <v>30</v>
      </c>
      <c r="B119" s="9" t="s">
        <v>31</v>
      </c>
      <c r="C119" s="9" t="s">
        <v>616</v>
      </c>
      <c r="D119" s="9" t="s">
        <v>33</v>
      </c>
      <c r="E119" s="9" t="s">
        <v>90</v>
      </c>
      <c r="F119" s="9" t="s">
        <v>609</v>
      </c>
      <c r="G119" s="9" t="s">
        <v>610</v>
      </c>
      <c r="H119" s="9" t="s">
        <v>37</v>
      </c>
      <c r="I119" s="9" t="s">
        <v>611</v>
      </c>
      <c r="J119" s="9" t="s">
        <v>39</v>
      </c>
      <c r="K119" s="9" t="s">
        <v>40</v>
      </c>
      <c r="L119" s="9" t="s">
        <v>41</v>
      </c>
      <c r="M119" s="9" t="s">
        <v>42</v>
      </c>
      <c r="N119" s="9" t="s">
        <v>43</v>
      </c>
      <c r="O119" s="9" t="s">
        <v>305</v>
      </c>
      <c r="P119" s="9" t="s">
        <v>45</v>
      </c>
      <c r="Q119" s="9" t="s">
        <v>84</v>
      </c>
      <c r="R119" s="9" t="s">
        <v>45</v>
      </c>
      <c r="S119" s="9" t="s">
        <v>63</v>
      </c>
      <c r="T119" s="9" t="s">
        <v>75</v>
      </c>
      <c r="U119" s="9" t="s">
        <v>76</v>
      </c>
      <c r="V119" s="9" t="s">
        <v>75</v>
      </c>
      <c r="W119" s="9" t="s">
        <v>51</v>
      </c>
      <c r="X119" s="9" t="s">
        <v>52</v>
      </c>
      <c r="Y119" s="9" t="s">
        <v>53</v>
      </c>
      <c r="Z119" s="9" t="s">
        <v>54</v>
      </c>
      <c r="AA119" s="9" t="s">
        <v>55</v>
      </c>
      <c r="AB119" s="9" t="s">
        <v>56</v>
      </c>
      <c r="AC119" s="10">
        <v>450000</v>
      </c>
      <c r="AD119" s="10" t="s">
        <v>2096</v>
      </c>
      <c r="AE119" s="10" t="str" cm="1">
        <f t="array" aca="1" ref="AE119" ca="1">IFERROR(_xlfn.XLOOKUP(MID(CELL("filename",$A$1),FIND("]",CELL("filename",$A$1))+1,255)&amp;"|"&amp;$C119,Fonte_OM_Objeto!$G:$G,Fonte_OM_Objeto!$J:$J),"")</f>
        <v>5º BEC</v>
      </c>
      <c r="AF119" s="10" t="str" cm="1">
        <f t="array" aca="1" ref="AF119" ca="1">IFERROR(_xlfn.XLOOKUP(MID(CELL("filename",$A$1),FIND("]",CELL("filename",$A$1))+1,255)&amp;"|"&amp;$C119,Fonte_OM_Objeto!$G:$G,Fonte_OM_Objeto!$K:$K),"")</f>
        <v>Reforma de instalações para implantação de Curso de Formação de Condutores (CFCond) e reforma de instalações do serviço de aprovisionamento.</v>
      </c>
    </row>
    <row r="120" spans="1:32" s="1" customFormat="1" ht="52.35" customHeight="1" x14ac:dyDescent="0.2">
      <c r="A120" s="9" t="s">
        <v>30</v>
      </c>
      <c r="B120" s="9" t="s">
        <v>31</v>
      </c>
      <c r="C120" s="9" t="s">
        <v>2095</v>
      </c>
      <c r="D120" s="9" t="s">
        <v>33</v>
      </c>
      <c r="E120" s="9" t="s">
        <v>90</v>
      </c>
      <c r="F120" s="9" t="s">
        <v>609</v>
      </c>
      <c r="G120" s="9" t="s">
        <v>610</v>
      </c>
      <c r="H120" s="9" t="s">
        <v>37</v>
      </c>
      <c r="I120" s="9" t="s">
        <v>611</v>
      </c>
      <c r="J120" s="9" t="s">
        <v>39</v>
      </c>
      <c r="K120" s="9" t="s">
        <v>40</v>
      </c>
      <c r="L120" s="9" t="s">
        <v>41</v>
      </c>
      <c r="M120" s="9" t="s">
        <v>70</v>
      </c>
      <c r="N120" s="9" t="s">
        <v>71</v>
      </c>
      <c r="O120" s="9" t="s">
        <v>72</v>
      </c>
      <c r="P120" s="9" t="s">
        <v>45</v>
      </c>
      <c r="Q120" s="9" t="s">
        <v>73</v>
      </c>
      <c r="R120" s="9" t="s">
        <v>45</v>
      </c>
      <c r="S120" s="9" t="s">
        <v>74</v>
      </c>
      <c r="T120" s="9" t="s">
        <v>75</v>
      </c>
      <c r="U120" s="9" t="s">
        <v>76</v>
      </c>
      <c r="V120" s="9" t="s">
        <v>75</v>
      </c>
      <c r="W120" s="9" t="s">
        <v>51</v>
      </c>
      <c r="X120" s="9" t="s">
        <v>52</v>
      </c>
      <c r="Y120" s="9" t="s">
        <v>53</v>
      </c>
      <c r="Z120" s="9" t="s">
        <v>54</v>
      </c>
      <c r="AA120" s="9" t="s">
        <v>55</v>
      </c>
      <c r="AB120" s="9" t="s">
        <v>56</v>
      </c>
      <c r="AC120" s="10">
        <v>300000</v>
      </c>
      <c r="AD120" s="10" t="s">
        <v>2094</v>
      </c>
      <c r="AE120" s="10" t="str" cm="1">
        <f t="array" aca="1" ref="AE120" ca="1">IFERROR(_xlfn.XLOOKUP(MID(CELL("filename",$A$1),FIND("]",CELL("filename",$A$1))+1,255)&amp;"|"&amp;$C120,Fonte_OM_Objeto!$G:$G,Fonte_OM_Objeto!$J:$J),"")</f>
        <v/>
      </c>
      <c r="AF120" s="10" t="str" cm="1">
        <f t="array" aca="1" ref="AF120" ca="1">IFERROR(_xlfn.XLOOKUP(MID(CELL("filename",$A$1),FIND("]",CELL("filename",$A$1))+1,255)&amp;"|"&amp;$C120,Fonte_OM_Objeto!$G:$G,Fonte_OM_Objeto!$K:$K),"")</f>
        <v/>
      </c>
    </row>
    <row r="121" spans="1:32" s="1" customFormat="1" ht="62.85" customHeight="1" x14ac:dyDescent="0.2">
      <c r="A121" s="9" t="s">
        <v>30</v>
      </c>
      <c r="B121" s="9" t="s">
        <v>31</v>
      </c>
      <c r="C121" s="9" t="s">
        <v>620</v>
      </c>
      <c r="D121" s="9" t="s">
        <v>33</v>
      </c>
      <c r="E121" s="9" t="s">
        <v>34</v>
      </c>
      <c r="F121" s="9" t="s">
        <v>609</v>
      </c>
      <c r="G121" s="9" t="s">
        <v>610</v>
      </c>
      <c r="H121" s="9" t="s">
        <v>37</v>
      </c>
      <c r="I121" s="9" t="s">
        <v>611</v>
      </c>
      <c r="J121" s="9" t="s">
        <v>39</v>
      </c>
      <c r="K121" s="9" t="s">
        <v>40</v>
      </c>
      <c r="L121" s="9" t="s">
        <v>41</v>
      </c>
      <c r="M121" s="9" t="s">
        <v>97</v>
      </c>
      <c r="N121" s="9" t="s">
        <v>98</v>
      </c>
      <c r="O121" s="9" t="s">
        <v>118</v>
      </c>
      <c r="P121" s="9" t="s">
        <v>45</v>
      </c>
      <c r="Q121" s="9" t="s">
        <v>46</v>
      </c>
      <c r="R121" s="9" t="s">
        <v>47</v>
      </c>
      <c r="S121" s="9" t="s">
        <v>48</v>
      </c>
      <c r="T121" s="9" t="s">
        <v>75</v>
      </c>
      <c r="U121" s="9" t="s">
        <v>76</v>
      </c>
      <c r="V121" s="9" t="s">
        <v>75</v>
      </c>
      <c r="W121" s="9" t="s">
        <v>51</v>
      </c>
      <c r="X121" s="9" t="s">
        <v>102</v>
      </c>
      <c r="Y121" s="9" t="s">
        <v>53</v>
      </c>
      <c r="Z121" s="9" t="s">
        <v>54</v>
      </c>
      <c r="AA121" s="9" t="s">
        <v>55</v>
      </c>
      <c r="AB121" s="9" t="s">
        <v>56</v>
      </c>
      <c r="AC121" s="10">
        <v>600000</v>
      </c>
      <c r="AD121" s="10" t="s">
        <v>2093</v>
      </c>
      <c r="AE121" s="10" t="str" cm="1">
        <f t="array" aca="1" ref="AE121" ca="1">IFERROR(_xlfn.XLOOKUP(MID(CELL("filename",$A$1),FIND("]",CELL("filename",$A$1))+1,255)&amp;"|"&amp;$C121,Fonte_OM_Objeto!$G:$G,Fonte_OM_Objeto!$J:$J),"")</f>
        <v/>
      </c>
      <c r="AF121" s="10" t="str" cm="1">
        <f t="array" aca="1" ref="AF121" ca="1">IFERROR(_xlfn.XLOOKUP(MID(CELL("filename",$A$1),FIND("]",CELL("filename",$A$1))+1,255)&amp;"|"&amp;$C121,Fonte_OM_Objeto!$G:$G,Fonte_OM_Objeto!$K:$K),"")</f>
        <v/>
      </c>
    </row>
    <row r="122" spans="1:32" s="1" customFormat="1" ht="19.7" customHeight="1" x14ac:dyDescent="0.2">
      <c r="A122" s="9" t="s">
        <v>30</v>
      </c>
      <c r="B122" s="9" t="s">
        <v>31</v>
      </c>
      <c r="C122" s="9" t="s">
        <v>2092</v>
      </c>
      <c r="D122" s="9" t="s">
        <v>33</v>
      </c>
      <c r="E122" s="9" t="s">
        <v>34</v>
      </c>
      <c r="F122" s="9" t="s">
        <v>632</v>
      </c>
      <c r="G122" s="9" t="s">
        <v>633</v>
      </c>
      <c r="H122" s="9" t="s">
        <v>37</v>
      </c>
      <c r="I122" s="9" t="s">
        <v>144</v>
      </c>
      <c r="J122" s="9" t="s">
        <v>160</v>
      </c>
      <c r="K122" s="9" t="s">
        <v>40</v>
      </c>
      <c r="L122" s="9" t="s">
        <v>41</v>
      </c>
      <c r="M122" s="9" t="s">
        <v>70</v>
      </c>
      <c r="N122" s="9" t="s">
        <v>71</v>
      </c>
      <c r="O122" s="9" t="s">
        <v>2091</v>
      </c>
      <c r="P122" s="9" t="s">
        <v>45</v>
      </c>
      <c r="Q122" s="9" t="s">
        <v>73</v>
      </c>
      <c r="R122" s="9" t="s">
        <v>45</v>
      </c>
      <c r="S122" s="9" t="s">
        <v>74</v>
      </c>
      <c r="T122" s="9" t="s">
        <v>635</v>
      </c>
      <c r="U122" s="9" t="s">
        <v>144</v>
      </c>
      <c r="V122" s="9" t="s">
        <v>636</v>
      </c>
      <c r="W122" s="9" t="s">
        <v>51</v>
      </c>
      <c r="X122" s="9" t="s">
        <v>52</v>
      </c>
      <c r="Y122" s="9" t="s">
        <v>53</v>
      </c>
      <c r="Z122" s="9" t="s">
        <v>54</v>
      </c>
      <c r="AA122" s="9" t="s">
        <v>55</v>
      </c>
      <c r="AB122" s="9" t="s">
        <v>56</v>
      </c>
      <c r="AC122" s="10">
        <v>200000</v>
      </c>
      <c r="AD122" s="9" t="s">
        <v>2090</v>
      </c>
      <c r="AE122" s="10" t="str" cm="1">
        <f t="array" aca="1" ref="AE122" ca="1">IFERROR(_xlfn.XLOOKUP(MID(CELL("filename",$A$1),FIND("]",CELL("filename",$A$1))+1,255)&amp;"|"&amp;$C122,Fonte_OM_Objeto!$G:$G,Fonte_OM_Objeto!$J:$J),"")</f>
        <v/>
      </c>
      <c r="AF122" s="10" t="str" cm="1">
        <f t="array" aca="1" ref="AF122" ca="1">IFERROR(_xlfn.XLOOKUP(MID(CELL("filename",$A$1),FIND("]",CELL("filename",$A$1))+1,255)&amp;"|"&amp;$C122,Fonte_OM_Objeto!$G:$G,Fonte_OM_Objeto!$K:$K),"")</f>
        <v/>
      </c>
    </row>
    <row r="123" spans="1:32" s="1" customFormat="1" ht="30.4" customHeight="1" x14ac:dyDescent="0.2">
      <c r="A123" s="9" t="s">
        <v>30</v>
      </c>
      <c r="B123" s="9" t="s">
        <v>31</v>
      </c>
      <c r="C123" s="9" t="s">
        <v>2089</v>
      </c>
      <c r="D123" s="9" t="s">
        <v>33</v>
      </c>
      <c r="E123" s="9" t="s">
        <v>90</v>
      </c>
      <c r="F123" s="9" t="s">
        <v>639</v>
      </c>
      <c r="G123" s="9" t="s">
        <v>640</v>
      </c>
      <c r="H123" s="9" t="s">
        <v>37</v>
      </c>
      <c r="I123" s="9" t="s">
        <v>340</v>
      </c>
      <c r="J123" s="9" t="s">
        <v>293</v>
      </c>
      <c r="K123" s="9" t="s">
        <v>40</v>
      </c>
      <c r="L123" s="9" t="s">
        <v>41</v>
      </c>
      <c r="M123" s="9" t="s">
        <v>42</v>
      </c>
      <c r="N123" s="9" t="s">
        <v>43</v>
      </c>
      <c r="O123" s="9" t="s">
        <v>118</v>
      </c>
      <c r="P123" s="9" t="s">
        <v>45</v>
      </c>
      <c r="Q123" s="9" t="s">
        <v>46</v>
      </c>
      <c r="R123" s="9" t="s">
        <v>47</v>
      </c>
      <c r="S123" s="9" t="s">
        <v>48</v>
      </c>
      <c r="T123" s="9" t="s">
        <v>75</v>
      </c>
      <c r="U123" s="9" t="s">
        <v>76</v>
      </c>
      <c r="V123" s="9" t="s">
        <v>75</v>
      </c>
      <c r="W123" s="9" t="s">
        <v>51</v>
      </c>
      <c r="X123" s="9" t="s">
        <v>52</v>
      </c>
      <c r="Y123" s="9" t="s">
        <v>53</v>
      </c>
      <c r="Z123" s="9" t="s">
        <v>54</v>
      </c>
      <c r="AA123" s="9" t="s">
        <v>55</v>
      </c>
      <c r="AB123" s="9" t="s">
        <v>56</v>
      </c>
      <c r="AC123" s="10">
        <v>450000</v>
      </c>
      <c r="AD123" s="10" t="s">
        <v>2088</v>
      </c>
      <c r="AE123" s="10" t="str" cm="1">
        <f t="array" aca="1" ref="AE123" ca="1">IFERROR(_xlfn.XLOOKUP(MID(CELL("filename",$A$1),FIND("]",CELL("filename",$A$1))+1,255)&amp;"|"&amp;$C123,Fonte_OM_Objeto!$G:$G,Fonte_OM_Objeto!$J:$J),"")</f>
        <v>Cmdo 8ª Bda Inf Mtz</v>
      </c>
      <c r="AF123" s="10" t="str" cm="1">
        <f t="array" aca="1" ref="AF123" ca="1">IFERROR(_xlfn.XLOOKUP(MID(CELL("filename",$A$1),FIND("]",CELL("filename",$A$1))+1,255)&amp;"|"&amp;$C123,Fonte_OM_Objeto!$G:$G,Fonte_OM_Objeto!$K:$K),"")</f>
        <v>Instalação de usina fotovoltaica e aquisição de mobiliário, materiais permanentes e equipamentos para a manutenção da vida vegetativa da OM</v>
      </c>
    </row>
    <row r="124" spans="1:32" s="1" customFormat="1" ht="52.35" customHeight="1" x14ac:dyDescent="0.2">
      <c r="A124" s="9" t="s">
        <v>30</v>
      </c>
      <c r="B124" s="9" t="s">
        <v>31</v>
      </c>
      <c r="C124" s="9" t="s">
        <v>2087</v>
      </c>
      <c r="D124" s="9" t="s">
        <v>33</v>
      </c>
      <c r="E124" s="9" t="s">
        <v>90</v>
      </c>
      <c r="F124" s="9" t="s">
        <v>2883</v>
      </c>
      <c r="G124" s="9" t="s">
        <v>2086</v>
      </c>
      <c r="H124" s="9" t="s">
        <v>37</v>
      </c>
      <c r="I124" s="9" t="s">
        <v>212</v>
      </c>
      <c r="J124" s="9" t="s">
        <v>191</v>
      </c>
      <c r="K124" s="9" t="s">
        <v>40</v>
      </c>
      <c r="L124" s="9" t="s">
        <v>41</v>
      </c>
      <c r="M124" s="9" t="s">
        <v>70</v>
      </c>
      <c r="N124" s="9" t="s">
        <v>71</v>
      </c>
      <c r="O124" s="9" t="s">
        <v>91</v>
      </c>
      <c r="P124" s="9" t="s">
        <v>45</v>
      </c>
      <c r="Q124" s="9" t="s">
        <v>62</v>
      </c>
      <c r="R124" s="9" t="s">
        <v>45</v>
      </c>
      <c r="S124" s="9" t="s">
        <v>85</v>
      </c>
      <c r="T124" s="9" t="s">
        <v>75</v>
      </c>
      <c r="U124" s="9" t="s">
        <v>76</v>
      </c>
      <c r="V124" s="9" t="s">
        <v>75</v>
      </c>
      <c r="W124" s="9" t="s">
        <v>51</v>
      </c>
      <c r="X124" s="9" t="s">
        <v>52</v>
      </c>
      <c r="Y124" s="9" t="s">
        <v>53</v>
      </c>
      <c r="Z124" s="9" t="s">
        <v>54</v>
      </c>
      <c r="AA124" s="9" t="s">
        <v>55</v>
      </c>
      <c r="AB124" s="9" t="s">
        <v>56</v>
      </c>
      <c r="AC124" s="10">
        <v>400000</v>
      </c>
      <c r="AD124" s="10" t="s">
        <v>2085</v>
      </c>
      <c r="AE124" s="10" t="str" cm="1">
        <f t="array" aca="1" ref="AE124" ca="1">IFERROR(_xlfn.XLOOKUP(MID(CELL("filename",$A$1),FIND("]",CELL("filename",$A$1))+1,255)&amp;"|"&amp;$C124,Fonte_OM_Objeto!$G:$G,Fonte_OM_Objeto!$J:$J),"")</f>
        <v/>
      </c>
      <c r="AF124" s="10" t="str" cm="1">
        <f t="array" aca="1" ref="AF124" ca="1">IFERROR(_xlfn.XLOOKUP(MID(CELL("filename",$A$1),FIND("]",CELL("filename",$A$1))+1,255)&amp;"|"&amp;$C124,Fonte_OM_Objeto!$G:$G,Fonte_OM_Objeto!$K:$K),"")</f>
        <v/>
      </c>
    </row>
    <row r="125" spans="1:32" s="1" customFormat="1" ht="52.35" customHeight="1" x14ac:dyDescent="0.2">
      <c r="A125" s="9" t="s">
        <v>30</v>
      </c>
      <c r="B125" s="9" t="s">
        <v>31</v>
      </c>
      <c r="C125" s="9" t="s">
        <v>656</v>
      </c>
      <c r="D125" s="9" t="s">
        <v>33</v>
      </c>
      <c r="E125" s="9" t="s">
        <v>34</v>
      </c>
      <c r="F125" s="9" t="s">
        <v>657</v>
      </c>
      <c r="G125" s="9" t="s">
        <v>658</v>
      </c>
      <c r="H125" s="9" t="s">
        <v>37</v>
      </c>
      <c r="I125" s="9" t="s">
        <v>81</v>
      </c>
      <c r="J125" s="9" t="s">
        <v>160</v>
      </c>
      <c r="K125" s="9" t="s">
        <v>40</v>
      </c>
      <c r="L125" s="9" t="s">
        <v>41</v>
      </c>
      <c r="M125" s="9" t="s">
        <v>59</v>
      </c>
      <c r="N125" s="9" t="s">
        <v>60</v>
      </c>
      <c r="O125" s="9" t="s">
        <v>130</v>
      </c>
      <c r="P125" s="9" t="s">
        <v>45</v>
      </c>
      <c r="Q125" s="9" t="s">
        <v>109</v>
      </c>
      <c r="R125" s="9" t="s">
        <v>47</v>
      </c>
      <c r="S125" s="9" t="s">
        <v>110</v>
      </c>
      <c r="T125" s="9" t="s">
        <v>75</v>
      </c>
      <c r="U125" s="9" t="s">
        <v>76</v>
      </c>
      <c r="V125" s="9" t="s">
        <v>75</v>
      </c>
      <c r="W125" s="9" t="s">
        <v>111</v>
      </c>
      <c r="X125" s="9" t="s">
        <v>52</v>
      </c>
      <c r="Y125" s="9" t="s">
        <v>53</v>
      </c>
      <c r="Z125" s="9" t="s">
        <v>54</v>
      </c>
      <c r="AA125" s="9" t="s">
        <v>55</v>
      </c>
      <c r="AB125" s="9" t="s">
        <v>56</v>
      </c>
      <c r="AC125" s="10">
        <v>210000</v>
      </c>
      <c r="AD125" s="10" t="s">
        <v>2084</v>
      </c>
      <c r="AE125" s="10" t="str" cm="1">
        <f t="array" aca="1" ref="AE125" ca="1">IFERROR(_xlfn.XLOOKUP(MID(CELL("filename",$A$1),FIND("]",CELL("filename",$A$1))+1,255)&amp;"|"&amp;$C125,Fonte_OM_Objeto!$G:$G,Fonte_OM_Objeto!$J:$J),"")</f>
        <v/>
      </c>
      <c r="AF125" s="10" t="str" cm="1">
        <f t="array" aca="1" ref="AF125" ca="1">IFERROR(_xlfn.XLOOKUP(MID(CELL("filename",$A$1),FIND("]",CELL("filename",$A$1))+1,255)&amp;"|"&amp;$C125,Fonte_OM_Objeto!$G:$G,Fonte_OM_Objeto!$K:$K),"")</f>
        <v/>
      </c>
    </row>
    <row r="126" spans="1:32" s="1" customFormat="1" ht="62.85" customHeight="1" x14ac:dyDescent="0.2">
      <c r="A126" s="9" t="s">
        <v>30</v>
      </c>
      <c r="B126" s="9" t="s">
        <v>31</v>
      </c>
      <c r="C126" s="9" t="s">
        <v>660</v>
      </c>
      <c r="D126" s="9" t="s">
        <v>33</v>
      </c>
      <c r="E126" s="9" t="s">
        <v>34</v>
      </c>
      <c r="F126" s="9" t="s">
        <v>657</v>
      </c>
      <c r="G126" s="9" t="s">
        <v>658</v>
      </c>
      <c r="H126" s="9" t="s">
        <v>37</v>
      </c>
      <c r="I126" s="9" t="s">
        <v>81</v>
      </c>
      <c r="J126" s="9" t="s">
        <v>160</v>
      </c>
      <c r="K126" s="9" t="s">
        <v>40</v>
      </c>
      <c r="L126" s="9" t="s">
        <v>41</v>
      </c>
      <c r="M126" s="9" t="s">
        <v>97</v>
      </c>
      <c r="N126" s="9" t="s">
        <v>98</v>
      </c>
      <c r="O126" s="9" t="s">
        <v>665</v>
      </c>
      <c r="P126" s="9" t="s">
        <v>45</v>
      </c>
      <c r="Q126" s="9" t="s">
        <v>46</v>
      </c>
      <c r="R126" s="9" t="s">
        <v>47</v>
      </c>
      <c r="S126" s="9" t="s">
        <v>48</v>
      </c>
      <c r="T126" s="9" t="s">
        <v>666</v>
      </c>
      <c r="U126" s="9" t="s">
        <v>81</v>
      </c>
      <c r="V126" s="9" t="s">
        <v>667</v>
      </c>
      <c r="W126" s="9" t="s">
        <v>51</v>
      </c>
      <c r="X126" s="9" t="s">
        <v>102</v>
      </c>
      <c r="Y126" s="9" t="s">
        <v>53</v>
      </c>
      <c r="Z126" s="9" t="s">
        <v>54</v>
      </c>
      <c r="AA126" s="9" t="s">
        <v>55</v>
      </c>
      <c r="AB126" s="9" t="s">
        <v>56</v>
      </c>
      <c r="AC126" s="10">
        <v>300000</v>
      </c>
      <c r="AD126" s="10" t="s">
        <v>2083</v>
      </c>
      <c r="AE126" s="10" t="str" cm="1">
        <f t="array" aca="1" ref="AE126" ca="1">IFERROR(_xlfn.XLOOKUP(MID(CELL("filename",$A$1),FIND("]",CELL("filename",$A$1))+1,255)&amp;"|"&amp;$C126,Fonte_OM_Objeto!$G:$G,Fonte_OM_Objeto!$J:$J),"")</f>
        <v/>
      </c>
      <c r="AF126" s="10" t="str" cm="1">
        <f t="array" aca="1" ref="AF126" ca="1">IFERROR(_xlfn.XLOOKUP(MID(CELL("filename",$A$1),FIND("]",CELL("filename",$A$1))+1,255)&amp;"|"&amp;$C126,Fonte_OM_Objeto!$G:$G,Fonte_OM_Objeto!$K:$K),"")</f>
        <v/>
      </c>
    </row>
    <row r="127" spans="1:32" s="1" customFormat="1" ht="30.4" customHeight="1" x14ac:dyDescent="0.2">
      <c r="A127" s="9" t="s">
        <v>30</v>
      </c>
      <c r="B127" s="9" t="s">
        <v>31</v>
      </c>
      <c r="C127" s="9" t="s">
        <v>2082</v>
      </c>
      <c r="D127" s="9" t="s">
        <v>33</v>
      </c>
      <c r="E127" s="9" t="s">
        <v>34</v>
      </c>
      <c r="F127" s="9" t="s">
        <v>657</v>
      </c>
      <c r="G127" s="9" t="s">
        <v>658</v>
      </c>
      <c r="H127" s="9" t="s">
        <v>37</v>
      </c>
      <c r="I127" s="9" t="s">
        <v>81</v>
      </c>
      <c r="J127" s="9" t="s">
        <v>160</v>
      </c>
      <c r="K127" s="9" t="s">
        <v>40</v>
      </c>
      <c r="L127" s="9" t="s">
        <v>41</v>
      </c>
      <c r="M127" s="9" t="s">
        <v>42</v>
      </c>
      <c r="N127" s="9" t="s">
        <v>43</v>
      </c>
      <c r="O127" s="9" t="s">
        <v>2081</v>
      </c>
      <c r="P127" s="9" t="s">
        <v>45</v>
      </c>
      <c r="Q127" s="9" t="s">
        <v>109</v>
      </c>
      <c r="R127" s="9" t="s">
        <v>47</v>
      </c>
      <c r="S127" s="9" t="s">
        <v>110</v>
      </c>
      <c r="T127" s="9" t="s">
        <v>2080</v>
      </c>
      <c r="U127" s="9" t="s">
        <v>81</v>
      </c>
      <c r="V127" s="9" t="s">
        <v>2079</v>
      </c>
      <c r="W127" s="9" t="s">
        <v>111</v>
      </c>
      <c r="X127" s="9" t="s">
        <v>52</v>
      </c>
      <c r="Y127" s="9" t="s">
        <v>53</v>
      </c>
      <c r="Z127" s="9" t="s">
        <v>54</v>
      </c>
      <c r="AA127" s="9" t="s">
        <v>55</v>
      </c>
      <c r="AB127" s="9" t="s">
        <v>56</v>
      </c>
      <c r="AC127" s="10">
        <v>450000</v>
      </c>
      <c r="AD127" s="10" t="s">
        <v>2078</v>
      </c>
      <c r="AE127" s="10" t="str" cm="1">
        <f t="array" aca="1" ref="AE127" ca="1">IFERROR(_xlfn.XLOOKUP(MID(CELL("filename",$A$1),FIND("]",CELL("filename",$A$1))+1,255)&amp;"|"&amp;$C127,Fonte_OM_Objeto!$G:$G,Fonte_OM_Objeto!$J:$J),"")</f>
        <v>10º RC Mec</v>
      </c>
      <c r="AF127" s="10" t="str" cm="1">
        <f t="array" aca="1" ref="AF127" ca="1">IFERROR(_xlfn.XLOOKUP(MID(CELL("filename",$A$1),FIND("]",CELL("filename",$A$1))+1,255)&amp;"|"&amp;$C127,Fonte_OM_Objeto!$G:$G,Fonte_OM_Objeto!$K:$K),"")</f>
        <v>Vtr Ambulância tipo B</v>
      </c>
    </row>
    <row r="128" spans="1:32" s="1" customFormat="1" ht="73.5" customHeight="1" x14ac:dyDescent="0.2">
      <c r="A128" s="9" t="s">
        <v>30</v>
      </c>
      <c r="B128" s="9" t="s">
        <v>31</v>
      </c>
      <c r="C128" s="9" t="s">
        <v>2077</v>
      </c>
      <c r="D128" s="9" t="s">
        <v>33</v>
      </c>
      <c r="E128" s="9" t="s">
        <v>90</v>
      </c>
      <c r="F128" s="9" t="s">
        <v>657</v>
      </c>
      <c r="G128" s="9" t="s">
        <v>658</v>
      </c>
      <c r="H128" s="9" t="s">
        <v>37</v>
      </c>
      <c r="I128" s="9" t="s">
        <v>81</v>
      </c>
      <c r="J128" s="9" t="s">
        <v>160</v>
      </c>
      <c r="K128" s="9" t="s">
        <v>40</v>
      </c>
      <c r="L128" s="9" t="s">
        <v>41</v>
      </c>
      <c r="M128" s="9" t="s">
        <v>70</v>
      </c>
      <c r="N128" s="9" t="s">
        <v>71</v>
      </c>
      <c r="O128" s="9" t="s">
        <v>91</v>
      </c>
      <c r="P128" s="9" t="s">
        <v>45</v>
      </c>
      <c r="Q128" s="9" t="s">
        <v>62</v>
      </c>
      <c r="R128" s="9" t="s">
        <v>45</v>
      </c>
      <c r="S128" s="9" t="s">
        <v>85</v>
      </c>
      <c r="T128" s="9" t="s">
        <v>75</v>
      </c>
      <c r="U128" s="9" t="s">
        <v>76</v>
      </c>
      <c r="V128" s="9" t="s">
        <v>75</v>
      </c>
      <c r="W128" s="9" t="s">
        <v>51</v>
      </c>
      <c r="X128" s="9" t="s">
        <v>52</v>
      </c>
      <c r="Y128" s="9" t="s">
        <v>53</v>
      </c>
      <c r="Z128" s="9" t="s">
        <v>54</v>
      </c>
      <c r="AA128" s="9" t="s">
        <v>55</v>
      </c>
      <c r="AB128" s="9" t="s">
        <v>56</v>
      </c>
      <c r="AC128" s="10">
        <v>150000</v>
      </c>
      <c r="AD128" s="10" t="s">
        <v>2076</v>
      </c>
      <c r="AE128" s="10" t="str" cm="1">
        <f t="array" aca="1" ref="AE128" ca="1">IFERROR(_xlfn.XLOOKUP(MID(CELL("filename",$A$1),FIND("]",CELL("filename",$A$1))+1,255)&amp;"|"&amp;$C128,Fonte_OM_Objeto!$G:$G,Fonte_OM_Objeto!$J:$J),"")</f>
        <v/>
      </c>
      <c r="AF128" s="10" t="str" cm="1">
        <f t="array" aca="1" ref="AF128" ca="1">IFERROR(_xlfn.XLOOKUP(MID(CELL("filename",$A$1),FIND("]",CELL("filename",$A$1))+1,255)&amp;"|"&amp;$C128,Fonte_OM_Objeto!$G:$G,Fonte_OM_Objeto!$K:$K),"")</f>
        <v/>
      </c>
    </row>
    <row r="129" spans="1:32" s="1" customFormat="1" ht="73.5" customHeight="1" x14ac:dyDescent="0.2">
      <c r="A129" s="9" t="s">
        <v>30</v>
      </c>
      <c r="B129" s="9" t="s">
        <v>31</v>
      </c>
      <c r="C129" s="9" t="s">
        <v>2075</v>
      </c>
      <c r="D129" s="9" t="s">
        <v>33</v>
      </c>
      <c r="E129" s="9" t="s">
        <v>90</v>
      </c>
      <c r="F129" s="9" t="s">
        <v>657</v>
      </c>
      <c r="G129" s="9" t="s">
        <v>658</v>
      </c>
      <c r="H129" s="9" t="s">
        <v>37</v>
      </c>
      <c r="I129" s="9" t="s">
        <v>81</v>
      </c>
      <c r="J129" s="9" t="s">
        <v>160</v>
      </c>
      <c r="K129" s="9" t="s">
        <v>40</v>
      </c>
      <c r="L129" s="9" t="s">
        <v>41</v>
      </c>
      <c r="M129" s="9" t="s">
        <v>70</v>
      </c>
      <c r="N129" s="9" t="s">
        <v>71</v>
      </c>
      <c r="O129" s="9" t="s">
        <v>91</v>
      </c>
      <c r="P129" s="9" t="s">
        <v>45</v>
      </c>
      <c r="Q129" s="9" t="s">
        <v>62</v>
      </c>
      <c r="R129" s="9" t="s">
        <v>45</v>
      </c>
      <c r="S129" s="9" t="s">
        <v>85</v>
      </c>
      <c r="T129" s="9" t="s">
        <v>75</v>
      </c>
      <c r="U129" s="9" t="s">
        <v>76</v>
      </c>
      <c r="V129" s="9" t="s">
        <v>75</v>
      </c>
      <c r="W129" s="9" t="s">
        <v>51</v>
      </c>
      <c r="X129" s="9" t="s">
        <v>102</v>
      </c>
      <c r="Y129" s="9" t="s">
        <v>53</v>
      </c>
      <c r="Z129" s="9" t="s">
        <v>54</v>
      </c>
      <c r="AA129" s="9" t="s">
        <v>55</v>
      </c>
      <c r="AB129" s="9" t="s">
        <v>56</v>
      </c>
      <c r="AC129" s="10">
        <v>125000</v>
      </c>
      <c r="AD129" s="10" t="s">
        <v>2074</v>
      </c>
      <c r="AE129" s="10" t="str" cm="1">
        <f t="array" aca="1" ref="AE129" ca="1">IFERROR(_xlfn.XLOOKUP(MID(CELL("filename",$A$1),FIND("]",CELL("filename",$A$1))+1,255)&amp;"|"&amp;$C129,Fonte_OM_Objeto!$G:$G,Fonte_OM_Objeto!$J:$J),"")</f>
        <v/>
      </c>
      <c r="AF129" s="10" t="str" cm="1">
        <f t="array" aca="1" ref="AF129" ca="1">IFERROR(_xlfn.XLOOKUP(MID(CELL("filename",$A$1),FIND("]",CELL("filename",$A$1))+1,255)&amp;"|"&amp;$C129,Fonte_OM_Objeto!$G:$G,Fonte_OM_Objeto!$K:$K),"")</f>
        <v/>
      </c>
    </row>
    <row r="130" spans="1:32" s="1" customFormat="1" ht="52.35" customHeight="1" x14ac:dyDescent="0.2">
      <c r="A130" s="9" t="s">
        <v>30</v>
      </c>
      <c r="B130" s="9" t="s">
        <v>31</v>
      </c>
      <c r="C130" s="9" t="s">
        <v>2073</v>
      </c>
      <c r="D130" s="9" t="s">
        <v>33</v>
      </c>
      <c r="E130" s="9" t="s">
        <v>90</v>
      </c>
      <c r="F130" s="9" t="s">
        <v>657</v>
      </c>
      <c r="G130" s="9" t="s">
        <v>658</v>
      </c>
      <c r="H130" s="9" t="s">
        <v>37</v>
      </c>
      <c r="I130" s="9" t="s">
        <v>81</v>
      </c>
      <c r="J130" s="9" t="s">
        <v>160</v>
      </c>
      <c r="K130" s="9" t="s">
        <v>40</v>
      </c>
      <c r="L130" s="9" t="s">
        <v>41</v>
      </c>
      <c r="M130" s="9" t="s">
        <v>70</v>
      </c>
      <c r="N130" s="9" t="s">
        <v>71</v>
      </c>
      <c r="O130" s="9" t="s">
        <v>118</v>
      </c>
      <c r="P130" s="9" t="s">
        <v>45</v>
      </c>
      <c r="Q130" s="9" t="s">
        <v>46</v>
      </c>
      <c r="R130" s="9" t="s">
        <v>47</v>
      </c>
      <c r="S130" s="9" t="s">
        <v>48</v>
      </c>
      <c r="T130" s="9" t="s">
        <v>75</v>
      </c>
      <c r="U130" s="9" t="s">
        <v>76</v>
      </c>
      <c r="V130" s="9" t="s">
        <v>75</v>
      </c>
      <c r="W130" s="9" t="s">
        <v>51</v>
      </c>
      <c r="X130" s="9" t="s">
        <v>52</v>
      </c>
      <c r="Y130" s="9" t="s">
        <v>53</v>
      </c>
      <c r="Z130" s="9" t="s">
        <v>54</v>
      </c>
      <c r="AA130" s="9" t="s">
        <v>55</v>
      </c>
      <c r="AB130" s="9" t="s">
        <v>56</v>
      </c>
      <c r="AC130" s="10">
        <v>130000</v>
      </c>
      <c r="AD130" s="10" t="s">
        <v>2072</v>
      </c>
      <c r="AE130" s="10" t="str" cm="1">
        <f t="array" aca="1" ref="AE130" ca="1">IFERROR(_xlfn.XLOOKUP(MID(CELL("filename",$A$1),FIND("]",CELL("filename",$A$1))+1,255)&amp;"|"&amp;$C130,Fonte_OM_Objeto!$G:$G,Fonte_OM_Objeto!$J:$J),"")</f>
        <v/>
      </c>
      <c r="AF130" s="10" t="str" cm="1">
        <f t="array" aca="1" ref="AF130" ca="1">IFERROR(_xlfn.XLOOKUP(MID(CELL("filename",$A$1),FIND("]",CELL("filename",$A$1))+1,255)&amp;"|"&amp;$C130,Fonte_OM_Objeto!$G:$G,Fonte_OM_Objeto!$K:$K),"")</f>
        <v/>
      </c>
    </row>
    <row r="131" spans="1:32" s="1" customFormat="1" ht="116.85" customHeight="1" x14ac:dyDescent="0.2">
      <c r="A131" s="9" t="s">
        <v>30</v>
      </c>
      <c r="B131" s="9" t="s">
        <v>31</v>
      </c>
      <c r="C131" s="9" t="s">
        <v>2071</v>
      </c>
      <c r="D131" s="9" t="s">
        <v>33</v>
      </c>
      <c r="E131" s="9" t="s">
        <v>90</v>
      </c>
      <c r="F131" s="9" t="s">
        <v>4038</v>
      </c>
      <c r="G131" s="9" t="s">
        <v>2070</v>
      </c>
      <c r="H131" s="9" t="s">
        <v>37</v>
      </c>
      <c r="I131" s="9" t="s">
        <v>159</v>
      </c>
      <c r="J131" s="9" t="s">
        <v>191</v>
      </c>
      <c r="K131" s="9" t="s">
        <v>40</v>
      </c>
      <c r="L131" s="9" t="s">
        <v>41</v>
      </c>
      <c r="M131" s="9" t="s">
        <v>70</v>
      </c>
      <c r="N131" s="9" t="s">
        <v>71</v>
      </c>
      <c r="O131" s="9" t="s">
        <v>118</v>
      </c>
      <c r="P131" s="9" t="s">
        <v>45</v>
      </c>
      <c r="Q131" s="9" t="s">
        <v>46</v>
      </c>
      <c r="R131" s="9" t="s">
        <v>47</v>
      </c>
      <c r="S131" s="9" t="s">
        <v>48</v>
      </c>
      <c r="T131" s="9" t="s">
        <v>75</v>
      </c>
      <c r="U131" s="9" t="s">
        <v>76</v>
      </c>
      <c r="V131" s="9" t="s">
        <v>75</v>
      </c>
      <c r="W131" s="9" t="s">
        <v>51</v>
      </c>
      <c r="X131" s="9" t="s">
        <v>52</v>
      </c>
      <c r="Y131" s="9" t="s">
        <v>53</v>
      </c>
      <c r="Z131" s="9" t="s">
        <v>54</v>
      </c>
      <c r="AA131" s="9" t="s">
        <v>55</v>
      </c>
      <c r="AB131" s="9" t="s">
        <v>56</v>
      </c>
      <c r="AC131" s="10">
        <v>200000</v>
      </c>
      <c r="AD131" s="10" t="s">
        <v>2069</v>
      </c>
      <c r="AE131" s="10" t="str" cm="1">
        <f t="array" aca="1" ref="AE131" ca="1">IFERROR(_xlfn.XLOOKUP(MID(CELL("filename",$A$1),FIND("]",CELL("filename",$A$1))+1,255)&amp;"|"&amp;$C131,Fonte_OM_Objeto!$G:$G,Fonte_OM_Objeto!$J:$J),"")</f>
        <v/>
      </c>
      <c r="AF131" s="10" t="str" cm="1">
        <f t="array" aca="1" ref="AF131" ca="1">IFERROR(_xlfn.XLOOKUP(MID(CELL("filename",$A$1),FIND("]",CELL("filename",$A$1))+1,255)&amp;"|"&amp;$C131,Fonte_OM_Objeto!$G:$G,Fonte_OM_Objeto!$K:$K),"")</f>
        <v/>
      </c>
    </row>
    <row r="132" spans="1:32" s="1" customFormat="1" ht="62.85" customHeight="1" x14ac:dyDescent="0.2">
      <c r="A132" s="9" t="s">
        <v>30</v>
      </c>
      <c r="B132" s="9" t="s">
        <v>31</v>
      </c>
      <c r="C132" s="9" t="s">
        <v>2068</v>
      </c>
      <c r="D132" s="9" t="s">
        <v>33</v>
      </c>
      <c r="E132" s="9" t="s">
        <v>90</v>
      </c>
      <c r="F132" s="9" t="s">
        <v>2855</v>
      </c>
      <c r="G132" s="9" t="s">
        <v>2065</v>
      </c>
      <c r="H132" s="9" t="s">
        <v>37</v>
      </c>
      <c r="I132" s="9" t="s">
        <v>129</v>
      </c>
      <c r="J132" s="9" t="s">
        <v>39</v>
      </c>
      <c r="K132" s="9" t="s">
        <v>40</v>
      </c>
      <c r="L132" s="9" t="s">
        <v>41</v>
      </c>
      <c r="M132" s="9" t="s">
        <v>42</v>
      </c>
      <c r="N132" s="9" t="s">
        <v>43</v>
      </c>
      <c r="O132" s="9" t="s">
        <v>118</v>
      </c>
      <c r="P132" s="9" t="s">
        <v>45</v>
      </c>
      <c r="Q132" s="9" t="s">
        <v>46</v>
      </c>
      <c r="R132" s="9" t="s">
        <v>47</v>
      </c>
      <c r="S132" s="9" t="s">
        <v>48</v>
      </c>
      <c r="T132" s="9" t="s">
        <v>75</v>
      </c>
      <c r="U132" s="9" t="s">
        <v>76</v>
      </c>
      <c r="V132" s="9" t="s">
        <v>75</v>
      </c>
      <c r="W132" s="9" t="s">
        <v>51</v>
      </c>
      <c r="X132" s="9" t="s">
        <v>52</v>
      </c>
      <c r="Y132" s="9" t="s">
        <v>53</v>
      </c>
      <c r="Z132" s="9" t="s">
        <v>54</v>
      </c>
      <c r="AA132" s="9" t="s">
        <v>55</v>
      </c>
      <c r="AB132" s="9" t="s">
        <v>56</v>
      </c>
      <c r="AC132" s="10">
        <v>4170000</v>
      </c>
      <c r="AD132" s="10" t="s">
        <v>2067</v>
      </c>
      <c r="AE132" s="10" t="str" cm="1">
        <f t="array" aca="1" ref="AE132" ca="1">IFERROR(_xlfn.XLOOKUP(MID(CELL("filename",$A$1),FIND("]",CELL("filename",$A$1))+1,255)&amp;"|"&amp;$C132,Fonte_OM_Objeto!$G:$G,Fonte_OM_Objeto!$J:$J),"")</f>
        <v>CMC | 33º BI Mec | Cmdo 5ª DE</v>
      </c>
      <c r="AF132" s="10" t="str" cm="1">
        <f t="array" aca="1" ref="AF132" ca="1">IFERROR(_xlfn.XLOOKUP(MID(CELL("filename",$A$1),FIND("]",CELL("filename",$A$1))+1,255)&amp;"|"&amp;$C132,Fonte_OM_Objeto!$G:$G,Fonte_OM_Objeto!$K:$K),"")</f>
        <v>Implementação de usina fotovoltaica | Implementação de usina fotovoltaica | Implementação de usina fotovoltaica</v>
      </c>
    </row>
    <row r="133" spans="1:32" s="1" customFormat="1" ht="192" customHeight="1" x14ac:dyDescent="0.2">
      <c r="A133" s="9" t="s">
        <v>30</v>
      </c>
      <c r="B133" s="9" t="s">
        <v>31</v>
      </c>
      <c r="C133" s="9" t="s">
        <v>2066</v>
      </c>
      <c r="D133" s="9" t="s">
        <v>33</v>
      </c>
      <c r="E133" s="9" t="s">
        <v>90</v>
      </c>
      <c r="F133" s="9" t="s">
        <v>2855</v>
      </c>
      <c r="G133" s="9" t="s">
        <v>2065</v>
      </c>
      <c r="H133" s="9" t="s">
        <v>37</v>
      </c>
      <c r="I133" s="9" t="s">
        <v>129</v>
      </c>
      <c r="J133" s="9" t="s">
        <v>39</v>
      </c>
      <c r="K133" s="9" t="s">
        <v>40</v>
      </c>
      <c r="L133" s="9" t="s">
        <v>41</v>
      </c>
      <c r="M133" s="9" t="s">
        <v>42</v>
      </c>
      <c r="N133" s="9" t="s">
        <v>43</v>
      </c>
      <c r="O133" s="9" t="s">
        <v>118</v>
      </c>
      <c r="P133" s="9" t="s">
        <v>45</v>
      </c>
      <c r="Q133" s="9" t="s">
        <v>46</v>
      </c>
      <c r="R133" s="9" t="s">
        <v>47</v>
      </c>
      <c r="S133" s="9" t="s">
        <v>48</v>
      </c>
      <c r="T133" s="9" t="s">
        <v>75</v>
      </c>
      <c r="U133" s="9" t="s">
        <v>76</v>
      </c>
      <c r="V133" s="9" t="s">
        <v>75</v>
      </c>
      <c r="W133" s="9" t="s">
        <v>51</v>
      </c>
      <c r="X133" s="9" t="s">
        <v>102</v>
      </c>
      <c r="Y133" s="9" t="s">
        <v>53</v>
      </c>
      <c r="Z133" s="9" t="s">
        <v>54</v>
      </c>
      <c r="AA133" s="9" t="s">
        <v>55</v>
      </c>
      <c r="AB133" s="9" t="s">
        <v>56</v>
      </c>
      <c r="AC133" s="10">
        <v>983000</v>
      </c>
      <c r="AD133" s="10" t="s">
        <v>2064</v>
      </c>
      <c r="AE133" s="10" t="str" cm="1">
        <f t="array" aca="1" ref="AE133" ca="1">IFERROR(_xlfn.XLOOKUP(MID(CELL("filename",$A$1),FIND("]",CELL("filename",$A$1))+1,255)&amp;"|"&amp;$C133,Fonte_OM_Objeto!$G:$G,Fonte_OM_Objeto!$J:$J),"")</f>
        <v>Cmdo 5ª DE</v>
      </c>
      <c r="AF133" s="10" t="str" cm="1">
        <f t="array" aca="1" ref="AF133" ca="1">IFERROR(_xlfn.XLOOKUP(MID(CELL("filename",$A$1),FIND("]",CELL("filename",$A$1))+1,255)&amp;"|"&amp;$C133,Fonte_OM_Objeto!$G:$G,Fonte_OM_Objeto!$K:$K),"")</f>
        <v>Melhoria da qualidade de hospedagem nos hotéis de trânsito do Paraná, apoiados pela 5ª DE</v>
      </c>
    </row>
    <row r="134" spans="1:32" s="1" customFormat="1" ht="192" customHeight="1" x14ac:dyDescent="0.2">
      <c r="A134" s="9" t="s">
        <v>30</v>
      </c>
      <c r="B134" s="9" t="s">
        <v>31</v>
      </c>
      <c r="C134" s="9" t="s">
        <v>2066</v>
      </c>
      <c r="D134" s="9" t="s">
        <v>33</v>
      </c>
      <c r="E134" s="9" t="s">
        <v>90</v>
      </c>
      <c r="F134" s="9" t="s">
        <v>2855</v>
      </c>
      <c r="G134" s="9" t="s">
        <v>2065</v>
      </c>
      <c r="H134" s="9" t="s">
        <v>37</v>
      </c>
      <c r="I134" s="9" t="s">
        <v>129</v>
      </c>
      <c r="J134" s="9" t="s">
        <v>39</v>
      </c>
      <c r="K134" s="9" t="s">
        <v>40</v>
      </c>
      <c r="L134" s="9" t="s">
        <v>41</v>
      </c>
      <c r="M134" s="9" t="s">
        <v>42</v>
      </c>
      <c r="N134" s="9" t="s">
        <v>43</v>
      </c>
      <c r="O134" s="9" t="s">
        <v>118</v>
      </c>
      <c r="P134" s="9" t="s">
        <v>45</v>
      </c>
      <c r="Q134" s="9" t="s">
        <v>46</v>
      </c>
      <c r="R134" s="9" t="s">
        <v>47</v>
      </c>
      <c r="S134" s="9" t="s">
        <v>48</v>
      </c>
      <c r="T134" s="9" t="s">
        <v>75</v>
      </c>
      <c r="U134" s="9" t="s">
        <v>76</v>
      </c>
      <c r="V134" s="9" t="s">
        <v>75</v>
      </c>
      <c r="W134" s="9" t="s">
        <v>51</v>
      </c>
      <c r="X134" s="9" t="s">
        <v>52</v>
      </c>
      <c r="Y134" s="9" t="s">
        <v>53</v>
      </c>
      <c r="Z134" s="9" t="s">
        <v>54</v>
      </c>
      <c r="AA134" s="9" t="s">
        <v>55</v>
      </c>
      <c r="AB134" s="9" t="s">
        <v>56</v>
      </c>
      <c r="AC134" s="10">
        <v>617000</v>
      </c>
      <c r="AD134" s="10" t="s">
        <v>2064</v>
      </c>
      <c r="AE134" s="10" t="str" cm="1">
        <f t="array" aca="1" ref="AE134" ca="1">IFERROR(_xlfn.XLOOKUP(MID(CELL("filename",$A$1),FIND("]",CELL("filename",$A$1))+1,255)&amp;"|"&amp;$C134,Fonte_OM_Objeto!$G:$G,Fonte_OM_Objeto!$J:$J),"")</f>
        <v>Cmdo 5ª DE</v>
      </c>
      <c r="AF134" s="10" t="str" cm="1">
        <f t="array" aca="1" ref="AF134" ca="1">IFERROR(_xlfn.XLOOKUP(MID(CELL("filename",$A$1),FIND("]",CELL("filename",$A$1))+1,255)&amp;"|"&amp;$C134,Fonte_OM_Objeto!$G:$G,Fonte_OM_Objeto!$K:$K),"")</f>
        <v>Melhoria da qualidade de hospedagem nos hotéis de trânsito do Paraná, apoiados pela 5ª DE</v>
      </c>
    </row>
    <row r="135" spans="1:32" s="1" customFormat="1" ht="19.7" customHeight="1" x14ac:dyDescent="0.2">
      <c r="A135" s="9" t="s">
        <v>30</v>
      </c>
      <c r="B135" s="9" t="s">
        <v>31</v>
      </c>
      <c r="C135" s="9" t="s">
        <v>2063</v>
      </c>
      <c r="D135" s="9" t="s">
        <v>33</v>
      </c>
      <c r="E135" s="9" t="s">
        <v>34</v>
      </c>
      <c r="F135" s="9" t="s">
        <v>684</v>
      </c>
      <c r="G135" s="9" t="s">
        <v>685</v>
      </c>
      <c r="H135" s="9" t="s">
        <v>37</v>
      </c>
      <c r="I135" s="9" t="s">
        <v>217</v>
      </c>
      <c r="J135" s="9" t="s">
        <v>39</v>
      </c>
      <c r="K135" s="9" t="s">
        <v>40</v>
      </c>
      <c r="L135" s="9" t="s">
        <v>41</v>
      </c>
      <c r="M135" s="9" t="s">
        <v>42</v>
      </c>
      <c r="N135" s="9" t="s">
        <v>43</v>
      </c>
      <c r="O135" s="9" t="s">
        <v>693</v>
      </c>
      <c r="P135" s="9" t="s">
        <v>45</v>
      </c>
      <c r="Q135" s="9" t="s">
        <v>46</v>
      </c>
      <c r="R135" s="9" t="s">
        <v>47</v>
      </c>
      <c r="S135" s="9" t="s">
        <v>48</v>
      </c>
      <c r="T135" s="9" t="s">
        <v>219</v>
      </c>
      <c r="U135" s="9" t="s">
        <v>217</v>
      </c>
      <c r="V135" s="9" t="s">
        <v>220</v>
      </c>
      <c r="W135" s="9" t="s">
        <v>51</v>
      </c>
      <c r="X135" s="9" t="s">
        <v>52</v>
      </c>
      <c r="Y135" s="9" t="s">
        <v>53</v>
      </c>
      <c r="Z135" s="9" t="s">
        <v>54</v>
      </c>
      <c r="AA135" s="9" t="s">
        <v>55</v>
      </c>
      <c r="AB135" s="9" t="s">
        <v>56</v>
      </c>
      <c r="AC135" s="10">
        <v>300022</v>
      </c>
      <c r="AD135" s="9" t="s">
        <v>2062</v>
      </c>
      <c r="AE135" s="10" t="str" cm="1">
        <f t="array" aca="1" ref="AE135" ca="1">IFERROR(_xlfn.XLOOKUP(MID(CELL("filename",$A$1),FIND("]",CELL("filename",$A$1))+1,255)&amp;"|"&amp;$C135,Fonte_OM_Objeto!$G:$G,Fonte_OM_Objeto!$J:$J),"")</f>
        <v>17º GAC</v>
      </c>
      <c r="AF135" s="10" t="str" cm="1">
        <f t="array" aca="1" ref="AF135" ca="1">IFERROR(_xlfn.XLOOKUP(MID(CELL("filename",$A$1),FIND("]",CELL("filename",$A$1))+1,255)&amp;"|"&amp;$C135,Fonte_OM_Objeto!$G:$G,Fonte_OM_Objeto!$K:$K),"")</f>
        <v>Instalação de usina fotovoltaica e aquisição de mobiliário</v>
      </c>
    </row>
    <row r="136" spans="1:32" s="1" customFormat="1" ht="19.7" customHeight="1" x14ac:dyDescent="0.2">
      <c r="A136" s="9" t="s">
        <v>30</v>
      </c>
      <c r="B136" s="9" t="s">
        <v>31</v>
      </c>
      <c r="C136" s="9" t="s">
        <v>692</v>
      </c>
      <c r="D136" s="9" t="s">
        <v>33</v>
      </c>
      <c r="E136" s="9" t="s">
        <v>34</v>
      </c>
      <c r="F136" s="9" t="s">
        <v>684</v>
      </c>
      <c r="G136" s="9" t="s">
        <v>685</v>
      </c>
      <c r="H136" s="9" t="s">
        <v>37</v>
      </c>
      <c r="I136" s="9" t="s">
        <v>217</v>
      </c>
      <c r="J136" s="9" t="s">
        <v>39</v>
      </c>
      <c r="K136" s="9" t="s">
        <v>40</v>
      </c>
      <c r="L136" s="9" t="s">
        <v>41</v>
      </c>
      <c r="M136" s="9" t="s">
        <v>70</v>
      </c>
      <c r="N136" s="9" t="s">
        <v>71</v>
      </c>
      <c r="O136" s="9" t="s">
        <v>693</v>
      </c>
      <c r="P136" s="9" t="s">
        <v>45</v>
      </c>
      <c r="Q136" s="9" t="s">
        <v>46</v>
      </c>
      <c r="R136" s="9" t="s">
        <v>47</v>
      </c>
      <c r="S136" s="9" t="s">
        <v>48</v>
      </c>
      <c r="T136" s="9" t="s">
        <v>219</v>
      </c>
      <c r="U136" s="9" t="s">
        <v>217</v>
      </c>
      <c r="V136" s="9" t="s">
        <v>220</v>
      </c>
      <c r="W136" s="9" t="s">
        <v>51</v>
      </c>
      <c r="X136" s="9" t="s">
        <v>102</v>
      </c>
      <c r="Y136" s="9" t="s">
        <v>53</v>
      </c>
      <c r="Z136" s="9" t="s">
        <v>54</v>
      </c>
      <c r="AA136" s="9" t="s">
        <v>55</v>
      </c>
      <c r="AB136" s="9" t="s">
        <v>56</v>
      </c>
      <c r="AC136" s="10">
        <v>365044</v>
      </c>
      <c r="AD136" s="9" t="s">
        <v>2061</v>
      </c>
      <c r="AE136" s="10" t="str" cm="1">
        <f t="array" aca="1" ref="AE136" ca="1">IFERROR(_xlfn.XLOOKUP(MID(CELL("filename",$A$1),FIND("]",CELL("filename",$A$1))+1,255)&amp;"|"&amp;$C136,Fonte_OM_Objeto!$G:$G,Fonte_OM_Objeto!$J:$J),"")</f>
        <v/>
      </c>
      <c r="AF136" s="10" t="str" cm="1">
        <f t="array" aca="1" ref="AF136" ca="1">IFERROR(_xlfn.XLOOKUP(MID(CELL("filename",$A$1),FIND("]",CELL("filename",$A$1))+1,255)&amp;"|"&amp;$C136,Fonte_OM_Objeto!$G:$G,Fonte_OM_Objeto!$K:$K),"")</f>
        <v/>
      </c>
    </row>
    <row r="137" spans="1:32" s="1" customFormat="1" ht="41.1" customHeight="1" x14ac:dyDescent="0.2">
      <c r="A137" s="9" t="s">
        <v>30</v>
      </c>
      <c r="B137" s="9" t="s">
        <v>31</v>
      </c>
      <c r="C137" s="9" t="s">
        <v>695</v>
      </c>
      <c r="D137" s="9" t="s">
        <v>33</v>
      </c>
      <c r="E137" s="9" t="s">
        <v>34</v>
      </c>
      <c r="F137" s="9" t="s">
        <v>684</v>
      </c>
      <c r="G137" s="9" t="s">
        <v>685</v>
      </c>
      <c r="H137" s="9" t="s">
        <v>37</v>
      </c>
      <c r="I137" s="9" t="s">
        <v>217</v>
      </c>
      <c r="J137" s="9" t="s">
        <v>39</v>
      </c>
      <c r="K137" s="9" t="s">
        <v>40</v>
      </c>
      <c r="L137" s="9" t="s">
        <v>41</v>
      </c>
      <c r="M137" s="9" t="s">
        <v>97</v>
      </c>
      <c r="N137" s="9" t="s">
        <v>98</v>
      </c>
      <c r="O137" s="9" t="s">
        <v>693</v>
      </c>
      <c r="P137" s="9" t="s">
        <v>45</v>
      </c>
      <c r="Q137" s="9" t="s">
        <v>46</v>
      </c>
      <c r="R137" s="9" t="s">
        <v>47</v>
      </c>
      <c r="S137" s="9" t="s">
        <v>48</v>
      </c>
      <c r="T137" s="9" t="s">
        <v>219</v>
      </c>
      <c r="U137" s="9" t="s">
        <v>217</v>
      </c>
      <c r="V137" s="9" t="s">
        <v>220</v>
      </c>
      <c r="W137" s="9" t="s">
        <v>51</v>
      </c>
      <c r="X137" s="9" t="s">
        <v>102</v>
      </c>
      <c r="Y137" s="9" t="s">
        <v>53</v>
      </c>
      <c r="Z137" s="9" t="s">
        <v>54</v>
      </c>
      <c r="AA137" s="9" t="s">
        <v>55</v>
      </c>
      <c r="AB137" s="9" t="s">
        <v>56</v>
      </c>
      <c r="AC137" s="10">
        <v>165022</v>
      </c>
      <c r="AD137" s="10" t="s">
        <v>1882</v>
      </c>
      <c r="AE137" s="10" t="str" cm="1">
        <f t="array" aca="1" ref="AE137" ca="1">IFERROR(_xlfn.XLOOKUP(MID(CELL("filename",$A$1),FIND("]",CELL("filename",$A$1))+1,255)&amp;"|"&amp;$C137,Fonte_OM_Objeto!$G:$G,Fonte_OM_Objeto!$J:$J),"")</f>
        <v/>
      </c>
      <c r="AF137" s="10" t="str" cm="1">
        <f t="array" aca="1" ref="AF137" ca="1">IFERROR(_xlfn.XLOOKUP(MID(CELL("filename",$A$1),FIND("]",CELL("filename",$A$1))+1,255)&amp;"|"&amp;$C137,Fonte_OM_Objeto!$G:$G,Fonte_OM_Objeto!$K:$K),"")</f>
        <v/>
      </c>
    </row>
    <row r="138" spans="1:32" s="1" customFormat="1" ht="19.7" customHeight="1" x14ac:dyDescent="0.2">
      <c r="A138" s="9" t="s">
        <v>30</v>
      </c>
      <c r="B138" s="9" t="s">
        <v>31</v>
      </c>
      <c r="C138" s="9" t="s">
        <v>698</v>
      </c>
      <c r="D138" s="9" t="s">
        <v>33</v>
      </c>
      <c r="E138" s="9" t="s">
        <v>34</v>
      </c>
      <c r="F138" s="9" t="s">
        <v>684</v>
      </c>
      <c r="G138" s="9" t="s">
        <v>685</v>
      </c>
      <c r="H138" s="9" t="s">
        <v>37</v>
      </c>
      <c r="I138" s="9" t="s">
        <v>217</v>
      </c>
      <c r="J138" s="9" t="s">
        <v>39</v>
      </c>
      <c r="K138" s="9" t="s">
        <v>40</v>
      </c>
      <c r="L138" s="9" t="s">
        <v>41</v>
      </c>
      <c r="M138" s="9" t="s">
        <v>70</v>
      </c>
      <c r="N138" s="9" t="s">
        <v>71</v>
      </c>
      <c r="O138" s="9" t="s">
        <v>218</v>
      </c>
      <c r="P138" s="9" t="s">
        <v>45</v>
      </c>
      <c r="Q138" s="9" t="s">
        <v>62</v>
      </c>
      <c r="R138" s="9" t="s">
        <v>45</v>
      </c>
      <c r="S138" s="9" t="s">
        <v>85</v>
      </c>
      <c r="T138" s="9" t="s">
        <v>219</v>
      </c>
      <c r="U138" s="9" t="s">
        <v>217</v>
      </c>
      <c r="V138" s="9" t="s">
        <v>220</v>
      </c>
      <c r="W138" s="9" t="s">
        <v>51</v>
      </c>
      <c r="X138" s="9" t="s">
        <v>102</v>
      </c>
      <c r="Y138" s="9" t="s">
        <v>53</v>
      </c>
      <c r="Z138" s="9" t="s">
        <v>54</v>
      </c>
      <c r="AA138" s="9" t="s">
        <v>55</v>
      </c>
      <c r="AB138" s="9" t="s">
        <v>56</v>
      </c>
      <c r="AC138" s="10">
        <v>40000</v>
      </c>
      <c r="AD138" s="9" t="s">
        <v>2060</v>
      </c>
      <c r="AE138" s="10" t="str" cm="1">
        <f t="array" aca="1" ref="AE138" ca="1">IFERROR(_xlfn.XLOOKUP(MID(CELL("filename",$A$1),FIND("]",CELL("filename",$A$1))+1,255)&amp;"|"&amp;$C138,Fonte_OM_Objeto!$G:$G,Fonte_OM_Objeto!$J:$J),"")</f>
        <v/>
      </c>
      <c r="AF138" s="10" t="str" cm="1">
        <f t="array" aca="1" ref="AF138" ca="1">IFERROR(_xlfn.XLOOKUP(MID(CELL("filename",$A$1),FIND("]",CELL("filename",$A$1))+1,255)&amp;"|"&amp;$C138,Fonte_OM_Objeto!$G:$G,Fonte_OM_Objeto!$K:$K),"")</f>
        <v/>
      </c>
    </row>
    <row r="139" spans="1:32" s="1" customFormat="1" ht="19.7" customHeight="1" x14ac:dyDescent="0.2">
      <c r="A139" s="9" t="s">
        <v>30</v>
      </c>
      <c r="B139" s="9" t="s">
        <v>31</v>
      </c>
      <c r="C139" s="9" t="s">
        <v>698</v>
      </c>
      <c r="D139" s="9" t="s">
        <v>33</v>
      </c>
      <c r="E139" s="9" t="s">
        <v>34</v>
      </c>
      <c r="F139" s="9" t="s">
        <v>684</v>
      </c>
      <c r="G139" s="9" t="s">
        <v>685</v>
      </c>
      <c r="H139" s="9" t="s">
        <v>37</v>
      </c>
      <c r="I139" s="9" t="s">
        <v>217</v>
      </c>
      <c r="J139" s="9" t="s">
        <v>39</v>
      </c>
      <c r="K139" s="9" t="s">
        <v>40</v>
      </c>
      <c r="L139" s="9" t="s">
        <v>41</v>
      </c>
      <c r="M139" s="9" t="s">
        <v>70</v>
      </c>
      <c r="N139" s="9" t="s">
        <v>71</v>
      </c>
      <c r="O139" s="9" t="s">
        <v>218</v>
      </c>
      <c r="P139" s="9" t="s">
        <v>45</v>
      </c>
      <c r="Q139" s="9" t="s">
        <v>62</v>
      </c>
      <c r="R139" s="9" t="s">
        <v>45</v>
      </c>
      <c r="S139" s="9" t="s">
        <v>85</v>
      </c>
      <c r="T139" s="9" t="s">
        <v>219</v>
      </c>
      <c r="U139" s="9" t="s">
        <v>217</v>
      </c>
      <c r="V139" s="9" t="s">
        <v>220</v>
      </c>
      <c r="W139" s="9" t="s">
        <v>51</v>
      </c>
      <c r="X139" s="9" t="s">
        <v>52</v>
      </c>
      <c r="Y139" s="9" t="s">
        <v>53</v>
      </c>
      <c r="Z139" s="9" t="s">
        <v>54</v>
      </c>
      <c r="AA139" s="9" t="s">
        <v>55</v>
      </c>
      <c r="AB139" s="9" t="s">
        <v>56</v>
      </c>
      <c r="AC139" s="10">
        <v>180022</v>
      </c>
      <c r="AD139" s="9" t="s">
        <v>2060</v>
      </c>
      <c r="AE139" s="10" t="str" cm="1">
        <f t="array" aca="1" ref="AE139" ca="1">IFERROR(_xlfn.XLOOKUP(MID(CELL("filename",$A$1),FIND("]",CELL("filename",$A$1))+1,255)&amp;"|"&amp;$C139,Fonte_OM_Objeto!$G:$G,Fonte_OM_Objeto!$J:$J),"")</f>
        <v/>
      </c>
      <c r="AF139" s="10" t="str" cm="1">
        <f t="array" aca="1" ref="AF139" ca="1">IFERROR(_xlfn.XLOOKUP(MID(CELL("filename",$A$1),FIND("]",CELL("filename",$A$1))+1,255)&amp;"|"&amp;$C139,Fonte_OM_Objeto!$G:$G,Fonte_OM_Objeto!$K:$K),"")</f>
        <v/>
      </c>
    </row>
    <row r="140" spans="1:32" s="1" customFormat="1" ht="84.2" customHeight="1" x14ac:dyDescent="0.2">
      <c r="A140" s="9" t="s">
        <v>30</v>
      </c>
      <c r="B140" s="9" t="s">
        <v>31</v>
      </c>
      <c r="C140" s="9" t="s">
        <v>2059</v>
      </c>
      <c r="D140" s="9" t="s">
        <v>33</v>
      </c>
      <c r="E140" s="9" t="s">
        <v>34</v>
      </c>
      <c r="F140" s="9" t="s">
        <v>705</v>
      </c>
      <c r="G140" s="9" t="s">
        <v>706</v>
      </c>
      <c r="H140" s="9" t="s">
        <v>37</v>
      </c>
      <c r="I140" s="9" t="s">
        <v>242</v>
      </c>
      <c r="J140" s="9" t="s">
        <v>261</v>
      </c>
      <c r="K140" s="9" t="s">
        <v>40</v>
      </c>
      <c r="L140" s="9" t="s">
        <v>41</v>
      </c>
      <c r="M140" s="9" t="s">
        <v>42</v>
      </c>
      <c r="N140" s="9" t="s">
        <v>43</v>
      </c>
      <c r="O140" s="9" t="s">
        <v>2058</v>
      </c>
      <c r="P140" s="9" t="s">
        <v>45</v>
      </c>
      <c r="Q140" s="9" t="s">
        <v>109</v>
      </c>
      <c r="R140" s="9" t="s">
        <v>47</v>
      </c>
      <c r="S140" s="9" t="s">
        <v>110</v>
      </c>
      <c r="T140" s="9" t="s">
        <v>246</v>
      </c>
      <c r="U140" s="9" t="s">
        <v>242</v>
      </c>
      <c r="V140" s="9" t="s">
        <v>247</v>
      </c>
      <c r="W140" s="9" t="s">
        <v>111</v>
      </c>
      <c r="X140" s="9" t="s">
        <v>52</v>
      </c>
      <c r="Y140" s="9" t="s">
        <v>53</v>
      </c>
      <c r="Z140" s="9" t="s">
        <v>54</v>
      </c>
      <c r="AA140" s="9" t="s">
        <v>55</v>
      </c>
      <c r="AB140" s="9" t="s">
        <v>56</v>
      </c>
      <c r="AC140" s="10">
        <v>450000</v>
      </c>
      <c r="AD140" s="10" t="s">
        <v>2057</v>
      </c>
      <c r="AE140" s="10" t="str" cm="1">
        <f t="array" aca="1" ref="AE140" ca="1">IFERROR(_xlfn.XLOOKUP(MID(CELL("filename",$A$1),FIND("]",CELL("filename",$A$1))+1,255)&amp;"|"&amp;$C140,Fonte_OM_Objeto!$G:$G,Fonte_OM_Objeto!$J:$J),"")</f>
        <v>12º BI L Mth</v>
      </c>
      <c r="AF140" s="10" t="str" cm="1">
        <f t="array" aca="1" ref="AF140" ca="1">IFERROR(_xlfn.XLOOKUP(MID(CELL("filename",$A$1),FIND("]",CELL("filename",$A$1))+1,255)&amp;"|"&amp;$C140,Fonte_OM_Objeto!$G:$G,Fonte_OM_Objeto!$K:$K),"")</f>
        <v>Vtr ambulância tipo C (unidade de resgate)</v>
      </c>
    </row>
    <row r="141" spans="1:32" s="1" customFormat="1" ht="30.4" customHeight="1" x14ac:dyDescent="0.2">
      <c r="A141" s="9" t="s">
        <v>30</v>
      </c>
      <c r="B141" s="9" t="s">
        <v>31</v>
      </c>
      <c r="C141" s="9" t="s">
        <v>725</v>
      </c>
      <c r="D141" s="9" t="s">
        <v>33</v>
      </c>
      <c r="E141" s="9" t="s">
        <v>34</v>
      </c>
      <c r="F141" s="9" t="s">
        <v>726</v>
      </c>
      <c r="G141" s="9" t="s">
        <v>727</v>
      </c>
      <c r="H141" s="9" t="s">
        <v>37</v>
      </c>
      <c r="I141" s="9" t="s">
        <v>242</v>
      </c>
      <c r="J141" s="9" t="s">
        <v>261</v>
      </c>
      <c r="K141" s="9" t="s">
        <v>40</v>
      </c>
      <c r="L141" s="9" t="s">
        <v>41</v>
      </c>
      <c r="M141" s="9" t="s">
        <v>42</v>
      </c>
      <c r="N141" s="9" t="s">
        <v>43</v>
      </c>
      <c r="O141" s="9" t="s">
        <v>2056</v>
      </c>
      <c r="P141" s="9" t="s">
        <v>45</v>
      </c>
      <c r="Q141" s="9" t="s">
        <v>182</v>
      </c>
      <c r="R141" s="9" t="s">
        <v>45</v>
      </c>
      <c r="S141" s="9" t="s">
        <v>183</v>
      </c>
      <c r="T141" s="9" t="s">
        <v>1975</v>
      </c>
      <c r="U141" s="9" t="s">
        <v>242</v>
      </c>
      <c r="V141" s="9" t="s">
        <v>1974</v>
      </c>
      <c r="W141" s="9" t="s">
        <v>51</v>
      </c>
      <c r="X141" s="9" t="s">
        <v>52</v>
      </c>
      <c r="Y141" s="9" t="s">
        <v>53</v>
      </c>
      <c r="Z141" s="9" t="s">
        <v>54</v>
      </c>
      <c r="AA141" s="9" t="s">
        <v>55</v>
      </c>
      <c r="AB141" s="9" t="s">
        <v>56</v>
      </c>
      <c r="AC141" s="10">
        <v>100000</v>
      </c>
      <c r="AD141" s="10" t="s">
        <v>2055</v>
      </c>
      <c r="AE141" s="10" t="str" cm="1">
        <f t="array" aca="1" ref="AE141" ca="1">IFERROR(_xlfn.XLOOKUP(MID(CELL("filename",$A$1),FIND("]",CELL("filename",$A$1))+1,255)&amp;"|"&amp;$C141,Fonte_OM_Objeto!$G:$G,Fonte_OM_Objeto!$J:$J),"")</f>
        <v>CPOR/CMBH</v>
      </c>
      <c r="AF141" s="10" t="str" cm="1">
        <f t="array" aca="1" ref="AF141" ca="1">IFERROR(_xlfn.XLOOKUP(MID(CELL("filename",$A$1),FIND("]",CELL("filename",$A$1))+1,255)&amp;"|"&amp;$C141,Fonte_OM_Objeto!$G:$G,Fonte_OM_Objeto!$K:$K),"")</f>
        <v>Aquisição de computadores e material permanente de TI</v>
      </c>
    </row>
    <row r="142" spans="1:32" s="1" customFormat="1" ht="30.4" customHeight="1" x14ac:dyDescent="0.2">
      <c r="A142" s="9" t="s">
        <v>30</v>
      </c>
      <c r="B142" s="9" t="s">
        <v>31</v>
      </c>
      <c r="C142" s="9" t="s">
        <v>2054</v>
      </c>
      <c r="D142" s="9" t="s">
        <v>33</v>
      </c>
      <c r="E142" s="9" t="s">
        <v>34</v>
      </c>
      <c r="F142" s="9" t="s">
        <v>726</v>
      </c>
      <c r="G142" s="9" t="s">
        <v>727</v>
      </c>
      <c r="H142" s="9" t="s">
        <v>37</v>
      </c>
      <c r="I142" s="9" t="s">
        <v>242</v>
      </c>
      <c r="J142" s="9" t="s">
        <v>261</v>
      </c>
      <c r="K142" s="9" t="s">
        <v>40</v>
      </c>
      <c r="L142" s="9" t="s">
        <v>41</v>
      </c>
      <c r="M142" s="9" t="s">
        <v>59</v>
      </c>
      <c r="N142" s="9" t="s">
        <v>60</v>
      </c>
      <c r="O142" s="9" t="s">
        <v>145</v>
      </c>
      <c r="P142" s="9" t="s">
        <v>45</v>
      </c>
      <c r="Q142" s="9" t="s">
        <v>62</v>
      </c>
      <c r="R142" s="9" t="s">
        <v>45</v>
      </c>
      <c r="S142" s="9" t="s">
        <v>63</v>
      </c>
      <c r="T142" s="9" t="s">
        <v>75</v>
      </c>
      <c r="U142" s="9" t="s">
        <v>76</v>
      </c>
      <c r="V142" s="9" t="s">
        <v>75</v>
      </c>
      <c r="W142" s="9" t="s">
        <v>51</v>
      </c>
      <c r="X142" s="9" t="s">
        <v>52</v>
      </c>
      <c r="Y142" s="9" t="s">
        <v>53</v>
      </c>
      <c r="Z142" s="9" t="s">
        <v>54</v>
      </c>
      <c r="AA142" s="9" t="s">
        <v>55</v>
      </c>
      <c r="AB142" s="9" t="s">
        <v>56</v>
      </c>
      <c r="AC142" s="10">
        <v>150000</v>
      </c>
      <c r="AD142" s="10" t="s">
        <v>2053</v>
      </c>
      <c r="AE142" s="10" t="str" cm="1">
        <f t="array" aca="1" ref="AE142" ca="1">IFERROR(_xlfn.XLOOKUP(MID(CELL("filename",$A$1),FIND("]",CELL("filename",$A$1))+1,255)&amp;"|"&amp;$C142,Fonte_OM_Objeto!$G:$G,Fonte_OM_Objeto!$J:$J),"")</f>
        <v/>
      </c>
      <c r="AF142" s="10" t="str" cm="1">
        <f t="array" aca="1" ref="AF142" ca="1">IFERROR(_xlfn.XLOOKUP(MID(CELL("filename",$A$1),FIND("]",CELL("filename",$A$1))+1,255)&amp;"|"&amp;$C142,Fonte_OM_Objeto!$G:$G,Fonte_OM_Objeto!$K:$K),"")</f>
        <v/>
      </c>
    </row>
    <row r="143" spans="1:32" s="1" customFormat="1" ht="62.85" customHeight="1" x14ac:dyDescent="0.2">
      <c r="A143" s="9" t="s">
        <v>30</v>
      </c>
      <c r="B143" s="9" t="s">
        <v>31</v>
      </c>
      <c r="C143" s="9" t="s">
        <v>2052</v>
      </c>
      <c r="D143" s="9" t="s">
        <v>33</v>
      </c>
      <c r="E143" s="9" t="s">
        <v>34</v>
      </c>
      <c r="F143" s="9" t="s">
        <v>726</v>
      </c>
      <c r="G143" s="9" t="s">
        <v>727</v>
      </c>
      <c r="H143" s="9" t="s">
        <v>37</v>
      </c>
      <c r="I143" s="9" t="s">
        <v>242</v>
      </c>
      <c r="J143" s="9" t="s">
        <v>261</v>
      </c>
      <c r="K143" s="9" t="s">
        <v>40</v>
      </c>
      <c r="L143" s="9" t="s">
        <v>41</v>
      </c>
      <c r="M143" s="9" t="s">
        <v>97</v>
      </c>
      <c r="N143" s="9" t="s">
        <v>98</v>
      </c>
      <c r="O143" s="9" t="s">
        <v>245</v>
      </c>
      <c r="P143" s="9" t="s">
        <v>45</v>
      </c>
      <c r="Q143" s="9" t="s">
        <v>46</v>
      </c>
      <c r="R143" s="9" t="s">
        <v>47</v>
      </c>
      <c r="S143" s="9" t="s">
        <v>48</v>
      </c>
      <c r="T143" s="9" t="s">
        <v>246</v>
      </c>
      <c r="U143" s="9" t="s">
        <v>242</v>
      </c>
      <c r="V143" s="9" t="s">
        <v>247</v>
      </c>
      <c r="W143" s="9" t="s">
        <v>51</v>
      </c>
      <c r="X143" s="9" t="s">
        <v>102</v>
      </c>
      <c r="Y143" s="9" t="s">
        <v>53</v>
      </c>
      <c r="Z143" s="9" t="s">
        <v>54</v>
      </c>
      <c r="AA143" s="9" t="s">
        <v>55</v>
      </c>
      <c r="AB143" s="9" t="s">
        <v>56</v>
      </c>
      <c r="AC143" s="10">
        <v>100000</v>
      </c>
      <c r="AD143" s="10" t="s">
        <v>2051</v>
      </c>
      <c r="AE143" s="10" t="str" cm="1">
        <f t="array" aca="1" ref="AE143" ca="1">IFERROR(_xlfn.XLOOKUP(MID(CELL("filename",$A$1),FIND("]",CELL("filename",$A$1))+1,255)&amp;"|"&amp;$C143,Fonte_OM_Objeto!$G:$G,Fonte_OM_Objeto!$J:$J),"")</f>
        <v/>
      </c>
      <c r="AF143" s="10" t="str" cm="1">
        <f t="array" aca="1" ref="AF143" ca="1">IFERROR(_xlfn.XLOOKUP(MID(CELL("filename",$A$1),FIND("]",CELL("filename",$A$1))+1,255)&amp;"|"&amp;$C143,Fonte_OM_Objeto!$G:$G,Fonte_OM_Objeto!$K:$K),"")</f>
        <v/>
      </c>
    </row>
    <row r="144" spans="1:32" s="1" customFormat="1" ht="19.7" customHeight="1" x14ac:dyDescent="0.2">
      <c r="A144" s="9" t="s">
        <v>30</v>
      </c>
      <c r="B144" s="9" t="s">
        <v>31</v>
      </c>
      <c r="C144" s="9" t="s">
        <v>2050</v>
      </c>
      <c r="D144" s="9" t="s">
        <v>33</v>
      </c>
      <c r="E144" s="9" t="s">
        <v>34</v>
      </c>
      <c r="F144" s="9" t="s">
        <v>739</v>
      </c>
      <c r="G144" s="9" t="s">
        <v>740</v>
      </c>
      <c r="H144" s="9" t="s">
        <v>37</v>
      </c>
      <c r="I144" s="9" t="s">
        <v>96</v>
      </c>
      <c r="J144" s="9" t="s">
        <v>39</v>
      </c>
      <c r="K144" s="9" t="s">
        <v>40</v>
      </c>
      <c r="L144" s="9" t="s">
        <v>41</v>
      </c>
      <c r="M144" s="9" t="s">
        <v>59</v>
      </c>
      <c r="N144" s="9" t="s">
        <v>60</v>
      </c>
      <c r="O144" s="9" t="s">
        <v>145</v>
      </c>
      <c r="P144" s="9" t="s">
        <v>45</v>
      </c>
      <c r="Q144" s="9" t="s">
        <v>62</v>
      </c>
      <c r="R144" s="9" t="s">
        <v>45</v>
      </c>
      <c r="S144" s="9" t="s">
        <v>63</v>
      </c>
      <c r="T144" s="9" t="s">
        <v>75</v>
      </c>
      <c r="U144" s="9" t="s">
        <v>76</v>
      </c>
      <c r="V144" s="9" t="s">
        <v>75</v>
      </c>
      <c r="W144" s="9" t="s">
        <v>51</v>
      </c>
      <c r="X144" s="9" t="s">
        <v>52</v>
      </c>
      <c r="Y144" s="9" t="s">
        <v>53</v>
      </c>
      <c r="Z144" s="9" t="s">
        <v>54</v>
      </c>
      <c r="AA144" s="9" t="s">
        <v>55</v>
      </c>
      <c r="AB144" s="9" t="s">
        <v>56</v>
      </c>
      <c r="AC144" s="10">
        <v>1000000</v>
      </c>
      <c r="AD144" s="9" t="s">
        <v>2049</v>
      </c>
      <c r="AE144" s="10" t="str" cm="1">
        <f t="array" aca="1" ref="AE144" ca="1">IFERROR(_xlfn.XLOOKUP(MID(CELL("filename",$A$1),FIND("]",CELL("filename",$A$1))+1,255)&amp;"|"&amp;$C144,Fonte_OM_Objeto!$G:$G,Fonte_OM_Objeto!$J:$J),"")</f>
        <v/>
      </c>
      <c r="AF144" s="10" t="str" cm="1">
        <f t="array" aca="1" ref="AF144" ca="1">IFERROR(_xlfn.XLOOKUP(MID(CELL("filename",$A$1),FIND("]",CELL("filename",$A$1))+1,255)&amp;"|"&amp;$C144,Fonte_OM_Objeto!$G:$G,Fonte_OM_Objeto!$K:$K),"")</f>
        <v/>
      </c>
    </row>
    <row r="145" spans="1:32" s="1" customFormat="1" ht="19.7" customHeight="1" x14ac:dyDescent="0.2">
      <c r="A145" s="9" t="s">
        <v>30</v>
      </c>
      <c r="B145" s="9" t="s">
        <v>31</v>
      </c>
      <c r="C145" s="9" t="s">
        <v>2048</v>
      </c>
      <c r="D145" s="9" t="s">
        <v>33</v>
      </c>
      <c r="E145" s="9" t="s">
        <v>34</v>
      </c>
      <c r="F145" s="9" t="s">
        <v>739</v>
      </c>
      <c r="G145" s="9" t="s">
        <v>740</v>
      </c>
      <c r="H145" s="9" t="s">
        <v>37</v>
      </c>
      <c r="I145" s="9" t="s">
        <v>96</v>
      </c>
      <c r="J145" s="9" t="s">
        <v>39</v>
      </c>
      <c r="K145" s="9" t="s">
        <v>40</v>
      </c>
      <c r="L145" s="9" t="s">
        <v>41</v>
      </c>
      <c r="M145" s="9" t="s">
        <v>70</v>
      </c>
      <c r="N145" s="9" t="s">
        <v>71</v>
      </c>
      <c r="O145" s="9" t="s">
        <v>91</v>
      </c>
      <c r="P145" s="9" t="s">
        <v>45</v>
      </c>
      <c r="Q145" s="9" t="s">
        <v>62</v>
      </c>
      <c r="R145" s="9" t="s">
        <v>45</v>
      </c>
      <c r="S145" s="9" t="s">
        <v>85</v>
      </c>
      <c r="T145" s="9" t="s">
        <v>75</v>
      </c>
      <c r="U145" s="9" t="s">
        <v>76</v>
      </c>
      <c r="V145" s="9" t="s">
        <v>75</v>
      </c>
      <c r="W145" s="9" t="s">
        <v>51</v>
      </c>
      <c r="X145" s="9" t="s">
        <v>52</v>
      </c>
      <c r="Y145" s="9" t="s">
        <v>207</v>
      </c>
      <c r="Z145" s="9" t="s">
        <v>54</v>
      </c>
      <c r="AA145" s="9" t="s">
        <v>55</v>
      </c>
      <c r="AB145" s="9" t="s">
        <v>56</v>
      </c>
      <c r="AC145" s="10">
        <v>7500000</v>
      </c>
      <c r="AD145" s="10" t="s">
        <v>2047</v>
      </c>
      <c r="AE145" s="10" t="str" cm="1">
        <f t="array" aca="1" ref="AE145" ca="1">IFERROR(_xlfn.XLOOKUP(MID(CELL("filename",$A$1),FIND("]",CELL("filename",$A$1))+1,255)&amp;"|"&amp;$C145,Fonte_OM_Objeto!$G:$G,Fonte_OM_Objeto!$J:$J),"")</f>
        <v/>
      </c>
      <c r="AF145" s="10" t="str" cm="1">
        <f t="array" aca="1" ref="AF145" ca="1">IFERROR(_xlfn.XLOOKUP(MID(CELL("filename",$A$1),FIND("]",CELL("filename",$A$1))+1,255)&amp;"|"&amp;$C145,Fonte_OM_Objeto!$G:$G,Fonte_OM_Objeto!$K:$K),"")</f>
        <v/>
      </c>
    </row>
    <row r="146" spans="1:32" s="1" customFormat="1" ht="52.35" customHeight="1" x14ac:dyDescent="0.2">
      <c r="A146" s="9" t="s">
        <v>30</v>
      </c>
      <c r="B146" s="9" t="s">
        <v>31</v>
      </c>
      <c r="C146" s="9" t="s">
        <v>2046</v>
      </c>
      <c r="D146" s="9" t="s">
        <v>33</v>
      </c>
      <c r="E146" s="9" t="s">
        <v>90</v>
      </c>
      <c r="F146" s="9" t="s">
        <v>752</v>
      </c>
      <c r="G146" s="9" t="s">
        <v>753</v>
      </c>
      <c r="H146" s="9" t="s">
        <v>37</v>
      </c>
      <c r="I146" s="9" t="s">
        <v>129</v>
      </c>
      <c r="J146" s="9" t="s">
        <v>69</v>
      </c>
      <c r="K146" s="9" t="s">
        <v>40</v>
      </c>
      <c r="L146" s="9" t="s">
        <v>41</v>
      </c>
      <c r="M146" s="9" t="s">
        <v>70</v>
      </c>
      <c r="N146" s="9" t="s">
        <v>71</v>
      </c>
      <c r="O146" s="9" t="s">
        <v>72</v>
      </c>
      <c r="P146" s="9" t="s">
        <v>45</v>
      </c>
      <c r="Q146" s="9" t="s">
        <v>73</v>
      </c>
      <c r="R146" s="9" t="s">
        <v>45</v>
      </c>
      <c r="S146" s="9" t="s">
        <v>74</v>
      </c>
      <c r="T146" s="9" t="s">
        <v>75</v>
      </c>
      <c r="U146" s="9" t="s">
        <v>76</v>
      </c>
      <c r="V146" s="9" t="s">
        <v>75</v>
      </c>
      <c r="W146" s="9" t="s">
        <v>51</v>
      </c>
      <c r="X146" s="9" t="s">
        <v>52</v>
      </c>
      <c r="Y146" s="9" t="s">
        <v>53</v>
      </c>
      <c r="Z146" s="9" t="s">
        <v>54</v>
      </c>
      <c r="AA146" s="9" t="s">
        <v>55</v>
      </c>
      <c r="AB146" s="9" t="s">
        <v>56</v>
      </c>
      <c r="AC146" s="10">
        <v>500000</v>
      </c>
      <c r="AD146" s="10" t="s">
        <v>2045</v>
      </c>
      <c r="AE146" s="10" t="str" cm="1">
        <f t="array" aca="1" ref="AE146" ca="1">IFERROR(_xlfn.XLOOKUP(MID(CELL("filename",$A$1),FIND("]",CELL("filename",$A$1))+1,255)&amp;"|"&amp;$C146,Fonte_OM_Objeto!$G:$G,Fonte_OM_Objeto!$J:$J),"")</f>
        <v/>
      </c>
      <c r="AF146" s="10" t="str" cm="1">
        <f t="array" aca="1" ref="AF146" ca="1">IFERROR(_xlfn.XLOOKUP(MID(CELL("filename",$A$1),FIND("]",CELL("filename",$A$1))+1,255)&amp;"|"&amp;$C146,Fonte_OM_Objeto!$G:$G,Fonte_OM_Objeto!$K:$K),"")</f>
        <v/>
      </c>
    </row>
    <row r="147" spans="1:32" s="1" customFormat="1" ht="116.85" customHeight="1" x14ac:dyDescent="0.2">
      <c r="A147" s="9" t="s">
        <v>30</v>
      </c>
      <c r="B147" s="9" t="s">
        <v>31</v>
      </c>
      <c r="C147" s="9" t="s">
        <v>2044</v>
      </c>
      <c r="D147" s="9" t="s">
        <v>33</v>
      </c>
      <c r="E147" s="9" t="s">
        <v>90</v>
      </c>
      <c r="F147" s="9" t="s">
        <v>752</v>
      </c>
      <c r="G147" s="9" t="s">
        <v>753</v>
      </c>
      <c r="H147" s="9" t="s">
        <v>37</v>
      </c>
      <c r="I147" s="9" t="s">
        <v>129</v>
      </c>
      <c r="J147" s="9" t="s">
        <v>69</v>
      </c>
      <c r="K147" s="9" t="s">
        <v>40</v>
      </c>
      <c r="L147" s="9" t="s">
        <v>41</v>
      </c>
      <c r="M147" s="9" t="s">
        <v>70</v>
      </c>
      <c r="N147" s="9" t="s">
        <v>71</v>
      </c>
      <c r="O147" s="9" t="s">
        <v>91</v>
      </c>
      <c r="P147" s="9" t="s">
        <v>45</v>
      </c>
      <c r="Q147" s="9" t="s">
        <v>62</v>
      </c>
      <c r="R147" s="9" t="s">
        <v>45</v>
      </c>
      <c r="S147" s="9" t="s">
        <v>85</v>
      </c>
      <c r="T147" s="9" t="s">
        <v>75</v>
      </c>
      <c r="U147" s="9" t="s">
        <v>76</v>
      </c>
      <c r="V147" s="9" t="s">
        <v>75</v>
      </c>
      <c r="W147" s="9" t="s">
        <v>51</v>
      </c>
      <c r="X147" s="9" t="s">
        <v>52</v>
      </c>
      <c r="Y147" s="9" t="s">
        <v>53</v>
      </c>
      <c r="Z147" s="9" t="s">
        <v>54</v>
      </c>
      <c r="AA147" s="9" t="s">
        <v>55</v>
      </c>
      <c r="AB147" s="9" t="s">
        <v>56</v>
      </c>
      <c r="AC147" s="10">
        <v>500000</v>
      </c>
      <c r="AD147" s="10" t="s">
        <v>2043</v>
      </c>
      <c r="AE147" s="10" t="str" cm="1">
        <f t="array" aca="1" ref="AE147" ca="1">IFERROR(_xlfn.XLOOKUP(MID(CELL("filename",$A$1),FIND("]",CELL("filename",$A$1))+1,255)&amp;"|"&amp;$C147,Fonte_OM_Objeto!$G:$G,Fonte_OM_Objeto!$J:$J),"")</f>
        <v/>
      </c>
      <c r="AF147" s="10" t="str" cm="1">
        <f t="array" aca="1" ref="AF147" ca="1">IFERROR(_xlfn.XLOOKUP(MID(CELL("filename",$A$1),FIND("]",CELL("filename",$A$1))+1,255)&amp;"|"&amp;$C147,Fonte_OM_Objeto!$G:$G,Fonte_OM_Objeto!$K:$K),"")</f>
        <v/>
      </c>
    </row>
    <row r="148" spans="1:32" s="1" customFormat="1" ht="30.4" customHeight="1" x14ac:dyDescent="0.2">
      <c r="A148" s="9" t="s">
        <v>30</v>
      </c>
      <c r="B148" s="9" t="s">
        <v>31</v>
      </c>
      <c r="C148" s="9" t="s">
        <v>2042</v>
      </c>
      <c r="D148" s="9" t="s">
        <v>33</v>
      </c>
      <c r="E148" s="9" t="s">
        <v>90</v>
      </c>
      <c r="F148" s="9" t="s">
        <v>752</v>
      </c>
      <c r="G148" s="9" t="s">
        <v>753</v>
      </c>
      <c r="H148" s="9" t="s">
        <v>37</v>
      </c>
      <c r="I148" s="9" t="s">
        <v>129</v>
      </c>
      <c r="J148" s="9" t="s">
        <v>69</v>
      </c>
      <c r="K148" s="9" t="s">
        <v>40</v>
      </c>
      <c r="L148" s="9" t="s">
        <v>41</v>
      </c>
      <c r="M148" s="9" t="s">
        <v>42</v>
      </c>
      <c r="N148" s="9" t="s">
        <v>43</v>
      </c>
      <c r="O148" s="9" t="s">
        <v>305</v>
      </c>
      <c r="P148" s="9" t="s">
        <v>45</v>
      </c>
      <c r="Q148" s="9" t="s">
        <v>84</v>
      </c>
      <c r="R148" s="9" t="s">
        <v>45</v>
      </c>
      <c r="S148" s="9" t="s">
        <v>63</v>
      </c>
      <c r="T148" s="9" t="s">
        <v>75</v>
      </c>
      <c r="U148" s="9" t="s">
        <v>76</v>
      </c>
      <c r="V148" s="9" t="s">
        <v>75</v>
      </c>
      <c r="W148" s="9" t="s">
        <v>51</v>
      </c>
      <c r="X148" s="9" t="s">
        <v>102</v>
      </c>
      <c r="Y148" s="9" t="s">
        <v>53</v>
      </c>
      <c r="Z148" s="9" t="s">
        <v>54</v>
      </c>
      <c r="AA148" s="9" t="s">
        <v>55</v>
      </c>
      <c r="AB148" s="9" t="s">
        <v>56</v>
      </c>
      <c r="AC148" s="10">
        <v>818000</v>
      </c>
      <c r="AD148" s="10" t="s">
        <v>2041</v>
      </c>
      <c r="AE148" s="10" t="str" cm="1">
        <f t="array" aca="1" ref="AE148" ca="1">IFERROR(_xlfn.XLOOKUP(MID(CELL("filename",$A$1),FIND("]",CELL("filename",$A$1))+1,255)&amp;"|"&amp;$C148,Fonte_OM_Objeto!$G:$G,Fonte_OM_Objeto!$J:$J),"")</f>
        <v>5º GAC AP</v>
      </c>
      <c r="AF148" s="10" t="str" cm="1">
        <f t="array" aca="1" ref="AF148" ca="1">IFERROR(_xlfn.XLOOKUP(MID(CELL("filename",$A$1),FIND("]",CELL("filename",$A$1))+1,255)&amp;"|"&amp;$C148,Fonte_OM_Objeto!$G:$G,Fonte_OM_Objeto!$K:$K),"")</f>
        <v>Recuperação do muro da Rua Paulo Setubal</v>
      </c>
    </row>
    <row r="149" spans="1:32" s="1" customFormat="1" ht="30.4" customHeight="1" x14ac:dyDescent="0.2">
      <c r="A149" s="9" t="s">
        <v>30</v>
      </c>
      <c r="B149" s="9" t="s">
        <v>31</v>
      </c>
      <c r="C149" s="9" t="s">
        <v>2040</v>
      </c>
      <c r="D149" s="9" t="s">
        <v>33</v>
      </c>
      <c r="E149" s="9" t="s">
        <v>90</v>
      </c>
      <c r="F149" s="9" t="s">
        <v>761</v>
      </c>
      <c r="G149" s="9" t="s">
        <v>762</v>
      </c>
      <c r="H149" s="9" t="s">
        <v>37</v>
      </c>
      <c r="I149" s="9" t="s">
        <v>129</v>
      </c>
      <c r="J149" s="9" t="s">
        <v>160</v>
      </c>
      <c r="K149" s="9" t="s">
        <v>40</v>
      </c>
      <c r="L149" s="9" t="s">
        <v>41</v>
      </c>
      <c r="M149" s="9" t="s">
        <v>42</v>
      </c>
      <c r="N149" s="9" t="s">
        <v>43</v>
      </c>
      <c r="O149" s="9" t="s">
        <v>118</v>
      </c>
      <c r="P149" s="9" t="s">
        <v>45</v>
      </c>
      <c r="Q149" s="9" t="s">
        <v>46</v>
      </c>
      <c r="R149" s="9" t="s">
        <v>47</v>
      </c>
      <c r="S149" s="9" t="s">
        <v>48</v>
      </c>
      <c r="T149" s="9" t="s">
        <v>75</v>
      </c>
      <c r="U149" s="9" t="s">
        <v>76</v>
      </c>
      <c r="V149" s="9" t="s">
        <v>75</v>
      </c>
      <c r="W149" s="9" t="s">
        <v>51</v>
      </c>
      <c r="X149" s="9" t="s">
        <v>52</v>
      </c>
      <c r="Y149" s="9" t="s">
        <v>53</v>
      </c>
      <c r="Z149" s="9" t="s">
        <v>54</v>
      </c>
      <c r="AA149" s="9" t="s">
        <v>55</v>
      </c>
      <c r="AB149" s="9" t="s">
        <v>56</v>
      </c>
      <c r="AC149" s="10">
        <v>400000</v>
      </c>
      <c r="AD149" s="10" t="s">
        <v>2039</v>
      </c>
      <c r="AE149" s="10" t="str" cm="1">
        <f t="array" aca="1" ref="AE149" ca="1">IFERROR(_xlfn.XLOOKUP(MID(CELL("filename",$A$1),FIND("]",CELL("filename",$A$1))+1,255)&amp;"|"&amp;$C149,Fonte_OM_Objeto!$G:$G,Fonte_OM_Objeto!$J:$J),"")</f>
        <v>16º Esqd C Mec</v>
      </c>
      <c r="AF149" s="10" t="str" cm="1">
        <f t="array" aca="1" ref="AF149" ca="1">IFERROR(_xlfn.XLOOKUP(MID(CELL("filename",$A$1),FIND("]",CELL("filename",$A$1))+1,255)&amp;"|"&amp;$C149,Fonte_OM_Objeto!$G:$G,Fonte_OM_Objeto!$K:$K),"")</f>
        <v>Instalação de usina fotovoltaica e aquisição de material permanente</v>
      </c>
    </row>
    <row r="150" spans="1:32" s="1" customFormat="1" ht="30.4" customHeight="1" x14ac:dyDescent="0.2">
      <c r="A150" s="9" t="s">
        <v>30</v>
      </c>
      <c r="B150" s="9" t="s">
        <v>31</v>
      </c>
      <c r="C150" s="9" t="s">
        <v>2038</v>
      </c>
      <c r="D150" s="9" t="s">
        <v>33</v>
      </c>
      <c r="E150" s="9" t="s">
        <v>90</v>
      </c>
      <c r="F150" s="9" t="s">
        <v>3736</v>
      </c>
      <c r="G150" s="9" t="s">
        <v>2037</v>
      </c>
      <c r="H150" s="9" t="s">
        <v>143</v>
      </c>
      <c r="I150" s="9" t="s">
        <v>38</v>
      </c>
      <c r="J150" s="9" t="s">
        <v>82</v>
      </c>
      <c r="K150" s="9" t="s">
        <v>40</v>
      </c>
      <c r="L150" s="9" t="s">
        <v>41</v>
      </c>
      <c r="M150" s="9" t="s">
        <v>42</v>
      </c>
      <c r="N150" s="9" t="s">
        <v>43</v>
      </c>
      <c r="O150" s="9" t="s">
        <v>118</v>
      </c>
      <c r="P150" s="9" t="s">
        <v>45</v>
      </c>
      <c r="Q150" s="9" t="s">
        <v>46</v>
      </c>
      <c r="R150" s="9" t="s">
        <v>47</v>
      </c>
      <c r="S150" s="9" t="s">
        <v>48</v>
      </c>
      <c r="T150" s="9" t="s">
        <v>75</v>
      </c>
      <c r="U150" s="9" t="s">
        <v>76</v>
      </c>
      <c r="V150" s="9" t="s">
        <v>75</v>
      </c>
      <c r="W150" s="9" t="s">
        <v>51</v>
      </c>
      <c r="X150" s="9" t="s">
        <v>52</v>
      </c>
      <c r="Y150" s="9" t="s">
        <v>53</v>
      </c>
      <c r="Z150" s="9" t="s">
        <v>54</v>
      </c>
      <c r="AA150" s="9" t="s">
        <v>55</v>
      </c>
      <c r="AB150" s="9" t="s">
        <v>56</v>
      </c>
      <c r="AC150" s="10">
        <v>500000</v>
      </c>
      <c r="AD150" s="10" t="s">
        <v>2036</v>
      </c>
      <c r="AE150" s="10" t="str" cm="1">
        <f t="array" aca="1" ref="AE150" ca="1">IFERROR(_xlfn.XLOOKUP(MID(CELL("filename",$A$1),FIND("]",CELL("filename",$A$1))+1,255)&amp;"|"&amp;$C150,Fonte_OM_Objeto!$G:$G,Fonte_OM_Objeto!$J:$J),"")</f>
        <v>CMS</v>
      </c>
      <c r="AF150" s="10" t="str" cm="1">
        <f t="array" aca="1" ref="AF150" ca="1">IFERROR(_xlfn.XLOOKUP(MID(CELL("filename",$A$1),FIND("]",CELL("filename",$A$1))+1,255)&amp;"|"&amp;$C150,Fonte_OM_Objeto!$G:$G,Fonte_OM_Objeto!$K:$K),"")</f>
        <v>Implantação/ampliação de usina fotovoltaica e aquisição de materiais permanentes</v>
      </c>
    </row>
    <row r="151" spans="1:32" s="1" customFormat="1" ht="19.7" customHeight="1" x14ac:dyDescent="0.2">
      <c r="A151" s="9" t="s">
        <v>30</v>
      </c>
      <c r="B151" s="9" t="s">
        <v>31</v>
      </c>
      <c r="C151" s="9" t="s">
        <v>767</v>
      </c>
      <c r="D151" s="9" t="s">
        <v>33</v>
      </c>
      <c r="E151" s="9" t="s">
        <v>34</v>
      </c>
      <c r="F151" s="9" t="s">
        <v>768</v>
      </c>
      <c r="G151" s="9" t="s">
        <v>769</v>
      </c>
      <c r="H151" s="9" t="s">
        <v>143</v>
      </c>
      <c r="I151" s="9" t="s">
        <v>451</v>
      </c>
      <c r="J151" s="9" t="s">
        <v>151</v>
      </c>
      <c r="K151" s="9" t="s">
        <v>40</v>
      </c>
      <c r="L151" s="9" t="s">
        <v>41</v>
      </c>
      <c r="M151" s="9" t="s">
        <v>42</v>
      </c>
      <c r="N151" s="9" t="s">
        <v>43</v>
      </c>
      <c r="O151" s="9" t="s">
        <v>772</v>
      </c>
      <c r="P151" s="9" t="s">
        <v>45</v>
      </c>
      <c r="Q151" s="9" t="s">
        <v>84</v>
      </c>
      <c r="R151" s="9" t="s">
        <v>45</v>
      </c>
      <c r="S151" s="9" t="s">
        <v>63</v>
      </c>
      <c r="T151" s="9" t="s">
        <v>554</v>
      </c>
      <c r="U151" s="9" t="s">
        <v>451</v>
      </c>
      <c r="V151" s="9" t="s">
        <v>555</v>
      </c>
      <c r="W151" s="9" t="s">
        <v>51</v>
      </c>
      <c r="X151" s="9" t="s">
        <v>52</v>
      </c>
      <c r="Y151" s="9" t="s">
        <v>53</v>
      </c>
      <c r="Z151" s="9" t="s">
        <v>54</v>
      </c>
      <c r="AA151" s="9" t="s">
        <v>55</v>
      </c>
      <c r="AB151" s="9" t="s">
        <v>56</v>
      </c>
      <c r="AC151" s="10">
        <v>500000</v>
      </c>
      <c r="AD151" s="9" t="s">
        <v>63</v>
      </c>
      <c r="AE151" s="10" t="str" cm="1">
        <f t="array" aca="1" ref="AE151" ca="1">IFERROR(_xlfn.XLOOKUP(MID(CELL("filename",$A$1),FIND("]",CELL("filename",$A$1))+1,255)&amp;"|"&amp;$C151,Fonte_OM_Objeto!$G:$G,Fonte_OM_Objeto!$J:$J),"")</f>
        <v>Ba Adm CMP</v>
      </c>
      <c r="AF151" s="10" t="str" cm="1">
        <f t="array" aca="1" ref="AF151" ca="1">IFERROR(_xlfn.XLOOKUP(MID(CELL("filename",$A$1),FIND("]",CELL("filename",$A$1))+1,255)&amp;"|"&amp;$C151,Fonte_OM_Objeto!$G:$G,Fonte_OM_Objeto!$K:$K),"")</f>
        <v>Construção da arquibancada do complexo desportivo do CMP</v>
      </c>
    </row>
    <row r="152" spans="1:32" s="1" customFormat="1" ht="19.7" customHeight="1" x14ac:dyDescent="0.2">
      <c r="A152" s="9" t="s">
        <v>30</v>
      </c>
      <c r="B152" s="9" t="s">
        <v>31</v>
      </c>
      <c r="C152" s="9" t="s">
        <v>771</v>
      </c>
      <c r="D152" s="9" t="s">
        <v>33</v>
      </c>
      <c r="E152" s="9" t="s">
        <v>34</v>
      </c>
      <c r="F152" s="9" t="s">
        <v>768</v>
      </c>
      <c r="G152" s="9" t="s">
        <v>769</v>
      </c>
      <c r="H152" s="9" t="s">
        <v>143</v>
      </c>
      <c r="I152" s="9" t="s">
        <v>451</v>
      </c>
      <c r="J152" s="9" t="s">
        <v>151</v>
      </c>
      <c r="K152" s="9" t="s">
        <v>40</v>
      </c>
      <c r="L152" s="9" t="s">
        <v>41</v>
      </c>
      <c r="M152" s="9" t="s">
        <v>232</v>
      </c>
      <c r="N152" s="9" t="s">
        <v>233</v>
      </c>
      <c r="O152" s="9" t="s">
        <v>2035</v>
      </c>
      <c r="P152" s="9" t="s">
        <v>45</v>
      </c>
      <c r="Q152" s="9" t="s">
        <v>1646</v>
      </c>
      <c r="R152" s="9" t="s">
        <v>236</v>
      </c>
      <c r="S152" s="9" t="s">
        <v>1645</v>
      </c>
      <c r="T152" s="9" t="s">
        <v>554</v>
      </c>
      <c r="U152" s="9" t="s">
        <v>451</v>
      </c>
      <c r="V152" s="9" t="s">
        <v>555</v>
      </c>
      <c r="W152" s="9" t="s">
        <v>51</v>
      </c>
      <c r="X152" s="9" t="s">
        <v>102</v>
      </c>
      <c r="Y152" s="9" t="s">
        <v>53</v>
      </c>
      <c r="Z152" s="9" t="s">
        <v>54</v>
      </c>
      <c r="AA152" s="9" t="s">
        <v>55</v>
      </c>
      <c r="AB152" s="9" t="s">
        <v>56</v>
      </c>
      <c r="AC152" s="10">
        <v>500000</v>
      </c>
      <c r="AD152" s="9" t="s">
        <v>2034</v>
      </c>
      <c r="AE152" s="10" t="str" cm="1">
        <f t="array" aca="1" ref="AE152" ca="1">IFERROR(_xlfn.XLOOKUP(MID(CELL("filename",$A$1),FIND("]",CELL("filename",$A$1))+1,255)&amp;"|"&amp;$C152,Fonte_OM_Objeto!$G:$G,Fonte_OM_Objeto!$J:$J),"")</f>
        <v/>
      </c>
      <c r="AF152" s="10" t="str" cm="1">
        <f t="array" aca="1" ref="AF152" ca="1">IFERROR(_xlfn.XLOOKUP(MID(CELL("filename",$A$1),FIND("]",CELL("filename",$A$1))+1,255)&amp;"|"&amp;$C152,Fonte_OM_Objeto!$G:$G,Fonte_OM_Objeto!$K:$K),"")</f>
        <v/>
      </c>
    </row>
    <row r="153" spans="1:32" s="1" customFormat="1" ht="19.7" customHeight="1" x14ac:dyDescent="0.2">
      <c r="A153" s="9" t="s">
        <v>30</v>
      </c>
      <c r="B153" s="9" t="s">
        <v>31</v>
      </c>
      <c r="C153" s="9" t="s">
        <v>2033</v>
      </c>
      <c r="D153" s="9" t="s">
        <v>33</v>
      </c>
      <c r="E153" s="9" t="s">
        <v>34</v>
      </c>
      <c r="F153" s="9" t="s">
        <v>4022</v>
      </c>
      <c r="G153" s="9" t="s">
        <v>2032</v>
      </c>
      <c r="H153" s="9" t="s">
        <v>143</v>
      </c>
      <c r="I153" s="9" t="s">
        <v>135</v>
      </c>
      <c r="J153" s="9" t="s">
        <v>69</v>
      </c>
      <c r="K153" s="9" t="s">
        <v>40</v>
      </c>
      <c r="L153" s="9" t="s">
        <v>41</v>
      </c>
      <c r="M153" s="9" t="s">
        <v>97</v>
      </c>
      <c r="N153" s="9" t="s">
        <v>98</v>
      </c>
      <c r="O153" s="9" t="s">
        <v>2031</v>
      </c>
      <c r="P153" s="9" t="s">
        <v>45</v>
      </c>
      <c r="Q153" s="9" t="s">
        <v>109</v>
      </c>
      <c r="R153" s="9" t="s">
        <v>47</v>
      </c>
      <c r="S153" s="9" t="s">
        <v>110</v>
      </c>
      <c r="T153" s="9" t="s">
        <v>137</v>
      </c>
      <c r="U153" s="9" t="s">
        <v>135</v>
      </c>
      <c r="V153" s="9" t="s">
        <v>138</v>
      </c>
      <c r="W153" s="9" t="s">
        <v>111</v>
      </c>
      <c r="X153" s="9" t="s">
        <v>52</v>
      </c>
      <c r="Y153" s="9" t="s">
        <v>207</v>
      </c>
      <c r="Z153" s="9" t="s">
        <v>54</v>
      </c>
      <c r="AA153" s="9" t="s">
        <v>55</v>
      </c>
      <c r="AB153" s="9" t="s">
        <v>56</v>
      </c>
      <c r="AC153" s="10">
        <v>450000</v>
      </c>
      <c r="AD153" s="10" t="s">
        <v>2030</v>
      </c>
      <c r="AE153" s="10" t="str" cm="1">
        <f t="array" aca="1" ref="AE153" ca="1">IFERROR(_xlfn.XLOOKUP(MID(CELL("filename",$A$1),FIND("]",CELL("filename",$A$1))+1,255)&amp;"|"&amp;$C153,Fonte_OM_Objeto!$G:$G,Fonte_OM_Objeto!$J:$J),"")</f>
        <v/>
      </c>
      <c r="AF153" s="10" t="str" cm="1">
        <f t="array" aca="1" ref="AF153" ca="1">IFERROR(_xlfn.XLOOKUP(MID(CELL("filename",$A$1),FIND("]",CELL("filename",$A$1))+1,255)&amp;"|"&amp;$C153,Fonte_OM_Objeto!$G:$G,Fonte_OM_Objeto!$K:$K),"")</f>
        <v/>
      </c>
    </row>
    <row r="154" spans="1:32" s="1" customFormat="1" ht="52.35" customHeight="1" x14ac:dyDescent="0.2">
      <c r="A154" s="9" t="s">
        <v>30</v>
      </c>
      <c r="B154" s="9" t="s">
        <v>31</v>
      </c>
      <c r="C154" s="9" t="s">
        <v>2029</v>
      </c>
      <c r="D154" s="9" t="s">
        <v>33</v>
      </c>
      <c r="E154" s="9" t="s">
        <v>90</v>
      </c>
      <c r="F154" s="9" t="s">
        <v>789</v>
      </c>
      <c r="G154" s="9" t="s">
        <v>790</v>
      </c>
      <c r="H154" s="9" t="s">
        <v>143</v>
      </c>
      <c r="I154" s="9" t="s">
        <v>68</v>
      </c>
      <c r="J154" s="9" t="s">
        <v>173</v>
      </c>
      <c r="K154" s="9" t="s">
        <v>40</v>
      </c>
      <c r="L154" s="9" t="s">
        <v>41</v>
      </c>
      <c r="M154" s="9" t="s">
        <v>428</v>
      </c>
      <c r="N154" s="9" t="s">
        <v>429</v>
      </c>
      <c r="O154" s="9" t="s">
        <v>430</v>
      </c>
      <c r="P154" s="9" t="s">
        <v>45</v>
      </c>
      <c r="Q154" s="9" t="s">
        <v>385</v>
      </c>
      <c r="R154" s="9" t="s">
        <v>236</v>
      </c>
      <c r="S154" s="9" t="s">
        <v>431</v>
      </c>
      <c r="T154" s="9" t="s">
        <v>75</v>
      </c>
      <c r="U154" s="9" t="s">
        <v>76</v>
      </c>
      <c r="V154" s="9" t="s">
        <v>75</v>
      </c>
      <c r="W154" s="9" t="s">
        <v>51</v>
      </c>
      <c r="X154" s="9" t="s">
        <v>52</v>
      </c>
      <c r="Y154" s="9" t="s">
        <v>53</v>
      </c>
      <c r="Z154" s="9" t="s">
        <v>54</v>
      </c>
      <c r="AA154" s="9" t="s">
        <v>55</v>
      </c>
      <c r="AB154" s="9" t="s">
        <v>56</v>
      </c>
      <c r="AC154" s="10">
        <v>250000</v>
      </c>
      <c r="AD154" s="10" t="s">
        <v>2028</v>
      </c>
      <c r="AE154" s="10" t="str" cm="1">
        <f t="array" aca="1" ref="AE154" ca="1">IFERROR(_xlfn.XLOOKUP(MID(CELL("filename",$A$1),FIND("]",CELL("filename",$A$1))+1,255)&amp;"|"&amp;$C154,Fonte_OM_Objeto!$G:$G,Fonte_OM_Objeto!$J:$J),"")</f>
        <v/>
      </c>
      <c r="AF154" s="10" t="str" cm="1">
        <f t="array" aca="1" ref="AF154" ca="1">IFERROR(_xlfn.XLOOKUP(MID(CELL("filename",$A$1),FIND("]",CELL("filename",$A$1))+1,255)&amp;"|"&amp;$C154,Fonte_OM_Objeto!$G:$G,Fonte_OM_Objeto!$K:$K),"")</f>
        <v/>
      </c>
    </row>
    <row r="155" spans="1:32" s="1" customFormat="1" ht="73.5" customHeight="1" x14ac:dyDescent="0.2">
      <c r="A155" s="9" t="s">
        <v>30</v>
      </c>
      <c r="B155" s="9" t="s">
        <v>31</v>
      </c>
      <c r="C155" s="9" t="s">
        <v>2027</v>
      </c>
      <c r="D155" s="9" t="s">
        <v>33</v>
      </c>
      <c r="E155" s="9" t="s">
        <v>90</v>
      </c>
      <c r="F155" s="9" t="s">
        <v>793</v>
      </c>
      <c r="G155" s="9" t="s">
        <v>794</v>
      </c>
      <c r="H155" s="9" t="s">
        <v>143</v>
      </c>
      <c r="I155" s="9" t="s">
        <v>129</v>
      </c>
      <c r="J155" s="9" t="s">
        <v>107</v>
      </c>
      <c r="K155" s="9" t="s">
        <v>40</v>
      </c>
      <c r="L155" s="9" t="s">
        <v>41</v>
      </c>
      <c r="M155" s="9" t="s">
        <v>70</v>
      </c>
      <c r="N155" s="9" t="s">
        <v>71</v>
      </c>
      <c r="O155" s="9" t="s">
        <v>2026</v>
      </c>
      <c r="P155" s="9" t="s">
        <v>45</v>
      </c>
      <c r="Q155" s="9" t="s">
        <v>2025</v>
      </c>
      <c r="R155" s="9" t="s">
        <v>47</v>
      </c>
      <c r="S155" s="9" t="s">
        <v>2024</v>
      </c>
      <c r="T155" s="9" t="s">
        <v>75</v>
      </c>
      <c r="U155" s="9" t="s">
        <v>76</v>
      </c>
      <c r="V155" s="9" t="s">
        <v>75</v>
      </c>
      <c r="W155" s="9" t="s">
        <v>51</v>
      </c>
      <c r="X155" s="9" t="s">
        <v>102</v>
      </c>
      <c r="Y155" s="9" t="s">
        <v>53</v>
      </c>
      <c r="Z155" s="9" t="s">
        <v>54</v>
      </c>
      <c r="AA155" s="9" t="s">
        <v>55</v>
      </c>
      <c r="AB155" s="9" t="s">
        <v>56</v>
      </c>
      <c r="AC155" s="10">
        <v>500000</v>
      </c>
      <c r="AD155" s="10" t="s">
        <v>2023</v>
      </c>
      <c r="AE155" s="10" t="str" cm="1">
        <f t="array" aca="1" ref="AE155" ca="1">IFERROR(_xlfn.XLOOKUP(MID(CELL("filename",$A$1),FIND("]",CELL("filename",$A$1))+1,255)&amp;"|"&amp;$C155,Fonte_OM_Objeto!$G:$G,Fonte_OM_Objeto!$J:$J),"")</f>
        <v/>
      </c>
      <c r="AF155" s="10" t="str" cm="1">
        <f t="array" aca="1" ref="AF155" ca="1">IFERROR(_xlfn.XLOOKUP(MID(CELL("filename",$A$1),FIND("]",CELL("filename",$A$1))+1,255)&amp;"|"&amp;$C155,Fonte_OM_Objeto!$G:$G,Fonte_OM_Objeto!$K:$K),"")</f>
        <v/>
      </c>
    </row>
    <row r="156" spans="1:32" s="1" customFormat="1" ht="41.1" customHeight="1" x14ac:dyDescent="0.2">
      <c r="A156" s="9" t="s">
        <v>30</v>
      </c>
      <c r="B156" s="9" t="s">
        <v>31</v>
      </c>
      <c r="C156" s="9" t="s">
        <v>2022</v>
      </c>
      <c r="D156" s="9" t="s">
        <v>33</v>
      </c>
      <c r="E156" s="9" t="s">
        <v>34</v>
      </c>
      <c r="F156" s="9" t="s">
        <v>793</v>
      </c>
      <c r="G156" s="9" t="s">
        <v>794</v>
      </c>
      <c r="H156" s="9" t="s">
        <v>143</v>
      </c>
      <c r="I156" s="9" t="s">
        <v>129</v>
      </c>
      <c r="J156" s="9" t="s">
        <v>107</v>
      </c>
      <c r="K156" s="9" t="s">
        <v>40</v>
      </c>
      <c r="L156" s="9" t="s">
        <v>41</v>
      </c>
      <c r="M156" s="9" t="s">
        <v>97</v>
      </c>
      <c r="N156" s="9" t="s">
        <v>98</v>
      </c>
      <c r="O156" s="9" t="s">
        <v>507</v>
      </c>
      <c r="P156" s="9" t="s">
        <v>45</v>
      </c>
      <c r="Q156" s="9" t="s">
        <v>109</v>
      </c>
      <c r="R156" s="9" t="s">
        <v>47</v>
      </c>
      <c r="S156" s="9" t="s">
        <v>110</v>
      </c>
      <c r="T156" s="9" t="s">
        <v>500</v>
      </c>
      <c r="U156" s="9" t="s">
        <v>129</v>
      </c>
      <c r="V156" s="9" t="s">
        <v>501</v>
      </c>
      <c r="W156" s="9" t="s">
        <v>111</v>
      </c>
      <c r="X156" s="9" t="s">
        <v>52</v>
      </c>
      <c r="Y156" s="9" t="s">
        <v>53</v>
      </c>
      <c r="Z156" s="9" t="s">
        <v>54</v>
      </c>
      <c r="AA156" s="9" t="s">
        <v>55</v>
      </c>
      <c r="AB156" s="9" t="s">
        <v>56</v>
      </c>
      <c r="AC156" s="10">
        <v>600000</v>
      </c>
      <c r="AD156" s="10" t="s">
        <v>2021</v>
      </c>
      <c r="AE156" s="10" t="str" cm="1">
        <f t="array" aca="1" ref="AE156" ca="1">IFERROR(_xlfn.XLOOKUP(MID(CELL("filename",$A$1),FIND("]",CELL("filename",$A$1))+1,255)&amp;"|"&amp;$C156,Fonte_OM_Objeto!$G:$G,Fonte_OM_Objeto!$J:$J),"")</f>
        <v/>
      </c>
      <c r="AF156" s="10" t="str" cm="1">
        <f t="array" aca="1" ref="AF156" ca="1">IFERROR(_xlfn.XLOOKUP(MID(CELL("filename",$A$1),FIND("]",CELL("filename",$A$1))+1,255)&amp;"|"&amp;$C156,Fonte_OM_Objeto!$G:$G,Fonte_OM_Objeto!$K:$K),"")</f>
        <v/>
      </c>
    </row>
    <row r="157" spans="1:32" s="1" customFormat="1" ht="62.85" customHeight="1" x14ac:dyDescent="0.2">
      <c r="A157" s="9" t="s">
        <v>30</v>
      </c>
      <c r="B157" s="9" t="s">
        <v>31</v>
      </c>
      <c r="C157" s="9" t="s">
        <v>802</v>
      </c>
      <c r="D157" s="9" t="s">
        <v>33</v>
      </c>
      <c r="E157" s="9" t="s">
        <v>34</v>
      </c>
      <c r="F157" s="9" t="s">
        <v>793</v>
      </c>
      <c r="G157" s="9" t="s">
        <v>794</v>
      </c>
      <c r="H157" s="9" t="s">
        <v>143</v>
      </c>
      <c r="I157" s="9" t="s">
        <v>129</v>
      </c>
      <c r="J157" s="9" t="s">
        <v>107</v>
      </c>
      <c r="K157" s="9" t="s">
        <v>40</v>
      </c>
      <c r="L157" s="9" t="s">
        <v>41</v>
      </c>
      <c r="M157" s="9" t="s">
        <v>42</v>
      </c>
      <c r="N157" s="9" t="s">
        <v>43</v>
      </c>
      <c r="O157" s="9" t="s">
        <v>507</v>
      </c>
      <c r="P157" s="9" t="s">
        <v>45</v>
      </c>
      <c r="Q157" s="9" t="s">
        <v>109</v>
      </c>
      <c r="R157" s="9" t="s">
        <v>47</v>
      </c>
      <c r="S157" s="9" t="s">
        <v>110</v>
      </c>
      <c r="T157" s="9" t="s">
        <v>500</v>
      </c>
      <c r="U157" s="9" t="s">
        <v>129</v>
      </c>
      <c r="V157" s="9" t="s">
        <v>501</v>
      </c>
      <c r="W157" s="9" t="s">
        <v>111</v>
      </c>
      <c r="X157" s="9" t="s">
        <v>52</v>
      </c>
      <c r="Y157" s="9" t="s">
        <v>53</v>
      </c>
      <c r="Z157" s="9" t="s">
        <v>54</v>
      </c>
      <c r="AA157" s="9" t="s">
        <v>55</v>
      </c>
      <c r="AB157" s="9" t="s">
        <v>56</v>
      </c>
      <c r="AC157" s="10">
        <v>1000000</v>
      </c>
      <c r="AD157" s="10" t="s">
        <v>2020</v>
      </c>
      <c r="AE157" s="10" t="str" cm="1">
        <f t="array" aca="1" ref="AE157" ca="1">IFERROR(_xlfn.XLOOKUP(MID(CELL("filename",$A$1),FIND("]",CELL("filename",$A$1))+1,255)&amp;"|"&amp;$C157,Fonte_OM_Objeto!$G:$G,Fonte_OM_Objeto!$J:$J),"")</f>
        <v>HGeC | Cmdo 15º Bda Inf Mec</v>
      </c>
      <c r="AF157" s="10" t="str" cm="1">
        <f t="array" aca="1" ref="AF157" ca="1">IFERROR(_xlfn.XLOOKUP(MID(CELL("filename",$A$1),FIND("]",CELL("filename",$A$1))+1,255)&amp;"|"&amp;$C157,Fonte_OM_Objeto!$G:$G,Fonte_OM_Objeto!$K:$K),"")</f>
        <v>Aquisição de um Raio-X móvel | Aquisição de um aparelho de Ultrassom Médico, um foco clínico/cirúrgico hospitalar e um aparelho de Raio-X móvel digital para o Posto Médico</v>
      </c>
    </row>
    <row r="158" spans="1:32" s="1" customFormat="1" ht="94.9" customHeight="1" x14ac:dyDescent="0.2">
      <c r="A158" s="9" t="s">
        <v>30</v>
      </c>
      <c r="B158" s="9" t="s">
        <v>31</v>
      </c>
      <c r="C158" s="9" t="s">
        <v>2019</v>
      </c>
      <c r="D158" s="9" t="s">
        <v>33</v>
      </c>
      <c r="E158" s="9" t="s">
        <v>34</v>
      </c>
      <c r="F158" s="9" t="s">
        <v>814</v>
      </c>
      <c r="G158" s="9" t="s">
        <v>815</v>
      </c>
      <c r="H158" s="9" t="s">
        <v>143</v>
      </c>
      <c r="I158" s="9" t="s">
        <v>217</v>
      </c>
      <c r="J158" s="9" t="s">
        <v>69</v>
      </c>
      <c r="K158" s="9" t="s">
        <v>40</v>
      </c>
      <c r="L158" s="9" t="s">
        <v>41</v>
      </c>
      <c r="M158" s="9" t="s">
        <v>97</v>
      </c>
      <c r="N158" s="9" t="s">
        <v>98</v>
      </c>
      <c r="O158" s="9" t="s">
        <v>816</v>
      </c>
      <c r="P158" s="9" t="s">
        <v>45</v>
      </c>
      <c r="Q158" s="9" t="s">
        <v>109</v>
      </c>
      <c r="R158" s="9" t="s">
        <v>47</v>
      </c>
      <c r="S158" s="9" t="s">
        <v>110</v>
      </c>
      <c r="T158" s="9" t="s">
        <v>219</v>
      </c>
      <c r="U158" s="9" t="s">
        <v>217</v>
      </c>
      <c r="V158" s="9" t="s">
        <v>220</v>
      </c>
      <c r="W158" s="9" t="s">
        <v>111</v>
      </c>
      <c r="X158" s="9" t="s">
        <v>52</v>
      </c>
      <c r="Y158" s="9" t="s">
        <v>53</v>
      </c>
      <c r="Z158" s="9" t="s">
        <v>54</v>
      </c>
      <c r="AA158" s="9" t="s">
        <v>55</v>
      </c>
      <c r="AB158" s="9" t="s">
        <v>56</v>
      </c>
      <c r="AC158" s="10">
        <v>500000</v>
      </c>
      <c r="AD158" s="10" t="s">
        <v>2018</v>
      </c>
      <c r="AE158" s="10" t="str" cm="1">
        <f t="array" aca="1" ref="AE158" ca="1">IFERROR(_xlfn.XLOOKUP(MID(CELL("filename",$A$1),FIND("]",CELL("filename",$A$1))+1,255)&amp;"|"&amp;$C158,Fonte_OM_Objeto!$G:$G,Fonte_OM_Objeto!$J:$J),"")</f>
        <v/>
      </c>
      <c r="AF158" s="10" t="str" cm="1">
        <f t="array" aca="1" ref="AF158" ca="1">IFERROR(_xlfn.XLOOKUP(MID(CELL("filename",$A$1),FIND("]",CELL("filename",$A$1))+1,255)&amp;"|"&amp;$C158,Fonte_OM_Objeto!$G:$G,Fonte_OM_Objeto!$K:$K),"")</f>
        <v/>
      </c>
    </row>
    <row r="159" spans="1:32" s="1" customFormat="1" ht="30.4" customHeight="1" x14ac:dyDescent="0.2">
      <c r="A159" s="9" t="s">
        <v>30</v>
      </c>
      <c r="B159" s="9" t="s">
        <v>31</v>
      </c>
      <c r="C159" s="9" t="s">
        <v>2017</v>
      </c>
      <c r="D159" s="9" t="s">
        <v>33</v>
      </c>
      <c r="E159" s="9" t="s">
        <v>34</v>
      </c>
      <c r="F159" s="9" t="s">
        <v>814</v>
      </c>
      <c r="G159" s="9" t="s">
        <v>815</v>
      </c>
      <c r="H159" s="9" t="s">
        <v>143</v>
      </c>
      <c r="I159" s="9" t="s">
        <v>217</v>
      </c>
      <c r="J159" s="9" t="s">
        <v>69</v>
      </c>
      <c r="K159" s="9" t="s">
        <v>40</v>
      </c>
      <c r="L159" s="9" t="s">
        <v>41</v>
      </c>
      <c r="M159" s="9" t="s">
        <v>42</v>
      </c>
      <c r="N159" s="9" t="s">
        <v>43</v>
      </c>
      <c r="O159" s="9" t="s">
        <v>821</v>
      </c>
      <c r="P159" s="9" t="s">
        <v>45</v>
      </c>
      <c r="Q159" s="9" t="s">
        <v>109</v>
      </c>
      <c r="R159" s="9" t="s">
        <v>47</v>
      </c>
      <c r="S159" s="9" t="s">
        <v>110</v>
      </c>
      <c r="T159" s="9" t="s">
        <v>822</v>
      </c>
      <c r="U159" s="9" t="s">
        <v>217</v>
      </c>
      <c r="V159" s="9" t="s">
        <v>823</v>
      </c>
      <c r="W159" s="9" t="s">
        <v>111</v>
      </c>
      <c r="X159" s="9" t="s">
        <v>52</v>
      </c>
      <c r="Y159" s="9" t="s">
        <v>53</v>
      </c>
      <c r="Z159" s="9" t="s">
        <v>54</v>
      </c>
      <c r="AA159" s="9" t="s">
        <v>55</v>
      </c>
      <c r="AB159" s="9" t="s">
        <v>56</v>
      </c>
      <c r="AC159" s="10">
        <v>500000</v>
      </c>
      <c r="AD159" s="10" t="s">
        <v>2016</v>
      </c>
      <c r="AE159" s="10" t="str" cm="1">
        <f t="array" aca="1" ref="AE159" ca="1">IFERROR(_xlfn.XLOOKUP(MID(CELL("filename",$A$1),FIND("]",CELL("filename",$A$1))+1,255)&amp;"|"&amp;$C159,Fonte_OM_Objeto!$G:$G,Fonte_OM_Objeto!$J:$J),"")</f>
        <v>H Gu N</v>
      </c>
      <c r="AF159" s="10" t="str" cm="1">
        <f t="array" aca="1" ref="AF159" ca="1">IFERROR(_xlfn.XLOOKUP(MID(CELL("filename",$A$1),FIND("]",CELL("filename",$A$1))+1,255)&amp;"|"&amp;$C159,Fonte_OM_Objeto!$G:$G,Fonte_OM_Objeto!$K:$K),"")</f>
        <v>Aquisição de equipamentos médico-hospitalares.</v>
      </c>
    </row>
    <row r="160" spans="1:32" s="1" customFormat="1" ht="52.35" customHeight="1" x14ac:dyDescent="0.2">
      <c r="A160" s="9" t="s">
        <v>30</v>
      </c>
      <c r="B160" s="9" t="s">
        <v>31</v>
      </c>
      <c r="C160" s="9" t="s">
        <v>2015</v>
      </c>
      <c r="D160" s="9" t="s">
        <v>33</v>
      </c>
      <c r="E160" s="9" t="s">
        <v>34</v>
      </c>
      <c r="F160" s="9" t="s">
        <v>814</v>
      </c>
      <c r="G160" s="9" t="s">
        <v>815</v>
      </c>
      <c r="H160" s="9" t="s">
        <v>143</v>
      </c>
      <c r="I160" s="9" t="s">
        <v>217</v>
      </c>
      <c r="J160" s="9" t="s">
        <v>69</v>
      </c>
      <c r="K160" s="9" t="s">
        <v>40</v>
      </c>
      <c r="L160" s="9" t="s">
        <v>41</v>
      </c>
      <c r="M160" s="9" t="s">
        <v>59</v>
      </c>
      <c r="N160" s="9" t="s">
        <v>60</v>
      </c>
      <c r="O160" s="9" t="s">
        <v>130</v>
      </c>
      <c r="P160" s="9" t="s">
        <v>45</v>
      </c>
      <c r="Q160" s="9" t="s">
        <v>109</v>
      </c>
      <c r="R160" s="9" t="s">
        <v>47</v>
      </c>
      <c r="S160" s="9" t="s">
        <v>110</v>
      </c>
      <c r="T160" s="9" t="s">
        <v>75</v>
      </c>
      <c r="U160" s="9" t="s">
        <v>76</v>
      </c>
      <c r="V160" s="9" t="s">
        <v>75</v>
      </c>
      <c r="W160" s="9" t="s">
        <v>111</v>
      </c>
      <c r="X160" s="9" t="s">
        <v>102</v>
      </c>
      <c r="Y160" s="9" t="s">
        <v>53</v>
      </c>
      <c r="Z160" s="9" t="s">
        <v>54</v>
      </c>
      <c r="AA160" s="9" t="s">
        <v>55</v>
      </c>
      <c r="AB160" s="9" t="s">
        <v>56</v>
      </c>
      <c r="AC160" s="10">
        <v>130000</v>
      </c>
      <c r="AD160" s="10" t="s">
        <v>2014</v>
      </c>
      <c r="AE160" s="10" t="str" cm="1">
        <f t="array" aca="1" ref="AE160" ca="1">IFERROR(_xlfn.XLOOKUP(MID(CELL("filename",$A$1),FIND("]",CELL("filename",$A$1))+1,255)&amp;"|"&amp;$C160,Fonte_OM_Objeto!$G:$G,Fonte_OM_Objeto!$J:$J),"")</f>
        <v/>
      </c>
      <c r="AF160" s="10" t="str" cm="1">
        <f t="array" aca="1" ref="AF160" ca="1">IFERROR(_xlfn.XLOOKUP(MID(CELL("filename",$A$1),FIND("]",CELL("filename",$A$1))+1,255)&amp;"|"&amp;$C160,Fonte_OM_Objeto!$G:$G,Fonte_OM_Objeto!$K:$K),"")</f>
        <v/>
      </c>
    </row>
    <row r="161" spans="1:32" s="1" customFormat="1" ht="52.35" customHeight="1" x14ac:dyDescent="0.2">
      <c r="A161" s="9" t="s">
        <v>30</v>
      </c>
      <c r="B161" s="9" t="s">
        <v>31</v>
      </c>
      <c r="C161" s="9" t="s">
        <v>2015</v>
      </c>
      <c r="D161" s="9" t="s">
        <v>33</v>
      </c>
      <c r="E161" s="9" t="s">
        <v>34</v>
      </c>
      <c r="F161" s="9" t="s">
        <v>814</v>
      </c>
      <c r="G161" s="9" t="s">
        <v>815</v>
      </c>
      <c r="H161" s="9" t="s">
        <v>143</v>
      </c>
      <c r="I161" s="9" t="s">
        <v>217</v>
      </c>
      <c r="J161" s="9" t="s">
        <v>69</v>
      </c>
      <c r="K161" s="9" t="s">
        <v>40</v>
      </c>
      <c r="L161" s="9" t="s">
        <v>41</v>
      </c>
      <c r="M161" s="9" t="s">
        <v>59</v>
      </c>
      <c r="N161" s="9" t="s">
        <v>60</v>
      </c>
      <c r="O161" s="9" t="s">
        <v>130</v>
      </c>
      <c r="P161" s="9" t="s">
        <v>45</v>
      </c>
      <c r="Q161" s="9" t="s">
        <v>109</v>
      </c>
      <c r="R161" s="9" t="s">
        <v>47</v>
      </c>
      <c r="S161" s="9" t="s">
        <v>110</v>
      </c>
      <c r="T161" s="9" t="s">
        <v>75</v>
      </c>
      <c r="U161" s="9" t="s">
        <v>76</v>
      </c>
      <c r="V161" s="9" t="s">
        <v>75</v>
      </c>
      <c r="W161" s="9" t="s">
        <v>111</v>
      </c>
      <c r="X161" s="9" t="s">
        <v>52</v>
      </c>
      <c r="Y161" s="9" t="s">
        <v>53</v>
      </c>
      <c r="Z161" s="9" t="s">
        <v>54</v>
      </c>
      <c r="AA161" s="9" t="s">
        <v>55</v>
      </c>
      <c r="AB161" s="9" t="s">
        <v>56</v>
      </c>
      <c r="AC161" s="10">
        <v>370000</v>
      </c>
      <c r="AD161" s="10" t="s">
        <v>2014</v>
      </c>
      <c r="AE161" s="10" t="str" cm="1">
        <f t="array" aca="1" ref="AE161" ca="1">IFERROR(_xlfn.XLOOKUP(MID(CELL("filename",$A$1),FIND("]",CELL("filename",$A$1))+1,255)&amp;"|"&amp;$C161,Fonte_OM_Objeto!$G:$G,Fonte_OM_Objeto!$J:$J),"")</f>
        <v/>
      </c>
      <c r="AF161" s="10" t="str" cm="1">
        <f t="array" aca="1" ref="AF161" ca="1">IFERROR(_xlfn.XLOOKUP(MID(CELL("filename",$A$1),FIND("]",CELL("filename",$A$1))+1,255)&amp;"|"&amp;$C161,Fonte_OM_Objeto!$G:$G,Fonte_OM_Objeto!$K:$K),"")</f>
        <v/>
      </c>
    </row>
    <row r="162" spans="1:32" s="1" customFormat="1" ht="41.1" customHeight="1" x14ac:dyDescent="0.2">
      <c r="A162" s="9" t="s">
        <v>30</v>
      </c>
      <c r="B162" s="9" t="s">
        <v>31</v>
      </c>
      <c r="C162" s="9" t="s">
        <v>2013</v>
      </c>
      <c r="D162" s="9" t="s">
        <v>33</v>
      </c>
      <c r="E162" s="9" t="s">
        <v>34</v>
      </c>
      <c r="F162" s="9" t="s">
        <v>835</v>
      </c>
      <c r="G162" s="9" t="s">
        <v>836</v>
      </c>
      <c r="H162" s="9" t="s">
        <v>37</v>
      </c>
      <c r="I162" s="9" t="s">
        <v>212</v>
      </c>
      <c r="J162" s="9" t="s">
        <v>39</v>
      </c>
      <c r="K162" s="9" t="s">
        <v>40</v>
      </c>
      <c r="L162" s="9" t="s">
        <v>41</v>
      </c>
      <c r="M162" s="9" t="s">
        <v>179</v>
      </c>
      <c r="N162" s="9" t="s">
        <v>180</v>
      </c>
      <c r="O162" s="9" t="s">
        <v>715</v>
      </c>
      <c r="P162" s="9" t="s">
        <v>45</v>
      </c>
      <c r="Q162" s="9" t="s">
        <v>182</v>
      </c>
      <c r="R162" s="9" t="s">
        <v>45</v>
      </c>
      <c r="S162" s="9" t="s">
        <v>183</v>
      </c>
      <c r="T162" s="9" t="s">
        <v>479</v>
      </c>
      <c r="U162" s="9" t="s">
        <v>212</v>
      </c>
      <c r="V162" s="9" t="s">
        <v>480</v>
      </c>
      <c r="W162" s="9" t="s">
        <v>51</v>
      </c>
      <c r="X162" s="9" t="s">
        <v>102</v>
      </c>
      <c r="Y162" s="9" t="s">
        <v>53</v>
      </c>
      <c r="Z162" s="9" t="s">
        <v>54</v>
      </c>
      <c r="AA162" s="9" t="s">
        <v>55</v>
      </c>
      <c r="AB162" s="9" t="s">
        <v>56</v>
      </c>
      <c r="AC162" s="10">
        <v>400000</v>
      </c>
      <c r="AD162" s="10" t="s">
        <v>2012</v>
      </c>
      <c r="AE162" s="10" t="str" cm="1">
        <f t="array" aca="1" ref="AE162" ca="1">IFERROR(_xlfn.XLOOKUP(MID(CELL("filename",$A$1),FIND("]",CELL("filename",$A$1))+1,255)&amp;"|"&amp;$C162,Fonte_OM_Objeto!$G:$G,Fonte_OM_Objeto!$J:$J),"")</f>
        <v/>
      </c>
      <c r="AF162" s="10" t="str" cm="1">
        <f t="array" aca="1" ref="AF162" ca="1">IFERROR(_xlfn.XLOOKUP(MID(CELL("filename",$A$1),FIND("]",CELL("filename",$A$1))+1,255)&amp;"|"&amp;$C162,Fonte_OM_Objeto!$G:$G,Fonte_OM_Objeto!$K:$K),"")</f>
        <v/>
      </c>
    </row>
    <row r="163" spans="1:32" s="1" customFormat="1" ht="52.35" customHeight="1" x14ac:dyDescent="0.2">
      <c r="A163" s="9" t="s">
        <v>30</v>
      </c>
      <c r="B163" s="9" t="s">
        <v>31</v>
      </c>
      <c r="C163" s="9" t="s">
        <v>2011</v>
      </c>
      <c r="D163" s="9" t="s">
        <v>33</v>
      </c>
      <c r="E163" s="9" t="s">
        <v>34</v>
      </c>
      <c r="F163" s="9" t="s">
        <v>835</v>
      </c>
      <c r="G163" s="9" t="s">
        <v>836</v>
      </c>
      <c r="H163" s="9" t="s">
        <v>37</v>
      </c>
      <c r="I163" s="9" t="s">
        <v>212</v>
      </c>
      <c r="J163" s="9" t="s">
        <v>39</v>
      </c>
      <c r="K163" s="9" t="s">
        <v>40</v>
      </c>
      <c r="L163" s="9" t="s">
        <v>41</v>
      </c>
      <c r="M163" s="9" t="s">
        <v>59</v>
      </c>
      <c r="N163" s="9" t="s">
        <v>60</v>
      </c>
      <c r="O163" s="9" t="s">
        <v>130</v>
      </c>
      <c r="P163" s="9" t="s">
        <v>45</v>
      </c>
      <c r="Q163" s="9" t="s">
        <v>109</v>
      </c>
      <c r="R163" s="9" t="s">
        <v>47</v>
      </c>
      <c r="S163" s="9" t="s">
        <v>110</v>
      </c>
      <c r="T163" s="9" t="s">
        <v>75</v>
      </c>
      <c r="U163" s="9" t="s">
        <v>76</v>
      </c>
      <c r="V163" s="9" t="s">
        <v>75</v>
      </c>
      <c r="W163" s="9" t="s">
        <v>111</v>
      </c>
      <c r="X163" s="9" t="s">
        <v>52</v>
      </c>
      <c r="Y163" s="9" t="s">
        <v>53</v>
      </c>
      <c r="Z163" s="9" t="s">
        <v>54</v>
      </c>
      <c r="AA163" s="9" t="s">
        <v>55</v>
      </c>
      <c r="AB163" s="9" t="s">
        <v>56</v>
      </c>
      <c r="AC163" s="10">
        <v>600000</v>
      </c>
      <c r="AD163" s="10" t="s">
        <v>2010</v>
      </c>
      <c r="AE163" s="10" t="str" cm="1">
        <f t="array" aca="1" ref="AE163" ca="1">IFERROR(_xlfn.XLOOKUP(MID(CELL("filename",$A$1),FIND("]",CELL("filename",$A$1))+1,255)&amp;"|"&amp;$C163,Fonte_OM_Objeto!$G:$G,Fonte_OM_Objeto!$J:$J),"")</f>
        <v/>
      </c>
      <c r="AF163" s="10" t="str" cm="1">
        <f t="array" aca="1" ref="AF163" ca="1">IFERROR(_xlfn.XLOOKUP(MID(CELL("filename",$A$1),FIND("]",CELL("filename",$A$1))+1,255)&amp;"|"&amp;$C163,Fonte_OM_Objeto!$G:$G,Fonte_OM_Objeto!$K:$K),"")</f>
        <v/>
      </c>
    </row>
    <row r="164" spans="1:32" s="1" customFormat="1" ht="19.7" customHeight="1" x14ac:dyDescent="0.2">
      <c r="A164" s="9" t="s">
        <v>30</v>
      </c>
      <c r="B164" s="9" t="s">
        <v>31</v>
      </c>
      <c r="C164" s="9" t="s">
        <v>2009</v>
      </c>
      <c r="D164" s="9" t="s">
        <v>33</v>
      </c>
      <c r="E164" s="9" t="s">
        <v>34</v>
      </c>
      <c r="F164" s="9" t="s">
        <v>835</v>
      </c>
      <c r="G164" s="9" t="s">
        <v>836</v>
      </c>
      <c r="H164" s="9" t="s">
        <v>37</v>
      </c>
      <c r="I164" s="9" t="s">
        <v>212</v>
      </c>
      <c r="J164" s="9" t="s">
        <v>39</v>
      </c>
      <c r="K164" s="9" t="s">
        <v>40</v>
      </c>
      <c r="L164" s="9" t="s">
        <v>41</v>
      </c>
      <c r="M164" s="9" t="s">
        <v>97</v>
      </c>
      <c r="N164" s="9" t="s">
        <v>98</v>
      </c>
      <c r="O164" s="9" t="s">
        <v>130</v>
      </c>
      <c r="P164" s="9" t="s">
        <v>45</v>
      </c>
      <c r="Q164" s="9" t="s">
        <v>109</v>
      </c>
      <c r="R164" s="9" t="s">
        <v>47</v>
      </c>
      <c r="S164" s="9" t="s">
        <v>110</v>
      </c>
      <c r="T164" s="9" t="s">
        <v>75</v>
      </c>
      <c r="U164" s="9" t="s">
        <v>76</v>
      </c>
      <c r="V164" s="9" t="s">
        <v>75</v>
      </c>
      <c r="W164" s="9" t="s">
        <v>111</v>
      </c>
      <c r="X164" s="9" t="s">
        <v>52</v>
      </c>
      <c r="Y164" s="9" t="s">
        <v>53</v>
      </c>
      <c r="Z164" s="9" t="s">
        <v>54</v>
      </c>
      <c r="AA164" s="9" t="s">
        <v>55</v>
      </c>
      <c r="AB164" s="9" t="s">
        <v>56</v>
      </c>
      <c r="AC164" s="10">
        <v>900000</v>
      </c>
      <c r="AD164" s="9" t="s">
        <v>2008</v>
      </c>
      <c r="AE164" s="10" t="str" cm="1">
        <f t="array" aca="1" ref="AE164" ca="1">IFERROR(_xlfn.XLOOKUP(MID(CELL("filename",$A$1),FIND("]",CELL("filename",$A$1))+1,255)&amp;"|"&amp;$C164,Fonte_OM_Objeto!$G:$G,Fonte_OM_Objeto!$J:$J),"")</f>
        <v/>
      </c>
      <c r="AF164" s="10" t="str" cm="1">
        <f t="array" aca="1" ref="AF164" ca="1">IFERROR(_xlfn.XLOOKUP(MID(CELL("filename",$A$1),FIND("]",CELL("filename",$A$1))+1,255)&amp;"|"&amp;$C164,Fonte_OM_Objeto!$G:$G,Fonte_OM_Objeto!$K:$K),"")</f>
        <v/>
      </c>
    </row>
    <row r="165" spans="1:32" s="1" customFormat="1" ht="19.7" customHeight="1" x14ac:dyDescent="0.2">
      <c r="A165" s="9" t="s">
        <v>30</v>
      </c>
      <c r="B165" s="9" t="s">
        <v>31</v>
      </c>
      <c r="C165" s="9" t="s">
        <v>2007</v>
      </c>
      <c r="D165" s="9" t="s">
        <v>33</v>
      </c>
      <c r="E165" s="9" t="s">
        <v>34</v>
      </c>
      <c r="F165" s="9" t="s">
        <v>835</v>
      </c>
      <c r="G165" s="9" t="s">
        <v>836</v>
      </c>
      <c r="H165" s="9" t="s">
        <v>37</v>
      </c>
      <c r="I165" s="9" t="s">
        <v>212</v>
      </c>
      <c r="J165" s="9" t="s">
        <v>39</v>
      </c>
      <c r="K165" s="9" t="s">
        <v>40</v>
      </c>
      <c r="L165" s="9" t="s">
        <v>41</v>
      </c>
      <c r="M165" s="9" t="s">
        <v>42</v>
      </c>
      <c r="N165" s="9" t="s">
        <v>43</v>
      </c>
      <c r="O165" s="9" t="s">
        <v>130</v>
      </c>
      <c r="P165" s="9" t="s">
        <v>45</v>
      </c>
      <c r="Q165" s="9" t="s">
        <v>109</v>
      </c>
      <c r="R165" s="9" t="s">
        <v>47</v>
      </c>
      <c r="S165" s="9" t="s">
        <v>110</v>
      </c>
      <c r="T165" s="9" t="s">
        <v>75</v>
      </c>
      <c r="U165" s="9" t="s">
        <v>76</v>
      </c>
      <c r="V165" s="9" t="s">
        <v>75</v>
      </c>
      <c r="W165" s="9" t="s">
        <v>111</v>
      </c>
      <c r="X165" s="9" t="s">
        <v>52</v>
      </c>
      <c r="Y165" s="9" t="s">
        <v>53</v>
      </c>
      <c r="Z165" s="9" t="s">
        <v>54</v>
      </c>
      <c r="AA165" s="9" t="s">
        <v>55</v>
      </c>
      <c r="AB165" s="9" t="s">
        <v>56</v>
      </c>
      <c r="AC165" s="10">
        <v>1000000</v>
      </c>
      <c r="AD165" s="9" t="s">
        <v>2006</v>
      </c>
      <c r="AE165" s="10" t="str" cm="1">
        <f t="array" aca="1" ref="AE165" ca="1">IFERROR(_xlfn.XLOOKUP(MID(CELL("filename",$A$1),FIND("]",CELL("filename",$A$1))+1,255)&amp;"|"&amp;$C165,Fonte_OM_Objeto!$G:$G,Fonte_OM_Objeto!$J:$J),"")</f>
        <v>HCE e HGeRJ</v>
      </c>
      <c r="AF165" s="10" t="str" cm="1">
        <f t="array" aca="1" ref="AF165" ca="1">IFERROR(_xlfn.XLOOKUP(MID(CELL("filename",$A$1),FIND("]",CELL("filename",$A$1))+1,255)&amp;"|"&amp;$C165,Fonte_OM_Objeto!$G:$G,Fonte_OM_Objeto!$K:$K),"")</f>
        <v>Vtr ambulância tipo "D" - suporte avançado e equipamentos de apoio para o HGeRJ e aquisição de camas hospitalares para o HCE</v>
      </c>
    </row>
    <row r="166" spans="1:32" s="1" customFormat="1" ht="62.85" customHeight="1" x14ac:dyDescent="0.2">
      <c r="A166" s="9" t="s">
        <v>30</v>
      </c>
      <c r="B166" s="9" t="s">
        <v>31</v>
      </c>
      <c r="C166" s="9" t="s">
        <v>2005</v>
      </c>
      <c r="D166" s="9" t="s">
        <v>33</v>
      </c>
      <c r="E166" s="9" t="s">
        <v>90</v>
      </c>
      <c r="F166" s="9" t="s">
        <v>835</v>
      </c>
      <c r="G166" s="9" t="s">
        <v>836</v>
      </c>
      <c r="H166" s="9" t="s">
        <v>37</v>
      </c>
      <c r="I166" s="9" t="s">
        <v>212</v>
      </c>
      <c r="J166" s="9" t="s">
        <v>39</v>
      </c>
      <c r="K166" s="9" t="s">
        <v>40</v>
      </c>
      <c r="L166" s="9" t="s">
        <v>41</v>
      </c>
      <c r="M166" s="9" t="s">
        <v>59</v>
      </c>
      <c r="N166" s="9" t="s">
        <v>60</v>
      </c>
      <c r="O166" s="9" t="s">
        <v>846</v>
      </c>
      <c r="P166" s="9" t="s">
        <v>45</v>
      </c>
      <c r="Q166" s="9" t="s">
        <v>651</v>
      </c>
      <c r="R166" s="9" t="s">
        <v>45</v>
      </c>
      <c r="S166" s="9" t="s">
        <v>847</v>
      </c>
      <c r="T166" s="9" t="s">
        <v>75</v>
      </c>
      <c r="U166" s="9" t="s">
        <v>76</v>
      </c>
      <c r="V166" s="9" t="s">
        <v>75</v>
      </c>
      <c r="W166" s="9" t="s">
        <v>51</v>
      </c>
      <c r="X166" s="9" t="s">
        <v>102</v>
      </c>
      <c r="Y166" s="9" t="s">
        <v>53</v>
      </c>
      <c r="Z166" s="9" t="s">
        <v>54</v>
      </c>
      <c r="AA166" s="9" t="s">
        <v>55</v>
      </c>
      <c r="AB166" s="9" t="s">
        <v>56</v>
      </c>
      <c r="AC166" s="10">
        <v>100000</v>
      </c>
      <c r="AD166" s="10" t="s">
        <v>2004</v>
      </c>
      <c r="AE166" s="10" t="str" cm="1">
        <f t="array" aca="1" ref="AE166" ca="1">IFERROR(_xlfn.XLOOKUP(MID(CELL("filename",$A$1),FIND("]",CELL("filename",$A$1))+1,255)&amp;"|"&amp;$C166,Fonte_OM_Objeto!$G:$G,Fonte_OM_Objeto!$J:$J),"")</f>
        <v/>
      </c>
      <c r="AF166" s="10" t="str" cm="1">
        <f t="array" aca="1" ref="AF166" ca="1">IFERROR(_xlfn.XLOOKUP(MID(CELL("filename",$A$1),FIND("]",CELL("filename",$A$1))+1,255)&amp;"|"&amp;$C166,Fonte_OM_Objeto!$G:$G,Fonte_OM_Objeto!$K:$K),"")</f>
        <v/>
      </c>
    </row>
    <row r="167" spans="1:32" s="1" customFormat="1" ht="62.85" customHeight="1" x14ac:dyDescent="0.2">
      <c r="A167" s="9" t="s">
        <v>30</v>
      </c>
      <c r="B167" s="9" t="s">
        <v>31</v>
      </c>
      <c r="C167" s="9" t="s">
        <v>2005</v>
      </c>
      <c r="D167" s="9" t="s">
        <v>33</v>
      </c>
      <c r="E167" s="9" t="s">
        <v>90</v>
      </c>
      <c r="F167" s="9" t="s">
        <v>835</v>
      </c>
      <c r="G167" s="9" t="s">
        <v>836</v>
      </c>
      <c r="H167" s="9" t="s">
        <v>37</v>
      </c>
      <c r="I167" s="9" t="s">
        <v>212</v>
      </c>
      <c r="J167" s="9" t="s">
        <v>39</v>
      </c>
      <c r="K167" s="9" t="s">
        <v>40</v>
      </c>
      <c r="L167" s="9" t="s">
        <v>41</v>
      </c>
      <c r="M167" s="9" t="s">
        <v>59</v>
      </c>
      <c r="N167" s="9" t="s">
        <v>60</v>
      </c>
      <c r="O167" s="9" t="s">
        <v>846</v>
      </c>
      <c r="P167" s="9" t="s">
        <v>45</v>
      </c>
      <c r="Q167" s="9" t="s">
        <v>651</v>
      </c>
      <c r="R167" s="9" t="s">
        <v>45</v>
      </c>
      <c r="S167" s="9" t="s">
        <v>847</v>
      </c>
      <c r="T167" s="9" t="s">
        <v>75</v>
      </c>
      <c r="U167" s="9" t="s">
        <v>76</v>
      </c>
      <c r="V167" s="9" t="s">
        <v>75</v>
      </c>
      <c r="W167" s="9" t="s">
        <v>51</v>
      </c>
      <c r="X167" s="9" t="s">
        <v>52</v>
      </c>
      <c r="Y167" s="9" t="s">
        <v>53</v>
      </c>
      <c r="Z167" s="9" t="s">
        <v>54</v>
      </c>
      <c r="AA167" s="9" t="s">
        <v>55</v>
      </c>
      <c r="AB167" s="9" t="s">
        <v>56</v>
      </c>
      <c r="AC167" s="10">
        <v>400000</v>
      </c>
      <c r="AD167" s="10" t="s">
        <v>2004</v>
      </c>
      <c r="AE167" s="10" t="str" cm="1">
        <f t="array" aca="1" ref="AE167" ca="1">IFERROR(_xlfn.XLOOKUP(MID(CELL("filename",$A$1),FIND("]",CELL("filename",$A$1))+1,255)&amp;"|"&amp;$C167,Fonte_OM_Objeto!$G:$G,Fonte_OM_Objeto!$J:$J),"")</f>
        <v/>
      </c>
      <c r="AF167" s="10" t="str" cm="1">
        <f t="array" aca="1" ref="AF167" ca="1">IFERROR(_xlfn.XLOOKUP(MID(CELL("filename",$A$1),FIND("]",CELL("filename",$A$1))+1,255)&amp;"|"&amp;$C167,Fonte_OM_Objeto!$G:$G,Fonte_OM_Objeto!$K:$K),"")</f>
        <v/>
      </c>
    </row>
    <row r="168" spans="1:32" s="1" customFormat="1" ht="19.7" customHeight="1" x14ac:dyDescent="0.2">
      <c r="A168" s="9" t="s">
        <v>30</v>
      </c>
      <c r="B168" s="9" t="s">
        <v>31</v>
      </c>
      <c r="C168" s="9" t="s">
        <v>2003</v>
      </c>
      <c r="D168" s="9" t="s">
        <v>33</v>
      </c>
      <c r="E168" s="9" t="s">
        <v>34</v>
      </c>
      <c r="F168" s="9" t="s">
        <v>850</v>
      </c>
      <c r="G168" s="9" t="s">
        <v>851</v>
      </c>
      <c r="H168" s="9" t="s">
        <v>37</v>
      </c>
      <c r="I168" s="9" t="s">
        <v>451</v>
      </c>
      <c r="J168" s="9" t="s">
        <v>261</v>
      </c>
      <c r="K168" s="9" t="s">
        <v>40</v>
      </c>
      <c r="L168" s="9" t="s">
        <v>41</v>
      </c>
      <c r="M168" s="9" t="s">
        <v>70</v>
      </c>
      <c r="N168" s="9" t="s">
        <v>71</v>
      </c>
      <c r="O168" s="9" t="s">
        <v>118</v>
      </c>
      <c r="P168" s="9" t="s">
        <v>45</v>
      </c>
      <c r="Q168" s="9" t="s">
        <v>46</v>
      </c>
      <c r="R168" s="9" t="s">
        <v>47</v>
      </c>
      <c r="S168" s="9" t="s">
        <v>48</v>
      </c>
      <c r="T168" s="9" t="s">
        <v>75</v>
      </c>
      <c r="U168" s="9" t="s">
        <v>76</v>
      </c>
      <c r="V168" s="9" t="s">
        <v>75</v>
      </c>
      <c r="W168" s="9" t="s">
        <v>51</v>
      </c>
      <c r="X168" s="9" t="s">
        <v>52</v>
      </c>
      <c r="Y168" s="9" t="s">
        <v>53</v>
      </c>
      <c r="Z168" s="9" t="s">
        <v>54</v>
      </c>
      <c r="AA168" s="9" t="s">
        <v>55</v>
      </c>
      <c r="AB168" s="9" t="s">
        <v>56</v>
      </c>
      <c r="AC168" s="10">
        <v>300000</v>
      </c>
      <c r="AD168" s="9" t="s">
        <v>2002</v>
      </c>
      <c r="AE168" s="10" t="str" cm="1">
        <f t="array" aca="1" ref="AE168" ca="1">IFERROR(_xlfn.XLOOKUP(MID(CELL("filename",$A$1),FIND("]",CELL("filename",$A$1))+1,255)&amp;"|"&amp;$C168,Fonte_OM_Objeto!$G:$G,Fonte_OM_Objeto!$J:$J),"")</f>
        <v/>
      </c>
      <c r="AF168" s="10" t="str" cm="1">
        <f t="array" aca="1" ref="AF168" ca="1">IFERROR(_xlfn.XLOOKUP(MID(CELL("filename",$A$1),FIND("]",CELL("filename",$A$1))+1,255)&amp;"|"&amp;$C168,Fonte_OM_Objeto!$G:$G,Fonte_OM_Objeto!$K:$K),"")</f>
        <v/>
      </c>
    </row>
    <row r="169" spans="1:32" s="1" customFormat="1" ht="41.1" customHeight="1" x14ac:dyDescent="0.2">
      <c r="A169" s="9" t="s">
        <v>30</v>
      </c>
      <c r="B169" s="9" t="s">
        <v>31</v>
      </c>
      <c r="C169" s="9" t="s">
        <v>2001</v>
      </c>
      <c r="D169" s="9" t="s">
        <v>33</v>
      </c>
      <c r="E169" s="9" t="s">
        <v>34</v>
      </c>
      <c r="F169" s="9" t="s">
        <v>850</v>
      </c>
      <c r="G169" s="9" t="s">
        <v>851</v>
      </c>
      <c r="H169" s="9" t="s">
        <v>37</v>
      </c>
      <c r="I169" s="9" t="s">
        <v>451</v>
      </c>
      <c r="J169" s="9" t="s">
        <v>261</v>
      </c>
      <c r="K169" s="9" t="s">
        <v>40</v>
      </c>
      <c r="L169" s="9" t="s">
        <v>41</v>
      </c>
      <c r="M169" s="9" t="s">
        <v>97</v>
      </c>
      <c r="N169" s="9" t="s">
        <v>98</v>
      </c>
      <c r="O169" s="9" t="s">
        <v>553</v>
      </c>
      <c r="P169" s="9" t="s">
        <v>45</v>
      </c>
      <c r="Q169" s="9" t="s">
        <v>46</v>
      </c>
      <c r="R169" s="9" t="s">
        <v>47</v>
      </c>
      <c r="S169" s="9" t="s">
        <v>48</v>
      </c>
      <c r="T169" s="9" t="s">
        <v>554</v>
      </c>
      <c r="U169" s="9" t="s">
        <v>451</v>
      </c>
      <c r="V169" s="9" t="s">
        <v>555</v>
      </c>
      <c r="W169" s="9" t="s">
        <v>51</v>
      </c>
      <c r="X169" s="9" t="s">
        <v>52</v>
      </c>
      <c r="Y169" s="9" t="s">
        <v>53</v>
      </c>
      <c r="Z169" s="9" t="s">
        <v>54</v>
      </c>
      <c r="AA169" s="9" t="s">
        <v>55</v>
      </c>
      <c r="AB169" s="9" t="s">
        <v>56</v>
      </c>
      <c r="AC169" s="10">
        <v>300000</v>
      </c>
      <c r="AD169" s="10" t="s">
        <v>2000</v>
      </c>
      <c r="AE169" s="10" t="str" cm="1">
        <f t="array" aca="1" ref="AE169" ca="1">IFERROR(_xlfn.XLOOKUP(MID(CELL("filename",$A$1),FIND("]",CELL("filename",$A$1))+1,255)&amp;"|"&amp;$C169,Fonte_OM_Objeto!$G:$G,Fonte_OM_Objeto!$J:$J),"")</f>
        <v/>
      </c>
      <c r="AF169" s="10" t="str" cm="1">
        <f t="array" aca="1" ref="AF169" ca="1">IFERROR(_xlfn.XLOOKUP(MID(CELL("filename",$A$1),FIND("]",CELL("filename",$A$1))+1,255)&amp;"|"&amp;$C169,Fonte_OM_Objeto!$G:$G,Fonte_OM_Objeto!$K:$K),"")</f>
        <v/>
      </c>
    </row>
    <row r="170" spans="1:32" s="1" customFormat="1" ht="84.2" customHeight="1" x14ac:dyDescent="0.2">
      <c r="A170" s="9" t="s">
        <v>30</v>
      </c>
      <c r="B170" s="9" t="s">
        <v>31</v>
      </c>
      <c r="C170" s="9" t="s">
        <v>1999</v>
      </c>
      <c r="D170" s="9" t="s">
        <v>33</v>
      </c>
      <c r="E170" s="9" t="s">
        <v>90</v>
      </c>
      <c r="F170" s="9" t="s">
        <v>3702</v>
      </c>
      <c r="G170" s="9" t="s">
        <v>1998</v>
      </c>
      <c r="H170" s="9" t="s">
        <v>37</v>
      </c>
      <c r="I170" s="9" t="s">
        <v>96</v>
      </c>
      <c r="J170" s="9" t="s">
        <v>261</v>
      </c>
      <c r="K170" s="9" t="s">
        <v>40</v>
      </c>
      <c r="L170" s="9" t="s">
        <v>41</v>
      </c>
      <c r="M170" s="9" t="s">
        <v>70</v>
      </c>
      <c r="N170" s="9" t="s">
        <v>71</v>
      </c>
      <c r="O170" s="9" t="s">
        <v>91</v>
      </c>
      <c r="P170" s="9" t="s">
        <v>45</v>
      </c>
      <c r="Q170" s="9" t="s">
        <v>62</v>
      </c>
      <c r="R170" s="9" t="s">
        <v>45</v>
      </c>
      <c r="S170" s="9" t="s">
        <v>85</v>
      </c>
      <c r="T170" s="9" t="s">
        <v>75</v>
      </c>
      <c r="U170" s="9" t="s">
        <v>76</v>
      </c>
      <c r="V170" s="9" t="s">
        <v>75</v>
      </c>
      <c r="W170" s="9" t="s">
        <v>51</v>
      </c>
      <c r="X170" s="9" t="s">
        <v>102</v>
      </c>
      <c r="Y170" s="9" t="s">
        <v>53</v>
      </c>
      <c r="Z170" s="9" t="s">
        <v>54</v>
      </c>
      <c r="AA170" s="9" t="s">
        <v>55</v>
      </c>
      <c r="AB170" s="9" t="s">
        <v>56</v>
      </c>
      <c r="AC170" s="10">
        <v>200000</v>
      </c>
      <c r="AD170" s="10" t="s">
        <v>1997</v>
      </c>
      <c r="AE170" s="10" t="str" cm="1">
        <f t="array" aca="1" ref="AE170" ca="1">IFERROR(_xlfn.XLOOKUP(MID(CELL("filename",$A$1),FIND("]",CELL("filename",$A$1))+1,255)&amp;"|"&amp;$C170,Fonte_OM_Objeto!$G:$G,Fonte_OM_Objeto!$J:$J),"")</f>
        <v/>
      </c>
      <c r="AF170" s="10" t="str" cm="1">
        <f t="array" aca="1" ref="AF170" ca="1">IFERROR(_xlfn.XLOOKUP(MID(CELL("filename",$A$1),FIND("]",CELL("filename",$A$1))+1,255)&amp;"|"&amp;$C170,Fonte_OM_Objeto!$G:$G,Fonte_OM_Objeto!$K:$K),"")</f>
        <v/>
      </c>
    </row>
    <row r="171" spans="1:32" s="1" customFormat="1" ht="52.35" customHeight="1" x14ac:dyDescent="0.2">
      <c r="A171" s="9" t="s">
        <v>30</v>
      </c>
      <c r="B171" s="9" t="s">
        <v>31</v>
      </c>
      <c r="C171" s="9" t="s">
        <v>1996</v>
      </c>
      <c r="D171" s="9" t="s">
        <v>33</v>
      </c>
      <c r="E171" s="9" t="s">
        <v>90</v>
      </c>
      <c r="F171" s="9" t="s">
        <v>879</v>
      </c>
      <c r="G171" s="9" t="s">
        <v>880</v>
      </c>
      <c r="H171" s="9" t="s">
        <v>143</v>
      </c>
      <c r="I171" s="9" t="s">
        <v>512</v>
      </c>
      <c r="J171" s="9" t="s">
        <v>293</v>
      </c>
      <c r="K171" s="9" t="s">
        <v>40</v>
      </c>
      <c r="L171" s="9" t="s">
        <v>41</v>
      </c>
      <c r="M171" s="9" t="s">
        <v>70</v>
      </c>
      <c r="N171" s="9" t="s">
        <v>71</v>
      </c>
      <c r="O171" s="9" t="s">
        <v>91</v>
      </c>
      <c r="P171" s="9" t="s">
        <v>45</v>
      </c>
      <c r="Q171" s="9" t="s">
        <v>62</v>
      </c>
      <c r="R171" s="9" t="s">
        <v>45</v>
      </c>
      <c r="S171" s="9" t="s">
        <v>85</v>
      </c>
      <c r="T171" s="9" t="s">
        <v>75</v>
      </c>
      <c r="U171" s="9" t="s">
        <v>76</v>
      </c>
      <c r="V171" s="9" t="s">
        <v>75</v>
      </c>
      <c r="W171" s="9" t="s">
        <v>51</v>
      </c>
      <c r="X171" s="9" t="s">
        <v>102</v>
      </c>
      <c r="Y171" s="9" t="s">
        <v>53</v>
      </c>
      <c r="Z171" s="9" t="s">
        <v>54</v>
      </c>
      <c r="AA171" s="9" t="s">
        <v>55</v>
      </c>
      <c r="AB171" s="9" t="s">
        <v>56</v>
      </c>
      <c r="AC171" s="10">
        <v>170000</v>
      </c>
      <c r="AD171" s="10" t="s">
        <v>1995</v>
      </c>
      <c r="AE171" s="10" t="str" cm="1">
        <f t="array" aca="1" ref="AE171" ca="1">IFERROR(_xlfn.XLOOKUP(MID(CELL("filename",$A$1),FIND("]",CELL("filename",$A$1))+1,255)&amp;"|"&amp;$C171,Fonte_OM_Objeto!$G:$G,Fonte_OM_Objeto!$J:$J),"")</f>
        <v/>
      </c>
      <c r="AF171" s="10" t="str" cm="1">
        <f t="array" aca="1" ref="AF171" ca="1">IFERROR(_xlfn.XLOOKUP(MID(CELL("filename",$A$1),FIND("]",CELL("filename",$A$1))+1,255)&amp;"|"&amp;$C171,Fonte_OM_Objeto!$G:$G,Fonte_OM_Objeto!$K:$K),"")</f>
        <v/>
      </c>
    </row>
    <row r="172" spans="1:32" s="1" customFormat="1" ht="52.35" customHeight="1" x14ac:dyDescent="0.2">
      <c r="A172" s="9" t="s">
        <v>30</v>
      </c>
      <c r="B172" s="9" t="s">
        <v>31</v>
      </c>
      <c r="C172" s="9" t="s">
        <v>1996</v>
      </c>
      <c r="D172" s="9" t="s">
        <v>33</v>
      </c>
      <c r="E172" s="9" t="s">
        <v>90</v>
      </c>
      <c r="F172" s="9" t="s">
        <v>879</v>
      </c>
      <c r="G172" s="9" t="s">
        <v>880</v>
      </c>
      <c r="H172" s="9" t="s">
        <v>143</v>
      </c>
      <c r="I172" s="9" t="s">
        <v>512</v>
      </c>
      <c r="J172" s="9" t="s">
        <v>293</v>
      </c>
      <c r="K172" s="9" t="s">
        <v>40</v>
      </c>
      <c r="L172" s="9" t="s">
        <v>41</v>
      </c>
      <c r="M172" s="9" t="s">
        <v>70</v>
      </c>
      <c r="N172" s="9" t="s">
        <v>71</v>
      </c>
      <c r="O172" s="9" t="s">
        <v>91</v>
      </c>
      <c r="P172" s="9" t="s">
        <v>45</v>
      </c>
      <c r="Q172" s="9" t="s">
        <v>62</v>
      </c>
      <c r="R172" s="9" t="s">
        <v>45</v>
      </c>
      <c r="S172" s="9" t="s">
        <v>85</v>
      </c>
      <c r="T172" s="9" t="s">
        <v>75</v>
      </c>
      <c r="U172" s="9" t="s">
        <v>76</v>
      </c>
      <c r="V172" s="9" t="s">
        <v>75</v>
      </c>
      <c r="W172" s="9" t="s">
        <v>51</v>
      </c>
      <c r="X172" s="9" t="s">
        <v>52</v>
      </c>
      <c r="Y172" s="9" t="s">
        <v>53</v>
      </c>
      <c r="Z172" s="9" t="s">
        <v>54</v>
      </c>
      <c r="AA172" s="9" t="s">
        <v>55</v>
      </c>
      <c r="AB172" s="9" t="s">
        <v>56</v>
      </c>
      <c r="AC172" s="10">
        <v>1740000</v>
      </c>
      <c r="AD172" s="10" t="s">
        <v>1995</v>
      </c>
      <c r="AE172" s="10" t="str" cm="1">
        <f t="array" aca="1" ref="AE172" ca="1">IFERROR(_xlfn.XLOOKUP(MID(CELL("filename",$A$1),FIND("]",CELL("filename",$A$1))+1,255)&amp;"|"&amp;$C172,Fonte_OM_Objeto!$G:$G,Fonte_OM_Objeto!$J:$J),"")</f>
        <v/>
      </c>
      <c r="AF172" s="10" t="str" cm="1">
        <f t="array" aca="1" ref="AF172" ca="1">IFERROR(_xlfn.XLOOKUP(MID(CELL("filename",$A$1),FIND("]",CELL("filename",$A$1))+1,255)&amp;"|"&amp;$C172,Fonte_OM_Objeto!$G:$G,Fonte_OM_Objeto!$K:$K),"")</f>
        <v/>
      </c>
    </row>
    <row r="173" spans="1:32" s="1" customFormat="1" ht="30.4" customHeight="1" x14ac:dyDescent="0.2">
      <c r="A173" s="9" t="s">
        <v>30</v>
      </c>
      <c r="B173" s="9" t="s">
        <v>31</v>
      </c>
      <c r="C173" s="9" t="s">
        <v>1994</v>
      </c>
      <c r="D173" s="9" t="s">
        <v>33</v>
      </c>
      <c r="E173" s="9" t="s">
        <v>34</v>
      </c>
      <c r="F173" s="9" t="s">
        <v>879</v>
      </c>
      <c r="G173" s="9" t="s">
        <v>880</v>
      </c>
      <c r="H173" s="9" t="s">
        <v>143</v>
      </c>
      <c r="I173" s="9" t="s">
        <v>512</v>
      </c>
      <c r="J173" s="9" t="s">
        <v>293</v>
      </c>
      <c r="K173" s="9" t="s">
        <v>40</v>
      </c>
      <c r="L173" s="9" t="s">
        <v>41</v>
      </c>
      <c r="M173" s="9" t="s">
        <v>42</v>
      </c>
      <c r="N173" s="9" t="s">
        <v>43</v>
      </c>
      <c r="O173" s="9" t="s">
        <v>1993</v>
      </c>
      <c r="P173" s="9" t="s">
        <v>45</v>
      </c>
      <c r="Q173" s="9" t="s">
        <v>109</v>
      </c>
      <c r="R173" s="9" t="s">
        <v>47</v>
      </c>
      <c r="S173" s="9" t="s">
        <v>110</v>
      </c>
      <c r="T173" s="9" t="s">
        <v>1992</v>
      </c>
      <c r="U173" s="9" t="s">
        <v>512</v>
      </c>
      <c r="V173" s="9" t="s">
        <v>1991</v>
      </c>
      <c r="W173" s="9" t="s">
        <v>111</v>
      </c>
      <c r="X173" s="9" t="s">
        <v>52</v>
      </c>
      <c r="Y173" s="9" t="s">
        <v>53</v>
      </c>
      <c r="Z173" s="9" t="s">
        <v>54</v>
      </c>
      <c r="AA173" s="9" t="s">
        <v>55</v>
      </c>
      <c r="AB173" s="9" t="s">
        <v>56</v>
      </c>
      <c r="AC173" s="10">
        <v>900000</v>
      </c>
      <c r="AD173" s="10" t="s">
        <v>1990</v>
      </c>
      <c r="AE173" s="10" t="str" cm="1">
        <f t="array" aca="1" ref="AE173" ca="1">IFERROR(_xlfn.XLOOKUP(MID(CELL("filename",$A$1),FIND("]",CELL("filename",$A$1))+1,255)&amp;"|"&amp;$C173,Fonte_OM_Objeto!$G:$G,Fonte_OM_Objeto!$J:$J),"")</f>
        <v>H Gu SGCH</v>
      </c>
      <c r="AF173" s="10" t="str" cm="1">
        <f t="array" aca="1" ref="AF173" ca="1">IFERROR(_xlfn.XLOOKUP(MID(CELL("filename",$A$1),FIND("]",CELL("filename",$A$1))+1,255)&amp;"|"&amp;$C173,Fonte_OM_Objeto!$G:$G,Fonte_OM_Objeto!$K:$K),"")</f>
        <v>Adequação da rede elétrica e centro cirúrgico</v>
      </c>
    </row>
    <row r="174" spans="1:32" s="1" customFormat="1" ht="62.85" customHeight="1" x14ac:dyDescent="0.2">
      <c r="A174" s="9" t="s">
        <v>30</v>
      </c>
      <c r="B174" s="9" t="s">
        <v>31</v>
      </c>
      <c r="C174" s="9" t="s">
        <v>1989</v>
      </c>
      <c r="D174" s="9" t="s">
        <v>33</v>
      </c>
      <c r="E174" s="9" t="s">
        <v>34</v>
      </c>
      <c r="F174" s="9" t="s">
        <v>879</v>
      </c>
      <c r="G174" s="9" t="s">
        <v>880</v>
      </c>
      <c r="H174" s="9" t="s">
        <v>143</v>
      </c>
      <c r="I174" s="9" t="s">
        <v>512</v>
      </c>
      <c r="J174" s="9" t="s">
        <v>293</v>
      </c>
      <c r="K174" s="9" t="s">
        <v>40</v>
      </c>
      <c r="L174" s="9" t="s">
        <v>41</v>
      </c>
      <c r="M174" s="9" t="s">
        <v>97</v>
      </c>
      <c r="N174" s="9" t="s">
        <v>98</v>
      </c>
      <c r="O174" s="9" t="s">
        <v>1988</v>
      </c>
      <c r="P174" s="9" t="s">
        <v>45</v>
      </c>
      <c r="Q174" s="9" t="s">
        <v>109</v>
      </c>
      <c r="R174" s="9" t="s">
        <v>47</v>
      </c>
      <c r="S174" s="9" t="s">
        <v>110</v>
      </c>
      <c r="T174" s="9" t="s">
        <v>884</v>
      </c>
      <c r="U174" s="9" t="s">
        <v>512</v>
      </c>
      <c r="V174" s="9" t="s">
        <v>885</v>
      </c>
      <c r="W174" s="9" t="s">
        <v>111</v>
      </c>
      <c r="X174" s="9" t="s">
        <v>52</v>
      </c>
      <c r="Y174" s="9" t="s">
        <v>53</v>
      </c>
      <c r="Z174" s="9" t="s">
        <v>54</v>
      </c>
      <c r="AA174" s="9" t="s">
        <v>55</v>
      </c>
      <c r="AB174" s="9" t="s">
        <v>56</v>
      </c>
      <c r="AC174" s="10">
        <v>1200000</v>
      </c>
      <c r="AD174" s="10" t="s">
        <v>1987</v>
      </c>
      <c r="AE174" s="10" t="str" cm="1">
        <f t="array" aca="1" ref="AE174" ca="1">IFERROR(_xlfn.XLOOKUP(MID(CELL("filename",$A$1),FIND("]",CELL("filename",$A$1))+1,255)&amp;"|"&amp;$C174,Fonte_OM_Objeto!$G:$G,Fonte_OM_Objeto!$J:$J),"")</f>
        <v/>
      </c>
      <c r="AF174" s="10" t="str" cm="1">
        <f t="array" aca="1" ref="AF174" ca="1">IFERROR(_xlfn.XLOOKUP(MID(CELL("filename",$A$1),FIND("]",CELL("filename",$A$1))+1,255)&amp;"|"&amp;$C174,Fonte_OM_Objeto!$G:$G,Fonte_OM_Objeto!$K:$K),"")</f>
        <v/>
      </c>
    </row>
    <row r="175" spans="1:32" s="1" customFormat="1" ht="19.7" customHeight="1" x14ac:dyDescent="0.2">
      <c r="A175" s="9" t="s">
        <v>30</v>
      </c>
      <c r="B175" s="9" t="s">
        <v>31</v>
      </c>
      <c r="C175" s="9" t="s">
        <v>1986</v>
      </c>
      <c r="D175" s="9" t="s">
        <v>33</v>
      </c>
      <c r="E175" s="9" t="s">
        <v>34</v>
      </c>
      <c r="F175" s="9" t="s">
        <v>2672</v>
      </c>
      <c r="G175" s="9" t="s">
        <v>1982</v>
      </c>
      <c r="H175" s="9" t="s">
        <v>143</v>
      </c>
      <c r="I175" s="9" t="s">
        <v>150</v>
      </c>
      <c r="J175" s="9" t="s">
        <v>535</v>
      </c>
      <c r="K175" s="9" t="s">
        <v>40</v>
      </c>
      <c r="L175" s="9" t="s">
        <v>41</v>
      </c>
      <c r="M175" s="9" t="s">
        <v>232</v>
      </c>
      <c r="N175" s="9" t="s">
        <v>233</v>
      </c>
      <c r="O175" s="9" t="s">
        <v>1985</v>
      </c>
      <c r="P175" s="9" t="s">
        <v>45</v>
      </c>
      <c r="Q175" s="9" t="s">
        <v>1646</v>
      </c>
      <c r="R175" s="9" t="s">
        <v>236</v>
      </c>
      <c r="S175" s="9" t="s">
        <v>1645</v>
      </c>
      <c r="T175" s="9" t="s">
        <v>153</v>
      </c>
      <c r="U175" s="9" t="s">
        <v>150</v>
      </c>
      <c r="V175" s="9" t="s">
        <v>154</v>
      </c>
      <c r="W175" s="9" t="s">
        <v>51</v>
      </c>
      <c r="X175" s="9" t="s">
        <v>102</v>
      </c>
      <c r="Y175" s="9" t="s">
        <v>53</v>
      </c>
      <c r="Z175" s="9" t="s">
        <v>54</v>
      </c>
      <c r="AA175" s="9" t="s">
        <v>55</v>
      </c>
      <c r="AB175" s="9" t="s">
        <v>56</v>
      </c>
      <c r="AC175" s="10">
        <v>100000</v>
      </c>
      <c r="AD175" s="10" t="s">
        <v>1984</v>
      </c>
      <c r="AE175" s="10" t="str" cm="1">
        <f t="array" aca="1" ref="AE175" ca="1">IFERROR(_xlfn.XLOOKUP(MID(CELL("filename",$A$1),FIND("]",CELL("filename",$A$1))+1,255)&amp;"|"&amp;$C175,Fonte_OM_Objeto!$G:$G,Fonte_OM_Objeto!$J:$J),"")</f>
        <v/>
      </c>
      <c r="AF175" s="10" t="str" cm="1">
        <f t="array" aca="1" ref="AF175" ca="1">IFERROR(_xlfn.XLOOKUP(MID(CELL("filename",$A$1),FIND("]",CELL("filename",$A$1))+1,255)&amp;"|"&amp;$C175,Fonte_OM_Objeto!$G:$G,Fonte_OM_Objeto!$K:$K),"")</f>
        <v/>
      </c>
    </row>
    <row r="176" spans="1:32" s="1" customFormat="1" ht="19.7" customHeight="1" x14ac:dyDescent="0.2">
      <c r="A176" s="9" t="s">
        <v>30</v>
      </c>
      <c r="B176" s="9" t="s">
        <v>31</v>
      </c>
      <c r="C176" s="9" t="s">
        <v>1986</v>
      </c>
      <c r="D176" s="9" t="s">
        <v>33</v>
      </c>
      <c r="E176" s="9" t="s">
        <v>34</v>
      </c>
      <c r="F176" s="9" t="s">
        <v>2672</v>
      </c>
      <c r="G176" s="9" t="s">
        <v>1982</v>
      </c>
      <c r="H176" s="9" t="s">
        <v>143</v>
      </c>
      <c r="I176" s="9" t="s">
        <v>150</v>
      </c>
      <c r="J176" s="9" t="s">
        <v>535</v>
      </c>
      <c r="K176" s="9" t="s">
        <v>40</v>
      </c>
      <c r="L176" s="9" t="s">
        <v>41</v>
      </c>
      <c r="M176" s="9" t="s">
        <v>232</v>
      </c>
      <c r="N176" s="9" t="s">
        <v>233</v>
      </c>
      <c r="O176" s="9" t="s">
        <v>1985</v>
      </c>
      <c r="P176" s="9" t="s">
        <v>45</v>
      </c>
      <c r="Q176" s="9" t="s">
        <v>1646</v>
      </c>
      <c r="R176" s="9" t="s">
        <v>236</v>
      </c>
      <c r="S176" s="9" t="s">
        <v>1645</v>
      </c>
      <c r="T176" s="9" t="s">
        <v>153</v>
      </c>
      <c r="U176" s="9" t="s">
        <v>150</v>
      </c>
      <c r="V176" s="9" t="s">
        <v>154</v>
      </c>
      <c r="W176" s="9" t="s">
        <v>51</v>
      </c>
      <c r="X176" s="9" t="s">
        <v>52</v>
      </c>
      <c r="Y176" s="9" t="s">
        <v>53</v>
      </c>
      <c r="Z176" s="9" t="s">
        <v>54</v>
      </c>
      <c r="AA176" s="9" t="s">
        <v>55</v>
      </c>
      <c r="AB176" s="9" t="s">
        <v>56</v>
      </c>
      <c r="AC176" s="10">
        <v>100000</v>
      </c>
      <c r="AD176" s="10" t="s">
        <v>1984</v>
      </c>
      <c r="AE176" s="10" t="str" cm="1">
        <f t="array" aca="1" ref="AE176" ca="1">IFERROR(_xlfn.XLOOKUP(MID(CELL("filename",$A$1),FIND("]",CELL("filename",$A$1))+1,255)&amp;"|"&amp;$C176,Fonte_OM_Objeto!$G:$G,Fonte_OM_Objeto!$J:$J),"")</f>
        <v/>
      </c>
      <c r="AF176" s="10" t="str" cm="1">
        <f t="array" aca="1" ref="AF176" ca="1">IFERROR(_xlfn.XLOOKUP(MID(CELL("filename",$A$1),FIND("]",CELL("filename",$A$1))+1,255)&amp;"|"&amp;$C176,Fonte_OM_Objeto!$G:$G,Fonte_OM_Objeto!$K:$K),"")</f>
        <v/>
      </c>
    </row>
    <row r="177" spans="1:32" s="1" customFormat="1" ht="30.4" customHeight="1" x14ac:dyDescent="0.2">
      <c r="A177" s="9" t="s">
        <v>30</v>
      </c>
      <c r="B177" s="9" t="s">
        <v>31</v>
      </c>
      <c r="C177" s="9" t="s">
        <v>1983</v>
      </c>
      <c r="D177" s="9" t="s">
        <v>33</v>
      </c>
      <c r="E177" s="9" t="s">
        <v>34</v>
      </c>
      <c r="F177" s="9" t="s">
        <v>2672</v>
      </c>
      <c r="G177" s="9" t="s">
        <v>1982</v>
      </c>
      <c r="H177" s="9" t="s">
        <v>143</v>
      </c>
      <c r="I177" s="9" t="s">
        <v>150</v>
      </c>
      <c r="J177" s="9" t="s">
        <v>535</v>
      </c>
      <c r="K177" s="9" t="s">
        <v>40</v>
      </c>
      <c r="L177" s="9" t="s">
        <v>41</v>
      </c>
      <c r="M177" s="9" t="s">
        <v>97</v>
      </c>
      <c r="N177" s="9" t="s">
        <v>98</v>
      </c>
      <c r="O177" s="9" t="s">
        <v>1981</v>
      </c>
      <c r="P177" s="9" t="s">
        <v>45</v>
      </c>
      <c r="Q177" s="9" t="s">
        <v>109</v>
      </c>
      <c r="R177" s="9" t="s">
        <v>47</v>
      </c>
      <c r="S177" s="9" t="s">
        <v>110</v>
      </c>
      <c r="T177" s="9" t="s">
        <v>153</v>
      </c>
      <c r="U177" s="9" t="s">
        <v>150</v>
      </c>
      <c r="V177" s="9" t="s">
        <v>154</v>
      </c>
      <c r="W177" s="9" t="s">
        <v>111</v>
      </c>
      <c r="X177" s="9" t="s">
        <v>52</v>
      </c>
      <c r="Y177" s="9" t="s">
        <v>53</v>
      </c>
      <c r="Z177" s="9" t="s">
        <v>54</v>
      </c>
      <c r="AA177" s="9" t="s">
        <v>55</v>
      </c>
      <c r="AB177" s="9" t="s">
        <v>56</v>
      </c>
      <c r="AC177" s="10">
        <v>200000</v>
      </c>
      <c r="AD177" s="10" t="s">
        <v>1980</v>
      </c>
      <c r="AE177" s="10" t="str" cm="1">
        <f t="array" aca="1" ref="AE177" ca="1">IFERROR(_xlfn.XLOOKUP(MID(CELL("filename",$A$1),FIND("]",CELL("filename",$A$1))+1,255)&amp;"|"&amp;$C177,Fonte_OM_Objeto!$G:$G,Fonte_OM_Objeto!$J:$J),"")</f>
        <v/>
      </c>
      <c r="AF177" s="10" t="str" cm="1">
        <f t="array" aca="1" ref="AF177" ca="1">IFERROR(_xlfn.XLOOKUP(MID(CELL("filename",$A$1),FIND("]",CELL("filename",$A$1))+1,255)&amp;"|"&amp;$C177,Fonte_OM_Objeto!$G:$G,Fonte_OM_Objeto!$K:$K),"")</f>
        <v/>
      </c>
    </row>
    <row r="178" spans="1:32" s="1" customFormat="1" ht="62.85" customHeight="1" x14ac:dyDescent="0.2">
      <c r="A178" s="9" t="s">
        <v>30</v>
      </c>
      <c r="B178" s="9" t="s">
        <v>31</v>
      </c>
      <c r="C178" s="9" t="s">
        <v>1979</v>
      </c>
      <c r="D178" s="9" t="s">
        <v>33</v>
      </c>
      <c r="E178" s="9" t="s">
        <v>34</v>
      </c>
      <c r="F178" s="9" t="s">
        <v>895</v>
      </c>
      <c r="G178" s="9" t="s">
        <v>896</v>
      </c>
      <c r="H178" s="9" t="s">
        <v>143</v>
      </c>
      <c r="I178" s="9" t="s">
        <v>242</v>
      </c>
      <c r="J178" s="9" t="s">
        <v>69</v>
      </c>
      <c r="K178" s="9" t="s">
        <v>40</v>
      </c>
      <c r="L178" s="9" t="s">
        <v>41</v>
      </c>
      <c r="M178" s="9" t="s">
        <v>179</v>
      </c>
      <c r="N178" s="9" t="s">
        <v>180</v>
      </c>
      <c r="O178" s="9" t="s">
        <v>467</v>
      </c>
      <c r="P178" s="9" t="s">
        <v>45</v>
      </c>
      <c r="Q178" s="9" t="s">
        <v>385</v>
      </c>
      <c r="R178" s="9" t="s">
        <v>45</v>
      </c>
      <c r="S178" s="9" t="s">
        <v>468</v>
      </c>
      <c r="T178" s="9" t="s">
        <v>246</v>
      </c>
      <c r="U178" s="9" t="s">
        <v>242</v>
      </c>
      <c r="V178" s="9" t="s">
        <v>247</v>
      </c>
      <c r="W178" s="9" t="s">
        <v>51</v>
      </c>
      <c r="X178" s="9" t="s">
        <v>52</v>
      </c>
      <c r="Y178" s="9" t="s">
        <v>53</v>
      </c>
      <c r="Z178" s="9" t="s">
        <v>54</v>
      </c>
      <c r="AA178" s="9" t="s">
        <v>55</v>
      </c>
      <c r="AB178" s="9" t="s">
        <v>56</v>
      </c>
      <c r="AC178" s="10">
        <v>700000</v>
      </c>
      <c r="AD178" s="10" t="s">
        <v>1978</v>
      </c>
      <c r="AE178" s="10" t="str" cm="1">
        <f t="array" aca="1" ref="AE178" ca="1">IFERROR(_xlfn.XLOOKUP(MID(CELL("filename",$A$1),FIND("]",CELL("filename",$A$1))+1,255)&amp;"|"&amp;$C178,Fonte_OM_Objeto!$G:$G,Fonte_OM_Objeto!$J:$J),"")</f>
        <v/>
      </c>
      <c r="AF178" s="10" t="str" cm="1">
        <f t="array" aca="1" ref="AF178" ca="1">IFERROR(_xlfn.XLOOKUP(MID(CELL("filename",$A$1),FIND("]",CELL("filename",$A$1))+1,255)&amp;"|"&amp;$C178,Fonte_OM_Objeto!$G:$G,Fonte_OM_Objeto!$K:$K),"")</f>
        <v/>
      </c>
    </row>
    <row r="179" spans="1:32" s="1" customFormat="1" ht="19.7" customHeight="1" x14ac:dyDescent="0.2">
      <c r="A179" s="9" t="s">
        <v>30</v>
      </c>
      <c r="B179" s="9" t="s">
        <v>31</v>
      </c>
      <c r="C179" s="9" t="s">
        <v>1977</v>
      </c>
      <c r="D179" s="9" t="s">
        <v>33</v>
      </c>
      <c r="E179" s="9" t="s">
        <v>34</v>
      </c>
      <c r="F179" s="9" t="s">
        <v>895</v>
      </c>
      <c r="G179" s="9" t="s">
        <v>896</v>
      </c>
      <c r="H179" s="9" t="s">
        <v>143</v>
      </c>
      <c r="I179" s="9" t="s">
        <v>242</v>
      </c>
      <c r="J179" s="9" t="s">
        <v>69</v>
      </c>
      <c r="K179" s="9" t="s">
        <v>40</v>
      </c>
      <c r="L179" s="9" t="s">
        <v>41</v>
      </c>
      <c r="M179" s="9" t="s">
        <v>42</v>
      </c>
      <c r="N179" s="9" t="s">
        <v>43</v>
      </c>
      <c r="O179" s="9" t="s">
        <v>1976</v>
      </c>
      <c r="P179" s="9" t="s">
        <v>45</v>
      </c>
      <c r="Q179" s="9" t="s">
        <v>109</v>
      </c>
      <c r="R179" s="9" t="s">
        <v>47</v>
      </c>
      <c r="S179" s="9" t="s">
        <v>110</v>
      </c>
      <c r="T179" s="9" t="s">
        <v>1975</v>
      </c>
      <c r="U179" s="9" t="s">
        <v>242</v>
      </c>
      <c r="V179" s="9" t="s">
        <v>1974</v>
      </c>
      <c r="W179" s="9" t="s">
        <v>111</v>
      </c>
      <c r="X179" s="9" t="s">
        <v>52</v>
      </c>
      <c r="Y179" s="9" t="s">
        <v>53</v>
      </c>
      <c r="Z179" s="9" t="s">
        <v>54</v>
      </c>
      <c r="AA179" s="9" t="s">
        <v>55</v>
      </c>
      <c r="AB179" s="9" t="s">
        <v>56</v>
      </c>
      <c r="AC179" s="10">
        <v>700000</v>
      </c>
      <c r="AD179" s="9" t="s">
        <v>1973</v>
      </c>
      <c r="AE179" s="10" t="str" cm="1">
        <f t="array" aca="1" ref="AE179" ca="1">IFERROR(_xlfn.XLOOKUP(MID(CELL("filename",$A$1),FIND("]",CELL("filename",$A$1))+1,255)&amp;"|"&amp;$C179,Fonte_OM_Objeto!$G:$G,Fonte_OM_Objeto!$J:$J),"")</f>
        <v>Cmdo 4ª RM</v>
      </c>
      <c r="AF179" s="10" t="str" cm="1">
        <f t="array" aca="1" ref="AF179" ca="1">IFERROR(_xlfn.XLOOKUP(MID(CELL("filename",$A$1),FIND("]",CELL("filename",$A$1))+1,255)&amp;"|"&amp;$C179,Fonte_OM_Objeto!$G:$G,Fonte_OM_Objeto!$K:$K),"")</f>
        <v>Vtr ambulância tipo D</v>
      </c>
    </row>
    <row r="180" spans="1:32" s="1" customFormat="1" ht="52.35" customHeight="1" x14ac:dyDescent="0.2">
      <c r="A180" s="9" t="s">
        <v>30</v>
      </c>
      <c r="B180" s="9" t="s">
        <v>31</v>
      </c>
      <c r="C180" s="9" t="s">
        <v>1972</v>
      </c>
      <c r="D180" s="9" t="s">
        <v>33</v>
      </c>
      <c r="E180" s="9" t="s">
        <v>90</v>
      </c>
      <c r="F180" s="9" t="s">
        <v>899</v>
      </c>
      <c r="G180" s="9" t="s">
        <v>900</v>
      </c>
      <c r="H180" s="9" t="s">
        <v>143</v>
      </c>
      <c r="I180" s="9" t="s">
        <v>68</v>
      </c>
      <c r="J180" s="9" t="s">
        <v>901</v>
      </c>
      <c r="K180" s="9" t="s">
        <v>40</v>
      </c>
      <c r="L180" s="9" t="s">
        <v>41</v>
      </c>
      <c r="M180" s="9" t="s">
        <v>70</v>
      </c>
      <c r="N180" s="9" t="s">
        <v>71</v>
      </c>
      <c r="O180" s="9" t="s">
        <v>72</v>
      </c>
      <c r="P180" s="9" t="s">
        <v>45</v>
      </c>
      <c r="Q180" s="9" t="s">
        <v>73</v>
      </c>
      <c r="R180" s="9" t="s">
        <v>45</v>
      </c>
      <c r="S180" s="9" t="s">
        <v>74</v>
      </c>
      <c r="T180" s="9" t="s">
        <v>75</v>
      </c>
      <c r="U180" s="9" t="s">
        <v>76</v>
      </c>
      <c r="V180" s="9" t="s">
        <v>75</v>
      </c>
      <c r="W180" s="9" t="s">
        <v>51</v>
      </c>
      <c r="X180" s="9" t="s">
        <v>52</v>
      </c>
      <c r="Y180" s="9" t="s">
        <v>53</v>
      </c>
      <c r="Z180" s="9" t="s">
        <v>54</v>
      </c>
      <c r="AA180" s="9" t="s">
        <v>55</v>
      </c>
      <c r="AB180" s="9" t="s">
        <v>56</v>
      </c>
      <c r="AC180" s="10">
        <v>150000</v>
      </c>
      <c r="AD180" s="10" t="s">
        <v>1906</v>
      </c>
      <c r="AE180" s="10" t="str" cm="1">
        <f t="array" aca="1" ref="AE180" ca="1">IFERROR(_xlfn.XLOOKUP(MID(CELL("filename",$A$1),FIND("]",CELL("filename",$A$1))+1,255)&amp;"|"&amp;$C180,Fonte_OM_Objeto!$G:$G,Fonte_OM_Objeto!$J:$J),"")</f>
        <v/>
      </c>
      <c r="AF180" s="10" t="str" cm="1">
        <f t="array" aca="1" ref="AF180" ca="1">IFERROR(_xlfn.XLOOKUP(MID(CELL("filename",$A$1),FIND("]",CELL("filename",$A$1))+1,255)&amp;"|"&amp;$C180,Fonte_OM_Objeto!$G:$G,Fonte_OM_Objeto!$K:$K),"")</f>
        <v/>
      </c>
    </row>
    <row r="181" spans="1:32" s="1" customFormat="1" ht="19.7" customHeight="1" x14ac:dyDescent="0.2">
      <c r="A181" s="9" t="s">
        <v>30</v>
      </c>
      <c r="B181" s="9" t="s">
        <v>31</v>
      </c>
      <c r="C181" s="9" t="s">
        <v>1971</v>
      </c>
      <c r="D181" s="9" t="s">
        <v>33</v>
      </c>
      <c r="E181" s="9" t="s">
        <v>34</v>
      </c>
      <c r="F181" s="9" t="s">
        <v>4037</v>
      </c>
      <c r="G181" s="9" t="s">
        <v>1970</v>
      </c>
      <c r="H181" s="9" t="s">
        <v>143</v>
      </c>
      <c r="I181" s="9" t="s">
        <v>217</v>
      </c>
      <c r="J181" s="9" t="s">
        <v>107</v>
      </c>
      <c r="K181" s="9" t="s">
        <v>40</v>
      </c>
      <c r="L181" s="9" t="s">
        <v>41</v>
      </c>
      <c r="M181" s="9" t="s">
        <v>97</v>
      </c>
      <c r="N181" s="9" t="s">
        <v>98</v>
      </c>
      <c r="O181" s="9" t="s">
        <v>1969</v>
      </c>
      <c r="P181" s="9" t="s">
        <v>45</v>
      </c>
      <c r="Q181" s="9" t="s">
        <v>335</v>
      </c>
      <c r="R181" s="9" t="s">
        <v>45</v>
      </c>
      <c r="S181" s="9" t="s">
        <v>63</v>
      </c>
      <c r="T181" s="9" t="s">
        <v>219</v>
      </c>
      <c r="U181" s="9" t="s">
        <v>217</v>
      </c>
      <c r="V181" s="9" t="s">
        <v>220</v>
      </c>
      <c r="W181" s="9" t="s">
        <v>51</v>
      </c>
      <c r="X181" s="9" t="s">
        <v>52</v>
      </c>
      <c r="Y181" s="9" t="s">
        <v>207</v>
      </c>
      <c r="Z181" s="9" t="s">
        <v>54</v>
      </c>
      <c r="AA181" s="9" t="s">
        <v>55</v>
      </c>
      <c r="AB181" s="9" t="s">
        <v>56</v>
      </c>
      <c r="AC181" s="10">
        <v>1</v>
      </c>
      <c r="AD181" s="9" t="s">
        <v>1968</v>
      </c>
      <c r="AE181" s="10" t="str" cm="1">
        <f t="array" aca="1" ref="AE181" ca="1">IFERROR(_xlfn.XLOOKUP(MID(CELL("filename",$A$1),FIND("]",CELL("filename",$A$1))+1,255)&amp;"|"&amp;$C181,Fonte_OM_Objeto!$G:$G,Fonte_OM_Objeto!$J:$J),"")</f>
        <v/>
      </c>
      <c r="AF181" s="10" t="str" cm="1">
        <f t="array" aca="1" ref="AF181" ca="1">IFERROR(_xlfn.XLOOKUP(MID(CELL("filename",$A$1),FIND("]",CELL("filename",$A$1))+1,255)&amp;"|"&amp;$C181,Fonte_OM_Objeto!$G:$G,Fonte_OM_Objeto!$K:$K),"")</f>
        <v/>
      </c>
    </row>
    <row r="182" spans="1:32" s="1" customFormat="1" ht="30.4" customHeight="1" x14ac:dyDescent="0.2">
      <c r="A182" s="9" t="s">
        <v>30</v>
      </c>
      <c r="B182" s="9" t="s">
        <v>31</v>
      </c>
      <c r="C182" s="9" t="s">
        <v>1967</v>
      </c>
      <c r="D182" s="9" t="s">
        <v>33</v>
      </c>
      <c r="E182" s="9" t="s">
        <v>90</v>
      </c>
      <c r="F182" s="9" t="s">
        <v>904</v>
      </c>
      <c r="G182" s="9" t="s">
        <v>905</v>
      </c>
      <c r="H182" s="9" t="s">
        <v>143</v>
      </c>
      <c r="I182" s="9" t="s">
        <v>828</v>
      </c>
      <c r="J182" s="9" t="s">
        <v>225</v>
      </c>
      <c r="K182" s="9" t="s">
        <v>40</v>
      </c>
      <c r="L182" s="9" t="s">
        <v>41</v>
      </c>
      <c r="M182" s="9" t="s">
        <v>42</v>
      </c>
      <c r="N182" s="9" t="s">
        <v>43</v>
      </c>
      <c r="O182" s="9" t="s">
        <v>118</v>
      </c>
      <c r="P182" s="9" t="s">
        <v>45</v>
      </c>
      <c r="Q182" s="9" t="s">
        <v>46</v>
      </c>
      <c r="R182" s="9" t="s">
        <v>47</v>
      </c>
      <c r="S182" s="9" t="s">
        <v>48</v>
      </c>
      <c r="T182" s="9" t="s">
        <v>75</v>
      </c>
      <c r="U182" s="9" t="s">
        <v>76</v>
      </c>
      <c r="V182" s="9" t="s">
        <v>75</v>
      </c>
      <c r="W182" s="9" t="s">
        <v>51</v>
      </c>
      <c r="X182" s="9" t="s">
        <v>52</v>
      </c>
      <c r="Y182" s="9" t="s">
        <v>53</v>
      </c>
      <c r="Z182" s="9" t="s">
        <v>54</v>
      </c>
      <c r="AA182" s="9" t="s">
        <v>55</v>
      </c>
      <c r="AB182" s="9" t="s">
        <v>56</v>
      </c>
      <c r="AC182" s="10">
        <v>1300000</v>
      </c>
      <c r="AD182" s="10" t="s">
        <v>1966</v>
      </c>
      <c r="AE182" s="10" t="str" cm="1">
        <f t="array" aca="1" ref="AE182" ca="1">IFERROR(_xlfn.XLOOKUP(MID(CELL("filename",$A$1),FIND("]",CELL("filename",$A$1))+1,255)&amp;"|"&amp;$C182,Fonte_OM_Objeto!$G:$G,Fonte_OM_Objeto!$J:$J),"")</f>
        <v>Cmdo 1ª Bda Inf Sl</v>
      </c>
      <c r="AF182" s="10" t="str" cm="1">
        <f t="array" aca="1" ref="AF182" ca="1">IFERROR(_xlfn.XLOOKUP(MID(CELL("filename",$A$1),FIND("]",CELL("filename",$A$1))+1,255)&amp;"|"&amp;$C182,Fonte_OM_Objeto!$G:$G,Fonte_OM_Objeto!$K:$K),"")</f>
        <v>Instalação de usina fotovoltaica</v>
      </c>
    </row>
    <row r="183" spans="1:32" s="1" customFormat="1" ht="19.7" customHeight="1" x14ac:dyDescent="0.2">
      <c r="A183" s="9" t="s">
        <v>30</v>
      </c>
      <c r="B183" s="9" t="s">
        <v>31</v>
      </c>
      <c r="C183" s="9" t="s">
        <v>906</v>
      </c>
      <c r="D183" s="9" t="s">
        <v>33</v>
      </c>
      <c r="E183" s="9" t="s">
        <v>90</v>
      </c>
      <c r="F183" s="9" t="s">
        <v>907</v>
      </c>
      <c r="G183" s="9" t="s">
        <v>908</v>
      </c>
      <c r="H183" s="9" t="s">
        <v>143</v>
      </c>
      <c r="I183" s="9" t="s">
        <v>909</v>
      </c>
      <c r="J183" s="9" t="s">
        <v>173</v>
      </c>
      <c r="K183" s="9" t="s">
        <v>40</v>
      </c>
      <c r="L183" s="9" t="s">
        <v>41</v>
      </c>
      <c r="M183" s="9" t="s">
        <v>42</v>
      </c>
      <c r="N183" s="9" t="s">
        <v>43</v>
      </c>
      <c r="O183" s="9" t="s">
        <v>118</v>
      </c>
      <c r="P183" s="9" t="s">
        <v>45</v>
      </c>
      <c r="Q183" s="9" t="s">
        <v>46</v>
      </c>
      <c r="R183" s="9" t="s">
        <v>47</v>
      </c>
      <c r="S183" s="9" t="s">
        <v>48</v>
      </c>
      <c r="T183" s="9" t="s">
        <v>75</v>
      </c>
      <c r="U183" s="9" t="s">
        <v>76</v>
      </c>
      <c r="V183" s="9" t="s">
        <v>75</v>
      </c>
      <c r="W183" s="9" t="s">
        <v>51</v>
      </c>
      <c r="X183" s="9" t="s">
        <v>102</v>
      </c>
      <c r="Y183" s="9" t="s">
        <v>53</v>
      </c>
      <c r="Z183" s="9" t="s">
        <v>54</v>
      </c>
      <c r="AA183" s="9" t="s">
        <v>55</v>
      </c>
      <c r="AB183" s="9" t="s">
        <v>56</v>
      </c>
      <c r="AC183" s="10">
        <v>100000</v>
      </c>
      <c r="AD183" s="9" t="s">
        <v>1965</v>
      </c>
      <c r="AE183" s="10" t="str" cm="1">
        <f t="array" aca="1" ref="AE183" ca="1">IFERROR(_xlfn.XLOOKUP(MID(CELL("filename",$A$1),FIND("]",CELL("filename",$A$1))+1,255)&amp;"|"&amp;$C183,Fonte_OM_Objeto!$G:$G,Fonte_OM_Objeto!$J:$J),"")</f>
        <v>28º BC</v>
      </c>
      <c r="AF183" s="10" t="str" cm="1">
        <f t="array" aca="1" ref="AF183" ca="1">IFERROR(_xlfn.XLOOKUP(MID(CELL("filename",$A$1),FIND("]",CELL("filename",$A$1))+1,255)&amp;"|"&amp;$C183,Fonte_OM_Objeto!$G:$G,Fonte_OM_Objeto!$K:$K),"")</f>
        <v>Aquisição de utensílios para copa e cozinha</v>
      </c>
    </row>
    <row r="184" spans="1:32" s="1" customFormat="1" ht="30.4" customHeight="1" x14ac:dyDescent="0.2">
      <c r="A184" s="9" t="s">
        <v>30</v>
      </c>
      <c r="B184" s="9" t="s">
        <v>31</v>
      </c>
      <c r="C184" s="9" t="s">
        <v>911</v>
      </c>
      <c r="D184" s="9" t="s">
        <v>33</v>
      </c>
      <c r="E184" s="9" t="s">
        <v>90</v>
      </c>
      <c r="F184" s="9" t="s">
        <v>907</v>
      </c>
      <c r="G184" s="9" t="s">
        <v>908</v>
      </c>
      <c r="H184" s="9" t="s">
        <v>143</v>
      </c>
      <c r="I184" s="9" t="s">
        <v>909</v>
      </c>
      <c r="J184" s="9" t="s">
        <v>173</v>
      </c>
      <c r="K184" s="9" t="s">
        <v>40</v>
      </c>
      <c r="L184" s="9" t="s">
        <v>41</v>
      </c>
      <c r="M184" s="9" t="s">
        <v>42</v>
      </c>
      <c r="N184" s="9" t="s">
        <v>43</v>
      </c>
      <c r="O184" s="9" t="s">
        <v>305</v>
      </c>
      <c r="P184" s="9" t="s">
        <v>45</v>
      </c>
      <c r="Q184" s="9" t="s">
        <v>84</v>
      </c>
      <c r="R184" s="9" t="s">
        <v>45</v>
      </c>
      <c r="S184" s="9" t="s">
        <v>63</v>
      </c>
      <c r="T184" s="9" t="s">
        <v>75</v>
      </c>
      <c r="U184" s="9" t="s">
        <v>76</v>
      </c>
      <c r="V184" s="9" t="s">
        <v>75</v>
      </c>
      <c r="W184" s="9" t="s">
        <v>51</v>
      </c>
      <c r="X184" s="9" t="s">
        <v>52</v>
      </c>
      <c r="Y184" s="9" t="s">
        <v>53</v>
      </c>
      <c r="Z184" s="9" t="s">
        <v>54</v>
      </c>
      <c r="AA184" s="9" t="s">
        <v>55</v>
      </c>
      <c r="AB184" s="9" t="s">
        <v>56</v>
      </c>
      <c r="AC184" s="10">
        <v>300000</v>
      </c>
      <c r="AD184" s="10" t="s">
        <v>1964</v>
      </c>
      <c r="AE184" s="10" t="str" cm="1">
        <f t="array" aca="1" ref="AE184" ca="1">IFERROR(_xlfn.XLOOKUP(MID(CELL("filename",$A$1),FIND("]",CELL("filename",$A$1))+1,255)&amp;"|"&amp;$C184,Fonte_OM_Objeto!$G:$G,Fonte_OM_Objeto!$J:$J),"")</f>
        <v>28º BC</v>
      </c>
      <c r="AF184" s="10" t="str" cm="1">
        <f t="array" aca="1" ref="AF184" ca="1">IFERROR(_xlfn.XLOOKUP(MID(CELL("filename",$A$1),FIND("]",CELL("filename",$A$1))+1,255)&amp;"|"&amp;$C184,Fonte_OM_Objeto!$G:$G,Fonte_OM_Objeto!$K:$K),"")</f>
        <v>3ª fase da reestruturação da rede elétrica</v>
      </c>
    </row>
    <row r="185" spans="1:32" s="1" customFormat="1" ht="62.85" customHeight="1" x14ac:dyDescent="0.2">
      <c r="A185" s="9" t="s">
        <v>30</v>
      </c>
      <c r="B185" s="9" t="s">
        <v>31</v>
      </c>
      <c r="C185" s="9" t="s">
        <v>1963</v>
      </c>
      <c r="D185" s="9" t="s">
        <v>33</v>
      </c>
      <c r="E185" s="9" t="s">
        <v>90</v>
      </c>
      <c r="F185" s="9" t="s">
        <v>916</v>
      </c>
      <c r="G185" s="9" t="s">
        <v>917</v>
      </c>
      <c r="H185" s="9" t="s">
        <v>37</v>
      </c>
      <c r="I185" s="9" t="s">
        <v>212</v>
      </c>
      <c r="J185" s="9" t="s">
        <v>261</v>
      </c>
      <c r="K185" s="9" t="s">
        <v>40</v>
      </c>
      <c r="L185" s="9" t="s">
        <v>41</v>
      </c>
      <c r="M185" s="9" t="s">
        <v>59</v>
      </c>
      <c r="N185" s="9" t="s">
        <v>60</v>
      </c>
      <c r="O185" s="9" t="s">
        <v>145</v>
      </c>
      <c r="P185" s="9" t="s">
        <v>45</v>
      </c>
      <c r="Q185" s="9" t="s">
        <v>62</v>
      </c>
      <c r="R185" s="9" t="s">
        <v>45</v>
      </c>
      <c r="S185" s="9" t="s">
        <v>63</v>
      </c>
      <c r="T185" s="9" t="s">
        <v>75</v>
      </c>
      <c r="U185" s="9" t="s">
        <v>76</v>
      </c>
      <c r="V185" s="9" t="s">
        <v>75</v>
      </c>
      <c r="W185" s="9" t="s">
        <v>51</v>
      </c>
      <c r="X185" s="9" t="s">
        <v>102</v>
      </c>
      <c r="Y185" s="9" t="s">
        <v>53</v>
      </c>
      <c r="Z185" s="9" t="s">
        <v>54</v>
      </c>
      <c r="AA185" s="9" t="s">
        <v>55</v>
      </c>
      <c r="AB185" s="9" t="s">
        <v>56</v>
      </c>
      <c r="AC185" s="10">
        <v>100000</v>
      </c>
      <c r="AD185" s="10" t="s">
        <v>1962</v>
      </c>
      <c r="AE185" s="10" t="str" cm="1">
        <f t="array" aca="1" ref="AE185" ca="1">IFERROR(_xlfn.XLOOKUP(MID(CELL("filename",$A$1),FIND("]",CELL("filename",$A$1))+1,255)&amp;"|"&amp;$C185,Fonte_OM_Objeto!$G:$G,Fonte_OM_Objeto!$J:$J),"")</f>
        <v/>
      </c>
      <c r="AF185" s="10" t="str" cm="1">
        <f t="array" aca="1" ref="AF185" ca="1">IFERROR(_xlfn.XLOOKUP(MID(CELL("filename",$A$1),FIND("]",CELL("filename",$A$1))+1,255)&amp;"|"&amp;$C185,Fonte_OM_Objeto!$G:$G,Fonte_OM_Objeto!$K:$K),"")</f>
        <v/>
      </c>
    </row>
    <row r="186" spans="1:32" s="1" customFormat="1" ht="62.85" customHeight="1" x14ac:dyDescent="0.2">
      <c r="A186" s="9" t="s">
        <v>30</v>
      </c>
      <c r="B186" s="9" t="s">
        <v>31</v>
      </c>
      <c r="C186" s="9" t="s">
        <v>1963</v>
      </c>
      <c r="D186" s="9" t="s">
        <v>33</v>
      </c>
      <c r="E186" s="9" t="s">
        <v>90</v>
      </c>
      <c r="F186" s="9" t="s">
        <v>916</v>
      </c>
      <c r="G186" s="9" t="s">
        <v>917</v>
      </c>
      <c r="H186" s="9" t="s">
        <v>37</v>
      </c>
      <c r="I186" s="9" t="s">
        <v>212</v>
      </c>
      <c r="J186" s="9" t="s">
        <v>261</v>
      </c>
      <c r="K186" s="9" t="s">
        <v>40</v>
      </c>
      <c r="L186" s="9" t="s">
        <v>41</v>
      </c>
      <c r="M186" s="9" t="s">
        <v>59</v>
      </c>
      <c r="N186" s="9" t="s">
        <v>60</v>
      </c>
      <c r="O186" s="9" t="s">
        <v>145</v>
      </c>
      <c r="P186" s="9" t="s">
        <v>45</v>
      </c>
      <c r="Q186" s="9" t="s">
        <v>62</v>
      </c>
      <c r="R186" s="9" t="s">
        <v>45</v>
      </c>
      <c r="S186" s="9" t="s">
        <v>63</v>
      </c>
      <c r="T186" s="9" t="s">
        <v>75</v>
      </c>
      <c r="U186" s="9" t="s">
        <v>76</v>
      </c>
      <c r="V186" s="9" t="s">
        <v>75</v>
      </c>
      <c r="W186" s="9" t="s">
        <v>51</v>
      </c>
      <c r="X186" s="9" t="s">
        <v>52</v>
      </c>
      <c r="Y186" s="9" t="s">
        <v>53</v>
      </c>
      <c r="Z186" s="9" t="s">
        <v>54</v>
      </c>
      <c r="AA186" s="9" t="s">
        <v>55</v>
      </c>
      <c r="AB186" s="9" t="s">
        <v>56</v>
      </c>
      <c r="AC186" s="10">
        <v>300000</v>
      </c>
      <c r="AD186" s="10" t="s">
        <v>1962</v>
      </c>
      <c r="AE186" s="10" t="str" cm="1">
        <f t="array" aca="1" ref="AE186" ca="1">IFERROR(_xlfn.XLOOKUP(MID(CELL("filename",$A$1),FIND("]",CELL("filename",$A$1))+1,255)&amp;"|"&amp;$C186,Fonte_OM_Objeto!$G:$G,Fonte_OM_Objeto!$J:$J),"")</f>
        <v/>
      </c>
      <c r="AF186" s="10" t="str" cm="1">
        <f t="array" aca="1" ref="AF186" ca="1">IFERROR(_xlfn.XLOOKUP(MID(CELL("filename",$A$1),FIND("]",CELL("filename",$A$1))+1,255)&amp;"|"&amp;$C186,Fonte_OM_Objeto!$G:$G,Fonte_OM_Objeto!$K:$K),"")</f>
        <v/>
      </c>
    </row>
    <row r="187" spans="1:32" s="1" customFormat="1" ht="62.85" customHeight="1" x14ac:dyDescent="0.2">
      <c r="A187" s="9" t="s">
        <v>30</v>
      </c>
      <c r="B187" s="9" t="s">
        <v>31</v>
      </c>
      <c r="C187" s="9" t="s">
        <v>1961</v>
      </c>
      <c r="D187" s="9" t="s">
        <v>33</v>
      </c>
      <c r="E187" s="9" t="s">
        <v>90</v>
      </c>
      <c r="F187" s="9" t="s">
        <v>916</v>
      </c>
      <c r="G187" s="9" t="s">
        <v>917</v>
      </c>
      <c r="H187" s="9" t="s">
        <v>37</v>
      </c>
      <c r="I187" s="9" t="s">
        <v>212</v>
      </c>
      <c r="J187" s="9" t="s">
        <v>261</v>
      </c>
      <c r="K187" s="9" t="s">
        <v>40</v>
      </c>
      <c r="L187" s="9" t="s">
        <v>41</v>
      </c>
      <c r="M187" s="9" t="s">
        <v>59</v>
      </c>
      <c r="N187" s="9" t="s">
        <v>60</v>
      </c>
      <c r="O187" s="9" t="s">
        <v>145</v>
      </c>
      <c r="P187" s="9" t="s">
        <v>45</v>
      </c>
      <c r="Q187" s="9" t="s">
        <v>62</v>
      </c>
      <c r="R187" s="9" t="s">
        <v>45</v>
      </c>
      <c r="S187" s="9" t="s">
        <v>63</v>
      </c>
      <c r="T187" s="9" t="s">
        <v>75</v>
      </c>
      <c r="U187" s="9" t="s">
        <v>76</v>
      </c>
      <c r="V187" s="9" t="s">
        <v>75</v>
      </c>
      <c r="W187" s="9" t="s">
        <v>51</v>
      </c>
      <c r="X187" s="9" t="s">
        <v>52</v>
      </c>
      <c r="Y187" s="9" t="s">
        <v>53</v>
      </c>
      <c r="Z187" s="9" t="s">
        <v>54</v>
      </c>
      <c r="AA187" s="9" t="s">
        <v>55</v>
      </c>
      <c r="AB187" s="9" t="s">
        <v>56</v>
      </c>
      <c r="AC187" s="10">
        <v>250000</v>
      </c>
      <c r="AD187" s="10" t="s">
        <v>1960</v>
      </c>
      <c r="AE187" s="10" t="str" cm="1">
        <f t="array" aca="1" ref="AE187" ca="1">IFERROR(_xlfn.XLOOKUP(MID(CELL("filename",$A$1),FIND("]",CELL("filename",$A$1))+1,255)&amp;"|"&amp;$C187,Fonte_OM_Objeto!$G:$G,Fonte_OM_Objeto!$J:$J),"")</f>
        <v/>
      </c>
      <c r="AF187" s="10" t="str" cm="1">
        <f t="array" aca="1" ref="AF187" ca="1">IFERROR(_xlfn.XLOOKUP(MID(CELL("filename",$A$1),FIND("]",CELL("filename",$A$1))+1,255)&amp;"|"&amp;$C187,Fonte_OM_Objeto!$G:$G,Fonte_OM_Objeto!$K:$K),"")</f>
        <v/>
      </c>
    </row>
    <row r="188" spans="1:32" s="1" customFormat="1" ht="41.1" customHeight="1" x14ac:dyDescent="0.2">
      <c r="A188" s="9" t="s">
        <v>30</v>
      </c>
      <c r="B188" s="9" t="s">
        <v>31</v>
      </c>
      <c r="C188" s="9" t="s">
        <v>915</v>
      </c>
      <c r="D188" s="9" t="s">
        <v>33</v>
      </c>
      <c r="E188" s="9" t="s">
        <v>90</v>
      </c>
      <c r="F188" s="9" t="s">
        <v>916</v>
      </c>
      <c r="G188" s="9" t="s">
        <v>917</v>
      </c>
      <c r="H188" s="9" t="s">
        <v>37</v>
      </c>
      <c r="I188" s="9" t="s">
        <v>212</v>
      </c>
      <c r="J188" s="9" t="s">
        <v>261</v>
      </c>
      <c r="K188" s="9" t="s">
        <v>40</v>
      </c>
      <c r="L188" s="9" t="s">
        <v>41</v>
      </c>
      <c r="M188" s="9" t="s">
        <v>42</v>
      </c>
      <c r="N188" s="9" t="s">
        <v>43</v>
      </c>
      <c r="O188" s="9" t="s">
        <v>305</v>
      </c>
      <c r="P188" s="9" t="s">
        <v>45</v>
      </c>
      <c r="Q188" s="9" t="s">
        <v>84</v>
      </c>
      <c r="R188" s="9" t="s">
        <v>45</v>
      </c>
      <c r="S188" s="9" t="s">
        <v>63</v>
      </c>
      <c r="T188" s="9" t="s">
        <v>75</v>
      </c>
      <c r="U188" s="9" t="s">
        <v>76</v>
      </c>
      <c r="V188" s="9" t="s">
        <v>75</v>
      </c>
      <c r="W188" s="9" t="s">
        <v>51</v>
      </c>
      <c r="X188" s="9" t="s">
        <v>52</v>
      </c>
      <c r="Y188" s="9" t="s">
        <v>53</v>
      </c>
      <c r="Z188" s="9" t="s">
        <v>54</v>
      </c>
      <c r="AA188" s="9" t="s">
        <v>55</v>
      </c>
      <c r="AB188" s="9" t="s">
        <v>56</v>
      </c>
      <c r="AC188" s="10">
        <v>860000</v>
      </c>
      <c r="AD188" s="10" t="s">
        <v>1959</v>
      </c>
      <c r="AE188" s="10" t="str" cm="1">
        <f t="array" aca="1" ref="AE188" ca="1">IFERROR(_xlfn.XLOOKUP(MID(CELL("filename",$A$1),FIND("]",CELL("filename",$A$1))+1,255)&amp;"|"&amp;$C188,Fonte_OM_Objeto!$G:$G,Fonte_OM_Objeto!$J:$J),"")</f>
        <v>CMVM</v>
      </c>
      <c r="AF188" s="10" t="str" cm="1">
        <f t="array" aca="1" ref="AF188" ca="1">IFERROR(_xlfn.XLOOKUP(MID(CELL("filename",$A$1),FIND("]",CELL("filename",$A$1))+1,255)&amp;"|"&amp;$C188,Fonte_OM_Objeto!$G:$G,Fonte_OM_Objeto!$K:$K),"")</f>
        <v>Adequação do ginásio poliesportivo e demais instalações desportivas.</v>
      </c>
    </row>
    <row r="189" spans="1:32" s="1" customFormat="1" ht="52.35" customHeight="1" x14ac:dyDescent="0.2">
      <c r="A189" s="9" t="s">
        <v>30</v>
      </c>
      <c r="B189" s="9" t="s">
        <v>31</v>
      </c>
      <c r="C189" s="9" t="s">
        <v>919</v>
      </c>
      <c r="D189" s="9" t="s">
        <v>33</v>
      </c>
      <c r="E189" s="9" t="s">
        <v>34</v>
      </c>
      <c r="F189" s="9" t="s">
        <v>916</v>
      </c>
      <c r="G189" s="9" t="s">
        <v>917</v>
      </c>
      <c r="H189" s="9" t="s">
        <v>37</v>
      </c>
      <c r="I189" s="9" t="s">
        <v>212</v>
      </c>
      <c r="J189" s="9" t="s">
        <v>261</v>
      </c>
      <c r="K189" s="9" t="s">
        <v>40</v>
      </c>
      <c r="L189" s="9" t="s">
        <v>41</v>
      </c>
      <c r="M189" s="9" t="s">
        <v>97</v>
      </c>
      <c r="N189" s="9" t="s">
        <v>98</v>
      </c>
      <c r="O189" s="9" t="s">
        <v>577</v>
      </c>
      <c r="P189" s="9" t="s">
        <v>45</v>
      </c>
      <c r="Q189" s="9" t="s">
        <v>46</v>
      </c>
      <c r="R189" s="9" t="s">
        <v>47</v>
      </c>
      <c r="S189" s="9" t="s">
        <v>48</v>
      </c>
      <c r="T189" s="9" t="s">
        <v>479</v>
      </c>
      <c r="U189" s="9" t="s">
        <v>212</v>
      </c>
      <c r="V189" s="9" t="s">
        <v>480</v>
      </c>
      <c r="W189" s="9" t="s">
        <v>51</v>
      </c>
      <c r="X189" s="9" t="s">
        <v>102</v>
      </c>
      <c r="Y189" s="9" t="s">
        <v>53</v>
      </c>
      <c r="Z189" s="9" t="s">
        <v>54</v>
      </c>
      <c r="AA189" s="9" t="s">
        <v>55</v>
      </c>
      <c r="AB189" s="9" t="s">
        <v>56</v>
      </c>
      <c r="AC189" s="10">
        <v>550000</v>
      </c>
      <c r="AD189" s="10" t="s">
        <v>1958</v>
      </c>
      <c r="AE189" s="10" t="str" cm="1">
        <f t="array" aca="1" ref="AE189" ca="1">IFERROR(_xlfn.XLOOKUP(MID(CELL("filename",$A$1),FIND("]",CELL("filename",$A$1))+1,255)&amp;"|"&amp;$C189,Fonte_OM_Objeto!$G:$G,Fonte_OM_Objeto!$J:$J),"")</f>
        <v/>
      </c>
      <c r="AF189" s="10" t="str" cm="1">
        <f t="array" aca="1" ref="AF189" ca="1">IFERROR(_xlfn.XLOOKUP(MID(CELL("filename",$A$1),FIND("]",CELL("filename",$A$1))+1,255)&amp;"|"&amp;$C189,Fonte_OM_Objeto!$G:$G,Fonte_OM_Objeto!$K:$K),"")</f>
        <v/>
      </c>
    </row>
    <row r="190" spans="1:32" s="1" customFormat="1" ht="73.5" customHeight="1" x14ac:dyDescent="0.2">
      <c r="A190" s="9" t="s">
        <v>30</v>
      </c>
      <c r="B190" s="9" t="s">
        <v>31</v>
      </c>
      <c r="C190" s="9" t="s">
        <v>1957</v>
      </c>
      <c r="D190" s="9" t="s">
        <v>33</v>
      </c>
      <c r="E190" s="9" t="s">
        <v>90</v>
      </c>
      <c r="F190" s="9" t="s">
        <v>2646</v>
      </c>
      <c r="G190" s="9" t="s">
        <v>1956</v>
      </c>
      <c r="H190" s="9" t="s">
        <v>37</v>
      </c>
      <c r="I190" s="9" t="s">
        <v>190</v>
      </c>
      <c r="J190" s="9" t="s">
        <v>39</v>
      </c>
      <c r="K190" s="9" t="s">
        <v>40</v>
      </c>
      <c r="L190" s="9" t="s">
        <v>41</v>
      </c>
      <c r="M190" s="9" t="s">
        <v>428</v>
      </c>
      <c r="N190" s="9" t="s">
        <v>429</v>
      </c>
      <c r="O190" s="9" t="s">
        <v>430</v>
      </c>
      <c r="P190" s="9" t="s">
        <v>45</v>
      </c>
      <c r="Q190" s="9" t="s">
        <v>385</v>
      </c>
      <c r="R190" s="9" t="s">
        <v>236</v>
      </c>
      <c r="S190" s="9" t="s">
        <v>431</v>
      </c>
      <c r="T190" s="9" t="s">
        <v>75</v>
      </c>
      <c r="U190" s="9" t="s">
        <v>76</v>
      </c>
      <c r="V190" s="9" t="s">
        <v>75</v>
      </c>
      <c r="W190" s="9" t="s">
        <v>51</v>
      </c>
      <c r="X190" s="9" t="s">
        <v>52</v>
      </c>
      <c r="Y190" s="9" t="s">
        <v>53</v>
      </c>
      <c r="Z190" s="9" t="s">
        <v>54</v>
      </c>
      <c r="AA190" s="9" t="s">
        <v>55</v>
      </c>
      <c r="AB190" s="9" t="s">
        <v>56</v>
      </c>
      <c r="AC190" s="10">
        <v>200000</v>
      </c>
      <c r="AD190" s="10" t="s">
        <v>1955</v>
      </c>
      <c r="AE190" s="10" t="str" cm="1">
        <f t="array" aca="1" ref="AE190" ca="1">IFERROR(_xlfn.XLOOKUP(MID(CELL("filename",$A$1),FIND("]",CELL("filename",$A$1))+1,255)&amp;"|"&amp;$C190,Fonte_OM_Objeto!$G:$G,Fonte_OM_Objeto!$J:$J),"")</f>
        <v/>
      </c>
      <c r="AF190" s="10" t="str" cm="1">
        <f t="array" aca="1" ref="AF190" ca="1">IFERROR(_xlfn.XLOOKUP(MID(CELL("filename",$A$1),FIND("]",CELL("filename",$A$1))+1,255)&amp;"|"&amp;$C190,Fonte_OM_Objeto!$G:$G,Fonte_OM_Objeto!$K:$K),"")</f>
        <v/>
      </c>
    </row>
    <row r="191" spans="1:32" s="1" customFormat="1" ht="19.7" customHeight="1" x14ac:dyDescent="0.2">
      <c r="A191" s="9" t="s">
        <v>30</v>
      </c>
      <c r="B191" s="9" t="s">
        <v>31</v>
      </c>
      <c r="C191" s="9" t="s">
        <v>924</v>
      </c>
      <c r="D191" s="9" t="s">
        <v>33</v>
      </c>
      <c r="E191" s="9" t="s">
        <v>34</v>
      </c>
      <c r="F191" s="9" t="s">
        <v>925</v>
      </c>
      <c r="G191" s="9" t="s">
        <v>926</v>
      </c>
      <c r="H191" s="9" t="s">
        <v>37</v>
      </c>
      <c r="I191" s="9" t="s">
        <v>828</v>
      </c>
      <c r="J191" s="9" t="s">
        <v>191</v>
      </c>
      <c r="K191" s="9" t="s">
        <v>40</v>
      </c>
      <c r="L191" s="9" t="s">
        <v>41</v>
      </c>
      <c r="M191" s="9" t="s">
        <v>42</v>
      </c>
      <c r="N191" s="9" t="s">
        <v>43</v>
      </c>
      <c r="O191" s="9" t="s">
        <v>1954</v>
      </c>
      <c r="P191" s="9" t="s">
        <v>45</v>
      </c>
      <c r="Q191" s="9" t="s">
        <v>109</v>
      </c>
      <c r="R191" s="9" t="s">
        <v>47</v>
      </c>
      <c r="S191" s="9" t="s">
        <v>110</v>
      </c>
      <c r="T191" s="9" t="s">
        <v>928</v>
      </c>
      <c r="U191" s="9" t="s">
        <v>828</v>
      </c>
      <c r="V191" s="9" t="s">
        <v>929</v>
      </c>
      <c r="W191" s="9" t="s">
        <v>111</v>
      </c>
      <c r="X191" s="9" t="s">
        <v>102</v>
      </c>
      <c r="Y191" s="9" t="s">
        <v>53</v>
      </c>
      <c r="Z191" s="9" t="s">
        <v>54</v>
      </c>
      <c r="AA191" s="9" t="s">
        <v>55</v>
      </c>
      <c r="AB191" s="9" t="s">
        <v>56</v>
      </c>
      <c r="AC191" s="10">
        <v>200000</v>
      </c>
      <c r="AD191" s="9" t="s">
        <v>1953</v>
      </c>
      <c r="AE191" s="10" t="str" cm="1">
        <f t="array" aca="1" ref="AE191" ca="1">IFERROR(_xlfn.XLOOKUP(MID(CELL("filename",$A$1),FIND("]",CELL("filename",$A$1))+1,255)&amp;"|"&amp;$C191,Fonte_OM_Objeto!$G:$G,Fonte_OM_Objeto!$J:$J),"")</f>
        <v>Cmdo 1ª Bda Inf Sl e OMDS</v>
      </c>
      <c r="AF191" s="10" t="str" cm="1">
        <f t="array" aca="1" ref="AF191" ca="1">IFERROR(_xlfn.XLOOKUP(MID(CELL("filename",$A$1),FIND("]",CELL("filename",$A$1))+1,255)&amp;"|"&amp;$C191,Fonte_OM_Objeto!$G:$G,Fonte_OM_Objeto!$K:$K),"")</f>
        <v>Objetos a serem definidos pelo parlamentar (Ambulância e Eqp Médicos-hospitalares)</v>
      </c>
    </row>
    <row r="192" spans="1:32" s="1" customFormat="1" ht="19.7" customHeight="1" x14ac:dyDescent="0.2">
      <c r="A192" s="9" t="s">
        <v>30</v>
      </c>
      <c r="B192" s="9" t="s">
        <v>31</v>
      </c>
      <c r="C192" s="9" t="s">
        <v>924</v>
      </c>
      <c r="D192" s="9" t="s">
        <v>33</v>
      </c>
      <c r="E192" s="9" t="s">
        <v>34</v>
      </c>
      <c r="F192" s="9" t="s">
        <v>925</v>
      </c>
      <c r="G192" s="9" t="s">
        <v>926</v>
      </c>
      <c r="H192" s="9" t="s">
        <v>37</v>
      </c>
      <c r="I192" s="9" t="s">
        <v>828</v>
      </c>
      <c r="J192" s="9" t="s">
        <v>191</v>
      </c>
      <c r="K192" s="9" t="s">
        <v>40</v>
      </c>
      <c r="L192" s="9" t="s">
        <v>41</v>
      </c>
      <c r="M192" s="9" t="s">
        <v>42</v>
      </c>
      <c r="N192" s="9" t="s">
        <v>43</v>
      </c>
      <c r="O192" s="9" t="s">
        <v>1954</v>
      </c>
      <c r="P192" s="9" t="s">
        <v>45</v>
      </c>
      <c r="Q192" s="9" t="s">
        <v>109</v>
      </c>
      <c r="R192" s="9" t="s">
        <v>47</v>
      </c>
      <c r="S192" s="9" t="s">
        <v>110</v>
      </c>
      <c r="T192" s="9" t="s">
        <v>928</v>
      </c>
      <c r="U192" s="9" t="s">
        <v>828</v>
      </c>
      <c r="V192" s="9" t="s">
        <v>929</v>
      </c>
      <c r="W192" s="9" t="s">
        <v>111</v>
      </c>
      <c r="X192" s="9" t="s">
        <v>52</v>
      </c>
      <c r="Y192" s="9" t="s">
        <v>53</v>
      </c>
      <c r="Z192" s="9" t="s">
        <v>54</v>
      </c>
      <c r="AA192" s="9" t="s">
        <v>55</v>
      </c>
      <c r="AB192" s="9" t="s">
        <v>56</v>
      </c>
      <c r="AC192" s="10">
        <v>1000000</v>
      </c>
      <c r="AD192" s="9" t="s">
        <v>1953</v>
      </c>
      <c r="AE192" s="10" t="str" cm="1">
        <f t="array" aca="1" ref="AE192" ca="1">IFERROR(_xlfn.XLOOKUP(MID(CELL("filename",$A$1),FIND("]",CELL("filename",$A$1))+1,255)&amp;"|"&amp;$C192,Fonte_OM_Objeto!$G:$G,Fonte_OM_Objeto!$J:$J),"")</f>
        <v>Cmdo 1ª Bda Inf Sl e OMDS</v>
      </c>
      <c r="AF192" s="10" t="str" cm="1">
        <f t="array" aca="1" ref="AF192" ca="1">IFERROR(_xlfn.XLOOKUP(MID(CELL("filename",$A$1),FIND("]",CELL("filename",$A$1))+1,255)&amp;"|"&amp;$C192,Fonte_OM_Objeto!$G:$G,Fonte_OM_Objeto!$K:$K),"")</f>
        <v>Objetos a serem definidos pelo parlamentar (Ambulância e Eqp Médicos-hospitalares)</v>
      </c>
    </row>
    <row r="193" spans="1:32" s="1" customFormat="1" ht="19.7" customHeight="1" x14ac:dyDescent="0.2">
      <c r="A193" s="9" t="s">
        <v>30</v>
      </c>
      <c r="B193" s="9" t="s">
        <v>31</v>
      </c>
      <c r="C193" s="9" t="s">
        <v>1952</v>
      </c>
      <c r="D193" s="9" t="s">
        <v>33</v>
      </c>
      <c r="E193" s="9" t="s">
        <v>34</v>
      </c>
      <c r="F193" s="9" t="s">
        <v>3660</v>
      </c>
      <c r="G193" s="9" t="s">
        <v>1951</v>
      </c>
      <c r="H193" s="9" t="s">
        <v>37</v>
      </c>
      <c r="I193" s="9" t="s">
        <v>340</v>
      </c>
      <c r="J193" s="9" t="s">
        <v>160</v>
      </c>
      <c r="K193" s="9" t="s">
        <v>40</v>
      </c>
      <c r="L193" s="9" t="s">
        <v>41</v>
      </c>
      <c r="M193" s="9" t="s">
        <v>42</v>
      </c>
      <c r="N193" s="9" t="s">
        <v>43</v>
      </c>
      <c r="O193" s="9" t="s">
        <v>1950</v>
      </c>
      <c r="P193" s="9" t="s">
        <v>45</v>
      </c>
      <c r="Q193" s="9" t="s">
        <v>109</v>
      </c>
      <c r="R193" s="9" t="s">
        <v>47</v>
      </c>
      <c r="S193" s="9" t="s">
        <v>110</v>
      </c>
      <c r="T193" s="9" t="s">
        <v>1949</v>
      </c>
      <c r="U193" s="9" t="s">
        <v>340</v>
      </c>
      <c r="V193" s="9" t="s">
        <v>1948</v>
      </c>
      <c r="W193" s="9" t="s">
        <v>111</v>
      </c>
      <c r="X193" s="9" t="s">
        <v>52</v>
      </c>
      <c r="Y193" s="9" t="s">
        <v>53</v>
      </c>
      <c r="Z193" s="9" t="s">
        <v>54</v>
      </c>
      <c r="AA193" s="9" t="s">
        <v>55</v>
      </c>
      <c r="AB193" s="9" t="s">
        <v>56</v>
      </c>
      <c r="AC193" s="10">
        <v>450000</v>
      </c>
      <c r="AD193" s="9" t="s">
        <v>1947</v>
      </c>
      <c r="AE193" s="10" t="str" cm="1">
        <f t="array" aca="1" ref="AE193" ca="1">IFERROR(_xlfn.XLOOKUP(MID(CELL("filename",$A$1),FIND("]",CELL("filename",$A$1))+1,255)&amp;"|"&amp;$C193,Fonte_OM_Objeto!$G:$G,Fonte_OM_Objeto!$J:$J),"")</f>
        <v>18º BI Mtz</v>
      </c>
      <c r="AF193" s="10" t="str" cm="1">
        <f t="array" aca="1" ref="AF193" ca="1">IFERROR(_xlfn.XLOOKUP(MID(CELL("filename",$A$1),FIND("]",CELL("filename",$A$1))+1,255)&amp;"|"&amp;$C193,Fonte_OM_Objeto!$G:$G,Fonte_OM_Objeto!$K:$K),"")</f>
        <v>1 (uma) Ambulância Tipo "B" - Suporte Básico, 1 (uma) Ambulância Tipo "A" - Simples Remoção e equipamentos de apoio</v>
      </c>
    </row>
    <row r="194" spans="1:32" s="1" customFormat="1" ht="94.9" customHeight="1" x14ac:dyDescent="0.2">
      <c r="A194" s="9" t="s">
        <v>30</v>
      </c>
      <c r="B194" s="9" t="s">
        <v>31</v>
      </c>
      <c r="C194" s="9" t="s">
        <v>1946</v>
      </c>
      <c r="D194" s="9" t="s">
        <v>33</v>
      </c>
      <c r="E194" s="9" t="s">
        <v>90</v>
      </c>
      <c r="F194" s="9" t="s">
        <v>934</v>
      </c>
      <c r="G194" s="9" t="s">
        <v>935</v>
      </c>
      <c r="H194" s="9" t="s">
        <v>37</v>
      </c>
      <c r="I194" s="9" t="s">
        <v>96</v>
      </c>
      <c r="J194" s="9" t="s">
        <v>39</v>
      </c>
      <c r="K194" s="9" t="s">
        <v>40</v>
      </c>
      <c r="L194" s="9" t="s">
        <v>41</v>
      </c>
      <c r="M194" s="9" t="s">
        <v>70</v>
      </c>
      <c r="N194" s="9" t="s">
        <v>71</v>
      </c>
      <c r="O194" s="9" t="s">
        <v>91</v>
      </c>
      <c r="P194" s="9" t="s">
        <v>45</v>
      </c>
      <c r="Q194" s="9" t="s">
        <v>62</v>
      </c>
      <c r="R194" s="9" t="s">
        <v>45</v>
      </c>
      <c r="S194" s="9" t="s">
        <v>85</v>
      </c>
      <c r="T194" s="9" t="s">
        <v>75</v>
      </c>
      <c r="U194" s="9" t="s">
        <v>76</v>
      </c>
      <c r="V194" s="9" t="s">
        <v>75</v>
      </c>
      <c r="W194" s="9" t="s">
        <v>51</v>
      </c>
      <c r="X194" s="9" t="s">
        <v>52</v>
      </c>
      <c r="Y194" s="9" t="s">
        <v>53</v>
      </c>
      <c r="Z194" s="9" t="s">
        <v>54</v>
      </c>
      <c r="AA194" s="9" t="s">
        <v>55</v>
      </c>
      <c r="AB194" s="9" t="s">
        <v>56</v>
      </c>
      <c r="AC194" s="10">
        <v>500000</v>
      </c>
      <c r="AD194" s="10" t="s">
        <v>1945</v>
      </c>
      <c r="AE194" s="10" t="str" cm="1">
        <f t="array" aca="1" ref="AE194" ca="1">IFERROR(_xlfn.XLOOKUP(MID(CELL("filename",$A$1),FIND("]",CELL("filename",$A$1))+1,255)&amp;"|"&amp;$C194,Fonte_OM_Objeto!$G:$G,Fonte_OM_Objeto!$J:$J),"")</f>
        <v/>
      </c>
      <c r="AF194" s="10" t="str" cm="1">
        <f t="array" aca="1" ref="AF194" ca="1">IFERROR(_xlfn.XLOOKUP(MID(CELL("filename",$A$1),FIND("]",CELL("filename",$A$1))+1,255)&amp;"|"&amp;$C194,Fonte_OM_Objeto!$G:$G,Fonte_OM_Objeto!$K:$K),"")</f>
        <v/>
      </c>
    </row>
    <row r="195" spans="1:32" s="1" customFormat="1" ht="30.4" customHeight="1" x14ac:dyDescent="0.2">
      <c r="A195" s="9" t="s">
        <v>30</v>
      </c>
      <c r="B195" s="9" t="s">
        <v>31</v>
      </c>
      <c r="C195" s="9" t="s">
        <v>1944</v>
      </c>
      <c r="D195" s="9" t="s">
        <v>33</v>
      </c>
      <c r="E195" s="9" t="s">
        <v>34</v>
      </c>
      <c r="F195" s="9" t="s">
        <v>934</v>
      </c>
      <c r="G195" s="9" t="s">
        <v>935</v>
      </c>
      <c r="H195" s="9" t="s">
        <v>37</v>
      </c>
      <c r="I195" s="9" t="s">
        <v>96</v>
      </c>
      <c r="J195" s="9" t="s">
        <v>39</v>
      </c>
      <c r="K195" s="9" t="s">
        <v>40</v>
      </c>
      <c r="L195" s="9" t="s">
        <v>41</v>
      </c>
      <c r="M195" s="9" t="s">
        <v>42</v>
      </c>
      <c r="N195" s="9" t="s">
        <v>43</v>
      </c>
      <c r="O195" s="9" t="s">
        <v>1943</v>
      </c>
      <c r="P195" s="9" t="s">
        <v>45</v>
      </c>
      <c r="Q195" s="9" t="s">
        <v>109</v>
      </c>
      <c r="R195" s="9" t="s">
        <v>47</v>
      </c>
      <c r="S195" s="9" t="s">
        <v>110</v>
      </c>
      <c r="T195" s="9" t="s">
        <v>1942</v>
      </c>
      <c r="U195" s="9" t="s">
        <v>96</v>
      </c>
      <c r="V195" s="9" t="s">
        <v>1941</v>
      </c>
      <c r="W195" s="9" t="s">
        <v>111</v>
      </c>
      <c r="X195" s="9" t="s">
        <v>52</v>
      </c>
      <c r="Y195" s="9" t="s">
        <v>53</v>
      </c>
      <c r="Z195" s="9" t="s">
        <v>54</v>
      </c>
      <c r="AA195" s="9" t="s">
        <v>55</v>
      </c>
      <c r="AB195" s="9" t="s">
        <v>56</v>
      </c>
      <c r="AC195" s="10">
        <v>200000</v>
      </c>
      <c r="AD195" s="10" t="s">
        <v>1940</v>
      </c>
      <c r="AE195" s="10" t="str" cm="1">
        <f t="array" aca="1" ref="AE195" ca="1">IFERROR(_xlfn.XLOOKUP(MID(CELL("filename",$A$1),FIND("]",CELL("filename",$A$1))+1,255)&amp;"|"&amp;$C195,Fonte_OM_Objeto!$G:$G,Fonte_OM_Objeto!$J:$J),"")</f>
        <v>2º BIL</v>
      </c>
      <c r="AF195" s="10" t="str" cm="1">
        <f t="array" aca="1" ref="AF195" ca="1">IFERROR(_xlfn.XLOOKUP(MID(CELL("filename",$A$1),FIND("]",CELL("filename",$A$1))+1,255)&amp;"|"&amp;$C195,Fonte_OM_Objeto!$G:$G,Fonte_OM_Objeto!$K:$K),"")</f>
        <v>Material permanente para o posto médico</v>
      </c>
    </row>
    <row r="196" spans="1:32" s="1" customFormat="1" ht="19.7" customHeight="1" x14ac:dyDescent="0.2">
      <c r="A196" s="9" t="s">
        <v>30</v>
      </c>
      <c r="B196" s="9" t="s">
        <v>31</v>
      </c>
      <c r="C196" s="9" t="s">
        <v>1939</v>
      </c>
      <c r="D196" s="9" t="s">
        <v>33</v>
      </c>
      <c r="E196" s="9" t="s">
        <v>90</v>
      </c>
      <c r="F196" s="9" t="s">
        <v>3653</v>
      </c>
      <c r="G196" s="9" t="s">
        <v>1938</v>
      </c>
      <c r="H196" s="9" t="s">
        <v>143</v>
      </c>
      <c r="I196" s="9" t="s">
        <v>172</v>
      </c>
      <c r="J196" s="9" t="s">
        <v>107</v>
      </c>
      <c r="K196" s="9" t="s">
        <v>40</v>
      </c>
      <c r="L196" s="9" t="s">
        <v>41</v>
      </c>
      <c r="M196" s="9" t="s">
        <v>70</v>
      </c>
      <c r="N196" s="9" t="s">
        <v>71</v>
      </c>
      <c r="O196" s="9" t="s">
        <v>91</v>
      </c>
      <c r="P196" s="9" t="s">
        <v>45</v>
      </c>
      <c r="Q196" s="9" t="s">
        <v>62</v>
      </c>
      <c r="R196" s="9" t="s">
        <v>45</v>
      </c>
      <c r="S196" s="9" t="s">
        <v>85</v>
      </c>
      <c r="T196" s="9" t="s">
        <v>75</v>
      </c>
      <c r="U196" s="9" t="s">
        <v>76</v>
      </c>
      <c r="V196" s="9" t="s">
        <v>75</v>
      </c>
      <c r="W196" s="9" t="s">
        <v>51</v>
      </c>
      <c r="X196" s="9" t="s">
        <v>102</v>
      </c>
      <c r="Y196" s="9" t="s">
        <v>53</v>
      </c>
      <c r="Z196" s="9" t="s">
        <v>54</v>
      </c>
      <c r="AA196" s="9" t="s">
        <v>55</v>
      </c>
      <c r="AB196" s="9" t="s">
        <v>56</v>
      </c>
      <c r="AC196" s="10">
        <v>900000</v>
      </c>
      <c r="AD196" s="10" t="s">
        <v>1937</v>
      </c>
      <c r="AE196" s="10" t="str" cm="1">
        <f t="array" aca="1" ref="AE196" ca="1">IFERROR(_xlfn.XLOOKUP(MID(CELL("filename",$A$1),FIND("]",CELL("filename",$A$1))+1,255)&amp;"|"&amp;$C196,Fonte_OM_Objeto!$G:$G,Fonte_OM_Objeto!$J:$J),"")</f>
        <v/>
      </c>
      <c r="AF196" s="10" t="str" cm="1">
        <f t="array" aca="1" ref="AF196" ca="1">IFERROR(_xlfn.XLOOKUP(MID(CELL("filename",$A$1),FIND("]",CELL("filename",$A$1))+1,255)&amp;"|"&amp;$C196,Fonte_OM_Objeto!$G:$G,Fonte_OM_Objeto!$K:$K),"")</f>
        <v/>
      </c>
    </row>
    <row r="197" spans="1:32" s="1" customFormat="1" ht="19.7" customHeight="1" x14ac:dyDescent="0.2">
      <c r="A197" s="9" t="s">
        <v>30</v>
      </c>
      <c r="B197" s="9" t="s">
        <v>31</v>
      </c>
      <c r="C197" s="9" t="s">
        <v>1939</v>
      </c>
      <c r="D197" s="9" t="s">
        <v>33</v>
      </c>
      <c r="E197" s="9" t="s">
        <v>90</v>
      </c>
      <c r="F197" s="9" t="s">
        <v>3653</v>
      </c>
      <c r="G197" s="9" t="s">
        <v>1938</v>
      </c>
      <c r="H197" s="9" t="s">
        <v>143</v>
      </c>
      <c r="I197" s="9" t="s">
        <v>172</v>
      </c>
      <c r="J197" s="9" t="s">
        <v>107</v>
      </c>
      <c r="K197" s="9" t="s">
        <v>40</v>
      </c>
      <c r="L197" s="9" t="s">
        <v>41</v>
      </c>
      <c r="M197" s="9" t="s">
        <v>70</v>
      </c>
      <c r="N197" s="9" t="s">
        <v>71</v>
      </c>
      <c r="O197" s="9" t="s">
        <v>91</v>
      </c>
      <c r="P197" s="9" t="s">
        <v>45</v>
      </c>
      <c r="Q197" s="9" t="s">
        <v>62</v>
      </c>
      <c r="R197" s="9" t="s">
        <v>45</v>
      </c>
      <c r="S197" s="9" t="s">
        <v>85</v>
      </c>
      <c r="T197" s="9" t="s">
        <v>75</v>
      </c>
      <c r="U197" s="9" t="s">
        <v>76</v>
      </c>
      <c r="V197" s="9" t="s">
        <v>75</v>
      </c>
      <c r="W197" s="9" t="s">
        <v>51</v>
      </c>
      <c r="X197" s="9" t="s">
        <v>52</v>
      </c>
      <c r="Y197" s="9" t="s">
        <v>53</v>
      </c>
      <c r="Z197" s="9" t="s">
        <v>54</v>
      </c>
      <c r="AA197" s="9" t="s">
        <v>55</v>
      </c>
      <c r="AB197" s="9" t="s">
        <v>56</v>
      </c>
      <c r="AC197" s="10">
        <v>100000</v>
      </c>
      <c r="AD197" s="10" t="s">
        <v>1937</v>
      </c>
      <c r="AE197" s="10" t="str" cm="1">
        <f t="array" aca="1" ref="AE197" ca="1">IFERROR(_xlfn.XLOOKUP(MID(CELL("filename",$A$1),FIND("]",CELL("filename",$A$1))+1,255)&amp;"|"&amp;$C197,Fonte_OM_Objeto!$G:$G,Fonte_OM_Objeto!$J:$J),"")</f>
        <v/>
      </c>
      <c r="AF197" s="10" t="str" cm="1">
        <f t="array" aca="1" ref="AF197" ca="1">IFERROR(_xlfn.XLOOKUP(MID(CELL("filename",$A$1),FIND("]",CELL("filename",$A$1))+1,255)&amp;"|"&amp;$C197,Fonte_OM_Objeto!$G:$G,Fonte_OM_Objeto!$K:$K),"")</f>
        <v/>
      </c>
    </row>
    <row r="198" spans="1:32" s="1" customFormat="1" ht="30.4" customHeight="1" x14ac:dyDescent="0.2">
      <c r="A198" s="9" t="s">
        <v>30</v>
      </c>
      <c r="B198" s="9" t="s">
        <v>31</v>
      </c>
      <c r="C198" s="9" t="s">
        <v>1936</v>
      </c>
      <c r="D198" s="9" t="s">
        <v>33</v>
      </c>
      <c r="E198" s="9" t="s">
        <v>90</v>
      </c>
      <c r="F198" s="9" t="s">
        <v>4021</v>
      </c>
      <c r="G198" s="9" t="s">
        <v>1935</v>
      </c>
      <c r="H198" s="9" t="s">
        <v>143</v>
      </c>
      <c r="I198" s="9" t="s">
        <v>530</v>
      </c>
      <c r="J198" s="9" t="s">
        <v>173</v>
      </c>
      <c r="K198" s="9" t="s">
        <v>40</v>
      </c>
      <c r="L198" s="9" t="s">
        <v>41</v>
      </c>
      <c r="M198" s="9" t="s">
        <v>42</v>
      </c>
      <c r="N198" s="9" t="s">
        <v>43</v>
      </c>
      <c r="O198" s="9" t="s">
        <v>118</v>
      </c>
      <c r="P198" s="9" t="s">
        <v>45</v>
      </c>
      <c r="Q198" s="9" t="s">
        <v>46</v>
      </c>
      <c r="R198" s="9" t="s">
        <v>47</v>
      </c>
      <c r="S198" s="9" t="s">
        <v>48</v>
      </c>
      <c r="T198" s="9" t="s">
        <v>75</v>
      </c>
      <c r="U198" s="9" t="s">
        <v>76</v>
      </c>
      <c r="V198" s="9" t="s">
        <v>75</v>
      </c>
      <c r="W198" s="9" t="s">
        <v>51</v>
      </c>
      <c r="X198" s="9" t="s">
        <v>52</v>
      </c>
      <c r="Y198" s="9" t="s">
        <v>53</v>
      </c>
      <c r="Z198" s="9" t="s">
        <v>54</v>
      </c>
      <c r="AA198" s="9" t="s">
        <v>55</v>
      </c>
      <c r="AB198" s="9" t="s">
        <v>56</v>
      </c>
      <c r="AC198" s="10">
        <v>400000</v>
      </c>
      <c r="AD198" s="10" t="s">
        <v>1934</v>
      </c>
      <c r="AE198" s="10" t="str" cm="1">
        <f t="array" aca="1" ref="AE198" ca="1">IFERROR(_xlfn.XLOOKUP(MID(CELL("filename",$A$1),FIND("]",CELL("filename",$A$1))+1,255)&amp;"|"&amp;$C198,Fonte_OM_Objeto!$G:$G,Fonte_OM_Objeto!$J:$J),"")</f>
        <v>2º BEC</v>
      </c>
      <c r="AF198" s="10" t="str" cm="1">
        <f t="array" aca="1" ref="AF198" ca="1">IFERROR(_xlfn.XLOOKUP(MID(CELL("filename",$A$1),FIND("]",CELL("filename",$A$1))+1,255)&amp;"|"&amp;$C198,Fonte_OM_Objeto!$G:$G,Fonte_OM_Objeto!$K:$K),"")</f>
        <v>Instalação de usina fotovoltaica</v>
      </c>
    </row>
    <row r="199" spans="1:32" s="1" customFormat="1" ht="41.1" customHeight="1" x14ac:dyDescent="0.2">
      <c r="A199" s="9" t="s">
        <v>30</v>
      </c>
      <c r="B199" s="9" t="s">
        <v>31</v>
      </c>
      <c r="C199" s="9" t="s">
        <v>946</v>
      </c>
      <c r="D199" s="9" t="s">
        <v>33</v>
      </c>
      <c r="E199" s="9" t="s">
        <v>90</v>
      </c>
      <c r="F199" s="9" t="s">
        <v>943</v>
      </c>
      <c r="G199" s="9" t="s">
        <v>944</v>
      </c>
      <c r="H199" s="9" t="s">
        <v>143</v>
      </c>
      <c r="I199" s="9" t="s">
        <v>340</v>
      </c>
      <c r="J199" s="9" t="s">
        <v>160</v>
      </c>
      <c r="K199" s="9" t="s">
        <v>40</v>
      </c>
      <c r="L199" s="9" t="s">
        <v>41</v>
      </c>
      <c r="M199" s="9" t="s">
        <v>59</v>
      </c>
      <c r="N199" s="9" t="s">
        <v>60</v>
      </c>
      <c r="O199" s="9" t="s">
        <v>145</v>
      </c>
      <c r="P199" s="9" t="s">
        <v>45</v>
      </c>
      <c r="Q199" s="9" t="s">
        <v>62</v>
      </c>
      <c r="R199" s="9" t="s">
        <v>45</v>
      </c>
      <c r="S199" s="9" t="s">
        <v>63</v>
      </c>
      <c r="T199" s="9" t="s">
        <v>75</v>
      </c>
      <c r="U199" s="9" t="s">
        <v>76</v>
      </c>
      <c r="V199" s="9" t="s">
        <v>75</v>
      </c>
      <c r="W199" s="9" t="s">
        <v>51</v>
      </c>
      <c r="X199" s="9" t="s">
        <v>52</v>
      </c>
      <c r="Y199" s="9" t="s">
        <v>53</v>
      </c>
      <c r="Z199" s="9" t="s">
        <v>54</v>
      </c>
      <c r="AA199" s="9" t="s">
        <v>55</v>
      </c>
      <c r="AB199" s="9" t="s">
        <v>56</v>
      </c>
      <c r="AC199" s="10">
        <v>250000</v>
      </c>
      <c r="AD199" s="10" t="s">
        <v>1933</v>
      </c>
      <c r="AE199" s="10" t="str" cm="1">
        <f t="array" aca="1" ref="AE199" ca="1">IFERROR(_xlfn.XLOOKUP(MID(CELL("filename",$A$1),FIND("]",CELL("filename",$A$1))+1,255)&amp;"|"&amp;$C199,Fonte_OM_Objeto!$G:$G,Fonte_OM_Objeto!$J:$J),"")</f>
        <v/>
      </c>
      <c r="AF199" s="10" t="str" cm="1">
        <f t="array" aca="1" ref="AF199" ca="1">IFERROR(_xlfn.XLOOKUP(MID(CELL("filename",$A$1),FIND("]",CELL("filename",$A$1))+1,255)&amp;"|"&amp;$C199,Fonte_OM_Objeto!$G:$G,Fonte_OM_Objeto!$K:$K),"")</f>
        <v/>
      </c>
    </row>
    <row r="200" spans="1:32" s="1" customFormat="1" ht="19.7" customHeight="1" x14ac:dyDescent="0.2">
      <c r="A200" s="9" t="s">
        <v>30</v>
      </c>
      <c r="B200" s="9" t="s">
        <v>31</v>
      </c>
      <c r="C200" s="9" t="s">
        <v>1932</v>
      </c>
      <c r="D200" s="9" t="s">
        <v>33</v>
      </c>
      <c r="E200" s="9" t="s">
        <v>34</v>
      </c>
      <c r="F200" s="9" t="s">
        <v>943</v>
      </c>
      <c r="G200" s="9" t="s">
        <v>944</v>
      </c>
      <c r="H200" s="9" t="s">
        <v>143</v>
      </c>
      <c r="I200" s="9" t="s">
        <v>340</v>
      </c>
      <c r="J200" s="9" t="s">
        <v>160</v>
      </c>
      <c r="K200" s="9" t="s">
        <v>40</v>
      </c>
      <c r="L200" s="9" t="s">
        <v>41</v>
      </c>
      <c r="M200" s="9" t="s">
        <v>97</v>
      </c>
      <c r="N200" s="9" t="s">
        <v>98</v>
      </c>
      <c r="O200" s="9" t="s">
        <v>1631</v>
      </c>
      <c r="P200" s="9" t="s">
        <v>45</v>
      </c>
      <c r="Q200" s="9" t="s">
        <v>109</v>
      </c>
      <c r="R200" s="9" t="s">
        <v>47</v>
      </c>
      <c r="S200" s="9" t="s">
        <v>110</v>
      </c>
      <c r="T200" s="9" t="s">
        <v>342</v>
      </c>
      <c r="U200" s="9" t="s">
        <v>340</v>
      </c>
      <c r="V200" s="9" t="s">
        <v>343</v>
      </c>
      <c r="W200" s="9" t="s">
        <v>111</v>
      </c>
      <c r="X200" s="9" t="s">
        <v>52</v>
      </c>
      <c r="Y200" s="9" t="s">
        <v>53</v>
      </c>
      <c r="Z200" s="9" t="s">
        <v>54</v>
      </c>
      <c r="AA200" s="9" t="s">
        <v>55</v>
      </c>
      <c r="AB200" s="9" t="s">
        <v>56</v>
      </c>
      <c r="AC200" s="10">
        <v>500000</v>
      </c>
      <c r="AD200" s="9" t="s">
        <v>1931</v>
      </c>
      <c r="AE200" s="10" t="str" cm="1">
        <f t="array" aca="1" ref="AE200" ca="1">IFERROR(_xlfn.XLOOKUP(MID(CELL("filename",$A$1),FIND("]",CELL("filename",$A$1))+1,255)&amp;"|"&amp;$C200,Fonte_OM_Objeto!$G:$G,Fonte_OM_Objeto!$J:$J),"")</f>
        <v/>
      </c>
      <c r="AF200" s="10" t="str" cm="1">
        <f t="array" aca="1" ref="AF200" ca="1">IFERROR(_xlfn.XLOOKUP(MID(CELL("filename",$A$1),FIND("]",CELL("filename",$A$1))+1,255)&amp;"|"&amp;$C200,Fonte_OM_Objeto!$G:$G,Fonte_OM_Objeto!$K:$K),"")</f>
        <v/>
      </c>
    </row>
    <row r="201" spans="1:32" s="1" customFormat="1" ht="148.69999999999999" customHeight="1" x14ac:dyDescent="0.2">
      <c r="A201" s="9" t="s">
        <v>30</v>
      </c>
      <c r="B201" s="9" t="s">
        <v>31</v>
      </c>
      <c r="C201" s="9" t="s">
        <v>958</v>
      </c>
      <c r="D201" s="9" t="s">
        <v>33</v>
      </c>
      <c r="E201" s="9" t="s">
        <v>90</v>
      </c>
      <c r="F201" s="9" t="s">
        <v>951</v>
      </c>
      <c r="G201" s="9" t="s">
        <v>952</v>
      </c>
      <c r="H201" s="9" t="s">
        <v>143</v>
      </c>
      <c r="I201" s="9" t="s">
        <v>212</v>
      </c>
      <c r="J201" s="9" t="s">
        <v>39</v>
      </c>
      <c r="K201" s="9" t="s">
        <v>40</v>
      </c>
      <c r="L201" s="9" t="s">
        <v>41</v>
      </c>
      <c r="M201" s="9" t="s">
        <v>70</v>
      </c>
      <c r="N201" s="9" t="s">
        <v>71</v>
      </c>
      <c r="O201" s="9" t="s">
        <v>91</v>
      </c>
      <c r="P201" s="9" t="s">
        <v>45</v>
      </c>
      <c r="Q201" s="9" t="s">
        <v>62</v>
      </c>
      <c r="R201" s="9" t="s">
        <v>45</v>
      </c>
      <c r="S201" s="9" t="s">
        <v>85</v>
      </c>
      <c r="T201" s="9" t="s">
        <v>75</v>
      </c>
      <c r="U201" s="9" t="s">
        <v>76</v>
      </c>
      <c r="V201" s="9" t="s">
        <v>75</v>
      </c>
      <c r="W201" s="9" t="s">
        <v>51</v>
      </c>
      <c r="X201" s="9" t="s">
        <v>52</v>
      </c>
      <c r="Y201" s="9" t="s">
        <v>53</v>
      </c>
      <c r="Z201" s="9" t="s">
        <v>54</v>
      </c>
      <c r="AA201" s="9" t="s">
        <v>55</v>
      </c>
      <c r="AB201" s="9" t="s">
        <v>56</v>
      </c>
      <c r="AC201" s="10">
        <v>3900000</v>
      </c>
      <c r="AD201" s="10" t="s">
        <v>1930</v>
      </c>
      <c r="AE201" s="10" t="str" cm="1">
        <f t="array" aca="1" ref="AE201" ca="1">IFERROR(_xlfn.XLOOKUP(MID(CELL("filename",$A$1),FIND("]",CELL("filename",$A$1))+1,255)&amp;"|"&amp;$C201,Fonte_OM_Objeto!$G:$G,Fonte_OM_Objeto!$J:$J),"")</f>
        <v/>
      </c>
      <c r="AF201" s="10" t="str" cm="1">
        <f t="array" aca="1" ref="AF201" ca="1">IFERROR(_xlfn.XLOOKUP(MID(CELL("filename",$A$1),FIND("]",CELL("filename",$A$1))+1,255)&amp;"|"&amp;$C201,Fonte_OM_Objeto!$G:$G,Fonte_OM_Objeto!$K:$K),"")</f>
        <v/>
      </c>
    </row>
    <row r="202" spans="1:32" s="1" customFormat="1" ht="52.35" customHeight="1" x14ac:dyDescent="0.2">
      <c r="A202" s="9" t="s">
        <v>30</v>
      </c>
      <c r="B202" s="9" t="s">
        <v>31</v>
      </c>
      <c r="C202" s="9" t="s">
        <v>1929</v>
      </c>
      <c r="D202" s="9" t="s">
        <v>33</v>
      </c>
      <c r="E202" s="9" t="s">
        <v>90</v>
      </c>
      <c r="F202" s="9" t="s">
        <v>951</v>
      </c>
      <c r="G202" s="9" t="s">
        <v>952</v>
      </c>
      <c r="H202" s="9" t="s">
        <v>143</v>
      </c>
      <c r="I202" s="9" t="s">
        <v>212</v>
      </c>
      <c r="J202" s="9" t="s">
        <v>39</v>
      </c>
      <c r="K202" s="9" t="s">
        <v>40</v>
      </c>
      <c r="L202" s="9" t="s">
        <v>41</v>
      </c>
      <c r="M202" s="9" t="s">
        <v>70</v>
      </c>
      <c r="N202" s="9" t="s">
        <v>71</v>
      </c>
      <c r="O202" s="9" t="s">
        <v>118</v>
      </c>
      <c r="P202" s="9" t="s">
        <v>45</v>
      </c>
      <c r="Q202" s="9" t="s">
        <v>46</v>
      </c>
      <c r="R202" s="9" t="s">
        <v>47</v>
      </c>
      <c r="S202" s="9" t="s">
        <v>48</v>
      </c>
      <c r="T202" s="9" t="s">
        <v>75</v>
      </c>
      <c r="U202" s="9" t="s">
        <v>76</v>
      </c>
      <c r="V202" s="9" t="s">
        <v>75</v>
      </c>
      <c r="W202" s="9" t="s">
        <v>51</v>
      </c>
      <c r="X202" s="9" t="s">
        <v>102</v>
      </c>
      <c r="Y202" s="9" t="s">
        <v>53</v>
      </c>
      <c r="Z202" s="9" t="s">
        <v>54</v>
      </c>
      <c r="AA202" s="9" t="s">
        <v>55</v>
      </c>
      <c r="AB202" s="9" t="s">
        <v>56</v>
      </c>
      <c r="AC202" s="10">
        <v>200000</v>
      </c>
      <c r="AD202" s="10" t="s">
        <v>1928</v>
      </c>
      <c r="AE202" s="10" t="str" cm="1">
        <f t="array" aca="1" ref="AE202" ca="1">IFERROR(_xlfn.XLOOKUP(MID(CELL("filename",$A$1),FIND("]",CELL("filename",$A$1))+1,255)&amp;"|"&amp;$C202,Fonte_OM_Objeto!$G:$G,Fonte_OM_Objeto!$J:$J),"")</f>
        <v/>
      </c>
      <c r="AF202" s="10" t="str" cm="1">
        <f t="array" aca="1" ref="AF202" ca="1">IFERROR(_xlfn.XLOOKUP(MID(CELL("filename",$A$1),FIND("]",CELL("filename",$A$1))+1,255)&amp;"|"&amp;$C202,Fonte_OM_Objeto!$G:$G,Fonte_OM_Objeto!$K:$K),"")</f>
        <v/>
      </c>
    </row>
    <row r="203" spans="1:32" s="1" customFormat="1" ht="52.35" customHeight="1" x14ac:dyDescent="0.2">
      <c r="A203" s="9" t="s">
        <v>30</v>
      </c>
      <c r="B203" s="9" t="s">
        <v>31</v>
      </c>
      <c r="C203" s="9" t="s">
        <v>1929</v>
      </c>
      <c r="D203" s="9" t="s">
        <v>33</v>
      </c>
      <c r="E203" s="9" t="s">
        <v>90</v>
      </c>
      <c r="F203" s="9" t="s">
        <v>951</v>
      </c>
      <c r="G203" s="9" t="s">
        <v>952</v>
      </c>
      <c r="H203" s="9" t="s">
        <v>143</v>
      </c>
      <c r="I203" s="9" t="s">
        <v>212</v>
      </c>
      <c r="J203" s="9" t="s">
        <v>39</v>
      </c>
      <c r="K203" s="9" t="s">
        <v>40</v>
      </c>
      <c r="L203" s="9" t="s">
        <v>41</v>
      </c>
      <c r="M203" s="9" t="s">
        <v>70</v>
      </c>
      <c r="N203" s="9" t="s">
        <v>71</v>
      </c>
      <c r="O203" s="9" t="s">
        <v>118</v>
      </c>
      <c r="P203" s="9" t="s">
        <v>45</v>
      </c>
      <c r="Q203" s="9" t="s">
        <v>46</v>
      </c>
      <c r="R203" s="9" t="s">
        <v>47</v>
      </c>
      <c r="S203" s="9" t="s">
        <v>48</v>
      </c>
      <c r="T203" s="9" t="s">
        <v>75</v>
      </c>
      <c r="U203" s="9" t="s">
        <v>76</v>
      </c>
      <c r="V203" s="9" t="s">
        <v>75</v>
      </c>
      <c r="W203" s="9" t="s">
        <v>51</v>
      </c>
      <c r="X203" s="9" t="s">
        <v>52</v>
      </c>
      <c r="Y203" s="9" t="s">
        <v>53</v>
      </c>
      <c r="Z203" s="9" t="s">
        <v>54</v>
      </c>
      <c r="AA203" s="9" t="s">
        <v>55</v>
      </c>
      <c r="AB203" s="9" t="s">
        <v>56</v>
      </c>
      <c r="AC203" s="10">
        <v>300000</v>
      </c>
      <c r="AD203" s="10" t="s">
        <v>1928</v>
      </c>
      <c r="AE203" s="10" t="str" cm="1">
        <f t="array" aca="1" ref="AE203" ca="1">IFERROR(_xlfn.XLOOKUP(MID(CELL("filename",$A$1),FIND("]",CELL("filename",$A$1))+1,255)&amp;"|"&amp;$C203,Fonte_OM_Objeto!$G:$G,Fonte_OM_Objeto!$J:$J),"")</f>
        <v/>
      </c>
      <c r="AF203" s="10" t="str" cm="1">
        <f t="array" aca="1" ref="AF203" ca="1">IFERROR(_xlfn.XLOOKUP(MID(CELL("filename",$A$1),FIND("]",CELL("filename",$A$1))+1,255)&amp;"|"&amp;$C203,Fonte_OM_Objeto!$G:$G,Fonte_OM_Objeto!$K:$K),"")</f>
        <v/>
      </c>
    </row>
    <row r="204" spans="1:32" s="1" customFormat="1" ht="30.4" customHeight="1" x14ac:dyDescent="0.2">
      <c r="A204" s="9" t="s">
        <v>30</v>
      </c>
      <c r="B204" s="9" t="s">
        <v>31</v>
      </c>
      <c r="C204" s="9" t="s">
        <v>968</v>
      </c>
      <c r="D204" s="9" t="s">
        <v>33</v>
      </c>
      <c r="E204" s="9" t="s">
        <v>90</v>
      </c>
      <c r="F204" s="9" t="s">
        <v>969</v>
      </c>
      <c r="G204" s="9" t="s">
        <v>970</v>
      </c>
      <c r="H204" s="9" t="s">
        <v>143</v>
      </c>
      <c r="I204" s="9" t="s">
        <v>96</v>
      </c>
      <c r="J204" s="9" t="s">
        <v>173</v>
      </c>
      <c r="K204" s="9" t="s">
        <v>40</v>
      </c>
      <c r="L204" s="9" t="s">
        <v>41</v>
      </c>
      <c r="M204" s="9" t="s">
        <v>42</v>
      </c>
      <c r="N204" s="9" t="s">
        <v>43</v>
      </c>
      <c r="O204" s="9" t="s">
        <v>174</v>
      </c>
      <c r="P204" s="9" t="s">
        <v>45</v>
      </c>
      <c r="Q204" s="9" t="s">
        <v>84</v>
      </c>
      <c r="R204" s="9" t="s">
        <v>45</v>
      </c>
      <c r="S204" s="9" t="s">
        <v>85</v>
      </c>
      <c r="T204" s="9" t="s">
        <v>75</v>
      </c>
      <c r="U204" s="9" t="s">
        <v>76</v>
      </c>
      <c r="V204" s="9" t="s">
        <v>75</v>
      </c>
      <c r="W204" s="9" t="s">
        <v>51</v>
      </c>
      <c r="X204" s="9" t="s">
        <v>52</v>
      </c>
      <c r="Y204" s="9" t="s">
        <v>53</v>
      </c>
      <c r="Z204" s="9" t="s">
        <v>54</v>
      </c>
      <c r="AA204" s="9" t="s">
        <v>55</v>
      </c>
      <c r="AB204" s="9" t="s">
        <v>56</v>
      </c>
      <c r="AC204" s="10">
        <v>1000000</v>
      </c>
      <c r="AD204" s="10" t="s">
        <v>1797</v>
      </c>
      <c r="AE204" s="10" t="str" cm="1">
        <f t="array" aca="1" ref="AE204" ca="1">IFERROR(_xlfn.XLOOKUP(MID(CELL("filename",$A$1),FIND("]",CELL("filename",$A$1))+1,255)&amp;"|"&amp;$C204,Fonte_OM_Objeto!$G:$G,Fonte_OM_Objeto!$J:$J),"")</f>
        <v>CPOR/SP</v>
      </c>
      <c r="AF204" s="10" t="str" cm="1">
        <f t="array" aca="1" ref="AF204" ca="1">IFERROR(_xlfn.XLOOKUP(MID(CELL("filename",$A$1),FIND("]",CELL("filename",$A$1))+1,255)&amp;"|"&amp;$C204,Fonte_OM_Objeto!$G:$G,Fonte_OM_Objeto!$K:$K),"")</f>
        <v>2 Vtr van</v>
      </c>
    </row>
    <row r="205" spans="1:32" s="1" customFormat="1" ht="41.1" customHeight="1" x14ac:dyDescent="0.2">
      <c r="A205" s="9" t="s">
        <v>30</v>
      </c>
      <c r="B205" s="9" t="s">
        <v>31</v>
      </c>
      <c r="C205" s="9" t="s">
        <v>1927</v>
      </c>
      <c r="D205" s="9" t="s">
        <v>33</v>
      </c>
      <c r="E205" s="9" t="s">
        <v>34</v>
      </c>
      <c r="F205" s="9" t="s">
        <v>4020</v>
      </c>
      <c r="G205" s="9" t="s">
        <v>1924</v>
      </c>
      <c r="H205" s="9" t="s">
        <v>143</v>
      </c>
      <c r="I205" s="9" t="s">
        <v>198</v>
      </c>
      <c r="J205" s="9" t="s">
        <v>173</v>
      </c>
      <c r="K205" s="9" t="s">
        <v>40</v>
      </c>
      <c r="L205" s="9" t="s">
        <v>41</v>
      </c>
      <c r="M205" s="9" t="s">
        <v>59</v>
      </c>
      <c r="N205" s="9" t="s">
        <v>60</v>
      </c>
      <c r="O205" s="9" t="s">
        <v>1879</v>
      </c>
      <c r="P205" s="9" t="s">
        <v>45</v>
      </c>
      <c r="Q205" s="9" t="s">
        <v>62</v>
      </c>
      <c r="R205" s="9" t="s">
        <v>45</v>
      </c>
      <c r="S205" s="9" t="s">
        <v>63</v>
      </c>
      <c r="T205" s="9" t="s">
        <v>205</v>
      </c>
      <c r="U205" s="9" t="s">
        <v>198</v>
      </c>
      <c r="V205" s="9" t="s">
        <v>206</v>
      </c>
      <c r="W205" s="9" t="s">
        <v>51</v>
      </c>
      <c r="X205" s="9" t="s">
        <v>102</v>
      </c>
      <c r="Y205" s="9" t="s">
        <v>53</v>
      </c>
      <c r="Z205" s="9" t="s">
        <v>54</v>
      </c>
      <c r="AA205" s="9" t="s">
        <v>55</v>
      </c>
      <c r="AB205" s="9" t="s">
        <v>56</v>
      </c>
      <c r="AC205" s="10">
        <v>200000</v>
      </c>
      <c r="AD205" s="10" t="s">
        <v>1926</v>
      </c>
      <c r="AE205" s="10" t="str" cm="1">
        <f t="array" aca="1" ref="AE205" ca="1">IFERROR(_xlfn.XLOOKUP(MID(CELL("filename",$A$1),FIND("]",CELL("filename",$A$1))+1,255)&amp;"|"&amp;$C205,Fonte_OM_Objeto!$G:$G,Fonte_OM_Objeto!$J:$J),"")</f>
        <v/>
      </c>
      <c r="AF205" s="10" t="str" cm="1">
        <f t="array" aca="1" ref="AF205" ca="1">IFERROR(_xlfn.XLOOKUP(MID(CELL("filename",$A$1),FIND("]",CELL("filename",$A$1))+1,255)&amp;"|"&amp;$C205,Fonte_OM_Objeto!$G:$G,Fonte_OM_Objeto!$K:$K),"")</f>
        <v/>
      </c>
    </row>
    <row r="206" spans="1:32" s="1" customFormat="1" ht="19.7" customHeight="1" x14ac:dyDescent="0.2">
      <c r="A206" s="9" t="s">
        <v>30</v>
      </c>
      <c r="B206" s="9" t="s">
        <v>31</v>
      </c>
      <c r="C206" s="9" t="s">
        <v>1925</v>
      </c>
      <c r="D206" s="9" t="s">
        <v>33</v>
      </c>
      <c r="E206" s="9" t="s">
        <v>34</v>
      </c>
      <c r="F206" s="9" t="s">
        <v>4020</v>
      </c>
      <c r="G206" s="9" t="s">
        <v>1924</v>
      </c>
      <c r="H206" s="9" t="s">
        <v>143</v>
      </c>
      <c r="I206" s="9" t="s">
        <v>198</v>
      </c>
      <c r="J206" s="9" t="s">
        <v>173</v>
      </c>
      <c r="K206" s="9" t="s">
        <v>40</v>
      </c>
      <c r="L206" s="9" t="s">
        <v>41</v>
      </c>
      <c r="M206" s="9" t="s">
        <v>42</v>
      </c>
      <c r="N206" s="9" t="s">
        <v>43</v>
      </c>
      <c r="O206" s="9" t="s">
        <v>1876</v>
      </c>
      <c r="P206" s="9" t="s">
        <v>45</v>
      </c>
      <c r="Q206" s="9" t="s">
        <v>84</v>
      </c>
      <c r="R206" s="9" t="s">
        <v>45</v>
      </c>
      <c r="S206" s="9" t="s">
        <v>63</v>
      </c>
      <c r="T206" s="9" t="s">
        <v>205</v>
      </c>
      <c r="U206" s="9" t="s">
        <v>198</v>
      </c>
      <c r="V206" s="9" t="s">
        <v>206</v>
      </c>
      <c r="W206" s="9" t="s">
        <v>51</v>
      </c>
      <c r="X206" s="9" t="s">
        <v>102</v>
      </c>
      <c r="Y206" s="9" t="s">
        <v>53</v>
      </c>
      <c r="Z206" s="9" t="s">
        <v>54</v>
      </c>
      <c r="AA206" s="9" t="s">
        <v>55</v>
      </c>
      <c r="AB206" s="9" t="s">
        <v>56</v>
      </c>
      <c r="AC206" s="10">
        <v>300000</v>
      </c>
      <c r="AD206" s="9" t="s">
        <v>1923</v>
      </c>
      <c r="AE206" s="10" t="str" cm="1">
        <f t="array" aca="1" ref="AE206" ca="1">IFERROR(_xlfn.XLOOKUP(MID(CELL("filename",$A$1),FIND("]",CELL("filename",$A$1))+1,255)&amp;"|"&amp;$C206,Fonte_OM_Objeto!$G:$G,Fonte_OM_Objeto!$J:$J),"")</f>
        <v>CMR</v>
      </c>
      <c r="AF206" s="10" t="str" cm="1">
        <f t="array" aca="1" ref="AF206" ca="1">IFERROR(_xlfn.XLOOKUP(MID(CELL("filename",$A$1),FIND("]",CELL("filename",$A$1))+1,255)&amp;"|"&amp;$C206,Fonte_OM_Objeto!$G:$G,Fonte_OM_Objeto!$K:$K),"")</f>
        <v>Instalação de dispositivos que reduzirão o consumo de energia.</v>
      </c>
    </row>
    <row r="207" spans="1:32" s="1" customFormat="1" ht="30.4" customHeight="1" x14ac:dyDescent="0.2">
      <c r="A207" s="9" t="s">
        <v>30</v>
      </c>
      <c r="B207" s="9" t="s">
        <v>31</v>
      </c>
      <c r="C207" s="9" t="s">
        <v>1922</v>
      </c>
      <c r="D207" s="9" t="s">
        <v>33</v>
      </c>
      <c r="E207" s="9" t="s">
        <v>90</v>
      </c>
      <c r="F207" s="9" t="s">
        <v>988</v>
      </c>
      <c r="G207" s="9" t="s">
        <v>989</v>
      </c>
      <c r="H207" s="9" t="s">
        <v>143</v>
      </c>
      <c r="I207" s="9" t="s">
        <v>96</v>
      </c>
      <c r="J207" s="9" t="s">
        <v>39</v>
      </c>
      <c r="K207" s="9" t="s">
        <v>40</v>
      </c>
      <c r="L207" s="9" t="s">
        <v>41</v>
      </c>
      <c r="M207" s="9" t="s">
        <v>42</v>
      </c>
      <c r="N207" s="9" t="s">
        <v>43</v>
      </c>
      <c r="O207" s="9" t="s">
        <v>305</v>
      </c>
      <c r="P207" s="9" t="s">
        <v>45</v>
      </c>
      <c r="Q207" s="9" t="s">
        <v>84</v>
      </c>
      <c r="R207" s="9" t="s">
        <v>45</v>
      </c>
      <c r="S207" s="9" t="s">
        <v>63</v>
      </c>
      <c r="T207" s="9" t="s">
        <v>75</v>
      </c>
      <c r="U207" s="9" t="s">
        <v>76</v>
      </c>
      <c r="V207" s="9" t="s">
        <v>75</v>
      </c>
      <c r="W207" s="9" t="s">
        <v>51</v>
      </c>
      <c r="X207" s="9" t="s">
        <v>102</v>
      </c>
      <c r="Y207" s="9" t="s">
        <v>53</v>
      </c>
      <c r="Z207" s="9" t="s">
        <v>54</v>
      </c>
      <c r="AA207" s="9" t="s">
        <v>55</v>
      </c>
      <c r="AB207" s="9" t="s">
        <v>56</v>
      </c>
      <c r="AC207" s="10">
        <v>800000</v>
      </c>
      <c r="AD207" s="10" t="s">
        <v>1921</v>
      </c>
      <c r="AE207" s="10" t="str" cm="1">
        <f t="array" aca="1" ref="AE207" ca="1">IFERROR(_xlfn.XLOOKUP(MID(CELL("filename",$A$1),FIND("]",CELL("filename",$A$1))+1,255)&amp;"|"&amp;$C207,Fonte_OM_Objeto!$G:$G,Fonte_OM_Objeto!$J:$J),"")</f>
        <v>B Av Taubaté</v>
      </c>
      <c r="AF207" s="10" t="str" cm="1">
        <f t="array" aca="1" ref="AF207" ca="1">IFERROR(_xlfn.XLOOKUP(MID(CELL("filename",$A$1),FIND("]",CELL("filename",$A$1))+1,255)&amp;"|"&amp;$C207,Fonte_OM_Objeto!$G:$G,Fonte_OM_Objeto!$K:$K),"")</f>
        <v>Adequação e Reforma do Hotel de Trânsito</v>
      </c>
    </row>
    <row r="208" spans="1:32" s="1" customFormat="1" ht="19.7" customHeight="1" x14ac:dyDescent="0.2">
      <c r="A208" s="9" t="s">
        <v>30</v>
      </c>
      <c r="B208" s="9" t="s">
        <v>31</v>
      </c>
      <c r="C208" s="9" t="s">
        <v>1920</v>
      </c>
      <c r="D208" s="9" t="s">
        <v>33</v>
      </c>
      <c r="E208" s="9" t="s">
        <v>34</v>
      </c>
      <c r="F208" s="9" t="s">
        <v>988</v>
      </c>
      <c r="G208" s="9" t="s">
        <v>989</v>
      </c>
      <c r="H208" s="9" t="s">
        <v>143</v>
      </c>
      <c r="I208" s="9" t="s">
        <v>96</v>
      </c>
      <c r="J208" s="9" t="s">
        <v>39</v>
      </c>
      <c r="K208" s="9" t="s">
        <v>40</v>
      </c>
      <c r="L208" s="9" t="s">
        <v>41</v>
      </c>
      <c r="M208" s="9" t="s">
        <v>97</v>
      </c>
      <c r="N208" s="9" t="s">
        <v>98</v>
      </c>
      <c r="O208" s="9" t="s">
        <v>99</v>
      </c>
      <c r="P208" s="9" t="s">
        <v>45</v>
      </c>
      <c r="Q208" s="9" t="s">
        <v>46</v>
      </c>
      <c r="R208" s="9" t="s">
        <v>47</v>
      </c>
      <c r="S208" s="9" t="s">
        <v>48</v>
      </c>
      <c r="T208" s="9" t="s">
        <v>100</v>
      </c>
      <c r="U208" s="9" t="s">
        <v>96</v>
      </c>
      <c r="V208" s="9" t="s">
        <v>101</v>
      </c>
      <c r="W208" s="9" t="s">
        <v>51</v>
      </c>
      <c r="X208" s="9" t="s">
        <v>52</v>
      </c>
      <c r="Y208" s="9" t="s">
        <v>207</v>
      </c>
      <c r="Z208" s="9" t="s">
        <v>54</v>
      </c>
      <c r="AA208" s="9" t="s">
        <v>55</v>
      </c>
      <c r="AB208" s="9" t="s">
        <v>56</v>
      </c>
      <c r="AC208" s="10">
        <v>1000000</v>
      </c>
      <c r="AD208" s="9" t="s">
        <v>1919</v>
      </c>
      <c r="AE208" s="10" t="str" cm="1">
        <f t="array" aca="1" ref="AE208" ca="1">IFERROR(_xlfn.XLOOKUP(MID(CELL("filename",$A$1),FIND("]",CELL("filename",$A$1))+1,255)&amp;"|"&amp;$C208,Fonte_OM_Objeto!$G:$G,Fonte_OM_Objeto!$J:$J),"")</f>
        <v/>
      </c>
      <c r="AF208" s="10" t="str" cm="1">
        <f t="array" aca="1" ref="AF208" ca="1">IFERROR(_xlfn.XLOOKUP(MID(CELL("filename",$A$1),FIND("]",CELL("filename",$A$1))+1,255)&amp;"|"&amp;$C208,Fonte_OM_Objeto!$G:$G,Fonte_OM_Objeto!$K:$K),"")</f>
        <v/>
      </c>
    </row>
    <row r="209" spans="1:32" s="1" customFormat="1" ht="52.35" customHeight="1" x14ac:dyDescent="0.2">
      <c r="A209" s="9" t="s">
        <v>30</v>
      </c>
      <c r="B209" s="9" t="s">
        <v>31</v>
      </c>
      <c r="C209" s="9" t="s">
        <v>1918</v>
      </c>
      <c r="D209" s="9" t="s">
        <v>33</v>
      </c>
      <c r="E209" s="9" t="s">
        <v>90</v>
      </c>
      <c r="F209" s="9" t="s">
        <v>988</v>
      </c>
      <c r="G209" s="9" t="s">
        <v>989</v>
      </c>
      <c r="H209" s="9" t="s">
        <v>143</v>
      </c>
      <c r="I209" s="9" t="s">
        <v>96</v>
      </c>
      <c r="J209" s="9" t="s">
        <v>39</v>
      </c>
      <c r="K209" s="9" t="s">
        <v>40</v>
      </c>
      <c r="L209" s="9" t="s">
        <v>41</v>
      </c>
      <c r="M209" s="9" t="s">
        <v>59</v>
      </c>
      <c r="N209" s="9" t="s">
        <v>60</v>
      </c>
      <c r="O209" s="9" t="s">
        <v>145</v>
      </c>
      <c r="P209" s="9" t="s">
        <v>45</v>
      </c>
      <c r="Q209" s="9" t="s">
        <v>62</v>
      </c>
      <c r="R209" s="9" t="s">
        <v>45</v>
      </c>
      <c r="S209" s="9" t="s">
        <v>63</v>
      </c>
      <c r="T209" s="9" t="s">
        <v>75</v>
      </c>
      <c r="U209" s="9" t="s">
        <v>76</v>
      </c>
      <c r="V209" s="9" t="s">
        <v>75</v>
      </c>
      <c r="W209" s="9" t="s">
        <v>51</v>
      </c>
      <c r="X209" s="9" t="s">
        <v>102</v>
      </c>
      <c r="Y209" s="9" t="s">
        <v>53</v>
      </c>
      <c r="Z209" s="9" t="s">
        <v>54</v>
      </c>
      <c r="AA209" s="9" t="s">
        <v>55</v>
      </c>
      <c r="AB209" s="9" t="s">
        <v>56</v>
      </c>
      <c r="AC209" s="10">
        <v>950000</v>
      </c>
      <c r="AD209" s="10" t="s">
        <v>1917</v>
      </c>
      <c r="AE209" s="10" t="str" cm="1">
        <f t="array" aca="1" ref="AE209" ca="1">IFERROR(_xlfn.XLOOKUP(MID(CELL("filename",$A$1),FIND("]",CELL("filename",$A$1))+1,255)&amp;"|"&amp;$C209,Fonte_OM_Objeto!$G:$G,Fonte_OM_Objeto!$J:$J),"")</f>
        <v/>
      </c>
      <c r="AF209" s="10" t="str" cm="1">
        <f t="array" aca="1" ref="AF209" ca="1">IFERROR(_xlfn.XLOOKUP(MID(CELL("filename",$A$1),FIND("]",CELL("filename",$A$1))+1,255)&amp;"|"&amp;$C209,Fonte_OM_Objeto!$G:$G,Fonte_OM_Objeto!$K:$K),"")</f>
        <v/>
      </c>
    </row>
    <row r="210" spans="1:32" s="1" customFormat="1" ht="19.7" customHeight="1" x14ac:dyDescent="0.2">
      <c r="A210" s="9" t="s">
        <v>30</v>
      </c>
      <c r="B210" s="9" t="s">
        <v>31</v>
      </c>
      <c r="C210" s="9" t="s">
        <v>1916</v>
      </c>
      <c r="D210" s="9" t="s">
        <v>33</v>
      </c>
      <c r="E210" s="9" t="s">
        <v>1915</v>
      </c>
      <c r="F210" s="9" t="s">
        <v>4011</v>
      </c>
      <c r="G210" s="9" t="s">
        <v>1914</v>
      </c>
      <c r="H210" s="9" t="s">
        <v>143</v>
      </c>
      <c r="I210" s="9" t="s">
        <v>242</v>
      </c>
      <c r="J210" s="9" t="s">
        <v>261</v>
      </c>
      <c r="K210" s="9" t="s">
        <v>40</v>
      </c>
      <c r="L210" s="9" t="s">
        <v>41</v>
      </c>
      <c r="M210" s="9" t="s">
        <v>179</v>
      </c>
      <c r="N210" s="9" t="s">
        <v>180</v>
      </c>
      <c r="O210" s="9" t="s">
        <v>1913</v>
      </c>
      <c r="P210" s="9" t="s">
        <v>45</v>
      </c>
      <c r="Q210" s="9" t="s">
        <v>335</v>
      </c>
      <c r="R210" s="9" t="s">
        <v>45</v>
      </c>
      <c r="S210" s="9" t="s">
        <v>1912</v>
      </c>
      <c r="T210" s="9" t="s">
        <v>75</v>
      </c>
      <c r="U210" s="9" t="s">
        <v>76</v>
      </c>
      <c r="V210" s="9" t="s">
        <v>75</v>
      </c>
      <c r="W210" s="9" t="s">
        <v>51</v>
      </c>
      <c r="X210" s="9" t="s">
        <v>102</v>
      </c>
      <c r="Y210" s="9" t="s">
        <v>53</v>
      </c>
      <c r="Z210" s="9" t="s">
        <v>54</v>
      </c>
      <c r="AA210" s="9" t="s">
        <v>1392</v>
      </c>
      <c r="AB210" s="9" t="s">
        <v>1911</v>
      </c>
      <c r="AC210" s="10">
        <v>0</v>
      </c>
      <c r="AD210" s="9" t="s">
        <v>1910</v>
      </c>
      <c r="AE210" s="10" t="str" cm="1">
        <f t="array" aca="1" ref="AE210" ca="1">IFERROR(_xlfn.XLOOKUP(MID(CELL("filename",$A$1),FIND("]",CELL("filename",$A$1))+1,255)&amp;"|"&amp;$C210,Fonte_OM_Objeto!$G:$G,Fonte_OM_Objeto!$J:$J),"")</f>
        <v/>
      </c>
      <c r="AF210" s="10" t="str" cm="1">
        <f t="array" aca="1" ref="AF210" ca="1">IFERROR(_xlfn.XLOOKUP(MID(CELL("filename",$A$1),FIND("]",CELL("filename",$A$1))+1,255)&amp;"|"&amp;$C210,Fonte_OM_Objeto!$G:$G,Fonte_OM_Objeto!$K:$K),"")</f>
        <v/>
      </c>
    </row>
    <row r="211" spans="1:32" s="1" customFormat="1" ht="19.7" customHeight="1" x14ac:dyDescent="0.2">
      <c r="A211" s="9" t="s">
        <v>30</v>
      </c>
      <c r="B211" s="9" t="s">
        <v>31</v>
      </c>
      <c r="C211" s="9" t="s">
        <v>1014</v>
      </c>
      <c r="D211" s="9" t="s">
        <v>33</v>
      </c>
      <c r="E211" s="9" t="s">
        <v>34</v>
      </c>
      <c r="F211" s="9" t="s">
        <v>1011</v>
      </c>
      <c r="G211" s="9" t="s">
        <v>1012</v>
      </c>
      <c r="H211" s="9" t="s">
        <v>143</v>
      </c>
      <c r="I211" s="9" t="s">
        <v>828</v>
      </c>
      <c r="J211" s="9" t="s">
        <v>160</v>
      </c>
      <c r="K211" s="9" t="s">
        <v>40</v>
      </c>
      <c r="L211" s="9" t="s">
        <v>41</v>
      </c>
      <c r="M211" s="9" t="s">
        <v>70</v>
      </c>
      <c r="N211" s="9" t="s">
        <v>71</v>
      </c>
      <c r="O211" s="9" t="s">
        <v>1909</v>
      </c>
      <c r="P211" s="9" t="s">
        <v>45</v>
      </c>
      <c r="Q211" s="9" t="s">
        <v>62</v>
      </c>
      <c r="R211" s="9" t="s">
        <v>45</v>
      </c>
      <c r="S211" s="9" t="s">
        <v>85</v>
      </c>
      <c r="T211" s="9" t="s">
        <v>928</v>
      </c>
      <c r="U211" s="9" t="s">
        <v>828</v>
      </c>
      <c r="V211" s="9" t="s">
        <v>929</v>
      </c>
      <c r="W211" s="9" t="s">
        <v>51</v>
      </c>
      <c r="X211" s="9" t="s">
        <v>52</v>
      </c>
      <c r="Y211" s="9" t="s">
        <v>53</v>
      </c>
      <c r="Z211" s="9" t="s">
        <v>54</v>
      </c>
      <c r="AA211" s="9" t="s">
        <v>55</v>
      </c>
      <c r="AB211" s="9" t="s">
        <v>56</v>
      </c>
      <c r="AC211" s="10">
        <v>400000</v>
      </c>
      <c r="AD211" s="10" t="s">
        <v>1908</v>
      </c>
      <c r="AE211" s="10" t="str" cm="1">
        <f t="array" aca="1" ref="AE211" ca="1">IFERROR(_xlfn.XLOOKUP(MID(CELL("filename",$A$1),FIND("]",CELL("filename",$A$1))+1,255)&amp;"|"&amp;$C211,Fonte_OM_Objeto!$G:$G,Fonte_OM_Objeto!$J:$J),"")</f>
        <v/>
      </c>
      <c r="AF211" s="10" t="str" cm="1">
        <f t="array" aca="1" ref="AF211" ca="1">IFERROR(_xlfn.XLOOKUP(MID(CELL("filename",$A$1),FIND("]",CELL("filename",$A$1))+1,255)&amp;"|"&amp;$C211,Fonte_OM_Objeto!$G:$G,Fonte_OM_Objeto!$K:$K),"")</f>
        <v/>
      </c>
    </row>
    <row r="212" spans="1:32" s="1" customFormat="1" ht="52.35" customHeight="1" x14ac:dyDescent="0.2">
      <c r="A212" s="9" t="s">
        <v>30</v>
      </c>
      <c r="B212" s="9" t="s">
        <v>31</v>
      </c>
      <c r="C212" s="9" t="s">
        <v>1907</v>
      </c>
      <c r="D212" s="9" t="s">
        <v>33</v>
      </c>
      <c r="E212" s="9" t="s">
        <v>90</v>
      </c>
      <c r="F212" s="9" t="s">
        <v>1018</v>
      </c>
      <c r="G212" s="9" t="s">
        <v>1019</v>
      </c>
      <c r="H212" s="9" t="s">
        <v>143</v>
      </c>
      <c r="I212" s="9" t="s">
        <v>68</v>
      </c>
      <c r="J212" s="9" t="s">
        <v>191</v>
      </c>
      <c r="K212" s="9" t="s">
        <v>40</v>
      </c>
      <c r="L212" s="9" t="s">
        <v>41</v>
      </c>
      <c r="M212" s="9" t="s">
        <v>70</v>
      </c>
      <c r="N212" s="9" t="s">
        <v>71</v>
      </c>
      <c r="O212" s="9" t="s">
        <v>72</v>
      </c>
      <c r="P212" s="9" t="s">
        <v>45</v>
      </c>
      <c r="Q212" s="9" t="s">
        <v>73</v>
      </c>
      <c r="R212" s="9" t="s">
        <v>45</v>
      </c>
      <c r="S212" s="9" t="s">
        <v>74</v>
      </c>
      <c r="T212" s="9" t="s">
        <v>75</v>
      </c>
      <c r="U212" s="9" t="s">
        <v>76</v>
      </c>
      <c r="V212" s="9" t="s">
        <v>75</v>
      </c>
      <c r="W212" s="9" t="s">
        <v>51</v>
      </c>
      <c r="X212" s="9" t="s">
        <v>52</v>
      </c>
      <c r="Y212" s="9" t="s">
        <v>53</v>
      </c>
      <c r="Z212" s="9" t="s">
        <v>54</v>
      </c>
      <c r="AA212" s="9" t="s">
        <v>55</v>
      </c>
      <c r="AB212" s="9" t="s">
        <v>56</v>
      </c>
      <c r="AC212" s="10">
        <v>250000</v>
      </c>
      <c r="AD212" s="10" t="s">
        <v>1906</v>
      </c>
      <c r="AE212" s="10" t="str" cm="1">
        <f t="array" aca="1" ref="AE212" ca="1">IFERROR(_xlfn.XLOOKUP(MID(CELL("filename",$A$1),FIND("]",CELL("filename",$A$1))+1,255)&amp;"|"&amp;$C212,Fonte_OM_Objeto!$G:$G,Fonte_OM_Objeto!$J:$J),"")</f>
        <v/>
      </c>
      <c r="AF212" s="10" t="str" cm="1">
        <f t="array" aca="1" ref="AF212" ca="1">IFERROR(_xlfn.XLOOKUP(MID(CELL("filename",$A$1),FIND("]",CELL("filename",$A$1))+1,255)&amp;"|"&amp;$C212,Fonte_OM_Objeto!$G:$G,Fonte_OM_Objeto!$K:$K),"")</f>
        <v/>
      </c>
    </row>
    <row r="213" spans="1:32" s="1" customFormat="1" ht="19.7" customHeight="1" x14ac:dyDescent="0.2">
      <c r="A213" s="9" t="s">
        <v>30</v>
      </c>
      <c r="B213" s="9" t="s">
        <v>31</v>
      </c>
      <c r="C213" s="9" t="s">
        <v>1905</v>
      </c>
      <c r="D213" s="9" t="s">
        <v>33</v>
      </c>
      <c r="E213" s="9" t="s">
        <v>90</v>
      </c>
      <c r="F213" s="9" t="s">
        <v>1024</v>
      </c>
      <c r="G213" s="9" t="s">
        <v>1025</v>
      </c>
      <c r="H213" s="9" t="s">
        <v>143</v>
      </c>
      <c r="I213" s="9" t="s">
        <v>340</v>
      </c>
      <c r="J213" s="9" t="s">
        <v>261</v>
      </c>
      <c r="K213" s="9" t="s">
        <v>40</v>
      </c>
      <c r="L213" s="9" t="s">
        <v>41</v>
      </c>
      <c r="M213" s="9" t="s">
        <v>42</v>
      </c>
      <c r="N213" s="9" t="s">
        <v>43</v>
      </c>
      <c r="O213" s="9" t="s">
        <v>305</v>
      </c>
      <c r="P213" s="9" t="s">
        <v>45</v>
      </c>
      <c r="Q213" s="9" t="s">
        <v>84</v>
      </c>
      <c r="R213" s="9" t="s">
        <v>45</v>
      </c>
      <c r="S213" s="9" t="s">
        <v>63</v>
      </c>
      <c r="T213" s="9" t="s">
        <v>75</v>
      </c>
      <c r="U213" s="9" t="s">
        <v>76</v>
      </c>
      <c r="V213" s="9" t="s">
        <v>75</v>
      </c>
      <c r="W213" s="9" t="s">
        <v>51</v>
      </c>
      <c r="X213" s="9" t="s">
        <v>102</v>
      </c>
      <c r="Y213" s="9" t="s">
        <v>53</v>
      </c>
      <c r="Z213" s="9" t="s">
        <v>54</v>
      </c>
      <c r="AA213" s="9" t="s">
        <v>55</v>
      </c>
      <c r="AB213" s="9" t="s">
        <v>56</v>
      </c>
      <c r="AC213" s="10">
        <v>2265000</v>
      </c>
      <c r="AD213" s="9" t="s">
        <v>1904</v>
      </c>
      <c r="AE213" s="10" t="str" cm="1">
        <f t="array" aca="1" ref="AE213" ca="1">IFERROR(_xlfn.XLOOKUP(MID(CELL("filename",$A$1),FIND("]",CELL("filename",$A$1))+1,255)&amp;"|"&amp;$C213,Fonte_OM_Objeto!$G:$G,Fonte_OM_Objeto!$J:$J),"")</f>
        <v>CMPA</v>
      </c>
      <c r="AF213" s="10" t="str" cm="1">
        <f t="array" aca="1" ref="AF213" ca="1">IFERROR(_xlfn.XLOOKUP(MID(CELL("filename",$A$1),FIND("]",CELL("filename",$A$1))+1,255)&amp;"|"&amp;$C213,Fonte_OM_Objeto!$G:$G,Fonte_OM_Objeto!$K:$K),"")</f>
        <v>Reparação do telhado e da rede elétrica (2º fase)</v>
      </c>
    </row>
    <row r="214" spans="1:32" s="1" customFormat="1" ht="19.7" customHeight="1" x14ac:dyDescent="0.2">
      <c r="A214" s="9" t="s">
        <v>30</v>
      </c>
      <c r="B214" s="9" t="s">
        <v>31</v>
      </c>
      <c r="C214" s="9" t="s">
        <v>1903</v>
      </c>
      <c r="D214" s="9" t="s">
        <v>33</v>
      </c>
      <c r="E214" s="9" t="s">
        <v>34</v>
      </c>
      <c r="F214" s="9" t="s">
        <v>1024</v>
      </c>
      <c r="G214" s="9" t="s">
        <v>1025</v>
      </c>
      <c r="H214" s="9" t="s">
        <v>143</v>
      </c>
      <c r="I214" s="9" t="s">
        <v>340</v>
      </c>
      <c r="J214" s="9" t="s">
        <v>261</v>
      </c>
      <c r="K214" s="9" t="s">
        <v>40</v>
      </c>
      <c r="L214" s="9" t="s">
        <v>41</v>
      </c>
      <c r="M214" s="9" t="s">
        <v>42</v>
      </c>
      <c r="N214" s="9" t="s">
        <v>43</v>
      </c>
      <c r="O214" s="9" t="s">
        <v>1902</v>
      </c>
      <c r="P214" s="9" t="s">
        <v>45</v>
      </c>
      <c r="Q214" s="9" t="s">
        <v>84</v>
      </c>
      <c r="R214" s="9" t="s">
        <v>45</v>
      </c>
      <c r="S214" s="9" t="s">
        <v>63</v>
      </c>
      <c r="T214" s="9" t="s">
        <v>342</v>
      </c>
      <c r="U214" s="9" t="s">
        <v>340</v>
      </c>
      <c r="V214" s="9" t="s">
        <v>343</v>
      </c>
      <c r="W214" s="9" t="s">
        <v>51</v>
      </c>
      <c r="X214" s="9" t="s">
        <v>52</v>
      </c>
      <c r="Y214" s="9" t="s">
        <v>53</v>
      </c>
      <c r="Z214" s="9" t="s">
        <v>54</v>
      </c>
      <c r="AA214" s="9" t="s">
        <v>55</v>
      </c>
      <c r="AB214" s="9" t="s">
        <v>56</v>
      </c>
      <c r="AC214" s="10">
        <v>1800000</v>
      </c>
      <c r="AD214" s="9" t="s">
        <v>1901</v>
      </c>
      <c r="AE214" s="10" t="str" cm="1">
        <f t="array" aca="1" ref="AE214" ca="1">IFERROR(_xlfn.XLOOKUP(MID(CELL("filename",$A$1),FIND("]",CELL("filename",$A$1))+1,255)&amp;"|"&amp;$C214,Fonte_OM_Objeto!$G:$G,Fonte_OM_Objeto!$J:$J),"")</f>
        <v/>
      </c>
      <c r="AF214" s="10" t="str" cm="1">
        <f t="array" aca="1" ref="AF214" ca="1">IFERROR(_xlfn.XLOOKUP(MID(CELL("filename",$A$1),FIND("]",CELL("filename",$A$1))+1,255)&amp;"|"&amp;$C214,Fonte_OM_Objeto!$G:$G,Fonte_OM_Objeto!$K:$K),"")</f>
        <v/>
      </c>
    </row>
    <row r="215" spans="1:32" s="1" customFormat="1" ht="73.5" customHeight="1" x14ac:dyDescent="0.2">
      <c r="A215" s="9" t="s">
        <v>30</v>
      </c>
      <c r="B215" s="9" t="s">
        <v>31</v>
      </c>
      <c r="C215" s="9" t="s">
        <v>1900</v>
      </c>
      <c r="D215" s="9" t="s">
        <v>33</v>
      </c>
      <c r="E215" s="9" t="s">
        <v>34</v>
      </c>
      <c r="F215" s="9" t="s">
        <v>1024</v>
      </c>
      <c r="G215" s="9" t="s">
        <v>1025</v>
      </c>
      <c r="H215" s="9" t="s">
        <v>143</v>
      </c>
      <c r="I215" s="9" t="s">
        <v>340</v>
      </c>
      <c r="J215" s="9" t="s">
        <v>261</v>
      </c>
      <c r="K215" s="9" t="s">
        <v>40</v>
      </c>
      <c r="L215" s="9" t="s">
        <v>41</v>
      </c>
      <c r="M215" s="9" t="s">
        <v>59</v>
      </c>
      <c r="N215" s="9" t="s">
        <v>60</v>
      </c>
      <c r="O215" s="9" t="s">
        <v>1631</v>
      </c>
      <c r="P215" s="9" t="s">
        <v>45</v>
      </c>
      <c r="Q215" s="9" t="s">
        <v>109</v>
      </c>
      <c r="R215" s="9" t="s">
        <v>47</v>
      </c>
      <c r="S215" s="9" t="s">
        <v>110</v>
      </c>
      <c r="T215" s="9" t="s">
        <v>342</v>
      </c>
      <c r="U215" s="9" t="s">
        <v>340</v>
      </c>
      <c r="V215" s="9" t="s">
        <v>343</v>
      </c>
      <c r="W215" s="9" t="s">
        <v>111</v>
      </c>
      <c r="X215" s="9" t="s">
        <v>52</v>
      </c>
      <c r="Y215" s="9" t="s">
        <v>53</v>
      </c>
      <c r="Z215" s="9" t="s">
        <v>54</v>
      </c>
      <c r="AA215" s="9" t="s">
        <v>55</v>
      </c>
      <c r="AB215" s="9" t="s">
        <v>56</v>
      </c>
      <c r="AC215" s="10">
        <v>200000</v>
      </c>
      <c r="AD215" s="10" t="s">
        <v>1899</v>
      </c>
      <c r="AE215" s="10" t="str" cm="1">
        <f t="array" aca="1" ref="AE215" ca="1">IFERROR(_xlfn.XLOOKUP(MID(CELL("filename",$A$1),FIND("]",CELL("filename",$A$1))+1,255)&amp;"|"&amp;$C215,Fonte_OM_Objeto!$G:$G,Fonte_OM_Objeto!$J:$J),"")</f>
        <v/>
      </c>
      <c r="AF215" s="10" t="str" cm="1">
        <f t="array" aca="1" ref="AF215" ca="1">IFERROR(_xlfn.XLOOKUP(MID(CELL("filename",$A$1),FIND("]",CELL("filename",$A$1))+1,255)&amp;"|"&amp;$C215,Fonte_OM_Objeto!$G:$G,Fonte_OM_Objeto!$K:$K),"")</f>
        <v/>
      </c>
    </row>
    <row r="216" spans="1:32" s="1" customFormat="1" ht="19.7" customHeight="1" x14ac:dyDescent="0.2">
      <c r="A216" s="9" t="s">
        <v>30</v>
      </c>
      <c r="B216" s="9" t="s">
        <v>31</v>
      </c>
      <c r="C216" s="9" t="s">
        <v>1898</v>
      </c>
      <c r="D216" s="9" t="s">
        <v>33</v>
      </c>
      <c r="E216" s="9" t="s">
        <v>34</v>
      </c>
      <c r="F216" s="9" t="s">
        <v>1024</v>
      </c>
      <c r="G216" s="9" t="s">
        <v>1025</v>
      </c>
      <c r="H216" s="9" t="s">
        <v>143</v>
      </c>
      <c r="I216" s="9" t="s">
        <v>340</v>
      </c>
      <c r="J216" s="9" t="s">
        <v>261</v>
      </c>
      <c r="K216" s="9" t="s">
        <v>40</v>
      </c>
      <c r="L216" s="9" t="s">
        <v>41</v>
      </c>
      <c r="M216" s="9" t="s">
        <v>42</v>
      </c>
      <c r="N216" s="9" t="s">
        <v>43</v>
      </c>
      <c r="O216" s="9" t="s">
        <v>1631</v>
      </c>
      <c r="P216" s="9" t="s">
        <v>45</v>
      </c>
      <c r="Q216" s="9" t="s">
        <v>109</v>
      </c>
      <c r="R216" s="9" t="s">
        <v>47</v>
      </c>
      <c r="S216" s="9" t="s">
        <v>110</v>
      </c>
      <c r="T216" s="9" t="s">
        <v>342</v>
      </c>
      <c r="U216" s="9" t="s">
        <v>340</v>
      </c>
      <c r="V216" s="9" t="s">
        <v>343</v>
      </c>
      <c r="W216" s="9" t="s">
        <v>111</v>
      </c>
      <c r="X216" s="9" t="s">
        <v>52</v>
      </c>
      <c r="Y216" s="9" t="s">
        <v>53</v>
      </c>
      <c r="Z216" s="9" t="s">
        <v>54</v>
      </c>
      <c r="AA216" s="9" t="s">
        <v>55</v>
      </c>
      <c r="AB216" s="9" t="s">
        <v>56</v>
      </c>
      <c r="AC216" s="10">
        <v>700000</v>
      </c>
      <c r="AD216" s="9" t="s">
        <v>1897</v>
      </c>
      <c r="AE216" s="10" t="str" cm="1">
        <f t="array" aca="1" ref="AE216" ca="1">IFERROR(_xlfn.XLOOKUP(MID(CELL("filename",$A$1),FIND("]",CELL("filename",$A$1))+1,255)&amp;"|"&amp;$C216,Fonte_OM_Objeto!$G:$G,Fonte_OM_Objeto!$J:$J),"")</f>
        <v>Cmdo 2ª Bda C Mec</v>
      </c>
      <c r="AF216" s="10" t="str" cm="1">
        <f t="array" aca="1" ref="AF216" ca="1">IFERROR(_xlfn.XLOOKUP(MID(CELL("filename",$A$1),FIND("]",CELL("filename",$A$1))+1,255)&amp;"|"&amp;$C216,Fonte_OM_Objeto!$G:$G,Fonte_OM_Objeto!$K:$K),"")</f>
        <v>Aquisição de 2 (duas) ambulâncias tipo B - suporte básico</v>
      </c>
    </row>
    <row r="217" spans="1:32" s="1" customFormat="1" ht="19.7" customHeight="1" x14ac:dyDescent="0.2">
      <c r="A217" s="9" t="s">
        <v>30</v>
      </c>
      <c r="B217" s="9" t="s">
        <v>31</v>
      </c>
      <c r="C217" s="9" t="s">
        <v>1896</v>
      </c>
      <c r="D217" s="9" t="s">
        <v>33</v>
      </c>
      <c r="E217" s="9" t="s">
        <v>90</v>
      </c>
      <c r="F217" s="9" t="s">
        <v>1024</v>
      </c>
      <c r="G217" s="9" t="s">
        <v>1025</v>
      </c>
      <c r="H217" s="9" t="s">
        <v>143</v>
      </c>
      <c r="I217" s="9" t="s">
        <v>340</v>
      </c>
      <c r="J217" s="9" t="s">
        <v>261</v>
      </c>
      <c r="K217" s="9" t="s">
        <v>40</v>
      </c>
      <c r="L217" s="9" t="s">
        <v>41</v>
      </c>
      <c r="M217" s="9" t="s">
        <v>232</v>
      </c>
      <c r="N217" s="9" t="s">
        <v>233</v>
      </c>
      <c r="O217" s="9" t="s">
        <v>1650</v>
      </c>
      <c r="P217" s="9" t="s">
        <v>45</v>
      </c>
      <c r="Q217" s="9" t="s">
        <v>1035</v>
      </c>
      <c r="R217" s="9" t="s">
        <v>236</v>
      </c>
      <c r="S217" s="9" t="s">
        <v>1036</v>
      </c>
      <c r="T217" s="9" t="s">
        <v>75</v>
      </c>
      <c r="U217" s="9" t="s">
        <v>76</v>
      </c>
      <c r="V217" s="9" t="s">
        <v>75</v>
      </c>
      <c r="W217" s="9" t="s">
        <v>51</v>
      </c>
      <c r="X217" s="9" t="s">
        <v>102</v>
      </c>
      <c r="Y217" s="9" t="s">
        <v>53</v>
      </c>
      <c r="Z217" s="9" t="s">
        <v>54</v>
      </c>
      <c r="AA217" s="9" t="s">
        <v>55</v>
      </c>
      <c r="AB217" s="9" t="s">
        <v>56</v>
      </c>
      <c r="AC217" s="10">
        <v>800000</v>
      </c>
      <c r="AD217" s="10" t="s">
        <v>1895</v>
      </c>
      <c r="AE217" s="10" t="str" cm="1">
        <f t="array" aca="1" ref="AE217" ca="1">IFERROR(_xlfn.XLOOKUP(MID(CELL("filename",$A$1),FIND("]",CELL("filename",$A$1))+1,255)&amp;"|"&amp;$C217,Fonte_OM_Objeto!$G:$G,Fonte_OM_Objeto!$J:$J),"")</f>
        <v/>
      </c>
      <c r="AF217" s="10" t="str" cm="1">
        <f t="array" aca="1" ref="AF217" ca="1">IFERROR(_xlfn.XLOOKUP(MID(CELL("filename",$A$1),FIND("]",CELL("filename",$A$1))+1,255)&amp;"|"&amp;$C217,Fonte_OM_Objeto!$G:$G,Fonte_OM_Objeto!$K:$K),"")</f>
        <v/>
      </c>
    </row>
    <row r="218" spans="1:32" s="1" customFormat="1" ht="84.2" customHeight="1" x14ac:dyDescent="0.2">
      <c r="A218" s="9" t="s">
        <v>30</v>
      </c>
      <c r="B218" s="9" t="s">
        <v>31</v>
      </c>
      <c r="C218" s="9" t="s">
        <v>1894</v>
      </c>
      <c r="D218" s="9" t="s">
        <v>33</v>
      </c>
      <c r="E218" s="9" t="s">
        <v>90</v>
      </c>
      <c r="F218" s="9" t="s">
        <v>1045</v>
      </c>
      <c r="G218" s="9" t="s">
        <v>1046</v>
      </c>
      <c r="H218" s="9" t="s">
        <v>143</v>
      </c>
      <c r="I218" s="9" t="s">
        <v>159</v>
      </c>
      <c r="J218" s="9" t="s">
        <v>39</v>
      </c>
      <c r="K218" s="9" t="s">
        <v>40</v>
      </c>
      <c r="L218" s="9" t="s">
        <v>41</v>
      </c>
      <c r="M218" s="9" t="s">
        <v>59</v>
      </c>
      <c r="N218" s="9" t="s">
        <v>60</v>
      </c>
      <c r="O218" s="9" t="s">
        <v>145</v>
      </c>
      <c r="P218" s="9" t="s">
        <v>45</v>
      </c>
      <c r="Q218" s="9" t="s">
        <v>62</v>
      </c>
      <c r="R218" s="9" t="s">
        <v>45</v>
      </c>
      <c r="S218" s="9" t="s">
        <v>63</v>
      </c>
      <c r="T218" s="9" t="s">
        <v>75</v>
      </c>
      <c r="U218" s="9" t="s">
        <v>76</v>
      </c>
      <c r="V218" s="9" t="s">
        <v>75</v>
      </c>
      <c r="W218" s="9" t="s">
        <v>51</v>
      </c>
      <c r="X218" s="9" t="s">
        <v>52</v>
      </c>
      <c r="Y218" s="9" t="s">
        <v>53</v>
      </c>
      <c r="Z218" s="9" t="s">
        <v>54</v>
      </c>
      <c r="AA218" s="9" t="s">
        <v>55</v>
      </c>
      <c r="AB218" s="9" t="s">
        <v>56</v>
      </c>
      <c r="AC218" s="10">
        <v>1000000</v>
      </c>
      <c r="AD218" s="10" t="s">
        <v>1893</v>
      </c>
      <c r="AE218" s="10" t="str" cm="1">
        <f t="array" aca="1" ref="AE218" ca="1">IFERROR(_xlfn.XLOOKUP(MID(CELL("filename",$A$1),FIND("]",CELL("filename",$A$1))+1,255)&amp;"|"&amp;$C218,Fonte_OM_Objeto!$G:$G,Fonte_OM_Objeto!$J:$J),"")</f>
        <v/>
      </c>
      <c r="AF218" s="10" t="str" cm="1">
        <f t="array" aca="1" ref="AF218" ca="1">IFERROR(_xlfn.XLOOKUP(MID(CELL("filename",$A$1),FIND("]",CELL("filename",$A$1))+1,255)&amp;"|"&amp;$C218,Fonte_OM_Objeto!$G:$G,Fonte_OM_Objeto!$K:$K),"")</f>
        <v/>
      </c>
    </row>
    <row r="219" spans="1:32" s="1" customFormat="1" ht="52.35" customHeight="1" x14ac:dyDescent="0.2">
      <c r="A219" s="9" t="s">
        <v>30</v>
      </c>
      <c r="B219" s="9" t="s">
        <v>31</v>
      </c>
      <c r="C219" s="9" t="s">
        <v>1892</v>
      </c>
      <c r="D219" s="9" t="s">
        <v>33</v>
      </c>
      <c r="E219" s="9" t="s">
        <v>90</v>
      </c>
      <c r="F219" s="9" t="s">
        <v>1050</v>
      </c>
      <c r="G219" s="9" t="s">
        <v>1051</v>
      </c>
      <c r="H219" s="9" t="s">
        <v>143</v>
      </c>
      <c r="I219" s="9" t="s">
        <v>909</v>
      </c>
      <c r="J219" s="9" t="s">
        <v>160</v>
      </c>
      <c r="K219" s="9" t="s">
        <v>40</v>
      </c>
      <c r="L219" s="9" t="s">
        <v>41</v>
      </c>
      <c r="M219" s="9" t="s">
        <v>59</v>
      </c>
      <c r="N219" s="9" t="s">
        <v>60</v>
      </c>
      <c r="O219" s="9" t="s">
        <v>145</v>
      </c>
      <c r="P219" s="9" t="s">
        <v>45</v>
      </c>
      <c r="Q219" s="9" t="s">
        <v>62</v>
      </c>
      <c r="R219" s="9" t="s">
        <v>45</v>
      </c>
      <c r="S219" s="9" t="s">
        <v>63</v>
      </c>
      <c r="T219" s="9" t="s">
        <v>75</v>
      </c>
      <c r="U219" s="9" t="s">
        <v>76</v>
      </c>
      <c r="V219" s="9" t="s">
        <v>75</v>
      </c>
      <c r="W219" s="9" t="s">
        <v>51</v>
      </c>
      <c r="X219" s="9" t="s">
        <v>102</v>
      </c>
      <c r="Y219" s="9" t="s">
        <v>53</v>
      </c>
      <c r="Z219" s="9" t="s">
        <v>54</v>
      </c>
      <c r="AA219" s="9" t="s">
        <v>55</v>
      </c>
      <c r="AB219" s="9" t="s">
        <v>56</v>
      </c>
      <c r="AC219" s="10">
        <v>200000</v>
      </c>
      <c r="AD219" s="10" t="s">
        <v>1891</v>
      </c>
      <c r="AE219" s="10" t="str" cm="1">
        <f t="array" aca="1" ref="AE219" ca="1">IFERROR(_xlfn.XLOOKUP(MID(CELL("filename",$A$1),FIND("]",CELL("filename",$A$1))+1,255)&amp;"|"&amp;$C219,Fonte_OM_Objeto!$G:$G,Fonte_OM_Objeto!$J:$J),"")</f>
        <v/>
      </c>
      <c r="AF219" s="10" t="str" cm="1">
        <f t="array" aca="1" ref="AF219" ca="1">IFERROR(_xlfn.XLOOKUP(MID(CELL("filename",$A$1),FIND("]",CELL("filename",$A$1))+1,255)&amp;"|"&amp;$C219,Fonte_OM_Objeto!$G:$G,Fonte_OM_Objeto!$K:$K),"")</f>
        <v/>
      </c>
    </row>
    <row r="220" spans="1:32" s="1" customFormat="1" ht="30.4" customHeight="1" x14ac:dyDescent="0.2">
      <c r="A220" s="9" t="s">
        <v>30</v>
      </c>
      <c r="B220" s="9" t="s">
        <v>31</v>
      </c>
      <c r="C220" s="9" t="s">
        <v>1890</v>
      </c>
      <c r="D220" s="9" t="s">
        <v>33</v>
      </c>
      <c r="E220" s="9" t="s">
        <v>90</v>
      </c>
      <c r="F220" s="9" t="s">
        <v>1050</v>
      </c>
      <c r="G220" s="9" t="s">
        <v>1051</v>
      </c>
      <c r="H220" s="9" t="s">
        <v>143</v>
      </c>
      <c r="I220" s="9" t="s">
        <v>909</v>
      </c>
      <c r="J220" s="9" t="s">
        <v>160</v>
      </c>
      <c r="K220" s="9" t="s">
        <v>40</v>
      </c>
      <c r="L220" s="9" t="s">
        <v>41</v>
      </c>
      <c r="M220" s="9" t="s">
        <v>42</v>
      </c>
      <c r="N220" s="9" t="s">
        <v>43</v>
      </c>
      <c r="O220" s="9" t="s">
        <v>305</v>
      </c>
      <c r="P220" s="9" t="s">
        <v>45</v>
      </c>
      <c r="Q220" s="9" t="s">
        <v>84</v>
      </c>
      <c r="R220" s="9" t="s">
        <v>45</v>
      </c>
      <c r="S220" s="9" t="s">
        <v>63</v>
      </c>
      <c r="T220" s="9" t="s">
        <v>75</v>
      </c>
      <c r="U220" s="9" t="s">
        <v>76</v>
      </c>
      <c r="V220" s="9" t="s">
        <v>75</v>
      </c>
      <c r="W220" s="9" t="s">
        <v>51</v>
      </c>
      <c r="X220" s="9" t="s">
        <v>52</v>
      </c>
      <c r="Y220" s="9" t="s">
        <v>53</v>
      </c>
      <c r="Z220" s="9" t="s">
        <v>54</v>
      </c>
      <c r="AA220" s="9" t="s">
        <v>55</v>
      </c>
      <c r="AB220" s="9" t="s">
        <v>56</v>
      </c>
      <c r="AC220" s="10">
        <v>200000</v>
      </c>
      <c r="AD220" s="10" t="s">
        <v>1889</v>
      </c>
      <c r="AE220" s="10" t="str" cm="1">
        <f t="array" aca="1" ref="AE220" ca="1">IFERROR(_xlfn.XLOOKUP(MID(CELL("filename",$A$1),FIND("]",CELL("filename",$A$1))+1,255)&amp;"|"&amp;$C220,Fonte_OM_Objeto!$G:$G,Fonte_OM_Objeto!$J:$J),"")</f>
        <v>28º BC</v>
      </c>
      <c r="AF220" s="10" t="str" cm="1">
        <f t="array" aca="1" ref="AF220" ca="1">IFERROR(_xlfn.XLOOKUP(MID(CELL("filename",$A$1),FIND("]",CELL("filename",$A$1))+1,255)&amp;"|"&amp;$C220,Fonte_OM_Objeto!$G:$G,Fonte_OM_Objeto!$K:$K),"")</f>
        <v>Custear reajuste anual e aditivo do projeto da construção de 12 PNR para o 28º BC.</v>
      </c>
    </row>
    <row r="221" spans="1:32" s="1" customFormat="1" ht="30.4" customHeight="1" x14ac:dyDescent="0.2">
      <c r="A221" s="9" t="s">
        <v>30</v>
      </c>
      <c r="B221" s="9" t="s">
        <v>31</v>
      </c>
      <c r="C221" s="9" t="s">
        <v>1888</v>
      </c>
      <c r="D221" s="9" t="s">
        <v>33</v>
      </c>
      <c r="E221" s="9" t="s">
        <v>90</v>
      </c>
      <c r="F221" s="9" t="s">
        <v>3612</v>
      </c>
      <c r="G221" s="9" t="s">
        <v>1885</v>
      </c>
      <c r="H221" s="9" t="s">
        <v>143</v>
      </c>
      <c r="I221" s="9" t="s">
        <v>1079</v>
      </c>
      <c r="J221" s="9" t="s">
        <v>191</v>
      </c>
      <c r="K221" s="9" t="s">
        <v>40</v>
      </c>
      <c r="L221" s="9" t="s">
        <v>41</v>
      </c>
      <c r="M221" s="9" t="s">
        <v>42</v>
      </c>
      <c r="N221" s="9" t="s">
        <v>43</v>
      </c>
      <c r="O221" s="9" t="s">
        <v>305</v>
      </c>
      <c r="P221" s="9" t="s">
        <v>45</v>
      </c>
      <c r="Q221" s="9" t="s">
        <v>84</v>
      </c>
      <c r="R221" s="9" t="s">
        <v>45</v>
      </c>
      <c r="S221" s="9" t="s">
        <v>63</v>
      </c>
      <c r="T221" s="9" t="s">
        <v>75</v>
      </c>
      <c r="U221" s="9" t="s">
        <v>76</v>
      </c>
      <c r="V221" s="9" t="s">
        <v>75</v>
      </c>
      <c r="W221" s="9" t="s">
        <v>51</v>
      </c>
      <c r="X221" s="9" t="s">
        <v>52</v>
      </c>
      <c r="Y221" s="9" t="s">
        <v>53</v>
      </c>
      <c r="Z221" s="9" t="s">
        <v>54</v>
      </c>
      <c r="AA221" s="9" t="s">
        <v>55</v>
      </c>
      <c r="AB221" s="9" t="s">
        <v>56</v>
      </c>
      <c r="AC221" s="10">
        <v>400000</v>
      </c>
      <c r="AD221" s="10" t="s">
        <v>1887</v>
      </c>
      <c r="AE221" s="10" t="str" cm="1">
        <f t="array" aca="1" ref="AE221" ca="1">IFERROR(_xlfn.XLOOKUP(MID(CELL("filename",$A$1),FIND("]",CELL("filename",$A$1))+1,255)&amp;"|"&amp;$C221,Fonte_OM_Objeto!$G:$G,Fonte_OM_Objeto!$J:$J),"")</f>
        <v>22º BI</v>
      </c>
      <c r="AF221" s="10" t="str" cm="1">
        <f t="array" aca="1" ref="AF221" ca="1">IFERROR(_xlfn.XLOOKUP(MID(CELL("filename",$A$1),FIND("]",CELL("filename",$A$1))+1,255)&amp;"|"&amp;$C221,Fonte_OM_Objeto!$G:$G,Fonte_OM_Objeto!$K:$K),"")</f>
        <v>Implementação de usina fotovoltaica</v>
      </c>
    </row>
    <row r="222" spans="1:32" s="1" customFormat="1" ht="52.35" customHeight="1" x14ac:dyDescent="0.2">
      <c r="A222" s="9" t="s">
        <v>30</v>
      </c>
      <c r="B222" s="9" t="s">
        <v>31</v>
      </c>
      <c r="C222" s="9" t="s">
        <v>1886</v>
      </c>
      <c r="D222" s="9" t="s">
        <v>33</v>
      </c>
      <c r="E222" s="9" t="s">
        <v>90</v>
      </c>
      <c r="F222" s="9" t="s">
        <v>3612</v>
      </c>
      <c r="G222" s="9" t="s">
        <v>1885</v>
      </c>
      <c r="H222" s="9" t="s">
        <v>143</v>
      </c>
      <c r="I222" s="9" t="s">
        <v>1079</v>
      </c>
      <c r="J222" s="9" t="s">
        <v>191</v>
      </c>
      <c r="K222" s="9" t="s">
        <v>40</v>
      </c>
      <c r="L222" s="9" t="s">
        <v>41</v>
      </c>
      <c r="M222" s="9" t="s">
        <v>70</v>
      </c>
      <c r="N222" s="9" t="s">
        <v>71</v>
      </c>
      <c r="O222" s="9" t="s">
        <v>118</v>
      </c>
      <c r="P222" s="9" t="s">
        <v>45</v>
      </c>
      <c r="Q222" s="9" t="s">
        <v>46</v>
      </c>
      <c r="R222" s="9" t="s">
        <v>47</v>
      </c>
      <c r="S222" s="9" t="s">
        <v>48</v>
      </c>
      <c r="T222" s="9" t="s">
        <v>75</v>
      </c>
      <c r="U222" s="9" t="s">
        <v>76</v>
      </c>
      <c r="V222" s="9" t="s">
        <v>75</v>
      </c>
      <c r="W222" s="9" t="s">
        <v>51</v>
      </c>
      <c r="X222" s="9" t="s">
        <v>102</v>
      </c>
      <c r="Y222" s="9" t="s">
        <v>53</v>
      </c>
      <c r="Z222" s="9" t="s">
        <v>54</v>
      </c>
      <c r="AA222" s="9" t="s">
        <v>55</v>
      </c>
      <c r="AB222" s="9" t="s">
        <v>56</v>
      </c>
      <c r="AC222" s="10">
        <v>400000</v>
      </c>
      <c r="AD222" s="10" t="s">
        <v>1884</v>
      </c>
      <c r="AE222" s="10" t="str" cm="1">
        <f t="array" aca="1" ref="AE222" ca="1">IFERROR(_xlfn.XLOOKUP(MID(CELL("filename",$A$1),FIND("]",CELL("filename",$A$1))+1,255)&amp;"|"&amp;$C222,Fonte_OM_Objeto!$G:$G,Fonte_OM_Objeto!$J:$J),"")</f>
        <v/>
      </c>
      <c r="AF222" s="10" t="str" cm="1">
        <f t="array" aca="1" ref="AF222" ca="1">IFERROR(_xlfn.XLOOKUP(MID(CELL("filename",$A$1),FIND("]",CELL("filename",$A$1))+1,255)&amp;"|"&amp;$C222,Fonte_OM_Objeto!$G:$G,Fonte_OM_Objeto!$K:$K),"")</f>
        <v/>
      </c>
    </row>
    <row r="223" spans="1:32" s="1" customFormat="1" ht="41.1" customHeight="1" x14ac:dyDescent="0.2">
      <c r="A223" s="9" t="s">
        <v>30</v>
      </c>
      <c r="B223" s="9" t="s">
        <v>31</v>
      </c>
      <c r="C223" s="9" t="s">
        <v>1883</v>
      </c>
      <c r="D223" s="9" t="s">
        <v>33</v>
      </c>
      <c r="E223" s="9" t="s">
        <v>34</v>
      </c>
      <c r="F223" s="9" t="s">
        <v>1056</v>
      </c>
      <c r="G223" s="9" t="s">
        <v>1057</v>
      </c>
      <c r="H223" s="9" t="s">
        <v>143</v>
      </c>
      <c r="I223" s="9" t="s">
        <v>217</v>
      </c>
      <c r="J223" s="9" t="s">
        <v>39</v>
      </c>
      <c r="K223" s="9" t="s">
        <v>40</v>
      </c>
      <c r="L223" s="9" t="s">
        <v>41</v>
      </c>
      <c r="M223" s="9" t="s">
        <v>97</v>
      </c>
      <c r="N223" s="9" t="s">
        <v>98</v>
      </c>
      <c r="O223" s="9" t="s">
        <v>693</v>
      </c>
      <c r="P223" s="9" t="s">
        <v>45</v>
      </c>
      <c r="Q223" s="9" t="s">
        <v>46</v>
      </c>
      <c r="R223" s="9" t="s">
        <v>47</v>
      </c>
      <c r="S223" s="9" t="s">
        <v>48</v>
      </c>
      <c r="T223" s="9" t="s">
        <v>219</v>
      </c>
      <c r="U223" s="9" t="s">
        <v>217</v>
      </c>
      <c r="V223" s="9" t="s">
        <v>220</v>
      </c>
      <c r="W223" s="9" t="s">
        <v>51</v>
      </c>
      <c r="X223" s="9" t="s">
        <v>102</v>
      </c>
      <c r="Y223" s="9" t="s">
        <v>53</v>
      </c>
      <c r="Z223" s="9" t="s">
        <v>54</v>
      </c>
      <c r="AA223" s="9" t="s">
        <v>55</v>
      </c>
      <c r="AB223" s="9" t="s">
        <v>56</v>
      </c>
      <c r="AC223" s="10">
        <v>200000</v>
      </c>
      <c r="AD223" s="10" t="s">
        <v>1882</v>
      </c>
      <c r="AE223" s="10" t="str" cm="1">
        <f t="array" aca="1" ref="AE223" ca="1">IFERROR(_xlfn.XLOOKUP(MID(CELL("filename",$A$1),FIND("]",CELL("filename",$A$1))+1,255)&amp;"|"&amp;$C223,Fonte_OM_Objeto!$G:$G,Fonte_OM_Objeto!$J:$J),"")</f>
        <v/>
      </c>
      <c r="AF223" s="10" t="str" cm="1">
        <f t="array" aca="1" ref="AF223" ca="1">IFERROR(_xlfn.XLOOKUP(MID(CELL("filename",$A$1),FIND("]",CELL("filename",$A$1))+1,255)&amp;"|"&amp;$C223,Fonte_OM_Objeto!$G:$G,Fonte_OM_Objeto!$K:$K),"")</f>
        <v/>
      </c>
    </row>
    <row r="224" spans="1:32" s="1" customFormat="1" ht="106.15" customHeight="1" x14ac:dyDescent="0.2">
      <c r="A224" s="9" t="s">
        <v>30</v>
      </c>
      <c r="B224" s="9" t="s">
        <v>31</v>
      </c>
      <c r="C224" s="9" t="s">
        <v>1066</v>
      </c>
      <c r="D224" s="9" t="s">
        <v>33</v>
      </c>
      <c r="E224" s="9" t="s">
        <v>34</v>
      </c>
      <c r="F224" s="9" t="s">
        <v>1062</v>
      </c>
      <c r="G224" s="9" t="s">
        <v>1063</v>
      </c>
      <c r="H224" s="9" t="s">
        <v>143</v>
      </c>
      <c r="I224" s="9" t="s">
        <v>129</v>
      </c>
      <c r="J224" s="9" t="s">
        <v>191</v>
      </c>
      <c r="K224" s="9" t="s">
        <v>40</v>
      </c>
      <c r="L224" s="9" t="s">
        <v>41</v>
      </c>
      <c r="M224" s="9" t="s">
        <v>42</v>
      </c>
      <c r="N224" s="9" t="s">
        <v>43</v>
      </c>
      <c r="O224" s="9" t="s">
        <v>504</v>
      </c>
      <c r="P224" s="9" t="s">
        <v>45</v>
      </c>
      <c r="Q224" s="9" t="s">
        <v>84</v>
      </c>
      <c r="R224" s="9" t="s">
        <v>45</v>
      </c>
      <c r="S224" s="9" t="s">
        <v>85</v>
      </c>
      <c r="T224" s="9" t="s">
        <v>500</v>
      </c>
      <c r="U224" s="9" t="s">
        <v>129</v>
      </c>
      <c r="V224" s="9" t="s">
        <v>501</v>
      </c>
      <c r="W224" s="9" t="s">
        <v>51</v>
      </c>
      <c r="X224" s="9" t="s">
        <v>52</v>
      </c>
      <c r="Y224" s="9" t="s">
        <v>207</v>
      </c>
      <c r="Z224" s="9" t="s">
        <v>54</v>
      </c>
      <c r="AA224" s="9" t="s">
        <v>55</v>
      </c>
      <c r="AB224" s="9" t="s">
        <v>56</v>
      </c>
      <c r="AC224" s="10">
        <v>2000000</v>
      </c>
      <c r="AD224" s="10" t="s">
        <v>1881</v>
      </c>
      <c r="AE224" s="10" t="str" cm="1">
        <f t="array" aca="1" ref="AE224" ca="1">IFERROR(_xlfn.XLOOKUP(MID(CELL("filename",$A$1),FIND("]",CELL("filename",$A$1))+1,255)&amp;"|"&amp;$C224,Fonte_OM_Objeto!$G:$G,Fonte_OM_Objeto!$J:$J),"")</f>
        <v>5º B Log, 15º B Log, 27º B Log e 15ª Cia E Cmb Mec</v>
      </c>
      <c r="AF224" s="10" t="str" cm="1">
        <f t="array" aca="1" ref="AF224" ca="1">IFERROR(_xlfn.XLOOKUP(MID(CELL("filename",$A$1),FIND("]",CELL("filename",$A$1))+1,255)&amp;"|"&amp;$C224,Fonte_OM_Objeto!$G:$G,Fonte_OM_Objeto!$K:$K),"")</f>
        <v>Equipamentos para apoio à Defesa Civil</v>
      </c>
    </row>
    <row r="225" spans="1:32" s="1" customFormat="1" ht="41.1" customHeight="1" x14ac:dyDescent="0.2">
      <c r="A225" s="9" t="s">
        <v>30</v>
      </c>
      <c r="B225" s="9" t="s">
        <v>31</v>
      </c>
      <c r="C225" s="9" t="s">
        <v>1880</v>
      </c>
      <c r="D225" s="9" t="s">
        <v>33</v>
      </c>
      <c r="E225" s="9" t="s">
        <v>34</v>
      </c>
      <c r="F225" s="9" t="s">
        <v>3605</v>
      </c>
      <c r="G225" s="9" t="s">
        <v>1873</v>
      </c>
      <c r="H225" s="9" t="s">
        <v>143</v>
      </c>
      <c r="I225" s="9" t="s">
        <v>198</v>
      </c>
      <c r="J225" s="9" t="s">
        <v>82</v>
      </c>
      <c r="K225" s="9" t="s">
        <v>40</v>
      </c>
      <c r="L225" s="9" t="s">
        <v>41</v>
      </c>
      <c r="M225" s="9" t="s">
        <v>59</v>
      </c>
      <c r="N225" s="9" t="s">
        <v>60</v>
      </c>
      <c r="O225" s="9" t="s">
        <v>1879</v>
      </c>
      <c r="P225" s="9" t="s">
        <v>45</v>
      </c>
      <c r="Q225" s="9" t="s">
        <v>62</v>
      </c>
      <c r="R225" s="9" t="s">
        <v>45</v>
      </c>
      <c r="S225" s="9" t="s">
        <v>63</v>
      </c>
      <c r="T225" s="9" t="s">
        <v>205</v>
      </c>
      <c r="U225" s="9" t="s">
        <v>198</v>
      </c>
      <c r="V225" s="9" t="s">
        <v>206</v>
      </c>
      <c r="W225" s="9" t="s">
        <v>51</v>
      </c>
      <c r="X225" s="9" t="s">
        <v>52</v>
      </c>
      <c r="Y225" s="9" t="s">
        <v>53</v>
      </c>
      <c r="Z225" s="9" t="s">
        <v>54</v>
      </c>
      <c r="AA225" s="9" t="s">
        <v>55</v>
      </c>
      <c r="AB225" s="9" t="s">
        <v>56</v>
      </c>
      <c r="AC225" s="10">
        <v>200000</v>
      </c>
      <c r="AD225" s="10" t="s">
        <v>1878</v>
      </c>
      <c r="AE225" s="10" t="str" cm="1">
        <f t="array" aca="1" ref="AE225" ca="1">IFERROR(_xlfn.XLOOKUP(MID(CELL("filename",$A$1),FIND("]",CELL("filename",$A$1))+1,255)&amp;"|"&amp;$C225,Fonte_OM_Objeto!$G:$G,Fonte_OM_Objeto!$J:$J),"")</f>
        <v/>
      </c>
      <c r="AF225" s="10" t="str" cm="1">
        <f t="array" aca="1" ref="AF225" ca="1">IFERROR(_xlfn.XLOOKUP(MID(CELL("filename",$A$1),FIND("]",CELL("filename",$A$1))+1,255)&amp;"|"&amp;$C225,Fonte_OM_Objeto!$G:$G,Fonte_OM_Objeto!$K:$K),"")</f>
        <v/>
      </c>
    </row>
    <row r="226" spans="1:32" s="1" customFormat="1" ht="19.7" customHeight="1" x14ac:dyDescent="0.2">
      <c r="A226" s="9" t="s">
        <v>30</v>
      </c>
      <c r="B226" s="9" t="s">
        <v>31</v>
      </c>
      <c r="C226" s="9" t="s">
        <v>1877</v>
      </c>
      <c r="D226" s="9" t="s">
        <v>33</v>
      </c>
      <c r="E226" s="9" t="s">
        <v>34</v>
      </c>
      <c r="F226" s="9" t="s">
        <v>3605</v>
      </c>
      <c r="G226" s="9" t="s">
        <v>1873</v>
      </c>
      <c r="H226" s="9" t="s">
        <v>143</v>
      </c>
      <c r="I226" s="9" t="s">
        <v>198</v>
      </c>
      <c r="J226" s="9" t="s">
        <v>82</v>
      </c>
      <c r="K226" s="9" t="s">
        <v>40</v>
      </c>
      <c r="L226" s="9" t="s">
        <v>41</v>
      </c>
      <c r="M226" s="9" t="s">
        <v>42</v>
      </c>
      <c r="N226" s="9" t="s">
        <v>43</v>
      </c>
      <c r="O226" s="9" t="s">
        <v>1876</v>
      </c>
      <c r="P226" s="9" t="s">
        <v>45</v>
      </c>
      <c r="Q226" s="9" t="s">
        <v>84</v>
      </c>
      <c r="R226" s="9" t="s">
        <v>45</v>
      </c>
      <c r="S226" s="9" t="s">
        <v>63</v>
      </c>
      <c r="T226" s="9" t="s">
        <v>205</v>
      </c>
      <c r="U226" s="9" t="s">
        <v>198</v>
      </c>
      <c r="V226" s="9" t="s">
        <v>206</v>
      </c>
      <c r="W226" s="9" t="s">
        <v>51</v>
      </c>
      <c r="X226" s="9" t="s">
        <v>52</v>
      </c>
      <c r="Y226" s="9" t="s">
        <v>53</v>
      </c>
      <c r="Z226" s="9" t="s">
        <v>54</v>
      </c>
      <c r="AA226" s="9" t="s">
        <v>55</v>
      </c>
      <c r="AB226" s="9" t="s">
        <v>56</v>
      </c>
      <c r="AC226" s="10">
        <v>200000</v>
      </c>
      <c r="AD226" s="10" t="s">
        <v>1875</v>
      </c>
      <c r="AE226" s="10" t="str" cm="1">
        <f t="array" aca="1" ref="AE226" ca="1">IFERROR(_xlfn.XLOOKUP(MID(CELL("filename",$A$1),FIND("]",CELL("filename",$A$1))+1,255)&amp;"|"&amp;$C226,Fonte_OM_Objeto!$G:$G,Fonte_OM_Objeto!$J:$J),"")</f>
        <v>Ba Adm Curado,HMAR e CMR</v>
      </c>
      <c r="AF226" s="10" t="str" cm="1">
        <f t="array" aca="1" ref="AF226" ca="1">IFERROR(_xlfn.XLOOKUP(MID(CELL("filename",$A$1),FIND("]",CELL("filename",$A$1))+1,255)&amp;"|"&amp;$C226,Fonte_OM_Objeto!$G:$G,Fonte_OM_Objeto!$K:$K),"")</f>
        <v>Adequação das instalações das OM para o Serviço Militar Feminino Inicial</v>
      </c>
    </row>
    <row r="227" spans="1:32" s="1" customFormat="1" ht="19.7" customHeight="1" x14ac:dyDescent="0.2">
      <c r="A227" s="9" t="s">
        <v>30</v>
      </c>
      <c r="B227" s="9" t="s">
        <v>31</v>
      </c>
      <c r="C227" s="9" t="s">
        <v>1874</v>
      </c>
      <c r="D227" s="9" t="s">
        <v>33</v>
      </c>
      <c r="E227" s="9" t="s">
        <v>34</v>
      </c>
      <c r="F227" s="9" t="s">
        <v>3605</v>
      </c>
      <c r="G227" s="9" t="s">
        <v>1873</v>
      </c>
      <c r="H227" s="9" t="s">
        <v>143</v>
      </c>
      <c r="I227" s="9" t="s">
        <v>198</v>
      </c>
      <c r="J227" s="9" t="s">
        <v>82</v>
      </c>
      <c r="K227" s="9" t="s">
        <v>40</v>
      </c>
      <c r="L227" s="9" t="s">
        <v>41</v>
      </c>
      <c r="M227" s="9" t="s">
        <v>97</v>
      </c>
      <c r="N227" s="9" t="s">
        <v>98</v>
      </c>
      <c r="O227" s="9" t="s">
        <v>1872</v>
      </c>
      <c r="P227" s="9" t="s">
        <v>45</v>
      </c>
      <c r="Q227" s="9" t="s">
        <v>335</v>
      </c>
      <c r="R227" s="9" t="s">
        <v>45</v>
      </c>
      <c r="S227" s="9" t="s">
        <v>63</v>
      </c>
      <c r="T227" s="9" t="s">
        <v>205</v>
      </c>
      <c r="U227" s="9" t="s">
        <v>198</v>
      </c>
      <c r="V227" s="9" t="s">
        <v>206</v>
      </c>
      <c r="W227" s="9" t="s">
        <v>51</v>
      </c>
      <c r="X227" s="9" t="s">
        <v>52</v>
      </c>
      <c r="Y227" s="9" t="s">
        <v>53</v>
      </c>
      <c r="Z227" s="9" t="s">
        <v>54</v>
      </c>
      <c r="AA227" s="9" t="s">
        <v>55</v>
      </c>
      <c r="AB227" s="9" t="s">
        <v>56</v>
      </c>
      <c r="AC227" s="10">
        <v>300000</v>
      </c>
      <c r="AD227" s="9" t="s">
        <v>1871</v>
      </c>
      <c r="AE227" s="10" t="str" cm="1">
        <f t="array" aca="1" ref="AE227" ca="1">IFERROR(_xlfn.XLOOKUP(MID(CELL("filename",$A$1),FIND("]",CELL("filename",$A$1))+1,255)&amp;"|"&amp;$C227,Fonte_OM_Objeto!$G:$G,Fonte_OM_Objeto!$J:$J),"")</f>
        <v/>
      </c>
      <c r="AF227" s="10" t="str" cm="1">
        <f t="array" aca="1" ref="AF227" ca="1">IFERROR(_xlfn.XLOOKUP(MID(CELL("filename",$A$1),FIND("]",CELL("filename",$A$1))+1,255)&amp;"|"&amp;$C227,Fonte_OM_Objeto!$G:$G,Fonte_OM_Objeto!$K:$K),"")</f>
        <v/>
      </c>
    </row>
    <row r="228" spans="1:32" s="1" customFormat="1" ht="19.7" customHeight="1" x14ac:dyDescent="0.2">
      <c r="A228" s="9" t="s">
        <v>30</v>
      </c>
      <c r="B228" s="9" t="s">
        <v>31</v>
      </c>
      <c r="C228" s="9" t="s">
        <v>1870</v>
      </c>
      <c r="D228" s="9" t="s">
        <v>33</v>
      </c>
      <c r="E228" s="9" t="s">
        <v>34</v>
      </c>
      <c r="F228" s="9" t="s">
        <v>3601</v>
      </c>
      <c r="G228" s="9" t="s">
        <v>1869</v>
      </c>
      <c r="H228" s="9" t="s">
        <v>143</v>
      </c>
      <c r="I228" s="9" t="s">
        <v>81</v>
      </c>
      <c r="J228" s="9" t="s">
        <v>160</v>
      </c>
      <c r="K228" s="9" t="s">
        <v>40</v>
      </c>
      <c r="L228" s="9" t="s">
        <v>41</v>
      </c>
      <c r="M228" s="9" t="s">
        <v>70</v>
      </c>
      <c r="N228" s="9" t="s">
        <v>71</v>
      </c>
      <c r="O228" s="9" t="s">
        <v>665</v>
      </c>
      <c r="P228" s="9" t="s">
        <v>45</v>
      </c>
      <c r="Q228" s="9" t="s">
        <v>46</v>
      </c>
      <c r="R228" s="9" t="s">
        <v>47</v>
      </c>
      <c r="S228" s="9" t="s">
        <v>48</v>
      </c>
      <c r="T228" s="9" t="s">
        <v>666</v>
      </c>
      <c r="U228" s="9" t="s">
        <v>81</v>
      </c>
      <c r="V228" s="9" t="s">
        <v>667</v>
      </c>
      <c r="W228" s="9" t="s">
        <v>51</v>
      </c>
      <c r="X228" s="9" t="s">
        <v>52</v>
      </c>
      <c r="Y228" s="9" t="s">
        <v>53</v>
      </c>
      <c r="Z228" s="9" t="s">
        <v>54</v>
      </c>
      <c r="AA228" s="9" t="s">
        <v>55</v>
      </c>
      <c r="AB228" s="9" t="s">
        <v>56</v>
      </c>
      <c r="AC228" s="10">
        <v>507000</v>
      </c>
      <c r="AD228" s="10" t="s">
        <v>1868</v>
      </c>
      <c r="AE228" s="10" t="str" cm="1">
        <f t="array" aca="1" ref="AE228" ca="1">IFERROR(_xlfn.XLOOKUP(MID(CELL("filename",$A$1),FIND("]",CELL("filename",$A$1))+1,255)&amp;"|"&amp;$C228,Fonte_OM_Objeto!$G:$G,Fonte_OM_Objeto!$J:$J),"")</f>
        <v/>
      </c>
      <c r="AF228" s="10" t="str" cm="1">
        <f t="array" aca="1" ref="AF228" ca="1">IFERROR(_xlfn.XLOOKUP(MID(CELL("filename",$A$1),FIND("]",CELL("filename",$A$1))+1,255)&amp;"|"&amp;$C228,Fonte_OM_Objeto!$G:$G,Fonte_OM_Objeto!$K:$K),"")</f>
        <v/>
      </c>
    </row>
    <row r="229" spans="1:32" s="1" customFormat="1" ht="62.85" customHeight="1" x14ac:dyDescent="0.2">
      <c r="A229" s="9" t="s">
        <v>30</v>
      </c>
      <c r="B229" s="9" t="s">
        <v>31</v>
      </c>
      <c r="C229" s="9" t="s">
        <v>1867</v>
      </c>
      <c r="D229" s="9" t="s">
        <v>33</v>
      </c>
      <c r="E229" s="9" t="s">
        <v>34</v>
      </c>
      <c r="F229" s="9" t="s">
        <v>4010</v>
      </c>
      <c r="G229" s="9" t="s">
        <v>1866</v>
      </c>
      <c r="H229" s="9" t="s">
        <v>143</v>
      </c>
      <c r="I229" s="9" t="s">
        <v>776</v>
      </c>
      <c r="J229" s="9" t="s">
        <v>151</v>
      </c>
      <c r="K229" s="9" t="s">
        <v>40</v>
      </c>
      <c r="L229" s="9" t="s">
        <v>41</v>
      </c>
      <c r="M229" s="9" t="s">
        <v>179</v>
      </c>
      <c r="N229" s="9" t="s">
        <v>180</v>
      </c>
      <c r="O229" s="9" t="s">
        <v>1865</v>
      </c>
      <c r="P229" s="9" t="s">
        <v>45</v>
      </c>
      <c r="Q229" s="9" t="s">
        <v>411</v>
      </c>
      <c r="R229" s="9" t="s">
        <v>45</v>
      </c>
      <c r="S229" s="9" t="s">
        <v>1864</v>
      </c>
      <c r="T229" s="9" t="s">
        <v>891</v>
      </c>
      <c r="U229" s="9" t="s">
        <v>776</v>
      </c>
      <c r="V229" s="9" t="s">
        <v>892</v>
      </c>
      <c r="W229" s="9" t="s">
        <v>51</v>
      </c>
      <c r="X229" s="9" t="s">
        <v>52</v>
      </c>
      <c r="Y229" s="9" t="s">
        <v>53</v>
      </c>
      <c r="Z229" s="9" t="s">
        <v>54</v>
      </c>
      <c r="AA229" s="9" t="s">
        <v>55</v>
      </c>
      <c r="AB229" s="9" t="s">
        <v>56</v>
      </c>
      <c r="AC229" s="10">
        <v>500000</v>
      </c>
      <c r="AD229" s="10" t="s">
        <v>1863</v>
      </c>
      <c r="AE229" s="10" t="str" cm="1">
        <f t="array" aca="1" ref="AE229" ca="1">IFERROR(_xlfn.XLOOKUP(MID(CELL("filename",$A$1),FIND("]",CELL("filename",$A$1))+1,255)&amp;"|"&amp;$C229,Fonte_OM_Objeto!$G:$G,Fonte_OM_Objeto!$J:$J),"")</f>
        <v/>
      </c>
      <c r="AF229" s="10" t="str" cm="1">
        <f t="array" aca="1" ref="AF229" ca="1">IFERROR(_xlfn.XLOOKUP(MID(CELL("filename",$A$1),FIND("]",CELL("filename",$A$1))+1,255)&amp;"|"&amp;$C229,Fonte_OM_Objeto!$G:$G,Fonte_OM_Objeto!$K:$K),"")</f>
        <v/>
      </c>
    </row>
    <row r="230" spans="1:32" s="1" customFormat="1" ht="19.7" customHeight="1" x14ac:dyDescent="0.2">
      <c r="A230" s="9" t="s">
        <v>30</v>
      </c>
      <c r="B230" s="9" t="s">
        <v>31</v>
      </c>
      <c r="C230" s="9" t="s">
        <v>1862</v>
      </c>
      <c r="D230" s="9" t="s">
        <v>33</v>
      </c>
      <c r="E230" s="9" t="s">
        <v>90</v>
      </c>
      <c r="F230" s="9" t="s">
        <v>3593</v>
      </c>
      <c r="G230" s="9" t="s">
        <v>1855</v>
      </c>
      <c r="H230" s="9" t="s">
        <v>37</v>
      </c>
      <c r="I230" s="9" t="s">
        <v>96</v>
      </c>
      <c r="J230" s="9" t="s">
        <v>39</v>
      </c>
      <c r="K230" s="9" t="s">
        <v>40</v>
      </c>
      <c r="L230" s="9" t="s">
        <v>41</v>
      </c>
      <c r="M230" s="9" t="s">
        <v>70</v>
      </c>
      <c r="N230" s="9" t="s">
        <v>71</v>
      </c>
      <c r="O230" s="9" t="s">
        <v>118</v>
      </c>
      <c r="P230" s="9" t="s">
        <v>45</v>
      </c>
      <c r="Q230" s="9" t="s">
        <v>46</v>
      </c>
      <c r="R230" s="9" t="s">
        <v>47</v>
      </c>
      <c r="S230" s="9" t="s">
        <v>48</v>
      </c>
      <c r="T230" s="9" t="s">
        <v>75</v>
      </c>
      <c r="U230" s="9" t="s">
        <v>76</v>
      </c>
      <c r="V230" s="9" t="s">
        <v>75</v>
      </c>
      <c r="W230" s="9" t="s">
        <v>51</v>
      </c>
      <c r="X230" s="9" t="s">
        <v>52</v>
      </c>
      <c r="Y230" s="9" t="s">
        <v>53</v>
      </c>
      <c r="Z230" s="9" t="s">
        <v>54</v>
      </c>
      <c r="AA230" s="9" t="s">
        <v>55</v>
      </c>
      <c r="AB230" s="9" t="s">
        <v>56</v>
      </c>
      <c r="AC230" s="10">
        <v>150000</v>
      </c>
      <c r="AD230" s="9" t="s">
        <v>1861</v>
      </c>
      <c r="AE230" s="10" t="str" cm="1">
        <f t="array" aca="1" ref="AE230" ca="1">IFERROR(_xlfn.XLOOKUP(MID(CELL("filename",$A$1),FIND("]",CELL("filename",$A$1))+1,255)&amp;"|"&amp;$C230,Fonte_OM_Objeto!$G:$G,Fonte_OM_Objeto!$J:$J),"")</f>
        <v/>
      </c>
      <c r="AF230" s="10" t="str" cm="1">
        <f t="array" aca="1" ref="AF230" ca="1">IFERROR(_xlfn.XLOOKUP(MID(CELL("filename",$A$1),FIND("]",CELL("filename",$A$1))+1,255)&amp;"|"&amp;$C230,Fonte_OM_Objeto!$G:$G,Fonte_OM_Objeto!$K:$K),"")</f>
        <v/>
      </c>
    </row>
    <row r="231" spans="1:32" s="1" customFormat="1" ht="52.35" customHeight="1" x14ac:dyDescent="0.2">
      <c r="A231" s="9" t="s">
        <v>30</v>
      </c>
      <c r="B231" s="9" t="s">
        <v>31</v>
      </c>
      <c r="C231" s="9" t="s">
        <v>1860</v>
      </c>
      <c r="D231" s="9" t="s">
        <v>33</v>
      </c>
      <c r="E231" s="9" t="s">
        <v>90</v>
      </c>
      <c r="F231" s="9" t="s">
        <v>3593</v>
      </c>
      <c r="G231" s="9" t="s">
        <v>1855</v>
      </c>
      <c r="H231" s="9" t="s">
        <v>37</v>
      </c>
      <c r="I231" s="9" t="s">
        <v>96</v>
      </c>
      <c r="J231" s="9" t="s">
        <v>39</v>
      </c>
      <c r="K231" s="9" t="s">
        <v>40</v>
      </c>
      <c r="L231" s="9" t="s">
        <v>41</v>
      </c>
      <c r="M231" s="9" t="s">
        <v>408</v>
      </c>
      <c r="N231" s="9" t="s">
        <v>409</v>
      </c>
      <c r="O231" s="9" t="s">
        <v>1859</v>
      </c>
      <c r="P231" s="9" t="s">
        <v>45</v>
      </c>
      <c r="Q231" s="9" t="s">
        <v>411</v>
      </c>
      <c r="R231" s="9" t="s">
        <v>412</v>
      </c>
      <c r="S231" s="9" t="s">
        <v>1858</v>
      </c>
      <c r="T231" s="9" t="s">
        <v>75</v>
      </c>
      <c r="U231" s="9" t="s">
        <v>76</v>
      </c>
      <c r="V231" s="9" t="s">
        <v>75</v>
      </c>
      <c r="W231" s="9" t="s">
        <v>51</v>
      </c>
      <c r="X231" s="9" t="s">
        <v>102</v>
      </c>
      <c r="Y231" s="9" t="s">
        <v>53</v>
      </c>
      <c r="Z231" s="9" t="s">
        <v>54</v>
      </c>
      <c r="AA231" s="9" t="s">
        <v>55</v>
      </c>
      <c r="AB231" s="9" t="s">
        <v>56</v>
      </c>
      <c r="AC231" s="10">
        <v>350000</v>
      </c>
      <c r="AD231" s="10" t="s">
        <v>1857</v>
      </c>
      <c r="AE231" s="10" t="str" cm="1">
        <f t="array" aca="1" ref="AE231" ca="1">IFERROR(_xlfn.XLOOKUP(MID(CELL("filename",$A$1),FIND("]",CELL("filename",$A$1))+1,255)&amp;"|"&amp;$C231,Fonte_OM_Objeto!$G:$G,Fonte_OM_Objeto!$J:$J),"")</f>
        <v/>
      </c>
      <c r="AF231" s="10" t="str" cm="1">
        <f t="array" aca="1" ref="AF231" ca="1">IFERROR(_xlfn.XLOOKUP(MID(CELL("filename",$A$1),FIND("]",CELL("filename",$A$1))+1,255)&amp;"|"&amp;$C231,Fonte_OM_Objeto!$G:$G,Fonte_OM_Objeto!$K:$K),"")</f>
        <v/>
      </c>
    </row>
    <row r="232" spans="1:32" s="1" customFormat="1" ht="52.35" customHeight="1" x14ac:dyDescent="0.2">
      <c r="A232" s="9" t="s">
        <v>30</v>
      </c>
      <c r="B232" s="9" t="s">
        <v>31</v>
      </c>
      <c r="C232" s="9" t="s">
        <v>1860</v>
      </c>
      <c r="D232" s="9" t="s">
        <v>33</v>
      </c>
      <c r="E232" s="9" t="s">
        <v>90</v>
      </c>
      <c r="F232" s="9" t="s">
        <v>3593</v>
      </c>
      <c r="G232" s="9" t="s">
        <v>1855</v>
      </c>
      <c r="H232" s="9" t="s">
        <v>37</v>
      </c>
      <c r="I232" s="9" t="s">
        <v>96</v>
      </c>
      <c r="J232" s="9" t="s">
        <v>39</v>
      </c>
      <c r="K232" s="9" t="s">
        <v>40</v>
      </c>
      <c r="L232" s="9" t="s">
        <v>41</v>
      </c>
      <c r="M232" s="9" t="s">
        <v>408</v>
      </c>
      <c r="N232" s="9" t="s">
        <v>409</v>
      </c>
      <c r="O232" s="9" t="s">
        <v>1859</v>
      </c>
      <c r="P232" s="9" t="s">
        <v>45</v>
      </c>
      <c r="Q232" s="9" t="s">
        <v>411</v>
      </c>
      <c r="R232" s="9" t="s">
        <v>412</v>
      </c>
      <c r="S232" s="9" t="s">
        <v>1858</v>
      </c>
      <c r="T232" s="9" t="s">
        <v>75</v>
      </c>
      <c r="U232" s="9" t="s">
        <v>76</v>
      </c>
      <c r="V232" s="9" t="s">
        <v>75</v>
      </c>
      <c r="W232" s="9" t="s">
        <v>51</v>
      </c>
      <c r="X232" s="9" t="s">
        <v>52</v>
      </c>
      <c r="Y232" s="9" t="s">
        <v>53</v>
      </c>
      <c r="Z232" s="9" t="s">
        <v>54</v>
      </c>
      <c r="AA232" s="9" t="s">
        <v>55</v>
      </c>
      <c r="AB232" s="9" t="s">
        <v>56</v>
      </c>
      <c r="AC232" s="10">
        <v>50000</v>
      </c>
      <c r="AD232" s="10" t="s">
        <v>1857</v>
      </c>
      <c r="AE232" s="10" t="str" cm="1">
        <f t="array" aca="1" ref="AE232" ca="1">IFERROR(_xlfn.XLOOKUP(MID(CELL("filename",$A$1),FIND("]",CELL("filename",$A$1))+1,255)&amp;"|"&amp;$C232,Fonte_OM_Objeto!$G:$G,Fonte_OM_Objeto!$J:$J),"")</f>
        <v/>
      </c>
      <c r="AF232" s="10" t="str" cm="1">
        <f t="array" aca="1" ref="AF232" ca="1">IFERROR(_xlfn.XLOOKUP(MID(CELL("filename",$A$1),FIND("]",CELL("filename",$A$1))+1,255)&amp;"|"&amp;$C232,Fonte_OM_Objeto!$G:$G,Fonte_OM_Objeto!$K:$K),"")</f>
        <v/>
      </c>
    </row>
    <row r="233" spans="1:32" s="1" customFormat="1" ht="52.35" customHeight="1" x14ac:dyDescent="0.2">
      <c r="A233" s="9" t="s">
        <v>30</v>
      </c>
      <c r="B233" s="9" t="s">
        <v>31</v>
      </c>
      <c r="C233" s="9" t="s">
        <v>1856</v>
      </c>
      <c r="D233" s="9" t="s">
        <v>33</v>
      </c>
      <c r="E233" s="9" t="s">
        <v>90</v>
      </c>
      <c r="F233" s="9" t="s">
        <v>3593</v>
      </c>
      <c r="G233" s="9" t="s">
        <v>1855</v>
      </c>
      <c r="H233" s="9" t="s">
        <v>37</v>
      </c>
      <c r="I233" s="9" t="s">
        <v>96</v>
      </c>
      <c r="J233" s="9" t="s">
        <v>39</v>
      </c>
      <c r="K233" s="9" t="s">
        <v>40</v>
      </c>
      <c r="L233" s="9" t="s">
        <v>41</v>
      </c>
      <c r="M233" s="9" t="s">
        <v>70</v>
      </c>
      <c r="N233" s="9" t="s">
        <v>71</v>
      </c>
      <c r="O233" s="9" t="s">
        <v>1199</v>
      </c>
      <c r="P233" s="9" t="s">
        <v>45</v>
      </c>
      <c r="Q233" s="9" t="s">
        <v>1200</v>
      </c>
      <c r="R233" s="9" t="s">
        <v>45</v>
      </c>
      <c r="S233" s="9" t="s">
        <v>1201</v>
      </c>
      <c r="T233" s="9" t="s">
        <v>75</v>
      </c>
      <c r="U233" s="9" t="s">
        <v>76</v>
      </c>
      <c r="V233" s="9" t="s">
        <v>75</v>
      </c>
      <c r="W233" s="9" t="s">
        <v>51</v>
      </c>
      <c r="X233" s="9" t="s">
        <v>102</v>
      </c>
      <c r="Y233" s="9" t="s">
        <v>53</v>
      </c>
      <c r="Z233" s="9" t="s">
        <v>54</v>
      </c>
      <c r="AA233" s="9" t="s">
        <v>55</v>
      </c>
      <c r="AB233" s="9" t="s">
        <v>56</v>
      </c>
      <c r="AC233" s="10">
        <v>100000</v>
      </c>
      <c r="AD233" s="10" t="s">
        <v>1854</v>
      </c>
      <c r="AE233" s="10" t="str" cm="1">
        <f t="array" aca="1" ref="AE233" ca="1">IFERROR(_xlfn.XLOOKUP(MID(CELL("filename",$A$1),FIND("]",CELL("filename",$A$1))+1,255)&amp;"|"&amp;$C233,Fonte_OM_Objeto!$G:$G,Fonte_OM_Objeto!$J:$J),"")</f>
        <v/>
      </c>
      <c r="AF233" s="10" t="str" cm="1">
        <f t="array" aca="1" ref="AF233" ca="1">IFERROR(_xlfn.XLOOKUP(MID(CELL("filename",$A$1),FIND("]",CELL("filename",$A$1))+1,255)&amp;"|"&amp;$C233,Fonte_OM_Objeto!$G:$G,Fonte_OM_Objeto!$K:$K),"")</f>
        <v/>
      </c>
    </row>
    <row r="234" spans="1:32" s="1" customFormat="1" ht="19.7" customHeight="1" x14ac:dyDescent="0.2">
      <c r="A234" s="9" t="s">
        <v>30</v>
      </c>
      <c r="B234" s="9" t="s">
        <v>31</v>
      </c>
      <c r="C234" s="9" t="s">
        <v>1853</v>
      </c>
      <c r="D234" s="9" t="s">
        <v>33</v>
      </c>
      <c r="E234" s="9" t="s">
        <v>34</v>
      </c>
      <c r="F234" s="9" t="s">
        <v>1082</v>
      </c>
      <c r="G234" s="9" t="s">
        <v>1083</v>
      </c>
      <c r="H234" s="9" t="s">
        <v>37</v>
      </c>
      <c r="I234" s="9" t="s">
        <v>340</v>
      </c>
      <c r="J234" s="9" t="s">
        <v>82</v>
      </c>
      <c r="K234" s="9" t="s">
        <v>40</v>
      </c>
      <c r="L234" s="9" t="s">
        <v>41</v>
      </c>
      <c r="M234" s="9" t="s">
        <v>59</v>
      </c>
      <c r="N234" s="9" t="s">
        <v>60</v>
      </c>
      <c r="O234" s="9" t="s">
        <v>341</v>
      </c>
      <c r="P234" s="9" t="s">
        <v>45</v>
      </c>
      <c r="Q234" s="9" t="s">
        <v>62</v>
      </c>
      <c r="R234" s="9" t="s">
        <v>45</v>
      </c>
      <c r="S234" s="9" t="s">
        <v>63</v>
      </c>
      <c r="T234" s="9" t="s">
        <v>342</v>
      </c>
      <c r="U234" s="9" t="s">
        <v>340</v>
      </c>
      <c r="V234" s="9" t="s">
        <v>343</v>
      </c>
      <c r="W234" s="9" t="s">
        <v>51</v>
      </c>
      <c r="X234" s="9" t="s">
        <v>52</v>
      </c>
      <c r="Y234" s="9" t="s">
        <v>53</v>
      </c>
      <c r="Z234" s="9" t="s">
        <v>54</v>
      </c>
      <c r="AA234" s="9" t="s">
        <v>55</v>
      </c>
      <c r="AB234" s="9" t="s">
        <v>56</v>
      </c>
      <c r="AC234" s="10">
        <v>800000</v>
      </c>
      <c r="AD234" s="9" t="s">
        <v>1852</v>
      </c>
      <c r="AE234" s="10" t="str" cm="1">
        <f t="array" aca="1" ref="AE234" ca="1">IFERROR(_xlfn.XLOOKUP(MID(CELL("filename",$A$1),FIND("]",CELL("filename",$A$1))+1,255)&amp;"|"&amp;$C234,Fonte_OM_Objeto!$G:$G,Fonte_OM_Objeto!$J:$J),"")</f>
        <v/>
      </c>
      <c r="AF234" s="10" t="str" cm="1">
        <f t="array" aca="1" ref="AF234" ca="1">IFERROR(_xlfn.XLOOKUP(MID(CELL("filename",$A$1),FIND("]",CELL("filename",$A$1))+1,255)&amp;"|"&amp;$C234,Fonte_OM_Objeto!$G:$G,Fonte_OM_Objeto!$K:$K),"")</f>
        <v/>
      </c>
    </row>
    <row r="235" spans="1:32" s="1" customFormat="1" ht="30.4" customHeight="1" x14ac:dyDescent="0.2">
      <c r="A235" s="9" t="s">
        <v>30</v>
      </c>
      <c r="B235" s="9" t="s">
        <v>31</v>
      </c>
      <c r="C235" s="9" t="s">
        <v>1851</v>
      </c>
      <c r="D235" s="9" t="s">
        <v>33</v>
      </c>
      <c r="E235" s="9" t="s">
        <v>34</v>
      </c>
      <c r="F235" s="9" t="s">
        <v>3588</v>
      </c>
      <c r="G235" s="9" t="s">
        <v>1850</v>
      </c>
      <c r="H235" s="9" t="s">
        <v>37</v>
      </c>
      <c r="I235" s="9" t="s">
        <v>242</v>
      </c>
      <c r="J235" s="9" t="s">
        <v>82</v>
      </c>
      <c r="K235" s="9" t="s">
        <v>40</v>
      </c>
      <c r="L235" s="9" t="s">
        <v>41</v>
      </c>
      <c r="M235" s="9" t="s">
        <v>42</v>
      </c>
      <c r="N235" s="9" t="s">
        <v>43</v>
      </c>
      <c r="O235" s="9" t="s">
        <v>1849</v>
      </c>
      <c r="P235" s="9" t="s">
        <v>45</v>
      </c>
      <c r="Q235" s="9" t="s">
        <v>109</v>
      </c>
      <c r="R235" s="9" t="s">
        <v>47</v>
      </c>
      <c r="S235" s="9" t="s">
        <v>110</v>
      </c>
      <c r="T235" s="9" t="s">
        <v>1848</v>
      </c>
      <c r="U235" s="9" t="s">
        <v>242</v>
      </c>
      <c r="V235" s="9" t="s">
        <v>1847</v>
      </c>
      <c r="W235" s="9" t="s">
        <v>111</v>
      </c>
      <c r="X235" s="9" t="s">
        <v>52</v>
      </c>
      <c r="Y235" s="9" t="s">
        <v>53</v>
      </c>
      <c r="Z235" s="9" t="s">
        <v>54</v>
      </c>
      <c r="AA235" s="9" t="s">
        <v>55</v>
      </c>
      <c r="AB235" s="9" t="s">
        <v>56</v>
      </c>
      <c r="AC235" s="10">
        <v>700000</v>
      </c>
      <c r="AD235" s="10" t="s">
        <v>1846</v>
      </c>
      <c r="AE235" s="10" t="str" cm="1">
        <f t="array" aca="1" ref="AE235" ca="1">IFERROR(_xlfn.XLOOKUP(MID(CELL("filename",$A$1),FIND("]",CELL("filename",$A$1))+1,255)&amp;"|"&amp;$C235,Fonte_OM_Objeto!$G:$G,Fonte_OM_Objeto!$J:$J),"")</f>
        <v>HGeJF</v>
      </c>
      <c r="AF235" s="10" t="str" cm="1">
        <f t="array" aca="1" ref="AF235" ca="1">IFERROR(_xlfn.XLOOKUP(MID(CELL("filename",$A$1),FIND("]",CELL("filename",$A$1))+1,255)&amp;"|"&amp;$C235,Fonte_OM_Objeto!$G:$G,Fonte_OM_Objeto!$K:$K),"")</f>
        <v>Vtr ambulância tipo "d" - suporte avançado e equipamentos de apoio</v>
      </c>
    </row>
    <row r="236" spans="1:32" s="1" customFormat="1" ht="62.85" customHeight="1" x14ac:dyDescent="0.2">
      <c r="A236" s="9" t="s">
        <v>30</v>
      </c>
      <c r="B236" s="9" t="s">
        <v>31</v>
      </c>
      <c r="C236" s="9" t="s">
        <v>1845</v>
      </c>
      <c r="D236" s="9" t="s">
        <v>33</v>
      </c>
      <c r="E236" s="9" t="s">
        <v>90</v>
      </c>
      <c r="F236" s="9" t="s">
        <v>4019</v>
      </c>
      <c r="G236" s="9" t="s">
        <v>1844</v>
      </c>
      <c r="H236" s="9" t="s">
        <v>37</v>
      </c>
      <c r="I236" s="9" t="s">
        <v>266</v>
      </c>
      <c r="J236" s="9" t="s">
        <v>173</v>
      </c>
      <c r="K236" s="9" t="s">
        <v>40</v>
      </c>
      <c r="L236" s="9" t="s">
        <v>41</v>
      </c>
      <c r="M236" s="9" t="s">
        <v>70</v>
      </c>
      <c r="N236" s="9" t="s">
        <v>71</v>
      </c>
      <c r="O236" s="9" t="s">
        <v>72</v>
      </c>
      <c r="P236" s="9" t="s">
        <v>45</v>
      </c>
      <c r="Q236" s="9" t="s">
        <v>73</v>
      </c>
      <c r="R236" s="9" t="s">
        <v>45</v>
      </c>
      <c r="S236" s="9" t="s">
        <v>74</v>
      </c>
      <c r="T236" s="9" t="s">
        <v>75</v>
      </c>
      <c r="U236" s="9" t="s">
        <v>76</v>
      </c>
      <c r="V236" s="9" t="s">
        <v>75</v>
      </c>
      <c r="W236" s="9" t="s">
        <v>51</v>
      </c>
      <c r="X236" s="9" t="s">
        <v>102</v>
      </c>
      <c r="Y236" s="9" t="s">
        <v>53</v>
      </c>
      <c r="Z236" s="9" t="s">
        <v>54</v>
      </c>
      <c r="AA236" s="9" t="s">
        <v>55</v>
      </c>
      <c r="AB236" s="9" t="s">
        <v>56</v>
      </c>
      <c r="AC236" s="10">
        <v>200000</v>
      </c>
      <c r="AD236" s="10" t="s">
        <v>1843</v>
      </c>
      <c r="AE236" s="10" t="str" cm="1">
        <f t="array" aca="1" ref="AE236" ca="1">IFERROR(_xlfn.XLOOKUP(MID(CELL("filename",$A$1),FIND("]",CELL("filename",$A$1))+1,255)&amp;"|"&amp;$C236,Fonte_OM_Objeto!$G:$G,Fonte_OM_Objeto!$J:$J),"")</f>
        <v/>
      </c>
      <c r="AF236" s="10" t="str" cm="1">
        <f t="array" aca="1" ref="AF236" ca="1">IFERROR(_xlfn.XLOOKUP(MID(CELL("filename",$A$1),FIND("]",CELL("filename",$A$1))+1,255)&amp;"|"&amp;$C236,Fonte_OM_Objeto!$G:$G,Fonte_OM_Objeto!$K:$K),"")</f>
        <v/>
      </c>
    </row>
    <row r="237" spans="1:32" s="1" customFormat="1" ht="52.35" customHeight="1" x14ac:dyDescent="0.2">
      <c r="A237" s="9" t="s">
        <v>30</v>
      </c>
      <c r="B237" s="9" t="s">
        <v>31</v>
      </c>
      <c r="C237" s="9" t="s">
        <v>1842</v>
      </c>
      <c r="D237" s="9" t="s">
        <v>33</v>
      </c>
      <c r="E237" s="9" t="s">
        <v>90</v>
      </c>
      <c r="F237" s="9" t="s">
        <v>1090</v>
      </c>
      <c r="G237" s="9" t="s">
        <v>1091</v>
      </c>
      <c r="H237" s="9" t="s">
        <v>37</v>
      </c>
      <c r="I237" s="9" t="s">
        <v>212</v>
      </c>
      <c r="J237" s="9" t="s">
        <v>225</v>
      </c>
      <c r="K237" s="9" t="s">
        <v>40</v>
      </c>
      <c r="L237" s="9" t="s">
        <v>41</v>
      </c>
      <c r="M237" s="9" t="s">
        <v>70</v>
      </c>
      <c r="N237" s="9" t="s">
        <v>71</v>
      </c>
      <c r="O237" s="9" t="s">
        <v>118</v>
      </c>
      <c r="P237" s="9" t="s">
        <v>45</v>
      </c>
      <c r="Q237" s="9" t="s">
        <v>46</v>
      </c>
      <c r="R237" s="9" t="s">
        <v>47</v>
      </c>
      <c r="S237" s="9" t="s">
        <v>48</v>
      </c>
      <c r="T237" s="9" t="s">
        <v>75</v>
      </c>
      <c r="U237" s="9" t="s">
        <v>76</v>
      </c>
      <c r="V237" s="9" t="s">
        <v>75</v>
      </c>
      <c r="W237" s="9" t="s">
        <v>51</v>
      </c>
      <c r="X237" s="9" t="s">
        <v>52</v>
      </c>
      <c r="Y237" s="9" t="s">
        <v>53</v>
      </c>
      <c r="Z237" s="9" t="s">
        <v>54</v>
      </c>
      <c r="AA237" s="9" t="s">
        <v>55</v>
      </c>
      <c r="AB237" s="9" t="s">
        <v>56</v>
      </c>
      <c r="AC237" s="10">
        <v>400000</v>
      </c>
      <c r="AD237" s="10" t="s">
        <v>1841</v>
      </c>
      <c r="AE237" s="10" t="str" cm="1">
        <f t="array" aca="1" ref="AE237" ca="1">IFERROR(_xlfn.XLOOKUP(MID(CELL("filename",$A$1),FIND("]",CELL("filename",$A$1))+1,255)&amp;"|"&amp;$C237,Fonte_OM_Objeto!$G:$G,Fonte_OM_Objeto!$J:$J),"")</f>
        <v/>
      </c>
      <c r="AF237" s="10" t="str" cm="1">
        <f t="array" aca="1" ref="AF237" ca="1">IFERROR(_xlfn.XLOOKUP(MID(CELL("filename",$A$1),FIND("]",CELL("filename",$A$1))+1,255)&amp;"|"&amp;$C237,Fonte_OM_Objeto!$G:$G,Fonte_OM_Objeto!$K:$K),"")</f>
        <v/>
      </c>
    </row>
    <row r="238" spans="1:32" s="1" customFormat="1" ht="30.4" customHeight="1" x14ac:dyDescent="0.2">
      <c r="A238" s="9" t="s">
        <v>30</v>
      </c>
      <c r="B238" s="9" t="s">
        <v>31</v>
      </c>
      <c r="C238" s="9" t="s">
        <v>1093</v>
      </c>
      <c r="D238" s="9" t="s">
        <v>33</v>
      </c>
      <c r="E238" s="9" t="s">
        <v>90</v>
      </c>
      <c r="F238" s="9" t="s">
        <v>1094</v>
      </c>
      <c r="G238" s="9" t="s">
        <v>1095</v>
      </c>
      <c r="H238" s="9" t="s">
        <v>37</v>
      </c>
      <c r="I238" s="9" t="s">
        <v>68</v>
      </c>
      <c r="J238" s="9" t="s">
        <v>39</v>
      </c>
      <c r="K238" s="9" t="s">
        <v>40</v>
      </c>
      <c r="L238" s="9" t="s">
        <v>41</v>
      </c>
      <c r="M238" s="9" t="s">
        <v>42</v>
      </c>
      <c r="N238" s="9" t="s">
        <v>43</v>
      </c>
      <c r="O238" s="9" t="s">
        <v>305</v>
      </c>
      <c r="P238" s="9" t="s">
        <v>45</v>
      </c>
      <c r="Q238" s="9" t="s">
        <v>84</v>
      </c>
      <c r="R238" s="9" t="s">
        <v>45</v>
      </c>
      <c r="S238" s="9" t="s">
        <v>63</v>
      </c>
      <c r="T238" s="9" t="s">
        <v>75</v>
      </c>
      <c r="U238" s="9" t="s">
        <v>76</v>
      </c>
      <c r="V238" s="9" t="s">
        <v>75</v>
      </c>
      <c r="W238" s="9" t="s">
        <v>51</v>
      </c>
      <c r="X238" s="9" t="s">
        <v>102</v>
      </c>
      <c r="Y238" s="9" t="s">
        <v>53</v>
      </c>
      <c r="Z238" s="9" t="s">
        <v>54</v>
      </c>
      <c r="AA238" s="9" t="s">
        <v>55</v>
      </c>
      <c r="AB238" s="9" t="s">
        <v>56</v>
      </c>
      <c r="AC238" s="10">
        <v>140000</v>
      </c>
      <c r="AD238" s="10" t="s">
        <v>1840</v>
      </c>
      <c r="AE238" s="10" t="str" cm="1">
        <f t="array" aca="1" ref="AE238" ca="1">IFERROR(_xlfn.XLOOKUP(MID(CELL("filename",$A$1),FIND("]",CELL("filename",$A$1))+1,255)&amp;"|"&amp;$C238,Fonte_OM_Objeto!$G:$G,Fonte_OM_Objeto!$J:$J),"")</f>
        <v>15º BI Mtz</v>
      </c>
      <c r="AF238" s="10" t="str" cm="1">
        <f t="array" aca="1" ref="AF238" ca="1">IFERROR(_xlfn.XLOOKUP(MID(CELL("filename",$A$1),FIND("]",CELL("filename",$A$1))+1,255)&amp;"|"&amp;$C238,Fonte_OM_Objeto!$G:$G,Fonte_OM_Objeto!$K:$K),"")</f>
        <v>Restabelecer a ligação de área no interior do aquartelamento, após chuvas que destruíram a ponte</v>
      </c>
    </row>
    <row r="239" spans="1:32" s="1" customFormat="1" ht="30.4" customHeight="1" x14ac:dyDescent="0.2">
      <c r="A239" s="9" t="s">
        <v>30</v>
      </c>
      <c r="B239" s="9" t="s">
        <v>31</v>
      </c>
      <c r="C239" s="9" t="s">
        <v>1097</v>
      </c>
      <c r="D239" s="9" t="s">
        <v>33</v>
      </c>
      <c r="E239" s="9" t="s">
        <v>90</v>
      </c>
      <c r="F239" s="9" t="s">
        <v>1094</v>
      </c>
      <c r="G239" s="9" t="s">
        <v>1095</v>
      </c>
      <c r="H239" s="9" t="s">
        <v>37</v>
      </c>
      <c r="I239" s="9" t="s">
        <v>68</v>
      </c>
      <c r="J239" s="9" t="s">
        <v>39</v>
      </c>
      <c r="K239" s="9" t="s">
        <v>40</v>
      </c>
      <c r="L239" s="9" t="s">
        <v>41</v>
      </c>
      <c r="M239" s="9" t="s">
        <v>42</v>
      </c>
      <c r="N239" s="9" t="s">
        <v>43</v>
      </c>
      <c r="O239" s="9" t="s">
        <v>174</v>
      </c>
      <c r="P239" s="9" t="s">
        <v>45</v>
      </c>
      <c r="Q239" s="9" t="s">
        <v>84</v>
      </c>
      <c r="R239" s="9" t="s">
        <v>45</v>
      </c>
      <c r="S239" s="9" t="s">
        <v>85</v>
      </c>
      <c r="T239" s="9" t="s">
        <v>75</v>
      </c>
      <c r="U239" s="9" t="s">
        <v>76</v>
      </c>
      <c r="V239" s="9" t="s">
        <v>75</v>
      </c>
      <c r="W239" s="9" t="s">
        <v>51</v>
      </c>
      <c r="X239" s="9" t="s">
        <v>52</v>
      </c>
      <c r="Y239" s="9" t="s">
        <v>53</v>
      </c>
      <c r="Z239" s="9" t="s">
        <v>54</v>
      </c>
      <c r="AA239" s="9" t="s">
        <v>55</v>
      </c>
      <c r="AB239" s="9" t="s">
        <v>56</v>
      </c>
      <c r="AC239" s="10">
        <v>150000</v>
      </c>
      <c r="AD239" s="10" t="s">
        <v>1839</v>
      </c>
      <c r="AE239" s="10" t="str" cm="1">
        <f t="array" aca="1" ref="AE239" ca="1">IFERROR(_xlfn.XLOOKUP(MID(CELL("filename",$A$1),FIND("]",CELL("filename",$A$1))+1,255)&amp;"|"&amp;$C239,Fonte_OM_Objeto!$G:$G,Fonte_OM_Objeto!$J:$J),"")</f>
        <v>15º BI Mtz</v>
      </c>
      <c r="AF239" s="10" t="str" cm="1">
        <f t="array" aca="1" ref="AF239" ca="1">IFERROR(_xlfn.XLOOKUP(MID(CELL("filename",$A$1),FIND("]",CELL("filename",$A$1))+1,255)&amp;"|"&amp;$C239,Fonte_OM_Objeto!$G:$G,Fonte_OM_Objeto!$K:$K),"")</f>
        <v>Aquisição de instrumentos musicais</v>
      </c>
    </row>
    <row r="240" spans="1:32" s="1" customFormat="1" ht="41.1" customHeight="1" x14ac:dyDescent="0.2">
      <c r="A240" s="9" t="s">
        <v>30</v>
      </c>
      <c r="B240" s="9" t="s">
        <v>31</v>
      </c>
      <c r="C240" s="9" t="s">
        <v>1838</v>
      </c>
      <c r="D240" s="9" t="s">
        <v>33</v>
      </c>
      <c r="E240" s="9" t="s">
        <v>34</v>
      </c>
      <c r="F240" s="9" t="s">
        <v>1100</v>
      </c>
      <c r="G240" s="9" t="s">
        <v>1101</v>
      </c>
      <c r="H240" s="9" t="s">
        <v>37</v>
      </c>
      <c r="I240" s="9" t="s">
        <v>38</v>
      </c>
      <c r="J240" s="9" t="s">
        <v>39</v>
      </c>
      <c r="K240" s="9" t="s">
        <v>40</v>
      </c>
      <c r="L240" s="9" t="s">
        <v>41</v>
      </c>
      <c r="M240" s="9" t="s">
        <v>97</v>
      </c>
      <c r="N240" s="9" t="s">
        <v>98</v>
      </c>
      <c r="O240" s="9" t="s">
        <v>226</v>
      </c>
      <c r="P240" s="9" t="s">
        <v>45</v>
      </c>
      <c r="Q240" s="9" t="s">
        <v>109</v>
      </c>
      <c r="R240" s="9" t="s">
        <v>47</v>
      </c>
      <c r="S240" s="9" t="s">
        <v>110</v>
      </c>
      <c r="T240" s="9" t="s">
        <v>49</v>
      </c>
      <c r="U240" s="9" t="s">
        <v>38</v>
      </c>
      <c r="V240" s="9" t="s">
        <v>50</v>
      </c>
      <c r="W240" s="9" t="s">
        <v>111</v>
      </c>
      <c r="X240" s="9" t="s">
        <v>52</v>
      </c>
      <c r="Y240" s="9" t="s">
        <v>53</v>
      </c>
      <c r="Z240" s="9" t="s">
        <v>54</v>
      </c>
      <c r="AA240" s="9" t="s">
        <v>55</v>
      </c>
      <c r="AB240" s="9" t="s">
        <v>56</v>
      </c>
      <c r="AC240" s="10">
        <v>200000</v>
      </c>
      <c r="AD240" s="10" t="s">
        <v>1837</v>
      </c>
      <c r="AE240" s="10" t="str" cm="1">
        <f t="array" aca="1" ref="AE240" ca="1">IFERROR(_xlfn.XLOOKUP(MID(CELL("filename",$A$1),FIND("]",CELL("filename",$A$1))+1,255)&amp;"|"&amp;$C240,Fonte_OM_Objeto!$G:$G,Fonte_OM_Objeto!$J:$J),"")</f>
        <v/>
      </c>
      <c r="AF240" s="10" t="str" cm="1">
        <f t="array" aca="1" ref="AF240" ca="1">IFERROR(_xlfn.XLOOKUP(MID(CELL("filename",$A$1),FIND("]",CELL("filename",$A$1))+1,255)&amp;"|"&amp;$C240,Fonte_OM_Objeto!$G:$G,Fonte_OM_Objeto!$K:$K),"")</f>
        <v/>
      </c>
    </row>
    <row r="241" spans="1:32" s="1" customFormat="1" ht="19.7" customHeight="1" x14ac:dyDescent="0.2">
      <c r="A241" s="9" t="s">
        <v>30</v>
      </c>
      <c r="B241" s="9" t="s">
        <v>31</v>
      </c>
      <c r="C241" s="9" t="s">
        <v>1836</v>
      </c>
      <c r="D241" s="9" t="s">
        <v>33</v>
      </c>
      <c r="E241" s="9" t="s">
        <v>34</v>
      </c>
      <c r="F241" s="9" t="s">
        <v>4018</v>
      </c>
      <c r="G241" s="9" t="s">
        <v>1835</v>
      </c>
      <c r="H241" s="9" t="s">
        <v>37</v>
      </c>
      <c r="I241" s="9" t="s">
        <v>129</v>
      </c>
      <c r="J241" s="9" t="s">
        <v>82</v>
      </c>
      <c r="K241" s="9" t="s">
        <v>40</v>
      </c>
      <c r="L241" s="9" t="s">
        <v>41</v>
      </c>
      <c r="M241" s="9" t="s">
        <v>59</v>
      </c>
      <c r="N241" s="9" t="s">
        <v>60</v>
      </c>
      <c r="O241" s="9" t="s">
        <v>1834</v>
      </c>
      <c r="P241" s="9" t="s">
        <v>45</v>
      </c>
      <c r="Q241" s="9" t="s">
        <v>62</v>
      </c>
      <c r="R241" s="9" t="s">
        <v>45</v>
      </c>
      <c r="S241" s="9" t="s">
        <v>63</v>
      </c>
      <c r="T241" s="9" t="s">
        <v>500</v>
      </c>
      <c r="U241" s="9" t="s">
        <v>129</v>
      </c>
      <c r="V241" s="9" t="s">
        <v>501</v>
      </c>
      <c r="W241" s="9" t="s">
        <v>51</v>
      </c>
      <c r="X241" s="9" t="s">
        <v>52</v>
      </c>
      <c r="Y241" s="9" t="s">
        <v>1833</v>
      </c>
      <c r="Z241" s="9" t="s">
        <v>54</v>
      </c>
      <c r="AA241" s="9" t="s">
        <v>55</v>
      </c>
      <c r="AB241" s="9" t="s">
        <v>56</v>
      </c>
      <c r="AC241" s="10">
        <v>200000</v>
      </c>
      <c r="AD241" s="9" t="s">
        <v>1832</v>
      </c>
      <c r="AE241" s="10" t="str" cm="1">
        <f t="array" aca="1" ref="AE241" ca="1">IFERROR(_xlfn.XLOOKUP(MID(CELL("filename",$A$1),FIND("]",CELL("filename",$A$1))+1,255)&amp;"|"&amp;$C241,Fonte_OM_Objeto!$G:$G,Fonte_OM_Objeto!$J:$J),"")</f>
        <v/>
      </c>
      <c r="AF241" s="10" t="str" cm="1">
        <f t="array" aca="1" ref="AF241" ca="1">IFERROR(_xlfn.XLOOKUP(MID(CELL("filename",$A$1),FIND("]",CELL("filename",$A$1))+1,255)&amp;"|"&amp;$C241,Fonte_OM_Objeto!$G:$G,Fonte_OM_Objeto!$K:$K),"")</f>
        <v/>
      </c>
    </row>
    <row r="242" spans="1:32" s="1" customFormat="1" ht="19.7" customHeight="1" x14ac:dyDescent="0.2">
      <c r="A242" s="9" t="s">
        <v>30</v>
      </c>
      <c r="B242" s="9" t="s">
        <v>31</v>
      </c>
      <c r="C242" s="9" t="s">
        <v>1831</v>
      </c>
      <c r="D242" s="9" t="s">
        <v>33</v>
      </c>
      <c r="E242" s="9" t="s">
        <v>34</v>
      </c>
      <c r="F242" s="9" t="s">
        <v>4017</v>
      </c>
      <c r="G242" s="9" t="s">
        <v>1830</v>
      </c>
      <c r="H242" s="9" t="s">
        <v>37</v>
      </c>
      <c r="I242" s="9" t="s">
        <v>530</v>
      </c>
      <c r="J242" s="9" t="s">
        <v>69</v>
      </c>
      <c r="K242" s="9" t="s">
        <v>40</v>
      </c>
      <c r="L242" s="9" t="s">
        <v>41</v>
      </c>
      <c r="M242" s="9" t="s">
        <v>232</v>
      </c>
      <c r="N242" s="9" t="s">
        <v>233</v>
      </c>
      <c r="O242" s="9" t="s">
        <v>118</v>
      </c>
      <c r="P242" s="9" t="s">
        <v>45</v>
      </c>
      <c r="Q242" s="9" t="s">
        <v>46</v>
      </c>
      <c r="R242" s="9" t="s">
        <v>47</v>
      </c>
      <c r="S242" s="9" t="s">
        <v>48</v>
      </c>
      <c r="T242" s="9" t="s">
        <v>75</v>
      </c>
      <c r="U242" s="9" t="s">
        <v>76</v>
      </c>
      <c r="V242" s="9" t="s">
        <v>75</v>
      </c>
      <c r="W242" s="9" t="s">
        <v>51</v>
      </c>
      <c r="X242" s="9" t="s">
        <v>52</v>
      </c>
      <c r="Y242" s="9" t="s">
        <v>53</v>
      </c>
      <c r="Z242" s="9" t="s">
        <v>54</v>
      </c>
      <c r="AA242" s="9" t="s">
        <v>55</v>
      </c>
      <c r="AB242" s="9" t="s">
        <v>56</v>
      </c>
      <c r="AC242" s="10">
        <v>200000</v>
      </c>
      <c r="AD242" s="9" t="s">
        <v>1829</v>
      </c>
      <c r="AE242" s="10" t="str" cm="1">
        <f t="array" aca="1" ref="AE242" ca="1">IFERROR(_xlfn.XLOOKUP(MID(CELL("filename",$A$1),FIND("]",CELL("filename",$A$1))+1,255)&amp;"|"&amp;$C242,Fonte_OM_Objeto!$G:$G,Fonte_OM_Objeto!$J:$J),"")</f>
        <v>25º BC</v>
      </c>
      <c r="AF242" s="10" t="str" cm="1">
        <f t="array" aca="1" ref="AF242" ca="1">IFERROR(_xlfn.XLOOKUP(MID(CELL("filename",$A$1),FIND("]",CELL("filename",$A$1))+1,255)&amp;"|"&amp;$C242,Fonte_OM_Objeto!$G:$G,Fonte_OM_Objeto!$K:$K),"")</f>
        <v>Aquisição de instrumentos musicais</v>
      </c>
    </row>
    <row r="243" spans="1:32" s="1" customFormat="1" ht="19.7" customHeight="1" x14ac:dyDescent="0.2">
      <c r="A243" s="9" t="s">
        <v>30</v>
      </c>
      <c r="B243" s="9" t="s">
        <v>31</v>
      </c>
      <c r="C243" s="9" t="s">
        <v>1103</v>
      </c>
      <c r="D243" s="9" t="s">
        <v>33</v>
      </c>
      <c r="E243" s="9" t="s">
        <v>34</v>
      </c>
      <c r="F243" s="9" t="s">
        <v>1104</v>
      </c>
      <c r="G243" s="9" t="s">
        <v>1105</v>
      </c>
      <c r="H243" s="9" t="s">
        <v>37</v>
      </c>
      <c r="I243" s="9" t="s">
        <v>198</v>
      </c>
      <c r="J243" s="9" t="s">
        <v>160</v>
      </c>
      <c r="K243" s="9" t="s">
        <v>40</v>
      </c>
      <c r="L243" s="9" t="s">
        <v>41</v>
      </c>
      <c r="M243" s="9" t="s">
        <v>70</v>
      </c>
      <c r="N243" s="9" t="s">
        <v>71</v>
      </c>
      <c r="O243" s="9" t="s">
        <v>285</v>
      </c>
      <c r="P243" s="9" t="s">
        <v>45</v>
      </c>
      <c r="Q243" s="9" t="s">
        <v>73</v>
      </c>
      <c r="R243" s="9" t="s">
        <v>45</v>
      </c>
      <c r="S243" s="9" t="s">
        <v>74</v>
      </c>
      <c r="T243" s="9" t="s">
        <v>205</v>
      </c>
      <c r="U243" s="9" t="s">
        <v>198</v>
      </c>
      <c r="V243" s="9" t="s">
        <v>206</v>
      </c>
      <c r="W243" s="9" t="s">
        <v>51</v>
      </c>
      <c r="X243" s="9" t="s">
        <v>52</v>
      </c>
      <c r="Y243" s="9" t="s">
        <v>207</v>
      </c>
      <c r="Z243" s="9" t="s">
        <v>54</v>
      </c>
      <c r="AA243" s="9" t="s">
        <v>55</v>
      </c>
      <c r="AB243" s="9" t="s">
        <v>56</v>
      </c>
      <c r="AC243" s="10">
        <v>200000</v>
      </c>
      <c r="AD243" s="10" t="s">
        <v>1828</v>
      </c>
      <c r="AE243" s="10" t="str" cm="1">
        <f t="array" aca="1" ref="AE243" ca="1">IFERROR(_xlfn.XLOOKUP(MID(CELL("filename",$A$1),FIND("]",CELL("filename",$A$1))+1,255)&amp;"|"&amp;$C243,Fonte_OM_Objeto!$G:$G,Fonte_OM_Objeto!$J:$J),"")</f>
        <v/>
      </c>
      <c r="AF243" s="10" t="str" cm="1">
        <f t="array" aca="1" ref="AF243" ca="1">IFERROR(_xlfn.XLOOKUP(MID(CELL("filename",$A$1),FIND("]",CELL("filename",$A$1))+1,255)&amp;"|"&amp;$C243,Fonte_OM_Objeto!$G:$G,Fonte_OM_Objeto!$K:$K),"")</f>
        <v/>
      </c>
    </row>
    <row r="244" spans="1:32" s="1" customFormat="1" ht="52.35" customHeight="1" x14ac:dyDescent="0.2">
      <c r="A244" s="9" t="s">
        <v>30</v>
      </c>
      <c r="B244" s="9" t="s">
        <v>31</v>
      </c>
      <c r="C244" s="9" t="s">
        <v>1827</v>
      </c>
      <c r="D244" s="9" t="s">
        <v>33</v>
      </c>
      <c r="E244" s="9" t="s">
        <v>90</v>
      </c>
      <c r="F244" s="9" t="s">
        <v>1108</v>
      </c>
      <c r="G244" s="9" t="s">
        <v>1109</v>
      </c>
      <c r="H244" s="9" t="s">
        <v>37</v>
      </c>
      <c r="I244" s="9" t="s">
        <v>190</v>
      </c>
      <c r="J244" s="9" t="s">
        <v>191</v>
      </c>
      <c r="K244" s="9" t="s">
        <v>40</v>
      </c>
      <c r="L244" s="9" t="s">
        <v>41</v>
      </c>
      <c r="M244" s="9" t="s">
        <v>42</v>
      </c>
      <c r="N244" s="9" t="s">
        <v>43</v>
      </c>
      <c r="O244" s="9" t="s">
        <v>174</v>
      </c>
      <c r="P244" s="9" t="s">
        <v>45</v>
      </c>
      <c r="Q244" s="9" t="s">
        <v>84</v>
      </c>
      <c r="R244" s="9" t="s">
        <v>45</v>
      </c>
      <c r="S244" s="9" t="s">
        <v>85</v>
      </c>
      <c r="T244" s="9" t="s">
        <v>75</v>
      </c>
      <c r="U244" s="9" t="s">
        <v>76</v>
      </c>
      <c r="V244" s="9" t="s">
        <v>75</v>
      </c>
      <c r="W244" s="9" t="s">
        <v>51</v>
      </c>
      <c r="X244" s="9" t="s">
        <v>52</v>
      </c>
      <c r="Y244" s="9" t="s">
        <v>53</v>
      </c>
      <c r="Z244" s="9" t="s">
        <v>54</v>
      </c>
      <c r="AA244" s="9" t="s">
        <v>55</v>
      </c>
      <c r="AB244" s="9" t="s">
        <v>56</v>
      </c>
      <c r="AC244" s="10">
        <v>250000</v>
      </c>
      <c r="AD244" s="10" t="s">
        <v>1826</v>
      </c>
      <c r="AE244" s="10" t="str" cm="1">
        <f t="array" aca="1" ref="AE244" ca="1">IFERROR(_xlfn.XLOOKUP(MID(CELL("filename",$A$1),FIND("]",CELL("filename",$A$1))+1,255)&amp;"|"&amp;$C244,Fonte_OM_Objeto!$G:$G,Fonte_OM_Objeto!$J:$J),"")</f>
        <v>Cmdo 13ª Bda Inf Mtz e 44º BI Mtz</v>
      </c>
      <c r="AF244" s="10" t="str" cm="1">
        <f t="array" aca="1" ref="AF244" ca="1">IFERROR(_xlfn.XLOOKUP(MID(CELL("filename",$A$1),FIND("]",CELL("filename",$A$1))+1,255)&amp;"|"&amp;$C244,Fonte_OM_Objeto!$G:$G,Fonte_OM_Objeto!$K:$K),"")</f>
        <v>Adquirir colchões e armários para o efetivo variável.</v>
      </c>
    </row>
    <row r="245" spans="1:32" s="1" customFormat="1" ht="52.35" customHeight="1" x14ac:dyDescent="0.2">
      <c r="A245" s="9" t="s">
        <v>30</v>
      </c>
      <c r="B245" s="9" t="s">
        <v>31</v>
      </c>
      <c r="C245" s="9" t="s">
        <v>1825</v>
      </c>
      <c r="D245" s="9" t="s">
        <v>33</v>
      </c>
      <c r="E245" s="9" t="s">
        <v>90</v>
      </c>
      <c r="F245" s="9" t="s">
        <v>4036</v>
      </c>
      <c r="G245" s="9" t="s">
        <v>1824</v>
      </c>
      <c r="H245" s="9" t="s">
        <v>37</v>
      </c>
      <c r="I245" s="9" t="s">
        <v>1373</v>
      </c>
      <c r="J245" s="9" t="s">
        <v>191</v>
      </c>
      <c r="K245" s="9" t="s">
        <v>40</v>
      </c>
      <c r="L245" s="9" t="s">
        <v>41</v>
      </c>
      <c r="M245" s="9" t="s">
        <v>70</v>
      </c>
      <c r="N245" s="9" t="s">
        <v>71</v>
      </c>
      <c r="O245" s="9" t="s">
        <v>91</v>
      </c>
      <c r="P245" s="9" t="s">
        <v>45</v>
      </c>
      <c r="Q245" s="9" t="s">
        <v>62</v>
      </c>
      <c r="R245" s="9" t="s">
        <v>45</v>
      </c>
      <c r="S245" s="9" t="s">
        <v>85</v>
      </c>
      <c r="T245" s="9" t="s">
        <v>75</v>
      </c>
      <c r="U245" s="9" t="s">
        <v>76</v>
      </c>
      <c r="V245" s="9" t="s">
        <v>75</v>
      </c>
      <c r="W245" s="9" t="s">
        <v>51</v>
      </c>
      <c r="X245" s="9" t="s">
        <v>102</v>
      </c>
      <c r="Y245" s="9" t="s">
        <v>53</v>
      </c>
      <c r="Z245" s="9" t="s">
        <v>54</v>
      </c>
      <c r="AA245" s="9" t="s">
        <v>55</v>
      </c>
      <c r="AB245" s="9" t="s">
        <v>56</v>
      </c>
      <c r="AC245" s="10">
        <v>500000</v>
      </c>
      <c r="AD245" s="10" t="s">
        <v>1823</v>
      </c>
      <c r="AE245" s="10" t="str" cm="1">
        <f t="array" aca="1" ref="AE245" ca="1">IFERROR(_xlfn.XLOOKUP(MID(CELL("filename",$A$1),FIND("]",CELL("filename",$A$1))+1,255)&amp;"|"&amp;$C245,Fonte_OM_Objeto!$G:$G,Fonte_OM_Objeto!$J:$J),"")</f>
        <v/>
      </c>
      <c r="AF245" s="10" t="str" cm="1">
        <f t="array" aca="1" ref="AF245" ca="1">IFERROR(_xlfn.XLOOKUP(MID(CELL("filename",$A$1),FIND("]",CELL("filename",$A$1))+1,255)&amp;"|"&amp;$C245,Fonte_OM_Objeto!$G:$G,Fonte_OM_Objeto!$K:$K),"")</f>
        <v/>
      </c>
    </row>
    <row r="246" spans="1:32" s="1" customFormat="1" ht="52.35" customHeight="1" x14ac:dyDescent="0.2">
      <c r="A246" s="9" t="s">
        <v>30</v>
      </c>
      <c r="B246" s="9" t="s">
        <v>31</v>
      </c>
      <c r="C246" s="9" t="s">
        <v>1822</v>
      </c>
      <c r="D246" s="9" t="s">
        <v>33</v>
      </c>
      <c r="E246" s="9" t="s">
        <v>34</v>
      </c>
      <c r="F246" s="9" t="s">
        <v>4035</v>
      </c>
      <c r="G246" s="9" t="s">
        <v>1821</v>
      </c>
      <c r="H246" s="9" t="s">
        <v>37</v>
      </c>
      <c r="I246" s="9" t="s">
        <v>611</v>
      </c>
      <c r="J246" s="9" t="s">
        <v>191</v>
      </c>
      <c r="K246" s="9" t="s">
        <v>40</v>
      </c>
      <c r="L246" s="9" t="s">
        <v>41</v>
      </c>
      <c r="M246" s="9" t="s">
        <v>70</v>
      </c>
      <c r="N246" s="9" t="s">
        <v>71</v>
      </c>
      <c r="O246" s="9" t="s">
        <v>1598</v>
      </c>
      <c r="P246" s="9" t="s">
        <v>45</v>
      </c>
      <c r="Q246" s="9" t="s">
        <v>73</v>
      </c>
      <c r="R246" s="9" t="s">
        <v>45</v>
      </c>
      <c r="S246" s="9" t="s">
        <v>74</v>
      </c>
      <c r="T246" s="9" t="s">
        <v>1820</v>
      </c>
      <c r="U246" s="9" t="s">
        <v>611</v>
      </c>
      <c r="V246" s="9" t="s">
        <v>623</v>
      </c>
      <c r="W246" s="9" t="s">
        <v>51</v>
      </c>
      <c r="X246" s="9" t="s">
        <v>52</v>
      </c>
      <c r="Y246" s="9" t="s">
        <v>53</v>
      </c>
      <c r="Z246" s="9" t="s">
        <v>54</v>
      </c>
      <c r="AA246" s="9" t="s">
        <v>55</v>
      </c>
      <c r="AB246" s="9" t="s">
        <v>56</v>
      </c>
      <c r="AC246" s="10">
        <v>300000</v>
      </c>
      <c r="AD246" s="10" t="s">
        <v>1819</v>
      </c>
      <c r="AE246" s="10" t="str" cm="1">
        <f t="array" aca="1" ref="AE246" ca="1">IFERROR(_xlfn.XLOOKUP(MID(CELL("filename",$A$1),FIND("]",CELL("filename",$A$1))+1,255)&amp;"|"&amp;$C246,Fonte_OM_Objeto!$G:$G,Fonte_OM_Objeto!$J:$J),"")</f>
        <v/>
      </c>
      <c r="AF246" s="10" t="str" cm="1">
        <f t="array" aca="1" ref="AF246" ca="1">IFERROR(_xlfn.XLOOKUP(MID(CELL("filename",$A$1),FIND("]",CELL("filename",$A$1))+1,255)&amp;"|"&amp;$C246,Fonte_OM_Objeto!$G:$G,Fonte_OM_Objeto!$K:$K),"")</f>
        <v/>
      </c>
    </row>
    <row r="247" spans="1:32" s="1" customFormat="1" ht="62.85" customHeight="1" x14ac:dyDescent="0.2">
      <c r="A247" s="9" t="s">
        <v>30</v>
      </c>
      <c r="B247" s="9" t="s">
        <v>31</v>
      </c>
      <c r="C247" s="9" t="s">
        <v>1818</v>
      </c>
      <c r="D247" s="9" t="s">
        <v>33</v>
      </c>
      <c r="E247" s="9" t="s">
        <v>34</v>
      </c>
      <c r="F247" s="9" t="s">
        <v>4034</v>
      </c>
      <c r="G247" s="9" t="s">
        <v>1817</v>
      </c>
      <c r="H247" s="9" t="s">
        <v>37</v>
      </c>
      <c r="I247" s="9" t="s">
        <v>159</v>
      </c>
      <c r="J247" s="9" t="s">
        <v>39</v>
      </c>
      <c r="K247" s="9" t="s">
        <v>40</v>
      </c>
      <c r="L247" s="9" t="s">
        <v>41</v>
      </c>
      <c r="M247" s="9" t="s">
        <v>97</v>
      </c>
      <c r="N247" s="9" t="s">
        <v>98</v>
      </c>
      <c r="O247" s="9" t="s">
        <v>1047</v>
      </c>
      <c r="P247" s="9" t="s">
        <v>45</v>
      </c>
      <c r="Q247" s="9" t="s">
        <v>46</v>
      </c>
      <c r="R247" s="9" t="s">
        <v>47</v>
      </c>
      <c r="S247" s="9" t="s">
        <v>48</v>
      </c>
      <c r="T247" s="9" t="s">
        <v>166</v>
      </c>
      <c r="U247" s="9" t="s">
        <v>159</v>
      </c>
      <c r="V247" s="9" t="s">
        <v>167</v>
      </c>
      <c r="W247" s="9" t="s">
        <v>51</v>
      </c>
      <c r="X247" s="9" t="s">
        <v>102</v>
      </c>
      <c r="Y247" s="9" t="s">
        <v>53</v>
      </c>
      <c r="Z247" s="9" t="s">
        <v>54</v>
      </c>
      <c r="AA247" s="9" t="s">
        <v>55</v>
      </c>
      <c r="AB247" s="9" t="s">
        <v>56</v>
      </c>
      <c r="AC247" s="10">
        <v>200000</v>
      </c>
      <c r="AD247" s="10" t="s">
        <v>1816</v>
      </c>
      <c r="AE247" s="10" t="str" cm="1">
        <f t="array" aca="1" ref="AE247" ca="1">IFERROR(_xlfn.XLOOKUP(MID(CELL("filename",$A$1),FIND("]",CELL("filename",$A$1))+1,255)&amp;"|"&amp;$C247,Fonte_OM_Objeto!$G:$G,Fonte_OM_Objeto!$J:$J),"")</f>
        <v/>
      </c>
      <c r="AF247" s="10" t="str" cm="1">
        <f t="array" aca="1" ref="AF247" ca="1">IFERROR(_xlfn.XLOOKUP(MID(CELL("filename",$A$1),FIND("]",CELL("filename",$A$1))+1,255)&amp;"|"&amp;$C247,Fonte_OM_Objeto!$G:$G,Fonte_OM_Objeto!$K:$K),"")</f>
        <v/>
      </c>
    </row>
    <row r="248" spans="1:32" s="1" customFormat="1" ht="19.7" customHeight="1" x14ac:dyDescent="0.2">
      <c r="A248" s="9" t="s">
        <v>30</v>
      </c>
      <c r="B248" s="9" t="s">
        <v>31</v>
      </c>
      <c r="C248" s="9" t="s">
        <v>1815</v>
      </c>
      <c r="D248" s="9" t="s">
        <v>33</v>
      </c>
      <c r="E248" s="9" t="s">
        <v>34</v>
      </c>
      <c r="F248" s="9" t="s">
        <v>3546</v>
      </c>
      <c r="G248" s="9" t="s">
        <v>1814</v>
      </c>
      <c r="H248" s="9" t="s">
        <v>37</v>
      </c>
      <c r="I248" s="9" t="s">
        <v>135</v>
      </c>
      <c r="J248" s="9" t="s">
        <v>82</v>
      </c>
      <c r="K248" s="9" t="s">
        <v>40</v>
      </c>
      <c r="L248" s="9" t="s">
        <v>41</v>
      </c>
      <c r="M248" s="9" t="s">
        <v>97</v>
      </c>
      <c r="N248" s="9" t="s">
        <v>98</v>
      </c>
      <c r="O248" s="9" t="s">
        <v>136</v>
      </c>
      <c r="P248" s="9" t="s">
        <v>45</v>
      </c>
      <c r="Q248" s="9" t="s">
        <v>46</v>
      </c>
      <c r="R248" s="9" t="s">
        <v>47</v>
      </c>
      <c r="S248" s="9" t="s">
        <v>48</v>
      </c>
      <c r="T248" s="9" t="s">
        <v>137</v>
      </c>
      <c r="U248" s="9" t="s">
        <v>135</v>
      </c>
      <c r="V248" s="9" t="s">
        <v>138</v>
      </c>
      <c r="W248" s="9" t="s">
        <v>51</v>
      </c>
      <c r="X248" s="9" t="s">
        <v>52</v>
      </c>
      <c r="Y248" s="9" t="s">
        <v>53</v>
      </c>
      <c r="Z248" s="9" t="s">
        <v>54</v>
      </c>
      <c r="AA248" s="9" t="s">
        <v>55</v>
      </c>
      <c r="AB248" s="9" t="s">
        <v>56</v>
      </c>
      <c r="AC248" s="10">
        <v>150000</v>
      </c>
      <c r="AD248" s="9" t="s">
        <v>1813</v>
      </c>
      <c r="AE248" s="10" t="str" cm="1">
        <f t="array" aca="1" ref="AE248" ca="1">IFERROR(_xlfn.XLOOKUP(MID(CELL("filename",$A$1),FIND("]",CELL("filename",$A$1))+1,255)&amp;"|"&amp;$C248,Fonte_OM_Objeto!$G:$G,Fonte_OM_Objeto!$J:$J),"")</f>
        <v/>
      </c>
      <c r="AF248" s="10" t="str" cm="1">
        <f t="array" aca="1" ref="AF248" ca="1">IFERROR(_xlfn.XLOOKUP(MID(CELL("filename",$A$1),FIND("]",CELL("filename",$A$1))+1,255)&amp;"|"&amp;$C248,Fonte_OM_Objeto!$G:$G,Fonte_OM_Objeto!$K:$K),"")</f>
        <v/>
      </c>
    </row>
    <row r="249" spans="1:32" s="1" customFormat="1" ht="19.7" customHeight="1" x14ac:dyDescent="0.2">
      <c r="A249" s="9" t="s">
        <v>30</v>
      </c>
      <c r="B249" s="9" t="s">
        <v>31</v>
      </c>
      <c r="C249" s="9" t="s">
        <v>1812</v>
      </c>
      <c r="D249" s="9" t="s">
        <v>33</v>
      </c>
      <c r="E249" s="9" t="s">
        <v>90</v>
      </c>
      <c r="F249" s="9" t="s">
        <v>3543</v>
      </c>
      <c r="G249" s="9" t="s">
        <v>1809</v>
      </c>
      <c r="H249" s="9" t="s">
        <v>37</v>
      </c>
      <c r="I249" s="9" t="s">
        <v>909</v>
      </c>
      <c r="J249" s="9" t="s">
        <v>69</v>
      </c>
      <c r="K249" s="9" t="s">
        <v>40</v>
      </c>
      <c r="L249" s="9" t="s">
        <v>41</v>
      </c>
      <c r="M249" s="9" t="s">
        <v>70</v>
      </c>
      <c r="N249" s="9" t="s">
        <v>71</v>
      </c>
      <c r="O249" s="9" t="s">
        <v>72</v>
      </c>
      <c r="P249" s="9" t="s">
        <v>45</v>
      </c>
      <c r="Q249" s="9" t="s">
        <v>73</v>
      </c>
      <c r="R249" s="9" t="s">
        <v>45</v>
      </c>
      <c r="S249" s="9" t="s">
        <v>74</v>
      </c>
      <c r="T249" s="9" t="s">
        <v>75</v>
      </c>
      <c r="U249" s="9" t="s">
        <v>76</v>
      </c>
      <c r="V249" s="9" t="s">
        <v>75</v>
      </c>
      <c r="W249" s="9" t="s">
        <v>51</v>
      </c>
      <c r="X249" s="9" t="s">
        <v>52</v>
      </c>
      <c r="Y249" s="9" t="s">
        <v>53</v>
      </c>
      <c r="Z249" s="9" t="s">
        <v>54</v>
      </c>
      <c r="AA249" s="9" t="s">
        <v>55</v>
      </c>
      <c r="AB249" s="9" t="s">
        <v>56</v>
      </c>
      <c r="AC249" s="10">
        <v>150000</v>
      </c>
      <c r="AD249" s="10" t="s">
        <v>1811</v>
      </c>
      <c r="AE249" s="10" t="str" cm="1">
        <f t="array" aca="1" ref="AE249" ca="1">IFERROR(_xlfn.XLOOKUP(MID(CELL("filename",$A$1),FIND("]",CELL("filename",$A$1))+1,255)&amp;"|"&amp;$C249,Fonte_OM_Objeto!$G:$G,Fonte_OM_Objeto!$J:$J),"")</f>
        <v/>
      </c>
      <c r="AF249" s="10" t="str" cm="1">
        <f t="array" aca="1" ref="AF249" ca="1">IFERROR(_xlfn.XLOOKUP(MID(CELL("filename",$A$1),FIND("]",CELL("filename",$A$1))+1,255)&amp;"|"&amp;$C249,Fonte_OM_Objeto!$G:$G,Fonte_OM_Objeto!$K:$K),"")</f>
        <v/>
      </c>
    </row>
    <row r="250" spans="1:32" s="1" customFormat="1" ht="19.7" customHeight="1" x14ac:dyDescent="0.2">
      <c r="A250" s="9" t="s">
        <v>30</v>
      </c>
      <c r="B250" s="9" t="s">
        <v>31</v>
      </c>
      <c r="C250" s="9" t="s">
        <v>1810</v>
      </c>
      <c r="D250" s="9" t="s">
        <v>33</v>
      </c>
      <c r="E250" s="9" t="s">
        <v>90</v>
      </c>
      <c r="F250" s="9" t="s">
        <v>3543</v>
      </c>
      <c r="G250" s="9" t="s">
        <v>1809</v>
      </c>
      <c r="H250" s="9" t="s">
        <v>37</v>
      </c>
      <c r="I250" s="9" t="s">
        <v>909</v>
      </c>
      <c r="J250" s="9" t="s">
        <v>69</v>
      </c>
      <c r="K250" s="9" t="s">
        <v>40</v>
      </c>
      <c r="L250" s="9" t="s">
        <v>41</v>
      </c>
      <c r="M250" s="9" t="s">
        <v>42</v>
      </c>
      <c r="N250" s="9" t="s">
        <v>43</v>
      </c>
      <c r="O250" s="9" t="s">
        <v>305</v>
      </c>
      <c r="P250" s="9" t="s">
        <v>45</v>
      </c>
      <c r="Q250" s="9" t="s">
        <v>84</v>
      </c>
      <c r="R250" s="9" t="s">
        <v>45</v>
      </c>
      <c r="S250" s="9" t="s">
        <v>63</v>
      </c>
      <c r="T250" s="9" t="s">
        <v>75</v>
      </c>
      <c r="U250" s="9" t="s">
        <v>76</v>
      </c>
      <c r="V250" s="9" t="s">
        <v>75</v>
      </c>
      <c r="W250" s="9" t="s">
        <v>51</v>
      </c>
      <c r="X250" s="9" t="s">
        <v>102</v>
      </c>
      <c r="Y250" s="9" t="s">
        <v>53</v>
      </c>
      <c r="Z250" s="9" t="s">
        <v>54</v>
      </c>
      <c r="AA250" s="9" t="s">
        <v>55</v>
      </c>
      <c r="AB250" s="9" t="s">
        <v>56</v>
      </c>
      <c r="AC250" s="10">
        <v>150000</v>
      </c>
      <c r="AD250" s="10" t="s">
        <v>1808</v>
      </c>
      <c r="AE250" s="10" t="str" cm="1">
        <f t="array" aca="1" ref="AE250" ca="1">IFERROR(_xlfn.XLOOKUP(MID(CELL("filename",$A$1),FIND("]",CELL("filename",$A$1))+1,255)&amp;"|"&amp;$C250,Fonte_OM_Objeto!$G:$G,Fonte_OM_Objeto!$J:$J),"")</f>
        <v>28º BC</v>
      </c>
      <c r="AF250" s="10" t="str" cm="1">
        <f t="array" aca="1" ref="AF250" ca="1">IFERROR(_xlfn.XLOOKUP(MID(CELL("filename",$A$1),FIND("]",CELL("filename",$A$1))+1,255)&amp;"|"&amp;$C250,Fonte_OM_Objeto!$G:$G,Fonte_OM_Objeto!$K:$K),"")</f>
        <v>Contratação de serviços de para manutenção das instalações da banda de musica, do auditório e do corpo da guarda, e ainda, a adequação da área comum de convivência social da vila militar dos ST/Sgt.</v>
      </c>
    </row>
    <row r="251" spans="1:32" s="1" customFormat="1" ht="62.85" customHeight="1" x14ac:dyDescent="0.2">
      <c r="A251" s="9" t="s">
        <v>30</v>
      </c>
      <c r="B251" s="9" t="s">
        <v>31</v>
      </c>
      <c r="C251" s="9" t="s">
        <v>1116</v>
      </c>
      <c r="D251" s="9" t="s">
        <v>33</v>
      </c>
      <c r="E251" s="9" t="s">
        <v>34</v>
      </c>
      <c r="F251" s="9" t="s">
        <v>1117</v>
      </c>
      <c r="G251" s="9" t="s">
        <v>1118</v>
      </c>
      <c r="H251" s="9" t="s">
        <v>37</v>
      </c>
      <c r="I251" s="9" t="s">
        <v>172</v>
      </c>
      <c r="J251" s="9" t="s">
        <v>39</v>
      </c>
      <c r="K251" s="9" t="s">
        <v>40</v>
      </c>
      <c r="L251" s="9" t="s">
        <v>41</v>
      </c>
      <c r="M251" s="9" t="s">
        <v>97</v>
      </c>
      <c r="N251" s="9" t="s">
        <v>98</v>
      </c>
      <c r="O251" s="9" t="s">
        <v>1119</v>
      </c>
      <c r="P251" s="9" t="s">
        <v>45</v>
      </c>
      <c r="Q251" s="9" t="s">
        <v>46</v>
      </c>
      <c r="R251" s="9" t="s">
        <v>47</v>
      </c>
      <c r="S251" s="9" t="s">
        <v>48</v>
      </c>
      <c r="T251" s="9" t="s">
        <v>184</v>
      </c>
      <c r="U251" s="9" t="s">
        <v>172</v>
      </c>
      <c r="V251" s="9" t="s">
        <v>185</v>
      </c>
      <c r="W251" s="9" t="s">
        <v>51</v>
      </c>
      <c r="X251" s="9" t="s">
        <v>102</v>
      </c>
      <c r="Y251" s="9" t="s">
        <v>53</v>
      </c>
      <c r="Z251" s="9" t="s">
        <v>54</v>
      </c>
      <c r="AA251" s="9" t="s">
        <v>55</v>
      </c>
      <c r="AB251" s="9" t="s">
        <v>56</v>
      </c>
      <c r="AC251" s="10">
        <v>150000</v>
      </c>
      <c r="AD251" s="10" t="s">
        <v>1807</v>
      </c>
      <c r="AE251" s="10" t="str" cm="1">
        <f t="array" aca="1" ref="AE251" ca="1">IFERROR(_xlfn.XLOOKUP(MID(CELL("filename",$A$1),FIND("]",CELL("filename",$A$1))+1,255)&amp;"|"&amp;$C251,Fonte_OM_Objeto!$G:$G,Fonte_OM_Objeto!$J:$J),"")</f>
        <v/>
      </c>
      <c r="AF251" s="10" t="str" cm="1">
        <f t="array" aca="1" ref="AF251" ca="1">IFERROR(_xlfn.XLOOKUP(MID(CELL("filename",$A$1),FIND("]",CELL("filename",$A$1))+1,255)&amp;"|"&amp;$C251,Fonte_OM_Objeto!$G:$G,Fonte_OM_Objeto!$K:$K),"")</f>
        <v/>
      </c>
    </row>
    <row r="252" spans="1:32" s="1" customFormat="1" ht="62.85" customHeight="1" x14ac:dyDescent="0.2">
      <c r="A252" s="9" t="s">
        <v>30</v>
      </c>
      <c r="B252" s="9" t="s">
        <v>31</v>
      </c>
      <c r="C252" s="9" t="s">
        <v>1116</v>
      </c>
      <c r="D252" s="9" t="s">
        <v>33</v>
      </c>
      <c r="E252" s="9" t="s">
        <v>34</v>
      </c>
      <c r="F252" s="9" t="s">
        <v>1117</v>
      </c>
      <c r="G252" s="9" t="s">
        <v>1118</v>
      </c>
      <c r="H252" s="9" t="s">
        <v>37</v>
      </c>
      <c r="I252" s="9" t="s">
        <v>172</v>
      </c>
      <c r="J252" s="9" t="s">
        <v>39</v>
      </c>
      <c r="K252" s="9" t="s">
        <v>40</v>
      </c>
      <c r="L252" s="9" t="s">
        <v>41</v>
      </c>
      <c r="M252" s="9" t="s">
        <v>97</v>
      </c>
      <c r="N252" s="9" t="s">
        <v>98</v>
      </c>
      <c r="O252" s="9" t="s">
        <v>1119</v>
      </c>
      <c r="P252" s="9" t="s">
        <v>45</v>
      </c>
      <c r="Q252" s="9" t="s">
        <v>46</v>
      </c>
      <c r="R252" s="9" t="s">
        <v>47</v>
      </c>
      <c r="S252" s="9" t="s">
        <v>48</v>
      </c>
      <c r="T252" s="9" t="s">
        <v>184</v>
      </c>
      <c r="U252" s="9" t="s">
        <v>172</v>
      </c>
      <c r="V252" s="9" t="s">
        <v>185</v>
      </c>
      <c r="W252" s="9" t="s">
        <v>51</v>
      </c>
      <c r="X252" s="9" t="s">
        <v>52</v>
      </c>
      <c r="Y252" s="9" t="s">
        <v>53</v>
      </c>
      <c r="Z252" s="9" t="s">
        <v>54</v>
      </c>
      <c r="AA252" s="9" t="s">
        <v>55</v>
      </c>
      <c r="AB252" s="9" t="s">
        <v>56</v>
      </c>
      <c r="AC252" s="10">
        <v>100000</v>
      </c>
      <c r="AD252" s="10" t="s">
        <v>1807</v>
      </c>
      <c r="AE252" s="10" t="str" cm="1">
        <f t="array" aca="1" ref="AE252" ca="1">IFERROR(_xlfn.XLOOKUP(MID(CELL("filename",$A$1),FIND("]",CELL("filename",$A$1))+1,255)&amp;"|"&amp;$C252,Fonte_OM_Objeto!$G:$G,Fonte_OM_Objeto!$J:$J),"")</f>
        <v/>
      </c>
      <c r="AF252" s="10" t="str" cm="1">
        <f t="array" aca="1" ref="AF252" ca="1">IFERROR(_xlfn.XLOOKUP(MID(CELL("filename",$A$1),FIND("]",CELL("filename",$A$1))+1,255)&amp;"|"&amp;$C252,Fonte_OM_Objeto!$G:$G,Fonte_OM_Objeto!$K:$K),"")</f>
        <v/>
      </c>
    </row>
    <row r="253" spans="1:32" s="1" customFormat="1" ht="41.1" customHeight="1" x14ac:dyDescent="0.2">
      <c r="A253" s="9" t="s">
        <v>30</v>
      </c>
      <c r="B253" s="9" t="s">
        <v>31</v>
      </c>
      <c r="C253" s="9" t="s">
        <v>1121</v>
      </c>
      <c r="D253" s="9" t="s">
        <v>33</v>
      </c>
      <c r="E253" s="9" t="s">
        <v>34</v>
      </c>
      <c r="F253" s="9" t="s">
        <v>1117</v>
      </c>
      <c r="G253" s="9" t="s">
        <v>1118</v>
      </c>
      <c r="H253" s="9" t="s">
        <v>37</v>
      </c>
      <c r="I253" s="9" t="s">
        <v>172</v>
      </c>
      <c r="J253" s="9" t="s">
        <v>39</v>
      </c>
      <c r="K253" s="9" t="s">
        <v>40</v>
      </c>
      <c r="L253" s="9" t="s">
        <v>41</v>
      </c>
      <c r="M253" s="9" t="s">
        <v>97</v>
      </c>
      <c r="N253" s="9" t="s">
        <v>98</v>
      </c>
      <c r="O253" s="9" t="s">
        <v>1119</v>
      </c>
      <c r="P253" s="9" t="s">
        <v>45</v>
      </c>
      <c r="Q253" s="9" t="s">
        <v>46</v>
      </c>
      <c r="R253" s="9" t="s">
        <v>47</v>
      </c>
      <c r="S253" s="9" t="s">
        <v>48</v>
      </c>
      <c r="T253" s="9" t="s">
        <v>184</v>
      </c>
      <c r="U253" s="9" t="s">
        <v>172</v>
      </c>
      <c r="V253" s="9" t="s">
        <v>185</v>
      </c>
      <c r="W253" s="9" t="s">
        <v>51</v>
      </c>
      <c r="X253" s="9" t="s">
        <v>52</v>
      </c>
      <c r="Y253" s="9" t="s">
        <v>53</v>
      </c>
      <c r="Z253" s="9" t="s">
        <v>54</v>
      </c>
      <c r="AA253" s="9" t="s">
        <v>55</v>
      </c>
      <c r="AB253" s="9" t="s">
        <v>56</v>
      </c>
      <c r="AC253" s="10">
        <v>250000</v>
      </c>
      <c r="AD253" s="10" t="s">
        <v>1806</v>
      </c>
      <c r="AE253" s="10" t="str" cm="1">
        <f t="array" aca="1" ref="AE253" ca="1">IFERROR(_xlfn.XLOOKUP(MID(CELL("filename",$A$1),FIND("]",CELL("filename",$A$1))+1,255)&amp;"|"&amp;$C253,Fonte_OM_Objeto!$G:$G,Fonte_OM_Objeto!$J:$J),"")</f>
        <v/>
      </c>
      <c r="AF253" s="10" t="str" cm="1">
        <f t="array" aca="1" ref="AF253" ca="1">IFERROR(_xlfn.XLOOKUP(MID(CELL("filename",$A$1),FIND("]",CELL("filename",$A$1))+1,255)&amp;"|"&amp;$C253,Fonte_OM_Objeto!$G:$G,Fonte_OM_Objeto!$K:$K),"")</f>
        <v/>
      </c>
    </row>
    <row r="254" spans="1:32" s="1" customFormat="1" ht="19.7" customHeight="1" x14ac:dyDescent="0.2">
      <c r="A254" s="9" t="s">
        <v>30</v>
      </c>
      <c r="B254" s="9" t="s">
        <v>31</v>
      </c>
      <c r="C254" s="9" t="s">
        <v>1123</v>
      </c>
      <c r="D254" s="9" t="s">
        <v>33</v>
      </c>
      <c r="E254" s="9" t="s">
        <v>34</v>
      </c>
      <c r="F254" s="9" t="s">
        <v>1117</v>
      </c>
      <c r="G254" s="9" t="s">
        <v>1118</v>
      </c>
      <c r="H254" s="9" t="s">
        <v>37</v>
      </c>
      <c r="I254" s="9" t="s">
        <v>172</v>
      </c>
      <c r="J254" s="9" t="s">
        <v>39</v>
      </c>
      <c r="K254" s="9" t="s">
        <v>40</v>
      </c>
      <c r="L254" s="9" t="s">
        <v>41</v>
      </c>
      <c r="M254" s="9" t="s">
        <v>42</v>
      </c>
      <c r="N254" s="9" t="s">
        <v>43</v>
      </c>
      <c r="O254" s="9" t="s">
        <v>1805</v>
      </c>
      <c r="P254" s="9" t="s">
        <v>45</v>
      </c>
      <c r="Q254" s="9" t="s">
        <v>84</v>
      </c>
      <c r="R254" s="9" t="s">
        <v>45</v>
      </c>
      <c r="S254" s="9" t="s">
        <v>63</v>
      </c>
      <c r="T254" s="9" t="s">
        <v>184</v>
      </c>
      <c r="U254" s="9" t="s">
        <v>172</v>
      </c>
      <c r="V254" s="9" t="s">
        <v>185</v>
      </c>
      <c r="W254" s="9" t="s">
        <v>51</v>
      </c>
      <c r="X254" s="9" t="s">
        <v>52</v>
      </c>
      <c r="Y254" s="9" t="s">
        <v>53</v>
      </c>
      <c r="Z254" s="9" t="s">
        <v>54</v>
      </c>
      <c r="AA254" s="9" t="s">
        <v>55</v>
      </c>
      <c r="AB254" s="9" t="s">
        <v>56</v>
      </c>
      <c r="AC254" s="10">
        <v>600000</v>
      </c>
      <c r="AD254" s="10" t="s">
        <v>1804</v>
      </c>
      <c r="AE254" s="10" t="str" cm="1">
        <f t="array" aca="1" ref="AE254" ca="1">IFERROR(_xlfn.XLOOKUP(MID(CELL("filename",$A$1),FIND("]",CELL("filename",$A$1))+1,255)&amp;"|"&amp;$C254,Fonte_OM_Objeto!$G:$G,Fonte_OM_Objeto!$J:$J),"")</f>
        <v>Ba Adm Ap 8ª RM, H Ge Belém e CMBel</v>
      </c>
      <c r="AF254" s="10" t="str" cm="1">
        <f t="array" aca="1" ref="AF254" ca="1">IFERROR(_xlfn.XLOOKUP(MID(CELL("filename",$A$1),FIND("]",CELL("filename",$A$1))+1,255)&amp;"|"&amp;$C254,Fonte_OM_Objeto!$G:$G,Fonte_OM_Objeto!$K:$K),"")</f>
        <v>Adequação das instalações das OM para o Serviço Militar Feminino Inicial</v>
      </c>
    </row>
    <row r="255" spans="1:32" s="1" customFormat="1" ht="52.35" customHeight="1" x14ac:dyDescent="0.2">
      <c r="A255" s="9" t="s">
        <v>30</v>
      </c>
      <c r="B255" s="9" t="s">
        <v>31</v>
      </c>
      <c r="C255" s="9" t="s">
        <v>1128</v>
      </c>
      <c r="D255" s="9" t="s">
        <v>33</v>
      </c>
      <c r="E255" s="9" t="s">
        <v>34</v>
      </c>
      <c r="F255" s="9" t="s">
        <v>1117</v>
      </c>
      <c r="G255" s="9" t="s">
        <v>1118</v>
      </c>
      <c r="H255" s="9" t="s">
        <v>37</v>
      </c>
      <c r="I255" s="9" t="s">
        <v>172</v>
      </c>
      <c r="J255" s="9" t="s">
        <v>39</v>
      </c>
      <c r="K255" s="9" t="s">
        <v>40</v>
      </c>
      <c r="L255" s="9" t="s">
        <v>41</v>
      </c>
      <c r="M255" s="9" t="s">
        <v>70</v>
      </c>
      <c r="N255" s="9" t="s">
        <v>71</v>
      </c>
      <c r="O255" s="9" t="s">
        <v>1129</v>
      </c>
      <c r="P255" s="9" t="s">
        <v>45</v>
      </c>
      <c r="Q255" s="9" t="s">
        <v>62</v>
      </c>
      <c r="R255" s="9" t="s">
        <v>45</v>
      </c>
      <c r="S255" s="9" t="s">
        <v>85</v>
      </c>
      <c r="T255" s="9" t="s">
        <v>184</v>
      </c>
      <c r="U255" s="9" t="s">
        <v>172</v>
      </c>
      <c r="V255" s="9" t="s">
        <v>185</v>
      </c>
      <c r="W255" s="9" t="s">
        <v>51</v>
      </c>
      <c r="X255" s="9" t="s">
        <v>102</v>
      </c>
      <c r="Y255" s="9" t="s">
        <v>53</v>
      </c>
      <c r="Z255" s="9" t="s">
        <v>54</v>
      </c>
      <c r="AA255" s="9" t="s">
        <v>55</v>
      </c>
      <c r="AB255" s="9" t="s">
        <v>56</v>
      </c>
      <c r="AC255" s="10">
        <v>400000</v>
      </c>
      <c r="AD255" s="10" t="s">
        <v>1803</v>
      </c>
      <c r="AE255" s="10" t="str" cm="1">
        <f t="array" aca="1" ref="AE255" ca="1">IFERROR(_xlfn.XLOOKUP(MID(CELL("filename",$A$1),FIND("]",CELL("filename",$A$1))+1,255)&amp;"|"&amp;$C255,Fonte_OM_Objeto!$G:$G,Fonte_OM_Objeto!$J:$J),"")</f>
        <v/>
      </c>
      <c r="AF255" s="10" t="str" cm="1">
        <f t="array" aca="1" ref="AF255" ca="1">IFERROR(_xlfn.XLOOKUP(MID(CELL("filename",$A$1),FIND("]",CELL("filename",$A$1))+1,255)&amp;"|"&amp;$C255,Fonte_OM_Objeto!$G:$G,Fonte_OM_Objeto!$K:$K),"")</f>
        <v/>
      </c>
    </row>
    <row r="256" spans="1:32" s="1" customFormat="1" ht="52.35" customHeight="1" x14ac:dyDescent="0.2">
      <c r="A256" s="9" t="s">
        <v>30</v>
      </c>
      <c r="B256" s="9" t="s">
        <v>31</v>
      </c>
      <c r="C256" s="9" t="s">
        <v>1128</v>
      </c>
      <c r="D256" s="9" t="s">
        <v>33</v>
      </c>
      <c r="E256" s="9" t="s">
        <v>34</v>
      </c>
      <c r="F256" s="9" t="s">
        <v>1117</v>
      </c>
      <c r="G256" s="9" t="s">
        <v>1118</v>
      </c>
      <c r="H256" s="9" t="s">
        <v>37</v>
      </c>
      <c r="I256" s="9" t="s">
        <v>172</v>
      </c>
      <c r="J256" s="9" t="s">
        <v>39</v>
      </c>
      <c r="K256" s="9" t="s">
        <v>40</v>
      </c>
      <c r="L256" s="9" t="s">
        <v>41</v>
      </c>
      <c r="M256" s="9" t="s">
        <v>70</v>
      </c>
      <c r="N256" s="9" t="s">
        <v>71</v>
      </c>
      <c r="O256" s="9" t="s">
        <v>1129</v>
      </c>
      <c r="P256" s="9" t="s">
        <v>45</v>
      </c>
      <c r="Q256" s="9" t="s">
        <v>62</v>
      </c>
      <c r="R256" s="9" t="s">
        <v>45</v>
      </c>
      <c r="S256" s="9" t="s">
        <v>85</v>
      </c>
      <c r="T256" s="9" t="s">
        <v>184</v>
      </c>
      <c r="U256" s="9" t="s">
        <v>172</v>
      </c>
      <c r="V256" s="9" t="s">
        <v>185</v>
      </c>
      <c r="W256" s="9" t="s">
        <v>51</v>
      </c>
      <c r="X256" s="9" t="s">
        <v>52</v>
      </c>
      <c r="Y256" s="9" t="s">
        <v>53</v>
      </c>
      <c r="Z256" s="9" t="s">
        <v>54</v>
      </c>
      <c r="AA256" s="9" t="s">
        <v>55</v>
      </c>
      <c r="AB256" s="9" t="s">
        <v>56</v>
      </c>
      <c r="AC256" s="10">
        <v>100000</v>
      </c>
      <c r="AD256" s="10" t="s">
        <v>1803</v>
      </c>
      <c r="AE256" s="10" t="str" cm="1">
        <f t="array" aca="1" ref="AE256" ca="1">IFERROR(_xlfn.XLOOKUP(MID(CELL("filename",$A$1),FIND("]",CELL("filename",$A$1))+1,255)&amp;"|"&amp;$C256,Fonte_OM_Objeto!$G:$G,Fonte_OM_Objeto!$J:$J),"")</f>
        <v/>
      </c>
      <c r="AF256" s="10" t="str" cm="1">
        <f t="array" aca="1" ref="AF256" ca="1">IFERROR(_xlfn.XLOOKUP(MID(CELL("filename",$A$1),FIND("]",CELL("filename",$A$1))+1,255)&amp;"|"&amp;$C256,Fonte_OM_Objeto!$G:$G,Fonte_OM_Objeto!$K:$K),"")</f>
        <v/>
      </c>
    </row>
    <row r="257" spans="1:32" s="1" customFormat="1" ht="30.4" customHeight="1" x14ac:dyDescent="0.2">
      <c r="A257" s="9" t="s">
        <v>30</v>
      </c>
      <c r="B257" s="9" t="s">
        <v>31</v>
      </c>
      <c r="C257" s="9" t="s">
        <v>1802</v>
      </c>
      <c r="D257" s="9" t="s">
        <v>33</v>
      </c>
      <c r="E257" s="9" t="s">
        <v>90</v>
      </c>
      <c r="F257" s="9" t="s">
        <v>1132</v>
      </c>
      <c r="G257" s="9" t="s">
        <v>1133</v>
      </c>
      <c r="H257" s="9" t="s">
        <v>37</v>
      </c>
      <c r="I257" s="9" t="s">
        <v>362</v>
      </c>
      <c r="J257" s="9" t="s">
        <v>160</v>
      </c>
      <c r="K257" s="9" t="s">
        <v>40</v>
      </c>
      <c r="L257" s="9" t="s">
        <v>41</v>
      </c>
      <c r="M257" s="9" t="s">
        <v>42</v>
      </c>
      <c r="N257" s="9" t="s">
        <v>43</v>
      </c>
      <c r="O257" s="9" t="s">
        <v>118</v>
      </c>
      <c r="P257" s="9" t="s">
        <v>45</v>
      </c>
      <c r="Q257" s="9" t="s">
        <v>46</v>
      </c>
      <c r="R257" s="9" t="s">
        <v>47</v>
      </c>
      <c r="S257" s="9" t="s">
        <v>48</v>
      </c>
      <c r="T257" s="9" t="s">
        <v>75</v>
      </c>
      <c r="U257" s="9" t="s">
        <v>76</v>
      </c>
      <c r="V257" s="9" t="s">
        <v>75</v>
      </c>
      <c r="W257" s="9" t="s">
        <v>51</v>
      </c>
      <c r="X257" s="9" t="s">
        <v>52</v>
      </c>
      <c r="Y257" s="9" t="s">
        <v>53</v>
      </c>
      <c r="Z257" s="9" t="s">
        <v>54</v>
      </c>
      <c r="AA257" s="9" t="s">
        <v>55</v>
      </c>
      <c r="AB257" s="9" t="s">
        <v>56</v>
      </c>
      <c r="AC257" s="10">
        <v>200000</v>
      </c>
      <c r="AD257" s="10" t="s">
        <v>1801</v>
      </c>
      <c r="AE257" s="10" t="str" cm="1">
        <f t="array" aca="1" ref="AE257" ca="1">IFERROR(_xlfn.XLOOKUP(MID(CELL("filename",$A$1),FIND("]",CELL("filename",$A$1))+1,255)&amp;"|"&amp;$C257,Fonte_OM_Objeto!$G:$G,Fonte_OM_Objeto!$J:$J),"")</f>
        <v>59º BI Mtz</v>
      </c>
      <c r="AF257" s="10" t="str" cm="1">
        <f t="array" aca="1" ref="AF257" ca="1">IFERROR(_xlfn.XLOOKUP(MID(CELL("filename",$A$1),FIND("]",CELL("filename",$A$1))+1,255)&amp;"|"&amp;$C257,Fonte_OM_Objeto!$G:$G,Fonte_OM_Objeto!$K:$K),"")</f>
        <v>Instalação de usina fotovoltaica</v>
      </c>
    </row>
    <row r="258" spans="1:32" s="1" customFormat="1" ht="62.85" customHeight="1" x14ac:dyDescent="0.2">
      <c r="A258" s="9" t="s">
        <v>30</v>
      </c>
      <c r="B258" s="9" t="s">
        <v>31</v>
      </c>
      <c r="C258" s="9" t="s">
        <v>1800</v>
      </c>
      <c r="D258" s="9" t="s">
        <v>33</v>
      </c>
      <c r="E258" s="9" t="s">
        <v>90</v>
      </c>
      <c r="F258" s="9" t="s">
        <v>1132</v>
      </c>
      <c r="G258" s="9" t="s">
        <v>1133</v>
      </c>
      <c r="H258" s="9" t="s">
        <v>37</v>
      </c>
      <c r="I258" s="9" t="s">
        <v>362</v>
      </c>
      <c r="J258" s="9" t="s">
        <v>160</v>
      </c>
      <c r="K258" s="9" t="s">
        <v>40</v>
      </c>
      <c r="L258" s="9" t="s">
        <v>41</v>
      </c>
      <c r="M258" s="9" t="s">
        <v>70</v>
      </c>
      <c r="N258" s="9" t="s">
        <v>71</v>
      </c>
      <c r="O258" s="9" t="s">
        <v>72</v>
      </c>
      <c r="P258" s="9" t="s">
        <v>45</v>
      </c>
      <c r="Q258" s="9" t="s">
        <v>73</v>
      </c>
      <c r="R258" s="9" t="s">
        <v>45</v>
      </c>
      <c r="S258" s="9" t="s">
        <v>74</v>
      </c>
      <c r="T258" s="9" t="s">
        <v>75</v>
      </c>
      <c r="U258" s="9" t="s">
        <v>76</v>
      </c>
      <c r="V258" s="9" t="s">
        <v>75</v>
      </c>
      <c r="W258" s="9" t="s">
        <v>51</v>
      </c>
      <c r="X258" s="9" t="s">
        <v>52</v>
      </c>
      <c r="Y258" s="9" t="s">
        <v>53</v>
      </c>
      <c r="Z258" s="9" t="s">
        <v>54</v>
      </c>
      <c r="AA258" s="9" t="s">
        <v>55</v>
      </c>
      <c r="AB258" s="9" t="s">
        <v>56</v>
      </c>
      <c r="AC258" s="10">
        <v>200000</v>
      </c>
      <c r="AD258" s="10" t="s">
        <v>1799</v>
      </c>
      <c r="AE258" s="10" t="str" cm="1">
        <f t="array" aca="1" ref="AE258" ca="1">IFERROR(_xlfn.XLOOKUP(MID(CELL("filename",$A$1),FIND("]",CELL("filename",$A$1))+1,255)&amp;"|"&amp;$C258,Fonte_OM_Objeto!$G:$G,Fonte_OM_Objeto!$J:$J),"")</f>
        <v/>
      </c>
      <c r="AF258" s="10" t="str" cm="1">
        <f t="array" aca="1" ref="AF258" ca="1">IFERROR(_xlfn.XLOOKUP(MID(CELL("filename",$A$1),FIND("]",CELL("filename",$A$1))+1,255)&amp;"|"&amp;$C258,Fonte_OM_Objeto!$G:$G,Fonte_OM_Objeto!$K:$K),"")</f>
        <v/>
      </c>
    </row>
    <row r="259" spans="1:32" s="1" customFormat="1" ht="30.4" customHeight="1" x14ac:dyDescent="0.2">
      <c r="A259" s="9" t="s">
        <v>30</v>
      </c>
      <c r="B259" s="9" t="s">
        <v>31</v>
      </c>
      <c r="C259" s="9" t="s">
        <v>1798</v>
      </c>
      <c r="D259" s="9" t="s">
        <v>33</v>
      </c>
      <c r="E259" s="9" t="s">
        <v>34</v>
      </c>
      <c r="F259" s="9" t="s">
        <v>1139</v>
      </c>
      <c r="G259" s="9" t="s">
        <v>1140</v>
      </c>
      <c r="H259" s="9" t="s">
        <v>37</v>
      </c>
      <c r="I259" s="9" t="s">
        <v>96</v>
      </c>
      <c r="J259" s="9" t="s">
        <v>39</v>
      </c>
      <c r="K259" s="9" t="s">
        <v>40</v>
      </c>
      <c r="L259" s="9" t="s">
        <v>41</v>
      </c>
      <c r="M259" s="9" t="s">
        <v>42</v>
      </c>
      <c r="N259" s="9" t="s">
        <v>43</v>
      </c>
      <c r="O259" s="9" t="s">
        <v>174</v>
      </c>
      <c r="P259" s="9" t="s">
        <v>45</v>
      </c>
      <c r="Q259" s="9" t="s">
        <v>84</v>
      </c>
      <c r="R259" s="9" t="s">
        <v>45</v>
      </c>
      <c r="S259" s="9" t="s">
        <v>85</v>
      </c>
      <c r="T259" s="9" t="s">
        <v>75</v>
      </c>
      <c r="U259" s="9" t="s">
        <v>76</v>
      </c>
      <c r="V259" s="9" t="s">
        <v>75</v>
      </c>
      <c r="W259" s="9" t="s">
        <v>51</v>
      </c>
      <c r="X259" s="9" t="s">
        <v>52</v>
      </c>
      <c r="Y259" s="9" t="s">
        <v>53</v>
      </c>
      <c r="Z259" s="9" t="s">
        <v>54</v>
      </c>
      <c r="AA259" s="9" t="s">
        <v>55</v>
      </c>
      <c r="AB259" s="9" t="s">
        <v>56</v>
      </c>
      <c r="AC259" s="10">
        <v>1000000</v>
      </c>
      <c r="AD259" s="10" t="s">
        <v>1797</v>
      </c>
      <c r="AE259" s="10" t="str" cm="1">
        <f t="array" aca="1" ref="AE259" ca="1">IFERROR(_xlfn.XLOOKUP(MID(CELL("filename",$A$1),FIND("]",CELL("filename",$A$1))+1,255)&amp;"|"&amp;$C259,Fonte_OM_Objeto!$G:$G,Fonte_OM_Objeto!$J:$J),"")</f>
        <v>CMSP</v>
      </c>
      <c r="AF259" s="10" t="str" cm="1">
        <f t="array" aca="1" ref="AF259" ca="1">IFERROR(_xlfn.XLOOKUP(MID(CELL("filename",$A$1),FIND("]",CELL("filename",$A$1))+1,255)&amp;"|"&amp;$C259,Fonte_OM_Objeto!$G:$G,Fonte_OM_Objeto!$K:$K),"")</f>
        <v>Aquisição de 2 (duas) viaturas tipo van e 2 (duas) viaturas administrativas</v>
      </c>
    </row>
    <row r="260" spans="1:32" s="1" customFormat="1" ht="41.1" customHeight="1" x14ac:dyDescent="0.2">
      <c r="A260" s="9" t="s">
        <v>30</v>
      </c>
      <c r="B260" s="9" t="s">
        <v>31</v>
      </c>
      <c r="C260" s="9" t="s">
        <v>1796</v>
      </c>
      <c r="D260" s="9" t="s">
        <v>33</v>
      </c>
      <c r="E260" s="9" t="s">
        <v>34</v>
      </c>
      <c r="F260" s="9" t="s">
        <v>1139</v>
      </c>
      <c r="G260" s="9" t="s">
        <v>1140</v>
      </c>
      <c r="H260" s="9" t="s">
        <v>37</v>
      </c>
      <c r="I260" s="9" t="s">
        <v>96</v>
      </c>
      <c r="J260" s="9" t="s">
        <v>39</v>
      </c>
      <c r="K260" s="9" t="s">
        <v>40</v>
      </c>
      <c r="L260" s="9" t="s">
        <v>41</v>
      </c>
      <c r="M260" s="9" t="s">
        <v>59</v>
      </c>
      <c r="N260" s="9" t="s">
        <v>60</v>
      </c>
      <c r="O260" s="9" t="s">
        <v>145</v>
      </c>
      <c r="P260" s="9" t="s">
        <v>45</v>
      </c>
      <c r="Q260" s="9" t="s">
        <v>62</v>
      </c>
      <c r="R260" s="9" t="s">
        <v>45</v>
      </c>
      <c r="S260" s="9" t="s">
        <v>63</v>
      </c>
      <c r="T260" s="9" t="s">
        <v>75</v>
      </c>
      <c r="U260" s="9" t="s">
        <v>76</v>
      </c>
      <c r="V260" s="9" t="s">
        <v>75</v>
      </c>
      <c r="W260" s="9" t="s">
        <v>51</v>
      </c>
      <c r="X260" s="9" t="s">
        <v>52</v>
      </c>
      <c r="Y260" s="9" t="s">
        <v>53</v>
      </c>
      <c r="Z260" s="9" t="s">
        <v>54</v>
      </c>
      <c r="AA260" s="9" t="s">
        <v>55</v>
      </c>
      <c r="AB260" s="9" t="s">
        <v>56</v>
      </c>
      <c r="AC260" s="10">
        <v>2000000</v>
      </c>
      <c r="AD260" s="10" t="s">
        <v>1795</v>
      </c>
      <c r="AE260" s="10" t="str" cm="1">
        <f t="array" aca="1" ref="AE260" ca="1">IFERROR(_xlfn.XLOOKUP(MID(CELL("filename",$A$1),FIND("]",CELL("filename",$A$1))+1,255)&amp;"|"&amp;$C260,Fonte_OM_Objeto!$G:$G,Fonte_OM_Objeto!$J:$J),"")</f>
        <v/>
      </c>
      <c r="AF260" s="10" t="str" cm="1">
        <f t="array" aca="1" ref="AF260" ca="1">IFERROR(_xlfn.XLOOKUP(MID(CELL("filename",$A$1),FIND("]",CELL("filename",$A$1))+1,255)&amp;"|"&amp;$C260,Fonte_OM_Objeto!$G:$G,Fonte_OM_Objeto!$K:$K),"")</f>
        <v/>
      </c>
    </row>
    <row r="261" spans="1:32" s="1" customFormat="1" ht="52.35" customHeight="1" x14ac:dyDescent="0.2">
      <c r="A261" s="9" t="s">
        <v>30</v>
      </c>
      <c r="B261" s="9" t="s">
        <v>31</v>
      </c>
      <c r="C261" s="9" t="s">
        <v>1794</v>
      </c>
      <c r="D261" s="9" t="s">
        <v>33</v>
      </c>
      <c r="E261" s="9" t="s">
        <v>90</v>
      </c>
      <c r="F261" s="9" t="s">
        <v>1145</v>
      </c>
      <c r="G261" s="9" t="s">
        <v>1146</v>
      </c>
      <c r="H261" s="9" t="s">
        <v>37</v>
      </c>
      <c r="I261" s="9" t="s">
        <v>212</v>
      </c>
      <c r="J261" s="9" t="s">
        <v>39</v>
      </c>
      <c r="K261" s="9" t="s">
        <v>40</v>
      </c>
      <c r="L261" s="9" t="s">
        <v>41</v>
      </c>
      <c r="M261" s="9" t="s">
        <v>70</v>
      </c>
      <c r="N261" s="9" t="s">
        <v>71</v>
      </c>
      <c r="O261" s="9" t="s">
        <v>118</v>
      </c>
      <c r="P261" s="9" t="s">
        <v>45</v>
      </c>
      <c r="Q261" s="9" t="s">
        <v>46</v>
      </c>
      <c r="R261" s="9" t="s">
        <v>47</v>
      </c>
      <c r="S261" s="9" t="s">
        <v>48</v>
      </c>
      <c r="T261" s="9" t="s">
        <v>75</v>
      </c>
      <c r="U261" s="9" t="s">
        <v>76</v>
      </c>
      <c r="V261" s="9" t="s">
        <v>75</v>
      </c>
      <c r="W261" s="9" t="s">
        <v>51</v>
      </c>
      <c r="X261" s="9" t="s">
        <v>52</v>
      </c>
      <c r="Y261" s="9" t="s">
        <v>53</v>
      </c>
      <c r="Z261" s="9" t="s">
        <v>54</v>
      </c>
      <c r="AA261" s="9" t="s">
        <v>55</v>
      </c>
      <c r="AB261" s="9" t="s">
        <v>56</v>
      </c>
      <c r="AC261" s="10">
        <v>200000</v>
      </c>
      <c r="AD261" s="10" t="s">
        <v>1793</v>
      </c>
      <c r="AE261" s="10" t="str" cm="1">
        <f t="array" aca="1" ref="AE261" ca="1">IFERROR(_xlfn.XLOOKUP(MID(CELL("filename",$A$1),FIND("]",CELL("filename",$A$1))+1,255)&amp;"|"&amp;$C261,Fonte_OM_Objeto!$G:$G,Fonte_OM_Objeto!$J:$J),"")</f>
        <v/>
      </c>
      <c r="AF261" s="10" t="str" cm="1">
        <f t="array" aca="1" ref="AF261" ca="1">IFERROR(_xlfn.XLOOKUP(MID(CELL("filename",$A$1),FIND("]",CELL("filename",$A$1))+1,255)&amp;"|"&amp;$C261,Fonte_OM_Objeto!$G:$G,Fonte_OM_Objeto!$K:$K),"")</f>
        <v/>
      </c>
    </row>
    <row r="262" spans="1:32" s="1" customFormat="1" ht="62.85" customHeight="1" x14ac:dyDescent="0.2">
      <c r="A262" s="9" t="s">
        <v>30</v>
      </c>
      <c r="B262" s="9" t="s">
        <v>31</v>
      </c>
      <c r="C262" s="9" t="s">
        <v>1792</v>
      </c>
      <c r="D262" s="9" t="s">
        <v>33</v>
      </c>
      <c r="E262" s="9" t="s">
        <v>90</v>
      </c>
      <c r="F262" s="9" t="s">
        <v>1145</v>
      </c>
      <c r="G262" s="9" t="s">
        <v>1146</v>
      </c>
      <c r="H262" s="9" t="s">
        <v>37</v>
      </c>
      <c r="I262" s="9" t="s">
        <v>212</v>
      </c>
      <c r="J262" s="9" t="s">
        <v>39</v>
      </c>
      <c r="K262" s="9" t="s">
        <v>40</v>
      </c>
      <c r="L262" s="9" t="s">
        <v>41</v>
      </c>
      <c r="M262" s="9" t="s">
        <v>59</v>
      </c>
      <c r="N262" s="9" t="s">
        <v>60</v>
      </c>
      <c r="O262" s="9" t="s">
        <v>1427</v>
      </c>
      <c r="P262" s="9" t="s">
        <v>45</v>
      </c>
      <c r="Q262" s="9" t="s">
        <v>1428</v>
      </c>
      <c r="R262" s="9" t="s">
        <v>45</v>
      </c>
      <c r="S262" s="9" t="s">
        <v>1429</v>
      </c>
      <c r="T262" s="9" t="s">
        <v>75</v>
      </c>
      <c r="U262" s="9" t="s">
        <v>76</v>
      </c>
      <c r="V262" s="9" t="s">
        <v>75</v>
      </c>
      <c r="W262" s="9" t="s">
        <v>51</v>
      </c>
      <c r="X262" s="9" t="s">
        <v>102</v>
      </c>
      <c r="Y262" s="9" t="s">
        <v>53</v>
      </c>
      <c r="Z262" s="9" t="s">
        <v>54</v>
      </c>
      <c r="AA262" s="9" t="s">
        <v>55</v>
      </c>
      <c r="AB262" s="9" t="s">
        <v>56</v>
      </c>
      <c r="AC262" s="10">
        <v>100000</v>
      </c>
      <c r="AD262" s="10" t="s">
        <v>1791</v>
      </c>
      <c r="AE262" s="10" t="str" cm="1">
        <f t="array" aca="1" ref="AE262" ca="1">IFERROR(_xlfn.XLOOKUP(MID(CELL("filename",$A$1),FIND("]",CELL("filename",$A$1))+1,255)&amp;"|"&amp;$C262,Fonte_OM_Objeto!$G:$G,Fonte_OM_Objeto!$J:$J),"")</f>
        <v/>
      </c>
      <c r="AF262" s="10" t="str" cm="1">
        <f t="array" aca="1" ref="AF262" ca="1">IFERROR(_xlfn.XLOOKUP(MID(CELL("filename",$A$1),FIND("]",CELL("filename",$A$1))+1,255)&amp;"|"&amp;$C262,Fonte_OM_Objeto!$G:$G,Fonte_OM_Objeto!$K:$K),"")</f>
        <v/>
      </c>
    </row>
    <row r="263" spans="1:32" s="1" customFormat="1" ht="30.4" customHeight="1" x14ac:dyDescent="0.2">
      <c r="A263" s="9" t="s">
        <v>30</v>
      </c>
      <c r="B263" s="9" t="s">
        <v>31</v>
      </c>
      <c r="C263" s="9" t="s">
        <v>1790</v>
      </c>
      <c r="D263" s="9" t="s">
        <v>33</v>
      </c>
      <c r="E263" s="9" t="s">
        <v>90</v>
      </c>
      <c r="F263" s="9" t="s">
        <v>1145</v>
      </c>
      <c r="G263" s="9" t="s">
        <v>1146</v>
      </c>
      <c r="H263" s="9" t="s">
        <v>37</v>
      </c>
      <c r="I263" s="9" t="s">
        <v>212</v>
      </c>
      <c r="J263" s="9" t="s">
        <v>39</v>
      </c>
      <c r="K263" s="9" t="s">
        <v>40</v>
      </c>
      <c r="L263" s="9" t="s">
        <v>41</v>
      </c>
      <c r="M263" s="9" t="s">
        <v>42</v>
      </c>
      <c r="N263" s="9" t="s">
        <v>43</v>
      </c>
      <c r="O263" s="9" t="s">
        <v>305</v>
      </c>
      <c r="P263" s="9" t="s">
        <v>45</v>
      </c>
      <c r="Q263" s="9" t="s">
        <v>84</v>
      </c>
      <c r="R263" s="9" t="s">
        <v>45</v>
      </c>
      <c r="S263" s="9" t="s">
        <v>63</v>
      </c>
      <c r="T263" s="9" t="s">
        <v>75</v>
      </c>
      <c r="U263" s="9" t="s">
        <v>76</v>
      </c>
      <c r="V263" s="9" t="s">
        <v>75</v>
      </c>
      <c r="W263" s="9" t="s">
        <v>51</v>
      </c>
      <c r="X263" s="9" t="s">
        <v>102</v>
      </c>
      <c r="Y263" s="9" t="s">
        <v>53</v>
      </c>
      <c r="Z263" s="9" t="s">
        <v>54</v>
      </c>
      <c r="AA263" s="9" t="s">
        <v>55</v>
      </c>
      <c r="AB263" s="9" t="s">
        <v>56</v>
      </c>
      <c r="AC263" s="10">
        <v>500000</v>
      </c>
      <c r="AD263" s="10" t="s">
        <v>1789</v>
      </c>
      <c r="AE263" s="10" t="str" cm="1">
        <f t="array" aca="1" ref="AE263" ca="1">IFERROR(_xlfn.XLOOKUP(MID(CELL("filename",$A$1),FIND("]",CELL("filename",$A$1))+1,255)&amp;"|"&amp;$C263,Fonte_OM_Objeto!$G:$G,Fonte_OM_Objeto!$J:$J),"")</f>
        <v>CMRJ</v>
      </c>
      <c r="AF263" s="10" t="str" cm="1">
        <f t="array" aca="1" ref="AF263" ca="1">IFERROR(_xlfn.XLOOKUP(MID(CELL("filename",$A$1),FIND("]",CELL("filename",$A$1))+1,255)&amp;"|"&amp;$C263,Fonte_OM_Objeto!$G:$G,Fonte_OM_Objeto!$K:$K),"")</f>
        <v>Readequação da casa de bombas e piscina</v>
      </c>
    </row>
    <row r="264" spans="1:32" s="1" customFormat="1" ht="52.35" customHeight="1" x14ac:dyDescent="0.2">
      <c r="A264" s="9" t="s">
        <v>30</v>
      </c>
      <c r="B264" s="9" t="s">
        <v>31</v>
      </c>
      <c r="C264" s="9" t="s">
        <v>1788</v>
      </c>
      <c r="D264" s="9" t="s">
        <v>33</v>
      </c>
      <c r="E264" s="9" t="s">
        <v>90</v>
      </c>
      <c r="F264" s="9" t="s">
        <v>1145</v>
      </c>
      <c r="G264" s="9" t="s">
        <v>1146</v>
      </c>
      <c r="H264" s="9" t="s">
        <v>37</v>
      </c>
      <c r="I264" s="9" t="s">
        <v>212</v>
      </c>
      <c r="J264" s="9" t="s">
        <v>39</v>
      </c>
      <c r="K264" s="9" t="s">
        <v>40</v>
      </c>
      <c r="L264" s="9" t="s">
        <v>41</v>
      </c>
      <c r="M264" s="9" t="s">
        <v>408</v>
      </c>
      <c r="N264" s="9" t="s">
        <v>409</v>
      </c>
      <c r="O264" s="9" t="s">
        <v>410</v>
      </c>
      <c r="P264" s="9" t="s">
        <v>45</v>
      </c>
      <c r="Q264" s="9" t="s">
        <v>411</v>
      </c>
      <c r="R264" s="9" t="s">
        <v>412</v>
      </c>
      <c r="S264" s="9" t="s">
        <v>413</v>
      </c>
      <c r="T264" s="9" t="s">
        <v>75</v>
      </c>
      <c r="U264" s="9" t="s">
        <v>76</v>
      </c>
      <c r="V264" s="9" t="s">
        <v>75</v>
      </c>
      <c r="W264" s="9" t="s">
        <v>51</v>
      </c>
      <c r="X264" s="9" t="s">
        <v>102</v>
      </c>
      <c r="Y264" s="9" t="s">
        <v>53</v>
      </c>
      <c r="Z264" s="9" t="s">
        <v>54</v>
      </c>
      <c r="AA264" s="9" t="s">
        <v>55</v>
      </c>
      <c r="AB264" s="9" t="s">
        <v>56</v>
      </c>
      <c r="AC264" s="10">
        <v>200000</v>
      </c>
      <c r="AD264" s="10" t="s">
        <v>414</v>
      </c>
      <c r="AE264" s="10" t="str" cm="1">
        <f t="array" aca="1" ref="AE264" ca="1">IFERROR(_xlfn.XLOOKUP(MID(CELL("filename",$A$1),FIND("]",CELL("filename",$A$1))+1,255)&amp;"|"&amp;$C264,Fonte_OM_Objeto!$G:$G,Fonte_OM_Objeto!$J:$J),"")</f>
        <v/>
      </c>
      <c r="AF264" s="10" t="str" cm="1">
        <f t="array" aca="1" ref="AF264" ca="1">IFERROR(_xlfn.XLOOKUP(MID(CELL("filename",$A$1),FIND("]",CELL("filename",$A$1))+1,255)&amp;"|"&amp;$C264,Fonte_OM_Objeto!$G:$G,Fonte_OM_Objeto!$K:$K),"")</f>
        <v/>
      </c>
    </row>
    <row r="265" spans="1:32" s="1" customFormat="1" ht="30.4" customHeight="1" x14ac:dyDescent="0.2">
      <c r="A265" s="9" t="s">
        <v>30</v>
      </c>
      <c r="B265" s="9" t="s">
        <v>31</v>
      </c>
      <c r="C265" s="9" t="s">
        <v>1787</v>
      </c>
      <c r="D265" s="9" t="s">
        <v>33</v>
      </c>
      <c r="E265" s="9" t="s">
        <v>90</v>
      </c>
      <c r="F265" s="9" t="s">
        <v>1151</v>
      </c>
      <c r="G265" s="9" t="s">
        <v>1152</v>
      </c>
      <c r="H265" s="9" t="s">
        <v>37</v>
      </c>
      <c r="I265" s="9" t="s">
        <v>38</v>
      </c>
      <c r="J265" s="9" t="s">
        <v>69</v>
      </c>
      <c r="K265" s="9" t="s">
        <v>40</v>
      </c>
      <c r="L265" s="9" t="s">
        <v>41</v>
      </c>
      <c r="M265" s="9" t="s">
        <v>42</v>
      </c>
      <c r="N265" s="9" t="s">
        <v>43</v>
      </c>
      <c r="O265" s="9" t="s">
        <v>118</v>
      </c>
      <c r="P265" s="9" t="s">
        <v>45</v>
      </c>
      <c r="Q265" s="9" t="s">
        <v>46</v>
      </c>
      <c r="R265" s="9" t="s">
        <v>47</v>
      </c>
      <c r="S265" s="9" t="s">
        <v>48</v>
      </c>
      <c r="T265" s="9" t="s">
        <v>75</v>
      </c>
      <c r="U265" s="9" t="s">
        <v>76</v>
      </c>
      <c r="V265" s="9" t="s">
        <v>75</v>
      </c>
      <c r="W265" s="9" t="s">
        <v>51</v>
      </c>
      <c r="X265" s="9" t="s">
        <v>52</v>
      </c>
      <c r="Y265" s="9" t="s">
        <v>53</v>
      </c>
      <c r="Z265" s="9" t="s">
        <v>54</v>
      </c>
      <c r="AA265" s="9" t="s">
        <v>55</v>
      </c>
      <c r="AB265" s="9" t="s">
        <v>56</v>
      </c>
      <c r="AC265" s="10">
        <v>100000</v>
      </c>
      <c r="AD265" s="10" t="s">
        <v>1786</v>
      </c>
      <c r="AE265" s="10" t="str" cm="1">
        <f t="array" aca="1" ref="AE265" ca="1">IFERROR(_xlfn.XLOOKUP(MID(CELL("filename",$A$1),FIND("]",CELL("filename",$A$1))+1,255)&amp;"|"&amp;$C265,Fonte_OM_Objeto!$G:$G,Fonte_OM_Objeto!$J:$J),"")</f>
        <v>Cmdo 6ª RM</v>
      </c>
      <c r="AF265" s="10" t="str" cm="1">
        <f t="array" aca="1" ref="AF265" ca="1">IFERROR(_xlfn.XLOOKUP(MID(CELL("filename",$A$1),FIND("]",CELL("filename",$A$1))+1,255)&amp;"|"&amp;$C265,Fonte_OM_Objeto!$G:$G,Fonte_OM_Objeto!$K:$K),"")</f>
        <v>Adequação das instalações das OM para o Serviço Militar Feminino Inicial</v>
      </c>
    </row>
    <row r="266" spans="1:32" s="1" customFormat="1" ht="62.85" customHeight="1" x14ac:dyDescent="0.2">
      <c r="A266" s="9" t="s">
        <v>30</v>
      </c>
      <c r="B266" s="9" t="s">
        <v>31</v>
      </c>
      <c r="C266" s="9" t="s">
        <v>1785</v>
      </c>
      <c r="D266" s="9" t="s">
        <v>33</v>
      </c>
      <c r="E266" s="9" t="s">
        <v>90</v>
      </c>
      <c r="F266" s="9" t="s">
        <v>4016</v>
      </c>
      <c r="G266" s="9" t="s">
        <v>1784</v>
      </c>
      <c r="H266" s="9" t="s">
        <v>37</v>
      </c>
      <c r="I266" s="9" t="s">
        <v>266</v>
      </c>
      <c r="J266" s="9" t="s">
        <v>151</v>
      </c>
      <c r="K266" s="9" t="s">
        <v>40</v>
      </c>
      <c r="L266" s="9" t="s">
        <v>41</v>
      </c>
      <c r="M266" s="9" t="s">
        <v>428</v>
      </c>
      <c r="N266" s="9" t="s">
        <v>429</v>
      </c>
      <c r="O266" s="9" t="s">
        <v>430</v>
      </c>
      <c r="P266" s="9" t="s">
        <v>45</v>
      </c>
      <c r="Q266" s="9" t="s">
        <v>385</v>
      </c>
      <c r="R266" s="9" t="s">
        <v>236</v>
      </c>
      <c r="S266" s="9" t="s">
        <v>431</v>
      </c>
      <c r="T266" s="9" t="s">
        <v>75</v>
      </c>
      <c r="U266" s="9" t="s">
        <v>76</v>
      </c>
      <c r="V266" s="9" t="s">
        <v>75</v>
      </c>
      <c r="W266" s="9" t="s">
        <v>51</v>
      </c>
      <c r="X266" s="9" t="s">
        <v>102</v>
      </c>
      <c r="Y266" s="9" t="s">
        <v>53</v>
      </c>
      <c r="Z266" s="9" t="s">
        <v>54</v>
      </c>
      <c r="AA266" s="9" t="s">
        <v>55</v>
      </c>
      <c r="AB266" s="9" t="s">
        <v>56</v>
      </c>
      <c r="AC266" s="10">
        <v>200000</v>
      </c>
      <c r="AD266" s="10" t="s">
        <v>1637</v>
      </c>
      <c r="AE266" s="10" t="str" cm="1">
        <f t="array" aca="1" ref="AE266" ca="1">IFERROR(_xlfn.XLOOKUP(MID(CELL("filename",$A$1),FIND("]",CELL("filename",$A$1))+1,255)&amp;"|"&amp;$C266,Fonte_OM_Objeto!$G:$G,Fonte_OM_Objeto!$J:$J),"")</f>
        <v/>
      </c>
      <c r="AF266" s="10" t="str" cm="1">
        <f t="array" aca="1" ref="AF266" ca="1">IFERROR(_xlfn.XLOOKUP(MID(CELL("filename",$A$1),FIND("]",CELL("filename",$A$1))+1,255)&amp;"|"&amp;$C266,Fonte_OM_Objeto!$G:$G,Fonte_OM_Objeto!$K:$K),"")</f>
        <v/>
      </c>
    </row>
    <row r="267" spans="1:32" s="1" customFormat="1" ht="62.85" customHeight="1" x14ac:dyDescent="0.2">
      <c r="A267" s="9" t="s">
        <v>30</v>
      </c>
      <c r="B267" s="9" t="s">
        <v>31</v>
      </c>
      <c r="C267" s="9" t="s">
        <v>1785</v>
      </c>
      <c r="D267" s="9" t="s">
        <v>33</v>
      </c>
      <c r="E267" s="9" t="s">
        <v>90</v>
      </c>
      <c r="F267" s="9" t="s">
        <v>4016</v>
      </c>
      <c r="G267" s="9" t="s">
        <v>1784</v>
      </c>
      <c r="H267" s="9" t="s">
        <v>37</v>
      </c>
      <c r="I267" s="9" t="s">
        <v>266</v>
      </c>
      <c r="J267" s="9" t="s">
        <v>151</v>
      </c>
      <c r="K267" s="9" t="s">
        <v>40</v>
      </c>
      <c r="L267" s="9" t="s">
        <v>41</v>
      </c>
      <c r="M267" s="9" t="s">
        <v>428</v>
      </c>
      <c r="N267" s="9" t="s">
        <v>429</v>
      </c>
      <c r="O267" s="9" t="s">
        <v>430</v>
      </c>
      <c r="P267" s="9" t="s">
        <v>45</v>
      </c>
      <c r="Q267" s="9" t="s">
        <v>385</v>
      </c>
      <c r="R267" s="9" t="s">
        <v>236</v>
      </c>
      <c r="S267" s="9" t="s">
        <v>431</v>
      </c>
      <c r="T267" s="9" t="s">
        <v>75</v>
      </c>
      <c r="U267" s="9" t="s">
        <v>76</v>
      </c>
      <c r="V267" s="9" t="s">
        <v>75</v>
      </c>
      <c r="W267" s="9" t="s">
        <v>51</v>
      </c>
      <c r="X267" s="9" t="s">
        <v>52</v>
      </c>
      <c r="Y267" s="9" t="s">
        <v>53</v>
      </c>
      <c r="Z267" s="9" t="s">
        <v>54</v>
      </c>
      <c r="AA267" s="9" t="s">
        <v>55</v>
      </c>
      <c r="AB267" s="9" t="s">
        <v>56</v>
      </c>
      <c r="AC267" s="10">
        <v>200000</v>
      </c>
      <c r="AD267" s="10" t="s">
        <v>1637</v>
      </c>
      <c r="AE267" s="10" t="str" cm="1">
        <f t="array" aca="1" ref="AE267" ca="1">IFERROR(_xlfn.XLOOKUP(MID(CELL("filename",$A$1),FIND("]",CELL("filename",$A$1))+1,255)&amp;"|"&amp;$C267,Fonte_OM_Objeto!$G:$G,Fonte_OM_Objeto!$J:$J),"")</f>
        <v/>
      </c>
      <c r="AF267" s="10" t="str" cm="1">
        <f t="array" aca="1" ref="AF267" ca="1">IFERROR(_xlfn.XLOOKUP(MID(CELL("filename",$A$1),FIND("]",CELL("filename",$A$1))+1,255)&amp;"|"&amp;$C267,Fonte_OM_Objeto!$G:$G,Fonte_OM_Objeto!$K:$K),"")</f>
        <v/>
      </c>
    </row>
    <row r="268" spans="1:32" s="1" customFormat="1" ht="19.7" customHeight="1" x14ac:dyDescent="0.2">
      <c r="A268" s="9" t="s">
        <v>30</v>
      </c>
      <c r="B268" s="9" t="s">
        <v>31</v>
      </c>
      <c r="C268" s="9" t="s">
        <v>1783</v>
      </c>
      <c r="D268" s="9" t="s">
        <v>33</v>
      </c>
      <c r="E268" s="9" t="s">
        <v>34</v>
      </c>
      <c r="F268" s="9" t="s">
        <v>4015</v>
      </c>
      <c r="G268" s="9" t="s">
        <v>1782</v>
      </c>
      <c r="H268" s="9" t="s">
        <v>37</v>
      </c>
      <c r="I268" s="9" t="s">
        <v>530</v>
      </c>
      <c r="J268" s="9" t="s">
        <v>82</v>
      </c>
      <c r="K268" s="9" t="s">
        <v>40</v>
      </c>
      <c r="L268" s="9" t="s">
        <v>41</v>
      </c>
      <c r="M268" s="9" t="s">
        <v>42</v>
      </c>
      <c r="N268" s="9" t="s">
        <v>43</v>
      </c>
      <c r="O268" s="9" t="s">
        <v>1781</v>
      </c>
      <c r="P268" s="9" t="s">
        <v>45</v>
      </c>
      <c r="Q268" s="9" t="s">
        <v>109</v>
      </c>
      <c r="R268" s="9" t="s">
        <v>47</v>
      </c>
      <c r="S268" s="9" t="s">
        <v>110</v>
      </c>
      <c r="T268" s="9" t="s">
        <v>1780</v>
      </c>
      <c r="U268" s="9" t="s">
        <v>530</v>
      </c>
      <c r="V268" s="9" t="s">
        <v>1779</v>
      </c>
      <c r="W268" s="9" t="s">
        <v>111</v>
      </c>
      <c r="X268" s="9" t="s">
        <v>52</v>
      </c>
      <c r="Y268" s="9" t="s">
        <v>53</v>
      </c>
      <c r="Z268" s="9" t="s">
        <v>54</v>
      </c>
      <c r="AA268" s="9" t="s">
        <v>55</v>
      </c>
      <c r="AB268" s="9" t="s">
        <v>56</v>
      </c>
      <c r="AC268" s="10">
        <v>200000</v>
      </c>
      <c r="AD268" s="9" t="s">
        <v>1778</v>
      </c>
      <c r="AE268" s="10" t="str" cm="1">
        <f t="array" aca="1" ref="AE268" ca="1">IFERROR(_xlfn.XLOOKUP(MID(CELL("filename",$A$1),FIND("]",CELL("filename",$A$1))+1,255)&amp;"|"&amp;$C268,Fonte_OM_Objeto!$G:$G,Fonte_OM_Objeto!$J:$J),"")</f>
        <v>25º BC</v>
      </c>
      <c r="AF268" s="10" t="str" cm="1">
        <f t="array" aca="1" ref="AF268" ca="1">IFERROR(_xlfn.XLOOKUP(MID(CELL("filename",$A$1),FIND("]",CELL("filename",$A$1))+1,255)&amp;"|"&amp;$C268,Fonte_OM_Objeto!$G:$G,Fonte_OM_Objeto!$K:$K),"")</f>
        <v>Equipamentos para o posto de saúde e gabinete odontológico</v>
      </c>
    </row>
    <row r="269" spans="1:32" s="1" customFormat="1" ht="52.35" customHeight="1" x14ac:dyDescent="0.2">
      <c r="A269" s="9" t="s">
        <v>30</v>
      </c>
      <c r="B269" s="9" t="s">
        <v>31</v>
      </c>
      <c r="C269" s="9" t="s">
        <v>1777</v>
      </c>
      <c r="D269" s="9" t="s">
        <v>33</v>
      </c>
      <c r="E269" s="9" t="s">
        <v>90</v>
      </c>
      <c r="F269" s="9" t="s">
        <v>1155</v>
      </c>
      <c r="G269" s="9" t="s">
        <v>1156</v>
      </c>
      <c r="H269" s="9" t="s">
        <v>37</v>
      </c>
      <c r="I269" s="9" t="s">
        <v>242</v>
      </c>
      <c r="J269" s="9" t="s">
        <v>151</v>
      </c>
      <c r="K269" s="9" t="s">
        <v>40</v>
      </c>
      <c r="L269" s="9" t="s">
        <v>41</v>
      </c>
      <c r="M269" s="9" t="s">
        <v>408</v>
      </c>
      <c r="N269" s="9" t="s">
        <v>409</v>
      </c>
      <c r="O269" s="9" t="s">
        <v>410</v>
      </c>
      <c r="P269" s="9" t="s">
        <v>45</v>
      </c>
      <c r="Q269" s="9" t="s">
        <v>411</v>
      </c>
      <c r="R269" s="9" t="s">
        <v>412</v>
      </c>
      <c r="S269" s="9" t="s">
        <v>413</v>
      </c>
      <c r="T269" s="9" t="s">
        <v>75</v>
      </c>
      <c r="U269" s="9" t="s">
        <v>76</v>
      </c>
      <c r="V269" s="9" t="s">
        <v>75</v>
      </c>
      <c r="W269" s="9" t="s">
        <v>51</v>
      </c>
      <c r="X269" s="9" t="s">
        <v>102</v>
      </c>
      <c r="Y269" s="9" t="s">
        <v>53</v>
      </c>
      <c r="Z269" s="9" t="s">
        <v>54</v>
      </c>
      <c r="AA269" s="9" t="s">
        <v>55</v>
      </c>
      <c r="AB269" s="9" t="s">
        <v>56</v>
      </c>
      <c r="AC269" s="10">
        <v>350000</v>
      </c>
      <c r="AD269" s="10" t="s">
        <v>414</v>
      </c>
      <c r="AE269" s="10" t="str" cm="1">
        <f t="array" aca="1" ref="AE269" ca="1">IFERROR(_xlfn.XLOOKUP(MID(CELL("filename",$A$1),FIND("]",CELL("filename",$A$1))+1,255)&amp;"|"&amp;$C269,Fonte_OM_Objeto!$G:$G,Fonte_OM_Objeto!$J:$J),"")</f>
        <v/>
      </c>
      <c r="AF269" s="10" t="str" cm="1">
        <f t="array" aca="1" ref="AF269" ca="1">IFERROR(_xlfn.XLOOKUP(MID(CELL("filename",$A$1),FIND("]",CELL("filename",$A$1))+1,255)&amp;"|"&amp;$C269,Fonte_OM_Objeto!$G:$G,Fonte_OM_Objeto!$K:$K),"")</f>
        <v/>
      </c>
    </row>
    <row r="270" spans="1:32" s="1" customFormat="1" ht="52.35" customHeight="1" x14ac:dyDescent="0.2">
      <c r="A270" s="9" t="s">
        <v>30</v>
      </c>
      <c r="B270" s="9" t="s">
        <v>31</v>
      </c>
      <c r="C270" s="9" t="s">
        <v>1777</v>
      </c>
      <c r="D270" s="9" t="s">
        <v>33</v>
      </c>
      <c r="E270" s="9" t="s">
        <v>90</v>
      </c>
      <c r="F270" s="9" t="s">
        <v>1155</v>
      </c>
      <c r="G270" s="9" t="s">
        <v>1156</v>
      </c>
      <c r="H270" s="9" t="s">
        <v>37</v>
      </c>
      <c r="I270" s="9" t="s">
        <v>242</v>
      </c>
      <c r="J270" s="9" t="s">
        <v>151</v>
      </c>
      <c r="K270" s="9" t="s">
        <v>40</v>
      </c>
      <c r="L270" s="9" t="s">
        <v>41</v>
      </c>
      <c r="M270" s="9" t="s">
        <v>408</v>
      </c>
      <c r="N270" s="9" t="s">
        <v>409</v>
      </c>
      <c r="O270" s="9" t="s">
        <v>410</v>
      </c>
      <c r="P270" s="9" t="s">
        <v>45</v>
      </c>
      <c r="Q270" s="9" t="s">
        <v>411</v>
      </c>
      <c r="R270" s="9" t="s">
        <v>412</v>
      </c>
      <c r="S270" s="9" t="s">
        <v>413</v>
      </c>
      <c r="T270" s="9" t="s">
        <v>75</v>
      </c>
      <c r="U270" s="9" t="s">
        <v>76</v>
      </c>
      <c r="V270" s="9" t="s">
        <v>75</v>
      </c>
      <c r="W270" s="9" t="s">
        <v>51</v>
      </c>
      <c r="X270" s="9" t="s">
        <v>52</v>
      </c>
      <c r="Y270" s="9" t="s">
        <v>53</v>
      </c>
      <c r="Z270" s="9" t="s">
        <v>54</v>
      </c>
      <c r="AA270" s="9" t="s">
        <v>55</v>
      </c>
      <c r="AB270" s="9" t="s">
        <v>56</v>
      </c>
      <c r="AC270" s="10">
        <v>50000</v>
      </c>
      <c r="AD270" s="10" t="s">
        <v>414</v>
      </c>
      <c r="AE270" s="10" t="str" cm="1">
        <f t="array" aca="1" ref="AE270" ca="1">IFERROR(_xlfn.XLOOKUP(MID(CELL("filename",$A$1),FIND("]",CELL("filename",$A$1))+1,255)&amp;"|"&amp;$C270,Fonte_OM_Objeto!$G:$G,Fonte_OM_Objeto!$J:$J),"")</f>
        <v/>
      </c>
      <c r="AF270" s="10" t="str" cm="1">
        <f t="array" aca="1" ref="AF270" ca="1">IFERROR(_xlfn.XLOOKUP(MID(CELL("filename",$A$1),FIND("]",CELL("filename",$A$1))+1,255)&amp;"|"&amp;$C270,Fonte_OM_Objeto!$G:$G,Fonte_OM_Objeto!$K:$K),"")</f>
        <v/>
      </c>
    </row>
    <row r="271" spans="1:32" s="1" customFormat="1" ht="84.2" customHeight="1" x14ac:dyDescent="0.2">
      <c r="A271" s="9" t="s">
        <v>30</v>
      </c>
      <c r="B271" s="9" t="s">
        <v>31</v>
      </c>
      <c r="C271" s="9" t="s">
        <v>1776</v>
      </c>
      <c r="D271" s="9" t="s">
        <v>33</v>
      </c>
      <c r="E271" s="9" t="s">
        <v>34</v>
      </c>
      <c r="F271" s="9" t="s">
        <v>1159</v>
      </c>
      <c r="G271" s="9" t="s">
        <v>1160</v>
      </c>
      <c r="H271" s="9" t="s">
        <v>37</v>
      </c>
      <c r="I271" s="9" t="s">
        <v>198</v>
      </c>
      <c r="J271" s="9" t="s">
        <v>225</v>
      </c>
      <c r="K271" s="9" t="s">
        <v>40</v>
      </c>
      <c r="L271" s="9" t="s">
        <v>41</v>
      </c>
      <c r="M271" s="9" t="s">
        <v>97</v>
      </c>
      <c r="N271" s="9" t="s">
        <v>98</v>
      </c>
      <c r="O271" s="9" t="s">
        <v>288</v>
      </c>
      <c r="P271" s="9" t="s">
        <v>45</v>
      </c>
      <c r="Q271" s="9" t="s">
        <v>109</v>
      </c>
      <c r="R271" s="9" t="s">
        <v>47</v>
      </c>
      <c r="S271" s="9" t="s">
        <v>110</v>
      </c>
      <c r="T271" s="9" t="s">
        <v>205</v>
      </c>
      <c r="U271" s="9" t="s">
        <v>198</v>
      </c>
      <c r="V271" s="9" t="s">
        <v>206</v>
      </c>
      <c r="W271" s="9" t="s">
        <v>111</v>
      </c>
      <c r="X271" s="9" t="s">
        <v>52</v>
      </c>
      <c r="Y271" s="9" t="s">
        <v>53</v>
      </c>
      <c r="Z271" s="9" t="s">
        <v>54</v>
      </c>
      <c r="AA271" s="9" t="s">
        <v>55</v>
      </c>
      <c r="AB271" s="9" t="s">
        <v>56</v>
      </c>
      <c r="AC271" s="10">
        <v>200000</v>
      </c>
      <c r="AD271" s="10" t="s">
        <v>1775</v>
      </c>
      <c r="AE271" s="10" t="str" cm="1">
        <f t="array" aca="1" ref="AE271" ca="1">IFERROR(_xlfn.XLOOKUP(MID(CELL("filename",$A$1),FIND("]",CELL("filename",$A$1))+1,255)&amp;"|"&amp;$C271,Fonte_OM_Objeto!$G:$G,Fonte_OM_Objeto!$J:$J),"")</f>
        <v/>
      </c>
      <c r="AF271" s="10" t="str" cm="1">
        <f t="array" aca="1" ref="AF271" ca="1">IFERROR(_xlfn.XLOOKUP(MID(CELL("filename",$A$1),FIND("]",CELL("filename",$A$1))+1,255)&amp;"|"&amp;$C271,Fonte_OM_Objeto!$G:$G,Fonte_OM_Objeto!$K:$K),"")</f>
        <v/>
      </c>
    </row>
    <row r="272" spans="1:32" s="1" customFormat="1" ht="19.7" customHeight="1" x14ac:dyDescent="0.2">
      <c r="A272" s="9" t="s">
        <v>30</v>
      </c>
      <c r="B272" s="9" t="s">
        <v>31</v>
      </c>
      <c r="C272" s="9" t="s">
        <v>1774</v>
      </c>
      <c r="D272" s="9" t="s">
        <v>33</v>
      </c>
      <c r="E272" s="9" t="s">
        <v>34</v>
      </c>
      <c r="F272" s="9" t="s">
        <v>1159</v>
      </c>
      <c r="G272" s="9" t="s">
        <v>1160</v>
      </c>
      <c r="H272" s="9" t="s">
        <v>37</v>
      </c>
      <c r="I272" s="9" t="s">
        <v>198</v>
      </c>
      <c r="J272" s="9" t="s">
        <v>225</v>
      </c>
      <c r="K272" s="9" t="s">
        <v>40</v>
      </c>
      <c r="L272" s="9" t="s">
        <v>41</v>
      </c>
      <c r="M272" s="9" t="s">
        <v>59</v>
      </c>
      <c r="N272" s="9" t="s">
        <v>60</v>
      </c>
      <c r="O272" s="9" t="s">
        <v>722</v>
      </c>
      <c r="P272" s="9" t="s">
        <v>45</v>
      </c>
      <c r="Q272" s="9" t="s">
        <v>62</v>
      </c>
      <c r="R272" s="9" t="s">
        <v>45</v>
      </c>
      <c r="S272" s="9" t="s">
        <v>63</v>
      </c>
      <c r="T272" s="9" t="s">
        <v>1773</v>
      </c>
      <c r="U272" s="9" t="s">
        <v>198</v>
      </c>
      <c r="V272" s="9" t="s">
        <v>206</v>
      </c>
      <c r="W272" s="9" t="s">
        <v>51</v>
      </c>
      <c r="X272" s="9" t="s">
        <v>102</v>
      </c>
      <c r="Y272" s="9" t="s">
        <v>207</v>
      </c>
      <c r="Z272" s="9" t="s">
        <v>54</v>
      </c>
      <c r="AA272" s="9" t="s">
        <v>55</v>
      </c>
      <c r="AB272" s="9" t="s">
        <v>56</v>
      </c>
      <c r="AC272" s="10">
        <v>200000</v>
      </c>
      <c r="AD272" s="9" t="s">
        <v>1772</v>
      </c>
      <c r="AE272" s="10" t="str" cm="1">
        <f t="array" aca="1" ref="AE272" ca="1">IFERROR(_xlfn.XLOOKUP(MID(CELL("filename",$A$1),FIND("]",CELL("filename",$A$1))+1,255)&amp;"|"&amp;$C272,Fonte_OM_Objeto!$G:$G,Fonte_OM_Objeto!$J:$J),"")</f>
        <v/>
      </c>
      <c r="AF272" s="10" t="str" cm="1">
        <f t="array" aca="1" ref="AF272" ca="1">IFERROR(_xlfn.XLOOKUP(MID(CELL("filename",$A$1),FIND("]",CELL("filename",$A$1))+1,255)&amp;"|"&amp;$C272,Fonte_OM_Objeto!$G:$G,Fonte_OM_Objeto!$K:$K),"")</f>
        <v/>
      </c>
    </row>
    <row r="273" spans="1:32" s="1" customFormat="1" ht="30.4" customHeight="1" x14ac:dyDescent="0.2">
      <c r="A273" s="9" t="s">
        <v>30</v>
      </c>
      <c r="B273" s="9" t="s">
        <v>31</v>
      </c>
      <c r="C273" s="9" t="s">
        <v>1771</v>
      </c>
      <c r="D273" s="9" t="s">
        <v>33</v>
      </c>
      <c r="E273" s="9" t="s">
        <v>34</v>
      </c>
      <c r="F273" s="9" t="s">
        <v>1171</v>
      </c>
      <c r="G273" s="9" t="s">
        <v>1172</v>
      </c>
      <c r="H273" s="9" t="s">
        <v>37</v>
      </c>
      <c r="I273" s="9" t="s">
        <v>340</v>
      </c>
      <c r="J273" s="9" t="s">
        <v>261</v>
      </c>
      <c r="K273" s="9" t="s">
        <v>40</v>
      </c>
      <c r="L273" s="9" t="s">
        <v>41</v>
      </c>
      <c r="M273" s="9" t="s">
        <v>42</v>
      </c>
      <c r="N273" s="9" t="s">
        <v>43</v>
      </c>
      <c r="O273" s="9" t="s">
        <v>758</v>
      </c>
      <c r="P273" s="9" t="s">
        <v>45</v>
      </c>
      <c r="Q273" s="9" t="s">
        <v>84</v>
      </c>
      <c r="R273" s="9" t="s">
        <v>45</v>
      </c>
      <c r="S273" s="9" t="s">
        <v>85</v>
      </c>
      <c r="T273" s="9" t="s">
        <v>342</v>
      </c>
      <c r="U273" s="9" t="s">
        <v>340</v>
      </c>
      <c r="V273" s="9" t="s">
        <v>343</v>
      </c>
      <c r="W273" s="9" t="s">
        <v>51</v>
      </c>
      <c r="X273" s="9" t="s">
        <v>52</v>
      </c>
      <c r="Y273" s="9" t="s">
        <v>53</v>
      </c>
      <c r="Z273" s="9" t="s">
        <v>54</v>
      </c>
      <c r="AA273" s="9" t="s">
        <v>55</v>
      </c>
      <c r="AB273" s="9" t="s">
        <v>56</v>
      </c>
      <c r="AC273" s="10">
        <v>1700000</v>
      </c>
      <c r="AD273" s="10" t="s">
        <v>1770</v>
      </c>
      <c r="AE273" s="10" t="str" cm="1">
        <f t="array" aca="1" ref="AE273" ca="1">IFERROR(_xlfn.XLOOKUP(MID(CELL("filename",$A$1),FIND("]",CELL("filename",$A$1))+1,255)&amp;"|"&amp;$C273,Fonte_OM_Objeto!$G:$G,Fonte_OM_Objeto!$J:$J),"")</f>
        <v>CPOR/PA</v>
      </c>
      <c r="AF273" s="10" t="str" cm="1">
        <f t="array" aca="1" ref="AF273" ca="1">IFERROR(_xlfn.XLOOKUP(MID(CELL("filename",$A$1),FIND("]",CELL("filename",$A$1))+1,255)&amp;"|"&amp;$C273,Fonte_OM_Objeto!$G:$G,Fonte_OM_Objeto!$K:$K),"")</f>
        <v>Aquisição de material rádio e de informática para incrementar a formação do Oficial da Reserva da Arma de Comunicações.</v>
      </c>
    </row>
    <row r="274" spans="1:32" s="1" customFormat="1" ht="41.1" customHeight="1" x14ac:dyDescent="0.2">
      <c r="A274" s="9" t="s">
        <v>30</v>
      </c>
      <c r="B274" s="9" t="s">
        <v>31</v>
      </c>
      <c r="C274" s="9" t="s">
        <v>1769</v>
      </c>
      <c r="D274" s="9" t="s">
        <v>33</v>
      </c>
      <c r="E274" s="9" t="s">
        <v>34</v>
      </c>
      <c r="F274" s="9" t="s">
        <v>4014</v>
      </c>
      <c r="G274" s="9" t="s">
        <v>1766</v>
      </c>
      <c r="H274" s="9" t="s">
        <v>37</v>
      </c>
      <c r="I274" s="9" t="s">
        <v>451</v>
      </c>
      <c r="J274" s="9" t="s">
        <v>261</v>
      </c>
      <c r="K274" s="9" t="s">
        <v>40</v>
      </c>
      <c r="L274" s="9" t="s">
        <v>41</v>
      </c>
      <c r="M274" s="9" t="s">
        <v>97</v>
      </c>
      <c r="N274" s="9" t="s">
        <v>98</v>
      </c>
      <c r="O274" s="9" t="s">
        <v>553</v>
      </c>
      <c r="P274" s="9" t="s">
        <v>45</v>
      </c>
      <c r="Q274" s="9" t="s">
        <v>46</v>
      </c>
      <c r="R274" s="9" t="s">
        <v>47</v>
      </c>
      <c r="S274" s="9" t="s">
        <v>48</v>
      </c>
      <c r="T274" s="9" t="s">
        <v>554</v>
      </c>
      <c r="U274" s="9" t="s">
        <v>451</v>
      </c>
      <c r="V274" s="9" t="s">
        <v>555</v>
      </c>
      <c r="W274" s="9" t="s">
        <v>51</v>
      </c>
      <c r="X274" s="9" t="s">
        <v>52</v>
      </c>
      <c r="Y274" s="9" t="s">
        <v>53</v>
      </c>
      <c r="Z274" s="9" t="s">
        <v>54</v>
      </c>
      <c r="AA274" s="9" t="s">
        <v>55</v>
      </c>
      <c r="AB274" s="9" t="s">
        <v>56</v>
      </c>
      <c r="AC274" s="10">
        <v>300000</v>
      </c>
      <c r="AD274" s="10" t="s">
        <v>1768</v>
      </c>
      <c r="AE274" s="10" t="str" cm="1">
        <f t="array" aca="1" ref="AE274" ca="1">IFERROR(_xlfn.XLOOKUP(MID(CELL("filename",$A$1),FIND("]",CELL("filename",$A$1))+1,255)&amp;"|"&amp;$C274,Fonte_OM_Objeto!$G:$G,Fonte_OM_Objeto!$J:$J),"")</f>
        <v/>
      </c>
      <c r="AF274" s="10" t="str" cm="1">
        <f t="array" aca="1" ref="AF274" ca="1">IFERROR(_xlfn.XLOOKUP(MID(CELL("filename",$A$1),FIND("]",CELL("filename",$A$1))+1,255)&amp;"|"&amp;$C274,Fonte_OM_Objeto!$G:$G,Fonte_OM_Objeto!$K:$K),"")</f>
        <v/>
      </c>
    </row>
    <row r="275" spans="1:32" s="1" customFormat="1" ht="52.35" customHeight="1" x14ac:dyDescent="0.2">
      <c r="A275" s="9" t="s">
        <v>30</v>
      </c>
      <c r="B275" s="9" t="s">
        <v>31</v>
      </c>
      <c r="C275" s="9" t="s">
        <v>1767</v>
      </c>
      <c r="D275" s="9" t="s">
        <v>33</v>
      </c>
      <c r="E275" s="9" t="s">
        <v>90</v>
      </c>
      <c r="F275" s="9" t="s">
        <v>4014</v>
      </c>
      <c r="G275" s="9" t="s">
        <v>1766</v>
      </c>
      <c r="H275" s="9" t="s">
        <v>37</v>
      </c>
      <c r="I275" s="9" t="s">
        <v>451</v>
      </c>
      <c r="J275" s="9" t="s">
        <v>261</v>
      </c>
      <c r="K275" s="9" t="s">
        <v>40</v>
      </c>
      <c r="L275" s="9" t="s">
        <v>41</v>
      </c>
      <c r="M275" s="9" t="s">
        <v>70</v>
      </c>
      <c r="N275" s="9" t="s">
        <v>71</v>
      </c>
      <c r="O275" s="9" t="s">
        <v>91</v>
      </c>
      <c r="P275" s="9" t="s">
        <v>45</v>
      </c>
      <c r="Q275" s="9" t="s">
        <v>62</v>
      </c>
      <c r="R275" s="9" t="s">
        <v>45</v>
      </c>
      <c r="S275" s="9" t="s">
        <v>85</v>
      </c>
      <c r="T275" s="9" t="s">
        <v>75</v>
      </c>
      <c r="U275" s="9" t="s">
        <v>76</v>
      </c>
      <c r="V275" s="9" t="s">
        <v>75</v>
      </c>
      <c r="W275" s="9" t="s">
        <v>51</v>
      </c>
      <c r="X275" s="9" t="s">
        <v>52</v>
      </c>
      <c r="Y275" s="9" t="s">
        <v>53</v>
      </c>
      <c r="Z275" s="9" t="s">
        <v>54</v>
      </c>
      <c r="AA275" s="9" t="s">
        <v>55</v>
      </c>
      <c r="AB275" s="9" t="s">
        <v>56</v>
      </c>
      <c r="AC275" s="10">
        <v>215000</v>
      </c>
      <c r="AD275" s="10" t="s">
        <v>1765</v>
      </c>
      <c r="AE275" s="10" t="str" cm="1">
        <f t="array" aca="1" ref="AE275" ca="1">IFERROR(_xlfn.XLOOKUP(MID(CELL("filename",$A$1),FIND("]",CELL("filename",$A$1))+1,255)&amp;"|"&amp;$C275,Fonte_OM_Objeto!$G:$G,Fonte_OM_Objeto!$J:$J),"")</f>
        <v/>
      </c>
      <c r="AF275" s="10" t="str" cm="1">
        <f t="array" aca="1" ref="AF275" ca="1">IFERROR(_xlfn.XLOOKUP(MID(CELL("filename",$A$1),FIND("]",CELL("filename",$A$1))+1,255)&amp;"|"&amp;$C275,Fonte_OM_Objeto!$G:$G,Fonte_OM_Objeto!$K:$K),"")</f>
        <v/>
      </c>
    </row>
    <row r="276" spans="1:32" s="1" customFormat="1" ht="62.85" customHeight="1" x14ac:dyDescent="0.2">
      <c r="A276" s="9" t="s">
        <v>30</v>
      </c>
      <c r="B276" s="9" t="s">
        <v>31</v>
      </c>
      <c r="C276" s="9" t="s">
        <v>1764</v>
      </c>
      <c r="D276" s="9" t="s">
        <v>33</v>
      </c>
      <c r="E276" s="9" t="s">
        <v>90</v>
      </c>
      <c r="F276" s="9" t="s">
        <v>1177</v>
      </c>
      <c r="G276" s="9" t="s">
        <v>1178</v>
      </c>
      <c r="H276" s="9" t="s">
        <v>37</v>
      </c>
      <c r="I276" s="9" t="s">
        <v>212</v>
      </c>
      <c r="J276" s="9" t="s">
        <v>39</v>
      </c>
      <c r="K276" s="9" t="s">
        <v>40</v>
      </c>
      <c r="L276" s="9" t="s">
        <v>41</v>
      </c>
      <c r="M276" s="9" t="s">
        <v>42</v>
      </c>
      <c r="N276" s="9" t="s">
        <v>43</v>
      </c>
      <c r="O276" s="9" t="s">
        <v>305</v>
      </c>
      <c r="P276" s="9" t="s">
        <v>45</v>
      </c>
      <c r="Q276" s="9" t="s">
        <v>84</v>
      </c>
      <c r="R276" s="9" t="s">
        <v>45</v>
      </c>
      <c r="S276" s="9" t="s">
        <v>63</v>
      </c>
      <c r="T276" s="9" t="s">
        <v>75</v>
      </c>
      <c r="U276" s="9" t="s">
        <v>76</v>
      </c>
      <c r="V276" s="9" t="s">
        <v>75</v>
      </c>
      <c r="W276" s="9" t="s">
        <v>51</v>
      </c>
      <c r="X276" s="9" t="s">
        <v>102</v>
      </c>
      <c r="Y276" s="9" t="s">
        <v>53</v>
      </c>
      <c r="Z276" s="9" t="s">
        <v>54</v>
      </c>
      <c r="AA276" s="9" t="s">
        <v>55</v>
      </c>
      <c r="AB276" s="9" t="s">
        <v>56</v>
      </c>
      <c r="AC276" s="10">
        <v>3060000</v>
      </c>
      <c r="AD276" s="10" t="s">
        <v>1763</v>
      </c>
      <c r="AE276" s="10" t="str" cm="1">
        <f t="array" aca="1" ref="AE276" ca="1">IFERROR(_xlfn.XLOOKUP(MID(CELL("filename",$A$1),FIND("]",CELL("filename",$A$1))+1,255)&amp;"|"&amp;$C276,Fonte_OM_Objeto!$G:$G,Fonte_OM_Objeto!$J:$J),"")</f>
        <v>HCE | 20º B Log Pqdt | CEP</v>
      </c>
      <c r="AF276" s="10" t="str" cm="1">
        <f t="array" aca="1" ref="AF276" ca="1">IFERROR(_xlfn.XLOOKUP(MID(CELL("filename",$A$1),FIND("]",CELL("filename",$A$1))+1,255)&amp;"|"&amp;$C276,Fonte_OM_Objeto!$G:$G,Fonte_OM_Objeto!$K:$K),"")</f>
        <v>Recuperação e restauração parcial do Edifício Histórico (Pavilhão de Comando) | Readequação das instalações da Cia Sup | Revitalização da área desportiva</v>
      </c>
    </row>
    <row r="277" spans="1:32" s="1" customFormat="1" ht="52.35" customHeight="1" x14ac:dyDescent="0.2">
      <c r="A277" s="9" t="s">
        <v>30</v>
      </c>
      <c r="B277" s="9" t="s">
        <v>31</v>
      </c>
      <c r="C277" s="9" t="s">
        <v>1762</v>
      </c>
      <c r="D277" s="9" t="s">
        <v>33</v>
      </c>
      <c r="E277" s="9" t="s">
        <v>90</v>
      </c>
      <c r="F277" s="9" t="s">
        <v>1177</v>
      </c>
      <c r="G277" s="9" t="s">
        <v>1178</v>
      </c>
      <c r="H277" s="9" t="s">
        <v>37</v>
      </c>
      <c r="I277" s="9" t="s">
        <v>212</v>
      </c>
      <c r="J277" s="9" t="s">
        <v>39</v>
      </c>
      <c r="K277" s="9" t="s">
        <v>40</v>
      </c>
      <c r="L277" s="9" t="s">
        <v>41</v>
      </c>
      <c r="M277" s="9" t="s">
        <v>70</v>
      </c>
      <c r="N277" s="9" t="s">
        <v>71</v>
      </c>
      <c r="O277" s="9" t="s">
        <v>118</v>
      </c>
      <c r="P277" s="9" t="s">
        <v>45</v>
      </c>
      <c r="Q277" s="9" t="s">
        <v>46</v>
      </c>
      <c r="R277" s="9" t="s">
        <v>47</v>
      </c>
      <c r="S277" s="9" t="s">
        <v>48</v>
      </c>
      <c r="T277" s="9" t="s">
        <v>75</v>
      </c>
      <c r="U277" s="9" t="s">
        <v>76</v>
      </c>
      <c r="V277" s="9" t="s">
        <v>75</v>
      </c>
      <c r="W277" s="9" t="s">
        <v>51</v>
      </c>
      <c r="X277" s="9" t="s">
        <v>52</v>
      </c>
      <c r="Y277" s="9" t="s">
        <v>53</v>
      </c>
      <c r="Z277" s="9" t="s">
        <v>54</v>
      </c>
      <c r="AA277" s="9" t="s">
        <v>55</v>
      </c>
      <c r="AB277" s="9" t="s">
        <v>56</v>
      </c>
      <c r="AC277" s="10">
        <v>744000</v>
      </c>
      <c r="AD277" s="10" t="s">
        <v>1761</v>
      </c>
      <c r="AE277" s="10" t="str" cm="1">
        <f t="array" aca="1" ref="AE277" ca="1">IFERROR(_xlfn.XLOOKUP(MID(CELL("filename",$A$1),FIND("]",CELL("filename",$A$1))+1,255)&amp;"|"&amp;$C277,Fonte_OM_Objeto!$G:$G,Fonte_OM_Objeto!$J:$J),"")</f>
        <v/>
      </c>
      <c r="AF277" s="10" t="str" cm="1">
        <f t="array" aca="1" ref="AF277" ca="1">IFERROR(_xlfn.XLOOKUP(MID(CELL("filename",$A$1),FIND("]",CELL("filename",$A$1))+1,255)&amp;"|"&amp;$C277,Fonte_OM_Objeto!$G:$G,Fonte_OM_Objeto!$K:$K),"")</f>
        <v/>
      </c>
    </row>
    <row r="278" spans="1:32" s="1" customFormat="1" ht="41.1" customHeight="1" x14ac:dyDescent="0.2">
      <c r="A278" s="9" t="s">
        <v>30</v>
      </c>
      <c r="B278" s="9" t="s">
        <v>31</v>
      </c>
      <c r="C278" s="9" t="s">
        <v>1176</v>
      </c>
      <c r="D278" s="9" t="s">
        <v>33</v>
      </c>
      <c r="E278" s="9" t="s">
        <v>34</v>
      </c>
      <c r="F278" s="9" t="s">
        <v>1177</v>
      </c>
      <c r="G278" s="9" t="s">
        <v>1178</v>
      </c>
      <c r="H278" s="9" t="s">
        <v>37</v>
      </c>
      <c r="I278" s="9" t="s">
        <v>212</v>
      </c>
      <c r="J278" s="9" t="s">
        <v>39</v>
      </c>
      <c r="K278" s="9" t="s">
        <v>40</v>
      </c>
      <c r="L278" s="9" t="s">
        <v>41</v>
      </c>
      <c r="M278" s="9" t="s">
        <v>179</v>
      </c>
      <c r="N278" s="9" t="s">
        <v>180</v>
      </c>
      <c r="O278" s="9" t="s">
        <v>715</v>
      </c>
      <c r="P278" s="9" t="s">
        <v>45</v>
      </c>
      <c r="Q278" s="9" t="s">
        <v>182</v>
      </c>
      <c r="R278" s="9" t="s">
        <v>45</v>
      </c>
      <c r="S278" s="9" t="s">
        <v>183</v>
      </c>
      <c r="T278" s="9" t="s">
        <v>479</v>
      </c>
      <c r="U278" s="9" t="s">
        <v>212</v>
      </c>
      <c r="V278" s="9" t="s">
        <v>480</v>
      </c>
      <c r="W278" s="9" t="s">
        <v>51</v>
      </c>
      <c r="X278" s="9" t="s">
        <v>102</v>
      </c>
      <c r="Y278" s="9" t="s">
        <v>53</v>
      </c>
      <c r="Z278" s="9" t="s">
        <v>54</v>
      </c>
      <c r="AA278" s="9" t="s">
        <v>55</v>
      </c>
      <c r="AB278" s="9" t="s">
        <v>56</v>
      </c>
      <c r="AC278" s="10">
        <v>450000</v>
      </c>
      <c r="AD278" s="10" t="s">
        <v>1760</v>
      </c>
      <c r="AE278" s="10" t="str" cm="1">
        <f t="array" aca="1" ref="AE278" ca="1">IFERROR(_xlfn.XLOOKUP(MID(CELL("filename",$A$1),FIND("]",CELL("filename",$A$1))+1,255)&amp;"|"&amp;$C278,Fonte_OM_Objeto!$G:$G,Fonte_OM_Objeto!$J:$J),"")</f>
        <v/>
      </c>
      <c r="AF278" s="10" t="str" cm="1">
        <f t="array" aca="1" ref="AF278" ca="1">IFERROR(_xlfn.XLOOKUP(MID(CELL("filename",$A$1),FIND("]",CELL("filename",$A$1))+1,255)&amp;"|"&amp;$C278,Fonte_OM_Objeto!$G:$G,Fonte_OM_Objeto!$K:$K),"")</f>
        <v/>
      </c>
    </row>
    <row r="279" spans="1:32" s="1" customFormat="1" ht="73.5" customHeight="1" x14ac:dyDescent="0.2">
      <c r="A279" s="9" t="s">
        <v>30</v>
      </c>
      <c r="B279" s="9" t="s">
        <v>31</v>
      </c>
      <c r="C279" s="9" t="s">
        <v>1180</v>
      </c>
      <c r="D279" s="9" t="s">
        <v>33</v>
      </c>
      <c r="E279" s="9" t="s">
        <v>90</v>
      </c>
      <c r="F279" s="9" t="s">
        <v>1177</v>
      </c>
      <c r="G279" s="9" t="s">
        <v>1178</v>
      </c>
      <c r="H279" s="9" t="s">
        <v>37</v>
      </c>
      <c r="I279" s="9" t="s">
        <v>212</v>
      </c>
      <c r="J279" s="9" t="s">
        <v>39</v>
      </c>
      <c r="K279" s="9" t="s">
        <v>40</v>
      </c>
      <c r="L279" s="9" t="s">
        <v>41</v>
      </c>
      <c r="M279" s="9" t="s">
        <v>70</v>
      </c>
      <c r="N279" s="9" t="s">
        <v>71</v>
      </c>
      <c r="O279" s="9" t="s">
        <v>1199</v>
      </c>
      <c r="P279" s="9" t="s">
        <v>45</v>
      </c>
      <c r="Q279" s="9" t="s">
        <v>1200</v>
      </c>
      <c r="R279" s="9" t="s">
        <v>45</v>
      </c>
      <c r="S279" s="9" t="s">
        <v>1201</v>
      </c>
      <c r="T279" s="9" t="s">
        <v>75</v>
      </c>
      <c r="U279" s="9" t="s">
        <v>76</v>
      </c>
      <c r="V279" s="9" t="s">
        <v>75</v>
      </c>
      <c r="W279" s="9" t="s">
        <v>51</v>
      </c>
      <c r="X279" s="9" t="s">
        <v>102</v>
      </c>
      <c r="Y279" s="9" t="s">
        <v>53</v>
      </c>
      <c r="Z279" s="9" t="s">
        <v>54</v>
      </c>
      <c r="AA279" s="9" t="s">
        <v>55</v>
      </c>
      <c r="AB279" s="9" t="s">
        <v>56</v>
      </c>
      <c r="AC279" s="10">
        <v>600000</v>
      </c>
      <c r="AD279" s="10" t="s">
        <v>1759</v>
      </c>
      <c r="AE279" s="10" t="str" cm="1">
        <f t="array" aca="1" ref="AE279" ca="1">IFERROR(_xlfn.XLOOKUP(MID(CELL("filename",$A$1),FIND("]",CELL("filename",$A$1))+1,255)&amp;"|"&amp;$C279,Fonte_OM_Objeto!$G:$G,Fonte_OM_Objeto!$J:$J),"")</f>
        <v/>
      </c>
      <c r="AF279" s="10" t="str" cm="1">
        <f t="array" aca="1" ref="AF279" ca="1">IFERROR(_xlfn.XLOOKUP(MID(CELL("filename",$A$1),FIND("]",CELL("filename",$A$1))+1,255)&amp;"|"&amp;$C279,Fonte_OM_Objeto!$G:$G,Fonte_OM_Objeto!$K:$K),"")</f>
        <v/>
      </c>
    </row>
    <row r="280" spans="1:32" s="1" customFormat="1" ht="52.35" customHeight="1" x14ac:dyDescent="0.2">
      <c r="A280" s="9" t="s">
        <v>30</v>
      </c>
      <c r="B280" s="9" t="s">
        <v>31</v>
      </c>
      <c r="C280" s="9" t="s">
        <v>1182</v>
      </c>
      <c r="D280" s="9" t="s">
        <v>33</v>
      </c>
      <c r="E280" s="9" t="s">
        <v>90</v>
      </c>
      <c r="F280" s="9" t="s">
        <v>1177</v>
      </c>
      <c r="G280" s="9" t="s">
        <v>1178</v>
      </c>
      <c r="H280" s="9" t="s">
        <v>37</v>
      </c>
      <c r="I280" s="9" t="s">
        <v>212</v>
      </c>
      <c r="J280" s="9" t="s">
        <v>39</v>
      </c>
      <c r="K280" s="9" t="s">
        <v>40</v>
      </c>
      <c r="L280" s="9" t="s">
        <v>41</v>
      </c>
      <c r="M280" s="9" t="s">
        <v>59</v>
      </c>
      <c r="N280" s="9" t="s">
        <v>60</v>
      </c>
      <c r="O280" s="9" t="s">
        <v>145</v>
      </c>
      <c r="P280" s="9" t="s">
        <v>45</v>
      </c>
      <c r="Q280" s="9" t="s">
        <v>62</v>
      </c>
      <c r="R280" s="9" t="s">
        <v>45</v>
      </c>
      <c r="S280" s="9" t="s">
        <v>63</v>
      </c>
      <c r="T280" s="9" t="s">
        <v>75</v>
      </c>
      <c r="U280" s="9" t="s">
        <v>76</v>
      </c>
      <c r="V280" s="9" t="s">
        <v>75</v>
      </c>
      <c r="W280" s="9" t="s">
        <v>51</v>
      </c>
      <c r="X280" s="9" t="s">
        <v>52</v>
      </c>
      <c r="Y280" s="9" t="s">
        <v>53</v>
      </c>
      <c r="Z280" s="9" t="s">
        <v>54</v>
      </c>
      <c r="AA280" s="9" t="s">
        <v>55</v>
      </c>
      <c r="AB280" s="9" t="s">
        <v>56</v>
      </c>
      <c r="AC280" s="10">
        <v>70000</v>
      </c>
      <c r="AD280" s="10" t="s">
        <v>1758</v>
      </c>
      <c r="AE280" s="10" t="str" cm="1">
        <f t="array" aca="1" ref="AE280" ca="1">IFERROR(_xlfn.XLOOKUP(MID(CELL("filename",$A$1),FIND("]",CELL("filename",$A$1))+1,255)&amp;"|"&amp;$C280,Fonte_OM_Objeto!$G:$G,Fonte_OM_Objeto!$J:$J),"")</f>
        <v/>
      </c>
      <c r="AF280" s="10" t="str" cm="1">
        <f t="array" aca="1" ref="AF280" ca="1">IFERROR(_xlfn.XLOOKUP(MID(CELL("filename",$A$1),FIND("]",CELL("filename",$A$1))+1,255)&amp;"|"&amp;$C280,Fonte_OM_Objeto!$G:$G,Fonte_OM_Objeto!$K:$K),"")</f>
        <v/>
      </c>
    </row>
    <row r="281" spans="1:32" s="1" customFormat="1" ht="52.35" customHeight="1" x14ac:dyDescent="0.2">
      <c r="A281" s="9" t="s">
        <v>30</v>
      </c>
      <c r="B281" s="9" t="s">
        <v>31</v>
      </c>
      <c r="C281" s="9" t="s">
        <v>1186</v>
      </c>
      <c r="D281" s="9" t="s">
        <v>33</v>
      </c>
      <c r="E281" s="9" t="s">
        <v>90</v>
      </c>
      <c r="F281" s="9" t="s">
        <v>1177</v>
      </c>
      <c r="G281" s="9" t="s">
        <v>1178</v>
      </c>
      <c r="H281" s="9" t="s">
        <v>37</v>
      </c>
      <c r="I281" s="9" t="s">
        <v>212</v>
      </c>
      <c r="J281" s="9" t="s">
        <v>39</v>
      </c>
      <c r="K281" s="9" t="s">
        <v>40</v>
      </c>
      <c r="L281" s="9" t="s">
        <v>41</v>
      </c>
      <c r="M281" s="9" t="s">
        <v>70</v>
      </c>
      <c r="N281" s="9" t="s">
        <v>71</v>
      </c>
      <c r="O281" s="9" t="s">
        <v>91</v>
      </c>
      <c r="P281" s="9" t="s">
        <v>45</v>
      </c>
      <c r="Q281" s="9" t="s">
        <v>62</v>
      </c>
      <c r="R281" s="9" t="s">
        <v>45</v>
      </c>
      <c r="S281" s="9" t="s">
        <v>85</v>
      </c>
      <c r="T281" s="9" t="s">
        <v>75</v>
      </c>
      <c r="U281" s="9" t="s">
        <v>76</v>
      </c>
      <c r="V281" s="9" t="s">
        <v>75</v>
      </c>
      <c r="W281" s="9" t="s">
        <v>51</v>
      </c>
      <c r="X281" s="9" t="s">
        <v>52</v>
      </c>
      <c r="Y281" s="9" t="s">
        <v>53</v>
      </c>
      <c r="Z281" s="9" t="s">
        <v>54</v>
      </c>
      <c r="AA281" s="9" t="s">
        <v>55</v>
      </c>
      <c r="AB281" s="9" t="s">
        <v>56</v>
      </c>
      <c r="AC281" s="10">
        <v>180000</v>
      </c>
      <c r="AD281" s="10" t="s">
        <v>1757</v>
      </c>
      <c r="AE281" s="10" t="str" cm="1">
        <f t="array" aca="1" ref="AE281" ca="1">IFERROR(_xlfn.XLOOKUP(MID(CELL("filename",$A$1),FIND("]",CELL("filename",$A$1))+1,255)&amp;"|"&amp;$C281,Fonte_OM_Objeto!$G:$G,Fonte_OM_Objeto!$J:$J),"")</f>
        <v/>
      </c>
      <c r="AF281" s="10" t="str" cm="1">
        <f t="array" aca="1" ref="AF281" ca="1">IFERROR(_xlfn.XLOOKUP(MID(CELL("filename",$A$1),FIND("]",CELL("filename",$A$1))+1,255)&amp;"|"&amp;$C281,Fonte_OM_Objeto!$G:$G,Fonte_OM_Objeto!$K:$K),"")</f>
        <v/>
      </c>
    </row>
    <row r="282" spans="1:32" s="1" customFormat="1" ht="41.1" customHeight="1" x14ac:dyDescent="0.2">
      <c r="A282" s="9" t="s">
        <v>30</v>
      </c>
      <c r="B282" s="9" t="s">
        <v>31</v>
      </c>
      <c r="C282" s="9" t="s">
        <v>1190</v>
      </c>
      <c r="D282" s="9" t="s">
        <v>33</v>
      </c>
      <c r="E282" s="9" t="s">
        <v>34</v>
      </c>
      <c r="F282" s="9" t="s">
        <v>1177</v>
      </c>
      <c r="G282" s="9" t="s">
        <v>1178</v>
      </c>
      <c r="H282" s="9" t="s">
        <v>37</v>
      </c>
      <c r="I282" s="9" t="s">
        <v>212</v>
      </c>
      <c r="J282" s="9" t="s">
        <v>39</v>
      </c>
      <c r="K282" s="9" t="s">
        <v>40</v>
      </c>
      <c r="L282" s="9" t="s">
        <v>41</v>
      </c>
      <c r="M282" s="9" t="s">
        <v>97</v>
      </c>
      <c r="N282" s="9" t="s">
        <v>98</v>
      </c>
      <c r="O282" s="9" t="s">
        <v>577</v>
      </c>
      <c r="P282" s="9" t="s">
        <v>45</v>
      </c>
      <c r="Q282" s="9" t="s">
        <v>46</v>
      </c>
      <c r="R282" s="9" t="s">
        <v>47</v>
      </c>
      <c r="S282" s="9" t="s">
        <v>48</v>
      </c>
      <c r="T282" s="9" t="s">
        <v>479</v>
      </c>
      <c r="U282" s="9" t="s">
        <v>212</v>
      </c>
      <c r="V282" s="9" t="s">
        <v>480</v>
      </c>
      <c r="W282" s="9" t="s">
        <v>51</v>
      </c>
      <c r="X282" s="9" t="s">
        <v>102</v>
      </c>
      <c r="Y282" s="9" t="s">
        <v>53</v>
      </c>
      <c r="Z282" s="9" t="s">
        <v>54</v>
      </c>
      <c r="AA282" s="9" t="s">
        <v>55</v>
      </c>
      <c r="AB282" s="9" t="s">
        <v>56</v>
      </c>
      <c r="AC282" s="10">
        <v>450000</v>
      </c>
      <c r="AD282" s="10" t="s">
        <v>1756</v>
      </c>
      <c r="AE282" s="10" t="str" cm="1">
        <f t="array" aca="1" ref="AE282" ca="1">IFERROR(_xlfn.XLOOKUP(MID(CELL("filename",$A$1),FIND("]",CELL("filename",$A$1))+1,255)&amp;"|"&amp;$C282,Fonte_OM_Objeto!$G:$G,Fonte_OM_Objeto!$J:$J),"")</f>
        <v/>
      </c>
      <c r="AF282" s="10" t="str" cm="1">
        <f t="array" aca="1" ref="AF282" ca="1">IFERROR(_xlfn.XLOOKUP(MID(CELL("filename",$A$1),FIND("]",CELL("filename",$A$1))+1,255)&amp;"|"&amp;$C282,Fonte_OM_Objeto!$G:$G,Fonte_OM_Objeto!$K:$K),"")</f>
        <v/>
      </c>
    </row>
    <row r="283" spans="1:32" s="1" customFormat="1" ht="148.69999999999999" customHeight="1" x14ac:dyDescent="0.2">
      <c r="A283" s="9" t="s">
        <v>30</v>
      </c>
      <c r="B283" s="9" t="s">
        <v>31</v>
      </c>
      <c r="C283" s="9" t="s">
        <v>1192</v>
      </c>
      <c r="D283" s="9" t="s">
        <v>33</v>
      </c>
      <c r="E283" s="9" t="s">
        <v>34</v>
      </c>
      <c r="F283" s="9" t="s">
        <v>1177</v>
      </c>
      <c r="G283" s="9" t="s">
        <v>1178</v>
      </c>
      <c r="H283" s="9" t="s">
        <v>37</v>
      </c>
      <c r="I283" s="9" t="s">
        <v>212</v>
      </c>
      <c r="J283" s="9" t="s">
        <v>39</v>
      </c>
      <c r="K283" s="9" t="s">
        <v>40</v>
      </c>
      <c r="L283" s="9" t="s">
        <v>41</v>
      </c>
      <c r="M283" s="9" t="s">
        <v>59</v>
      </c>
      <c r="N283" s="9" t="s">
        <v>60</v>
      </c>
      <c r="O283" s="9" t="s">
        <v>130</v>
      </c>
      <c r="P283" s="9" t="s">
        <v>45</v>
      </c>
      <c r="Q283" s="9" t="s">
        <v>109</v>
      </c>
      <c r="R283" s="9" t="s">
        <v>47</v>
      </c>
      <c r="S283" s="9" t="s">
        <v>110</v>
      </c>
      <c r="T283" s="9" t="s">
        <v>75</v>
      </c>
      <c r="U283" s="9" t="s">
        <v>76</v>
      </c>
      <c r="V283" s="9" t="s">
        <v>75</v>
      </c>
      <c r="W283" s="9" t="s">
        <v>111</v>
      </c>
      <c r="X283" s="9" t="s">
        <v>52</v>
      </c>
      <c r="Y283" s="9" t="s">
        <v>53</v>
      </c>
      <c r="Z283" s="9" t="s">
        <v>54</v>
      </c>
      <c r="AA283" s="9" t="s">
        <v>55</v>
      </c>
      <c r="AB283" s="9" t="s">
        <v>56</v>
      </c>
      <c r="AC283" s="10">
        <v>1500000</v>
      </c>
      <c r="AD283" s="10" t="s">
        <v>1755</v>
      </c>
      <c r="AE283" s="10" t="str" cm="1">
        <f t="array" aca="1" ref="AE283" ca="1">IFERROR(_xlfn.XLOOKUP(MID(CELL("filename",$A$1),FIND("]",CELL("filename",$A$1))+1,255)&amp;"|"&amp;$C283,Fonte_OM_Objeto!$G:$G,Fonte_OM_Objeto!$J:$J),"")</f>
        <v/>
      </c>
      <c r="AF283" s="10" t="str" cm="1">
        <f t="array" aca="1" ref="AF283" ca="1">IFERROR(_xlfn.XLOOKUP(MID(CELL("filename",$A$1),FIND("]",CELL("filename",$A$1))+1,255)&amp;"|"&amp;$C283,Fonte_OM_Objeto!$G:$G,Fonte_OM_Objeto!$K:$K),"")</f>
        <v/>
      </c>
    </row>
    <row r="284" spans="1:32" s="1" customFormat="1" ht="52.35" customHeight="1" x14ac:dyDescent="0.2">
      <c r="A284" s="9" t="s">
        <v>30</v>
      </c>
      <c r="B284" s="9" t="s">
        <v>31</v>
      </c>
      <c r="C284" s="9" t="s">
        <v>1194</v>
      </c>
      <c r="D284" s="9" t="s">
        <v>33</v>
      </c>
      <c r="E284" s="9" t="s">
        <v>90</v>
      </c>
      <c r="F284" s="9" t="s">
        <v>1177</v>
      </c>
      <c r="G284" s="9" t="s">
        <v>1178</v>
      </c>
      <c r="H284" s="9" t="s">
        <v>37</v>
      </c>
      <c r="I284" s="9" t="s">
        <v>212</v>
      </c>
      <c r="J284" s="9" t="s">
        <v>39</v>
      </c>
      <c r="K284" s="9" t="s">
        <v>40</v>
      </c>
      <c r="L284" s="9" t="s">
        <v>41</v>
      </c>
      <c r="M284" s="9" t="s">
        <v>70</v>
      </c>
      <c r="N284" s="9" t="s">
        <v>71</v>
      </c>
      <c r="O284" s="9" t="s">
        <v>1199</v>
      </c>
      <c r="P284" s="9" t="s">
        <v>45</v>
      </c>
      <c r="Q284" s="9" t="s">
        <v>1200</v>
      </c>
      <c r="R284" s="9" t="s">
        <v>45</v>
      </c>
      <c r="S284" s="9" t="s">
        <v>1201</v>
      </c>
      <c r="T284" s="9" t="s">
        <v>75</v>
      </c>
      <c r="U284" s="9" t="s">
        <v>76</v>
      </c>
      <c r="V284" s="9" t="s">
        <v>75</v>
      </c>
      <c r="W284" s="9" t="s">
        <v>51</v>
      </c>
      <c r="X284" s="9" t="s">
        <v>52</v>
      </c>
      <c r="Y284" s="9" t="s">
        <v>53</v>
      </c>
      <c r="Z284" s="9" t="s">
        <v>54</v>
      </c>
      <c r="AA284" s="9" t="s">
        <v>55</v>
      </c>
      <c r="AB284" s="9" t="s">
        <v>56</v>
      </c>
      <c r="AC284" s="10">
        <v>235000</v>
      </c>
      <c r="AD284" s="10" t="s">
        <v>1754</v>
      </c>
      <c r="AE284" s="10" t="str" cm="1">
        <f t="array" aca="1" ref="AE284" ca="1">IFERROR(_xlfn.XLOOKUP(MID(CELL("filename",$A$1),FIND("]",CELL("filename",$A$1))+1,255)&amp;"|"&amp;$C284,Fonte_OM_Objeto!$G:$G,Fonte_OM_Objeto!$J:$J),"")</f>
        <v/>
      </c>
      <c r="AF284" s="10" t="str" cm="1">
        <f t="array" aca="1" ref="AF284" ca="1">IFERROR(_xlfn.XLOOKUP(MID(CELL("filename",$A$1),FIND("]",CELL("filename",$A$1))+1,255)&amp;"|"&amp;$C284,Fonte_OM_Objeto!$G:$G,Fonte_OM_Objeto!$K:$K),"")</f>
        <v/>
      </c>
    </row>
    <row r="285" spans="1:32" s="1" customFormat="1" ht="30.4" customHeight="1" x14ac:dyDescent="0.2">
      <c r="A285" s="9" t="s">
        <v>30</v>
      </c>
      <c r="B285" s="9" t="s">
        <v>31</v>
      </c>
      <c r="C285" s="9" t="s">
        <v>1198</v>
      </c>
      <c r="D285" s="9" t="s">
        <v>33</v>
      </c>
      <c r="E285" s="9" t="s">
        <v>90</v>
      </c>
      <c r="F285" s="9" t="s">
        <v>1177</v>
      </c>
      <c r="G285" s="9" t="s">
        <v>1178</v>
      </c>
      <c r="H285" s="9" t="s">
        <v>37</v>
      </c>
      <c r="I285" s="9" t="s">
        <v>212</v>
      </c>
      <c r="J285" s="9" t="s">
        <v>39</v>
      </c>
      <c r="K285" s="9" t="s">
        <v>40</v>
      </c>
      <c r="L285" s="9" t="s">
        <v>41</v>
      </c>
      <c r="M285" s="9" t="s">
        <v>42</v>
      </c>
      <c r="N285" s="9" t="s">
        <v>43</v>
      </c>
      <c r="O285" s="9" t="s">
        <v>174</v>
      </c>
      <c r="P285" s="9" t="s">
        <v>45</v>
      </c>
      <c r="Q285" s="9" t="s">
        <v>84</v>
      </c>
      <c r="R285" s="9" t="s">
        <v>45</v>
      </c>
      <c r="S285" s="9" t="s">
        <v>85</v>
      </c>
      <c r="T285" s="9" t="s">
        <v>75</v>
      </c>
      <c r="U285" s="9" t="s">
        <v>76</v>
      </c>
      <c r="V285" s="9" t="s">
        <v>75</v>
      </c>
      <c r="W285" s="9" t="s">
        <v>51</v>
      </c>
      <c r="X285" s="9" t="s">
        <v>52</v>
      </c>
      <c r="Y285" s="9" t="s">
        <v>53</v>
      </c>
      <c r="Z285" s="9" t="s">
        <v>54</v>
      </c>
      <c r="AA285" s="9" t="s">
        <v>55</v>
      </c>
      <c r="AB285" s="9" t="s">
        <v>56</v>
      </c>
      <c r="AC285" s="10">
        <v>460000</v>
      </c>
      <c r="AD285" s="10" t="s">
        <v>1753</v>
      </c>
      <c r="AE285" s="10" t="str" cm="1">
        <f t="array" aca="1" ref="AE285" ca="1">IFERROR(_xlfn.XLOOKUP(MID(CELL("filename",$A$1),FIND("]",CELL("filename",$A$1))+1,255)&amp;"|"&amp;$C285,Fonte_OM_Objeto!$G:$G,Fonte_OM_Objeto!$J:$J),"")</f>
        <v>Cmdo Bda Inf Pqdt</v>
      </c>
      <c r="AF285" s="10" t="str" cm="1">
        <f t="array" aca="1" ref="AF285" ca="1">IFERROR(_xlfn.XLOOKUP(MID(CELL("filename",$A$1),FIND("]",CELL("filename",$A$1))+1,255)&amp;"|"&amp;$C285,Fonte_OM_Objeto!$G:$G,Fonte_OM_Objeto!$K:$K),"")</f>
        <v>Aquisição de instrumentos musicais</v>
      </c>
    </row>
    <row r="286" spans="1:32" s="1" customFormat="1" ht="19.7" customHeight="1" x14ac:dyDescent="0.2">
      <c r="A286" s="9" t="s">
        <v>30</v>
      </c>
      <c r="B286" s="9" t="s">
        <v>31</v>
      </c>
      <c r="C286" s="9" t="s">
        <v>1203</v>
      </c>
      <c r="D286" s="9" t="s">
        <v>33</v>
      </c>
      <c r="E286" s="9" t="s">
        <v>34</v>
      </c>
      <c r="F286" s="9" t="s">
        <v>1177</v>
      </c>
      <c r="G286" s="9" t="s">
        <v>1178</v>
      </c>
      <c r="H286" s="9" t="s">
        <v>37</v>
      </c>
      <c r="I286" s="9" t="s">
        <v>212</v>
      </c>
      <c r="J286" s="9" t="s">
        <v>39</v>
      </c>
      <c r="K286" s="9" t="s">
        <v>40</v>
      </c>
      <c r="L286" s="9" t="s">
        <v>41</v>
      </c>
      <c r="M286" s="9" t="s">
        <v>70</v>
      </c>
      <c r="N286" s="9" t="s">
        <v>71</v>
      </c>
      <c r="O286" s="9" t="s">
        <v>1752</v>
      </c>
      <c r="P286" s="9" t="s">
        <v>45</v>
      </c>
      <c r="Q286" s="9" t="s">
        <v>62</v>
      </c>
      <c r="R286" s="9" t="s">
        <v>45</v>
      </c>
      <c r="S286" s="9" t="s">
        <v>85</v>
      </c>
      <c r="T286" s="9" t="s">
        <v>479</v>
      </c>
      <c r="U286" s="9" t="s">
        <v>212</v>
      </c>
      <c r="V286" s="9" t="s">
        <v>480</v>
      </c>
      <c r="W286" s="9" t="s">
        <v>51</v>
      </c>
      <c r="X286" s="9" t="s">
        <v>102</v>
      </c>
      <c r="Y286" s="9" t="s">
        <v>53</v>
      </c>
      <c r="Z286" s="9" t="s">
        <v>54</v>
      </c>
      <c r="AA286" s="9" t="s">
        <v>55</v>
      </c>
      <c r="AB286" s="9" t="s">
        <v>56</v>
      </c>
      <c r="AC286" s="10">
        <v>800000</v>
      </c>
      <c r="AD286" s="10" t="s">
        <v>1751</v>
      </c>
      <c r="AE286" s="10" t="str" cm="1">
        <f t="array" aca="1" ref="AE286" ca="1">IFERROR(_xlfn.XLOOKUP(MID(CELL("filename",$A$1),FIND("]",CELL("filename",$A$1))+1,255)&amp;"|"&amp;$C286,Fonte_OM_Objeto!$G:$G,Fonte_OM_Objeto!$J:$J),"")</f>
        <v/>
      </c>
      <c r="AF286" s="10" t="str" cm="1">
        <f t="array" aca="1" ref="AF286" ca="1">IFERROR(_xlfn.XLOOKUP(MID(CELL("filename",$A$1),FIND("]",CELL("filename",$A$1))+1,255)&amp;"|"&amp;$C286,Fonte_OM_Objeto!$G:$G,Fonte_OM_Objeto!$K:$K),"")</f>
        <v/>
      </c>
    </row>
    <row r="287" spans="1:32" s="1" customFormat="1" ht="19.7" customHeight="1" x14ac:dyDescent="0.2">
      <c r="A287" s="9" t="s">
        <v>30</v>
      </c>
      <c r="B287" s="9" t="s">
        <v>31</v>
      </c>
      <c r="C287" s="9" t="s">
        <v>1205</v>
      </c>
      <c r="D287" s="9" t="s">
        <v>33</v>
      </c>
      <c r="E287" s="9" t="s">
        <v>34</v>
      </c>
      <c r="F287" s="9" t="s">
        <v>1177</v>
      </c>
      <c r="G287" s="9" t="s">
        <v>1178</v>
      </c>
      <c r="H287" s="9" t="s">
        <v>37</v>
      </c>
      <c r="I287" s="9" t="s">
        <v>212</v>
      </c>
      <c r="J287" s="9" t="s">
        <v>39</v>
      </c>
      <c r="K287" s="9" t="s">
        <v>40</v>
      </c>
      <c r="L287" s="9" t="s">
        <v>41</v>
      </c>
      <c r="M287" s="9" t="s">
        <v>59</v>
      </c>
      <c r="N287" s="9" t="s">
        <v>60</v>
      </c>
      <c r="O287" s="9" t="s">
        <v>1320</v>
      </c>
      <c r="P287" s="9" t="s">
        <v>45</v>
      </c>
      <c r="Q287" s="9" t="s">
        <v>62</v>
      </c>
      <c r="R287" s="9" t="s">
        <v>45</v>
      </c>
      <c r="S287" s="9" t="s">
        <v>63</v>
      </c>
      <c r="T287" s="9" t="s">
        <v>479</v>
      </c>
      <c r="U287" s="9" t="s">
        <v>212</v>
      </c>
      <c r="V287" s="9" t="s">
        <v>480</v>
      </c>
      <c r="W287" s="9" t="s">
        <v>51</v>
      </c>
      <c r="X287" s="9" t="s">
        <v>102</v>
      </c>
      <c r="Y287" s="9" t="s">
        <v>53</v>
      </c>
      <c r="Z287" s="9" t="s">
        <v>54</v>
      </c>
      <c r="AA287" s="9" t="s">
        <v>55</v>
      </c>
      <c r="AB287" s="9" t="s">
        <v>56</v>
      </c>
      <c r="AC287" s="10">
        <v>475000</v>
      </c>
      <c r="AD287" s="10" t="s">
        <v>1750</v>
      </c>
      <c r="AE287" s="10" t="str" cm="1">
        <f t="array" aca="1" ref="AE287" ca="1">IFERROR(_xlfn.XLOOKUP(MID(CELL("filename",$A$1),FIND("]",CELL("filename",$A$1))+1,255)&amp;"|"&amp;$C287,Fonte_OM_Objeto!$G:$G,Fonte_OM_Objeto!$J:$J),"")</f>
        <v/>
      </c>
      <c r="AF287" s="10" t="str" cm="1">
        <f t="array" aca="1" ref="AF287" ca="1">IFERROR(_xlfn.XLOOKUP(MID(CELL("filename",$A$1),FIND("]",CELL("filename",$A$1))+1,255)&amp;"|"&amp;$C287,Fonte_OM_Objeto!$G:$G,Fonte_OM_Objeto!$K:$K),"")</f>
        <v/>
      </c>
    </row>
    <row r="288" spans="1:32" s="1" customFormat="1" ht="52.35" customHeight="1" x14ac:dyDescent="0.2">
      <c r="A288" s="9" t="s">
        <v>30</v>
      </c>
      <c r="B288" s="9" t="s">
        <v>31</v>
      </c>
      <c r="C288" s="9" t="s">
        <v>1749</v>
      </c>
      <c r="D288" s="9" t="s">
        <v>33</v>
      </c>
      <c r="E288" s="9" t="s">
        <v>90</v>
      </c>
      <c r="F288" s="9" t="s">
        <v>3485</v>
      </c>
      <c r="G288" s="9" t="s">
        <v>1746</v>
      </c>
      <c r="H288" s="9" t="s">
        <v>37</v>
      </c>
      <c r="I288" s="9" t="s">
        <v>144</v>
      </c>
      <c r="J288" s="9" t="s">
        <v>39</v>
      </c>
      <c r="K288" s="9" t="s">
        <v>40</v>
      </c>
      <c r="L288" s="9" t="s">
        <v>41</v>
      </c>
      <c r="M288" s="9" t="s">
        <v>70</v>
      </c>
      <c r="N288" s="9" t="s">
        <v>71</v>
      </c>
      <c r="O288" s="9" t="s">
        <v>72</v>
      </c>
      <c r="P288" s="9" t="s">
        <v>45</v>
      </c>
      <c r="Q288" s="9" t="s">
        <v>73</v>
      </c>
      <c r="R288" s="9" t="s">
        <v>45</v>
      </c>
      <c r="S288" s="9" t="s">
        <v>74</v>
      </c>
      <c r="T288" s="9" t="s">
        <v>75</v>
      </c>
      <c r="U288" s="9" t="s">
        <v>76</v>
      </c>
      <c r="V288" s="9" t="s">
        <v>75</v>
      </c>
      <c r="W288" s="9" t="s">
        <v>51</v>
      </c>
      <c r="X288" s="9" t="s">
        <v>52</v>
      </c>
      <c r="Y288" s="9" t="s">
        <v>53</v>
      </c>
      <c r="Z288" s="9" t="s">
        <v>54</v>
      </c>
      <c r="AA288" s="9" t="s">
        <v>55</v>
      </c>
      <c r="AB288" s="9" t="s">
        <v>56</v>
      </c>
      <c r="AC288" s="10">
        <v>300000</v>
      </c>
      <c r="AD288" s="10" t="s">
        <v>1748</v>
      </c>
      <c r="AE288" s="10" t="str" cm="1">
        <f t="array" aca="1" ref="AE288" ca="1">IFERROR(_xlfn.XLOOKUP(MID(CELL("filename",$A$1),FIND("]",CELL("filename",$A$1))+1,255)&amp;"|"&amp;$C288,Fonte_OM_Objeto!$G:$G,Fonte_OM_Objeto!$J:$J),"")</f>
        <v/>
      </c>
      <c r="AF288" s="10" t="str" cm="1">
        <f t="array" aca="1" ref="AF288" ca="1">IFERROR(_xlfn.XLOOKUP(MID(CELL("filename",$A$1),FIND("]",CELL("filename",$A$1))+1,255)&amp;"|"&amp;$C288,Fonte_OM_Objeto!$G:$G,Fonte_OM_Objeto!$K:$K),"")</f>
        <v/>
      </c>
    </row>
    <row r="289" spans="1:32" s="1" customFormat="1" ht="52.35" customHeight="1" x14ac:dyDescent="0.2">
      <c r="A289" s="9" t="s">
        <v>30</v>
      </c>
      <c r="B289" s="9" t="s">
        <v>31</v>
      </c>
      <c r="C289" s="9" t="s">
        <v>1747</v>
      </c>
      <c r="D289" s="9" t="s">
        <v>33</v>
      </c>
      <c r="E289" s="9" t="s">
        <v>90</v>
      </c>
      <c r="F289" s="9" t="s">
        <v>3485</v>
      </c>
      <c r="G289" s="9" t="s">
        <v>1746</v>
      </c>
      <c r="H289" s="9" t="s">
        <v>37</v>
      </c>
      <c r="I289" s="9" t="s">
        <v>144</v>
      </c>
      <c r="J289" s="9" t="s">
        <v>39</v>
      </c>
      <c r="K289" s="9" t="s">
        <v>40</v>
      </c>
      <c r="L289" s="9" t="s">
        <v>41</v>
      </c>
      <c r="M289" s="9" t="s">
        <v>59</v>
      </c>
      <c r="N289" s="9" t="s">
        <v>60</v>
      </c>
      <c r="O289" s="9" t="s">
        <v>145</v>
      </c>
      <c r="P289" s="9" t="s">
        <v>45</v>
      </c>
      <c r="Q289" s="9" t="s">
        <v>62</v>
      </c>
      <c r="R289" s="9" t="s">
        <v>45</v>
      </c>
      <c r="S289" s="9" t="s">
        <v>63</v>
      </c>
      <c r="T289" s="9" t="s">
        <v>75</v>
      </c>
      <c r="U289" s="9" t="s">
        <v>76</v>
      </c>
      <c r="V289" s="9" t="s">
        <v>75</v>
      </c>
      <c r="W289" s="9" t="s">
        <v>51</v>
      </c>
      <c r="X289" s="9" t="s">
        <v>52</v>
      </c>
      <c r="Y289" s="9" t="s">
        <v>53</v>
      </c>
      <c r="Z289" s="9" t="s">
        <v>54</v>
      </c>
      <c r="AA289" s="9" t="s">
        <v>55</v>
      </c>
      <c r="AB289" s="9" t="s">
        <v>56</v>
      </c>
      <c r="AC289" s="10">
        <v>300000</v>
      </c>
      <c r="AD289" s="10" t="s">
        <v>1745</v>
      </c>
      <c r="AE289" s="10" t="str" cm="1">
        <f t="array" aca="1" ref="AE289" ca="1">IFERROR(_xlfn.XLOOKUP(MID(CELL("filename",$A$1),FIND("]",CELL("filename",$A$1))+1,255)&amp;"|"&amp;$C289,Fonte_OM_Objeto!$G:$G,Fonte_OM_Objeto!$J:$J),"")</f>
        <v/>
      </c>
      <c r="AF289" s="10" t="str" cm="1">
        <f t="array" aca="1" ref="AF289" ca="1">IFERROR(_xlfn.XLOOKUP(MID(CELL("filename",$A$1),FIND("]",CELL("filename",$A$1))+1,255)&amp;"|"&amp;$C289,Fonte_OM_Objeto!$G:$G,Fonte_OM_Objeto!$K:$K),"")</f>
        <v/>
      </c>
    </row>
    <row r="290" spans="1:32" s="1" customFormat="1" ht="138.19999999999999" customHeight="1" x14ac:dyDescent="0.2">
      <c r="A290" s="9" t="s">
        <v>30</v>
      </c>
      <c r="B290" s="9" t="s">
        <v>31</v>
      </c>
      <c r="C290" s="9" t="s">
        <v>1744</v>
      </c>
      <c r="D290" s="9" t="s">
        <v>33</v>
      </c>
      <c r="E290" s="9" t="s">
        <v>34</v>
      </c>
      <c r="F290" s="9" t="s">
        <v>4026</v>
      </c>
      <c r="G290" s="9" t="s">
        <v>1743</v>
      </c>
      <c r="H290" s="9" t="s">
        <v>37</v>
      </c>
      <c r="I290" s="9" t="s">
        <v>451</v>
      </c>
      <c r="J290" s="9" t="s">
        <v>261</v>
      </c>
      <c r="K290" s="9" t="s">
        <v>40</v>
      </c>
      <c r="L290" s="9" t="s">
        <v>41</v>
      </c>
      <c r="M290" s="9" t="s">
        <v>97</v>
      </c>
      <c r="N290" s="9" t="s">
        <v>98</v>
      </c>
      <c r="O290" s="9" t="s">
        <v>1742</v>
      </c>
      <c r="P290" s="9" t="s">
        <v>45</v>
      </c>
      <c r="Q290" s="9" t="s">
        <v>335</v>
      </c>
      <c r="R290" s="9" t="s">
        <v>45</v>
      </c>
      <c r="S290" s="9" t="s">
        <v>63</v>
      </c>
      <c r="T290" s="9" t="s">
        <v>75</v>
      </c>
      <c r="U290" s="9" t="s">
        <v>76</v>
      </c>
      <c r="V290" s="9" t="s">
        <v>75</v>
      </c>
      <c r="W290" s="9" t="s">
        <v>51</v>
      </c>
      <c r="X290" s="9" t="s">
        <v>52</v>
      </c>
      <c r="Y290" s="9" t="s">
        <v>53</v>
      </c>
      <c r="Z290" s="9" t="s">
        <v>54</v>
      </c>
      <c r="AA290" s="9" t="s">
        <v>55</v>
      </c>
      <c r="AB290" s="9" t="s">
        <v>56</v>
      </c>
      <c r="AC290" s="10">
        <v>400000</v>
      </c>
      <c r="AD290" s="10" t="s">
        <v>1741</v>
      </c>
      <c r="AE290" s="10" t="str" cm="1">
        <f t="array" aca="1" ref="AE290" ca="1">IFERROR(_xlfn.XLOOKUP(MID(CELL("filename",$A$1),FIND("]",CELL("filename",$A$1))+1,255)&amp;"|"&amp;$C290,Fonte_OM_Objeto!$G:$G,Fonte_OM_Objeto!$J:$J),"")</f>
        <v/>
      </c>
      <c r="AF290" s="10" t="str" cm="1">
        <f t="array" aca="1" ref="AF290" ca="1">IFERROR(_xlfn.XLOOKUP(MID(CELL("filename",$A$1),FIND("]",CELL("filename",$A$1))+1,255)&amp;"|"&amp;$C290,Fonte_OM_Objeto!$G:$G,Fonte_OM_Objeto!$K:$K),"")</f>
        <v/>
      </c>
    </row>
    <row r="291" spans="1:32" s="1" customFormat="1" ht="19.7" customHeight="1" x14ac:dyDescent="0.2">
      <c r="A291" s="9" t="s">
        <v>30</v>
      </c>
      <c r="B291" s="9" t="s">
        <v>31</v>
      </c>
      <c r="C291" s="9" t="s">
        <v>1740</v>
      </c>
      <c r="D291" s="9" t="s">
        <v>33</v>
      </c>
      <c r="E291" s="9" t="s">
        <v>34</v>
      </c>
      <c r="F291" s="9" t="s">
        <v>1218</v>
      </c>
      <c r="G291" s="9" t="s">
        <v>1219</v>
      </c>
      <c r="H291" s="9" t="s">
        <v>37</v>
      </c>
      <c r="I291" s="9" t="s">
        <v>172</v>
      </c>
      <c r="J291" s="9" t="s">
        <v>173</v>
      </c>
      <c r="K291" s="9" t="s">
        <v>40</v>
      </c>
      <c r="L291" s="9" t="s">
        <v>41</v>
      </c>
      <c r="M291" s="9" t="s">
        <v>42</v>
      </c>
      <c r="N291" s="9" t="s">
        <v>43</v>
      </c>
      <c r="O291" s="9" t="s">
        <v>174</v>
      </c>
      <c r="P291" s="9" t="s">
        <v>45</v>
      </c>
      <c r="Q291" s="9" t="s">
        <v>84</v>
      </c>
      <c r="R291" s="9" t="s">
        <v>45</v>
      </c>
      <c r="S291" s="9" t="s">
        <v>85</v>
      </c>
      <c r="T291" s="9" t="s">
        <v>75</v>
      </c>
      <c r="U291" s="9" t="s">
        <v>76</v>
      </c>
      <c r="V291" s="9" t="s">
        <v>75</v>
      </c>
      <c r="W291" s="9" t="s">
        <v>51</v>
      </c>
      <c r="X291" s="9" t="s">
        <v>52</v>
      </c>
      <c r="Y291" s="9" t="s">
        <v>53</v>
      </c>
      <c r="Z291" s="9" t="s">
        <v>54</v>
      </c>
      <c r="AA291" s="9" t="s">
        <v>55</v>
      </c>
      <c r="AB291" s="9" t="s">
        <v>56</v>
      </c>
      <c r="AC291" s="10">
        <v>235000</v>
      </c>
      <c r="AD291" s="9" t="s">
        <v>1739</v>
      </c>
      <c r="AE291" s="10" t="str" cm="1">
        <f t="array" aca="1" ref="AE291" ca="1">IFERROR(_xlfn.XLOOKUP(MID(CELL("filename",$A$1),FIND("]",CELL("filename",$A$1))+1,255)&amp;"|"&amp;$C291,Fonte_OM_Objeto!$G:$G,Fonte_OM_Objeto!$J:$J),"")</f>
        <v>8º BEC</v>
      </c>
      <c r="AF291" s="10" t="str" cm="1">
        <f t="array" aca="1" ref="AF291" ca="1">IFERROR(_xlfn.XLOOKUP(MID(CELL("filename",$A$1),FIND("]",CELL("filename",$A$1))+1,255)&amp;"|"&amp;$C291,Fonte_OM_Objeto!$G:$G,Fonte_OM_Objeto!$K:$K),"")</f>
        <v>Vtr tipo pick up 4x4</v>
      </c>
    </row>
    <row r="292" spans="1:32" s="1" customFormat="1" ht="19.7" customHeight="1" x14ac:dyDescent="0.2">
      <c r="A292" s="9" t="s">
        <v>30</v>
      </c>
      <c r="B292" s="9" t="s">
        <v>31</v>
      </c>
      <c r="C292" s="9" t="s">
        <v>1738</v>
      </c>
      <c r="D292" s="9" t="s">
        <v>33</v>
      </c>
      <c r="E292" s="9" t="s">
        <v>34</v>
      </c>
      <c r="F292" s="9" t="s">
        <v>1231</v>
      </c>
      <c r="G292" s="9" t="s">
        <v>1232</v>
      </c>
      <c r="H292" s="9" t="s">
        <v>37</v>
      </c>
      <c r="I292" s="9" t="s">
        <v>135</v>
      </c>
      <c r="J292" s="9" t="s">
        <v>69</v>
      </c>
      <c r="K292" s="9" t="s">
        <v>40</v>
      </c>
      <c r="L292" s="9" t="s">
        <v>41</v>
      </c>
      <c r="M292" s="9" t="s">
        <v>70</v>
      </c>
      <c r="N292" s="9" t="s">
        <v>71</v>
      </c>
      <c r="O292" s="9" t="s">
        <v>91</v>
      </c>
      <c r="P292" s="9" t="s">
        <v>45</v>
      </c>
      <c r="Q292" s="9" t="s">
        <v>62</v>
      </c>
      <c r="R292" s="9" t="s">
        <v>45</v>
      </c>
      <c r="S292" s="9" t="s">
        <v>85</v>
      </c>
      <c r="T292" s="9" t="s">
        <v>75</v>
      </c>
      <c r="U292" s="9" t="s">
        <v>76</v>
      </c>
      <c r="V292" s="9" t="s">
        <v>75</v>
      </c>
      <c r="W292" s="9" t="s">
        <v>51</v>
      </c>
      <c r="X292" s="9" t="s">
        <v>102</v>
      </c>
      <c r="Y292" s="9" t="s">
        <v>53</v>
      </c>
      <c r="Z292" s="9" t="s">
        <v>54</v>
      </c>
      <c r="AA292" s="9" t="s">
        <v>55</v>
      </c>
      <c r="AB292" s="9" t="s">
        <v>56</v>
      </c>
      <c r="AC292" s="10">
        <v>700000</v>
      </c>
      <c r="AD292" s="9" t="s">
        <v>1737</v>
      </c>
      <c r="AE292" s="10" t="str" cm="1">
        <f t="array" aca="1" ref="AE292" ca="1">IFERROR(_xlfn.XLOOKUP(MID(CELL("filename",$A$1),FIND("]",CELL("filename",$A$1))+1,255)&amp;"|"&amp;$C292,Fonte_OM_Objeto!$G:$G,Fonte_OM_Objeto!$J:$J),"")</f>
        <v/>
      </c>
      <c r="AF292" s="10" t="str" cm="1">
        <f t="array" aca="1" ref="AF292" ca="1">IFERROR(_xlfn.XLOOKUP(MID(CELL("filename",$A$1),FIND("]",CELL("filename",$A$1))+1,255)&amp;"|"&amp;$C292,Fonte_OM_Objeto!$G:$G,Fonte_OM_Objeto!$K:$K),"")</f>
        <v/>
      </c>
    </row>
    <row r="293" spans="1:32" s="1" customFormat="1" ht="19.7" customHeight="1" x14ac:dyDescent="0.2">
      <c r="A293" s="9" t="s">
        <v>30</v>
      </c>
      <c r="B293" s="9" t="s">
        <v>31</v>
      </c>
      <c r="C293" s="9" t="s">
        <v>1738</v>
      </c>
      <c r="D293" s="9" t="s">
        <v>33</v>
      </c>
      <c r="E293" s="9" t="s">
        <v>34</v>
      </c>
      <c r="F293" s="9" t="s">
        <v>1231</v>
      </c>
      <c r="G293" s="9" t="s">
        <v>1232</v>
      </c>
      <c r="H293" s="9" t="s">
        <v>37</v>
      </c>
      <c r="I293" s="9" t="s">
        <v>135</v>
      </c>
      <c r="J293" s="9" t="s">
        <v>69</v>
      </c>
      <c r="K293" s="9" t="s">
        <v>40</v>
      </c>
      <c r="L293" s="9" t="s">
        <v>41</v>
      </c>
      <c r="M293" s="9" t="s">
        <v>70</v>
      </c>
      <c r="N293" s="9" t="s">
        <v>71</v>
      </c>
      <c r="O293" s="9" t="s">
        <v>91</v>
      </c>
      <c r="P293" s="9" t="s">
        <v>45</v>
      </c>
      <c r="Q293" s="9" t="s">
        <v>62</v>
      </c>
      <c r="R293" s="9" t="s">
        <v>45</v>
      </c>
      <c r="S293" s="9" t="s">
        <v>85</v>
      </c>
      <c r="T293" s="9" t="s">
        <v>75</v>
      </c>
      <c r="U293" s="9" t="s">
        <v>76</v>
      </c>
      <c r="V293" s="9" t="s">
        <v>75</v>
      </c>
      <c r="W293" s="9" t="s">
        <v>51</v>
      </c>
      <c r="X293" s="9" t="s">
        <v>52</v>
      </c>
      <c r="Y293" s="9" t="s">
        <v>53</v>
      </c>
      <c r="Z293" s="9" t="s">
        <v>54</v>
      </c>
      <c r="AA293" s="9" t="s">
        <v>55</v>
      </c>
      <c r="AB293" s="9" t="s">
        <v>56</v>
      </c>
      <c r="AC293" s="10">
        <v>300000</v>
      </c>
      <c r="AD293" s="9" t="s">
        <v>1737</v>
      </c>
      <c r="AE293" s="10" t="str" cm="1">
        <f t="array" aca="1" ref="AE293" ca="1">IFERROR(_xlfn.XLOOKUP(MID(CELL("filename",$A$1),FIND("]",CELL("filename",$A$1))+1,255)&amp;"|"&amp;$C293,Fonte_OM_Objeto!$G:$G,Fonte_OM_Objeto!$J:$J),"")</f>
        <v/>
      </c>
      <c r="AF293" s="10" t="str" cm="1">
        <f t="array" aca="1" ref="AF293" ca="1">IFERROR(_xlfn.XLOOKUP(MID(CELL("filename",$A$1),FIND("]",CELL("filename",$A$1))+1,255)&amp;"|"&amp;$C293,Fonte_OM_Objeto!$G:$G,Fonte_OM_Objeto!$K:$K),"")</f>
        <v/>
      </c>
    </row>
    <row r="294" spans="1:32" s="1" customFormat="1" ht="19.7" customHeight="1" x14ac:dyDescent="0.2">
      <c r="A294" s="9" t="s">
        <v>30</v>
      </c>
      <c r="B294" s="9" t="s">
        <v>31</v>
      </c>
      <c r="C294" s="9" t="s">
        <v>1736</v>
      </c>
      <c r="D294" s="9" t="s">
        <v>33</v>
      </c>
      <c r="E294" s="9" t="s">
        <v>34</v>
      </c>
      <c r="F294" s="9" t="s">
        <v>1231</v>
      </c>
      <c r="G294" s="9" t="s">
        <v>1232</v>
      </c>
      <c r="H294" s="9" t="s">
        <v>37</v>
      </c>
      <c r="I294" s="9" t="s">
        <v>135</v>
      </c>
      <c r="J294" s="9" t="s">
        <v>69</v>
      </c>
      <c r="K294" s="9" t="s">
        <v>40</v>
      </c>
      <c r="L294" s="9" t="s">
        <v>41</v>
      </c>
      <c r="M294" s="9" t="s">
        <v>70</v>
      </c>
      <c r="N294" s="9" t="s">
        <v>71</v>
      </c>
      <c r="O294" s="9" t="s">
        <v>91</v>
      </c>
      <c r="P294" s="9" t="s">
        <v>45</v>
      </c>
      <c r="Q294" s="9" t="s">
        <v>62</v>
      </c>
      <c r="R294" s="9" t="s">
        <v>45</v>
      </c>
      <c r="S294" s="9" t="s">
        <v>85</v>
      </c>
      <c r="T294" s="9" t="s">
        <v>75</v>
      </c>
      <c r="U294" s="9" t="s">
        <v>76</v>
      </c>
      <c r="V294" s="9" t="s">
        <v>75</v>
      </c>
      <c r="W294" s="9" t="s">
        <v>51</v>
      </c>
      <c r="X294" s="9" t="s">
        <v>52</v>
      </c>
      <c r="Y294" s="9" t="s">
        <v>53</v>
      </c>
      <c r="Z294" s="9" t="s">
        <v>54</v>
      </c>
      <c r="AA294" s="9" t="s">
        <v>55</v>
      </c>
      <c r="AB294" s="9" t="s">
        <v>56</v>
      </c>
      <c r="AC294" s="10">
        <v>250000</v>
      </c>
      <c r="AD294" s="10" t="s">
        <v>1735</v>
      </c>
      <c r="AE294" s="10" t="str" cm="1">
        <f t="array" aca="1" ref="AE294" ca="1">IFERROR(_xlfn.XLOOKUP(MID(CELL("filename",$A$1),FIND("]",CELL("filename",$A$1))+1,255)&amp;"|"&amp;$C294,Fonte_OM_Objeto!$G:$G,Fonte_OM_Objeto!$J:$J),"")</f>
        <v>COPESP</v>
      </c>
      <c r="AF294" s="10" t="str" cm="1">
        <f t="array" aca="1" ref="AF294" ca="1">IFERROR(_xlfn.XLOOKUP(MID(CELL("filename",$A$1),FIND("]",CELL("filename",$A$1))+1,255)&amp;"|"&amp;$C294,Fonte_OM_Objeto!$G:$G,Fonte_OM_Objeto!$K:$K),"")</f>
        <v>Aquisição dois veículos tipo furgão</v>
      </c>
    </row>
    <row r="295" spans="1:32" s="1" customFormat="1" ht="52.35" customHeight="1" x14ac:dyDescent="0.2">
      <c r="A295" s="9" t="s">
        <v>30</v>
      </c>
      <c r="B295" s="9" t="s">
        <v>31</v>
      </c>
      <c r="C295" s="9" t="s">
        <v>1734</v>
      </c>
      <c r="D295" s="9" t="s">
        <v>33</v>
      </c>
      <c r="E295" s="9" t="s">
        <v>34</v>
      </c>
      <c r="F295" s="9" t="s">
        <v>4033</v>
      </c>
      <c r="G295" s="9" t="s">
        <v>1733</v>
      </c>
      <c r="H295" s="9" t="s">
        <v>37</v>
      </c>
      <c r="I295" s="9" t="s">
        <v>135</v>
      </c>
      <c r="J295" s="9" t="s">
        <v>261</v>
      </c>
      <c r="K295" s="9" t="s">
        <v>40</v>
      </c>
      <c r="L295" s="9" t="s">
        <v>41</v>
      </c>
      <c r="M295" s="9" t="s">
        <v>59</v>
      </c>
      <c r="N295" s="9" t="s">
        <v>60</v>
      </c>
      <c r="O295" s="9" t="s">
        <v>145</v>
      </c>
      <c r="P295" s="9" t="s">
        <v>45</v>
      </c>
      <c r="Q295" s="9" t="s">
        <v>62</v>
      </c>
      <c r="R295" s="9" t="s">
        <v>45</v>
      </c>
      <c r="S295" s="9" t="s">
        <v>63</v>
      </c>
      <c r="T295" s="9" t="s">
        <v>75</v>
      </c>
      <c r="U295" s="9" t="s">
        <v>76</v>
      </c>
      <c r="V295" s="9" t="s">
        <v>75</v>
      </c>
      <c r="W295" s="9" t="s">
        <v>51</v>
      </c>
      <c r="X295" s="9" t="s">
        <v>52</v>
      </c>
      <c r="Y295" s="9" t="s">
        <v>53</v>
      </c>
      <c r="Z295" s="9" t="s">
        <v>54</v>
      </c>
      <c r="AA295" s="9" t="s">
        <v>55</v>
      </c>
      <c r="AB295" s="9" t="s">
        <v>56</v>
      </c>
      <c r="AC295" s="10">
        <v>400000</v>
      </c>
      <c r="AD295" s="10" t="s">
        <v>1732</v>
      </c>
      <c r="AE295" s="10" t="str" cm="1">
        <f t="array" aca="1" ref="AE295" ca="1">IFERROR(_xlfn.XLOOKUP(MID(CELL("filename",$A$1),FIND("]",CELL("filename",$A$1))+1,255)&amp;"|"&amp;$C295,Fonte_OM_Objeto!$G:$G,Fonte_OM_Objeto!$J:$J),"")</f>
        <v/>
      </c>
      <c r="AF295" s="10" t="str" cm="1">
        <f t="array" aca="1" ref="AF295" ca="1">IFERROR(_xlfn.XLOOKUP(MID(CELL("filename",$A$1),FIND("]",CELL("filename",$A$1))+1,255)&amp;"|"&amp;$C295,Fonte_OM_Objeto!$G:$G,Fonte_OM_Objeto!$K:$K),"")</f>
        <v/>
      </c>
    </row>
    <row r="296" spans="1:32" s="1" customFormat="1" ht="52.35" customHeight="1" x14ac:dyDescent="0.2">
      <c r="A296" s="9" t="s">
        <v>30</v>
      </c>
      <c r="B296" s="9" t="s">
        <v>31</v>
      </c>
      <c r="C296" s="9" t="s">
        <v>1731</v>
      </c>
      <c r="D296" s="9" t="s">
        <v>33</v>
      </c>
      <c r="E296" s="9" t="s">
        <v>90</v>
      </c>
      <c r="F296" s="9" t="s">
        <v>1248</v>
      </c>
      <c r="G296" s="9" t="s">
        <v>1249</v>
      </c>
      <c r="H296" s="9" t="s">
        <v>37</v>
      </c>
      <c r="I296" s="9" t="s">
        <v>212</v>
      </c>
      <c r="J296" s="9" t="s">
        <v>293</v>
      </c>
      <c r="K296" s="9" t="s">
        <v>40</v>
      </c>
      <c r="L296" s="9" t="s">
        <v>41</v>
      </c>
      <c r="M296" s="9" t="s">
        <v>70</v>
      </c>
      <c r="N296" s="9" t="s">
        <v>71</v>
      </c>
      <c r="O296" s="9" t="s">
        <v>91</v>
      </c>
      <c r="P296" s="9" t="s">
        <v>45</v>
      </c>
      <c r="Q296" s="9" t="s">
        <v>62</v>
      </c>
      <c r="R296" s="9" t="s">
        <v>45</v>
      </c>
      <c r="S296" s="9" t="s">
        <v>85</v>
      </c>
      <c r="T296" s="9" t="s">
        <v>75</v>
      </c>
      <c r="U296" s="9" t="s">
        <v>76</v>
      </c>
      <c r="V296" s="9" t="s">
        <v>75</v>
      </c>
      <c r="W296" s="9" t="s">
        <v>51</v>
      </c>
      <c r="X296" s="9" t="s">
        <v>52</v>
      </c>
      <c r="Y296" s="9" t="s">
        <v>53</v>
      </c>
      <c r="Z296" s="9" t="s">
        <v>54</v>
      </c>
      <c r="AA296" s="9" t="s">
        <v>55</v>
      </c>
      <c r="AB296" s="9" t="s">
        <v>56</v>
      </c>
      <c r="AC296" s="10">
        <v>230000</v>
      </c>
      <c r="AD296" s="10" t="s">
        <v>1730</v>
      </c>
      <c r="AE296" s="10" t="str" cm="1">
        <f t="array" aca="1" ref="AE296" ca="1">IFERROR(_xlfn.XLOOKUP(MID(CELL("filename",$A$1),FIND("]",CELL("filename",$A$1))+1,255)&amp;"|"&amp;$C296,Fonte_OM_Objeto!$G:$G,Fonte_OM_Objeto!$J:$J),"")</f>
        <v/>
      </c>
      <c r="AF296" s="10" t="str" cm="1">
        <f t="array" aca="1" ref="AF296" ca="1">IFERROR(_xlfn.XLOOKUP(MID(CELL("filename",$A$1),FIND("]",CELL("filename",$A$1))+1,255)&amp;"|"&amp;$C296,Fonte_OM_Objeto!$G:$G,Fonte_OM_Objeto!$K:$K),"")</f>
        <v/>
      </c>
    </row>
    <row r="297" spans="1:32" s="1" customFormat="1" ht="19.7" customHeight="1" x14ac:dyDescent="0.2">
      <c r="A297" s="9" t="s">
        <v>30</v>
      </c>
      <c r="B297" s="9" t="s">
        <v>31</v>
      </c>
      <c r="C297" s="9" t="s">
        <v>1729</v>
      </c>
      <c r="D297" s="9" t="s">
        <v>33</v>
      </c>
      <c r="E297" s="9" t="s">
        <v>34</v>
      </c>
      <c r="F297" s="9" t="s">
        <v>3458</v>
      </c>
      <c r="G297" s="9" t="s">
        <v>1728</v>
      </c>
      <c r="H297" s="9" t="s">
        <v>37</v>
      </c>
      <c r="I297" s="9" t="s">
        <v>81</v>
      </c>
      <c r="J297" s="9" t="s">
        <v>39</v>
      </c>
      <c r="K297" s="9" t="s">
        <v>40</v>
      </c>
      <c r="L297" s="9" t="s">
        <v>41</v>
      </c>
      <c r="M297" s="9" t="s">
        <v>42</v>
      </c>
      <c r="N297" s="9" t="s">
        <v>43</v>
      </c>
      <c r="O297" s="9" t="s">
        <v>665</v>
      </c>
      <c r="P297" s="9" t="s">
        <v>45</v>
      </c>
      <c r="Q297" s="9" t="s">
        <v>46</v>
      </c>
      <c r="R297" s="9" t="s">
        <v>47</v>
      </c>
      <c r="S297" s="9" t="s">
        <v>48</v>
      </c>
      <c r="T297" s="9" t="s">
        <v>666</v>
      </c>
      <c r="U297" s="9" t="s">
        <v>81</v>
      </c>
      <c r="V297" s="9" t="s">
        <v>667</v>
      </c>
      <c r="W297" s="9" t="s">
        <v>51</v>
      </c>
      <c r="X297" s="9" t="s">
        <v>52</v>
      </c>
      <c r="Y297" s="9" t="s">
        <v>53</v>
      </c>
      <c r="Z297" s="9" t="s">
        <v>54</v>
      </c>
      <c r="AA297" s="9" t="s">
        <v>55</v>
      </c>
      <c r="AB297" s="9" t="s">
        <v>56</v>
      </c>
      <c r="AC297" s="10">
        <v>5000000</v>
      </c>
      <c r="AD297" s="9" t="s">
        <v>1727</v>
      </c>
      <c r="AE297" s="10" t="str" cm="1">
        <f t="array" aca="1" ref="AE297" ca="1">IFERROR(_xlfn.XLOOKUP(MID(CELL("filename",$A$1),FIND("]",CELL("filename",$A$1))+1,255)&amp;"|"&amp;$C297,Fonte_OM_Objeto!$G:$G,Fonte_OM_Objeto!$J:$J),"")</f>
        <v>Cmdo CMO</v>
      </c>
      <c r="AF297" s="10" t="str" cm="1">
        <f t="array" aca="1" ref="AF297" ca="1">IFERROR(_xlfn.XLOOKUP(MID(CELL("filename",$A$1),FIND("]",CELL("filename",$A$1))+1,255)&amp;"|"&amp;$C297,Fonte_OM_Objeto!$G:$G,Fonte_OM_Objeto!$K:$K),"")</f>
        <v>Instalação de usina fotovoltaica</v>
      </c>
    </row>
    <row r="298" spans="1:32" s="1" customFormat="1" ht="19.7" customHeight="1" x14ac:dyDescent="0.2">
      <c r="A298" s="9" t="s">
        <v>30</v>
      </c>
      <c r="B298" s="9" t="s">
        <v>31</v>
      </c>
      <c r="C298" s="9" t="s">
        <v>1726</v>
      </c>
      <c r="D298" s="9" t="s">
        <v>33</v>
      </c>
      <c r="E298" s="9" t="s">
        <v>34</v>
      </c>
      <c r="F298" s="9" t="s">
        <v>3455</v>
      </c>
      <c r="G298" s="9" t="s">
        <v>1725</v>
      </c>
      <c r="H298" s="9" t="s">
        <v>37</v>
      </c>
      <c r="I298" s="9" t="s">
        <v>96</v>
      </c>
      <c r="J298" s="9" t="s">
        <v>39</v>
      </c>
      <c r="K298" s="9" t="s">
        <v>40</v>
      </c>
      <c r="L298" s="9" t="s">
        <v>41</v>
      </c>
      <c r="M298" s="9" t="s">
        <v>70</v>
      </c>
      <c r="N298" s="9" t="s">
        <v>71</v>
      </c>
      <c r="O298" s="9" t="s">
        <v>1724</v>
      </c>
      <c r="P298" s="9" t="s">
        <v>45</v>
      </c>
      <c r="Q298" s="9" t="s">
        <v>62</v>
      </c>
      <c r="R298" s="9" t="s">
        <v>45</v>
      </c>
      <c r="S298" s="9" t="s">
        <v>85</v>
      </c>
      <c r="T298" s="9" t="s">
        <v>100</v>
      </c>
      <c r="U298" s="9" t="s">
        <v>96</v>
      </c>
      <c r="V298" s="9" t="s">
        <v>101</v>
      </c>
      <c r="W298" s="9" t="s">
        <v>51</v>
      </c>
      <c r="X298" s="9" t="s">
        <v>52</v>
      </c>
      <c r="Y298" s="9" t="s">
        <v>53</v>
      </c>
      <c r="Z298" s="9" t="s">
        <v>54</v>
      </c>
      <c r="AA298" s="9" t="s">
        <v>55</v>
      </c>
      <c r="AB298" s="9" t="s">
        <v>56</v>
      </c>
      <c r="AC298" s="10">
        <v>200000</v>
      </c>
      <c r="AD298" s="9" t="s">
        <v>1723</v>
      </c>
      <c r="AE298" s="10" t="str" cm="1">
        <f t="array" aca="1" ref="AE298" ca="1">IFERROR(_xlfn.XLOOKUP(MID(CELL("filename",$A$1),FIND("]",CELL("filename",$A$1))+1,255)&amp;"|"&amp;$C298,Fonte_OM_Objeto!$G:$G,Fonte_OM_Objeto!$J:$J),"")</f>
        <v>Cmdo CMSE</v>
      </c>
      <c r="AF298" s="10" t="str" cm="1">
        <f t="array" aca="1" ref="AF298" ca="1">IFERROR(_xlfn.XLOOKUP(MID(CELL("filename",$A$1),FIND("]",CELL("filename",$A$1))+1,255)&amp;"|"&amp;$C298,Fonte_OM_Objeto!$G:$G,Fonte_OM_Objeto!$K:$K),"")</f>
        <v>Aquisição de materiais permanentes para o Observatório de Defesa e Núcleo de Estudos Estratégicos.</v>
      </c>
    </row>
    <row r="299" spans="1:32" s="1" customFormat="1" ht="41.1" customHeight="1" x14ac:dyDescent="0.2">
      <c r="A299" s="9" t="s">
        <v>30</v>
      </c>
      <c r="B299" s="9" t="s">
        <v>31</v>
      </c>
      <c r="C299" s="9" t="s">
        <v>1722</v>
      </c>
      <c r="D299" s="9" t="s">
        <v>33</v>
      </c>
      <c r="E299" s="9" t="s">
        <v>34</v>
      </c>
      <c r="F299" s="9" t="s">
        <v>1283</v>
      </c>
      <c r="G299" s="9" t="s">
        <v>1284</v>
      </c>
      <c r="H299" s="9" t="s">
        <v>37</v>
      </c>
      <c r="I299" s="9" t="s">
        <v>68</v>
      </c>
      <c r="J299" s="9" t="s">
        <v>261</v>
      </c>
      <c r="K299" s="9" t="s">
        <v>40</v>
      </c>
      <c r="L299" s="9" t="s">
        <v>41</v>
      </c>
      <c r="M299" s="9" t="s">
        <v>70</v>
      </c>
      <c r="N299" s="9" t="s">
        <v>71</v>
      </c>
      <c r="O299" s="9" t="s">
        <v>72</v>
      </c>
      <c r="P299" s="9" t="s">
        <v>45</v>
      </c>
      <c r="Q299" s="9" t="s">
        <v>73</v>
      </c>
      <c r="R299" s="9" t="s">
        <v>45</v>
      </c>
      <c r="S299" s="9" t="s">
        <v>74</v>
      </c>
      <c r="T299" s="9" t="s">
        <v>75</v>
      </c>
      <c r="U299" s="9" t="s">
        <v>76</v>
      </c>
      <c r="V299" s="9" t="s">
        <v>75</v>
      </c>
      <c r="W299" s="9" t="s">
        <v>51</v>
      </c>
      <c r="X299" s="9" t="s">
        <v>52</v>
      </c>
      <c r="Y299" s="9" t="s">
        <v>53</v>
      </c>
      <c r="Z299" s="9" t="s">
        <v>54</v>
      </c>
      <c r="AA299" s="9" t="s">
        <v>55</v>
      </c>
      <c r="AB299" s="9" t="s">
        <v>56</v>
      </c>
      <c r="AC299" s="10">
        <v>150000</v>
      </c>
      <c r="AD299" s="10" t="s">
        <v>1721</v>
      </c>
      <c r="AE299" s="10" t="str" cm="1">
        <f t="array" aca="1" ref="AE299" ca="1">IFERROR(_xlfn.XLOOKUP(MID(CELL("filename",$A$1),FIND("]",CELL("filename",$A$1))+1,255)&amp;"|"&amp;$C299,Fonte_OM_Objeto!$G:$G,Fonte_OM_Objeto!$J:$J),"")</f>
        <v/>
      </c>
      <c r="AF299" s="10" t="str" cm="1">
        <f t="array" aca="1" ref="AF299" ca="1">IFERROR(_xlfn.XLOOKUP(MID(CELL("filename",$A$1),FIND("]",CELL("filename",$A$1))+1,255)&amp;"|"&amp;$C299,Fonte_OM_Objeto!$G:$G,Fonte_OM_Objeto!$K:$K),"")</f>
        <v/>
      </c>
    </row>
    <row r="300" spans="1:32" s="1" customFormat="1" ht="19.7" customHeight="1" x14ac:dyDescent="0.2">
      <c r="A300" s="9" t="s">
        <v>30</v>
      </c>
      <c r="B300" s="9" t="s">
        <v>31</v>
      </c>
      <c r="C300" s="9" t="s">
        <v>1720</v>
      </c>
      <c r="D300" s="9" t="s">
        <v>33</v>
      </c>
      <c r="E300" s="9" t="s">
        <v>34</v>
      </c>
      <c r="F300" s="9" t="s">
        <v>4013</v>
      </c>
      <c r="G300" s="9" t="s">
        <v>1719</v>
      </c>
      <c r="H300" s="9" t="s">
        <v>37</v>
      </c>
      <c r="I300" s="9" t="s">
        <v>38</v>
      </c>
      <c r="J300" s="9" t="s">
        <v>321</v>
      </c>
      <c r="K300" s="9" t="s">
        <v>40</v>
      </c>
      <c r="L300" s="9" t="s">
        <v>41</v>
      </c>
      <c r="M300" s="9" t="s">
        <v>70</v>
      </c>
      <c r="N300" s="9" t="s">
        <v>71</v>
      </c>
      <c r="O300" s="9" t="s">
        <v>1718</v>
      </c>
      <c r="P300" s="9" t="s">
        <v>45</v>
      </c>
      <c r="Q300" s="9" t="s">
        <v>62</v>
      </c>
      <c r="R300" s="9" t="s">
        <v>45</v>
      </c>
      <c r="S300" s="9" t="s">
        <v>85</v>
      </c>
      <c r="T300" s="9" t="s">
        <v>1717</v>
      </c>
      <c r="U300" s="9" t="s">
        <v>38</v>
      </c>
      <c r="V300" s="9" t="s">
        <v>1716</v>
      </c>
      <c r="W300" s="9" t="s">
        <v>51</v>
      </c>
      <c r="X300" s="9" t="s">
        <v>52</v>
      </c>
      <c r="Y300" s="9" t="s">
        <v>207</v>
      </c>
      <c r="Z300" s="9" t="s">
        <v>54</v>
      </c>
      <c r="AA300" s="9" t="s">
        <v>55</v>
      </c>
      <c r="AB300" s="9" t="s">
        <v>56</v>
      </c>
      <c r="AC300" s="10">
        <v>100000</v>
      </c>
      <c r="AD300" s="9" t="s">
        <v>1715</v>
      </c>
      <c r="AE300" s="10" t="str" cm="1">
        <f t="array" aca="1" ref="AE300" ca="1">IFERROR(_xlfn.XLOOKUP(MID(CELL("filename",$A$1),FIND("]",CELL("filename",$A$1))+1,255)&amp;"|"&amp;$C300,Fonte_OM_Objeto!$G:$G,Fonte_OM_Objeto!$J:$J),"")</f>
        <v/>
      </c>
      <c r="AF300" s="10" t="str" cm="1">
        <f t="array" aca="1" ref="AF300" ca="1">IFERROR(_xlfn.XLOOKUP(MID(CELL("filename",$A$1),FIND("]",CELL("filename",$A$1))+1,255)&amp;"|"&amp;$C300,Fonte_OM_Objeto!$G:$G,Fonte_OM_Objeto!$K:$K),"")</f>
        <v/>
      </c>
    </row>
    <row r="301" spans="1:32" s="1" customFormat="1" ht="19.7" customHeight="1" x14ac:dyDescent="0.2">
      <c r="A301" s="9" t="s">
        <v>30</v>
      </c>
      <c r="B301" s="9" t="s">
        <v>31</v>
      </c>
      <c r="C301" s="9" t="s">
        <v>1714</v>
      </c>
      <c r="D301" s="9" t="s">
        <v>33</v>
      </c>
      <c r="E301" s="9" t="s">
        <v>34</v>
      </c>
      <c r="F301" s="9" t="s">
        <v>1290</v>
      </c>
      <c r="G301" s="9" t="s">
        <v>1291</v>
      </c>
      <c r="H301" s="9" t="s">
        <v>37</v>
      </c>
      <c r="I301" s="9" t="s">
        <v>242</v>
      </c>
      <c r="J301" s="9" t="s">
        <v>39</v>
      </c>
      <c r="K301" s="9" t="s">
        <v>40</v>
      </c>
      <c r="L301" s="9" t="s">
        <v>41</v>
      </c>
      <c r="M301" s="9" t="s">
        <v>70</v>
      </c>
      <c r="N301" s="9" t="s">
        <v>71</v>
      </c>
      <c r="O301" s="9" t="s">
        <v>91</v>
      </c>
      <c r="P301" s="9" t="s">
        <v>45</v>
      </c>
      <c r="Q301" s="9" t="s">
        <v>62</v>
      </c>
      <c r="R301" s="9" t="s">
        <v>45</v>
      </c>
      <c r="S301" s="9" t="s">
        <v>85</v>
      </c>
      <c r="T301" s="9" t="s">
        <v>75</v>
      </c>
      <c r="U301" s="9" t="s">
        <v>76</v>
      </c>
      <c r="V301" s="9" t="s">
        <v>75</v>
      </c>
      <c r="W301" s="9" t="s">
        <v>51</v>
      </c>
      <c r="X301" s="9" t="s">
        <v>102</v>
      </c>
      <c r="Y301" s="9" t="s">
        <v>53</v>
      </c>
      <c r="Z301" s="9" t="s">
        <v>54</v>
      </c>
      <c r="AA301" s="9" t="s">
        <v>55</v>
      </c>
      <c r="AB301" s="9" t="s">
        <v>56</v>
      </c>
      <c r="AC301" s="10">
        <v>1</v>
      </c>
      <c r="AD301" s="9" t="s">
        <v>1713</v>
      </c>
      <c r="AE301" s="10" t="str" cm="1">
        <f t="array" aca="1" ref="AE301" ca="1">IFERROR(_xlfn.XLOOKUP(MID(CELL("filename",$A$1),FIND("]",CELL("filename",$A$1))+1,255)&amp;"|"&amp;$C301,Fonte_OM_Objeto!$G:$G,Fonte_OM_Objeto!$J:$J),"")</f>
        <v/>
      </c>
      <c r="AF301" s="10" t="str" cm="1">
        <f t="array" aca="1" ref="AF301" ca="1">IFERROR(_xlfn.XLOOKUP(MID(CELL("filename",$A$1),FIND("]",CELL("filename",$A$1))+1,255)&amp;"|"&amp;$C301,Fonte_OM_Objeto!$G:$G,Fonte_OM_Objeto!$K:$K),"")</f>
        <v/>
      </c>
    </row>
    <row r="302" spans="1:32" s="1" customFormat="1" ht="41.1" customHeight="1" x14ac:dyDescent="0.2">
      <c r="A302" s="9" t="s">
        <v>30</v>
      </c>
      <c r="B302" s="9" t="s">
        <v>31</v>
      </c>
      <c r="C302" s="9" t="s">
        <v>1712</v>
      </c>
      <c r="D302" s="9" t="s">
        <v>33</v>
      </c>
      <c r="E302" s="9" t="s">
        <v>34</v>
      </c>
      <c r="F302" s="9" t="s">
        <v>4032</v>
      </c>
      <c r="G302" s="9" t="s">
        <v>1711</v>
      </c>
      <c r="H302" s="9" t="s">
        <v>37</v>
      </c>
      <c r="I302" s="9" t="s">
        <v>129</v>
      </c>
      <c r="J302" s="9" t="s">
        <v>191</v>
      </c>
      <c r="K302" s="9" t="s">
        <v>40</v>
      </c>
      <c r="L302" s="9" t="s">
        <v>41</v>
      </c>
      <c r="M302" s="9" t="s">
        <v>97</v>
      </c>
      <c r="N302" s="9" t="s">
        <v>98</v>
      </c>
      <c r="O302" s="9" t="s">
        <v>507</v>
      </c>
      <c r="P302" s="9" t="s">
        <v>45</v>
      </c>
      <c r="Q302" s="9" t="s">
        <v>109</v>
      </c>
      <c r="R302" s="9" t="s">
        <v>47</v>
      </c>
      <c r="S302" s="9" t="s">
        <v>110</v>
      </c>
      <c r="T302" s="9" t="s">
        <v>500</v>
      </c>
      <c r="U302" s="9" t="s">
        <v>129</v>
      </c>
      <c r="V302" s="9" t="s">
        <v>501</v>
      </c>
      <c r="W302" s="9" t="s">
        <v>111</v>
      </c>
      <c r="X302" s="9" t="s">
        <v>52</v>
      </c>
      <c r="Y302" s="9" t="s">
        <v>53</v>
      </c>
      <c r="Z302" s="9" t="s">
        <v>54</v>
      </c>
      <c r="AA302" s="9" t="s">
        <v>55</v>
      </c>
      <c r="AB302" s="9" t="s">
        <v>56</v>
      </c>
      <c r="AC302" s="10">
        <v>150000</v>
      </c>
      <c r="AD302" s="10" t="s">
        <v>1710</v>
      </c>
      <c r="AE302" s="10" t="str" cm="1">
        <f t="array" aca="1" ref="AE302" ca="1">IFERROR(_xlfn.XLOOKUP(MID(CELL("filename",$A$1),FIND("]",CELL("filename",$A$1))+1,255)&amp;"|"&amp;$C302,Fonte_OM_Objeto!$G:$G,Fonte_OM_Objeto!$J:$J),"")</f>
        <v/>
      </c>
      <c r="AF302" s="10" t="str" cm="1">
        <f t="array" aca="1" ref="AF302" ca="1">IFERROR(_xlfn.XLOOKUP(MID(CELL("filename",$A$1),FIND("]",CELL("filename",$A$1))+1,255)&amp;"|"&amp;$C302,Fonte_OM_Objeto!$G:$G,Fonte_OM_Objeto!$K:$K),"")</f>
        <v/>
      </c>
    </row>
    <row r="303" spans="1:32" s="1" customFormat="1" ht="19.7" customHeight="1" x14ac:dyDescent="0.2">
      <c r="A303" s="9" t="s">
        <v>30</v>
      </c>
      <c r="B303" s="9" t="s">
        <v>31</v>
      </c>
      <c r="C303" s="9" t="s">
        <v>1709</v>
      </c>
      <c r="D303" s="9" t="s">
        <v>33</v>
      </c>
      <c r="E303" s="9" t="s">
        <v>34</v>
      </c>
      <c r="F303" s="9" t="s">
        <v>1297</v>
      </c>
      <c r="G303" s="9" t="s">
        <v>1298</v>
      </c>
      <c r="H303" s="9" t="s">
        <v>37</v>
      </c>
      <c r="I303" s="9" t="s">
        <v>828</v>
      </c>
      <c r="J303" s="9" t="s">
        <v>191</v>
      </c>
      <c r="K303" s="9" t="s">
        <v>40</v>
      </c>
      <c r="L303" s="9" t="s">
        <v>41</v>
      </c>
      <c r="M303" s="9" t="s">
        <v>42</v>
      </c>
      <c r="N303" s="9" t="s">
        <v>43</v>
      </c>
      <c r="O303" s="9" t="s">
        <v>927</v>
      </c>
      <c r="P303" s="9" t="s">
        <v>45</v>
      </c>
      <c r="Q303" s="9" t="s">
        <v>46</v>
      </c>
      <c r="R303" s="9" t="s">
        <v>47</v>
      </c>
      <c r="S303" s="9" t="s">
        <v>48</v>
      </c>
      <c r="T303" s="9" t="s">
        <v>928</v>
      </c>
      <c r="U303" s="9" t="s">
        <v>828</v>
      </c>
      <c r="V303" s="9" t="s">
        <v>929</v>
      </c>
      <c r="W303" s="9" t="s">
        <v>51</v>
      </c>
      <c r="X303" s="9" t="s">
        <v>52</v>
      </c>
      <c r="Y303" s="9" t="s">
        <v>53</v>
      </c>
      <c r="Z303" s="9" t="s">
        <v>54</v>
      </c>
      <c r="AA303" s="9" t="s">
        <v>55</v>
      </c>
      <c r="AB303" s="9" t="s">
        <v>56</v>
      </c>
      <c r="AC303" s="10">
        <v>1000000</v>
      </c>
      <c r="AD303" s="9" t="s">
        <v>1708</v>
      </c>
      <c r="AE303" s="10" t="str" cm="1">
        <f t="array" aca="1" ref="AE303" ca="1">IFERROR(_xlfn.XLOOKUP(MID(CELL("filename",$A$1),FIND("]",CELL("filename",$A$1))+1,255)&amp;"|"&amp;$C303,Fonte_OM_Objeto!$G:$G,Fonte_OM_Objeto!$J:$J),"")</f>
        <v>Cmdo 1ª Bda Inf Sl</v>
      </c>
      <c r="AF303" s="10" t="str" cm="1">
        <f t="array" aca="1" ref="AF303" ca="1">IFERROR(_xlfn.XLOOKUP(MID(CELL("filename",$A$1),FIND("]",CELL("filename",$A$1))+1,255)&amp;"|"&amp;$C303,Fonte_OM_Objeto!$G:$G,Fonte_OM_Objeto!$K:$K),"")</f>
        <v>Aquisição um trator com implementos (uma roçadeira e uma carroça) e outros equipamentos</v>
      </c>
    </row>
    <row r="304" spans="1:32" s="1" customFormat="1" ht="52.35" customHeight="1" x14ac:dyDescent="0.2">
      <c r="A304" s="9" t="s">
        <v>30</v>
      </c>
      <c r="B304" s="9" t="s">
        <v>31</v>
      </c>
      <c r="C304" s="9" t="s">
        <v>1707</v>
      </c>
      <c r="D304" s="9" t="s">
        <v>33</v>
      </c>
      <c r="E304" s="9" t="s">
        <v>90</v>
      </c>
      <c r="F304" s="9" t="s">
        <v>1301</v>
      </c>
      <c r="G304" s="9" t="s">
        <v>1302</v>
      </c>
      <c r="H304" s="9" t="s">
        <v>37</v>
      </c>
      <c r="I304" s="9" t="s">
        <v>242</v>
      </c>
      <c r="J304" s="9" t="s">
        <v>1702</v>
      </c>
      <c r="K304" s="9" t="s">
        <v>40</v>
      </c>
      <c r="L304" s="9" t="s">
        <v>41</v>
      </c>
      <c r="M304" s="9" t="s">
        <v>59</v>
      </c>
      <c r="N304" s="9" t="s">
        <v>60</v>
      </c>
      <c r="O304" s="9" t="s">
        <v>145</v>
      </c>
      <c r="P304" s="9" t="s">
        <v>45</v>
      </c>
      <c r="Q304" s="9" t="s">
        <v>62</v>
      </c>
      <c r="R304" s="9" t="s">
        <v>45</v>
      </c>
      <c r="S304" s="9" t="s">
        <v>63</v>
      </c>
      <c r="T304" s="9" t="s">
        <v>75</v>
      </c>
      <c r="U304" s="9" t="s">
        <v>76</v>
      </c>
      <c r="V304" s="9" t="s">
        <v>75</v>
      </c>
      <c r="W304" s="9" t="s">
        <v>51</v>
      </c>
      <c r="X304" s="9" t="s">
        <v>52</v>
      </c>
      <c r="Y304" s="9" t="s">
        <v>53</v>
      </c>
      <c r="Z304" s="9" t="s">
        <v>54</v>
      </c>
      <c r="AA304" s="9" t="s">
        <v>55</v>
      </c>
      <c r="AB304" s="9" t="s">
        <v>56</v>
      </c>
      <c r="AC304" s="10">
        <v>250000</v>
      </c>
      <c r="AD304" s="10" t="s">
        <v>1706</v>
      </c>
      <c r="AE304" s="10" t="str" cm="1">
        <f t="array" aca="1" ref="AE304" ca="1">IFERROR(_xlfn.XLOOKUP(MID(CELL("filename",$A$1),FIND("]",CELL("filename",$A$1))+1,255)&amp;"|"&amp;$C304,Fonte_OM_Objeto!$G:$G,Fonte_OM_Objeto!$J:$J),"")</f>
        <v/>
      </c>
      <c r="AF304" s="10" t="str" cm="1">
        <f t="array" aca="1" ref="AF304" ca="1">IFERROR(_xlfn.XLOOKUP(MID(CELL("filename",$A$1),FIND("]",CELL("filename",$A$1))+1,255)&amp;"|"&amp;$C304,Fonte_OM_Objeto!$G:$G,Fonte_OM_Objeto!$K:$K),"")</f>
        <v/>
      </c>
    </row>
    <row r="305" spans="1:32" s="1" customFormat="1" ht="52.35" customHeight="1" x14ac:dyDescent="0.2">
      <c r="A305" s="9" t="s">
        <v>30</v>
      </c>
      <c r="B305" s="9" t="s">
        <v>31</v>
      </c>
      <c r="C305" s="9" t="s">
        <v>1705</v>
      </c>
      <c r="D305" s="9" t="s">
        <v>33</v>
      </c>
      <c r="E305" s="9" t="s">
        <v>34</v>
      </c>
      <c r="F305" s="9" t="s">
        <v>1301</v>
      </c>
      <c r="G305" s="9" t="s">
        <v>1302</v>
      </c>
      <c r="H305" s="9" t="s">
        <v>37</v>
      </c>
      <c r="I305" s="9" t="s">
        <v>242</v>
      </c>
      <c r="J305" s="9" t="s">
        <v>1702</v>
      </c>
      <c r="K305" s="9" t="s">
        <v>40</v>
      </c>
      <c r="L305" s="9" t="s">
        <v>41</v>
      </c>
      <c r="M305" s="9" t="s">
        <v>179</v>
      </c>
      <c r="N305" s="9" t="s">
        <v>180</v>
      </c>
      <c r="O305" s="9" t="s">
        <v>467</v>
      </c>
      <c r="P305" s="9" t="s">
        <v>45</v>
      </c>
      <c r="Q305" s="9" t="s">
        <v>385</v>
      </c>
      <c r="R305" s="9" t="s">
        <v>45</v>
      </c>
      <c r="S305" s="9" t="s">
        <v>468</v>
      </c>
      <c r="T305" s="9" t="s">
        <v>246</v>
      </c>
      <c r="U305" s="9" t="s">
        <v>242</v>
      </c>
      <c r="V305" s="9" t="s">
        <v>247</v>
      </c>
      <c r="W305" s="9" t="s">
        <v>51</v>
      </c>
      <c r="X305" s="9" t="s">
        <v>52</v>
      </c>
      <c r="Y305" s="9" t="s">
        <v>53</v>
      </c>
      <c r="Z305" s="9" t="s">
        <v>54</v>
      </c>
      <c r="AA305" s="9" t="s">
        <v>55</v>
      </c>
      <c r="AB305" s="9" t="s">
        <v>56</v>
      </c>
      <c r="AC305" s="10">
        <v>250000</v>
      </c>
      <c r="AD305" s="10" t="s">
        <v>1704</v>
      </c>
      <c r="AE305" s="10" t="str" cm="1">
        <f t="array" aca="1" ref="AE305" ca="1">IFERROR(_xlfn.XLOOKUP(MID(CELL("filename",$A$1),FIND("]",CELL("filename",$A$1))+1,255)&amp;"|"&amp;$C305,Fonte_OM_Objeto!$G:$G,Fonte_OM_Objeto!$J:$J),"")</f>
        <v/>
      </c>
      <c r="AF305" s="10" t="str" cm="1">
        <f t="array" aca="1" ref="AF305" ca="1">IFERROR(_xlfn.XLOOKUP(MID(CELL("filename",$A$1),FIND("]",CELL("filename",$A$1))+1,255)&amp;"|"&amp;$C305,Fonte_OM_Objeto!$G:$G,Fonte_OM_Objeto!$K:$K),"")</f>
        <v/>
      </c>
    </row>
    <row r="306" spans="1:32" s="1" customFormat="1" ht="19.7" customHeight="1" x14ac:dyDescent="0.2">
      <c r="A306" s="9" t="s">
        <v>30</v>
      </c>
      <c r="B306" s="9" t="s">
        <v>31</v>
      </c>
      <c r="C306" s="9" t="s">
        <v>1703</v>
      </c>
      <c r="D306" s="9" t="s">
        <v>33</v>
      </c>
      <c r="E306" s="9" t="s">
        <v>90</v>
      </c>
      <c r="F306" s="9" t="s">
        <v>1301</v>
      </c>
      <c r="G306" s="9" t="s">
        <v>1302</v>
      </c>
      <c r="H306" s="9" t="s">
        <v>37</v>
      </c>
      <c r="I306" s="9" t="s">
        <v>242</v>
      </c>
      <c r="J306" s="9" t="s">
        <v>1702</v>
      </c>
      <c r="K306" s="9" t="s">
        <v>40</v>
      </c>
      <c r="L306" s="9" t="s">
        <v>41</v>
      </c>
      <c r="M306" s="9" t="s">
        <v>42</v>
      </c>
      <c r="N306" s="9" t="s">
        <v>43</v>
      </c>
      <c r="O306" s="9" t="s">
        <v>305</v>
      </c>
      <c r="P306" s="9" t="s">
        <v>45</v>
      </c>
      <c r="Q306" s="9" t="s">
        <v>84</v>
      </c>
      <c r="R306" s="9" t="s">
        <v>45</v>
      </c>
      <c r="S306" s="9" t="s">
        <v>63</v>
      </c>
      <c r="T306" s="9" t="s">
        <v>75</v>
      </c>
      <c r="U306" s="9" t="s">
        <v>76</v>
      </c>
      <c r="V306" s="9" t="s">
        <v>75</v>
      </c>
      <c r="W306" s="9" t="s">
        <v>51</v>
      </c>
      <c r="X306" s="9" t="s">
        <v>52</v>
      </c>
      <c r="Y306" s="9" t="s">
        <v>53</v>
      </c>
      <c r="Z306" s="9" t="s">
        <v>54</v>
      </c>
      <c r="AA306" s="9" t="s">
        <v>55</v>
      </c>
      <c r="AB306" s="9" t="s">
        <v>56</v>
      </c>
      <c r="AC306" s="10">
        <v>250000</v>
      </c>
      <c r="AD306" s="9" t="s">
        <v>1701</v>
      </c>
      <c r="AE306" s="10" t="str" cm="1">
        <f t="array" aca="1" ref="AE306" ca="1">IFERROR(_xlfn.XLOOKUP(MID(CELL("filename",$A$1),FIND("]",CELL("filename",$A$1))+1,255)&amp;"|"&amp;$C306,Fonte_OM_Objeto!$G:$G,Fonte_OM_Objeto!$J:$J),"")</f>
        <v>CPOR / CMBH</v>
      </c>
      <c r="AF306" s="10" t="str" cm="1">
        <f t="array" aca="1" ref="AF306" ca="1">IFERROR(_xlfn.XLOOKUP(MID(CELL("filename",$A$1),FIND("]",CELL("filename",$A$1))+1,255)&amp;"|"&amp;$C306,Fonte_OM_Objeto!$G:$G,Fonte_OM_Objeto!$K:$K),"")</f>
        <v>Adequação do sistema de combate a incêncio</v>
      </c>
    </row>
    <row r="307" spans="1:32" s="1" customFormat="1" ht="30.4" customHeight="1" x14ac:dyDescent="0.2">
      <c r="A307" s="9" t="s">
        <v>30</v>
      </c>
      <c r="B307" s="9" t="s">
        <v>31</v>
      </c>
      <c r="C307" s="9" t="s">
        <v>1700</v>
      </c>
      <c r="D307" s="9" t="s">
        <v>33</v>
      </c>
      <c r="E307" s="9" t="s">
        <v>90</v>
      </c>
      <c r="F307" s="9" t="s">
        <v>4009</v>
      </c>
      <c r="G307" s="9" t="s">
        <v>1699</v>
      </c>
      <c r="H307" s="9" t="s">
        <v>37</v>
      </c>
      <c r="I307" s="9" t="s">
        <v>198</v>
      </c>
      <c r="J307" s="9" t="s">
        <v>225</v>
      </c>
      <c r="K307" s="9" t="s">
        <v>40</v>
      </c>
      <c r="L307" s="9" t="s">
        <v>41</v>
      </c>
      <c r="M307" s="9" t="s">
        <v>42</v>
      </c>
      <c r="N307" s="9" t="s">
        <v>43</v>
      </c>
      <c r="O307" s="9" t="s">
        <v>524</v>
      </c>
      <c r="P307" s="9" t="s">
        <v>45</v>
      </c>
      <c r="Q307" s="9" t="s">
        <v>84</v>
      </c>
      <c r="R307" s="9" t="s">
        <v>45</v>
      </c>
      <c r="S307" s="9" t="s">
        <v>525</v>
      </c>
      <c r="T307" s="9" t="s">
        <v>75</v>
      </c>
      <c r="U307" s="9" t="s">
        <v>76</v>
      </c>
      <c r="V307" s="9" t="s">
        <v>75</v>
      </c>
      <c r="W307" s="9" t="s">
        <v>51</v>
      </c>
      <c r="X307" s="9" t="s">
        <v>52</v>
      </c>
      <c r="Y307" s="9" t="s">
        <v>53</v>
      </c>
      <c r="Z307" s="9" t="s">
        <v>54</v>
      </c>
      <c r="AA307" s="9" t="s">
        <v>55</v>
      </c>
      <c r="AB307" s="9" t="s">
        <v>56</v>
      </c>
      <c r="AC307" s="10">
        <v>200000</v>
      </c>
      <c r="AD307" s="10" t="s">
        <v>1698</v>
      </c>
      <c r="AE307" s="10" t="str" cm="1">
        <f t="array" aca="1" ref="AE307" ca="1">IFERROR(_xlfn.XLOOKUP(MID(CELL("filename",$A$1),FIND("]",CELL("filename",$A$1))+1,255)&amp;"|"&amp;$C307,Fonte_OM_Objeto!$G:$G,Fonte_OM_Objeto!$J:$J),"")</f>
        <v>Cmdo CMNE</v>
      </c>
      <c r="AF307" s="10" t="str" cm="1">
        <f t="array" aca="1" ref="AF307" ca="1">IFERROR(_xlfn.XLOOKUP(MID(CELL("filename",$A$1),FIND("]",CELL("filename",$A$1))+1,255)&amp;"|"&amp;$C307,Fonte_OM_Objeto!$G:$G,Fonte_OM_Objeto!$K:$K),"")</f>
        <v>Renovar os equipamentos de TI</v>
      </c>
    </row>
    <row r="308" spans="1:32" s="1" customFormat="1" ht="30.4" customHeight="1" x14ac:dyDescent="0.2">
      <c r="A308" s="9" t="s">
        <v>30</v>
      </c>
      <c r="B308" s="9" t="s">
        <v>31</v>
      </c>
      <c r="C308" s="9" t="s">
        <v>1697</v>
      </c>
      <c r="D308" s="9" t="s">
        <v>33</v>
      </c>
      <c r="E308" s="9" t="s">
        <v>34</v>
      </c>
      <c r="F308" s="9" t="s">
        <v>3426</v>
      </c>
      <c r="G308" s="9" t="s">
        <v>1696</v>
      </c>
      <c r="H308" s="9" t="s">
        <v>37</v>
      </c>
      <c r="I308" s="9" t="s">
        <v>242</v>
      </c>
      <c r="J308" s="9" t="s">
        <v>191</v>
      </c>
      <c r="K308" s="9" t="s">
        <v>40</v>
      </c>
      <c r="L308" s="9" t="s">
        <v>41</v>
      </c>
      <c r="M308" s="9" t="s">
        <v>42</v>
      </c>
      <c r="N308" s="9" t="s">
        <v>43</v>
      </c>
      <c r="O308" s="9" t="s">
        <v>1695</v>
      </c>
      <c r="P308" s="9" t="s">
        <v>45</v>
      </c>
      <c r="Q308" s="9" t="s">
        <v>84</v>
      </c>
      <c r="R308" s="9" t="s">
        <v>45</v>
      </c>
      <c r="S308" s="9" t="s">
        <v>63</v>
      </c>
      <c r="T308" s="9" t="s">
        <v>1694</v>
      </c>
      <c r="U308" s="9" t="s">
        <v>242</v>
      </c>
      <c r="V308" s="9" t="s">
        <v>1693</v>
      </c>
      <c r="W308" s="9" t="s">
        <v>51</v>
      </c>
      <c r="X308" s="9" t="s">
        <v>102</v>
      </c>
      <c r="Y308" s="9" t="s">
        <v>53</v>
      </c>
      <c r="Z308" s="9" t="s">
        <v>54</v>
      </c>
      <c r="AA308" s="9" t="s">
        <v>55</v>
      </c>
      <c r="AB308" s="9" t="s">
        <v>56</v>
      </c>
      <c r="AC308" s="10">
        <v>100000</v>
      </c>
      <c r="AD308" s="10" t="s">
        <v>1692</v>
      </c>
      <c r="AE308" s="10" t="str" cm="1">
        <f t="array" aca="1" ref="AE308" ca="1">IFERROR(_xlfn.XLOOKUP(MID(CELL("filename",$A$1),FIND("]",CELL("filename",$A$1))+1,255)&amp;"|"&amp;$C308,Fonte_OM_Objeto!$G:$G,Fonte_OM_Objeto!$J:$J),"")</f>
        <v>14º GAC</v>
      </c>
      <c r="AF308" s="10" t="str" cm="1">
        <f t="array" aca="1" ref="AF308" ca="1">IFERROR(_xlfn.XLOOKUP(MID(CELL("filename",$A$1),FIND("]",CELL("filename",$A$1))+1,255)&amp;"|"&amp;$C308,Fonte_OM_Objeto!$G:$G,Fonte_OM_Objeto!$K:$K),"")</f>
        <v>Renovar as instalações elétricas e readequação do pavilhão do refeitório.</v>
      </c>
    </row>
    <row r="309" spans="1:32" s="1" customFormat="1" ht="62.85" customHeight="1" x14ac:dyDescent="0.2">
      <c r="A309" s="9" t="s">
        <v>30</v>
      </c>
      <c r="B309" s="9" t="s">
        <v>31</v>
      </c>
      <c r="C309" s="9" t="s">
        <v>1691</v>
      </c>
      <c r="D309" s="9" t="s">
        <v>33</v>
      </c>
      <c r="E309" s="9" t="s">
        <v>90</v>
      </c>
      <c r="F309" s="9" t="s">
        <v>1314</v>
      </c>
      <c r="G309" s="9" t="s">
        <v>1315</v>
      </c>
      <c r="H309" s="9" t="s">
        <v>37</v>
      </c>
      <c r="I309" s="9" t="s">
        <v>212</v>
      </c>
      <c r="J309" s="9" t="s">
        <v>82</v>
      </c>
      <c r="K309" s="9" t="s">
        <v>40</v>
      </c>
      <c r="L309" s="9" t="s">
        <v>41</v>
      </c>
      <c r="M309" s="9" t="s">
        <v>70</v>
      </c>
      <c r="N309" s="9" t="s">
        <v>71</v>
      </c>
      <c r="O309" s="9" t="s">
        <v>118</v>
      </c>
      <c r="P309" s="9" t="s">
        <v>45</v>
      </c>
      <c r="Q309" s="9" t="s">
        <v>46</v>
      </c>
      <c r="R309" s="9" t="s">
        <v>47</v>
      </c>
      <c r="S309" s="9" t="s">
        <v>48</v>
      </c>
      <c r="T309" s="9" t="s">
        <v>75</v>
      </c>
      <c r="U309" s="9" t="s">
        <v>76</v>
      </c>
      <c r="V309" s="9" t="s">
        <v>75</v>
      </c>
      <c r="W309" s="9" t="s">
        <v>51</v>
      </c>
      <c r="X309" s="9" t="s">
        <v>52</v>
      </c>
      <c r="Y309" s="9" t="s">
        <v>53</v>
      </c>
      <c r="Z309" s="9" t="s">
        <v>54</v>
      </c>
      <c r="AA309" s="9" t="s">
        <v>55</v>
      </c>
      <c r="AB309" s="9" t="s">
        <v>56</v>
      </c>
      <c r="AC309" s="10">
        <v>200000</v>
      </c>
      <c r="AD309" s="10" t="s">
        <v>1690</v>
      </c>
      <c r="AE309" s="10" t="str" cm="1">
        <f t="array" aca="1" ref="AE309" ca="1">IFERROR(_xlfn.XLOOKUP(MID(CELL("filename",$A$1),FIND("]",CELL("filename",$A$1))+1,255)&amp;"|"&amp;$C309,Fonte_OM_Objeto!$G:$G,Fonte_OM_Objeto!$J:$J),"")</f>
        <v/>
      </c>
      <c r="AF309" s="10" t="str" cm="1">
        <f t="array" aca="1" ref="AF309" ca="1">IFERROR(_xlfn.XLOOKUP(MID(CELL("filename",$A$1),FIND("]",CELL("filename",$A$1))+1,255)&amp;"|"&amp;$C309,Fonte_OM_Objeto!$G:$G,Fonte_OM_Objeto!$K:$K),"")</f>
        <v/>
      </c>
    </row>
    <row r="310" spans="1:32" s="1" customFormat="1" ht="30.4" customHeight="1" x14ac:dyDescent="0.2">
      <c r="A310" s="9" t="s">
        <v>30</v>
      </c>
      <c r="B310" s="9" t="s">
        <v>31</v>
      </c>
      <c r="C310" s="9" t="s">
        <v>1689</v>
      </c>
      <c r="D310" s="9" t="s">
        <v>33</v>
      </c>
      <c r="E310" s="9" t="s">
        <v>34</v>
      </c>
      <c r="F310" s="9" t="s">
        <v>4031</v>
      </c>
      <c r="G310" s="9" t="s">
        <v>1686</v>
      </c>
      <c r="H310" s="9" t="s">
        <v>37</v>
      </c>
      <c r="I310" s="9" t="s">
        <v>172</v>
      </c>
      <c r="J310" s="9" t="s">
        <v>173</v>
      </c>
      <c r="K310" s="9" t="s">
        <v>40</v>
      </c>
      <c r="L310" s="9" t="s">
        <v>41</v>
      </c>
      <c r="M310" s="9" t="s">
        <v>70</v>
      </c>
      <c r="N310" s="9" t="s">
        <v>71</v>
      </c>
      <c r="O310" s="9" t="s">
        <v>1129</v>
      </c>
      <c r="P310" s="9" t="s">
        <v>45</v>
      </c>
      <c r="Q310" s="9" t="s">
        <v>62</v>
      </c>
      <c r="R310" s="9" t="s">
        <v>45</v>
      </c>
      <c r="S310" s="9" t="s">
        <v>85</v>
      </c>
      <c r="T310" s="9" t="s">
        <v>184</v>
      </c>
      <c r="U310" s="9" t="s">
        <v>172</v>
      </c>
      <c r="V310" s="9" t="s">
        <v>185</v>
      </c>
      <c r="W310" s="9" t="s">
        <v>51</v>
      </c>
      <c r="X310" s="9" t="s">
        <v>102</v>
      </c>
      <c r="Y310" s="9" t="s">
        <v>53</v>
      </c>
      <c r="Z310" s="9" t="s">
        <v>54</v>
      </c>
      <c r="AA310" s="9" t="s">
        <v>55</v>
      </c>
      <c r="AB310" s="9" t="s">
        <v>56</v>
      </c>
      <c r="AC310" s="10">
        <v>1000000</v>
      </c>
      <c r="AD310" s="10" t="s">
        <v>1688</v>
      </c>
      <c r="AE310" s="10" t="str" cm="1">
        <f t="array" aca="1" ref="AE310" ca="1">IFERROR(_xlfn.XLOOKUP(MID(CELL("filename",$A$1),FIND("]",CELL("filename",$A$1))+1,255)&amp;"|"&amp;$C310,Fonte_OM_Objeto!$G:$G,Fonte_OM_Objeto!$J:$J),"")</f>
        <v/>
      </c>
      <c r="AF310" s="10" t="str" cm="1">
        <f t="array" aca="1" ref="AF310" ca="1">IFERROR(_xlfn.XLOOKUP(MID(CELL("filename",$A$1),FIND("]",CELL("filename",$A$1))+1,255)&amp;"|"&amp;$C310,Fonte_OM_Objeto!$G:$G,Fonte_OM_Objeto!$K:$K),"")</f>
        <v/>
      </c>
    </row>
    <row r="311" spans="1:32" s="1" customFormat="1" ht="19.7" customHeight="1" x14ac:dyDescent="0.2">
      <c r="A311" s="9" t="s">
        <v>30</v>
      </c>
      <c r="B311" s="9" t="s">
        <v>31</v>
      </c>
      <c r="C311" s="9" t="s">
        <v>1687</v>
      </c>
      <c r="D311" s="9" t="s">
        <v>33</v>
      </c>
      <c r="E311" s="9" t="s">
        <v>34</v>
      </c>
      <c r="F311" s="9" t="s">
        <v>4031</v>
      </c>
      <c r="G311" s="9" t="s">
        <v>1686</v>
      </c>
      <c r="H311" s="9" t="s">
        <v>37</v>
      </c>
      <c r="I311" s="9" t="s">
        <v>172</v>
      </c>
      <c r="J311" s="9" t="s">
        <v>173</v>
      </c>
      <c r="K311" s="9" t="s">
        <v>40</v>
      </c>
      <c r="L311" s="9" t="s">
        <v>41</v>
      </c>
      <c r="M311" s="9" t="s">
        <v>70</v>
      </c>
      <c r="N311" s="9" t="s">
        <v>71</v>
      </c>
      <c r="O311" s="9" t="s">
        <v>1685</v>
      </c>
      <c r="P311" s="9" t="s">
        <v>45</v>
      </c>
      <c r="Q311" s="9" t="s">
        <v>73</v>
      </c>
      <c r="R311" s="9" t="s">
        <v>45</v>
      </c>
      <c r="S311" s="9" t="s">
        <v>74</v>
      </c>
      <c r="T311" s="9" t="s">
        <v>184</v>
      </c>
      <c r="U311" s="9" t="s">
        <v>172</v>
      </c>
      <c r="V311" s="9" t="s">
        <v>185</v>
      </c>
      <c r="W311" s="9" t="s">
        <v>51</v>
      </c>
      <c r="X311" s="9" t="s">
        <v>52</v>
      </c>
      <c r="Y311" s="9" t="s">
        <v>53</v>
      </c>
      <c r="Z311" s="9" t="s">
        <v>54</v>
      </c>
      <c r="AA311" s="9" t="s">
        <v>55</v>
      </c>
      <c r="AB311" s="9" t="s">
        <v>56</v>
      </c>
      <c r="AC311" s="10">
        <v>500000</v>
      </c>
      <c r="AD311" s="9" t="s">
        <v>1684</v>
      </c>
      <c r="AE311" s="10" t="str" cm="1">
        <f t="array" aca="1" ref="AE311" ca="1">IFERROR(_xlfn.XLOOKUP(MID(CELL("filename",$A$1),FIND("]",CELL("filename",$A$1))+1,255)&amp;"|"&amp;$C311,Fonte_OM_Objeto!$G:$G,Fonte_OM_Objeto!$J:$J),"")</f>
        <v/>
      </c>
      <c r="AF311" s="10" t="str" cm="1">
        <f t="array" aca="1" ref="AF311" ca="1">IFERROR(_xlfn.XLOOKUP(MID(CELL("filename",$A$1),FIND("]",CELL("filename",$A$1))+1,255)&amp;"|"&amp;$C311,Fonte_OM_Objeto!$G:$G,Fonte_OM_Objeto!$K:$K),"")</f>
        <v/>
      </c>
    </row>
    <row r="312" spans="1:32" s="1" customFormat="1" ht="30.4" customHeight="1" x14ac:dyDescent="0.2">
      <c r="A312" s="9" t="s">
        <v>30</v>
      </c>
      <c r="B312" s="9" t="s">
        <v>31</v>
      </c>
      <c r="C312" s="9" t="s">
        <v>1683</v>
      </c>
      <c r="D312" s="9" t="s">
        <v>33</v>
      </c>
      <c r="E312" s="9" t="s">
        <v>34</v>
      </c>
      <c r="F312" s="9" t="s">
        <v>3414</v>
      </c>
      <c r="G312" s="9" t="s">
        <v>1682</v>
      </c>
      <c r="H312" s="9" t="s">
        <v>37</v>
      </c>
      <c r="I312" s="9" t="s">
        <v>38</v>
      </c>
      <c r="J312" s="9" t="s">
        <v>39</v>
      </c>
      <c r="K312" s="9" t="s">
        <v>40</v>
      </c>
      <c r="L312" s="9" t="s">
        <v>41</v>
      </c>
      <c r="M312" s="9" t="s">
        <v>42</v>
      </c>
      <c r="N312" s="9" t="s">
        <v>43</v>
      </c>
      <c r="O312" s="9" t="s">
        <v>1681</v>
      </c>
      <c r="P312" s="9" t="s">
        <v>45</v>
      </c>
      <c r="Q312" s="9" t="s">
        <v>84</v>
      </c>
      <c r="R312" s="9" t="s">
        <v>45</v>
      </c>
      <c r="S312" s="9" t="s">
        <v>85</v>
      </c>
      <c r="T312" s="9" t="s">
        <v>49</v>
      </c>
      <c r="U312" s="9" t="s">
        <v>38</v>
      </c>
      <c r="V312" s="9" t="s">
        <v>50</v>
      </c>
      <c r="W312" s="9" t="s">
        <v>51</v>
      </c>
      <c r="X312" s="9" t="s">
        <v>52</v>
      </c>
      <c r="Y312" s="9" t="s">
        <v>53</v>
      </c>
      <c r="Z312" s="9" t="s">
        <v>54</v>
      </c>
      <c r="AA312" s="9" t="s">
        <v>55</v>
      </c>
      <c r="AB312" s="9" t="s">
        <v>56</v>
      </c>
      <c r="AC312" s="10">
        <v>200000</v>
      </c>
      <c r="AD312" s="10" t="s">
        <v>1680</v>
      </c>
      <c r="AE312" s="10" t="str" cm="1">
        <f t="array" aca="1" ref="AE312" ca="1">IFERROR(_xlfn.XLOOKUP(MID(CELL("filename",$A$1),FIND("]",CELL("filename",$A$1))+1,255)&amp;"|"&amp;$C312,Fonte_OM_Objeto!$G:$G,Fonte_OM_Objeto!$J:$J),"")</f>
        <v>19º BC</v>
      </c>
      <c r="AF312" s="10" t="str" cm="1">
        <f t="array" aca="1" ref="AF312" ca="1">IFERROR(_xlfn.XLOOKUP(MID(CELL("filename",$A$1),FIND("]",CELL("filename",$A$1))+1,255)&amp;"|"&amp;$C312,Fonte_OM_Objeto!$G:$G,Fonte_OM_Objeto!$K:$K),"")</f>
        <v>Aquisição de instrumentos musicais</v>
      </c>
    </row>
    <row r="313" spans="1:32" s="1" customFormat="1" ht="19.7" customHeight="1" x14ac:dyDescent="0.2">
      <c r="A313" s="9" t="s">
        <v>30</v>
      </c>
      <c r="B313" s="9" t="s">
        <v>31</v>
      </c>
      <c r="C313" s="9" t="s">
        <v>1679</v>
      </c>
      <c r="D313" s="9" t="s">
        <v>33</v>
      </c>
      <c r="E313" s="9" t="s">
        <v>90</v>
      </c>
      <c r="F313" s="9" t="s">
        <v>4030</v>
      </c>
      <c r="G313" s="9" t="s">
        <v>1676</v>
      </c>
      <c r="H313" s="9" t="s">
        <v>37</v>
      </c>
      <c r="I313" s="9" t="s">
        <v>909</v>
      </c>
      <c r="J313" s="9" t="s">
        <v>191</v>
      </c>
      <c r="K313" s="9" t="s">
        <v>40</v>
      </c>
      <c r="L313" s="9" t="s">
        <v>41</v>
      </c>
      <c r="M313" s="9" t="s">
        <v>42</v>
      </c>
      <c r="N313" s="9" t="s">
        <v>43</v>
      </c>
      <c r="O313" s="9" t="s">
        <v>118</v>
      </c>
      <c r="P313" s="9" t="s">
        <v>45</v>
      </c>
      <c r="Q313" s="9" t="s">
        <v>46</v>
      </c>
      <c r="R313" s="9" t="s">
        <v>47</v>
      </c>
      <c r="S313" s="9" t="s">
        <v>48</v>
      </c>
      <c r="T313" s="9" t="s">
        <v>75</v>
      </c>
      <c r="U313" s="9" t="s">
        <v>76</v>
      </c>
      <c r="V313" s="9" t="s">
        <v>75</v>
      </c>
      <c r="W313" s="9" t="s">
        <v>51</v>
      </c>
      <c r="X313" s="9" t="s">
        <v>52</v>
      </c>
      <c r="Y313" s="9" t="s">
        <v>53</v>
      </c>
      <c r="Z313" s="9" t="s">
        <v>54</v>
      </c>
      <c r="AA313" s="9" t="s">
        <v>55</v>
      </c>
      <c r="AB313" s="9" t="s">
        <v>56</v>
      </c>
      <c r="AC313" s="10">
        <v>330000</v>
      </c>
      <c r="AD313" s="10" t="s">
        <v>1678</v>
      </c>
      <c r="AE313" s="10" t="str" cm="1">
        <f t="array" aca="1" ref="AE313" ca="1">IFERROR(_xlfn.XLOOKUP(MID(CELL("filename",$A$1),FIND("]",CELL("filename",$A$1))+1,255)&amp;"|"&amp;$C313,Fonte_OM_Objeto!$G:$G,Fonte_OM_Objeto!$J:$J),"")</f>
        <v>28º BC</v>
      </c>
      <c r="AF313" s="10" t="str" cm="1">
        <f t="array" aca="1" ref="AF313" ca="1">IFERROR(_xlfn.XLOOKUP(MID(CELL("filename",$A$1),FIND("]",CELL("filename",$A$1))+1,255)&amp;"|"&amp;$C313,Fonte_OM_Objeto!$G:$G,Fonte_OM_Objeto!$K:$K),"")</f>
        <v>Aquisição de mobiliários e equipamentos para a modernização do auditório e outros setores da Administração da Unidade</v>
      </c>
    </row>
    <row r="314" spans="1:32" s="1" customFormat="1" ht="19.7" customHeight="1" x14ac:dyDescent="0.2">
      <c r="A314" s="9" t="s">
        <v>30</v>
      </c>
      <c r="B314" s="9" t="s">
        <v>31</v>
      </c>
      <c r="C314" s="9" t="s">
        <v>1677</v>
      </c>
      <c r="D314" s="9" t="s">
        <v>33</v>
      </c>
      <c r="E314" s="9" t="s">
        <v>90</v>
      </c>
      <c r="F314" s="9" t="s">
        <v>4030</v>
      </c>
      <c r="G314" s="9" t="s">
        <v>1676</v>
      </c>
      <c r="H314" s="9" t="s">
        <v>37</v>
      </c>
      <c r="I314" s="9" t="s">
        <v>909</v>
      </c>
      <c r="J314" s="9" t="s">
        <v>191</v>
      </c>
      <c r="K314" s="9" t="s">
        <v>40</v>
      </c>
      <c r="L314" s="9" t="s">
        <v>41</v>
      </c>
      <c r="M314" s="9" t="s">
        <v>42</v>
      </c>
      <c r="N314" s="9" t="s">
        <v>43</v>
      </c>
      <c r="O314" s="9" t="s">
        <v>118</v>
      </c>
      <c r="P314" s="9" t="s">
        <v>45</v>
      </c>
      <c r="Q314" s="9" t="s">
        <v>46</v>
      </c>
      <c r="R314" s="9" t="s">
        <v>47</v>
      </c>
      <c r="S314" s="9" t="s">
        <v>48</v>
      </c>
      <c r="T314" s="9" t="s">
        <v>75</v>
      </c>
      <c r="U314" s="9" t="s">
        <v>76</v>
      </c>
      <c r="V314" s="9" t="s">
        <v>75</v>
      </c>
      <c r="W314" s="9" t="s">
        <v>51</v>
      </c>
      <c r="X314" s="9" t="s">
        <v>102</v>
      </c>
      <c r="Y314" s="9" t="s">
        <v>53</v>
      </c>
      <c r="Z314" s="9" t="s">
        <v>54</v>
      </c>
      <c r="AA314" s="9" t="s">
        <v>55</v>
      </c>
      <c r="AB314" s="9" t="s">
        <v>56</v>
      </c>
      <c r="AC314" s="10">
        <v>70000</v>
      </c>
      <c r="AD314" s="10" t="s">
        <v>1675</v>
      </c>
      <c r="AE314" s="10" t="str" cm="1">
        <f t="array" aca="1" ref="AE314" ca="1">IFERROR(_xlfn.XLOOKUP(MID(CELL("filename",$A$1),FIND("]",CELL("filename",$A$1))+1,255)&amp;"|"&amp;$C314,Fonte_OM_Objeto!$G:$G,Fonte_OM_Objeto!$J:$J),"")</f>
        <v>28º BC</v>
      </c>
      <c r="AF314" s="10" t="str" cm="1">
        <f t="array" aca="1" ref="AF314" ca="1">IFERROR(_xlfn.XLOOKUP(MID(CELL("filename",$A$1),FIND("]",CELL("filename",$A$1))+1,255)&amp;"|"&amp;$C314,Fonte_OM_Objeto!$G:$G,Fonte_OM_Objeto!$K:$K),"")</f>
        <v>Promoção de eventos sócio-culturais</v>
      </c>
    </row>
    <row r="315" spans="1:32" s="1" customFormat="1" ht="41.1" customHeight="1" x14ac:dyDescent="0.2">
      <c r="A315" s="9" t="s">
        <v>30</v>
      </c>
      <c r="B315" s="9" t="s">
        <v>31</v>
      </c>
      <c r="C315" s="9" t="s">
        <v>1336</v>
      </c>
      <c r="D315" s="9" t="s">
        <v>33</v>
      </c>
      <c r="E315" s="9" t="s">
        <v>34</v>
      </c>
      <c r="F315" s="9" t="s">
        <v>1337</v>
      </c>
      <c r="G315" s="9" t="s">
        <v>1338</v>
      </c>
      <c r="H315" s="9" t="s">
        <v>37</v>
      </c>
      <c r="I315" s="9" t="s">
        <v>38</v>
      </c>
      <c r="J315" s="9" t="s">
        <v>261</v>
      </c>
      <c r="K315" s="9" t="s">
        <v>40</v>
      </c>
      <c r="L315" s="9" t="s">
        <v>41</v>
      </c>
      <c r="M315" s="9" t="s">
        <v>42</v>
      </c>
      <c r="N315" s="9" t="s">
        <v>43</v>
      </c>
      <c r="O315" s="9" t="s">
        <v>1674</v>
      </c>
      <c r="P315" s="9" t="s">
        <v>45</v>
      </c>
      <c r="Q315" s="9" t="s">
        <v>182</v>
      </c>
      <c r="R315" s="9" t="s">
        <v>45</v>
      </c>
      <c r="S315" s="9" t="s">
        <v>183</v>
      </c>
      <c r="T315" s="9" t="s">
        <v>1673</v>
      </c>
      <c r="U315" s="9" t="s">
        <v>38</v>
      </c>
      <c r="V315" s="9" t="s">
        <v>1672</v>
      </c>
      <c r="W315" s="9" t="s">
        <v>51</v>
      </c>
      <c r="X315" s="9" t="s">
        <v>102</v>
      </c>
      <c r="Y315" s="9" t="s">
        <v>53</v>
      </c>
      <c r="Z315" s="9" t="s">
        <v>54</v>
      </c>
      <c r="AA315" s="9" t="s">
        <v>55</v>
      </c>
      <c r="AB315" s="9" t="s">
        <v>56</v>
      </c>
      <c r="AC315" s="10">
        <v>300000</v>
      </c>
      <c r="AD315" s="10" t="s">
        <v>1671</v>
      </c>
      <c r="AE315" s="10" t="str" cm="1">
        <f t="array" aca="1" ref="AE315" ca="1">IFERROR(_xlfn.XLOOKUP(MID(CELL("filename",$A$1),FIND("]",CELL("filename",$A$1))+1,255)&amp;"|"&amp;$C315,Fonte_OM_Objeto!$G:$G,Fonte_OM_Objeto!$J:$J),"")</f>
        <v>ESFCEx</v>
      </c>
      <c r="AF315" s="10" t="str" cm="1">
        <f t="array" aca="1" ref="AF315" ca="1">IFERROR(_xlfn.XLOOKUP(MID(CELL("filename",$A$1),FIND("]",CELL("filename",$A$1))+1,255)&amp;"|"&amp;$C315,Fonte_OM_Objeto!$G:$G,Fonte_OM_Objeto!$K:$K),"")</f>
        <v>Adequação do salão de provas localizado no Pavilhão Almirante Tamandaré e aquisição de materiais de consumo e serviços para melhoria das outras instalações de ensino</v>
      </c>
    </row>
    <row r="316" spans="1:32" s="1" customFormat="1" ht="73.5" customHeight="1" x14ac:dyDescent="0.2">
      <c r="A316" s="9" t="s">
        <v>30</v>
      </c>
      <c r="B316" s="9" t="s">
        <v>31</v>
      </c>
      <c r="C316" s="9" t="s">
        <v>1670</v>
      </c>
      <c r="D316" s="9" t="s">
        <v>33</v>
      </c>
      <c r="E316" s="9" t="s">
        <v>34</v>
      </c>
      <c r="F316" s="9" t="s">
        <v>1337</v>
      </c>
      <c r="G316" s="9" t="s">
        <v>1338</v>
      </c>
      <c r="H316" s="9" t="s">
        <v>37</v>
      </c>
      <c r="I316" s="9" t="s">
        <v>38</v>
      </c>
      <c r="J316" s="9" t="s">
        <v>261</v>
      </c>
      <c r="K316" s="9" t="s">
        <v>40</v>
      </c>
      <c r="L316" s="9" t="s">
        <v>41</v>
      </c>
      <c r="M316" s="9" t="s">
        <v>59</v>
      </c>
      <c r="N316" s="9" t="s">
        <v>60</v>
      </c>
      <c r="O316" s="9" t="s">
        <v>130</v>
      </c>
      <c r="P316" s="9" t="s">
        <v>45</v>
      </c>
      <c r="Q316" s="9" t="s">
        <v>109</v>
      </c>
      <c r="R316" s="9" t="s">
        <v>47</v>
      </c>
      <c r="S316" s="9" t="s">
        <v>110</v>
      </c>
      <c r="T316" s="9" t="s">
        <v>75</v>
      </c>
      <c r="U316" s="9" t="s">
        <v>76</v>
      </c>
      <c r="V316" s="9" t="s">
        <v>75</v>
      </c>
      <c r="W316" s="9" t="s">
        <v>111</v>
      </c>
      <c r="X316" s="9" t="s">
        <v>102</v>
      </c>
      <c r="Y316" s="9" t="s">
        <v>53</v>
      </c>
      <c r="Z316" s="9" t="s">
        <v>54</v>
      </c>
      <c r="AA316" s="9" t="s">
        <v>55</v>
      </c>
      <c r="AB316" s="9" t="s">
        <v>56</v>
      </c>
      <c r="AC316" s="10">
        <v>300000</v>
      </c>
      <c r="AD316" s="10" t="s">
        <v>1669</v>
      </c>
      <c r="AE316" s="10" t="str" cm="1">
        <f t="array" aca="1" ref="AE316" ca="1">IFERROR(_xlfn.XLOOKUP(MID(CELL("filename",$A$1),FIND("]",CELL("filename",$A$1))+1,255)&amp;"|"&amp;$C316,Fonte_OM_Objeto!$G:$G,Fonte_OM_Objeto!$J:$J),"")</f>
        <v/>
      </c>
      <c r="AF316" s="10" t="str" cm="1">
        <f t="array" aca="1" ref="AF316" ca="1">IFERROR(_xlfn.XLOOKUP(MID(CELL("filename",$A$1),FIND("]",CELL("filename",$A$1))+1,255)&amp;"|"&amp;$C316,Fonte_OM_Objeto!$G:$G,Fonte_OM_Objeto!$K:$K),"")</f>
        <v/>
      </c>
    </row>
    <row r="317" spans="1:32" s="1" customFormat="1" ht="73.5" customHeight="1" x14ac:dyDescent="0.2">
      <c r="A317" s="9" t="s">
        <v>30</v>
      </c>
      <c r="B317" s="9" t="s">
        <v>31</v>
      </c>
      <c r="C317" s="9" t="s">
        <v>1670</v>
      </c>
      <c r="D317" s="9" t="s">
        <v>33</v>
      </c>
      <c r="E317" s="9" t="s">
        <v>34</v>
      </c>
      <c r="F317" s="9" t="s">
        <v>1337</v>
      </c>
      <c r="G317" s="9" t="s">
        <v>1338</v>
      </c>
      <c r="H317" s="9" t="s">
        <v>37</v>
      </c>
      <c r="I317" s="9" t="s">
        <v>38</v>
      </c>
      <c r="J317" s="9" t="s">
        <v>261</v>
      </c>
      <c r="K317" s="9" t="s">
        <v>40</v>
      </c>
      <c r="L317" s="9" t="s">
        <v>41</v>
      </c>
      <c r="M317" s="9" t="s">
        <v>59</v>
      </c>
      <c r="N317" s="9" t="s">
        <v>60</v>
      </c>
      <c r="O317" s="9" t="s">
        <v>130</v>
      </c>
      <c r="P317" s="9" t="s">
        <v>45</v>
      </c>
      <c r="Q317" s="9" t="s">
        <v>109</v>
      </c>
      <c r="R317" s="9" t="s">
        <v>47</v>
      </c>
      <c r="S317" s="9" t="s">
        <v>110</v>
      </c>
      <c r="T317" s="9" t="s">
        <v>75</v>
      </c>
      <c r="U317" s="9" t="s">
        <v>76</v>
      </c>
      <c r="V317" s="9" t="s">
        <v>75</v>
      </c>
      <c r="W317" s="9" t="s">
        <v>111</v>
      </c>
      <c r="X317" s="9" t="s">
        <v>52</v>
      </c>
      <c r="Y317" s="9" t="s">
        <v>53</v>
      </c>
      <c r="Z317" s="9" t="s">
        <v>54</v>
      </c>
      <c r="AA317" s="9" t="s">
        <v>55</v>
      </c>
      <c r="AB317" s="9" t="s">
        <v>56</v>
      </c>
      <c r="AC317" s="10">
        <v>300000</v>
      </c>
      <c r="AD317" s="10" t="s">
        <v>1669</v>
      </c>
      <c r="AE317" s="10" t="str" cm="1">
        <f t="array" aca="1" ref="AE317" ca="1">IFERROR(_xlfn.XLOOKUP(MID(CELL("filename",$A$1),FIND("]",CELL("filename",$A$1))+1,255)&amp;"|"&amp;$C317,Fonte_OM_Objeto!$G:$G,Fonte_OM_Objeto!$J:$J),"")</f>
        <v/>
      </c>
      <c r="AF317" s="10" t="str" cm="1">
        <f t="array" aca="1" ref="AF317" ca="1">IFERROR(_xlfn.XLOOKUP(MID(CELL("filename",$A$1),FIND("]",CELL("filename",$A$1))+1,255)&amp;"|"&amp;$C317,Fonte_OM_Objeto!$G:$G,Fonte_OM_Objeto!$K:$K),"")</f>
        <v/>
      </c>
    </row>
    <row r="318" spans="1:32" s="1" customFormat="1" ht="19.7" customHeight="1" x14ac:dyDescent="0.2">
      <c r="A318" s="9" t="s">
        <v>30</v>
      </c>
      <c r="B318" s="9" t="s">
        <v>31</v>
      </c>
      <c r="C318" s="9" t="s">
        <v>1668</v>
      </c>
      <c r="D318" s="9" t="s">
        <v>33</v>
      </c>
      <c r="E318" s="9" t="s">
        <v>34</v>
      </c>
      <c r="F318" s="9" t="s">
        <v>1337</v>
      </c>
      <c r="G318" s="9" t="s">
        <v>1338</v>
      </c>
      <c r="H318" s="9" t="s">
        <v>37</v>
      </c>
      <c r="I318" s="9" t="s">
        <v>38</v>
      </c>
      <c r="J318" s="9" t="s">
        <v>261</v>
      </c>
      <c r="K318" s="9" t="s">
        <v>40</v>
      </c>
      <c r="L318" s="9" t="s">
        <v>41</v>
      </c>
      <c r="M318" s="9" t="s">
        <v>70</v>
      </c>
      <c r="N318" s="9" t="s">
        <v>71</v>
      </c>
      <c r="O318" s="9" t="s">
        <v>462</v>
      </c>
      <c r="P318" s="9" t="s">
        <v>45</v>
      </c>
      <c r="Q318" s="9" t="s">
        <v>62</v>
      </c>
      <c r="R318" s="9" t="s">
        <v>45</v>
      </c>
      <c r="S318" s="9" t="s">
        <v>85</v>
      </c>
      <c r="T318" s="9" t="s">
        <v>49</v>
      </c>
      <c r="U318" s="9" t="s">
        <v>38</v>
      </c>
      <c r="V318" s="9" t="s">
        <v>50</v>
      </c>
      <c r="W318" s="9" t="s">
        <v>51</v>
      </c>
      <c r="X318" s="9" t="s">
        <v>52</v>
      </c>
      <c r="Y318" s="9" t="s">
        <v>53</v>
      </c>
      <c r="Z318" s="9" t="s">
        <v>54</v>
      </c>
      <c r="AA318" s="9" t="s">
        <v>55</v>
      </c>
      <c r="AB318" s="9" t="s">
        <v>56</v>
      </c>
      <c r="AC318" s="10">
        <v>350000</v>
      </c>
      <c r="AD318" s="10" t="s">
        <v>1667</v>
      </c>
      <c r="AE318" s="10" t="str" cm="1">
        <f t="array" aca="1" ref="AE318" ca="1">IFERROR(_xlfn.XLOOKUP(MID(CELL("filename",$A$1),FIND("]",CELL("filename",$A$1))+1,255)&amp;"|"&amp;$C318,Fonte_OM_Objeto!$G:$G,Fonte_OM_Objeto!$J:$J),"")</f>
        <v/>
      </c>
      <c r="AF318" s="10" t="str" cm="1">
        <f t="array" aca="1" ref="AF318" ca="1">IFERROR(_xlfn.XLOOKUP(MID(CELL("filename",$A$1),FIND("]",CELL("filename",$A$1))+1,255)&amp;"|"&amp;$C318,Fonte_OM_Objeto!$G:$G,Fonte_OM_Objeto!$K:$K),"")</f>
        <v/>
      </c>
    </row>
    <row r="319" spans="1:32" s="1" customFormat="1" ht="41.1" customHeight="1" x14ac:dyDescent="0.2">
      <c r="A319" s="9" t="s">
        <v>30</v>
      </c>
      <c r="B319" s="9" t="s">
        <v>31</v>
      </c>
      <c r="C319" s="9" t="s">
        <v>1666</v>
      </c>
      <c r="D319" s="9" t="s">
        <v>33</v>
      </c>
      <c r="E319" s="9" t="s">
        <v>34</v>
      </c>
      <c r="F319" s="9" t="s">
        <v>3395</v>
      </c>
      <c r="G319" s="9" t="s">
        <v>1661</v>
      </c>
      <c r="H319" s="9" t="s">
        <v>37</v>
      </c>
      <c r="I319" s="9" t="s">
        <v>96</v>
      </c>
      <c r="J319" s="9" t="s">
        <v>191</v>
      </c>
      <c r="K319" s="9" t="s">
        <v>40</v>
      </c>
      <c r="L319" s="9" t="s">
        <v>41</v>
      </c>
      <c r="M319" s="9" t="s">
        <v>97</v>
      </c>
      <c r="N319" s="9" t="s">
        <v>98</v>
      </c>
      <c r="O319" s="9" t="s">
        <v>108</v>
      </c>
      <c r="P319" s="9" t="s">
        <v>45</v>
      </c>
      <c r="Q319" s="9" t="s">
        <v>109</v>
      </c>
      <c r="R319" s="9" t="s">
        <v>47</v>
      </c>
      <c r="S319" s="9" t="s">
        <v>110</v>
      </c>
      <c r="T319" s="9" t="s">
        <v>100</v>
      </c>
      <c r="U319" s="9" t="s">
        <v>96</v>
      </c>
      <c r="V319" s="9" t="s">
        <v>101</v>
      </c>
      <c r="W319" s="9" t="s">
        <v>111</v>
      </c>
      <c r="X319" s="9" t="s">
        <v>52</v>
      </c>
      <c r="Y319" s="9" t="s">
        <v>53</v>
      </c>
      <c r="Z319" s="9" t="s">
        <v>54</v>
      </c>
      <c r="AA319" s="9" t="s">
        <v>55</v>
      </c>
      <c r="AB319" s="9" t="s">
        <v>56</v>
      </c>
      <c r="AC319" s="10">
        <v>600000</v>
      </c>
      <c r="AD319" s="10" t="s">
        <v>1665</v>
      </c>
      <c r="AE319" s="10" t="str" cm="1">
        <f t="array" aca="1" ref="AE319" ca="1">IFERROR(_xlfn.XLOOKUP(MID(CELL("filename",$A$1),FIND("]",CELL("filename",$A$1))+1,255)&amp;"|"&amp;$C319,Fonte_OM_Objeto!$G:$G,Fonte_OM_Objeto!$J:$J),"")</f>
        <v/>
      </c>
      <c r="AF319" s="10" t="str" cm="1">
        <f t="array" aca="1" ref="AF319" ca="1">IFERROR(_xlfn.XLOOKUP(MID(CELL("filename",$A$1),FIND("]",CELL("filename",$A$1))+1,255)&amp;"|"&amp;$C319,Fonte_OM_Objeto!$G:$G,Fonte_OM_Objeto!$K:$K),"")</f>
        <v/>
      </c>
    </row>
    <row r="320" spans="1:32" s="1" customFormat="1" ht="30.4" customHeight="1" x14ac:dyDescent="0.2">
      <c r="A320" s="9" t="s">
        <v>30</v>
      </c>
      <c r="B320" s="9" t="s">
        <v>31</v>
      </c>
      <c r="C320" s="9" t="s">
        <v>1664</v>
      </c>
      <c r="D320" s="9" t="s">
        <v>33</v>
      </c>
      <c r="E320" s="9" t="s">
        <v>90</v>
      </c>
      <c r="F320" s="9" t="s">
        <v>3395</v>
      </c>
      <c r="G320" s="9" t="s">
        <v>1661</v>
      </c>
      <c r="H320" s="9" t="s">
        <v>37</v>
      </c>
      <c r="I320" s="9" t="s">
        <v>96</v>
      </c>
      <c r="J320" s="9" t="s">
        <v>191</v>
      </c>
      <c r="K320" s="9" t="s">
        <v>40</v>
      </c>
      <c r="L320" s="9" t="s">
        <v>41</v>
      </c>
      <c r="M320" s="9" t="s">
        <v>42</v>
      </c>
      <c r="N320" s="9" t="s">
        <v>43</v>
      </c>
      <c r="O320" s="9" t="s">
        <v>174</v>
      </c>
      <c r="P320" s="9" t="s">
        <v>45</v>
      </c>
      <c r="Q320" s="9" t="s">
        <v>84</v>
      </c>
      <c r="R320" s="9" t="s">
        <v>45</v>
      </c>
      <c r="S320" s="9" t="s">
        <v>85</v>
      </c>
      <c r="T320" s="9" t="s">
        <v>75</v>
      </c>
      <c r="U320" s="9" t="s">
        <v>76</v>
      </c>
      <c r="V320" s="9" t="s">
        <v>75</v>
      </c>
      <c r="W320" s="9" t="s">
        <v>51</v>
      </c>
      <c r="X320" s="9" t="s">
        <v>52</v>
      </c>
      <c r="Y320" s="9" t="s">
        <v>53</v>
      </c>
      <c r="Z320" s="9" t="s">
        <v>54</v>
      </c>
      <c r="AA320" s="9" t="s">
        <v>55</v>
      </c>
      <c r="AB320" s="9" t="s">
        <v>56</v>
      </c>
      <c r="AC320" s="10">
        <v>500000</v>
      </c>
      <c r="AD320" s="10" t="s">
        <v>1663</v>
      </c>
      <c r="AE320" s="10" t="str" cm="1">
        <f t="array" aca="1" ref="AE320" ca="1">IFERROR(_xlfn.XLOOKUP(MID(CELL("filename",$A$1),FIND("]",CELL("filename",$A$1))+1,255)&amp;"|"&amp;$C320,Fonte_OM_Objeto!$G:$G,Fonte_OM_Objeto!$J:$J),"")</f>
        <v>B Adm Ap Ibirapuera</v>
      </c>
      <c r="AF320" s="10" t="str" cm="1">
        <f t="array" aca="1" ref="AF320" ca="1">IFERROR(_xlfn.XLOOKUP(MID(CELL("filename",$A$1),FIND("]",CELL("filename",$A$1))+1,255)&amp;"|"&amp;$C320,Fonte_OM_Objeto!$G:$G,Fonte_OM_Objeto!$K:$K),"")</f>
        <v>Aquisição de gerador para o HTO</v>
      </c>
    </row>
    <row r="321" spans="1:32" s="1" customFormat="1" ht="52.35" customHeight="1" x14ac:dyDescent="0.2">
      <c r="A321" s="9" t="s">
        <v>30</v>
      </c>
      <c r="B321" s="9" t="s">
        <v>31</v>
      </c>
      <c r="C321" s="9" t="s">
        <v>1662</v>
      </c>
      <c r="D321" s="9" t="s">
        <v>33</v>
      </c>
      <c r="E321" s="9" t="s">
        <v>90</v>
      </c>
      <c r="F321" s="9" t="s">
        <v>3395</v>
      </c>
      <c r="G321" s="9" t="s">
        <v>1661</v>
      </c>
      <c r="H321" s="9" t="s">
        <v>37</v>
      </c>
      <c r="I321" s="9" t="s">
        <v>96</v>
      </c>
      <c r="J321" s="9" t="s">
        <v>191</v>
      </c>
      <c r="K321" s="9" t="s">
        <v>40</v>
      </c>
      <c r="L321" s="9" t="s">
        <v>41</v>
      </c>
      <c r="M321" s="9" t="s">
        <v>408</v>
      </c>
      <c r="N321" s="9" t="s">
        <v>409</v>
      </c>
      <c r="O321" s="9" t="s">
        <v>410</v>
      </c>
      <c r="P321" s="9" t="s">
        <v>45</v>
      </c>
      <c r="Q321" s="9" t="s">
        <v>411</v>
      </c>
      <c r="R321" s="9" t="s">
        <v>412</v>
      </c>
      <c r="S321" s="9" t="s">
        <v>413</v>
      </c>
      <c r="T321" s="9" t="s">
        <v>75</v>
      </c>
      <c r="U321" s="9" t="s">
        <v>76</v>
      </c>
      <c r="V321" s="9" t="s">
        <v>75</v>
      </c>
      <c r="W321" s="9" t="s">
        <v>51</v>
      </c>
      <c r="X321" s="9" t="s">
        <v>102</v>
      </c>
      <c r="Y321" s="9" t="s">
        <v>53</v>
      </c>
      <c r="Z321" s="9" t="s">
        <v>54</v>
      </c>
      <c r="AA321" s="9" t="s">
        <v>55</v>
      </c>
      <c r="AB321" s="9" t="s">
        <v>56</v>
      </c>
      <c r="AC321" s="10">
        <v>450000</v>
      </c>
      <c r="AD321" s="10" t="s">
        <v>414</v>
      </c>
      <c r="AE321" s="10" t="str" cm="1">
        <f t="array" aca="1" ref="AE321" ca="1">IFERROR(_xlfn.XLOOKUP(MID(CELL("filename",$A$1),FIND("]",CELL("filename",$A$1))+1,255)&amp;"|"&amp;$C321,Fonte_OM_Objeto!$G:$G,Fonte_OM_Objeto!$J:$J),"")</f>
        <v/>
      </c>
      <c r="AF321" s="10" t="str" cm="1">
        <f t="array" aca="1" ref="AF321" ca="1">IFERROR(_xlfn.XLOOKUP(MID(CELL("filename",$A$1),FIND("]",CELL("filename",$A$1))+1,255)&amp;"|"&amp;$C321,Fonte_OM_Objeto!$G:$G,Fonte_OM_Objeto!$K:$K),"")</f>
        <v/>
      </c>
    </row>
    <row r="322" spans="1:32" s="1" customFormat="1" ht="52.35" customHeight="1" x14ac:dyDescent="0.2">
      <c r="A322" s="9" t="s">
        <v>30</v>
      </c>
      <c r="B322" s="9" t="s">
        <v>31</v>
      </c>
      <c r="C322" s="9" t="s">
        <v>1662</v>
      </c>
      <c r="D322" s="9" t="s">
        <v>33</v>
      </c>
      <c r="E322" s="9" t="s">
        <v>90</v>
      </c>
      <c r="F322" s="9" t="s">
        <v>3395</v>
      </c>
      <c r="G322" s="9" t="s">
        <v>1661</v>
      </c>
      <c r="H322" s="9" t="s">
        <v>37</v>
      </c>
      <c r="I322" s="9" t="s">
        <v>96</v>
      </c>
      <c r="J322" s="9" t="s">
        <v>191</v>
      </c>
      <c r="K322" s="9" t="s">
        <v>40</v>
      </c>
      <c r="L322" s="9" t="s">
        <v>41</v>
      </c>
      <c r="M322" s="9" t="s">
        <v>408</v>
      </c>
      <c r="N322" s="9" t="s">
        <v>409</v>
      </c>
      <c r="O322" s="9" t="s">
        <v>410</v>
      </c>
      <c r="P322" s="9" t="s">
        <v>45</v>
      </c>
      <c r="Q322" s="9" t="s">
        <v>411</v>
      </c>
      <c r="R322" s="9" t="s">
        <v>412</v>
      </c>
      <c r="S322" s="9" t="s">
        <v>413</v>
      </c>
      <c r="T322" s="9" t="s">
        <v>75</v>
      </c>
      <c r="U322" s="9" t="s">
        <v>76</v>
      </c>
      <c r="V322" s="9" t="s">
        <v>75</v>
      </c>
      <c r="W322" s="9" t="s">
        <v>51</v>
      </c>
      <c r="X322" s="9" t="s">
        <v>52</v>
      </c>
      <c r="Y322" s="9" t="s">
        <v>53</v>
      </c>
      <c r="Z322" s="9" t="s">
        <v>54</v>
      </c>
      <c r="AA322" s="9" t="s">
        <v>55</v>
      </c>
      <c r="AB322" s="9" t="s">
        <v>56</v>
      </c>
      <c r="AC322" s="10">
        <v>100000</v>
      </c>
      <c r="AD322" s="10" t="s">
        <v>414</v>
      </c>
      <c r="AE322" s="10" t="str" cm="1">
        <f t="array" aca="1" ref="AE322" ca="1">IFERROR(_xlfn.XLOOKUP(MID(CELL("filename",$A$1),FIND("]",CELL("filename",$A$1))+1,255)&amp;"|"&amp;$C322,Fonte_OM_Objeto!$G:$G,Fonte_OM_Objeto!$J:$J),"")</f>
        <v/>
      </c>
      <c r="AF322" s="10" t="str" cm="1">
        <f t="array" aca="1" ref="AF322" ca="1">IFERROR(_xlfn.XLOOKUP(MID(CELL("filename",$A$1),FIND("]",CELL("filename",$A$1))+1,255)&amp;"|"&amp;$C322,Fonte_OM_Objeto!$G:$G,Fonte_OM_Objeto!$K:$K),"")</f>
        <v/>
      </c>
    </row>
    <row r="323" spans="1:32" s="1" customFormat="1" ht="30.4" customHeight="1" x14ac:dyDescent="0.2">
      <c r="A323" s="9" t="s">
        <v>30</v>
      </c>
      <c r="B323" s="9" t="s">
        <v>31</v>
      </c>
      <c r="C323" s="9" t="s">
        <v>1660</v>
      </c>
      <c r="D323" s="9" t="s">
        <v>33</v>
      </c>
      <c r="E323" s="9" t="s">
        <v>34</v>
      </c>
      <c r="F323" s="9" t="s">
        <v>1345</v>
      </c>
      <c r="G323" s="9" t="s">
        <v>1346</v>
      </c>
      <c r="H323" s="9" t="s">
        <v>37</v>
      </c>
      <c r="I323" s="9" t="s">
        <v>217</v>
      </c>
      <c r="J323" s="9" t="s">
        <v>39</v>
      </c>
      <c r="K323" s="9" t="s">
        <v>40</v>
      </c>
      <c r="L323" s="9" t="s">
        <v>41</v>
      </c>
      <c r="M323" s="9" t="s">
        <v>42</v>
      </c>
      <c r="N323" s="9" t="s">
        <v>43</v>
      </c>
      <c r="O323" s="9" t="s">
        <v>821</v>
      </c>
      <c r="P323" s="9" t="s">
        <v>45</v>
      </c>
      <c r="Q323" s="9" t="s">
        <v>109</v>
      </c>
      <c r="R323" s="9" t="s">
        <v>47</v>
      </c>
      <c r="S323" s="9" t="s">
        <v>110</v>
      </c>
      <c r="T323" s="9" t="s">
        <v>822</v>
      </c>
      <c r="U323" s="9" t="s">
        <v>217</v>
      </c>
      <c r="V323" s="9" t="s">
        <v>823</v>
      </c>
      <c r="W323" s="9" t="s">
        <v>111</v>
      </c>
      <c r="X323" s="9" t="s">
        <v>52</v>
      </c>
      <c r="Y323" s="9" t="s">
        <v>53</v>
      </c>
      <c r="Z323" s="9" t="s">
        <v>54</v>
      </c>
      <c r="AA323" s="9" t="s">
        <v>55</v>
      </c>
      <c r="AB323" s="9" t="s">
        <v>56</v>
      </c>
      <c r="AC323" s="10">
        <v>200000</v>
      </c>
      <c r="AD323" s="10" t="s">
        <v>1659</v>
      </c>
      <c r="AE323" s="10" t="str" cm="1">
        <f t="array" aca="1" ref="AE323" ca="1">IFERROR(_xlfn.XLOOKUP(MID(CELL("filename",$A$1),FIND("]",CELL("filename",$A$1))+1,255)&amp;"|"&amp;$C323,Fonte_OM_Objeto!$G:$G,Fonte_OM_Objeto!$J:$J),"")</f>
        <v>H Gu N</v>
      </c>
      <c r="AF323" s="10" t="str" cm="1">
        <f t="array" aca="1" ref="AF323" ca="1">IFERROR(_xlfn.XLOOKUP(MID(CELL("filename",$A$1),FIND("]",CELL("filename",$A$1))+1,255)&amp;"|"&amp;$C323,Fonte_OM_Objeto!$G:$G,Fonte_OM_Objeto!$K:$K),"")</f>
        <v>Aquisição de equipamentos hospitalares.</v>
      </c>
    </row>
    <row r="324" spans="1:32" s="1" customFormat="1" ht="19.7" customHeight="1" x14ac:dyDescent="0.2">
      <c r="A324" s="9" t="s">
        <v>30</v>
      </c>
      <c r="B324" s="9" t="s">
        <v>31</v>
      </c>
      <c r="C324" s="9" t="s">
        <v>1658</v>
      </c>
      <c r="D324" s="9" t="s">
        <v>33</v>
      </c>
      <c r="E324" s="9" t="s">
        <v>34</v>
      </c>
      <c r="F324" s="9" t="s">
        <v>3390</v>
      </c>
      <c r="G324" s="9" t="s">
        <v>1657</v>
      </c>
      <c r="H324" s="9" t="s">
        <v>37</v>
      </c>
      <c r="I324" s="9" t="s">
        <v>512</v>
      </c>
      <c r="J324" s="9" t="s">
        <v>191</v>
      </c>
      <c r="K324" s="9" t="s">
        <v>40</v>
      </c>
      <c r="L324" s="9" t="s">
        <v>41</v>
      </c>
      <c r="M324" s="9" t="s">
        <v>59</v>
      </c>
      <c r="N324" s="9" t="s">
        <v>60</v>
      </c>
      <c r="O324" s="9" t="s">
        <v>1656</v>
      </c>
      <c r="P324" s="9" t="s">
        <v>45</v>
      </c>
      <c r="Q324" s="9" t="s">
        <v>62</v>
      </c>
      <c r="R324" s="9" t="s">
        <v>45</v>
      </c>
      <c r="S324" s="9" t="s">
        <v>63</v>
      </c>
      <c r="T324" s="9" t="s">
        <v>1655</v>
      </c>
      <c r="U324" s="9" t="s">
        <v>1654</v>
      </c>
      <c r="V324" s="9" t="s">
        <v>1653</v>
      </c>
      <c r="W324" s="9" t="s">
        <v>51</v>
      </c>
      <c r="X324" s="9" t="s">
        <v>52</v>
      </c>
      <c r="Y324" s="9" t="s">
        <v>53</v>
      </c>
      <c r="Z324" s="9" t="s">
        <v>54</v>
      </c>
      <c r="AA324" s="9" t="s">
        <v>55</v>
      </c>
      <c r="AB324" s="9" t="s">
        <v>56</v>
      </c>
      <c r="AC324" s="10">
        <v>2114174</v>
      </c>
      <c r="AD324" s="9" t="s">
        <v>1652</v>
      </c>
      <c r="AE324" s="10" t="str" cm="1">
        <f t="array" aca="1" ref="AE324" ca="1">IFERROR(_xlfn.XLOOKUP(MID(CELL("filename",$A$1),FIND("]",CELL("filename",$A$1))+1,255)&amp;"|"&amp;$C324,Fonte_OM_Objeto!$G:$G,Fonte_OM_Objeto!$J:$J),"")</f>
        <v/>
      </c>
      <c r="AF324" s="10" t="str" cm="1">
        <f t="array" aca="1" ref="AF324" ca="1">IFERROR(_xlfn.XLOOKUP(MID(CELL("filename",$A$1),FIND("]",CELL("filename",$A$1))+1,255)&amp;"|"&amp;$C324,Fonte_OM_Objeto!$G:$G,Fonte_OM_Objeto!$K:$K),"")</f>
        <v/>
      </c>
    </row>
    <row r="325" spans="1:32" s="1" customFormat="1" ht="19.7" customHeight="1" x14ac:dyDescent="0.2">
      <c r="A325" s="9" t="s">
        <v>30</v>
      </c>
      <c r="B325" s="9" t="s">
        <v>31</v>
      </c>
      <c r="C325" s="9" t="s">
        <v>1651</v>
      </c>
      <c r="D325" s="9" t="s">
        <v>33</v>
      </c>
      <c r="E325" s="9" t="s">
        <v>34</v>
      </c>
      <c r="F325" s="9" t="s">
        <v>3385</v>
      </c>
      <c r="G325" s="9" t="s">
        <v>1638</v>
      </c>
      <c r="H325" s="9" t="s">
        <v>37</v>
      </c>
      <c r="I325" s="9" t="s">
        <v>266</v>
      </c>
      <c r="J325" s="9" t="s">
        <v>39</v>
      </c>
      <c r="K325" s="9" t="s">
        <v>40</v>
      </c>
      <c r="L325" s="9" t="s">
        <v>41</v>
      </c>
      <c r="M325" s="9" t="s">
        <v>232</v>
      </c>
      <c r="N325" s="9" t="s">
        <v>233</v>
      </c>
      <c r="O325" s="9" t="s">
        <v>1650</v>
      </c>
      <c r="P325" s="9" t="s">
        <v>45</v>
      </c>
      <c r="Q325" s="9" t="s">
        <v>1035</v>
      </c>
      <c r="R325" s="9" t="s">
        <v>236</v>
      </c>
      <c r="S325" s="9" t="s">
        <v>1036</v>
      </c>
      <c r="T325" s="9" t="s">
        <v>75</v>
      </c>
      <c r="U325" s="9" t="s">
        <v>76</v>
      </c>
      <c r="V325" s="9" t="s">
        <v>75</v>
      </c>
      <c r="W325" s="9" t="s">
        <v>51</v>
      </c>
      <c r="X325" s="9" t="s">
        <v>102</v>
      </c>
      <c r="Y325" s="9" t="s">
        <v>53</v>
      </c>
      <c r="Z325" s="9" t="s">
        <v>54</v>
      </c>
      <c r="AA325" s="9" t="s">
        <v>55</v>
      </c>
      <c r="AB325" s="9" t="s">
        <v>56</v>
      </c>
      <c r="AC325" s="10">
        <v>700000</v>
      </c>
      <c r="AD325" s="10" t="s">
        <v>1649</v>
      </c>
      <c r="AE325" s="10" t="str" cm="1">
        <f t="array" aca="1" ref="AE325" ca="1">IFERROR(_xlfn.XLOOKUP(MID(CELL("filename",$A$1),FIND("]",CELL("filename",$A$1))+1,255)&amp;"|"&amp;$C325,Fonte_OM_Objeto!$G:$G,Fonte_OM_Objeto!$J:$J),"")</f>
        <v/>
      </c>
      <c r="AF325" s="10" t="str" cm="1">
        <f t="array" aca="1" ref="AF325" ca="1">IFERROR(_xlfn.XLOOKUP(MID(CELL("filename",$A$1),FIND("]",CELL("filename",$A$1))+1,255)&amp;"|"&amp;$C325,Fonte_OM_Objeto!$G:$G,Fonte_OM_Objeto!$K:$K),"")</f>
        <v/>
      </c>
    </row>
    <row r="326" spans="1:32" s="1" customFormat="1" ht="41.1" customHeight="1" x14ac:dyDescent="0.2">
      <c r="A326" s="9" t="s">
        <v>30</v>
      </c>
      <c r="B326" s="9" t="s">
        <v>31</v>
      </c>
      <c r="C326" s="9" t="s">
        <v>1648</v>
      </c>
      <c r="D326" s="9" t="s">
        <v>33</v>
      </c>
      <c r="E326" s="9" t="s">
        <v>34</v>
      </c>
      <c r="F326" s="9" t="s">
        <v>3385</v>
      </c>
      <c r="G326" s="9" t="s">
        <v>1638</v>
      </c>
      <c r="H326" s="9" t="s">
        <v>37</v>
      </c>
      <c r="I326" s="9" t="s">
        <v>266</v>
      </c>
      <c r="J326" s="9" t="s">
        <v>39</v>
      </c>
      <c r="K326" s="9" t="s">
        <v>40</v>
      </c>
      <c r="L326" s="9" t="s">
        <v>41</v>
      </c>
      <c r="M326" s="9" t="s">
        <v>232</v>
      </c>
      <c r="N326" s="9" t="s">
        <v>233</v>
      </c>
      <c r="O326" s="9" t="s">
        <v>1647</v>
      </c>
      <c r="P326" s="9" t="s">
        <v>45</v>
      </c>
      <c r="Q326" s="9" t="s">
        <v>1646</v>
      </c>
      <c r="R326" s="9" t="s">
        <v>236</v>
      </c>
      <c r="S326" s="9" t="s">
        <v>1645</v>
      </c>
      <c r="T326" s="9" t="s">
        <v>75</v>
      </c>
      <c r="U326" s="9" t="s">
        <v>76</v>
      </c>
      <c r="V326" s="9" t="s">
        <v>75</v>
      </c>
      <c r="W326" s="9" t="s">
        <v>51</v>
      </c>
      <c r="X326" s="9" t="s">
        <v>102</v>
      </c>
      <c r="Y326" s="9" t="s">
        <v>53</v>
      </c>
      <c r="Z326" s="9" t="s">
        <v>54</v>
      </c>
      <c r="AA326" s="9" t="s">
        <v>55</v>
      </c>
      <c r="AB326" s="9" t="s">
        <v>56</v>
      </c>
      <c r="AC326" s="10">
        <v>700000</v>
      </c>
      <c r="AD326" s="10" t="s">
        <v>1644</v>
      </c>
      <c r="AE326" s="10" t="str" cm="1">
        <f t="array" aca="1" ref="AE326" ca="1">IFERROR(_xlfn.XLOOKUP(MID(CELL("filename",$A$1),FIND("]",CELL("filename",$A$1))+1,255)&amp;"|"&amp;$C326,Fonte_OM_Objeto!$G:$G,Fonte_OM_Objeto!$J:$J),"")</f>
        <v/>
      </c>
      <c r="AF326" s="10" t="str" cm="1">
        <f t="array" aca="1" ref="AF326" ca="1">IFERROR(_xlfn.XLOOKUP(MID(CELL("filename",$A$1),FIND("]",CELL("filename",$A$1))+1,255)&amp;"|"&amp;$C326,Fonte_OM_Objeto!$G:$G,Fonte_OM_Objeto!$K:$K),"")</f>
        <v/>
      </c>
    </row>
    <row r="327" spans="1:32" s="1" customFormat="1" ht="73.5" customHeight="1" x14ac:dyDescent="0.2">
      <c r="A327" s="9" t="s">
        <v>30</v>
      </c>
      <c r="B327" s="9" t="s">
        <v>31</v>
      </c>
      <c r="C327" s="9" t="s">
        <v>1643</v>
      </c>
      <c r="D327" s="9" t="s">
        <v>33</v>
      </c>
      <c r="E327" s="9" t="s">
        <v>90</v>
      </c>
      <c r="F327" s="9" t="s">
        <v>3385</v>
      </c>
      <c r="G327" s="9" t="s">
        <v>1638</v>
      </c>
      <c r="H327" s="9" t="s">
        <v>37</v>
      </c>
      <c r="I327" s="9" t="s">
        <v>266</v>
      </c>
      <c r="J327" s="9" t="s">
        <v>39</v>
      </c>
      <c r="K327" s="9" t="s">
        <v>40</v>
      </c>
      <c r="L327" s="9" t="s">
        <v>41</v>
      </c>
      <c r="M327" s="9" t="s">
        <v>70</v>
      </c>
      <c r="N327" s="9" t="s">
        <v>71</v>
      </c>
      <c r="O327" s="9" t="s">
        <v>118</v>
      </c>
      <c r="P327" s="9" t="s">
        <v>45</v>
      </c>
      <c r="Q327" s="9" t="s">
        <v>46</v>
      </c>
      <c r="R327" s="9" t="s">
        <v>47</v>
      </c>
      <c r="S327" s="9" t="s">
        <v>48</v>
      </c>
      <c r="T327" s="9" t="s">
        <v>75</v>
      </c>
      <c r="U327" s="9" t="s">
        <v>76</v>
      </c>
      <c r="V327" s="9" t="s">
        <v>75</v>
      </c>
      <c r="W327" s="9" t="s">
        <v>51</v>
      </c>
      <c r="X327" s="9" t="s">
        <v>52</v>
      </c>
      <c r="Y327" s="9" t="s">
        <v>53</v>
      </c>
      <c r="Z327" s="9" t="s">
        <v>54</v>
      </c>
      <c r="AA327" s="9" t="s">
        <v>55</v>
      </c>
      <c r="AB327" s="9" t="s">
        <v>56</v>
      </c>
      <c r="AC327" s="10">
        <v>600000</v>
      </c>
      <c r="AD327" s="10" t="s">
        <v>1642</v>
      </c>
      <c r="AE327" s="10" t="str" cm="1">
        <f t="array" aca="1" ref="AE327" ca="1">IFERROR(_xlfn.XLOOKUP(MID(CELL("filename",$A$1),FIND("]",CELL("filename",$A$1))+1,255)&amp;"|"&amp;$C327,Fonte_OM_Objeto!$G:$G,Fonte_OM_Objeto!$J:$J),"")</f>
        <v/>
      </c>
      <c r="AF327" s="10" t="str" cm="1">
        <f t="array" aca="1" ref="AF327" ca="1">IFERROR(_xlfn.XLOOKUP(MID(CELL("filename",$A$1),FIND("]",CELL("filename",$A$1))+1,255)&amp;"|"&amp;$C327,Fonte_OM_Objeto!$G:$G,Fonte_OM_Objeto!$K:$K),"")</f>
        <v/>
      </c>
    </row>
    <row r="328" spans="1:32" s="1" customFormat="1" ht="62.85" customHeight="1" x14ac:dyDescent="0.2">
      <c r="A328" s="9" t="s">
        <v>30</v>
      </c>
      <c r="B328" s="9" t="s">
        <v>31</v>
      </c>
      <c r="C328" s="9" t="s">
        <v>1641</v>
      </c>
      <c r="D328" s="9" t="s">
        <v>33</v>
      </c>
      <c r="E328" s="9" t="s">
        <v>90</v>
      </c>
      <c r="F328" s="9" t="s">
        <v>3385</v>
      </c>
      <c r="G328" s="9" t="s">
        <v>1638</v>
      </c>
      <c r="H328" s="9" t="s">
        <v>37</v>
      </c>
      <c r="I328" s="9" t="s">
        <v>266</v>
      </c>
      <c r="J328" s="9" t="s">
        <v>39</v>
      </c>
      <c r="K328" s="9" t="s">
        <v>40</v>
      </c>
      <c r="L328" s="9" t="s">
        <v>41</v>
      </c>
      <c r="M328" s="9" t="s">
        <v>70</v>
      </c>
      <c r="N328" s="9" t="s">
        <v>71</v>
      </c>
      <c r="O328" s="9" t="s">
        <v>72</v>
      </c>
      <c r="P328" s="9" t="s">
        <v>45</v>
      </c>
      <c r="Q328" s="9" t="s">
        <v>73</v>
      </c>
      <c r="R328" s="9" t="s">
        <v>45</v>
      </c>
      <c r="S328" s="9" t="s">
        <v>74</v>
      </c>
      <c r="T328" s="9" t="s">
        <v>75</v>
      </c>
      <c r="U328" s="9" t="s">
        <v>76</v>
      </c>
      <c r="V328" s="9" t="s">
        <v>75</v>
      </c>
      <c r="W328" s="9" t="s">
        <v>51</v>
      </c>
      <c r="X328" s="9" t="s">
        <v>102</v>
      </c>
      <c r="Y328" s="9" t="s">
        <v>53</v>
      </c>
      <c r="Z328" s="9" t="s">
        <v>54</v>
      </c>
      <c r="AA328" s="9" t="s">
        <v>55</v>
      </c>
      <c r="AB328" s="9" t="s">
        <v>56</v>
      </c>
      <c r="AC328" s="10">
        <v>800000</v>
      </c>
      <c r="AD328" s="10" t="s">
        <v>1640</v>
      </c>
      <c r="AE328" s="10" t="str" cm="1">
        <f t="array" aca="1" ref="AE328" ca="1">IFERROR(_xlfn.XLOOKUP(MID(CELL("filename",$A$1),FIND("]",CELL("filename",$A$1))+1,255)&amp;"|"&amp;$C328,Fonte_OM_Objeto!$G:$G,Fonte_OM_Objeto!$J:$J),"")</f>
        <v/>
      </c>
      <c r="AF328" s="10" t="str" cm="1">
        <f t="array" aca="1" ref="AF328" ca="1">IFERROR(_xlfn.XLOOKUP(MID(CELL("filename",$A$1),FIND("]",CELL("filename",$A$1))+1,255)&amp;"|"&amp;$C328,Fonte_OM_Objeto!$G:$G,Fonte_OM_Objeto!$K:$K),"")</f>
        <v/>
      </c>
    </row>
    <row r="329" spans="1:32" s="1" customFormat="1" ht="62.85" customHeight="1" x14ac:dyDescent="0.2">
      <c r="A329" s="9" t="s">
        <v>30</v>
      </c>
      <c r="B329" s="9" t="s">
        <v>31</v>
      </c>
      <c r="C329" s="9" t="s">
        <v>1639</v>
      </c>
      <c r="D329" s="9" t="s">
        <v>33</v>
      </c>
      <c r="E329" s="9" t="s">
        <v>90</v>
      </c>
      <c r="F329" s="9" t="s">
        <v>3385</v>
      </c>
      <c r="G329" s="9" t="s">
        <v>1638</v>
      </c>
      <c r="H329" s="9" t="s">
        <v>37</v>
      </c>
      <c r="I329" s="9" t="s">
        <v>266</v>
      </c>
      <c r="J329" s="9" t="s">
        <v>39</v>
      </c>
      <c r="K329" s="9" t="s">
        <v>40</v>
      </c>
      <c r="L329" s="9" t="s">
        <v>41</v>
      </c>
      <c r="M329" s="9" t="s">
        <v>428</v>
      </c>
      <c r="N329" s="9" t="s">
        <v>429</v>
      </c>
      <c r="O329" s="9" t="s">
        <v>430</v>
      </c>
      <c r="P329" s="9" t="s">
        <v>45</v>
      </c>
      <c r="Q329" s="9" t="s">
        <v>385</v>
      </c>
      <c r="R329" s="9" t="s">
        <v>236</v>
      </c>
      <c r="S329" s="9" t="s">
        <v>431</v>
      </c>
      <c r="T329" s="9" t="s">
        <v>75</v>
      </c>
      <c r="U329" s="9" t="s">
        <v>76</v>
      </c>
      <c r="V329" s="9" t="s">
        <v>75</v>
      </c>
      <c r="W329" s="9" t="s">
        <v>51</v>
      </c>
      <c r="X329" s="9" t="s">
        <v>102</v>
      </c>
      <c r="Y329" s="9" t="s">
        <v>53</v>
      </c>
      <c r="Z329" s="9" t="s">
        <v>54</v>
      </c>
      <c r="AA329" s="9" t="s">
        <v>55</v>
      </c>
      <c r="AB329" s="9" t="s">
        <v>56</v>
      </c>
      <c r="AC329" s="10">
        <v>300000</v>
      </c>
      <c r="AD329" s="10" t="s">
        <v>1637</v>
      </c>
      <c r="AE329" s="10" t="str" cm="1">
        <f t="array" aca="1" ref="AE329" ca="1">IFERROR(_xlfn.XLOOKUP(MID(CELL("filename",$A$1),FIND("]",CELL("filename",$A$1))+1,255)&amp;"|"&amp;$C329,Fonte_OM_Objeto!$G:$G,Fonte_OM_Objeto!$J:$J),"")</f>
        <v/>
      </c>
      <c r="AF329" s="10" t="str" cm="1">
        <f t="array" aca="1" ref="AF329" ca="1">IFERROR(_xlfn.XLOOKUP(MID(CELL("filename",$A$1),FIND("]",CELL("filename",$A$1))+1,255)&amp;"|"&amp;$C329,Fonte_OM_Objeto!$G:$G,Fonte_OM_Objeto!$K:$K),"")</f>
        <v/>
      </c>
    </row>
    <row r="330" spans="1:32" s="1" customFormat="1" ht="62.85" customHeight="1" x14ac:dyDescent="0.2">
      <c r="A330" s="9" t="s">
        <v>30</v>
      </c>
      <c r="B330" s="9" t="s">
        <v>31</v>
      </c>
      <c r="C330" s="9" t="s">
        <v>1639</v>
      </c>
      <c r="D330" s="9" t="s">
        <v>33</v>
      </c>
      <c r="E330" s="9" t="s">
        <v>90</v>
      </c>
      <c r="F330" s="9" t="s">
        <v>3385</v>
      </c>
      <c r="G330" s="9" t="s">
        <v>1638</v>
      </c>
      <c r="H330" s="9" t="s">
        <v>37</v>
      </c>
      <c r="I330" s="9" t="s">
        <v>266</v>
      </c>
      <c r="J330" s="9" t="s">
        <v>39</v>
      </c>
      <c r="K330" s="9" t="s">
        <v>40</v>
      </c>
      <c r="L330" s="9" t="s">
        <v>41</v>
      </c>
      <c r="M330" s="9" t="s">
        <v>428</v>
      </c>
      <c r="N330" s="9" t="s">
        <v>429</v>
      </c>
      <c r="O330" s="9" t="s">
        <v>430</v>
      </c>
      <c r="P330" s="9" t="s">
        <v>45</v>
      </c>
      <c r="Q330" s="9" t="s">
        <v>385</v>
      </c>
      <c r="R330" s="9" t="s">
        <v>236</v>
      </c>
      <c r="S330" s="9" t="s">
        <v>431</v>
      </c>
      <c r="T330" s="9" t="s">
        <v>75</v>
      </c>
      <c r="U330" s="9" t="s">
        <v>76</v>
      </c>
      <c r="V330" s="9" t="s">
        <v>75</v>
      </c>
      <c r="W330" s="9" t="s">
        <v>51</v>
      </c>
      <c r="X330" s="9" t="s">
        <v>52</v>
      </c>
      <c r="Y330" s="9" t="s">
        <v>53</v>
      </c>
      <c r="Z330" s="9" t="s">
        <v>54</v>
      </c>
      <c r="AA330" s="9" t="s">
        <v>55</v>
      </c>
      <c r="AB330" s="9" t="s">
        <v>56</v>
      </c>
      <c r="AC330" s="10">
        <v>100000</v>
      </c>
      <c r="AD330" s="10" t="s">
        <v>1637</v>
      </c>
      <c r="AE330" s="10" t="str" cm="1">
        <f t="array" aca="1" ref="AE330" ca="1">IFERROR(_xlfn.XLOOKUP(MID(CELL("filename",$A$1),FIND("]",CELL("filename",$A$1))+1,255)&amp;"|"&amp;$C330,Fonte_OM_Objeto!$G:$G,Fonte_OM_Objeto!$J:$J),"")</f>
        <v/>
      </c>
      <c r="AF330" s="10" t="str" cm="1">
        <f t="array" aca="1" ref="AF330" ca="1">IFERROR(_xlfn.XLOOKUP(MID(CELL("filename",$A$1),FIND("]",CELL("filename",$A$1))+1,255)&amp;"|"&amp;$C330,Fonte_OM_Objeto!$G:$G,Fonte_OM_Objeto!$K:$K),"")</f>
        <v/>
      </c>
    </row>
    <row r="331" spans="1:32" s="1" customFormat="1" ht="19.7" customHeight="1" x14ac:dyDescent="0.2">
      <c r="A331" s="9" t="s">
        <v>30</v>
      </c>
      <c r="B331" s="9" t="s">
        <v>31</v>
      </c>
      <c r="C331" s="9" t="s">
        <v>1352</v>
      </c>
      <c r="D331" s="9" t="s">
        <v>33</v>
      </c>
      <c r="E331" s="9" t="s">
        <v>34</v>
      </c>
      <c r="F331" s="9" t="s">
        <v>1349</v>
      </c>
      <c r="G331" s="9" t="s">
        <v>1350</v>
      </c>
      <c r="H331" s="9" t="s">
        <v>37</v>
      </c>
      <c r="I331" s="9" t="s">
        <v>96</v>
      </c>
      <c r="J331" s="9" t="s">
        <v>173</v>
      </c>
      <c r="K331" s="9" t="s">
        <v>40</v>
      </c>
      <c r="L331" s="9" t="s">
        <v>41</v>
      </c>
      <c r="M331" s="9" t="s">
        <v>59</v>
      </c>
      <c r="N331" s="9" t="s">
        <v>60</v>
      </c>
      <c r="O331" s="9" t="s">
        <v>145</v>
      </c>
      <c r="P331" s="9" t="s">
        <v>45</v>
      </c>
      <c r="Q331" s="9" t="s">
        <v>62</v>
      </c>
      <c r="R331" s="9" t="s">
        <v>45</v>
      </c>
      <c r="S331" s="9" t="s">
        <v>63</v>
      </c>
      <c r="T331" s="9" t="s">
        <v>75</v>
      </c>
      <c r="U331" s="9" t="s">
        <v>76</v>
      </c>
      <c r="V331" s="9" t="s">
        <v>75</v>
      </c>
      <c r="W331" s="9" t="s">
        <v>51</v>
      </c>
      <c r="X331" s="9" t="s">
        <v>102</v>
      </c>
      <c r="Y331" s="9" t="s">
        <v>53</v>
      </c>
      <c r="Z331" s="9" t="s">
        <v>54</v>
      </c>
      <c r="AA331" s="9" t="s">
        <v>55</v>
      </c>
      <c r="AB331" s="9" t="s">
        <v>56</v>
      </c>
      <c r="AC331" s="10">
        <v>400000</v>
      </c>
      <c r="AD331" s="9" t="s">
        <v>1636</v>
      </c>
      <c r="AE331" s="10" t="str" cm="1">
        <f t="array" aca="1" ref="AE331" ca="1">IFERROR(_xlfn.XLOOKUP(MID(CELL("filename",$A$1),FIND("]",CELL("filename",$A$1))+1,255)&amp;"|"&amp;$C331,Fonte_OM_Objeto!$G:$G,Fonte_OM_Objeto!$J:$J),"")</f>
        <v>Cmdo 11ª Bda Inf Mec</v>
      </c>
      <c r="AF331" s="10" t="str" cm="1">
        <f t="array" aca="1" ref="AF331" ca="1">IFERROR(_xlfn.XLOOKUP(MID(CELL("filename",$A$1),FIND("]",CELL("filename",$A$1))+1,255)&amp;"|"&amp;$C331,Fonte_OM_Objeto!$G:$G,Fonte_OM_Objeto!$K:$K),"")</f>
        <v>Reforma da capela</v>
      </c>
    </row>
    <row r="332" spans="1:32" s="1" customFormat="1" ht="73.5" customHeight="1" x14ac:dyDescent="0.2">
      <c r="A332" s="9" t="s">
        <v>30</v>
      </c>
      <c r="B332" s="9" t="s">
        <v>31</v>
      </c>
      <c r="C332" s="9" t="s">
        <v>1635</v>
      </c>
      <c r="D332" s="9" t="s">
        <v>33</v>
      </c>
      <c r="E332" s="9" t="s">
        <v>34</v>
      </c>
      <c r="F332" s="9" t="s">
        <v>1349</v>
      </c>
      <c r="G332" s="9" t="s">
        <v>1350</v>
      </c>
      <c r="H332" s="9" t="s">
        <v>37</v>
      </c>
      <c r="I332" s="9" t="s">
        <v>96</v>
      </c>
      <c r="J332" s="9" t="s">
        <v>173</v>
      </c>
      <c r="K332" s="9" t="s">
        <v>40</v>
      </c>
      <c r="L332" s="9" t="s">
        <v>41</v>
      </c>
      <c r="M332" s="9" t="s">
        <v>179</v>
      </c>
      <c r="N332" s="9" t="s">
        <v>180</v>
      </c>
      <c r="O332" s="9" t="s">
        <v>1634</v>
      </c>
      <c r="P332" s="9" t="s">
        <v>45</v>
      </c>
      <c r="Q332" s="9" t="s">
        <v>182</v>
      </c>
      <c r="R332" s="9" t="s">
        <v>45</v>
      </c>
      <c r="S332" s="9" t="s">
        <v>386</v>
      </c>
      <c r="T332" s="9" t="s">
        <v>100</v>
      </c>
      <c r="U332" s="9" t="s">
        <v>96</v>
      </c>
      <c r="V332" s="9" t="s">
        <v>101</v>
      </c>
      <c r="W332" s="9" t="s">
        <v>51</v>
      </c>
      <c r="X332" s="9" t="s">
        <v>52</v>
      </c>
      <c r="Y332" s="9" t="s">
        <v>53</v>
      </c>
      <c r="Z332" s="9" t="s">
        <v>54</v>
      </c>
      <c r="AA332" s="9" t="s">
        <v>55</v>
      </c>
      <c r="AB332" s="9" t="s">
        <v>56</v>
      </c>
      <c r="AC332" s="10">
        <v>300000</v>
      </c>
      <c r="AD332" s="10" t="s">
        <v>1633</v>
      </c>
      <c r="AE332" s="10" t="str" cm="1">
        <f t="array" aca="1" ref="AE332" ca="1">IFERROR(_xlfn.XLOOKUP(MID(CELL("filename",$A$1),FIND("]",CELL("filename",$A$1))+1,255)&amp;"|"&amp;$C332,Fonte_OM_Objeto!$G:$G,Fonte_OM_Objeto!$J:$J),"")</f>
        <v/>
      </c>
      <c r="AF332" s="10" t="str" cm="1">
        <f t="array" aca="1" ref="AF332" ca="1">IFERROR(_xlfn.XLOOKUP(MID(CELL("filename",$A$1),FIND("]",CELL("filename",$A$1))+1,255)&amp;"|"&amp;$C332,Fonte_OM_Objeto!$G:$G,Fonte_OM_Objeto!$K:$K),"")</f>
        <v/>
      </c>
    </row>
    <row r="333" spans="1:32" s="1" customFormat="1" ht="19.7" customHeight="1" x14ac:dyDescent="0.2">
      <c r="A333" s="9" t="s">
        <v>30</v>
      </c>
      <c r="B333" s="9" t="s">
        <v>31</v>
      </c>
      <c r="C333" s="9" t="s">
        <v>1632</v>
      </c>
      <c r="D333" s="9" t="s">
        <v>33</v>
      </c>
      <c r="E333" s="9" t="s">
        <v>34</v>
      </c>
      <c r="F333" s="9" t="s">
        <v>1357</v>
      </c>
      <c r="G333" s="9" t="s">
        <v>1358</v>
      </c>
      <c r="H333" s="9" t="s">
        <v>37</v>
      </c>
      <c r="I333" s="9" t="s">
        <v>340</v>
      </c>
      <c r="J333" s="9" t="s">
        <v>39</v>
      </c>
      <c r="K333" s="9" t="s">
        <v>40</v>
      </c>
      <c r="L333" s="9" t="s">
        <v>41</v>
      </c>
      <c r="M333" s="9" t="s">
        <v>97</v>
      </c>
      <c r="N333" s="9" t="s">
        <v>98</v>
      </c>
      <c r="O333" s="9" t="s">
        <v>1631</v>
      </c>
      <c r="P333" s="9" t="s">
        <v>45</v>
      </c>
      <c r="Q333" s="9" t="s">
        <v>109</v>
      </c>
      <c r="R333" s="9" t="s">
        <v>47</v>
      </c>
      <c r="S333" s="9" t="s">
        <v>110</v>
      </c>
      <c r="T333" s="9" t="s">
        <v>342</v>
      </c>
      <c r="U333" s="9" t="s">
        <v>340</v>
      </c>
      <c r="V333" s="9" t="s">
        <v>343</v>
      </c>
      <c r="W333" s="9" t="s">
        <v>111</v>
      </c>
      <c r="X333" s="9" t="s">
        <v>52</v>
      </c>
      <c r="Y333" s="9" t="s">
        <v>53</v>
      </c>
      <c r="Z333" s="9" t="s">
        <v>54</v>
      </c>
      <c r="AA333" s="9" t="s">
        <v>55</v>
      </c>
      <c r="AB333" s="9" t="s">
        <v>56</v>
      </c>
      <c r="AC333" s="10">
        <v>500000</v>
      </c>
      <c r="AD333" s="9" t="s">
        <v>1630</v>
      </c>
      <c r="AE333" s="10" t="str" cm="1">
        <f t="array" aca="1" ref="AE333" ca="1">IFERROR(_xlfn.XLOOKUP(MID(CELL("filename",$A$1),FIND("]",CELL("filename",$A$1))+1,255)&amp;"|"&amp;$C333,Fonte_OM_Objeto!$G:$G,Fonte_OM_Objeto!$J:$J),"")</f>
        <v/>
      </c>
      <c r="AF333" s="10" t="str" cm="1">
        <f t="array" aca="1" ref="AF333" ca="1">IFERROR(_xlfn.XLOOKUP(MID(CELL("filename",$A$1),FIND("]",CELL("filename",$A$1))+1,255)&amp;"|"&amp;$C333,Fonte_OM_Objeto!$G:$G,Fonte_OM_Objeto!$K:$K),"")</f>
        <v/>
      </c>
    </row>
    <row r="334" spans="1:32" s="1" customFormat="1" ht="19.7" customHeight="1" x14ac:dyDescent="0.2">
      <c r="A334" s="9" t="s">
        <v>30</v>
      </c>
      <c r="B334" s="9" t="s">
        <v>31</v>
      </c>
      <c r="C334" s="9" t="s">
        <v>1629</v>
      </c>
      <c r="D334" s="9" t="s">
        <v>33</v>
      </c>
      <c r="E334" s="9" t="s">
        <v>34</v>
      </c>
      <c r="F334" s="9" t="s">
        <v>1357</v>
      </c>
      <c r="G334" s="9" t="s">
        <v>1358</v>
      </c>
      <c r="H334" s="9" t="s">
        <v>37</v>
      </c>
      <c r="I334" s="9" t="s">
        <v>340</v>
      </c>
      <c r="J334" s="9" t="s">
        <v>39</v>
      </c>
      <c r="K334" s="9" t="s">
        <v>40</v>
      </c>
      <c r="L334" s="9" t="s">
        <v>41</v>
      </c>
      <c r="M334" s="9" t="s">
        <v>42</v>
      </c>
      <c r="N334" s="9" t="s">
        <v>43</v>
      </c>
      <c r="O334" s="9" t="s">
        <v>118</v>
      </c>
      <c r="P334" s="9" t="s">
        <v>45</v>
      </c>
      <c r="Q334" s="9" t="s">
        <v>46</v>
      </c>
      <c r="R334" s="9" t="s">
        <v>47</v>
      </c>
      <c r="S334" s="9" t="s">
        <v>48</v>
      </c>
      <c r="T334" s="9" t="s">
        <v>75</v>
      </c>
      <c r="U334" s="9" t="s">
        <v>76</v>
      </c>
      <c r="V334" s="9" t="s">
        <v>75</v>
      </c>
      <c r="W334" s="9" t="s">
        <v>51</v>
      </c>
      <c r="X334" s="9" t="s">
        <v>52</v>
      </c>
      <c r="Y334" s="9" t="s">
        <v>53</v>
      </c>
      <c r="Z334" s="9" t="s">
        <v>54</v>
      </c>
      <c r="AA334" s="9" t="s">
        <v>55</v>
      </c>
      <c r="AB334" s="9" t="s">
        <v>56</v>
      </c>
      <c r="AC334" s="10">
        <v>1000000</v>
      </c>
      <c r="AD334" s="10" t="s">
        <v>1628</v>
      </c>
      <c r="AE334" s="10" t="str" cm="1">
        <f t="array" aca="1" ref="AE334" ca="1">IFERROR(_xlfn.XLOOKUP(MID(CELL("filename",$A$1),FIND("]",CELL("filename",$A$1))+1,255)&amp;"|"&amp;$C334,Fonte_OM_Objeto!$G:$G,Fonte_OM_Objeto!$J:$J),"")</f>
        <v>8º Esqd C Mec</v>
      </c>
      <c r="AF334" s="10" t="str" cm="1">
        <f t="array" aca="1" ref="AF334" ca="1">IFERROR(_xlfn.XLOOKUP(MID(CELL("filename",$A$1),FIND("]",CELL("filename",$A$1))+1,255)&amp;"|"&amp;$C334,Fonte_OM_Objeto!$G:$G,Fonte_OM_Objeto!$K:$K),"")</f>
        <v>Instalação de usina fotovoltaica e aquisição de mobiliário, materiais permanentes e equipamentos para a manutenção da vida vegetativa da OM</v>
      </c>
    </row>
    <row r="335" spans="1:32" s="1" customFormat="1" ht="30.4" customHeight="1" x14ac:dyDescent="0.2">
      <c r="A335" s="9" t="s">
        <v>30</v>
      </c>
      <c r="B335" s="9" t="s">
        <v>31</v>
      </c>
      <c r="C335" s="9" t="s">
        <v>1627</v>
      </c>
      <c r="D335" s="9" t="s">
        <v>33</v>
      </c>
      <c r="E335" s="9" t="s">
        <v>90</v>
      </c>
      <c r="F335" s="9" t="s">
        <v>4012</v>
      </c>
      <c r="G335" s="9" t="s">
        <v>1626</v>
      </c>
      <c r="H335" s="9" t="s">
        <v>37</v>
      </c>
      <c r="I335" s="9" t="s">
        <v>1373</v>
      </c>
      <c r="J335" s="9" t="s">
        <v>160</v>
      </c>
      <c r="K335" s="9" t="s">
        <v>40</v>
      </c>
      <c r="L335" s="9" t="s">
        <v>41</v>
      </c>
      <c r="M335" s="9" t="s">
        <v>42</v>
      </c>
      <c r="N335" s="9" t="s">
        <v>43</v>
      </c>
      <c r="O335" s="9" t="s">
        <v>305</v>
      </c>
      <c r="P335" s="9" t="s">
        <v>45</v>
      </c>
      <c r="Q335" s="9" t="s">
        <v>84</v>
      </c>
      <c r="R335" s="9" t="s">
        <v>45</v>
      </c>
      <c r="S335" s="9" t="s">
        <v>63</v>
      </c>
      <c r="T335" s="9" t="s">
        <v>75</v>
      </c>
      <c r="U335" s="9" t="s">
        <v>76</v>
      </c>
      <c r="V335" s="9" t="s">
        <v>75</v>
      </c>
      <c r="W335" s="9" t="s">
        <v>51</v>
      </c>
      <c r="X335" s="9" t="s">
        <v>52</v>
      </c>
      <c r="Y335" s="9" t="s">
        <v>53</v>
      </c>
      <c r="Z335" s="9" t="s">
        <v>54</v>
      </c>
      <c r="AA335" s="9" t="s">
        <v>55</v>
      </c>
      <c r="AB335" s="9" t="s">
        <v>56</v>
      </c>
      <c r="AC335" s="10">
        <v>500000</v>
      </c>
      <c r="AD335" s="10" t="s">
        <v>1625</v>
      </c>
      <c r="AE335" s="10" t="str" cm="1">
        <f t="array" aca="1" ref="AE335" ca="1">IFERROR(_xlfn.XLOOKUP(MID(CELL("filename",$A$1),FIND("]",CELL("filename",$A$1))+1,255)&amp;"|"&amp;$C335,Fonte_OM_Objeto!$G:$G,Fonte_OM_Objeto!$J:$J),"")</f>
        <v>61º BIS</v>
      </c>
      <c r="AF335" s="10" t="str" cm="1">
        <f t="array" aca="1" ref="AF335" ca="1">IFERROR(_xlfn.XLOOKUP(MID(CELL("filename",$A$1),FIND("]",CELL("filename",$A$1))+1,255)&amp;"|"&amp;$C335,Fonte_OM_Objeto!$G:$G,Fonte_OM_Objeto!$K:$K),"")</f>
        <v>Reforma na estrutura do Hotel de Trânsito</v>
      </c>
    </row>
    <row r="336" spans="1:32" s="1" customFormat="1" ht="52.35" customHeight="1" x14ac:dyDescent="0.2">
      <c r="A336" s="9" t="s">
        <v>30</v>
      </c>
      <c r="B336" s="9" t="s">
        <v>31</v>
      </c>
      <c r="C336" s="9" t="s">
        <v>1624</v>
      </c>
      <c r="D336" s="9" t="s">
        <v>1388</v>
      </c>
      <c r="E336" s="9" t="s">
        <v>90</v>
      </c>
      <c r="F336" s="9" t="s">
        <v>3355</v>
      </c>
      <c r="G336" s="9" t="s">
        <v>1623</v>
      </c>
      <c r="H336" s="9" t="s">
        <v>1391</v>
      </c>
      <c r="I336" s="9" t="s">
        <v>76</v>
      </c>
      <c r="J336" s="9" t="s">
        <v>901</v>
      </c>
      <c r="K336" s="9" t="s">
        <v>40</v>
      </c>
      <c r="L336" s="9" t="s">
        <v>41</v>
      </c>
      <c r="M336" s="9" t="s">
        <v>70</v>
      </c>
      <c r="N336" s="9" t="s">
        <v>71</v>
      </c>
      <c r="O336" s="9" t="s">
        <v>91</v>
      </c>
      <c r="P336" s="9" t="s">
        <v>45</v>
      </c>
      <c r="Q336" s="9" t="s">
        <v>62</v>
      </c>
      <c r="R336" s="9" t="s">
        <v>45</v>
      </c>
      <c r="S336" s="9" t="s">
        <v>85</v>
      </c>
      <c r="T336" s="9" t="s">
        <v>75</v>
      </c>
      <c r="U336" s="9" t="s">
        <v>76</v>
      </c>
      <c r="V336" s="9" t="s">
        <v>75</v>
      </c>
      <c r="W336" s="9" t="s">
        <v>51</v>
      </c>
      <c r="X336" s="9" t="s">
        <v>102</v>
      </c>
      <c r="Y336" s="9" t="s">
        <v>53</v>
      </c>
      <c r="Z336" s="9" t="s">
        <v>54</v>
      </c>
      <c r="AA336" s="9" t="s">
        <v>1392</v>
      </c>
      <c r="AB336" s="9" t="s">
        <v>56</v>
      </c>
      <c r="AC336" s="10">
        <v>1440000</v>
      </c>
      <c r="AD336" s="10" t="s">
        <v>1622</v>
      </c>
      <c r="AE336" s="10" t="str" cm="1">
        <f t="array" aca="1" ref="AE336" ca="1">IFERROR(_xlfn.XLOOKUP(MID(CELL("filename",$A$1),FIND("]",CELL("filename",$A$1))+1,255)&amp;"|"&amp;$C336,Fonte_OM_Objeto!$G:$G,Fonte_OM_Objeto!$J:$J),"")</f>
        <v/>
      </c>
      <c r="AF336" s="10" t="str" cm="1">
        <f t="array" aca="1" ref="AF336" ca="1">IFERROR(_xlfn.XLOOKUP(MID(CELL("filename",$A$1),FIND("]",CELL("filename",$A$1))+1,255)&amp;"|"&amp;$C336,Fonte_OM_Objeto!$G:$G,Fonte_OM_Objeto!$K:$K),"")</f>
        <v/>
      </c>
    </row>
    <row r="337" spans="1:32" s="1" customFormat="1" ht="52.35" customHeight="1" x14ac:dyDescent="0.2">
      <c r="A337" s="9" t="s">
        <v>30</v>
      </c>
      <c r="B337" s="9" t="s">
        <v>31</v>
      </c>
      <c r="C337" s="9" t="s">
        <v>1624</v>
      </c>
      <c r="D337" s="9" t="s">
        <v>1388</v>
      </c>
      <c r="E337" s="9" t="s">
        <v>90</v>
      </c>
      <c r="F337" s="9" t="s">
        <v>3355</v>
      </c>
      <c r="G337" s="9" t="s">
        <v>1623</v>
      </c>
      <c r="H337" s="9" t="s">
        <v>1391</v>
      </c>
      <c r="I337" s="9" t="s">
        <v>76</v>
      </c>
      <c r="J337" s="9" t="s">
        <v>901</v>
      </c>
      <c r="K337" s="9" t="s">
        <v>40</v>
      </c>
      <c r="L337" s="9" t="s">
        <v>41</v>
      </c>
      <c r="M337" s="9" t="s">
        <v>70</v>
      </c>
      <c r="N337" s="9" t="s">
        <v>71</v>
      </c>
      <c r="O337" s="9" t="s">
        <v>91</v>
      </c>
      <c r="P337" s="9" t="s">
        <v>45</v>
      </c>
      <c r="Q337" s="9" t="s">
        <v>62</v>
      </c>
      <c r="R337" s="9" t="s">
        <v>45</v>
      </c>
      <c r="S337" s="9" t="s">
        <v>85</v>
      </c>
      <c r="T337" s="9" t="s">
        <v>75</v>
      </c>
      <c r="U337" s="9" t="s">
        <v>76</v>
      </c>
      <c r="V337" s="9" t="s">
        <v>75</v>
      </c>
      <c r="W337" s="9" t="s">
        <v>51</v>
      </c>
      <c r="X337" s="9" t="s">
        <v>52</v>
      </c>
      <c r="Y337" s="9" t="s">
        <v>53</v>
      </c>
      <c r="Z337" s="9" t="s">
        <v>54</v>
      </c>
      <c r="AA337" s="9" t="s">
        <v>1392</v>
      </c>
      <c r="AB337" s="9" t="s">
        <v>56</v>
      </c>
      <c r="AC337" s="10">
        <v>38560000</v>
      </c>
      <c r="AD337" s="10" t="s">
        <v>1622</v>
      </c>
      <c r="AE337" s="10" t="str" cm="1">
        <f t="array" aca="1" ref="AE337" ca="1">IFERROR(_xlfn.XLOOKUP(MID(CELL("filename",$A$1),FIND("]",CELL("filename",$A$1))+1,255)&amp;"|"&amp;$C337,Fonte_OM_Objeto!$G:$G,Fonte_OM_Objeto!$J:$J),"")</f>
        <v/>
      </c>
      <c r="AF337" s="10" t="str" cm="1">
        <f t="array" aca="1" ref="AF337" ca="1">IFERROR(_xlfn.XLOOKUP(MID(CELL("filename",$A$1),FIND("]",CELL("filename",$A$1))+1,255)&amp;"|"&amp;$C337,Fonte_OM_Objeto!$G:$G,Fonte_OM_Objeto!$K:$K),"")</f>
        <v/>
      </c>
    </row>
    <row r="338" spans="1:32" s="1" customFormat="1" ht="52.35" customHeight="1" x14ac:dyDescent="0.2">
      <c r="A338" s="9" t="s">
        <v>30</v>
      </c>
      <c r="B338" s="9" t="s">
        <v>31</v>
      </c>
      <c r="C338" s="9" t="s">
        <v>1621</v>
      </c>
      <c r="D338" s="9" t="s">
        <v>1388</v>
      </c>
      <c r="E338" s="9" t="s">
        <v>90</v>
      </c>
      <c r="F338" s="9" t="s">
        <v>1389</v>
      </c>
      <c r="G338" s="9" t="s">
        <v>1390</v>
      </c>
      <c r="H338" s="9" t="s">
        <v>1391</v>
      </c>
      <c r="I338" s="9" t="s">
        <v>76</v>
      </c>
      <c r="J338" s="9" t="s">
        <v>901</v>
      </c>
      <c r="K338" s="9" t="s">
        <v>40</v>
      </c>
      <c r="L338" s="9" t="s">
        <v>41</v>
      </c>
      <c r="M338" s="9" t="s">
        <v>70</v>
      </c>
      <c r="N338" s="9" t="s">
        <v>71</v>
      </c>
      <c r="O338" s="9" t="s">
        <v>91</v>
      </c>
      <c r="P338" s="9" t="s">
        <v>45</v>
      </c>
      <c r="Q338" s="9" t="s">
        <v>62</v>
      </c>
      <c r="R338" s="9" t="s">
        <v>45</v>
      </c>
      <c r="S338" s="9" t="s">
        <v>85</v>
      </c>
      <c r="T338" s="9" t="s">
        <v>75</v>
      </c>
      <c r="U338" s="9" t="s">
        <v>76</v>
      </c>
      <c r="V338" s="9" t="s">
        <v>75</v>
      </c>
      <c r="W338" s="9" t="s">
        <v>51</v>
      </c>
      <c r="X338" s="9" t="s">
        <v>102</v>
      </c>
      <c r="Y338" s="9" t="s">
        <v>53</v>
      </c>
      <c r="Z338" s="9" t="s">
        <v>54</v>
      </c>
      <c r="AA338" s="9" t="s">
        <v>1392</v>
      </c>
      <c r="AB338" s="9" t="s">
        <v>56</v>
      </c>
      <c r="AC338" s="10">
        <v>224192000</v>
      </c>
      <c r="AD338" s="10" t="s">
        <v>1620</v>
      </c>
      <c r="AE338" s="10" t="str" cm="1">
        <f t="array" aca="1" ref="AE338" ca="1">IFERROR(_xlfn.XLOOKUP(MID(CELL("filename",$A$1),FIND("]",CELL("filename",$A$1))+1,255)&amp;"|"&amp;$C338,Fonte_OM_Objeto!$G:$G,Fonte_OM_Objeto!$J:$J),"")</f>
        <v/>
      </c>
      <c r="AF338" s="10" t="str" cm="1">
        <f t="array" aca="1" ref="AF338" ca="1">IFERROR(_xlfn.XLOOKUP(MID(CELL("filename",$A$1),FIND("]",CELL("filename",$A$1))+1,255)&amp;"|"&amp;$C338,Fonte_OM_Objeto!$G:$G,Fonte_OM_Objeto!$K:$K),"")</f>
        <v/>
      </c>
    </row>
    <row r="339" spans="1:32" s="1" customFormat="1" ht="52.35" customHeight="1" x14ac:dyDescent="0.2">
      <c r="A339" s="9" t="s">
        <v>30</v>
      </c>
      <c r="B339" s="9" t="s">
        <v>31</v>
      </c>
      <c r="C339" s="9" t="s">
        <v>1621</v>
      </c>
      <c r="D339" s="9" t="s">
        <v>1388</v>
      </c>
      <c r="E339" s="9" t="s">
        <v>90</v>
      </c>
      <c r="F339" s="9" t="s">
        <v>1389</v>
      </c>
      <c r="G339" s="9" t="s">
        <v>1390</v>
      </c>
      <c r="H339" s="9" t="s">
        <v>1391</v>
      </c>
      <c r="I339" s="9" t="s">
        <v>76</v>
      </c>
      <c r="J339" s="9" t="s">
        <v>901</v>
      </c>
      <c r="K339" s="9" t="s">
        <v>40</v>
      </c>
      <c r="L339" s="9" t="s">
        <v>41</v>
      </c>
      <c r="M339" s="9" t="s">
        <v>70</v>
      </c>
      <c r="N339" s="9" t="s">
        <v>71</v>
      </c>
      <c r="O339" s="9" t="s">
        <v>91</v>
      </c>
      <c r="P339" s="9" t="s">
        <v>45</v>
      </c>
      <c r="Q339" s="9" t="s">
        <v>62</v>
      </c>
      <c r="R339" s="9" t="s">
        <v>45</v>
      </c>
      <c r="S339" s="9" t="s">
        <v>85</v>
      </c>
      <c r="T339" s="9" t="s">
        <v>75</v>
      </c>
      <c r="U339" s="9" t="s">
        <v>76</v>
      </c>
      <c r="V339" s="9" t="s">
        <v>75</v>
      </c>
      <c r="W339" s="9" t="s">
        <v>51</v>
      </c>
      <c r="X339" s="9" t="s">
        <v>52</v>
      </c>
      <c r="Y339" s="9" t="s">
        <v>53</v>
      </c>
      <c r="Z339" s="9" t="s">
        <v>54</v>
      </c>
      <c r="AA339" s="9" t="s">
        <v>1392</v>
      </c>
      <c r="AB339" s="9" t="s">
        <v>56</v>
      </c>
      <c r="AC339" s="10">
        <v>56048000</v>
      </c>
      <c r="AD339" s="10" t="s">
        <v>1620</v>
      </c>
      <c r="AE339" s="10" t="str" cm="1">
        <f t="array" aca="1" ref="AE339" ca="1">IFERROR(_xlfn.XLOOKUP(MID(CELL("filename",$A$1),FIND("]",CELL("filename",$A$1))+1,255)&amp;"|"&amp;$C339,Fonte_OM_Objeto!$G:$G,Fonte_OM_Objeto!$J:$J),"")</f>
        <v/>
      </c>
      <c r="AF339" s="10" t="str" cm="1">
        <f t="array" aca="1" ref="AF339" ca="1">IFERROR(_xlfn.XLOOKUP(MID(CELL("filename",$A$1),FIND("]",CELL("filename",$A$1))+1,255)&amp;"|"&amp;$C339,Fonte_OM_Objeto!$G:$G,Fonte_OM_Objeto!$K:$K),"")</f>
        <v/>
      </c>
    </row>
    <row r="340" spans="1:32" s="1" customFormat="1" ht="84.2" customHeight="1" x14ac:dyDescent="0.2">
      <c r="A340" s="9" t="s">
        <v>30</v>
      </c>
      <c r="B340" s="9" t="s">
        <v>31</v>
      </c>
      <c r="C340" s="9" t="s">
        <v>1387</v>
      </c>
      <c r="D340" s="9" t="s">
        <v>1388</v>
      </c>
      <c r="E340" s="9" t="s">
        <v>90</v>
      </c>
      <c r="F340" s="9" t="s">
        <v>1389</v>
      </c>
      <c r="G340" s="9" t="s">
        <v>1390</v>
      </c>
      <c r="H340" s="9" t="s">
        <v>1391</v>
      </c>
      <c r="I340" s="9" t="s">
        <v>76</v>
      </c>
      <c r="J340" s="9" t="s">
        <v>901</v>
      </c>
      <c r="K340" s="9" t="s">
        <v>40</v>
      </c>
      <c r="L340" s="9" t="s">
        <v>41</v>
      </c>
      <c r="M340" s="9" t="s">
        <v>42</v>
      </c>
      <c r="N340" s="9" t="s">
        <v>43</v>
      </c>
      <c r="O340" s="9" t="s">
        <v>1399</v>
      </c>
      <c r="P340" s="9" t="s">
        <v>45</v>
      </c>
      <c r="Q340" s="9" t="s">
        <v>84</v>
      </c>
      <c r="R340" s="9" t="s">
        <v>45</v>
      </c>
      <c r="S340" s="9" t="s">
        <v>1400</v>
      </c>
      <c r="T340" s="9" t="s">
        <v>75</v>
      </c>
      <c r="U340" s="9" t="s">
        <v>76</v>
      </c>
      <c r="V340" s="9" t="s">
        <v>75</v>
      </c>
      <c r="W340" s="9" t="s">
        <v>51</v>
      </c>
      <c r="X340" s="9" t="s">
        <v>52</v>
      </c>
      <c r="Y340" s="9" t="s">
        <v>53</v>
      </c>
      <c r="Z340" s="9" t="s">
        <v>54</v>
      </c>
      <c r="AA340" s="9" t="s">
        <v>1392</v>
      </c>
      <c r="AB340" s="9" t="s">
        <v>56</v>
      </c>
      <c r="AC340" s="10">
        <v>130000000</v>
      </c>
      <c r="AD340" s="10" t="s">
        <v>1619</v>
      </c>
      <c r="AE340" s="10" t="str" cm="1">
        <f t="array" aca="1" ref="AE340" ca="1">IFERROR(_xlfn.XLOOKUP(MID(CELL("filename",$A$1),FIND("]",CELL("filename",$A$1))+1,255)&amp;"|"&amp;$C340,Fonte_OM_Objeto!$G:$G,Fonte_OM_Objeto!$J:$J),"")</f>
        <v/>
      </c>
      <c r="AF340" s="10" t="str" cm="1">
        <f t="array" aca="1" ref="AF340" ca="1">IFERROR(_xlfn.XLOOKUP(MID(CELL("filename",$A$1),FIND("]",CELL("filename",$A$1))+1,255)&amp;"|"&amp;$C340,Fonte_OM_Objeto!$G:$G,Fonte_OM_Objeto!$K:$K),"")</f>
        <v/>
      </c>
    </row>
    <row r="341" spans="1:32" s="1" customFormat="1" ht="213.4" customHeight="1" x14ac:dyDescent="0.2">
      <c r="A341" s="9" t="s">
        <v>30</v>
      </c>
      <c r="B341" s="9" t="s">
        <v>31</v>
      </c>
      <c r="C341" s="9" t="s">
        <v>1394</v>
      </c>
      <c r="D341" s="9" t="s">
        <v>1388</v>
      </c>
      <c r="E341" s="9" t="s">
        <v>90</v>
      </c>
      <c r="F341" s="9" t="s">
        <v>1389</v>
      </c>
      <c r="G341" s="9" t="s">
        <v>1390</v>
      </c>
      <c r="H341" s="9" t="s">
        <v>1391</v>
      </c>
      <c r="I341" s="9" t="s">
        <v>76</v>
      </c>
      <c r="J341" s="9" t="s">
        <v>901</v>
      </c>
      <c r="K341" s="9" t="s">
        <v>40</v>
      </c>
      <c r="L341" s="9" t="s">
        <v>41</v>
      </c>
      <c r="M341" s="9" t="s">
        <v>232</v>
      </c>
      <c r="N341" s="9" t="s">
        <v>233</v>
      </c>
      <c r="O341" s="9" t="s">
        <v>1403</v>
      </c>
      <c r="P341" s="9" t="s">
        <v>45</v>
      </c>
      <c r="Q341" s="9" t="s">
        <v>84</v>
      </c>
      <c r="R341" s="9" t="s">
        <v>236</v>
      </c>
      <c r="S341" s="9" t="s">
        <v>1404</v>
      </c>
      <c r="T341" s="9" t="s">
        <v>75</v>
      </c>
      <c r="U341" s="9" t="s">
        <v>76</v>
      </c>
      <c r="V341" s="9" t="s">
        <v>75</v>
      </c>
      <c r="W341" s="9" t="s">
        <v>51</v>
      </c>
      <c r="X341" s="9" t="s">
        <v>102</v>
      </c>
      <c r="Y341" s="9" t="s">
        <v>53</v>
      </c>
      <c r="Z341" s="9" t="s">
        <v>54</v>
      </c>
      <c r="AA341" s="9" t="s">
        <v>1392</v>
      </c>
      <c r="AB341" s="9" t="s">
        <v>56</v>
      </c>
      <c r="AC341" s="10">
        <v>0</v>
      </c>
      <c r="AD341" s="10" t="s">
        <v>1618</v>
      </c>
      <c r="AE341" s="10" t="str" cm="1">
        <f t="array" aca="1" ref="AE341" ca="1">IFERROR(_xlfn.XLOOKUP(MID(CELL("filename",$A$1),FIND("]",CELL("filename",$A$1))+1,255)&amp;"|"&amp;$C341,Fonte_OM_Objeto!$G:$G,Fonte_OM_Objeto!$J:$J),"")</f>
        <v/>
      </c>
      <c r="AF341" s="10" t="str" cm="1">
        <f t="array" aca="1" ref="AF341" ca="1">IFERROR(_xlfn.XLOOKUP(MID(CELL("filename",$A$1),FIND("]",CELL("filename",$A$1))+1,255)&amp;"|"&amp;$C341,Fonte_OM_Objeto!$G:$G,Fonte_OM_Objeto!$K:$K),"")</f>
        <v/>
      </c>
    </row>
    <row r="342" spans="1:32" s="1" customFormat="1" ht="213.4" customHeight="1" x14ac:dyDescent="0.2">
      <c r="A342" s="9" t="s">
        <v>30</v>
      </c>
      <c r="B342" s="9" t="s">
        <v>31</v>
      </c>
      <c r="C342" s="9" t="s">
        <v>1394</v>
      </c>
      <c r="D342" s="9" t="s">
        <v>1388</v>
      </c>
      <c r="E342" s="9" t="s">
        <v>90</v>
      </c>
      <c r="F342" s="9" t="s">
        <v>1389</v>
      </c>
      <c r="G342" s="9" t="s">
        <v>1390</v>
      </c>
      <c r="H342" s="9" t="s">
        <v>1391</v>
      </c>
      <c r="I342" s="9" t="s">
        <v>76</v>
      </c>
      <c r="J342" s="9" t="s">
        <v>901</v>
      </c>
      <c r="K342" s="9" t="s">
        <v>40</v>
      </c>
      <c r="L342" s="9" t="s">
        <v>41</v>
      </c>
      <c r="M342" s="9" t="s">
        <v>97</v>
      </c>
      <c r="N342" s="9" t="s">
        <v>98</v>
      </c>
      <c r="O342" s="9" t="s">
        <v>1409</v>
      </c>
      <c r="P342" s="9" t="s">
        <v>45</v>
      </c>
      <c r="Q342" s="9" t="s">
        <v>335</v>
      </c>
      <c r="R342" s="9" t="s">
        <v>45</v>
      </c>
      <c r="S342" s="9" t="s">
        <v>1410</v>
      </c>
      <c r="T342" s="9" t="s">
        <v>75</v>
      </c>
      <c r="U342" s="9" t="s">
        <v>76</v>
      </c>
      <c r="V342" s="9" t="s">
        <v>75</v>
      </c>
      <c r="W342" s="9" t="s">
        <v>51</v>
      </c>
      <c r="X342" s="9" t="s">
        <v>52</v>
      </c>
      <c r="Y342" s="9" t="s">
        <v>53</v>
      </c>
      <c r="Z342" s="9" t="s">
        <v>54</v>
      </c>
      <c r="AA342" s="9" t="s">
        <v>1392</v>
      </c>
      <c r="AB342" s="9" t="s">
        <v>56</v>
      </c>
      <c r="AC342" s="10">
        <v>267016534</v>
      </c>
      <c r="AD342" s="10" t="s">
        <v>1618</v>
      </c>
      <c r="AE342" s="10" t="str" cm="1">
        <f t="array" aca="1" ref="AE342" ca="1">IFERROR(_xlfn.XLOOKUP(MID(CELL("filename",$A$1),FIND("]",CELL("filename",$A$1))+1,255)&amp;"|"&amp;$C342,Fonte_OM_Objeto!$G:$G,Fonte_OM_Objeto!$J:$J),"")</f>
        <v/>
      </c>
      <c r="AF342" s="10" t="str" cm="1">
        <f t="array" aca="1" ref="AF342" ca="1">IFERROR(_xlfn.XLOOKUP(MID(CELL("filename",$A$1),FIND("]",CELL("filename",$A$1))+1,255)&amp;"|"&amp;$C342,Fonte_OM_Objeto!$G:$G,Fonte_OM_Objeto!$K:$K),"")</f>
        <v/>
      </c>
    </row>
    <row r="343" spans="1:32" s="1" customFormat="1" ht="19.7" customHeight="1" x14ac:dyDescent="0.2">
      <c r="A343" s="9" t="s">
        <v>30</v>
      </c>
      <c r="B343" s="9" t="s">
        <v>31</v>
      </c>
      <c r="C343" s="9" t="s">
        <v>1617</v>
      </c>
      <c r="D343" s="9" t="s">
        <v>1388</v>
      </c>
      <c r="E343" s="9" t="s">
        <v>90</v>
      </c>
      <c r="F343" s="9" t="s">
        <v>1416</v>
      </c>
      <c r="G343" s="9" t="s">
        <v>1417</v>
      </c>
      <c r="H343" s="9" t="s">
        <v>1418</v>
      </c>
      <c r="I343" s="9" t="s">
        <v>76</v>
      </c>
      <c r="J343" s="9" t="s">
        <v>901</v>
      </c>
      <c r="K343" s="9" t="s">
        <v>40</v>
      </c>
      <c r="L343" s="9" t="s">
        <v>41</v>
      </c>
      <c r="M343" s="9" t="s">
        <v>232</v>
      </c>
      <c r="N343" s="9" t="s">
        <v>233</v>
      </c>
      <c r="O343" s="9" t="s">
        <v>866</v>
      </c>
      <c r="P343" s="9" t="s">
        <v>45</v>
      </c>
      <c r="Q343" s="9" t="s">
        <v>651</v>
      </c>
      <c r="R343" s="9" t="s">
        <v>45</v>
      </c>
      <c r="S343" s="9" t="s">
        <v>867</v>
      </c>
      <c r="T343" s="9" t="s">
        <v>75</v>
      </c>
      <c r="U343" s="9" t="s">
        <v>76</v>
      </c>
      <c r="V343" s="9" t="s">
        <v>75</v>
      </c>
      <c r="W343" s="9" t="s">
        <v>51</v>
      </c>
      <c r="X343" s="9" t="s">
        <v>102</v>
      </c>
      <c r="Y343" s="9" t="s">
        <v>53</v>
      </c>
      <c r="Z343" s="9" t="s">
        <v>54</v>
      </c>
      <c r="AA343" s="9" t="s">
        <v>1392</v>
      </c>
      <c r="AB343" s="9" t="s">
        <v>56</v>
      </c>
      <c r="AC343" s="10">
        <v>5000000</v>
      </c>
      <c r="AD343" s="9" t="s">
        <v>1616</v>
      </c>
      <c r="AE343" s="10" t="str" cm="1">
        <f t="array" aca="1" ref="AE343" ca="1">IFERROR(_xlfn.XLOOKUP(MID(CELL("filename",$A$1),FIND("]",CELL("filename",$A$1))+1,255)&amp;"|"&amp;$C343,Fonte_OM_Objeto!$G:$G,Fonte_OM_Objeto!$J:$J),"")</f>
        <v/>
      </c>
      <c r="AF343" s="10" t="str" cm="1">
        <f t="array" aca="1" ref="AF343" ca="1">IFERROR(_xlfn.XLOOKUP(MID(CELL("filename",$A$1),FIND("]",CELL("filename",$A$1))+1,255)&amp;"|"&amp;$C343,Fonte_OM_Objeto!$G:$G,Fonte_OM_Objeto!$K:$K),"")</f>
        <v/>
      </c>
    </row>
    <row r="344" spans="1:32" s="1" customFormat="1" ht="19.7" customHeight="1" x14ac:dyDescent="0.2">
      <c r="A344" s="9" t="s">
        <v>30</v>
      </c>
      <c r="B344" s="9" t="s">
        <v>31</v>
      </c>
      <c r="C344" s="9" t="s">
        <v>1617</v>
      </c>
      <c r="D344" s="9" t="s">
        <v>1388</v>
      </c>
      <c r="E344" s="9" t="s">
        <v>90</v>
      </c>
      <c r="F344" s="9" t="s">
        <v>1416</v>
      </c>
      <c r="G344" s="9" t="s">
        <v>1417</v>
      </c>
      <c r="H344" s="9" t="s">
        <v>1418</v>
      </c>
      <c r="I344" s="9" t="s">
        <v>76</v>
      </c>
      <c r="J344" s="9" t="s">
        <v>901</v>
      </c>
      <c r="K344" s="9" t="s">
        <v>40</v>
      </c>
      <c r="L344" s="9" t="s">
        <v>41</v>
      </c>
      <c r="M344" s="9" t="s">
        <v>232</v>
      </c>
      <c r="N344" s="9" t="s">
        <v>233</v>
      </c>
      <c r="O344" s="9" t="s">
        <v>866</v>
      </c>
      <c r="P344" s="9" t="s">
        <v>45</v>
      </c>
      <c r="Q344" s="9" t="s">
        <v>651</v>
      </c>
      <c r="R344" s="9" t="s">
        <v>45</v>
      </c>
      <c r="S344" s="9" t="s">
        <v>867</v>
      </c>
      <c r="T344" s="9" t="s">
        <v>75</v>
      </c>
      <c r="U344" s="9" t="s">
        <v>76</v>
      </c>
      <c r="V344" s="9" t="s">
        <v>75</v>
      </c>
      <c r="W344" s="9" t="s">
        <v>51</v>
      </c>
      <c r="X344" s="9" t="s">
        <v>52</v>
      </c>
      <c r="Y344" s="9" t="s">
        <v>53</v>
      </c>
      <c r="Z344" s="9" t="s">
        <v>54</v>
      </c>
      <c r="AA344" s="9" t="s">
        <v>1392</v>
      </c>
      <c r="AB344" s="9" t="s">
        <v>56</v>
      </c>
      <c r="AC344" s="10">
        <v>10000000</v>
      </c>
      <c r="AD344" s="9" t="s">
        <v>1616</v>
      </c>
      <c r="AE344" s="10" t="str" cm="1">
        <f t="array" aca="1" ref="AE344" ca="1">IFERROR(_xlfn.XLOOKUP(MID(CELL("filename",$A$1),FIND("]",CELL("filename",$A$1))+1,255)&amp;"|"&amp;$C344,Fonte_OM_Objeto!$G:$G,Fonte_OM_Objeto!$J:$J),"")</f>
        <v/>
      </c>
      <c r="AF344" s="10" t="str" cm="1">
        <f t="array" aca="1" ref="AF344" ca="1">IFERROR(_xlfn.XLOOKUP(MID(CELL("filename",$A$1),FIND("]",CELL("filename",$A$1))+1,255)&amp;"|"&amp;$C344,Fonte_OM_Objeto!$G:$G,Fonte_OM_Objeto!$K:$K),"")</f>
        <v/>
      </c>
    </row>
    <row r="345" spans="1:32" s="1" customFormat="1" ht="52.35" customHeight="1" x14ac:dyDescent="0.2">
      <c r="A345" s="9" t="s">
        <v>30</v>
      </c>
      <c r="B345" s="9" t="s">
        <v>31</v>
      </c>
      <c r="C345" s="9" t="s">
        <v>1415</v>
      </c>
      <c r="D345" s="9" t="s">
        <v>1388</v>
      </c>
      <c r="E345" s="9" t="s">
        <v>90</v>
      </c>
      <c r="F345" s="9" t="s">
        <v>1416</v>
      </c>
      <c r="G345" s="9" t="s">
        <v>1417</v>
      </c>
      <c r="H345" s="9" t="s">
        <v>1418</v>
      </c>
      <c r="I345" s="9" t="s">
        <v>76</v>
      </c>
      <c r="J345" s="9" t="s">
        <v>901</v>
      </c>
      <c r="K345" s="9" t="s">
        <v>40</v>
      </c>
      <c r="L345" s="9" t="s">
        <v>41</v>
      </c>
      <c r="M345" s="9" t="s">
        <v>97</v>
      </c>
      <c r="N345" s="9" t="s">
        <v>98</v>
      </c>
      <c r="O345" s="9" t="s">
        <v>1427</v>
      </c>
      <c r="P345" s="9" t="s">
        <v>45</v>
      </c>
      <c r="Q345" s="9" t="s">
        <v>1428</v>
      </c>
      <c r="R345" s="9" t="s">
        <v>45</v>
      </c>
      <c r="S345" s="9" t="s">
        <v>1429</v>
      </c>
      <c r="T345" s="9" t="s">
        <v>75</v>
      </c>
      <c r="U345" s="9" t="s">
        <v>76</v>
      </c>
      <c r="V345" s="9" t="s">
        <v>75</v>
      </c>
      <c r="W345" s="9" t="s">
        <v>51</v>
      </c>
      <c r="X345" s="9" t="s">
        <v>102</v>
      </c>
      <c r="Y345" s="9" t="s">
        <v>53</v>
      </c>
      <c r="Z345" s="9" t="s">
        <v>54</v>
      </c>
      <c r="AA345" s="9" t="s">
        <v>1392</v>
      </c>
      <c r="AB345" s="9" t="s">
        <v>56</v>
      </c>
      <c r="AC345" s="10">
        <v>10000000</v>
      </c>
      <c r="AD345" s="10" t="s">
        <v>1615</v>
      </c>
      <c r="AE345" s="10" t="str" cm="1">
        <f t="array" aca="1" ref="AE345" ca="1">IFERROR(_xlfn.XLOOKUP(MID(CELL("filename",$A$1),FIND("]",CELL("filename",$A$1))+1,255)&amp;"|"&amp;$C345,Fonte_OM_Objeto!$G:$G,Fonte_OM_Objeto!$J:$J),"")</f>
        <v/>
      </c>
      <c r="AF345" s="10" t="str" cm="1">
        <f t="array" aca="1" ref="AF345" ca="1">IFERROR(_xlfn.XLOOKUP(MID(CELL("filename",$A$1),FIND("]",CELL("filename",$A$1))+1,255)&amp;"|"&amp;$C345,Fonte_OM_Objeto!$G:$G,Fonte_OM_Objeto!$K:$K),"")</f>
        <v/>
      </c>
    </row>
    <row r="346" spans="1:32" s="1" customFormat="1" ht="52.35" customHeight="1" x14ac:dyDescent="0.2">
      <c r="A346" s="9" t="s">
        <v>30</v>
      </c>
      <c r="B346" s="9" t="s">
        <v>31</v>
      </c>
      <c r="C346" s="9" t="s">
        <v>1422</v>
      </c>
      <c r="D346" s="9" t="s">
        <v>1388</v>
      </c>
      <c r="E346" s="9" t="s">
        <v>90</v>
      </c>
      <c r="F346" s="9" t="s">
        <v>1416</v>
      </c>
      <c r="G346" s="9" t="s">
        <v>1417</v>
      </c>
      <c r="H346" s="9" t="s">
        <v>1418</v>
      </c>
      <c r="I346" s="9" t="s">
        <v>76</v>
      </c>
      <c r="J346" s="9" t="s">
        <v>901</v>
      </c>
      <c r="K346" s="9" t="s">
        <v>40</v>
      </c>
      <c r="L346" s="9" t="s">
        <v>41</v>
      </c>
      <c r="M346" s="9" t="s">
        <v>59</v>
      </c>
      <c r="N346" s="9" t="s">
        <v>60</v>
      </c>
      <c r="O346" s="9" t="s">
        <v>1427</v>
      </c>
      <c r="P346" s="9" t="s">
        <v>45</v>
      </c>
      <c r="Q346" s="9" t="s">
        <v>1428</v>
      </c>
      <c r="R346" s="9" t="s">
        <v>45</v>
      </c>
      <c r="S346" s="9" t="s">
        <v>1429</v>
      </c>
      <c r="T346" s="9" t="s">
        <v>75</v>
      </c>
      <c r="U346" s="9" t="s">
        <v>76</v>
      </c>
      <c r="V346" s="9" t="s">
        <v>75</v>
      </c>
      <c r="W346" s="9" t="s">
        <v>51</v>
      </c>
      <c r="X346" s="9" t="s">
        <v>102</v>
      </c>
      <c r="Y346" s="9" t="s">
        <v>53</v>
      </c>
      <c r="Z346" s="9" t="s">
        <v>54</v>
      </c>
      <c r="AA346" s="9" t="s">
        <v>1392</v>
      </c>
      <c r="AB346" s="9" t="s">
        <v>56</v>
      </c>
      <c r="AC346" s="10">
        <v>2000000</v>
      </c>
      <c r="AD346" s="10" t="s">
        <v>1614</v>
      </c>
      <c r="AE346" s="10" t="str" cm="1">
        <f t="array" aca="1" ref="AE346" ca="1">IFERROR(_xlfn.XLOOKUP(MID(CELL("filename",$A$1),FIND("]",CELL("filename",$A$1))+1,255)&amp;"|"&amp;$C346,Fonte_OM_Objeto!$G:$G,Fonte_OM_Objeto!$J:$J),"")</f>
        <v/>
      </c>
      <c r="AF346" s="10" t="str" cm="1">
        <f t="array" aca="1" ref="AF346" ca="1">IFERROR(_xlfn.XLOOKUP(MID(CELL("filename",$A$1),FIND("]",CELL("filename",$A$1))+1,255)&amp;"|"&amp;$C346,Fonte_OM_Objeto!$G:$G,Fonte_OM_Objeto!$K:$K),"")</f>
        <v/>
      </c>
    </row>
    <row r="347" spans="1:32" s="1" customFormat="1" ht="138.19999999999999" customHeight="1" x14ac:dyDescent="0.2">
      <c r="A347" s="9" t="s">
        <v>30</v>
      </c>
      <c r="B347" s="9" t="s">
        <v>31</v>
      </c>
      <c r="C347" s="9" t="s">
        <v>1613</v>
      </c>
      <c r="D347" s="9" t="s">
        <v>1388</v>
      </c>
      <c r="E347" s="9" t="s">
        <v>90</v>
      </c>
      <c r="F347" s="9" t="s">
        <v>1437</v>
      </c>
      <c r="G347" s="9" t="s">
        <v>1438</v>
      </c>
      <c r="H347" s="9" t="s">
        <v>1439</v>
      </c>
      <c r="I347" s="9" t="s">
        <v>76</v>
      </c>
      <c r="J347" s="9" t="s">
        <v>901</v>
      </c>
      <c r="K347" s="9" t="s">
        <v>40</v>
      </c>
      <c r="L347" s="9" t="s">
        <v>41</v>
      </c>
      <c r="M347" s="9" t="s">
        <v>42</v>
      </c>
      <c r="N347" s="9" t="s">
        <v>43</v>
      </c>
      <c r="O347" s="9" t="s">
        <v>1433</v>
      </c>
      <c r="P347" s="9" t="s">
        <v>45</v>
      </c>
      <c r="Q347" s="9" t="s">
        <v>84</v>
      </c>
      <c r="R347" s="9" t="s">
        <v>45</v>
      </c>
      <c r="S347" s="9" t="s">
        <v>1434</v>
      </c>
      <c r="T347" s="9" t="s">
        <v>75</v>
      </c>
      <c r="U347" s="9" t="s">
        <v>76</v>
      </c>
      <c r="V347" s="9" t="s">
        <v>75</v>
      </c>
      <c r="W347" s="9" t="s">
        <v>51</v>
      </c>
      <c r="X347" s="9" t="s">
        <v>52</v>
      </c>
      <c r="Y347" s="9" t="s">
        <v>53</v>
      </c>
      <c r="Z347" s="9" t="s">
        <v>54</v>
      </c>
      <c r="AA347" s="9" t="s">
        <v>1392</v>
      </c>
      <c r="AB347" s="9" t="s">
        <v>56</v>
      </c>
      <c r="AC347" s="10">
        <v>84300000</v>
      </c>
      <c r="AD347" s="10" t="s">
        <v>1435</v>
      </c>
      <c r="AE347" s="10" t="str" cm="1">
        <f t="array" aca="1" ref="AE347" ca="1">IFERROR(_xlfn.XLOOKUP(MID(CELL("filename",$A$1),FIND("]",CELL("filename",$A$1))+1,255)&amp;"|"&amp;$C347,Fonte_OM_Objeto!$G:$G,Fonte_OM_Objeto!$J:$J),"")</f>
        <v/>
      </c>
      <c r="AF347" s="10" t="str" cm="1">
        <f t="array" aca="1" ref="AF347" ca="1">IFERROR(_xlfn.XLOOKUP(MID(CELL("filename",$A$1),FIND("]",CELL("filename",$A$1))+1,255)&amp;"|"&amp;$C347,Fonte_OM_Objeto!$G:$G,Fonte_OM_Objeto!$K:$K),"")</f>
        <v/>
      </c>
    </row>
    <row r="348" spans="1:32" s="1" customFormat="1" ht="30.4" customHeight="1" x14ac:dyDescent="0.2">
      <c r="A348" s="9" t="s">
        <v>30</v>
      </c>
      <c r="B348" s="9" t="s">
        <v>31</v>
      </c>
      <c r="C348" s="9" t="s">
        <v>1612</v>
      </c>
      <c r="D348" s="9" t="s">
        <v>1388</v>
      </c>
      <c r="E348" s="9" t="s">
        <v>90</v>
      </c>
      <c r="F348" s="9" t="s">
        <v>4029</v>
      </c>
      <c r="G348" s="9" t="s">
        <v>1611</v>
      </c>
      <c r="H348" s="9" t="s">
        <v>1439</v>
      </c>
      <c r="I348" s="9" t="s">
        <v>76</v>
      </c>
      <c r="J348" s="9" t="s">
        <v>901</v>
      </c>
      <c r="K348" s="9" t="s">
        <v>40</v>
      </c>
      <c r="L348" s="9" t="s">
        <v>41</v>
      </c>
      <c r="M348" s="9" t="s">
        <v>59</v>
      </c>
      <c r="N348" s="9" t="s">
        <v>60</v>
      </c>
      <c r="O348" s="9" t="s">
        <v>145</v>
      </c>
      <c r="P348" s="9" t="s">
        <v>45</v>
      </c>
      <c r="Q348" s="9" t="s">
        <v>62</v>
      </c>
      <c r="R348" s="9" t="s">
        <v>45</v>
      </c>
      <c r="S348" s="9" t="s">
        <v>63</v>
      </c>
      <c r="T348" s="9" t="s">
        <v>75</v>
      </c>
      <c r="U348" s="9" t="s">
        <v>76</v>
      </c>
      <c r="V348" s="9" t="s">
        <v>75</v>
      </c>
      <c r="W348" s="9" t="s">
        <v>51</v>
      </c>
      <c r="X348" s="9" t="s">
        <v>102</v>
      </c>
      <c r="Y348" s="9" t="s">
        <v>53</v>
      </c>
      <c r="Z348" s="9" t="s">
        <v>54</v>
      </c>
      <c r="AA348" s="9" t="s">
        <v>1392</v>
      </c>
      <c r="AB348" s="9" t="s">
        <v>56</v>
      </c>
      <c r="AC348" s="10">
        <v>3850000</v>
      </c>
      <c r="AD348" s="10" t="s">
        <v>1610</v>
      </c>
      <c r="AE348" s="10" t="str" cm="1">
        <f t="array" aca="1" ref="AE348" ca="1">IFERROR(_xlfn.XLOOKUP(MID(CELL("filename",$A$1),FIND("]",CELL("filename",$A$1))+1,255)&amp;"|"&amp;$C348,Fonte_OM_Objeto!$G:$G,Fonte_OM_Objeto!$J:$J),"")</f>
        <v/>
      </c>
      <c r="AF348" s="10" t="str" cm="1">
        <f t="array" aca="1" ref="AF348" ca="1">IFERROR(_xlfn.XLOOKUP(MID(CELL("filename",$A$1),FIND("]",CELL("filename",$A$1))+1,255)&amp;"|"&amp;$C348,Fonte_OM_Objeto!$G:$G,Fonte_OM_Objeto!$K:$K),"")</f>
        <v/>
      </c>
    </row>
    <row r="349" spans="1:32" s="1" customFormat="1" ht="30.4" customHeight="1" x14ac:dyDescent="0.2">
      <c r="A349" s="9" t="s">
        <v>30</v>
      </c>
      <c r="B349" s="9" t="s">
        <v>31</v>
      </c>
      <c r="C349" s="9" t="s">
        <v>1612</v>
      </c>
      <c r="D349" s="9" t="s">
        <v>1388</v>
      </c>
      <c r="E349" s="9" t="s">
        <v>90</v>
      </c>
      <c r="F349" s="9" t="s">
        <v>4029</v>
      </c>
      <c r="G349" s="9" t="s">
        <v>1611</v>
      </c>
      <c r="H349" s="9" t="s">
        <v>1439</v>
      </c>
      <c r="I349" s="9" t="s">
        <v>76</v>
      </c>
      <c r="J349" s="9" t="s">
        <v>901</v>
      </c>
      <c r="K349" s="9" t="s">
        <v>40</v>
      </c>
      <c r="L349" s="9" t="s">
        <v>41</v>
      </c>
      <c r="M349" s="9" t="s">
        <v>59</v>
      </c>
      <c r="N349" s="9" t="s">
        <v>60</v>
      </c>
      <c r="O349" s="9" t="s">
        <v>145</v>
      </c>
      <c r="P349" s="9" t="s">
        <v>45</v>
      </c>
      <c r="Q349" s="9" t="s">
        <v>62</v>
      </c>
      <c r="R349" s="9" t="s">
        <v>45</v>
      </c>
      <c r="S349" s="9" t="s">
        <v>63</v>
      </c>
      <c r="T349" s="9" t="s">
        <v>75</v>
      </c>
      <c r="U349" s="9" t="s">
        <v>76</v>
      </c>
      <c r="V349" s="9" t="s">
        <v>75</v>
      </c>
      <c r="W349" s="9" t="s">
        <v>51</v>
      </c>
      <c r="X349" s="9" t="s">
        <v>52</v>
      </c>
      <c r="Y349" s="9" t="s">
        <v>53</v>
      </c>
      <c r="Z349" s="9" t="s">
        <v>54</v>
      </c>
      <c r="AA349" s="9" t="s">
        <v>1392</v>
      </c>
      <c r="AB349" s="9" t="s">
        <v>56</v>
      </c>
      <c r="AC349" s="10">
        <v>6100000</v>
      </c>
      <c r="AD349" s="10" t="s">
        <v>1610</v>
      </c>
      <c r="AE349" s="10" t="str" cm="1">
        <f t="array" aca="1" ref="AE349" ca="1">IFERROR(_xlfn.XLOOKUP(MID(CELL("filename",$A$1),FIND("]",CELL("filename",$A$1))+1,255)&amp;"|"&amp;$C349,Fonte_OM_Objeto!$G:$G,Fonte_OM_Objeto!$J:$J),"")</f>
        <v/>
      </c>
      <c r="AF349" s="10" t="str" cm="1">
        <f t="array" aca="1" ref="AF349" ca="1">IFERROR(_xlfn.XLOOKUP(MID(CELL("filename",$A$1),FIND("]",CELL("filename",$A$1))+1,255)&amp;"|"&amp;$C349,Fonte_OM_Objeto!$G:$G,Fonte_OM_Objeto!$K:$K),"")</f>
        <v/>
      </c>
    </row>
    <row r="350" spans="1:32" s="1" customFormat="1" ht="41.1" customHeight="1" x14ac:dyDescent="0.2">
      <c r="A350" s="9" t="s">
        <v>30</v>
      </c>
      <c r="B350" s="9" t="s">
        <v>31</v>
      </c>
      <c r="C350" s="9" t="s">
        <v>1609</v>
      </c>
      <c r="D350" s="9" t="s">
        <v>1388</v>
      </c>
      <c r="E350" s="9" t="s">
        <v>90</v>
      </c>
      <c r="F350" s="9" t="s">
        <v>4028</v>
      </c>
      <c r="G350" s="9" t="s">
        <v>1608</v>
      </c>
      <c r="H350" s="9" t="s">
        <v>1439</v>
      </c>
      <c r="I350" s="9" t="s">
        <v>76</v>
      </c>
      <c r="J350" s="9" t="s">
        <v>901</v>
      </c>
      <c r="K350" s="9" t="s">
        <v>40</v>
      </c>
      <c r="L350" s="9" t="s">
        <v>41</v>
      </c>
      <c r="M350" s="9" t="s">
        <v>97</v>
      </c>
      <c r="N350" s="9" t="s">
        <v>98</v>
      </c>
      <c r="O350" s="9" t="s">
        <v>1409</v>
      </c>
      <c r="P350" s="9" t="s">
        <v>45</v>
      </c>
      <c r="Q350" s="9" t="s">
        <v>335</v>
      </c>
      <c r="R350" s="9" t="s">
        <v>45</v>
      </c>
      <c r="S350" s="9" t="s">
        <v>1410</v>
      </c>
      <c r="T350" s="9" t="s">
        <v>75</v>
      </c>
      <c r="U350" s="9" t="s">
        <v>76</v>
      </c>
      <c r="V350" s="9" t="s">
        <v>75</v>
      </c>
      <c r="W350" s="9" t="s">
        <v>51</v>
      </c>
      <c r="X350" s="9" t="s">
        <v>52</v>
      </c>
      <c r="Y350" s="9" t="s">
        <v>53</v>
      </c>
      <c r="Z350" s="9" t="s">
        <v>54</v>
      </c>
      <c r="AA350" s="9" t="s">
        <v>102</v>
      </c>
      <c r="AB350" s="9" t="s">
        <v>56</v>
      </c>
      <c r="AC350" s="10">
        <v>0</v>
      </c>
      <c r="AD350" s="10" t="s">
        <v>1607</v>
      </c>
      <c r="AE350" s="10" t="str" cm="1">
        <f t="array" aca="1" ref="AE350" ca="1">IFERROR(_xlfn.XLOOKUP(MID(CELL("filename",$A$1),FIND("]",CELL("filename",$A$1))+1,255)&amp;"|"&amp;$C350,Fonte_OM_Objeto!$G:$G,Fonte_OM_Objeto!$J:$J),"")</f>
        <v/>
      </c>
      <c r="AF350" s="10" t="str" cm="1">
        <f t="array" aca="1" ref="AF350" ca="1">IFERROR(_xlfn.XLOOKUP(MID(CELL("filename",$A$1),FIND("]",CELL("filename",$A$1))+1,255)&amp;"|"&amp;$C350,Fonte_OM_Objeto!$G:$G,Fonte_OM_Objeto!$K:$K),"")</f>
        <v/>
      </c>
    </row>
    <row r="351" spans="1:32" s="1" customFormat="1" ht="127.5" customHeight="1" x14ac:dyDescent="0.2">
      <c r="A351" s="9" t="s">
        <v>30</v>
      </c>
      <c r="B351" s="9" t="s">
        <v>31</v>
      </c>
      <c r="C351" s="9" t="s">
        <v>1455</v>
      </c>
      <c r="D351" s="9" t="s">
        <v>1388</v>
      </c>
      <c r="E351" s="9" t="s">
        <v>90</v>
      </c>
      <c r="F351" s="9" t="s">
        <v>1456</v>
      </c>
      <c r="G351" s="9" t="s">
        <v>1457</v>
      </c>
      <c r="H351" s="9" t="s">
        <v>1439</v>
      </c>
      <c r="I351" s="9" t="s">
        <v>76</v>
      </c>
      <c r="J351" s="9" t="s">
        <v>901</v>
      </c>
      <c r="K351" s="9" t="s">
        <v>40</v>
      </c>
      <c r="L351" s="9" t="s">
        <v>41</v>
      </c>
      <c r="M351" s="9" t="s">
        <v>97</v>
      </c>
      <c r="N351" s="9" t="s">
        <v>98</v>
      </c>
      <c r="O351" s="9" t="s">
        <v>1472</v>
      </c>
      <c r="P351" s="9" t="s">
        <v>45</v>
      </c>
      <c r="Q351" s="9" t="s">
        <v>335</v>
      </c>
      <c r="R351" s="9" t="s">
        <v>45</v>
      </c>
      <c r="S351" s="9" t="s">
        <v>1473</v>
      </c>
      <c r="T351" s="9" t="s">
        <v>75</v>
      </c>
      <c r="U351" s="9" t="s">
        <v>76</v>
      </c>
      <c r="V351" s="9" t="s">
        <v>75</v>
      </c>
      <c r="W351" s="9" t="s">
        <v>51</v>
      </c>
      <c r="X351" s="9" t="s">
        <v>52</v>
      </c>
      <c r="Y351" s="9" t="s">
        <v>53</v>
      </c>
      <c r="Z351" s="9" t="s">
        <v>54</v>
      </c>
      <c r="AA351" s="9" t="s">
        <v>1392</v>
      </c>
      <c r="AB351" s="9" t="s">
        <v>56</v>
      </c>
      <c r="AC351" s="10">
        <v>1286254135</v>
      </c>
      <c r="AD351" s="10" t="s">
        <v>1599</v>
      </c>
      <c r="AE351" s="10" t="str" cm="1">
        <f t="array" aca="1" ref="AE351" ca="1">IFERROR(_xlfn.XLOOKUP(MID(CELL("filename",$A$1),FIND("]",CELL("filename",$A$1))+1,255)&amp;"|"&amp;$C351,Fonte_OM_Objeto!$G:$G,Fonte_OM_Objeto!$J:$J),"")</f>
        <v/>
      </c>
      <c r="AF351" s="10" t="str" cm="1">
        <f t="array" aca="1" ref="AF351" ca="1">IFERROR(_xlfn.XLOOKUP(MID(CELL("filename",$A$1),FIND("]",CELL("filename",$A$1))+1,255)&amp;"|"&amp;$C351,Fonte_OM_Objeto!$G:$G,Fonte_OM_Objeto!$K:$K),"")</f>
        <v/>
      </c>
    </row>
    <row r="352" spans="1:32" s="1" customFormat="1" ht="127.5" customHeight="1" x14ac:dyDescent="0.2">
      <c r="A352" s="9" t="s">
        <v>30</v>
      </c>
      <c r="B352" s="9" t="s">
        <v>31</v>
      </c>
      <c r="C352" s="9" t="s">
        <v>1455</v>
      </c>
      <c r="D352" s="9" t="s">
        <v>1388</v>
      </c>
      <c r="E352" s="9" t="s">
        <v>90</v>
      </c>
      <c r="F352" s="9" t="s">
        <v>1456</v>
      </c>
      <c r="G352" s="9" t="s">
        <v>1457</v>
      </c>
      <c r="H352" s="9" t="s">
        <v>1439</v>
      </c>
      <c r="I352" s="9" t="s">
        <v>76</v>
      </c>
      <c r="J352" s="9" t="s">
        <v>901</v>
      </c>
      <c r="K352" s="9" t="s">
        <v>40</v>
      </c>
      <c r="L352" s="9" t="s">
        <v>41</v>
      </c>
      <c r="M352" s="9" t="s">
        <v>59</v>
      </c>
      <c r="N352" s="9" t="s">
        <v>60</v>
      </c>
      <c r="O352" s="9" t="s">
        <v>1606</v>
      </c>
      <c r="P352" s="9" t="s">
        <v>45</v>
      </c>
      <c r="Q352" s="9" t="s">
        <v>62</v>
      </c>
      <c r="R352" s="9" t="s">
        <v>45</v>
      </c>
      <c r="S352" s="9" t="s">
        <v>1605</v>
      </c>
      <c r="T352" s="9" t="s">
        <v>75</v>
      </c>
      <c r="U352" s="9" t="s">
        <v>76</v>
      </c>
      <c r="V352" s="9" t="s">
        <v>75</v>
      </c>
      <c r="W352" s="9" t="s">
        <v>51</v>
      </c>
      <c r="X352" s="9" t="s">
        <v>52</v>
      </c>
      <c r="Y352" s="9" t="s">
        <v>53</v>
      </c>
      <c r="Z352" s="9" t="s">
        <v>54</v>
      </c>
      <c r="AA352" s="9" t="s">
        <v>102</v>
      </c>
      <c r="AB352" s="9" t="s">
        <v>1600</v>
      </c>
      <c r="AC352" s="10">
        <v>0</v>
      </c>
      <c r="AD352" s="10" t="s">
        <v>1599</v>
      </c>
      <c r="AE352" s="10" t="str" cm="1">
        <f t="array" aca="1" ref="AE352" ca="1">IFERROR(_xlfn.XLOOKUP(MID(CELL("filename",$A$1),FIND("]",CELL("filename",$A$1))+1,255)&amp;"|"&amp;$C352,Fonte_OM_Objeto!$G:$G,Fonte_OM_Objeto!$J:$J),"")</f>
        <v/>
      </c>
      <c r="AF352" s="10" t="str" cm="1">
        <f t="array" aca="1" ref="AF352" ca="1">IFERROR(_xlfn.XLOOKUP(MID(CELL("filename",$A$1),FIND("]",CELL("filename",$A$1))+1,255)&amp;"|"&amp;$C352,Fonte_OM_Objeto!$G:$G,Fonte_OM_Objeto!$K:$K),"")</f>
        <v/>
      </c>
    </row>
    <row r="353" spans="1:32" s="1" customFormat="1" ht="127.5" customHeight="1" x14ac:dyDescent="0.2">
      <c r="A353" s="9" t="s">
        <v>30</v>
      </c>
      <c r="B353" s="9" t="s">
        <v>31</v>
      </c>
      <c r="C353" s="9" t="s">
        <v>1455</v>
      </c>
      <c r="D353" s="9" t="s">
        <v>1388</v>
      </c>
      <c r="E353" s="9" t="s">
        <v>90</v>
      </c>
      <c r="F353" s="9" t="s">
        <v>1456</v>
      </c>
      <c r="G353" s="9" t="s">
        <v>1457</v>
      </c>
      <c r="H353" s="9" t="s">
        <v>1439</v>
      </c>
      <c r="I353" s="9" t="s">
        <v>76</v>
      </c>
      <c r="J353" s="9" t="s">
        <v>901</v>
      </c>
      <c r="K353" s="9" t="s">
        <v>40</v>
      </c>
      <c r="L353" s="9" t="s">
        <v>41</v>
      </c>
      <c r="M353" s="9" t="s">
        <v>59</v>
      </c>
      <c r="N353" s="9" t="s">
        <v>60</v>
      </c>
      <c r="O353" s="9" t="s">
        <v>1602</v>
      </c>
      <c r="P353" s="9" t="s">
        <v>45</v>
      </c>
      <c r="Q353" s="9" t="s">
        <v>62</v>
      </c>
      <c r="R353" s="9" t="s">
        <v>45</v>
      </c>
      <c r="S353" s="9" t="s">
        <v>1601</v>
      </c>
      <c r="T353" s="9" t="s">
        <v>75</v>
      </c>
      <c r="U353" s="9" t="s">
        <v>76</v>
      </c>
      <c r="V353" s="9" t="s">
        <v>75</v>
      </c>
      <c r="W353" s="9" t="s">
        <v>51</v>
      </c>
      <c r="X353" s="9" t="s">
        <v>52</v>
      </c>
      <c r="Y353" s="9" t="s">
        <v>53</v>
      </c>
      <c r="Z353" s="9" t="s">
        <v>54</v>
      </c>
      <c r="AA353" s="9" t="s">
        <v>102</v>
      </c>
      <c r="AB353" s="9" t="s">
        <v>1600</v>
      </c>
      <c r="AC353" s="10">
        <v>0</v>
      </c>
      <c r="AD353" s="10" t="s">
        <v>1599</v>
      </c>
      <c r="AE353" s="10" t="str" cm="1">
        <f t="array" aca="1" ref="AE353" ca="1">IFERROR(_xlfn.XLOOKUP(MID(CELL("filename",$A$1),FIND("]",CELL("filename",$A$1))+1,255)&amp;"|"&amp;$C353,Fonte_OM_Objeto!$G:$G,Fonte_OM_Objeto!$J:$J),"")</f>
        <v/>
      </c>
      <c r="AF353" s="10" t="str" cm="1">
        <f t="array" aca="1" ref="AF353" ca="1">IFERROR(_xlfn.XLOOKUP(MID(CELL("filename",$A$1),FIND("]",CELL("filename",$A$1))+1,255)&amp;"|"&amp;$C353,Fonte_OM_Objeto!$G:$G,Fonte_OM_Objeto!$K:$K),"")</f>
        <v/>
      </c>
    </row>
    <row r="354" spans="1:32" s="1" customFormat="1" ht="127.5" customHeight="1" x14ac:dyDescent="0.2">
      <c r="A354" s="9" t="s">
        <v>30</v>
      </c>
      <c r="B354" s="9" t="s">
        <v>31</v>
      </c>
      <c r="C354" s="9" t="s">
        <v>1455</v>
      </c>
      <c r="D354" s="9" t="s">
        <v>1388</v>
      </c>
      <c r="E354" s="9" t="s">
        <v>90</v>
      </c>
      <c r="F354" s="9" t="s">
        <v>1456</v>
      </c>
      <c r="G354" s="9" t="s">
        <v>1457</v>
      </c>
      <c r="H354" s="9" t="s">
        <v>1439</v>
      </c>
      <c r="I354" s="9" t="s">
        <v>76</v>
      </c>
      <c r="J354" s="9" t="s">
        <v>901</v>
      </c>
      <c r="K354" s="9" t="s">
        <v>40</v>
      </c>
      <c r="L354" s="9" t="s">
        <v>41</v>
      </c>
      <c r="M354" s="9" t="s">
        <v>59</v>
      </c>
      <c r="N354" s="9" t="s">
        <v>60</v>
      </c>
      <c r="O354" s="9" t="s">
        <v>1604</v>
      </c>
      <c r="P354" s="9" t="s">
        <v>45</v>
      </c>
      <c r="Q354" s="9" t="s">
        <v>651</v>
      </c>
      <c r="R354" s="9" t="s">
        <v>45</v>
      </c>
      <c r="S354" s="9" t="s">
        <v>1603</v>
      </c>
      <c r="T354" s="9" t="s">
        <v>75</v>
      </c>
      <c r="U354" s="9" t="s">
        <v>76</v>
      </c>
      <c r="V354" s="9" t="s">
        <v>75</v>
      </c>
      <c r="W354" s="9" t="s">
        <v>51</v>
      </c>
      <c r="X354" s="9" t="s">
        <v>52</v>
      </c>
      <c r="Y354" s="9" t="s">
        <v>53</v>
      </c>
      <c r="Z354" s="9" t="s">
        <v>54</v>
      </c>
      <c r="AA354" s="9" t="s">
        <v>102</v>
      </c>
      <c r="AB354" s="9" t="s">
        <v>1600</v>
      </c>
      <c r="AC354" s="10">
        <v>0</v>
      </c>
      <c r="AD354" s="10" t="s">
        <v>1599</v>
      </c>
      <c r="AE354" s="10" t="str" cm="1">
        <f t="array" aca="1" ref="AE354" ca="1">IFERROR(_xlfn.XLOOKUP(MID(CELL("filename",$A$1),FIND("]",CELL("filename",$A$1))+1,255)&amp;"|"&amp;$C354,Fonte_OM_Objeto!$G:$G,Fonte_OM_Objeto!$J:$J),"")</f>
        <v/>
      </c>
      <c r="AF354" s="10" t="str" cm="1">
        <f t="array" aca="1" ref="AF354" ca="1">IFERROR(_xlfn.XLOOKUP(MID(CELL("filename",$A$1),FIND("]",CELL("filename",$A$1))+1,255)&amp;"|"&amp;$C354,Fonte_OM_Objeto!$G:$G,Fonte_OM_Objeto!$K:$K),"")</f>
        <v/>
      </c>
    </row>
    <row r="355" spans="1:32" s="1" customFormat="1" ht="19.7" customHeight="1" x14ac:dyDescent="0.2">
      <c r="A355" s="9" t="s">
        <v>30</v>
      </c>
      <c r="B355" s="9" t="s">
        <v>31</v>
      </c>
      <c r="C355" s="9" t="s">
        <v>1458</v>
      </c>
      <c r="D355" s="9" t="s">
        <v>1388</v>
      </c>
      <c r="E355" s="9" t="s">
        <v>34</v>
      </c>
      <c r="F355" s="9" t="s">
        <v>1456</v>
      </c>
      <c r="G355" s="9" t="s">
        <v>1457</v>
      </c>
      <c r="H355" s="9" t="s">
        <v>1439</v>
      </c>
      <c r="I355" s="9" t="s">
        <v>76</v>
      </c>
      <c r="J355" s="9" t="s">
        <v>901</v>
      </c>
      <c r="K355" s="9" t="s">
        <v>40</v>
      </c>
      <c r="L355" s="9" t="s">
        <v>41</v>
      </c>
      <c r="M355" s="9" t="s">
        <v>70</v>
      </c>
      <c r="N355" s="9" t="s">
        <v>71</v>
      </c>
      <c r="O355" s="9" t="s">
        <v>1598</v>
      </c>
      <c r="P355" s="9" t="s">
        <v>45</v>
      </c>
      <c r="Q355" s="9" t="s">
        <v>73</v>
      </c>
      <c r="R355" s="9" t="s">
        <v>45</v>
      </c>
      <c r="S355" s="9" t="s">
        <v>74</v>
      </c>
      <c r="T355" s="9" t="s">
        <v>75</v>
      </c>
      <c r="U355" s="9" t="s">
        <v>76</v>
      </c>
      <c r="V355" s="9" t="s">
        <v>75</v>
      </c>
      <c r="W355" s="9" t="s">
        <v>51</v>
      </c>
      <c r="X355" s="9" t="s">
        <v>102</v>
      </c>
      <c r="Y355" s="9" t="s">
        <v>53</v>
      </c>
      <c r="Z355" s="9" t="s">
        <v>54</v>
      </c>
      <c r="AA355" s="9" t="s">
        <v>1392</v>
      </c>
      <c r="AB355" s="9" t="s">
        <v>56</v>
      </c>
      <c r="AC355" s="10">
        <v>90000000</v>
      </c>
      <c r="AD355" s="10" t="s">
        <v>1597</v>
      </c>
      <c r="AE355" s="10" t="str" cm="1">
        <f t="array" aca="1" ref="AE355" ca="1">IFERROR(_xlfn.XLOOKUP(MID(CELL("filename",$A$1),FIND("]",CELL("filename",$A$1))+1,255)&amp;"|"&amp;$C355,Fonte_OM_Objeto!$G:$G,Fonte_OM_Objeto!$J:$J),"")</f>
        <v/>
      </c>
      <c r="AF355" s="10" t="str" cm="1">
        <f t="array" aca="1" ref="AF355" ca="1">IFERROR(_xlfn.XLOOKUP(MID(CELL("filename",$A$1),FIND("]",CELL("filename",$A$1))+1,255)&amp;"|"&amp;$C355,Fonte_OM_Objeto!$G:$G,Fonte_OM_Objeto!$K:$K),"")</f>
        <v/>
      </c>
    </row>
    <row r="356" spans="1:32" s="1" customFormat="1" ht="19.7" customHeight="1" x14ac:dyDescent="0.2">
      <c r="A356" s="9" t="s">
        <v>30</v>
      </c>
      <c r="B356" s="9" t="s">
        <v>31</v>
      </c>
      <c r="C356" s="9" t="s">
        <v>1458</v>
      </c>
      <c r="D356" s="9" t="s">
        <v>1388</v>
      </c>
      <c r="E356" s="9" t="s">
        <v>34</v>
      </c>
      <c r="F356" s="9" t="s">
        <v>1456</v>
      </c>
      <c r="G356" s="9" t="s">
        <v>1457</v>
      </c>
      <c r="H356" s="9" t="s">
        <v>1439</v>
      </c>
      <c r="I356" s="9" t="s">
        <v>76</v>
      </c>
      <c r="J356" s="9" t="s">
        <v>901</v>
      </c>
      <c r="K356" s="9" t="s">
        <v>40</v>
      </c>
      <c r="L356" s="9" t="s">
        <v>41</v>
      </c>
      <c r="M356" s="9" t="s">
        <v>70</v>
      </c>
      <c r="N356" s="9" t="s">
        <v>71</v>
      </c>
      <c r="O356" s="9" t="s">
        <v>1598</v>
      </c>
      <c r="P356" s="9" t="s">
        <v>45</v>
      </c>
      <c r="Q356" s="9" t="s">
        <v>73</v>
      </c>
      <c r="R356" s="9" t="s">
        <v>45</v>
      </c>
      <c r="S356" s="9" t="s">
        <v>74</v>
      </c>
      <c r="T356" s="9" t="s">
        <v>75</v>
      </c>
      <c r="U356" s="9" t="s">
        <v>76</v>
      </c>
      <c r="V356" s="9" t="s">
        <v>75</v>
      </c>
      <c r="W356" s="9" t="s">
        <v>51</v>
      </c>
      <c r="X356" s="9" t="s">
        <v>52</v>
      </c>
      <c r="Y356" s="9" t="s">
        <v>53</v>
      </c>
      <c r="Z356" s="9" t="s">
        <v>54</v>
      </c>
      <c r="AA356" s="9" t="s">
        <v>1392</v>
      </c>
      <c r="AB356" s="9" t="s">
        <v>56</v>
      </c>
      <c r="AC356" s="10">
        <v>90000000</v>
      </c>
      <c r="AD356" s="10" t="s">
        <v>1597</v>
      </c>
      <c r="AE356" s="10" t="str" cm="1">
        <f t="array" aca="1" ref="AE356" ca="1">IFERROR(_xlfn.XLOOKUP(MID(CELL("filename",$A$1),FIND("]",CELL("filename",$A$1))+1,255)&amp;"|"&amp;$C356,Fonte_OM_Objeto!$G:$G,Fonte_OM_Objeto!$J:$J),"")</f>
        <v/>
      </c>
      <c r="AF356" s="10" t="str" cm="1">
        <f t="array" aca="1" ref="AF356" ca="1">IFERROR(_xlfn.XLOOKUP(MID(CELL("filename",$A$1),FIND("]",CELL("filename",$A$1))+1,255)&amp;"|"&amp;$C356,Fonte_OM_Objeto!$G:$G,Fonte_OM_Objeto!$K:$K),"")</f>
        <v/>
      </c>
    </row>
    <row r="357" spans="1:32" s="1" customFormat="1" ht="41.1" customHeight="1" x14ac:dyDescent="0.2">
      <c r="A357" s="9" t="s">
        <v>30</v>
      </c>
      <c r="B357" s="9" t="s">
        <v>31</v>
      </c>
      <c r="C357" s="9" t="s">
        <v>1462</v>
      </c>
      <c r="D357" s="9" t="s">
        <v>1388</v>
      </c>
      <c r="E357" s="9" t="s">
        <v>90</v>
      </c>
      <c r="F357" s="9" t="s">
        <v>1456</v>
      </c>
      <c r="G357" s="9" t="s">
        <v>1457</v>
      </c>
      <c r="H357" s="9" t="s">
        <v>1439</v>
      </c>
      <c r="I357" s="9" t="s">
        <v>76</v>
      </c>
      <c r="J357" s="9" t="s">
        <v>901</v>
      </c>
      <c r="K357" s="9" t="s">
        <v>40</v>
      </c>
      <c r="L357" s="9" t="s">
        <v>41</v>
      </c>
      <c r="M357" s="9" t="s">
        <v>42</v>
      </c>
      <c r="N357" s="9" t="s">
        <v>43</v>
      </c>
      <c r="O357" s="9" t="s">
        <v>1433</v>
      </c>
      <c r="P357" s="9" t="s">
        <v>45</v>
      </c>
      <c r="Q357" s="9" t="s">
        <v>84</v>
      </c>
      <c r="R357" s="9" t="s">
        <v>45</v>
      </c>
      <c r="S357" s="9" t="s">
        <v>1434</v>
      </c>
      <c r="T357" s="9" t="s">
        <v>75</v>
      </c>
      <c r="U357" s="9" t="s">
        <v>76</v>
      </c>
      <c r="V357" s="9" t="s">
        <v>75</v>
      </c>
      <c r="W357" s="9" t="s">
        <v>51</v>
      </c>
      <c r="X357" s="9" t="s">
        <v>102</v>
      </c>
      <c r="Y357" s="9" t="s">
        <v>53</v>
      </c>
      <c r="Z357" s="9" t="s">
        <v>54</v>
      </c>
      <c r="AA357" s="9" t="s">
        <v>1392</v>
      </c>
      <c r="AB357" s="9" t="s">
        <v>56</v>
      </c>
      <c r="AC357" s="10">
        <v>122000000</v>
      </c>
      <c r="AD357" s="10" t="s">
        <v>1463</v>
      </c>
      <c r="AE357" s="10" t="str" cm="1">
        <f t="array" aca="1" ref="AE357" ca="1">IFERROR(_xlfn.XLOOKUP(MID(CELL("filename",$A$1),FIND("]",CELL("filename",$A$1))+1,255)&amp;"|"&amp;$C357,Fonte_OM_Objeto!$G:$G,Fonte_OM_Objeto!$J:$J),"")</f>
        <v/>
      </c>
      <c r="AF357" s="10" t="str" cm="1">
        <f t="array" aca="1" ref="AF357" ca="1">IFERROR(_xlfn.XLOOKUP(MID(CELL("filename",$A$1),FIND("]",CELL("filename",$A$1))+1,255)&amp;"|"&amp;$C357,Fonte_OM_Objeto!$G:$G,Fonte_OM_Objeto!$K:$K),"")</f>
        <v/>
      </c>
    </row>
    <row r="358" spans="1:32" s="1" customFormat="1" ht="41.1" customHeight="1" x14ac:dyDescent="0.2">
      <c r="A358" s="9" t="s">
        <v>30</v>
      </c>
      <c r="B358" s="9" t="s">
        <v>31</v>
      </c>
      <c r="C358" s="9" t="s">
        <v>1462</v>
      </c>
      <c r="D358" s="9" t="s">
        <v>1388</v>
      </c>
      <c r="E358" s="9" t="s">
        <v>90</v>
      </c>
      <c r="F358" s="9" t="s">
        <v>1456</v>
      </c>
      <c r="G358" s="9" t="s">
        <v>1457</v>
      </c>
      <c r="H358" s="9" t="s">
        <v>1439</v>
      </c>
      <c r="I358" s="9" t="s">
        <v>76</v>
      </c>
      <c r="J358" s="9" t="s">
        <v>901</v>
      </c>
      <c r="K358" s="9" t="s">
        <v>40</v>
      </c>
      <c r="L358" s="9" t="s">
        <v>41</v>
      </c>
      <c r="M358" s="9" t="s">
        <v>42</v>
      </c>
      <c r="N358" s="9" t="s">
        <v>43</v>
      </c>
      <c r="O358" s="9" t="s">
        <v>1433</v>
      </c>
      <c r="P358" s="9" t="s">
        <v>45</v>
      </c>
      <c r="Q358" s="9" t="s">
        <v>84</v>
      </c>
      <c r="R358" s="9" t="s">
        <v>45</v>
      </c>
      <c r="S358" s="9" t="s">
        <v>1434</v>
      </c>
      <c r="T358" s="9" t="s">
        <v>75</v>
      </c>
      <c r="U358" s="9" t="s">
        <v>76</v>
      </c>
      <c r="V358" s="9" t="s">
        <v>75</v>
      </c>
      <c r="W358" s="9" t="s">
        <v>51</v>
      </c>
      <c r="X358" s="9" t="s">
        <v>52</v>
      </c>
      <c r="Y358" s="9" t="s">
        <v>53</v>
      </c>
      <c r="Z358" s="9" t="s">
        <v>54</v>
      </c>
      <c r="AA358" s="9" t="s">
        <v>1392</v>
      </c>
      <c r="AB358" s="9" t="s">
        <v>56</v>
      </c>
      <c r="AC358" s="10">
        <v>276000000</v>
      </c>
      <c r="AD358" s="10" t="s">
        <v>1463</v>
      </c>
      <c r="AE358" s="10" t="str" cm="1">
        <f t="array" aca="1" ref="AE358" ca="1">IFERROR(_xlfn.XLOOKUP(MID(CELL("filename",$A$1),FIND("]",CELL("filename",$A$1))+1,255)&amp;"|"&amp;$C358,Fonte_OM_Objeto!$G:$G,Fonte_OM_Objeto!$J:$J),"")</f>
        <v/>
      </c>
      <c r="AF358" s="10" t="str" cm="1">
        <f t="array" aca="1" ref="AF358" ca="1">IFERROR(_xlfn.XLOOKUP(MID(CELL("filename",$A$1),FIND("]",CELL("filename",$A$1))+1,255)&amp;"|"&amp;$C358,Fonte_OM_Objeto!$G:$G,Fonte_OM_Objeto!$K:$K),"")</f>
        <v/>
      </c>
    </row>
    <row r="359" spans="1:32" s="1" customFormat="1" ht="127.5" customHeight="1" x14ac:dyDescent="0.2">
      <c r="A359" s="9" t="s">
        <v>30</v>
      </c>
      <c r="B359" s="9" t="s">
        <v>31</v>
      </c>
      <c r="C359" s="9" t="s">
        <v>1596</v>
      </c>
      <c r="D359" s="9" t="s">
        <v>1388</v>
      </c>
      <c r="E359" s="9" t="s">
        <v>90</v>
      </c>
      <c r="F359" s="9" t="s">
        <v>2523</v>
      </c>
      <c r="G359" s="9" t="s">
        <v>1595</v>
      </c>
      <c r="H359" s="9" t="s">
        <v>1439</v>
      </c>
      <c r="I359" s="9" t="s">
        <v>76</v>
      </c>
      <c r="J359" s="9" t="s">
        <v>901</v>
      </c>
      <c r="K359" s="9" t="s">
        <v>40</v>
      </c>
      <c r="L359" s="9" t="s">
        <v>41</v>
      </c>
      <c r="M359" s="9" t="s">
        <v>42</v>
      </c>
      <c r="N359" s="9" t="s">
        <v>43</v>
      </c>
      <c r="O359" s="9" t="s">
        <v>1399</v>
      </c>
      <c r="P359" s="9" t="s">
        <v>45</v>
      </c>
      <c r="Q359" s="9" t="s">
        <v>84</v>
      </c>
      <c r="R359" s="9" t="s">
        <v>45</v>
      </c>
      <c r="S359" s="9" t="s">
        <v>1400</v>
      </c>
      <c r="T359" s="9" t="s">
        <v>75</v>
      </c>
      <c r="U359" s="9" t="s">
        <v>76</v>
      </c>
      <c r="V359" s="9" t="s">
        <v>75</v>
      </c>
      <c r="W359" s="9" t="s">
        <v>51</v>
      </c>
      <c r="X359" s="9" t="s">
        <v>52</v>
      </c>
      <c r="Y359" s="9" t="s">
        <v>53</v>
      </c>
      <c r="Z359" s="9" t="s">
        <v>54</v>
      </c>
      <c r="AA359" s="9" t="s">
        <v>102</v>
      </c>
      <c r="AB359" s="9" t="s">
        <v>56</v>
      </c>
      <c r="AC359" s="10">
        <v>0</v>
      </c>
      <c r="AD359" s="10" t="s">
        <v>1594</v>
      </c>
      <c r="AE359" s="10" t="str" cm="1">
        <f t="array" aca="1" ref="AE359" ca="1">IFERROR(_xlfn.XLOOKUP(MID(CELL("filename",$A$1),FIND("]",CELL("filename",$A$1))+1,255)&amp;"|"&amp;$C359,Fonte_OM_Objeto!$G:$G,Fonte_OM_Objeto!$J:$J),"")</f>
        <v/>
      </c>
      <c r="AF359" s="10" t="str" cm="1">
        <f t="array" aca="1" ref="AF359" ca="1">IFERROR(_xlfn.XLOOKUP(MID(CELL("filename",$A$1),FIND("]",CELL("filename",$A$1))+1,255)&amp;"|"&amp;$C359,Fonte_OM_Objeto!$G:$G,Fonte_OM_Objeto!$K:$K),"")</f>
        <v/>
      </c>
    </row>
    <row r="360" spans="1:32" s="1" customFormat="1" ht="73.5" customHeight="1" x14ac:dyDescent="0.2">
      <c r="A360" s="9" t="s">
        <v>30</v>
      </c>
      <c r="B360" s="9" t="s">
        <v>31</v>
      </c>
      <c r="C360" s="9" t="s">
        <v>1593</v>
      </c>
      <c r="D360" s="9" t="s">
        <v>1388</v>
      </c>
      <c r="E360" s="9" t="s">
        <v>90</v>
      </c>
      <c r="F360" s="9" t="s">
        <v>1479</v>
      </c>
      <c r="G360" s="9" t="s">
        <v>1480</v>
      </c>
      <c r="H360" s="9" t="s">
        <v>1439</v>
      </c>
      <c r="I360" s="9" t="s">
        <v>76</v>
      </c>
      <c r="J360" s="9" t="s">
        <v>901</v>
      </c>
      <c r="K360" s="9" t="s">
        <v>40</v>
      </c>
      <c r="L360" s="9" t="s">
        <v>41</v>
      </c>
      <c r="M360" s="9" t="s">
        <v>408</v>
      </c>
      <c r="N360" s="9" t="s">
        <v>409</v>
      </c>
      <c r="O360" s="9" t="s">
        <v>410</v>
      </c>
      <c r="P360" s="9" t="s">
        <v>45</v>
      </c>
      <c r="Q360" s="9" t="s">
        <v>411</v>
      </c>
      <c r="R360" s="9" t="s">
        <v>412</v>
      </c>
      <c r="S360" s="9" t="s">
        <v>413</v>
      </c>
      <c r="T360" s="9" t="s">
        <v>75</v>
      </c>
      <c r="U360" s="9" t="s">
        <v>76</v>
      </c>
      <c r="V360" s="9" t="s">
        <v>75</v>
      </c>
      <c r="W360" s="9" t="s">
        <v>51</v>
      </c>
      <c r="X360" s="9" t="s">
        <v>102</v>
      </c>
      <c r="Y360" s="9" t="s">
        <v>53</v>
      </c>
      <c r="Z360" s="9" t="s">
        <v>54</v>
      </c>
      <c r="AA360" s="9" t="s">
        <v>1392</v>
      </c>
      <c r="AB360" s="9" t="s">
        <v>56</v>
      </c>
      <c r="AC360" s="10">
        <v>112000000</v>
      </c>
      <c r="AD360" s="10" t="s">
        <v>1592</v>
      </c>
      <c r="AE360" s="10" t="str" cm="1">
        <f t="array" aca="1" ref="AE360" ca="1">IFERROR(_xlfn.XLOOKUP(MID(CELL("filename",$A$1),FIND("]",CELL("filename",$A$1))+1,255)&amp;"|"&amp;$C360,Fonte_OM_Objeto!$G:$G,Fonte_OM_Objeto!$J:$J),"")</f>
        <v/>
      </c>
      <c r="AF360" s="10" t="str" cm="1">
        <f t="array" aca="1" ref="AF360" ca="1">IFERROR(_xlfn.XLOOKUP(MID(CELL("filename",$A$1),FIND("]",CELL("filename",$A$1))+1,255)&amp;"|"&amp;$C360,Fonte_OM_Objeto!$G:$G,Fonte_OM_Objeto!$K:$K),"")</f>
        <v/>
      </c>
    </row>
    <row r="361" spans="1:32" s="1" customFormat="1" ht="73.5" customHeight="1" x14ac:dyDescent="0.2">
      <c r="A361" s="9" t="s">
        <v>30</v>
      </c>
      <c r="B361" s="9" t="s">
        <v>31</v>
      </c>
      <c r="C361" s="9" t="s">
        <v>1593</v>
      </c>
      <c r="D361" s="9" t="s">
        <v>1388</v>
      </c>
      <c r="E361" s="9" t="s">
        <v>90</v>
      </c>
      <c r="F361" s="9" t="s">
        <v>1479</v>
      </c>
      <c r="G361" s="9" t="s">
        <v>1480</v>
      </c>
      <c r="H361" s="9" t="s">
        <v>1439</v>
      </c>
      <c r="I361" s="9" t="s">
        <v>76</v>
      </c>
      <c r="J361" s="9" t="s">
        <v>901</v>
      </c>
      <c r="K361" s="9" t="s">
        <v>40</v>
      </c>
      <c r="L361" s="9" t="s">
        <v>41</v>
      </c>
      <c r="M361" s="9" t="s">
        <v>408</v>
      </c>
      <c r="N361" s="9" t="s">
        <v>409</v>
      </c>
      <c r="O361" s="9" t="s">
        <v>410</v>
      </c>
      <c r="P361" s="9" t="s">
        <v>45</v>
      </c>
      <c r="Q361" s="9" t="s">
        <v>411</v>
      </c>
      <c r="R361" s="9" t="s">
        <v>412</v>
      </c>
      <c r="S361" s="9" t="s">
        <v>413</v>
      </c>
      <c r="T361" s="9" t="s">
        <v>75</v>
      </c>
      <c r="U361" s="9" t="s">
        <v>76</v>
      </c>
      <c r="V361" s="9" t="s">
        <v>75</v>
      </c>
      <c r="W361" s="9" t="s">
        <v>51</v>
      </c>
      <c r="X361" s="9" t="s">
        <v>52</v>
      </c>
      <c r="Y361" s="9" t="s">
        <v>53</v>
      </c>
      <c r="Z361" s="9" t="s">
        <v>54</v>
      </c>
      <c r="AA361" s="9" t="s">
        <v>1392</v>
      </c>
      <c r="AB361" s="9" t="s">
        <v>56</v>
      </c>
      <c r="AC361" s="10">
        <v>28000000</v>
      </c>
      <c r="AD361" s="10" t="s">
        <v>1592</v>
      </c>
      <c r="AE361" s="10" t="str" cm="1">
        <f t="array" aca="1" ref="AE361" ca="1">IFERROR(_xlfn.XLOOKUP(MID(CELL("filename",$A$1),FIND("]",CELL("filename",$A$1))+1,255)&amp;"|"&amp;$C361,Fonte_OM_Objeto!$G:$G,Fonte_OM_Objeto!$J:$J),"")</f>
        <v/>
      </c>
      <c r="AF361" s="10" t="str" cm="1">
        <f t="array" aca="1" ref="AF361" ca="1">IFERROR(_xlfn.XLOOKUP(MID(CELL("filename",$A$1),FIND("]",CELL("filename",$A$1))+1,255)&amp;"|"&amp;$C361,Fonte_OM_Objeto!$G:$G,Fonte_OM_Objeto!$K:$K),"")</f>
        <v/>
      </c>
    </row>
    <row r="362" spans="1:32" s="1" customFormat="1" ht="84.2" customHeight="1" x14ac:dyDescent="0.2">
      <c r="A362" s="9" t="s">
        <v>30</v>
      </c>
      <c r="B362" s="9" t="s">
        <v>31</v>
      </c>
      <c r="C362" s="9" t="s">
        <v>1482</v>
      </c>
      <c r="D362" s="9" t="s">
        <v>1483</v>
      </c>
      <c r="E362" s="9" t="s">
        <v>34</v>
      </c>
      <c r="F362" s="9" t="s">
        <v>1484</v>
      </c>
      <c r="G362" s="9" t="s">
        <v>1485</v>
      </c>
      <c r="H362" s="9" t="s">
        <v>1483</v>
      </c>
      <c r="I362" s="9" t="s">
        <v>1373</v>
      </c>
      <c r="J362" s="9" t="s">
        <v>901</v>
      </c>
      <c r="K362" s="9" t="s">
        <v>40</v>
      </c>
      <c r="L362" s="9" t="s">
        <v>41</v>
      </c>
      <c r="M362" s="9" t="s">
        <v>42</v>
      </c>
      <c r="N362" s="9" t="s">
        <v>43</v>
      </c>
      <c r="O362" s="9" t="s">
        <v>1486</v>
      </c>
      <c r="P362" s="9" t="s">
        <v>45</v>
      </c>
      <c r="Q362" s="9" t="s">
        <v>84</v>
      </c>
      <c r="R362" s="9" t="s">
        <v>45</v>
      </c>
      <c r="S362" s="9" t="s">
        <v>1487</v>
      </c>
      <c r="T362" s="9" t="s">
        <v>1591</v>
      </c>
      <c r="U362" s="9" t="s">
        <v>1373</v>
      </c>
      <c r="V362" s="9" t="s">
        <v>1489</v>
      </c>
      <c r="W362" s="9" t="s">
        <v>51</v>
      </c>
      <c r="X362" s="9" t="s">
        <v>52</v>
      </c>
      <c r="Y362" s="9" t="s">
        <v>53</v>
      </c>
      <c r="Z362" s="9" t="s">
        <v>54</v>
      </c>
      <c r="AA362" s="9" t="s">
        <v>1392</v>
      </c>
      <c r="AB362" s="9" t="s">
        <v>56</v>
      </c>
      <c r="AC362" s="10">
        <v>50000000</v>
      </c>
      <c r="AD362" s="10" t="s">
        <v>1590</v>
      </c>
      <c r="AE362" s="10" t="str" cm="1">
        <f t="array" aca="1" ref="AE362" ca="1">IFERROR(_xlfn.XLOOKUP(MID(CELL("filename",$A$1),FIND("]",CELL("filename",$A$1))+1,255)&amp;"|"&amp;$C362,Fonte_OM_Objeto!$G:$G,Fonte_OM_Objeto!$J:$J),"")</f>
        <v>7º BEC</v>
      </c>
      <c r="AF362" s="10" t="str" cm="1">
        <f t="array" aca="1" ref="AF362" ca="1">IFERROR(_xlfn.XLOOKUP(MID(CELL("filename",$A$1),FIND("]",CELL("filename",$A$1))+1,255)&amp;"|"&amp;$C362,Fonte_OM_Objeto!$G:$G,Fonte_OM_Objeto!$K:$K),"")</f>
        <v>Construção de 1(um) bloco de apartamentos (PNR)</v>
      </c>
    </row>
    <row r="363" spans="1:32" s="1" customFormat="1" ht="84.2" customHeight="1" x14ac:dyDescent="0.2">
      <c r="A363" s="9" t="s">
        <v>30</v>
      </c>
      <c r="B363" s="9" t="s">
        <v>31</v>
      </c>
      <c r="C363" s="9" t="s">
        <v>1482</v>
      </c>
      <c r="D363" s="9" t="s">
        <v>1483</v>
      </c>
      <c r="E363" s="9" t="s">
        <v>34</v>
      </c>
      <c r="F363" s="9" t="s">
        <v>1484</v>
      </c>
      <c r="G363" s="9" t="s">
        <v>1485</v>
      </c>
      <c r="H363" s="9" t="s">
        <v>1483</v>
      </c>
      <c r="I363" s="9" t="s">
        <v>1373</v>
      </c>
      <c r="J363" s="9" t="s">
        <v>901</v>
      </c>
      <c r="K363" s="9" t="s">
        <v>40</v>
      </c>
      <c r="L363" s="9" t="s">
        <v>41</v>
      </c>
      <c r="M363" s="9" t="s">
        <v>42</v>
      </c>
      <c r="N363" s="9" t="s">
        <v>43</v>
      </c>
      <c r="O363" s="9" t="s">
        <v>1486</v>
      </c>
      <c r="P363" s="9" t="s">
        <v>45</v>
      </c>
      <c r="Q363" s="9" t="s">
        <v>84</v>
      </c>
      <c r="R363" s="9" t="s">
        <v>45</v>
      </c>
      <c r="S363" s="9" t="s">
        <v>1487</v>
      </c>
      <c r="T363" s="9" t="s">
        <v>1591</v>
      </c>
      <c r="U363" s="9" t="s">
        <v>1373</v>
      </c>
      <c r="V363" s="9" t="s">
        <v>1489</v>
      </c>
      <c r="W363" s="9" t="s">
        <v>51</v>
      </c>
      <c r="X363" s="9" t="s">
        <v>52</v>
      </c>
      <c r="Y363" s="9" t="s">
        <v>53</v>
      </c>
      <c r="Z363" s="9" t="s">
        <v>54</v>
      </c>
      <c r="AA363" s="9" t="s">
        <v>1491</v>
      </c>
      <c r="AB363" s="9" t="s">
        <v>56</v>
      </c>
      <c r="AC363" s="10">
        <v>16000000</v>
      </c>
      <c r="AD363" s="10" t="s">
        <v>1590</v>
      </c>
      <c r="AE363" s="10" t="str" cm="1">
        <f t="array" aca="1" ref="AE363" ca="1">IFERROR(_xlfn.XLOOKUP(MID(CELL("filename",$A$1),FIND("]",CELL("filename",$A$1))+1,255)&amp;"|"&amp;$C363,Fonte_OM_Objeto!$G:$G,Fonte_OM_Objeto!$J:$J),"")</f>
        <v>7º BEC</v>
      </c>
      <c r="AF363" s="10" t="str" cm="1">
        <f t="array" aca="1" ref="AF363" ca="1">IFERROR(_xlfn.XLOOKUP(MID(CELL("filename",$A$1),FIND("]",CELL("filename",$A$1))+1,255)&amp;"|"&amp;$C363,Fonte_OM_Objeto!$G:$G,Fonte_OM_Objeto!$K:$K),"")</f>
        <v>Construção de 1(um) bloco de apartamentos (PNR)</v>
      </c>
    </row>
    <row r="364" spans="1:32" s="1" customFormat="1" ht="84.2" customHeight="1" x14ac:dyDescent="0.2">
      <c r="A364" s="9" t="s">
        <v>30</v>
      </c>
      <c r="B364" s="9" t="s">
        <v>31</v>
      </c>
      <c r="C364" s="9" t="s">
        <v>1492</v>
      </c>
      <c r="D364" s="9" t="s">
        <v>1483</v>
      </c>
      <c r="E364" s="9" t="s">
        <v>34</v>
      </c>
      <c r="F364" s="9" t="s">
        <v>1484</v>
      </c>
      <c r="G364" s="9" t="s">
        <v>1485</v>
      </c>
      <c r="H364" s="9" t="s">
        <v>1483</v>
      </c>
      <c r="I364" s="9" t="s">
        <v>1373</v>
      </c>
      <c r="J364" s="9" t="s">
        <v>901</v>
      </c>
      <c r="K364" s="9" t="s">
        <v>40</v>
      </c>
      <c r="L364" s="9" t="s">
        <v>41</v>
      </c>
      <c r="M364" s="9" t="s">
        <v>42</v>
      </c>
      <c r="N364" s="9" t="s">
        <v>43</v>
      </c>
      <c r="O364" s="9" t="s">
        <v>1589</v>
      </c>
      <c r="P364" s="9" t="s">
        <v>45</v>
      </c>
      <c r="Q364" s="9" t="s">
        <v>1588</v>
      </c>
      <c r="R364" s="9" t="s">
        <v>236</v>
      </c>
      <c r="S364" s="9" t="s">
        <v>1587</v>
      </c>
      <c r="T364" s="9" t="s">
        <v>1586</v>
      </c>
      <c r="U364" s="9" t="s">
        <v>1373</v>
      </c>
      <c r="V364" s="9" t="s">
        <v>1497</v>
      </c>
      <c r="W364" s="9" t="s">
        <v>51</v>
      </c>
      <c r="X364" s="9" t="s">
        <v>52</v>
      </c>
      <c r="Y364" s="9" t="s">
        <v>53</v>
      </c>
      <c r="Z364" s="9" t="s">
        <v>54</v>
      </c>
      <c r="AA364" s="9" t="s">
        <v>1392</v>
      </c>
      <c r="AB364" s="9" t="s">
        <v>56</v>
      </c>
      <c r="AC364" s="10">
        <v>50000000</v>
      </c>
      <c r="AD364" s="10" t="s">
        <v>1585</v>
      </c>
      <c r="AE364" s="10" t="str" cm="1">
        <f t="array" aca="1" ref="AE364" ca="1">IFERROR(_xlfn.XLOOKUP(MID(CELL("filename",$A$1),FIND("]",CELL("filename",$A$1))+1,255)&amp;"|"&amp;$C364,Fonte_OM_Objeto!$G:$G,Fonte_OM_Objeto!$J:$J),"")</f>
        <v>7º BEC</v>
      </c>
      <c r="AF364" s="10" t="str" cm="1">
        <f t="array" aca="1" ref="AF364" ca="1">IFERROR(_xlfn.XLOOKUP(MID(CELL("filename",$A$1),FIND("]",CELL("filename",$A$1))+1,255)&amp;"|"&amp;$C364,Fonte_OM_Objeto!$G:$G,Fonte_OM_Objeto!$K:$K),"")</f>
        <v>Construção do aeródromo de Santa Rosa do Purus</v>
      </c>
    </row>
    <row r="365" spans="1:32" s="1" customFormat="1" ht="84.2" customHeight="1" x14ac:dyDescent="0.2">
      <c r="A365" s="9" t="s">
        <v>30</v>
      </c>
      <c r="B365" s="9" t="s">
        <v>31</v>
      </c>
      <c r="C365" s="9" t="s">
        <v>1492</v>
      </c>
      <c r="D365" s="9" t="s">
        <v>1483</v>
      </c>
      <c r="E365" s="9" t="s">
        <v>34</v>
      </c>
      <c r="F365" s="9" t="s">
        <v>1484</v>
      </c>
      <c r="G365" s="9" t="s">
        <v>1485</v>
      </c>
      <c r="H365" s="9" t="s">
        <v>1483</v>
      </c>
      <c r="I365" s="9" t="s">
        <v>1373</v>
      </c>
      <c r="J365" s="9" t="s">
        <v>901</v>
      </c>
      <c r="K365" s="9" t="s">
        <v>40</v>
      </c>
      <c r="L365" s="9" t="s">
        <v>41</v>
      </c>
      <c r="M365" s="9" t="s">
        <v>42</v>
      </c>
      <c r="N365" s="9" t="s">
        <v>43</v>
      </c>
      <c r="O365" s="9" t="s">
        <v>1589</v>
      </c>
      <c r="P365" s="9" t="s">
        <v>45</v>
      </c>
      <c r="Q365" s="9" t="s">
        <v>1588</v>
      </c>
      <c r="R365" s="9" t="s">
        <v>236</v>
      </c>
      <c r="S365" s="9" t="s">
        <v>1587</v>
      </c>
      <c r="T365" s="9" t="s">
        <v>1586</v>
      </c>
      <c r="U365" s="9" t="s">
        <v>1373</v>
      </c>
      <c r="V365" s="9" t="s">
        <v>1497</v>
      </c>
      <c r="W365" s="9" t="s">
        <v>51</v>
      </c>
      <c r="X365" s="9" t="s">
        <v>52</v>
      </c>
      <c r="Y365" s="9" t="s">
        <v>53</v>
      </c>
      <c r="Z365" s="9" t="s">
        <v>54</v>
      </c>
      <c r="AA365" s="9" t="s">
        <v>1491</v>
      </c>
      <c r="AB365" s="9" t="s">
        <v>56</v>
      </c>
      <c r="AC365" s="10">
        <v>5080877</v>
      </c>
      <c r="AD365" s="10" t="s">
        <v>1585</v>
      </c>
      <c r="AE365" s="10" t="str" cm="1">
        <f t="array" aca="1" ref="AE365" ca="1">IFERROR(_xlfn.XLOOKUP(MID(CELL("filename",$A$1),FIND("]",CELL("filename",$A$1))+1,255)&amp;"|"&amp;$C365,Fonte_OM_Objeto!$G:$G,Fonte_OM_Objeto!$J:$J),"")</f>
        <v>7º BEC</v>
      </c>
      <c r="AF365" s="10" t="str" cm="1">
        <f t="array" aca="1" ref="AF365" ca="1">IFERROR(_xlfn.XLOOKUP(MID(CELL("filename",$A$1),FIND("]",CELL("filename",$A$1))+1,255)&amp;"|"&amp;$C365,Fonte_OM_Objeto!$G:$G,Fonte_OM_Objeto!$K:$K),"")</f>
        <v>Construção do aeródromo de Santa Rosa do Purus</v>
      </c>
    </row>
    <row r="366" spans="1:32" s="1" customFormat="1" ht="342.95" customHeight="1" x14ac:dyDescent="0.2">
      <c r="A366" s="9" t="s">
        <v>30</v>
      </c>
      <c r="B366" s="9" t="s">
        <v>31</v>
      </c>
      <c r="C366" s="9" t="s">
        <v>1499</v>
      </c>
      <c r="D366" s="9" t="s">
        <v>1483</v>
      </c>
      <c r="E366" s="9" t="s">
        <v>34</v>
      </c>
      <c r="F366" s="9" t="s">
        <v>1500</v>
      </c>
      <c r="G366" s="9" t="s">
        <v>1501</v>
      </c>
      <c r="H366" s="9" t="s">
        <v>1483</v>
      </c>
      <c r="I366" s="9" t="s">
        <v>198</v>
      </c>
      <c r="J366" s="9" t="s">
        <v>901</v>
      </c>
      <c r="K366" s="9" t="s">
        <v>40</v>
      </c>
      <c r="L366" s="9" t="s">
        <v>41</v>
      </c>
      <c r="M366" s="9" t="s">
        <v>42</v>
      </c>
      <c r="N366" s="9" t="s">
        <v>43</v>
      </c>
      <c r="O366" s="9" t="s">
        <v>1584</v>
      </c>
      <c r="P366" s="9" t="s">
        <v>45</v>
      </c>
      <c r="Q366" s="9" t="s">
        <v>84</v>
      </c>
      <c r="R366" s="9" t="s">
        <v>45</v>
      </c>
      <c r="S366" s="9" t="s">
        <v>1503</v>
      </c>
      <c r="T366" s="9" t="s">
        <v>205</v>
      </c>
      <c r="U366" s="9" t="s">
        <v>198</v>
      </c>
      <c r="V366" s="9" t="s">
        <v>206</v>
      </c>
      <c r="W366" s="9" t="s">
        <v>51</v>
      </c>
      <c r="X366" s="9" t="s">
        <v>102</v>
      </c>
      <c r="Y366" s="9" t="s">
        <v>53</v>
      </c>
      <c r="Z366" s="9" t="s">
        <v>54</v>
      </c>
      <c r="AA366" s="9" t="s">
        <v>1491</v>
      </c>
      <c r="AB366" s="9" t="s">
        <v>56</v>
      </c>
      <c r="AC366" s="10">
        <v>4230000</v>
      </c>
      <c r="AD366" s="10" t="s">
        <v>1583</v>
      </c>
      <c r="AE366" s="10" t="str" cm="1">
        <f t="array" aca="1" ref="AE366" ca="1">IFERROR(_xlfn.XLOOKUP(MID(CELL("filename",$A$1),FIND("]",CELL("filename",$A$1))+1,255)&amp;"|"&amp;$C366,Fonte_OM_Objeto!$G:$G,Fonte_OM_Objeto!$J:$J),"")</f>
        <v>EME</v>
      </c>
      <c r="AF366" s="10" t="str" cm="1">
        <f t="array" aca="1" ref="AF366" ca="1">IFERROR(_xlfn.XLOOKUP(MID(CELL("filename",$A$1),FIND("]",CELL("filename",$A$1))+1,255)&amp;"|"&amp;$C366,Fonte_OM_Objeto!$G:$G,Fonte_OM_Objeto!$K:$K),"")</f>
        <v>Implementação da Nova ESE</v>
      </c>
    </row>
    <row r="367" spans="1:32" s="1" customFormat="1" ht="342.95" customHeight="1" x14ac:dyDescent="0.2">
      <c r="A367" s="9" t="s">
        <v>30</v>
      </c>
      <c r="B367" s="9" t="s">
        <v>31</v>
      </c>
      <c r="C367" s="9" t="s">
        <v>1499</v>
      </c>
      <c r="D367" s="9" t="s">
        <v>1483</v>
      </c>
      <c r="E367" s="9" t="s">
        <v>34</v>
      </c>
      <c r="F367" s="9" t="s">
        <v>1500</v>
      </c>
      <c r="G367" s="9" t="s">
        <v>1501</v>
      </c>
      <c r="H367" s="9" t="s">
        <v>1483</v>
      </c>
      <c r="I367" s="9" t="s">
        <v>198</v>
      </c>
      <c r="J367" s="9" t="s">
        <v>901</v>
      </c>
      <c r="K367" s="9" t="s">
        <v>40</v>
      </c>
      <c r="L367" s="9" t="s">
        <v>41</v>
      </c>
      <c r="M367" s="9" t="s">
        <v>42</v>
      </c>
      <c r="N367" s="9" t="s">
        <v>43</v>
      </c>
      <c r="O367" s="9" t="s">
        <v>1584</v>
      </c>
      <c r="P367" s="9" t="s">
        <v>45</v>
      </c>
      <c r="Q367" s="9" t="s">
        <v>84</v>
      </c>
      <c r="R367" s="9" t="s">
        <v>45</v>
      </c>
      <c r="S367" s="9" t="s">
        <v>1503</v>
      </c>
      <c r="T367" s="9" t="s">
        <v>205</v>
      </c>
      <c r="U367" s="9" t="s">
        <v>198</v>
      </c>
      <c r="V367" s="9" t="s">
        <v>206</v>
      </c>
      <c r="W367" s="9" t="s">
        <v>51</v>
      </c>
      <c r="X367" s="9" t="s">
        <v>52</v>
      </c>
      <c r="Y367" s="9" t="s">
        <v>53</v>
      </c>
      <c r="Z367" s="9" t="s">
        <v>54</v>
      </c>
      <c r="AA367" s="9" t="s">
        <v>1491</v>
      </c>
      <c r="AB367" s="9" t="s">
        <v>56</v>
      </c>
      <c r="AC367" s="10">
        <v>14657920</v>
      </c>
      <c r="AD367" s="10" t="s">
        <v>1583</v>
      </c>
      <c r="AE367" s="10" t="str" cm="1">
        <f t="array" aca="1" ref="AE367" ca="1">IFERROR(_xlfn.XLOOKUP(MID(CELL("filename",$A$1),FIND("]",CELL("filename",$A$1))+1,255)&amp;"|"&amp;$C367,Fonte_OM_Objeto!$G:$G,Fonte_OM_Objeto!$J:$J),"")</f>
        <v>EME</v>
      </c>
      <c r="AF367" s="10" t="str" cm="1">
        <f t="array" aca="1" ref="AF367" ca="1">IFERROR(_xlfn.XLOOKUP(MID(CELL("filename",$A$1),FIND("]",CELL("filename",$A$1))+1,255)&amp;"|"&amp;$C367,Fonte_OM_Objeto!$G:$G,Fonte_OM_Objeto!$K:$K),"")</f>
        <v>Implementação da Nova ESE</v>
      </c>
    </row>
    <row r="368" spans="1:32" s="1" customFormat="1" ht="62.85" customHeight="1" x14ac:dyDescent="0.2">
      <c r="A368" s="9" t="s">
        <v>30</v>
      </c>
      <c r="B368" s="9" t="s">
        <v>31</v>
      </c>
      <c r="C368" s="9" t="s">
        <v>1582</v>
      </c>
      <c r="D368" s="9" t="s">
        <v>1483</v>
      </c>
      <c r="E368" s="9" t="s">
        <v>34</v>
      </c>
      <c r="F368" s="9" t="s">
        <v>2387</v>
      </c>
      <c r="G368" s="9" t="s">
        <v>1581</v>
      </c>
      <c r="H368" s="9" t="s">
        <v>1483</v>
      </c>
      <c r="I368" s="9" t="s">
        <v>828</v>
      </c>
      <c r="J368" s="9" t="s">
        <v>901</v>
      </c>
      <c r="K368" s="9" t="s">
        <v>40</v>
      </c>
      <c r="L368" s="9" t="s">
        <v>41</v>
      </c>
      <c r="M368" s="9" t="s">
        <v>97</v>
      </c>
      <c r="N368" s="9" t="s">
        <v>98</v>
      </c>
      <c r="O368" s="9" t="s">
        <v>612</v>
      </c>
      <c r="P368" s="9" t="s">
        <v>45</v>
      </c>
      <c r="Q368" s="9" t="s">
        <v>109</v>
      </c>
      <c r="R368" s="9" t="s">
        <v>47</v>
      </c>
      <c r="S368" s="9" t="s">
        <v>110</v>
      </c>
      <c r="T368" s="9" t="s">
        <v>1580</v>
      </c>
      <c r="U368" s="9" t="s">
        <v>828</v>
      </c>
      <c r="V368" s="9" t="s">
        <v>832</v>
      </c>
      <c r="W368" s="9" t="s">
        <v>111</v>
      </c>
      <c r="X368" s="9" t="s">
        <v>52</v>
      </c>
      <c r="Y368" s="9" t="s">
        <v>53</v>
      </c>
      <c r="Z368" s="9" t="s">
        <v>54</v>
      </c>
      <c r="AA368" s="9" t="s">
        <v>1491</v>
      </c>
      <c r="AB368" s="9" t="s">
        <v>56</v>
      </c>
      <c r="AC368" s="10">
        <v>2080877</v>
      </c>
      <c r="AD368" s="10" t="s">
        <v>1579</v>
      </c>
      <c r="AE368" s="10" t="str" cm="1">
        <f t="array" aca="1" ref="AE368" ca="1">IFERROR(_xlfn.XLOOKUP(MID(CELL("filename",$A$1),FIND("]",CELL("filename",$A$1))+1,255)&amp;"|"&amp;$C368,Fonte_OM_Objeto!$G:$G,Fonte_OM_Objeto!$J:$J),"")</f>
        <v/>
      </c>
      <c r="AF368" s="10" t="str" cm="1">
        <f t="array" aca="1" ref="AF368" ca="1">IFERROR(_xlfn.XLOOKUP(MID(CELL("filename",$A$1),FIND("]",CELL("filename",$A$1))+1,255)&amp;"|"&amp;$C368,Fonte_OM_Objeto!$G:$G,Fonte_OM_Objeto!$K:$K),"")</f>
        <v/>
      </c>
    </row>
    <row r="369" spans="1:32" s="1" customFormat="1" ht="127.5" customHeight="1" x14ac:dyDescent="0.2">
      <c r="A369" s="9" t="s">
        <v>30</v>
      </c>
      <c r="B369" s="9" t="s">
        <v>31</v>
      </c>
      <c r="C369" s="9" t="s">
        <v>1578</v>
      </c>
      <c r="D369" s="9" t="s">
        <v>1483</v>
      </c>
      <c r="E369" s="9" t="s">
        <v>90</v>
      </c>
      <c r="F369" s="9" t="s">
        <v>2376</v>
      </c>
      <c r="G369" s="9" t="s">
        <v>1577</v>
      </c>
      <c r="H369" s="9" t="s">
        <v>1483</v>
      </c>
      <c r="I369" s="9" t="s">
        <v>96</v>
      </c>
      <c r="J369" s="9" t="s">
        <v>901</v>
      </c>
      <c r="K369" s="9" t="s">
        <v>40</v>
      </c>
      <c r="L369" s="9" t="s">
        <v>41</v>
      </c>
      <c r="M369" s="9" t="s">
        <v>70</v>
      </c>
      <c r="N369" s="9" t="s">
        <v>71</v>
      </c>
      <c r="O369" s="9" t="s">
        <v>91</v>
      </c>
      <c r="P369" s="9" t="s">
        <v>45</v>
      </c>
      <c r="Q369" s="9" t="s">
        <v>62</v>
      </c>
      <c r="R369" s="9" t="s">
        <v>45</v>
      </c>
      <c r="S369" s="9" t="s">
        <v>85</v>
      </c>
      <c r="T369" s="9" t="s">
        <v>75</v>
      </c>
      <c r="U369" s="9" t="s">
        <v>76</v>
      </c>
      <c r="V369" s="9" t="s">
        <v>75</v>
      </c>
      <c r="W369" s="9" t="s">
        <v>51</v>
      </c>
      <c r="X369" s="9" t="s">
        <v>102</v>
      </c>
      <c r="Y369" s="9" t="s">
        <v>53</v>
      </c>
      <c r="Z369" s="9" t="s">
        <v>54</v>
      </c>
      <c r="AA369" s="9" t="s">
        <v>1491</v>
      </c>
      <c r="AB369" s="9" t="s">
        <v>56</v>
      </c>
      <c r="AC369" s="10">
        <v>3000000</v>
      </c>
      <c r="AD369" s="10" t="s">
        <v>1576</v>
      </c>
      <c r="AE369" s="10" t="str" cm="1">
        <f t="array" aca="1" ref="AE369" ca="1">IFERROR(_xlfn.XLOOKUP(MID(CELL("filename",$A$1),FIND("]",CELL("filename",$A$1))+1,255)&amp;"|"&amp;$C369,Fonte_OM_Objeto!$G:$G,Fonte_OM_Objeto!$J:$J),"")</f>
        <v/>
      </c>
      <c r="AF369" s="10" t="str" cm="1">
        <f t="array" aca="1" ref="AF369" ca="1">IFERROR(_xlfn.XLOOKUP(MID(CELL("filename",$A$1),FIND("]",CELL("filename",$A$1))+1,255)&amp;"|"&amp;$C369,Fonte_OM_Objeto!$G:$G,Fonte_OM_Objeto!$K:$K),"")</f>
        <v/>
      </c>
    </row>
    <row r="370" spans="1:32" s="1" customFormat="1" ht="127.5" customHeight="1" x14ac:dyDescent="0.2">
      <c r="A370" s="9" t="s">
        <v>30</v>
      </c>
      <c r="B370" s="9" t="s">
        <v>31</v>
      </c>
      <c r="C370" s="9" t="s">
        <v>1578</v>
      </c>
      <c r="D370" s="9" t="s">
        <v>1483</v>
      </c>
      <c r="E370" s="9" t="s">
        <v>90</v>
      </c>
      <c r="F370" s="9" t="s">
        <v>2376</v>
      </c>
      <c r="G370" s="9" t="s">
        <v>1577</v>
      </c>
      <c r="H370" s="9" t="s">
        <v>1483</v>
      </c>
      <c r="I370" s="9" t="s">
        <v>96</v>
      </c>
      <c r="J370" s="9" t="s">
        <v>901</v>
      </c>
      <c r="K370" s="9" t="s">
        <v>40</v>
      </c>
      <c r="L370" s="9" t="s">
        <v>41</v>
      </c>
      <c r="M370" s="9" t="s">
        <v>70</v>
      </c>
      <c r="N370" s="9" t="s">
        <v>71</v>
      </c>
      <c r="O370" s="9" t="s">
        <v>91</v>
      </c>
      <c r="P370" s="9" t="s">
        <v>45</v>
      </c>
      <c r="Q370" s="9" t="s">
        <v>62</v>
      </c>
      <c r="R370" s="9" t="s">
        <v>45</v>
      </c>
      <c r="S370" s="9" t="s">
        <v>85</v>
      </c>
      <c r="T370" s="9" t="s">
        <v>75</v>
      </c>
      <c r="U370" s="9" t="s">
        <v>76</v>
      </c>
      <c r="V370" s="9" t="s">
        <v>75</v>
      </c>
      <c r="W370" s="9" t="s">
        <v>51</v>
      </c>
      <c r="X370" s="9" t="s">
        <v>52</v>
      </c>
      <c r="Y370" s="9" t="s">
        <v>53</v>
      </c>
      <c r="Z370" s="9" t="s">
        <v>54</v>
      </c>
      <c r="AA370" s="9" t="s">
        <v>1491</v>
      </c>
      <c r="AB370" s="9" t="s">
        <v>56</v>
      </c>
      <c r="AC370" s="10">
        <v>7000000</v>
      </c>
      <c r="AD370" s="10" t="s">
        <v>1576</v>
      </c>
      <c r="AE370" s="10" t="str" cm="1">
        <f t="array" aca="1" ref="AE370" ca="1">IFERROR(_xlfn.XLOOKUP(MID(CELL("filename",$A$1),FIND("]",CELL("filename",$A$1))+1,255)&amp;"|"&amp;$C370,Fonte_OM_Objeto!$G:$G,Fonte_OM_Objeto!$J:$J),"")</f>
        <v/>
      </c>
      <c r="AF370" s="10" t="str" cm="1">
        <f t="array" aca="1" ref="AF370" ca="1">IFERROR(_xlfn.XLOOKUP(MID(CELL("filename",$A$1),FIND("]",CELL("filename",$A$1))+1,255)&amp;"|"&amp;$C370,Fonte_OM_Objeto!$G:$G,Fonte_OM_Objeto!$K:$K),"")</f>
        <v/>
      </c>
    </row>
    <row r="371" spans="1:32" s="1" customFormat="1" ht="19.7" customHeight="1" x14ac:dyDescent="0.2">
      <c r="A371" s="9" t="s">
        <v>30</v>
      </c>
      <c r="B371" s="9" t="s">
        <v>31</v>
      </c>
      <c r="C371" s="9" t="s">
        <v>1575</v>
      </c>
      <c r="D371" s="9" t="s">
        <v>1483</v>
      </c>
      <c r="E371" s="9" t="s">
        <v>34</v>
      </c>
      <c r="F371" s="9" t="s">
        <v>2372</v>
      </c>
      <c r="G371" s="9" t="s">
        <v>1554</v>
      </c>
      <c r="H371" s="9" t="s">
        <v>1483</v>
      </c>
      <c r="I371" s="9" t="s">
        <v>909</v>
      </c>
      <c r="J371" s="9" t="s">
        <v>901</v>
      </c>
      <c r="K371" s="9" t="s">
        <v>40</v>
      </c>
      <c r="L371" s="9" t="s">
        <v>41</v>
      </c>
      <c r="M371" s="9" t="s">
        <v>232</v>
      </c>
      <c r="N371" s="9" t="s">
        <v>233</v>
      </c>
      <c r="O371" s="9" t="s">
        <v>118</v>
      </c>
      <c r="P371" s="9" t="s">
        <v>45</v>
      </c>
      <c r="Q371" s="9" t="s">
        <v>46</v>
      </c>
      <c r="R371" s="9" t="s">
        <v>47</v>
      </c>
      <c r="S371" s="9" t="s">
        <v>48</v>
      </c>
      <c r="T371" s="9" t="s">
        <v>75</v>
      </c>
      <c r="U371" s="9" t="s">
        <v>76</v>
      </c>
      <c r="V371" s="9" t="s">
        <v>75</v>
      </c>
      <c r="W371" s="9" t="s">
        <v>51</v>
      </c>
      <c r="X371" s="9" t="s">
        <v>102</v>
      </c>
      <c r="Y371" s="9" t="s">
        <v>53</v>
      </c>
      <c r="Z371" s="9" t="s">
        <v>54</v>
      </c>
      <c r="AA371" s="9" t="s">
        <v>1392</v>
      </c>
      <c r="AB371" s="9" t="s">
        <v>56</v>
      </c>
      <c r="AC371" s="10">
        <v>0</v>
      </c>
      <c r="AD371" s="9" t="s">
        <v>1574</v>
      </c>
      <c r="AE371" s="10" t="str" cm="1">
        <f t="array" aca="1" ref="AE371" ca="1">IFERROR(_xlfn.XLOOKUP(MID(CELL("filename",$A$1),FIND("]",CELL("filename",$A$1))+1,255)&amp;"|"&amp;$C371,Fonte_OM_Objeto!$G:$G,Fonte_OM_Objeto!$J:$J),"")</f>
        <v/>
      </c>
      <c r="AF371" s="10" t="str" cm="1">
        <f t="array" aca="1" ref="AF371" ca="1">IFERROR(_xlfn.XLOOKUP(MID(CELL("filename",$A$1),FIND("]",CELL("filename",$A$1))+1,255)&amp;"|"&amp;$C371,Fonte_OM_Objeto!$G:$G,Fonte_OM_Objeto!$K:$K),"")</f>
        <v/>
      </c>
    </row>
    <row r="372" spans="1:32" s="1" customFormat="1" ht="19.7" customHeight="1" x14ac:dyDescent="0.2">
      <c r="A372" s="9" t="s">
        <v>30</v>
      </c>
      <c r="B372" s="9" t="s">
        <v>31</v>
      </c>
      <c r="C372" s="9" t="s">
        <v>1573</v>
      </c>
      <c r="D372" s="9" t="s">
        <v>1483</v>
      </c>
      <c r="E372" s="9" t="s">
        <v>34</v>
      </c>
      <c r="F372" s="9" t="s">
        <v>2372</v>
      </c>
      <c r="G372" s="9" t="s">
        <v>1554</v>
      </c>
      <c r="H372" s="9" t="s">
        <v>1483</v>
      </c>
      <c r="I372" s="9" t="s">
        <v>909</v>
      </c>
      <c r="J372" s="9" t="s">
        <v>901</v>
      </c>
      <c r="K372" s="9" t="s">
        <v>40</v>
      </c>
      <c r="L372" s="9" t="s">
        <v>41</v>
      </c>
      <c r="M372" s="9" t="s">
        <v>232</v>
      </c>
      <c r="N372" s="9" t="s">
        <v>233</v>
      </c>
      <c r="O372" s="9" t="s">
        <v>118</v>
      </c>
      <c r="P372" s="9" t="s">
        <v>45</v>
      </c>
      <c r="Q372" s="9" t="s">
        <v>46</v>
      </c>
      <c r="R372" s="9" t="s">
        <v>47</v>
      </c>
      <c r="S372" s="9" t="s">
        <v>48</v>
      </c>
      <c r="T372" s="9" t="s">
        <v>75</v>
      </c>
      <c r="U372" s="9" t="s">
        <v>76</v>
      </c>
      <c r="V372" s="9" t="s">
        <v>75</v>
      </c>
      <c r="W372" s="9" t="s">
        <v>51</v>
      </c>
      <c r="X372" s="9" t="s">
        <v>102</v>
      </c>
      <c r="Y372" s="9" t="s">
        <v>53</v>
      </c>
      <c r="Z372" s="9" t="s">
        <v>54</v>
      </c>
      <c r="AA372" s="9" t="s">
        <v>1392</v>
      </c>
      <c r="AB372" s="9" t="s">
        <v>56</v>
      </c>
      <c r="AC372" s="10">
        <v>0</v>
      </c>
      <c r="AD372" s="9" t="s">
        <v>1572</v>
      </c>
      <c r="AE372" s="10" t="str" cm="1">
        <f t="array" aca="1" ref="AE372" ca="1">IFERROR(_xlfn.XLOOKUP(MID(CELL("filename",$A$1),FIND("]",CELL("filename",$A$1))+1,255)&amp;"|"&amp;$C372,Fonte_OM_Objeto!$G:$G,Fonte_OM_Objeto!$J:$J),"")</f>
        <v/>
      </c>
      <c r="AF372" s="10" t="str" cm="1">
        <f t="array" aca="1" ref="AF372" ca="1">IFERROR(_xlfn.XLOOKUP(MID(CELL("filename",$A$1),FIND("]",CELL("filename",$A$1))+1,255)&amp;"|"&amp;$C372,Fonte_OM_Objeto!$G:$G,Fonte_OM_Objeto!$K:$K),"")</f>
        <v/>
      </c>
    </row>
    <row r="373" spans="1:32" s="1" customFormat="1" ht="30.4" customHeight="1" x14ac:dyDescent="0.2">
      <c r="A373" s="9" t="s">
        <v>30</v>
      </c>
      <c r="B373" s="9" t="s">
        <v>31</v>
      </c>
      <c r="C373" s="9" t="s">
        <v>1571</v>
      </c>
      <c r="D373" s="9" t="s">
        <v>1483</v>
      </c>
      <c r="E373" s="9" t="s">
        <v>34</v>
      </c>
      <c r="F373" s="9" t="s">
        <v>2372</v>
      </c>
      <c r="G373" s="9" t="s">
        <v>1554</v>
      </c>
      <c r="H373" s="9" t="s">
        <v>1483</v>
      </c>
      <c r="I373" s="9" t="s">
        <v>909</v>
      </c>
      <c r="J373" s="9" t="s">
        <v>901</v>
      </c>
      <c r="K373" s="9" t="s">
        <v>40</v>
      </c>
      <c r="L373" s="9" t="s">
        <v>41</v>
      </c>
      <c r="M373" s="9" t="s">
        <v>232</v>
      </c>
      <c r="N373" s="9" t="s">
        <v>233</v>
      </c>
      <c r="O373" s="9" t="s">
        <v>118</v>
      </c>
      <c r="P373" s="9" t="s">
        <v>45</v>
      </c>
      <c r="Q373" s="9" t="s">
        <v>46</v>
      </c>
      <c r="R373" s="9" t="s">
        <v>47</v>
      </c>
      <c r="S373" s="9" t="s">
        <v>48</v>
      </c>
      <c r="T373" s="9" t="s">
        <v>75</v>
      </c>
      <c r="U373" s="9" t="s">
        <v>76</v>
      </c>
      <c r="V373" s="9" t="s">
        <v>75</v>
      </c>
      <c r="W373" s="9" t="s">
        <v>51</v>
      </c>
      <c r="X373" s="9" t="s">
        <v>102</v>
      </c>
      <c r="Y373" s="9" t="s">
        <v>53</v>
      </c>
      <c r="Z373" s="9" t="s">
        <v>54</v>
      </c>
      <c r="AA373" s="9" t="s">
        <v>1392</v>
      </c>
      <c r="AB373" s="9" t="s">
        <v>56</v>
      </c>
      <c r="AC373" s="10">
        <v>0</v>
      </c>
      <c r="AD373" s="10" t="s">
        <v>1570</v>
      </c>
      <c r="AE373" s="10" t="str" cm="1">
        <f t="array" aca="1" ref="AE373" ca="1">IFERROR(_xlfn.XLOOKUP(MID(CELL("filename",$A$1),FIND("]",CELL("filename",$A$1))+1,255)&amp;"|"&amp;$C373,Fonte_OM_Objeto!$G:$G,Fonte_OM_Objeto!$J:$J),"")</f>
        <v/>
      </c>
      <c r="AF373" s="10" t="str" cm="1">
        <f t="array" aca="1" ref="AF373" ca="1">IFERROR(_xlfn.XLOOKUP(MID(CELL("filename",$A$1),FIND("]",CELL("filename",$A$1))+1,255)&amp;"|"&amp;$C373,Fonte_OM_Objeto!$G:$G,Fonte_OM_Objeto!$K:$K),"")</f>
        <v/>
      </c>
    </row>
    <row r="374" spans="1:32" s="1" customFormat="1" ht="30.4" customHeight="1" x14ac:dyDescent="0.2">
      <c r="A374" s="9" t="s">
        <v>30</v>
      </c>
      <c r="B374" s="9" t="s">
        <v>31</v>
      </c>
      <c r="C374" s="9" t="s">
        <v>1569</v>
      </c>
      <c r="D374" s="9" t="s">
        <v>1483</v>
      </c>
      <c r="E374" s="9" t="s">
        <v>34</v>
      </c>
      <c r="F374" s="9" t="s">
        <v>2372</v>
      </c>
      <c r="G374" s="9" t="s">
        <v>1554</v>
      </c>
      <c r="H374" s="9" t="s">
        <v>1483</v>
      </c>
      <c r="I374" s="9" t="s">
        <v>909</v>
      </c>
      <c r="J374" s="9" t="s">
        <v>901</v>
      </c>
      <c r="K374" s="9" t="s">
        <v>40</v>
      </c>
      <c r="L374" s="9" t="s">
        <v>41</v>
      </c>
      <c r="M374" s="9" t="s">
        <v>232</v>
      </c>
      <c r="N374" s="9" t="s">
        <v>233</v>
      </c>
      <c r="O374" s="9" t="s">
        <v>118</v>
      </c>
      <c r="P374" s="9" t="s">
        <v>45</v>
      </c>
      <c r="Q374" s="9" t="s">
        <v>46</v>
      </c>
      <c r="R374" s="9" t="s">
        <v>47</v>
      </c>
      <c r="S374" s="9" t="s">
        <v>48</v>
      </c>
      <c r="T374" s="9" t="s">
        <v>75</v>
      </c>
      <c r="U374" s="9" t="s">
        <v>76</v>
      </c>
      <c r="V374" s="9" t="s">
        <v>75</v>
      </c>
      <c r="W374" s="9" t="s">
        <v>51</v>
      </c>
      <c r="X374" s="9" t="s">
        <v>102</v>
      </c>
      <c r="Y374" s="9" t="s">
        <v>53</v>
      </c>
      <c r="Z374" s="9" t="s">
        <v>54</v>
      </c>
      <c r="AA374" s="9" t="s">
        <v>1392</v>
      </c>
      <c r="AB374" s="9" t="s">
        <v>56</v>
      </c>
      <c r="AC374" s="10">
        <v>0</v>
      </c>
      <c r="AD374" s="10" t="s">
        <v>1568</v>
      </c>
      <c r="AE374" s="10" t="str" cm="1">
        <f t="array" aca="1" ref="AE374" ca="1">IFERROR(_xlfn.XLOOKUP(MID(CELL("filename",$A$1),FIND("]",CELL("filename",$A$1))+1,255)&amp;"|"&amp;$C374,Fonte_OM_Objeto!$G:$G,Fonte_OM_Objeto!$J:$J),"")</f>
        <v/>
      </c>
      <c r="AF374" s="10" t="str" cm="1">
        <f t="array" aca="1" ref="AF374" ca="1">IFERROR(_xlfn.XLOOKUP(MID(CELL("filename",$A$1),FIND("]",CELL("filename",$A$1))+1,255)&amp;"|"&amp;$C374,Fonte_OM_Objeto!$G:$G,Fonte_OM_Objeto!$K:$K),"")</f>
        <v/>
      </c>
    </row>
    <row r="375" spans="1:32" s="1" customFormat="1" ht="19.7" customHeight="1" x14ac:dyDescent="0.2">
      <c r="A375" s="9" t="s">
        <v>30</v>
      </c>
      <c r="B375" s="9" t="s">
        <v>31</v>
      </c>
      <c r="C375" s="9" t="s">
        <v>1567</v>
      </c>
      <c r="D375" s="9" t="s">
        <v>1483</v>
      </c>
      <c r="E375" s="9" t="s">
        <v>34</v>
      </c>
      <c r="F375" s="9" t="s">
        <v>2372</v>
      </c>
      <c r="G375" s="9" t="s">
        <v>1554</v>
      </c>
      <c r="H375" s="9" t="s">
        <v>1483</v>
      </c>
      <c r="I375" s="9" t="s">
        <v>909</v>
      </c>
      <c r="J375" s="9" t="s">
        <v>901</v>
      </c>
      <c r="K375" s="9" t="s">
        <v>40</v>
      </c>
      <c r="L375" s="9" t="s">
        <v>41</v>
      </c>
      <c r="M375" s="9" t="s">
        <v>232</v>
      </c>
      <c r="N375" s="9" t="s">
        <v>233</v>
      </c>
      <c r="O375" s="9" t="s">
        <v>118</v>
      </c>
      <c r="P375" s="9" t="s">
        <v>45</v>
      </c>
      <c r="Q375" s="9" t="s">
        <v>46</v>
      </c>
      <c r="R375" s="9" t="s">
        <v>47</v>
      </c>
      <c r="S375" s="9" t="s">
        <v>48</v>
      </c>
      <c r="T375" s="9" t="s">
        <v>75</v>
      </c>
      <c r="U375" s="9" t="s">
        <v>76</v>
      </c>
      <c r="V375" s="9" t="s">
        <v>75</v>
      </c>
      <c r="W375" s="9" t="s">
        <v>51</v>
      </c>
      <c r="X375" s="9" t="s">
        <v>102</v>
      </c>
      <c r="Y375" s="9" t="s">
        <v>53</v>
      </c>
      <c r="Z375" s="9" t="s">
        <v>54</v>
      </c>
      <c r="AA375" s="9" t="s">
        <v>1392</v>
      </c>
      <c r="AB375" s="9" t="s">
        <v>56</v>
      </c>
      <c r="AC375" s="10">
        <v>0</v>
      </c>
      <c r="AD375" s="9" t="s">
        <v>1566</v>
      </c>
      <c r="AE375" s="10" t="str" cm="1">
        <f t="array" aca="1" ref="AE375" ca="1">IFERROR(_xlfn.XLOOKUP(MID(CELL("filename",$A$1),FIND("]",CELL("filename",$A$1))+1,255)&amp;"|"&amp;$C375,Fonte_OM_Objeto!$G:$G,Fonte_OM_Objeto!$J:$J),"")</f>
        <v/>
      </c>
      <c r="AF375" s="10" t="str" cm="1">
        <f t="array" aca="1" ref="AF375" ca="1">IFERROR(_xlfn.XLOOKUP(MID(CELL("filename",$A$1),FIND("]",CELL("filename",$A$1))+1,255)&amp;"|"&amp;$C375,Fonte_OM_Objeto!$G:$G,Fonte_OM_Objeto!$K:$K),"")</f>
        <v/>
      </c>
    </row>
    <row r="376" spans="1:32" s="1" customFormat="1" ht="19.7" customHeight="1" x14ac:dyDescent="0.2">
      <c r="A376" s="9" t="s">
        <v>30</v>
      </c>
      <c r="B376" s="9" t="s">
        <v>31</v>
      </c>
      <c r="C376" s="9" t="s">
        <v>1565</v>
      </c>
      <c r="D376" s="9" t="s">
        <v>1483</v>
      </c>
      <c r="E376" s="9" t="s">
        <v>34</v>
      </c>
      <c r="F376" s="9" t="s">
        <v>2372</v>
      </c>
      <c r="G376" s="9" t="s">
        <v>1554</v>
      </c>
      <c r="H376" s="9" t="s">
        <v>1483</v>
      </c>
      <c r="I376" s="9" t="s">
        <v>909</v>
      </c>
      <c r="J376" s="9" t="s">
        <v>901</v>
      </c>
      <c r="K376" s="9" t="s">
        <v>40</v>
      </c>
      <c r="L376" s="9" t="s">
        <v>41</v>
      </c>
      <c r="M376" s="9" t="s">
        <v>232</v>
      </c>
      <c r="N376" s="9" t="s">
        <v>233</v>
      </c>
      <c r="O376" s="9" t="s">
        <v>118</v>
      </c>
      <c r="P376" s="9" t="s">
        <v>45</v>
      </c>
      <c r="Q376" s="9" t="s">
        <v>46</v>
      </c>
      <c r="R376" s="9" t="s">
        <v>47</v>
      </c>
      <c r="S376" s="9" t="s">
        <v>48</v>
      </c>
      <c r="T376" s="9" t="s">
        <v>75</v>
      </c>
      <c r="U376" s="9" t="s">
        <v>76</v>
      </c>
      <c r="V376" s="9" t="s">
        <v>75</v>
      </c>
      <c r="W376" s="9" t="s">
        <v>51</v>
      </c>
      <c r="X376" s="9" t="s">
        <v>102</v>
      </c>
      <c r="Y376" s="9" t="s">
        <v>53</v>
      </c>
      <c r="Z376" s="9" t="s">
        <v>54</v>
      </c>
      <c r="AA376" s="9" t="s">
        <v>1392</v>
      </c>
      <c r="AB376" s="9" t="s">
        <v>56</v>
      </c>
      <c r="AC376" s="10">
        <v>0</v>
      </c>
      <c r="AD376" s="9" t="s">
        <v>1564</v>
      </c>
      <c r="AE376" s="10" t="str" cm="1">
        <f t="array" aca="1" ref="AE376" ca="1">IFERROR(_xlfn.XLOOKUP(MID(CELL("filename",$A$1),FIND("]",CELL("filename",$A$1))+1,255)&amp;"|"&amp;$C376,Fonte_OM_Objeto!$G:$G,Fonte_OM_Objeto!$J:$J),"")</f>
        <v/>
      </c>
      <c r="AF376" s="10" t="str" cm="1">
        <f t="array" aca="1" ref="AF376" ca="1">IFERROR(_xlfn.XLOOKUP(MID(CELL("filename",$A$1),FIND("]",CELL("filename",$A$1))+1,255)&amp;"|"&amp;$C376,Fonte_OM_Objeto!$G:$G,Fonte_OM_Objeto!$K:$K),"")</f>
        <v/>
      </c>
    </row>
    <row r="377" spans="1:32" s="1" customFormat="1" ht="19.7" customHeight="1" x14ac:dyDescent="0.2">
      <c r="A377" s="9" t="s">
        <v>30</v>
      </c>
      <c r="B377" s="9" t="s">
        <v>31</v>
      </c>
      <c r="C377" s="9" t="s">
        <v>1563</v>
      </c>
      <c r="D377" s="9" t="s">
        <v>1483</v>
      </c>
      <c r="E377" s="9" t="s">
        <v>34</v>
      </c>
      <c r="F377" s="9" t="s">
        <v>2372</v>
      </c>
      <c r="G377" s="9" t="s">
        <v>1554</v>
      </c>
      <c r="H377" s="9" t="s">
        <v>1483</v>
      </c>
      <c r="I377" s="9" t="s">
        <v>909</v>
      </c>
      <c r="J377" s="9" t="s">
        <v>901</v>
      </c>
      <c r="K377" s="9" t="s">
        <v>40</v>
      </c>
      <c r="L377" s="9" t="s">
        <v>41</v>
      </c>
      <c r="M377" s="9" t="s">
        <v>232</v>
      </c>
      <c r="N377" s="9" t="s">
        <v>233</v>
      </c>
      <c r="O377" s="9" t="s">
        <v>118</v>
      </c>
      <c r="P377" s="9" t="s">
        <v>45</v>
      </c>
      <c r="Q377" s="9" t="s">
        <v>46</v>
      </c>
      <c r="R377" s="9" t="s">
        <v>47</v>
      </c>
      <c r="S377" s="9" t="s">
        <v>48</v>
      </c>
      <c r="T377" s="9" t="s">
        <v>75</v>
      </c>
      <c r="U377" s="9" t="s">
        <v>76</v>
      </c>
      <c r="V377" s="9" t="s">
        <v>75</v>
      </c>
      <c r="W377" s="9" t="s">
        <v>51</v>
      </c>
      <c r="X377" s="9" t="s">
        <v>102</v>
      </c>
      <c r="Y377" s="9" t="s">
        <v>53</v>
      </c>
      <c r="Z377" s="9" t="s">
        <v>54</v>
      </c>
      <c r="AA377" s="9" t="s">
        <v>1392</v>
      </c>
      <c r="AB377" s="9" t="s">
        <v>56</v>
      </c>
      <c r="AC377" s="10">
        <v>0</v>
      </c>
      <c r="AD377" s="9" t="s">
        <v>1562</v>
      </c>
      <c r="AE377" s="10" t="str" cm="1">
        <f t="array" aca="1" ref="AE377" ca="1">IFERROR(_xlfn.XLOOKUP(MID(CELL("filename",$A$1),FIND("]",CELL("filename",$A$1))+1,255)&amp;"|"&amp;$C377,Fonte_OM_Objeto!$G:$G,Fonte_OM_Objeto!$J:$J),"")</f>
        <v/>
      </c>
      <c r="AF377" s="10" t="str" cm="1">
        <f t="array" aca="1" ref="AF377" ca="1">IFERROR(_xlfn.XLOOKUP(MID(CELL("filename",$A$1),FIND("]",CELL("filename",$A$1))+1,255)&amp;"|"&amp;$C377,Fonte_OM_Objeto!$G:$G,Fonte_OM_Objeto!$K:$K),"")</f>
        <v/>
      </c>
    </row>
    <row r="378" spans="1:32" s="1" customFormat="1" ht="19.7" customHeight="1" x14ac:dyDescent="0.2">
      <c r="A378" s="9" t="s">
        <v>30</v>
      </c>
      <c r="B378" s="9" t="s">
        <v>31</v>
      </c>
      <c r="C378" s="9" t="s">
        <v>1561</v>
      </c>
      <c r="D378" s="9" t="s">
        <v>1483</v>
      </c>
      <c r="E378" s="9" t="s">
        <v>34</v>
      </c>
      <c r="F378" s="9" t="s">
        <v>2372</v>
      </c>
      <c r="G378" s="9" t="s">
        <v>1554</v>
      </c>
      <c r="H378" s="9" t="s">
        <v>1483</v>
      </c>
      <c r="I378" s="9" t="s">
        <v>909</v>
      </c>
      <c r="J378" s="9" t="s">
        <v>901</v>
      </c>
      <c r="K378" s="9" t="s">
        <v>40</v>
      </c>
      <c r="L378" s="9" t="s">
        <v>41</v>
      </c>
      <c r="M378" s="9" t="s">
        <v>232</v>
      </c>
      <c r="N378" s="9" t="s">
        <v>233</v>
      </c>
      <c r="O378" s="9" t="s">
        <v>118</v>
      </c>
      <c r="P378" s="9" t="s">
        <v>45</v>
      </c>
      <c r="Q378" s="9" t="s">
        <v>46</v>
      </c>
      <c r="R378" s="9" t="s">
        <v>47</v>
      </c>
      <c r="S378" s="9" t="s">
        <v>48</v>
      </c>
      <c r="T378" s="9" t="s">
        <v>75</v>
      </c>
      <c r="U378" s="9" t="s">
        <v>76</v>
      </c>
      <c r="V378" s="9" t="s">
        <v>75</v>
      </c>
      <c r="W378" s="9" t="s">
        <v>51</v>
      </c>
      <c r="X378" s="9" t="s">
        <v>102</v>
      </c>
      <c r="Y378" s="9" t="s">
        <v>53</v>
      </c>
      <c r="Z378" s="9" t="s">
        <v>54</v>
      </c>
      <c r="AA378" s="9" t="s">
        <v>1392</v>
      </c>
      <c r="AB378" s="9" t="s">
        <v>56</v>
      </c>
      <c r="AC378" s="10">
        <v>0</v>
      </c>
      <c r="AD378" s="9" t="s">
        <v>1560</v>
      </c>
      <c r="AE378" s="10" t="str" cm="1">
        <f t="array" aca="1" ref="AE378" ca="1">IFERROR(_xlfn.XLOOKUP(MID(CELL("filename",$A$1),FIND("]",CELL("filename",$A$1))+1,255)&amp;"|"&amp;$C378,Fonte_OM_Objeto!$G:$G,Fonte_OM_Objeto!$J:$J),"")</f>
        <v/>
      </c>
      <c r="AF378" s="10" t="str" cm="1">
        <f t="array" aca="1" ref="AF378" ca="1">IFERROR(_xlfn.XLOOKUP(MID(CELL("filename",$A$1),FIND("]",CELL("filename",$A$1))+1,255)&amp;"|"&amp;$C378,Fonte_OM_Objeto!$G:$G,Fonte_OM_Objeto!$K:$K),"")</f>
        <v/>
      </c>
    </row>
    <row r="379" spans="1:32" s="1" customFormat="1" ht="19.7" customHeight="1" x14ac:dyDescent="0.2">
      <c r="A379" s="9" t="s">
        <v>30</v>
      </c>
      <c r="B379" s="9" t="s">
        <v>31</v>
      </c>
      <c r="C379" s="9" t="s">
        <v>1559</v>
      </c>
      <c r="D379" s="9" t="s">
        <v>1483</v>
      </c>
      <c r="E379" s="9" t="s">
        <v>34</v>
      </c>
      <c r="F379" s="9" t="s">
        <v>2372</v>
      </c>
      <c r="G379" s="9" t="s">
        <v>1554</v>
      </c>
      <c r="H379" s="9" t="s">
        <v>1483</v>
      </c>
      <c r="I379" s="9" t="s">
        <v>909</v>
      </c>
      <c r="J379" s="9" t="s">
        <v>901</v>
      </c>
      <c r="K379" s="9" t="s">
        <v>40</v>
      </c>
      <c r="L379" s="9" t="s">
        <v>41</v>
      </c>
      <c r="M379" s="9" t="s">
        <v>232</v>
      </c>
      <c r="N379" s="9" t="s">
        <v>233</v>
      </c>
      <c r="O379" s="9" t="s">
        <v>118</v>
      </c>
      <c r="P379" s="9" t="s">
        <v>45</v>
      </c>
      <c r="Q379" s="9" t="s">
        <v>46</v>
      </c>
      <c r="R379" s="9" t="s">
        <v>47</v>
      </c>
      <c r="S379" s="9" t="s">
        <v>48</v>
      </c>
      <c r="T379" s="9" t="s">
        <v>75</v>
      </c>
      <c r="U379" s="9" t="s">
        <v>76</v>
      </c>
      <c r="V379" s="9" t="s">
        <v>75</v>
      </c>
      <c r="W379" s="9" t="s">
        <v>51</v>
      </c>
      <c r="X379" s="9" t="s">
        <v>102</v>
      </c>
      <c r="Y379" s="9" t="s">
        <v>53</v>
      </c>
      <c r="Z379" s="9" t="s">
        <v>54</v>
      </c>
      <c r="AA379" s="9" t="s">
        <v>1392</v>
      </c>
      <c r="AB379" s="9" t="s">
        <v>56</v>
      </c>
      <c r="AC379" s="10">
        <v>0</v>
      </c>
      <c r="AD379" s="9" t="s">
        <v>1558</v>
      </c>
      <c r="AE379" s="10" t="str" cm="1">
        <f t="array" aca="1" ref="AE379" ca="1">IFERROR(_xlfn.XLOOKUP(MID(CELL("filename",$A$1),FIND("]",CELL("filename",$A$1))+1,255)&amp;"|"&amp;$C379,Fonte_OM_Objeto!$G:$G,Fonte_OM_Objeto!$J:$J),"")</f>
        <v/>
      </c>
      <c r="AF379" s="10" t="str" cm="1">
        <f t="array" aca="1" ref="AF379" ca="1">IFERROR(_xlfn.XLOOKUP(MID(CELL("filename",$A$1),FIND("]",CELL("filename",$A$1))+1,255)&amp;"|"&amp;$C379,Fonte_OM_Objeto!$G:$G,Fonte_OM_Objeto!$K:$K),"")</f>
        <v/>
      </c>
    </row>
    <row r="380" spans="1:32" s="1" customFormat="1" ht="19.7" customHeight="1" x14ac:dyDescent="0.2">
      <c r="A380" s="9" t="s">
        <v>30</v>
      </c>
      <c r="B380" s="9" t="s">
        <v>31</v>
      </c>
      <c r="C380" s="9" t="s">
        <v>1559</v>
      </c>
      <c r="D380" s="9" t="s">
        <v>1483</v>
      </c>
      <c r="E380" s="9" t="s">
        <v>34</v>
      </c>
      <c r="F380" s="9" t="s">
        <v>2372</v>
      </c>
      <c r="G380" s="9" t="s">
        <v>1554</v>
      </c>
      <c r="H380" s="9" t="s">
        <v>1483</v>
      </c>
      <c r="I380" s="9" t="s">
        <v>909</v>
      </c>
      <c r="J380" s="9" t="s">
        <v>901</v>
      </c>
      <c r="K380" s="9" t="s">
        <v>40</v>
      </c>
      <c r="L380" s="9" t="s">
        <v>41</v>
      </c>
      <c r="M380" s="9" t="s">
        <v>232</v>
      </c>
      <c r="N380" s="9" t="s">
        <v>233</v>
      </c>
      <c r="O380" s="9" t="s">
        <v>118</v>
      </c>
      <c r="P380" s="9" t="s">
        <v>45</v>
      </c>
      <c r="Q380" s="9" t="s">
        <v>46</v>
      </c>
      <c r="R380" s="9" t="s">
        <v>47</v>
      </c>
      <c r="S380" s="9" t="s">
        <v>48</v>
      </c>
      <c r="T380" s="9" t="s">
        <v>75</v>
      </c>
      <c r="U380" s="9" t="s">
        <v>76</v>
      </c>
      <c r="V380" s="9" t="s">
        <v>75</v>
      </c>
      <c r="W380" s="9" t="s">
        <v>51</v>
      </c>
      <c r="X380" s="9" t="s">
        <v>52</v>
      </c>
      <c r="Y380" s="9" t="s">
        <v>53</v>
      </c>
      <c r="Z380" s="9" t="s">
        <v>54</v>
      </c>
      <c r="AA380" s="9" t="s">
        <v>1392</v>
      </c>
      <c r="AB380" s="9" t="s">
        <v>56</v>
      </c>
      <c r="AC380" s="10">
        <v>0</v>
      </c>
      <c r="AD380" s="9" t="s">
        <v>1558</v>
      </c>
      <c r="AE380" s="10" t="str" cm="1">
        <f t="array" aca="1" ref="AE380" ca="1">IFERROR(_xlfn.XLOOKUP(MID(CELL("filename",$A$1),FIND("]",CELL("filename",$A$1))+1,255)&amp;"|"&amp;$C380,Fonte_OM_Objeto!$G:$G,Fonte_OM_Objeto!$J:$J),"")</f>
        <v/>
      </c>
      <c r="AF380" s="10" t="str" cm="1">
        <f t="array" aca="1" ref="AF380" ca="1">IFERROR(_xlfn.XLOOKUP(MID(CELL("filename",$A$1),FIND("]",CELL("filename",$A$1))+1,255)&amp;"|"&amp;$C380,Fonte_OM_Objeto!$G:$G,Fonte_OM_Objeto!$K:$K),"")</f>
        <v/>
      </c>
    </row>
    <row r="381" spans="1:32" s="1" customFormat="1" ht="19.7" customHeight="1" x14ac:dyDescent="0.2">
      <c r="A381" s="9" t="s">
        <v>30</v>
      </c>
      <c r="B381" s="9" t="s">
        <v>31</v>
      </c>
      <c r="C381" s="9" t="s">
        <v>1557</v>
      </c>
      <c r="D381" s="9" t="s">
        <v>1483</v>
      </c>
      <c r="E381" s="9" t="s">
        <v>34</v>
      </c>
      <c r="F381" s="9" t="s">
        <v>2372</v>
      </c>
      <c r="G381" s="9" t="s">
        <v>1554</v>
      </c>
      <c r="H381" s="9" t="s">
        <v>1483</v>
      </c>
      <c r="I381" s="9" t="s">
        <v>909</v>
      </c>
      <c r="J381" s="9" t="s">
        <v>901</v>
      </c>
      <c r="K381" s="9" t="s">
        <v>40</v>
      </c>
      <c r="L381" s="9" t="s">
        <v>41</v>
      </c>
      <c r="M381" s="9" t="s">
        <v>232</v>
      </c>
      <c r="N381" s="9" t="s">
        <v>233</v>
      </c>
      <c r="O381" s="9" t="s">
        <v>118</v>
      </c>
      <c r="P381" s="9" t="s">
        <v>45</v>
      </c>
      <c r="Q381" s="9" t="s">
        <v>46</v>
      </c>
      <c r="R381" s="9" t="s">
        <v>47</v>
      </c>
      <c r="S381" s="9" t="s">
        <v>48</v>
      </c>
      <c r="T381" s="9" t="s">
        <v>75</v>
      </c>
      <c r="U381" s="9" t="s">
        <v>76</v>
      </c>
      <c r="V381" s="9" t="s">
        <v>75</v>
      </c>
      <c r="W381" s="9" t="s">
        <v>51</v>
      </c>
      <c r="X381" s="9" t="s">
        <v>102</v>
      </c>
      <c r="Y381" s="9" t="s">
        <v>53</v>
      </c>
      <c r="Z381" s="9" t="s">
        <v>54</v>
      </c>
      <c r="AA381" s="9" t="s">
        <v>1392</v>
      </c>
      <c r="AB381" s="9" t="s">
        <v>56</v>
      </c>
      <c r="AC381" s="10">
        <v>0</v>
      </c>
      <c r="AD381" s="9" t="s">
        <v>1556</v>
      </c>
      <c r="AE381" s="10" t="str" cm="1">
        <f t="array" aca="1" ref="AE381" ca="1">IFERROR(_xlfn.XLOOKUP(MID(CELL("filename",$A$1),FIND("]",CELL("filename",$A$1))+1,255)&amp;"|"&amp;$C381,Fonte_OM_Objeto!$G:$G,Fonte_OM_Objeto!$J:$J),"")</f>
        <v/>
      </c>
      <c r="AF381" s="10" t="str" cm="1">
        <f t="array" aca="1" ref="AF381" ca="1">IFERROR(_xlfn.XLOOKUP(MID(CELL("filename",$A$1),FIND("]",CELL("filename",$A$1))+1,255)&amp;"|"&amp;$C381,Fonte_OM_Objeto!$G:$G,Fonte_OM_Objeto!$K:$K),"")</f>
        <v/>
      </c>
    </row>
    <row r="382" spans="1:32" s="1" customFormat="1" ht="30.4" customHeight="1" x14ac:dyDescent="0.2">
      <c r="A382" s="9" t="s">
        <v>30</v>
      </c>
      <c r="B382" s="9" t="s">
        <v>31</v>
      </c>
      <c r="C382" s="9" t="s">
        <v>1555</v>
      </c>
      <c r="D382" s="9" t="s">
        <v>1483</v>
      </c>
      <c r="E382" s="9" t="s">
        <v>34</v>
      </c>
      <c r="F382" s="9" t="s">
        <v>2372</v>
      </c>
      <c r="G382" s="9" t="s">
        <v>1554</v>
      </c>
      <c r="H382" s="9" t="s">
        <v>1483</v>
      </c>
      <c r="I382" s="9" t="s">
        <v>909</v>
      </c>
      <c r="J382" s="9" t="s">
        <v>901</v>
      </c>
      <c r="K382" s="9" t="s">
        <v>40</v>
      </c>
      <c r="L382" s="9" t="s">
        <v>41</v>
      </c>
      <c r="M382" s="9" t="s">
        <v>232</v>
      </c>
      <c r="N382" s="9" t="s">
        <v>233</v>
      </c>
      <c r="O382" s="9" t="s">
        <v>118</v>
      </c>
      <c r="P382" s="9" t="s">
        <v>45</v>
      </c>
      <c r="Q382" s="9" t="s">
        <v>46</v>
      </c>
      <c r="R382" s="9" t="s">
        <v>47</v>
      </c>
      <c r="S382" s="9" t="s">
        <v>48</v>
      </c>
      <c r="T382" s="9" t="s">
        <v>75</v>
      </c>
      <c r="U382" s="9" t="s">
        <v>76</v>
      </c>
      <c r="V382" s="9" t="s">
        <v>75</v>
      </c>
      <c r="W382" s="9" t="s">
        <v>51</v>
      </c>
      <c r="X382" s="9" t="s">
        <v>102</v>
      </c>
      <c r="Y382" s="9" t="s">
        <v>53</v>
      </c>
      <c r="Z382" s="9" t="s">
        <v>54</v>
      </c>
      <c r="AA382" s="9" t="s">
        <v>1392</v>
      </c>
      <c r="AB382" s="9" t="s">
        <v>56</v>
      </c>
      <c r="AC382" s="10">
        <v>0</v>
      </c>
      <c r="AD382" s="10" t="s">
        <v>1553</v>
      </c>
      <c r="AE382" s="10" t="str" cm="1">
        <f t="array" aca="1" ref="AE382" ca="1">IFERROR(_xlfn.XLOOKUP(MID(CELL("filename",$A$1),FIND("]",CELL("filename",$A$1))+1,255)&amp;"|"&amp;$C382,Fonte_OM_Objeto!$G:$G,Fonte_OM_Objeto!$J:$J),"")</f>
        <v/>
      </c>
      <c r="AF382" s="10" t="str" cm="1">
        <f t="array" aca="1" ref="AF382" ca="1">IFERROR(_xlfn.XLOOKUP(MID(CELL("filename",$A$1),FIND("]",CELL("filename",$A$1))+1,255)&amp;"|"&amp;$C382,Fonte_OM_Objeto!$G:$G,Fonte_OM_Objeto!$K:$K),"")</f>
        <v/>
      </c>
    </row>
    <row r="383" spans="1:32" s="1" customFormat="1" ht="30.4" customHeight="1" x14ac:dyDescent="0.2">
      <c r="A383" s="9" t="s">
        <v>30</v>
      </c>
      <c r="B383" s="9" t="s">
        <v>31</v>
      </c>
      <c r="C383" s="9" t="s">
        <v>1552</v>
      </c>
      <c r="D383" s="9" t="s">
        <v>33</v>
      </c>
      <c r="E383" s="9" t="s">
        <v>34</v>
      </c>
      <c r="F383" s="9" t="s">
        <v>4027</v>
      </c>
      <c r="G383" s="9" t="s">
        <v>1544</v>
      </c>
      <c r="H383" s="9" t="s">
        <v>37</v>
      </c>
      <c r="I383" s="9" t="s">
        <v>340</v>
      </c>
      <c r="J383" s="9" t="s">
        <v>39</v>
      </c>
      <c r="K383" s="9" t="s">
        <v>40</v>
      </c>
      <c r="L383" s="9" t="s">
        <v>41</v>
      </c>
      <c r="M383" s="9" t="s">
        <v>42</v>
      </c>
      <c r="N383" s="9" t="s">
        <v>43</v>
      </c>
      <c r="O383" s="9" t="s">
        <v>1551</v>
      </c>
      <c r="P383" s="9" t="s">
        <v>45</v>
      </c>
      <c r="Q383" s="9" t="s">
        <v>84</v>
      </c>
      <c r="R383" s="9" t="s">
        <v>45</v>
      </c>
      <c r="S383" s="9" t="s">
        <v>85</v>
      </c>
      <c r="T383" s="9" t="s">
        <v>1550</v>
      </c>
      <c r="U383" s="9" t="s">
        <v>340</v>
      </c>
      <c r="V383" s="9" t="s">
        <v>1549</v>
      </c>
      <c r="W383" s="9" t="s">
        <v>51</v>
      </c>
      <c r="X383" s="9" t="s">
        <v>52</v>
      </c>
      <c r="Y383" s="9" t="s">
        <v>53</v>
      </c>
      <c r="Z383" s="9" t="s">
        <v>54</v>
      </c>
      <c r="AA383" s="9" t="s">
        <v>55</v>
      </c>
      <c r="AB383" s="9" t="s">
        <v>56</v>
      </c>
      <c r="AC383" s="10">
        <v>362000</v>
      </c>
      <c r="AD383" s="10" t="s">
        <v>1548</v>
      </c>
      <c r="AE383" s="10" t="str" cm="1">
        <f t="array" aca="1" ref="AE383" ca="1">IFERROR(_xlfn.XLOOKUP(MID(CELL("filename",$A$1),FIND("]",CELL("filename",$A$1))+1,255)&amp;"|"&amp;$C383,Fonte_OM_Objeto!$G:$G,Fonte_OM_Objeto!$J:$J),"")</f>
        <v>19º RC Mec</v>
      </c>
      <c r="AF383" s="10" t="str" cm="1">
        <f t="array" aca="1" ref="AF383" ca="1">IFERROR(_xlfn.XLOOKUP(MID(CELL("filename",$A$1),FIND("]",CELL("filename",$A$1))+1,255)&amp;"|"&amp;$C383,Fonte_OM_Objeto!$G:$G,Fonte_OM_Objeto!$K:$K),"")</f>
        <v>Aquisição de Vtr van</v>
      </c>
    </row>
    <row r="384" spans="1:32" s="1" customFormat="1" ht="41.1" customHeight="1" x14ac:dyDescent="0.2">
      <c r="A384" s="9" t="s">
        <v>30</v>
      </c>
      <c r="B384" s="9" t="s">
        <v>31</v>
      </c>
      <c r="C384" s="9" t="s">
        <v>1547</v>
      </c>
      <c r="D384" s="9" t="s">
        <v>33</v>
      </c>
      <c r="E384" s="9" t="s">
        <v>34</v>
      </c>
      <c r="F384" s="9" t="s">
        <v>4027</v>
      </c>
      <c r="G384" s="9" t="s">
        <v>1544</v>
      </c>
      <c r="H384" s="9" t="s">
        <v>37</v>
      </c>
      <c r="I384" s="9" t="s">
        <v>340</v>
      </c>
      <c r="J384" s="9" t="s">
        <v>39</v>
      </c>
      <c r="K384" s="9" t="s">
        <v>40</v>
      </c>
      <c r="L384" s="9" t="s">
        <v>41</v>
      </c>
      <c r="M384" s="9" t="s">
        <v>97</v>
      </c>
      <c r="N384" s="9" t="s">
        <v>98</v>
      </c>
      <c r="O384" s="9" t="s">
        <v>568</v>
      </c>
      <c r="P384" s="9" t="s">
        <v>45</v>
      </c>
      <c r="Q384" s="9" t="s">
        <v>46</v>
      </c>
      <c r="R384" s="9" t="s">
        <v>47</v>
      </c>
      <c r="S384" s="9" t="s">
        <v>48</v>
      </c>
      <c r="T384" s="9" t="s">
        <v>342</v>
      </c>
      <c r="U384" s="9" t="s">
        <v>340</v>
      </c>
      <c r="V384" s="9" t="s">
        <v>343</v>
      </c>
      <c r="W384" s="9" t="s">
        <v>51</v>
      </c>
      <c r="X384" s="9" t="s">
        <v>102</v>
      </c>
      <c r="Y384" s="9" t="s">
        <v>53</v>
      </c>
      <c r="Z384" s="9" t="s">
        <v>54</v>
      </c>
      <c r="AA384" s="9" t="s">
        <v>55</v>
      </c>
      <c r="AB384" s="9" t="s">
        <v>56</v>
      </c>
      <c r="AC384" s="10">
        <v>200000</v>
      </c>
      <c r="AD384" s="10" t="s">
        <v>1546</v>
      </c>
      <c r="AE384" s="10" t="str" cm="1">
        <f t="array" aca="1" ref="AE384" ca="1">IFERROR(_xlfn.XLOOKUP(MID(CELL("filename",$A$1),FIND("]",CELL("filename",$A$1))+1,255)&amp;"|"&amp;$C384,Fonte_OM_Objeto!$G:$G,Fonte_OM_Objeto!$J:$J),"")</f>
        <v/>
      </c>
      <c r="AF384" s="10" t="str" cm="1">
        <f t="array" aca="1" ref="AF384" ca="1">IFERROR(_xlfn.XLOOKUP(MID(CELL("filename",$A$1),FIND("]",CELL("filename",$A$1))+1,255)&amp;"|"&amp;$C384,Fonte_OM_Objeto!$G:$G,Fonte_OM_Objeto!$K:$K),"")</f>
        <v/>
      </c>
    </row>
    <row r="385" spans="1:32" s="1" customFormat="1" ht="41.1" customHeight="1" x14ac:dyDescent="0.2">
      <c r="A385" s="9" t="s">
        <v>30</v>
      </c>
      <c r="B385" s="9" t="s">
        <v>31</v>
      </c>
      <c r="C385" s="9" t="s">
        <v>1545</v>
      </c>
      <c r="D385" s="9" t="s">
        <v>33</v>
      </c>
      <c r="E385" s="9" t="s">
        <v>34</v>
      </c>
      <c r="F385" s="9" t="s">
        <v>4027</v>
      </c>
      <c r="G385" s="9" t="s">
        <v>1544</v>
      </c>
      <c r="H385" s="9" t="s">
        <v>37</v>
      </c>
      <c r="I385" s="9" t="s">
        <v>340</v>
      </c>
      <c r="J385" s="9" t="s">
        <v>39</v>
      </c>
      <c r="K385" s="9" t="s">
        <v>40</v>
      </c>
      <c r="L385" s="9" t="s">
        <v>41</v>
      </c>
      <c r="M385" s="9" t="s">
        <v>97</v>
      </c>
      <c r="N385" s="9" t="s">
        <v>98</v>
      </c>
      <c r="O385" s="9" t="s">
        <v>568</v>
      </c>
      <c r="P385" s="9" t="s">
        <v>45</v>
      </c>
      <c r="Q385" s="9" t="s">
        <v>46</v>
      </c>
      <c r="R385" s="9" t="s">
        <v>47</v>
      </c>
      <c r="S385" s="9" t="s">
        <v>48</v>
      </c>
      <c r="T385" s="9" t="s">
        <v>342</v>
      </c>
      <c r="U385" s="9" t="s">
        <v>340</v>
      </c>
      <c r="V385" s="9" t="s">
        <v>343</v>
      </c>
      <c r="W385" s="9" t="s">
        <v>51</v>
      </c>
      <c r="X385" s="9" t="s">
        <v>102</v>
      </c>
      <c r="Y385" s="9" t="s">
        <v>53</v>
      </c>
      <c r="Z385" s="9" t="s">
        <v>54</v>
      </c>
      <c r="AA385" s="9" t="s">
        <v>55</v>
      </c>
      <c r="AB385" s="9" t="s">
        <v>56</v>
      </c>
      <c r="AC385" s="10">
        <v>100000</v>
      </c>
      <c r="AD385" s="10" t="s">
        <v>1543</v>
      </c>
      <c r="AE385" s="10" t="str" cm="1">
        <f t="array" aca="1" ref="AE385" ca="1">IFERROR(_xlfn.XLOOKUP(MID(CELL("filename",$A$1),FIND("]",CELL("filename",$A$1))+1,255)&amp;"|"&amp;$C385,Fonte_OM_Objeto!$G:$G,Fonte_OM_Objeto!$J:$J),"")</f>
        <v/>
      </c>
      <c r="AF385" s="10" t="str" cm="1">
        <f t="array" aca="1" ref="AF385" ca="1">IFERROR(_xlfn.XLOOKUP(MID(CELL("filename",$A$1),FIND("]",CELL("filename",$A$1))+1,255)&amp;"|"&amp;$C385,Fonte_OM_Objeto!$G:$G,Fonte_OM_Objeto!$K:$K),"")</f>
        <v/>
      </c>
    </row>
    <row r="386" spans="1:32" s="1" customFormat="1" ht="159.94999999999999" customHeight="1" x14ac:dyDescent="0.2">
      <c r="A386" s="9" t="s">
        <v>30</v>
      </c>
      <c r="B386" s="9" t="s">
        <v>31</v>
      </c>
      <c r="C386" s="9" t="s">
        <v>1542</v>
      </c>
      <c r="D386" s="9" t="s">
        <v>33</v>
      </c>
      <c r="E386" s="9" t="s">
        <v>90</v>
      </c>
      <c r="F386" s="9" t="s">
        <v>1518</v>
      </c>
      <c r="G386" s="9" t="s">
        <v>1519</v>
      </c>
      <c r="H386" s="9" t="s">
        <v>143</v>
      </c>
      <c r="I386" s="9" t="s">
        <v>212</v>
      </c>
      <c r="J386" s="9" t="s">
        <v>39</v>
      </c>
      <c r="K386" s="9" t="s">
        <v>40</v>
      </c>
      <c r="L386" s="9" t="s">
        <v>41</v>
      </c>
      <c r="M386" s="9" t="s">
        <v>59</v>
      </c>
      <c r="N386" s="9" t="s">
        <v>60</v>
      </c>
      <c r="O386" s="9" t="s">
        <v>145</v>
      </c>
      <c r="P386" s="9" t="s">
        <v>45</v>
      </c>
      <c r="Q386" s="9" t="s">
        <v>62</v>
      </c>
      <c r="R386" s="9" t="s">
        <v>45</v>
      </c>
      <c r="S386" s="9" t="s">
        <v>63</v>
      </c>
      <c r="T386" s="9" t="s">
        <v>75</v>
      </c>
      <c r="U386" s="9" t="s">
        <v>76</v>
      </c>
      <c r="V386" s="9" t="s">
        <v>75</v>
      </c>
      <c r="W386" s="9" t="s">
        <v>51</v>
      </c>
      <c r="X386" s="9" t="s">
        <v>102</v>
      </c>
      <c r="Y386" s="9" t="s">
        <v>53</v>
      </c>
      <c r="Z386" s="9" t="s">
        <v>54</v>
      </c>
      <c r="AA386" s="9" t="s">
        <v>55</v>
      </c>
      <c r="AB386" s="9" t="s">
        <v>56</v>
      </c>
      <c r="AC386" s="10">
        <v>2500000</v>
      </c>
      <c r="AD386" s="10" t="s">
        <v>1541</v>
      </c>
      <c r="AE386" s="10" t="str" cm="1">
        <f t="array" aca="1" ref="AE386" ca="1">IFERROR(_xlfn.XLOOKUP(MID(CELL("filename",$A$1),FIND("]",CELL("filename",$A$1))+1,255)&amp;"|"&amp;$C386,Fonte_OM_Objeto!$G:$G,Fonte_OM_Objeto!$J:$J),"")</f>
        <v/>
      </c>
      <c r="AF386" s="10" t="str" cm="1">
        <f t="array" aca="1" ref="AF386" ca="1">IFERROR(_xlfn.XLOOKUP(MID(CELL("filename",$A$1),FIND("]",CELL("filename",$A$1))+1,255)&amp;"|"&amp;$C386,Fonte_OM_Objeto!$G:$G,Fonte_OM_Objeto!$K:$K),"")</f>
        <v/>
      </c>
    </row>
    <row r="387" spans="1:32" s="1" customFormat="1" ht="159.94999999999999" customHeight="1" x14ac:dyDescent="0.2">
      <c r="A387" s="9" t="s">
        <v>30</v>
      </c>
      <c r="B387" s="9" t="s">
        <v>31</v>
      </c>
      <c r="C387" s="9" t="s">
        <v>1542</v>
      </c>
      <c r="D387" s="9" t="s">
        <v>33</v>
      </c>
      <c r="E387" s="9" t="s">
        <v>90</v>
      </c>
      <c r="F387" s="9" t="s">
        <v>1518</v>
      </c>
      <c r="G387" s="9" t="s">
        <v>1519</v>
      </c>
      <c r="H387" s="9" t="s">
        <v>143</v>
      </c>
      <c r="I387" s="9" t="s">
        <v>212</v>
      </c>
      <c r="J387" s="9" t="s">
        <v>39</v>
      </c>
      <c r="K387" s="9" t="s">
        <v>40</v>
      </c>
      <c r="L387" s="9" t="s">
        <v>41</v>
      </c>
      <c r="M387" s="9" t="s">
        <v>59</v>
      </c>
      <c r="N387" s="9" t="s">
        <v>60</v>
      </c>
      <c r="O387" s="9" t="s">
        <v>145</v>
      </c>
      <c r="P387" s="9" t="s">
        <v>45</v>
      </c>
      <c r="Q387" s="9" t="s">
        <v>62</v>
      </c>
      <c r="R387" s="9" t="s">
        <v>45</v>
      </c>
      <c r="S387" s="9" t="s">
        <v>63</v>
      </c>
      <c r="T387" s="9" t="s">
        <v>75</v>
      </c>
      <c r="U387" s="9" t="s">
        <v>76</v>
      </c>
      <c r="V387" s="9" t="s">
        <v>75</v>
      </c>
      <c r="W387" s="9" t="s">
        <v>51</v>
      </c>
      <c r="X387" s="9" t="s">
        <v>52</v>
      </c>
      <c r="Y387" s="9" t="s">
        <v>53</v>
      </c>
      <c r="Z387" s="9" t="s">
        <v>54</v>
      </c>
      <c r="AA387" s="9" t="s">
        <v>55</v>
      </c>
      <c r="AB387" s="9" t="s">
        <v>56</v>
      </c>
      <c r="AC387" s="10">
        <v>500000</v>
      </c>
      <c r="AD387" s="10" t="s">
        <v>1541</v>
      </c>
      <c r="AE387" s="10" t="str" cm="1">
        <f t="array" aca="1" ref="AE387" ca="1">IFERROR(_xlfn.XLOOKUP(MID(CELL("filename",$A$1),FIND("]",CELL("filename",$A$1))+1,255)&amp;"|"&amp;$C387,Fonte_OM_Objeto!$G:$G,Fonte_OM_Objeto!$J:$J),"")</f>
        <v/>
      </c>
      <c r="AF387" s="10" t="str" cm="1">
        <f t="array" aca="1" ref="AF387" ca="1">IFERROR(_xlfn.XLOOKUP(MID(CELL("filename",$A$1),FIND("]",CELL("filename",$A$1))+1,255)&amp;"|"&amp;$C387,Fonte_OM_Objeto!$G:$G,Fonte_OM_Objeto!$K:$K),"")</f>
        <v/>
      </c>
    </row>
    <row r="388" spans="1:32" s="1" customFormat="1" ht="245.85" customHeight="1" x14ac:dyDescent="0.2">
      <c r="A388" s="9" t="s">
        <v>30</v>
      </c>
      <c r="B388" s="9" t="s">
        <v>31</v>
      </c>
      <c r="C388" s="9" t="s">
        <v>1540</v>
      </c>
      <c r="D388" s="9" t="s">
        <v>33</v>
      </c>
      <c r="E388" s="9" t="s">
        <v>90</v>
      </c>
      <c r="F388" s="9" t="s">
        <v>1518</v>
      </c>
      <c r="G388" s="9" t="s">
        <v>1519</v>
      </c>
      <c r="H388" s="9" t="s">
        <v>143</v>
      </c>
      <c r="I388" s="9" t="s">
        <v>212</v>
      </c>
      <c r="J388" s="9" t="s">
        <v>39</v>
      </c>
      <c r="K388" s="9" t="s">
        <v>40</v>
      </c>
      <c r="L388" s="9" t="s">
        <v>41</v>
      </c>
      <c r="M388" s="9" t="s">
        <v>70</v>
      </c>
      <c r="N388" s="9" t="s">
        <v>71</v>
      </c>
      <c r="O388" s="9" t="s">
        <v>91</v>
      </c>
      <c r="P388" s="9" t="s">
        <v>45</v>
      </c>
      <c r="Q388" s="9" t="s">
        <v>62</v>
      </c>
      <c r="R388" s="9" t="s">
        <v>45</v>
      </c>
      <c r="S388" s="9" t="s">
        <v>85</v>
      </c>
      <c r="T388" s="9" t="s">
        <v>75</v>
      </c>
      <c r="U388" s="9" t="s">
        <v>76</v>
      </c>
      <c r="V388" s="9" t="s">
        <v>75</v>
      </c>
      <c r="W388" s="9" t="s">
        <v>51</v>
      </c>
      <c r="X388" s="9" t="s">
        <v>102</v>
      </c>
      <c r="Y388" s="9" t="s">
        <v>53</v>
      </c>
      <c r="Z388" s="9" t="s">
        <v>54</v>
      </c>
      <c r="AA388" s="9" t="s">
        <v>55</v>
      </c>
      <c r="AB388" s="9" t="s">
        <v>56</v>
      </c>
      <c r="AC388" s="10">
        <v>1805000</v>
      </c>
      <c r="AD388" s="10" t="s">
        <v>1539</v>
      </c>
      <c r="AE388" s="10" t="str" cm="1">
        <f t="array" aca="1" ref="AE388" ca="1">IFERROR(_xlfn.XLOOKUP(MID(CELL("filename",$A$1),FIND("]",CELL("filename",$A$1))+1,255)&amp;"|"&amp;$C388,Fonte_OM_Objeto!$G:$G,Fonte_OM_Objeto!$J:$J),"")</f>
        <v/>
      </c>
      <c r="AF388" s="10" t="str" cm="1">
        <f t="array" aca="1" ref="AF388" ca="1">IFERROR(_xlfn.XLOOKUP(MID(CELL("filename",$A$1),FIND("]",CELL("filename",$A$1))+1,255)&amp;"|"&amp;$C388,Fonte_OM_Objeto!$G:$G,Fonte_OM_Objeto!$K:$K),"")</f>
        <v/>
      </c>
    </row>
    <row r="389" spans="1:32" s="1" customFormat="1" ht="245.85" customHeight="1" x14ac:dyDescent="0.2">
      <c r="A389" s="9" t="s">
        <v>30</v>
      </c>
      <c r="B389" s="9" t="s">
        <v>31</v>
      </c>
      <c r="C389" s="9" t="s">
        <v>1540</v>
      </c>
      <c r="D389" s="9" t="s">
        <v>33</v>
      </c>
      <c r="E389" s="9" t="s">
        <v>90</v>
      </c>
      <c r="F389" s="9" t="s">
        <v>1518</v>
      </c>
      <c r="G389" s="9" t="s">
        <v>1519</v>
      </c>
      <c r="H389" s="9" t="s">
        <v>143</v>
      </c>
      <c r="I389" s="9" t="s">
        <v>212</v>
      </c>
      <c r="J389" s="9" t="s">
        <v>39</v>
      </c>
      <c r="K389" s="9" t="s">
        <v>40</v>
      </c>
      <c r="L389" s="9" t="s">
        <v>41</v>
      </c>
      <c r="M389" s="9" t="s">
        <v>70</v>
      </c>
      <c r="N389" s="9" t="s">
        <v>71</v>
      </c>
      <c r="O389" s="9" t="s">
        <v>91</v>
      </c>
      <c r="P389" s="9" t="s">
        <v>45</v>
      </c>
      <c r="Q389" s="9" t="s">
        <v>62</v>
      </c>
      <c r="R389" s="9" t="s">
        <v>45</v>
      </c>
      <c r="S389" s="9" t="s">
        <v>85</v>
      </c>
      <c r="T389" s="9" t="s">
        <v>75</v>
      </c>
      <c r="U389" s="9" t="s">
        <v>76</v>
      </c>
      <c r="V389" s="9" t="s">
        <v>75</v>
      </c>
      <c r="W389" s="9" t="s">
        <v>51</v>
      </c>
      <c r="X389" s="9" t="s">
        <v>52</v>
      </c>
      <c r="Y389" s="9" t="s">
        <v>53</v>
      </c>
      <c r="Z389" s="9" t="s">
        <v>54</v>
      </c>
      <c r="AA389" s="9" t="s">
        <v>55</v>
      </c>
      <c r="AB389" s="9" t="s">
        <v>56</v>
      </c>
      <c r="AC389" s="10">
        <v>1300000</v>
      </c>
      <c r="AD389" s="10" t="s">
        <v>1539</v>
      </c>
      <c r="AE389" s="10" t="str" cm="1">
        <f t="array" aca="1" ref="AE389" ca="1">IFERROR(_xlfn.XLOOKUP(MID(CELL("filename",$A$1),FIND("]",CELL("filename",$A$1))+1,255)&amp;"|"&amp;$C389,Fonte_OM_Objeto!$G:$G,Fonte_OM_Objeto!$J:$J),"")</f>
        <v/>
      </c>
      <c r="AF389" s="10" t="str" cm="1">
        <f t="array" aca="1" ref="AF389" ca="1">IFERROR(_xlfn.XLOOKUP(MID(CELL("filename",$A$1),FIND("]",CELL("filename",$A$1))+1,255)&amp;"|"&amp;$C389,Fonte_OM_Objeto!$G:$G,Fonte_OM_Objeto!$K:$K),"")</f>
        <v/>
      </c>
    </row>
    <row r="390" spans="1:32" s="1" customFormat="1" ht="84.2" customHeight="1" x14ac:dyDescent="0.2">
      <c r="A390" s="9" t="s">
        <v>30</v>
      </c>
      <c r="B390" s="9" t="s">
        <v>31</v>
      </c>
      <c r="C390" s="9" t="s">
        <v>1538</v>
      </c>
      <c r="D390" s="9" t="s">
        <v>33</v>
      </c>
      <c r="E390" s="9" t="s">
        <v>34</v>
      </c>
      <c r="F390" s="9" t="s">
        <v>1518</v>
      </c>
      <c r="G390" s="9" t="s">
        <v>1519</v>
      </c>
      <c r="H390" s="9" t="s">
        <v>143</v>
      </c>
      <c r="I390" s="9" t="s">
        <v>212</v>
      </c>
      <c r="J390" s="9" t="s">
        <v>39</v>
      </c>
      <c r="K390" s="9" t="s">
        <v>40</v>
      </c>
      <c r="L390" s="9" t="s">
        <v>41</v>
      </c>
      <c r="M390" s="9" t="s">
        <v>97</v>
      </c>
      <c r="N390" s="9" t="s">
        <v>98</v>
      </c>
      <c r="O390" s="9" t="s">
        <v>837</v>
      </c>
      <c r="P390" s="9" t="s">
        <v>45</v>
      </c>
      <c r="Q390" s="9" t="s">
        <v>109</v>
      </c>
      <c r="R390" s="9" t="s">
        <v>47</v>
      </c>
      <c r="S390" s="9" t="s">
        <v>110</v>
      </c>
      <c r="T390" s="9" t="s">
        <v>479</v>
      </c>
      <c r="U390" s="9" t="s">
        <v>212</v>
      </c>
      <c r="V390" s="9" t="s">
        <v>480</v>
      </c>
      <c r="W390" s="9" t="s">
        <v>111</v>
      </c>
      <c r="X390" s="9" t="s">
        <v>52</v>
      </c>
      <c r="Y390" s="9" t="s">
        <v>53</v>
      </c>
      <c r="Z390" s="9" t="s">
        <v>54</v>
      </c>
      <c r="AA390" s="9" t="s">
        <v>55</v>
      </c>
      <c r="AB390" s="9" t="s">
        <v>56</v>
      </c>
      <c r="AC390" s="10">
        <v>3800000</v>
      </c>
      <c r="AD390" s="10" t="s">
        <v>1537</v>
      </c>
      <c r="AE390" s="10" t="str" cm="1">
        <f t="array" aca="1" ref="AE390" ca="1">IFERROR(_xlfn.XLOOKUP(MID(CELL("filename",$A$1),FIND("]",CELL("filename",$A$1))+1,255)&amp;"|"&amp;$C390,Fonte_OM_Objeto!$G:$G,Fonte_OM_Objeto!$J:$J),"")</f>
        <v/>
      </c>
      <c r="AF390" s="10" t="str" cm="1">
        <f t="array" aca="1" ref="AF390" ca="1">IFERROR(_xlfn.XLOOKUP(MID(CELL("filename",$A$1),FIND("]",CELL("filename",$A$1))+1,255)&amp;"|"&amp;$C390,Fonte_OM_Objeto!$G:$G,Fonte_OM_Objeto!$K:$K),"")</f>
        <v/>
      </c>
    </row>
    <row r="391" spans="1:32" s="1" customFormat="1" ht="94.9" customHeight="1" x14ac:dyDescent="0.2">
      <c r="A391" s="9" t="s">
        <v>30</v>
      </c>
      <c r="B391" s="9" t="s">
        <v>31</v>
      </c>
      <c r="C391" s="9" t="s">
        <v>1536</v>
      </c>
      <c r="D391" s="9" t="s">
        <v>33</v>
      </c>
      <c r="E391" s="9" t="s">
        <v>34</v>
      </c>
      <c r="F391" s="9" t="s">
        <v>1518</v>
      </c>
      <c r="G391" s="9" t="s">
        <v>1519</v>
      </c>
      <c r="H391" s="9" t="s">
        <v>143</v>
      </c>
      <c r="I391" s="9" t="s">
        <v>212</v>
      </c>
      <c r="J391" s="9" t="s">
        <v>39</v>
      </c>
      <c r="K391" s="9" t="s">
        <v>40</v>
      </c>
      <c r="L391" s="9" t="s">
        <v>41</v>
      </c>
      <c r="M391" s="9" t="s">
        <v>42</v>
      </c>
      <c r="N391" s="9" t="s">
        <v>43</v>
      </c>
      <c r="O391" s="9" t="s">
        <v>1535</v>
      </c>
      <c r="P391" s="9" t="s">
        <v>45</v>
      </c>
      <c r="Q391" s="9" t="s">
        <v>109</v>
      </c>
      <c r="R391" s="9" t="s">
        <v>47</v>
      </c>
      <c r="S391" s="9" t="s">
        <v>110</v>
      </c>
      <c r="T391" s="9" t="s">
        <v>1534</v>
      </c>
      <c r="U391" s="9" t="s">
        <v>212</v>
      </c>
      <c r="V391" s="9" t="s">
        <v>480</v>
      </c>
      <c r="W391" s="9" t="s">
        <v>111</v>
      </c>
      <c r="X391" s="9" t="s">
        <v>52</v>
      </c>
      <c r="Y391" s="9" t="s">
        <v>53</v>
      </c>
      <c r="Z391" s="9" t="s">
        <v>54</v>
      </c>
      <c r="AA391" s="9" t="s">
        <v>55</v>
      </c>
      <c r="AB391" s="9" t="s">
        <v>56</v>
      </c>
      <c r="AC391" s="10">
        <v>4000000</v>
      </c>
      <c r="AD391" s="10" t="s">
        <v>1533</v>
      </c>
      <c r="AE391" s="10" t="str" cm="1">
        <f t="array" aca="1" ref="AE391" ca="1">IFERROR(_xlfn.XLOOKUP(MID(CELL("filename",$A$1),FIND("]",CELL("filename",$A$1))+1,255)&amp;"|"&amp;$C391,Fonte_OM_Objeto!$G:$G,Fonte_OM_Objeto!$J:$J),"")</f>
        <v>HCE</v>
      </c>
      <c r="AF391" s="10" t="str" cm="1">
        <f t="array" aca="1" ref="AF391" ca="1">IFERROR(_xlfn.XLOOKUP(MID(CELL("filename",$A$1),FIND("]",CELL("filename",$A$1))+1,255)&amp;"|"&amp;$C391,Fonte_OM_Objeto!$G:$G,Fonte_OM_Objeto!$K:$K),"")</f>
        <v>Aquisição de aparelho de tomografia computadorizada, equipamento completo de videoendoscopia digestiva e camas hospitalares</v>
      </c>
    </row>
    <row r="392" spans="1:32" s="1" customFormat="1" ht="84.2" customHeight="1" x14ac:dyDescent="0.2">
      <c r="A392" s="9" t="s">
        <v>30</v>
      </c>
      <c r="B392" s="9" t="s">
        <v>31</v>
      </c>
      <c r="C392" s="9" t="s">
        <v>1532</v>
      </c>
      <c r="D392" s="9" t="s">
        <v>33</v>
      </c>
      <c r="E392" s="9" t="s">
        <v>34</v>
      </c>
      <c r="F392" s="9" t="s">
        <v>1518</v>
      </c>
      <c r="G392" s="9" t="s">
        <v>1519</v>
      </c>
      <c r="H392" s="9" t="s">
        <v>143</v>
      </c>
      <c r="I392" s="9" t="s">
        <v>212</v>
      </c>
      <c r="J392" s="9" t="s">
        <v>39</v>
      </c>
      <c r="K392" s="9" t="s">
        <v>40</v>
      </c>
      <c r="L392" s="9" t="s">
        <v>41</v>
      </c>
      <c r="M392" s="9" t="s">
        <v>97</v>
      </c>
      <c r="N392" s="9" t="s">
        <v>98</v>
      </c>
      <c r="O392" s="9" t="s">
        <v>577</v>
      </c>
      <c r="P392" s="9" t="s">
        <v>45</v>
      </c>
      <c r="Q392" s="9" t="s">
        <v>46</v>
      </c>
      <c r="R392" s="9" t="s">
        <v>47</v>
      </c>
      <c r="S392" s="9" t="s">
        <v>48</v>
      </c>
      <c r="T392" s="9" t="s">
        <v>479</v>
      </c>
      <c r="U392" s="9" t="s">
        <v>212</v>
      </c>
      <c r="V392" s="9" t="s">
        <v>480</v>
      </c>
      <c r="W392" s="9" t="s">
        <v>51</v>
      </c>
      <c r="X392" s="9" t="s">
        <v>52</v>
      </c>
      <c r="Y392" s="9" t="s">
        <v>53</v>
      </c>
      <c r="Z392" s="9" t="s">
        <v>54</v>
      </c>
      <c r="AA392" s="9" t="s">
        <v>55</v>
      </c>
      <c r="AB392" s="9" t="s">
        <v>56</v>
      </c>
      <c r="AC392" s="10">
        <v>2900000</v>
      </c>
      <c r="AD392" s="10" t="s">
        <v>1531</v>
      </c>
      <c r="AE392" s="10" t="str" cm="1">
        <f t="array" aca="1" ref="AE392" ca="1">IFERROR(_xlfn.XLOOKUP(MID(CELL("filename",$A$1),FIND("]",CELL("filename",$A$1))+1,255)&amp;"|"&amp;$C392,Fonte_OM_Objeto!$G:$G,Fonte_OM_Objeto!$J:$J),"")</f>
        <v/>
      </c>
      <c r="AF392" s="10" t="str" cm="1">
        <f t="array" aca="1" ref="AF392" ca="1">IFERROR(_xlfn.XLOOKUP(MID(CELL("filename",$A$1),FIND("]",CELL("filename",$A$1))+1,255)&amp;"|"&amp;$C392,Fonte_OM_Objeto!$G:$G,Fonte_OM_Objeto!$K:$K),"")</f>
        <v/>
      </c>
    </row>
  </sheetData>
  <autoFilter ref="A1:AF1" xr:uid="{650CFBD7-D146-4465-83CA-8F68CC5DC2D1}"/>
  <pageMargins left="0.511811024" right="0.511811024" top="0.78740157499999996" bottom="0.78740157499999996" header="0.31496062000000002" footer="0.31496062000000002"/>
  <pageSetup paperSize="9" orientation="portrait"/>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641B8-A559-46AB-932A-CE21F08DF26B}">
  <dimension ref="A1:AF462"/>
  <sheetViews>
    <sheetView workbookViewId="0">
      <selection activeCell="AF1" sqref="A1:AF462"/>
    </sheetView>
  </sheetViews>
  <sheetFormatPr defaultRowHeight="12.75" x14ac:dyDescent="0.2"/>
  <cols>
    <col min="1" max="29" width="10.7109375" customWidth="1"/>
    <col min="30" max="30" width="70.85546875" customWidth="1"/>
    <col min="31" max="31" width="30.42578125" customWidth="1"/>
    <col min="32" max="32" width="49.5703125" customWidth="1"/>
  </cols>
  <sheetData>
    <row r="1" spans="1:32" s="1" customFormat="1" ht="24" customHeight="1" x14ac:dyDescent="0.2">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7036</v>
      </c>
      <c r="AF1" s="6" t="s">
        <v>7037</v>
      </c>
    </row>
    <row r="2" spans="1:32" s="1" customFormat="1" ht="41.1" customHeight="1" x14ac:dyDescent="0.2">
      <c r="A2" s="9" t="s">
        <v>30</v>
      </c>
      <c r="B2" s="9" t="s">
        <v>31</v>
      </c>
      <c r="C2" s="9" t="s">
        <v>4008</v>
      </c>
      <c r="D2" s="9" t="s">
        <v>33</v>
      </c>
      <c r="E2" s="9" t="s">
        <v>90</v>
      </c>
      <c r="F2" s="9" t="s">
        <v>3140</v>
      </c>
      <c r="G2" s="9" t="s">
        <v>3139</v>
      </c>
      <c r="H2" s="9" t="s">
        <v>37</v>
      </c>
      <c r="I2" s="9" t="s">
        <v>530</v>
      </c>
      <c r="J2" s="9" t="s">
        <v>69</v>
      </c>
      <c r="K2" s="9" t="s">
        <v>40</v>
      </c>
      <c r="L2" s="9" t="s">
        <v>41</v>
      </c>
      <c r="M2" s="9" t="s">
        <v>42</v>
      </c>
      <c r="N2" s="9" t="s">
        <v>43</v>
      </c>
      <c r="O2" s="9" t="s">
        <v>305</v>
      </c>
      <c r="P2" s="9" t="s">
        <v>45</v>
      </c>
      <c r="Q2" s="9" t="s">
        <v>84</v>
      </c>
      <c r="R2" s="9" t="s">
        <v>45</v>
      </c>
      <c r="S2" s="9" t="s">
        <v>63</v>
      </c>
      <c r="T2" s="9" t="s">
        <v>75</v>
      </c>
      <c r="U2" s="9" t="s">
        <v>76</v>
      </c>
      <c r="V2" s="9" t="s">
        <v>75</v>
      </c>
      <c r="W2" s="9" t="s">
        <v>51</v>
      </c>
      <c r="X2" s="9" t="s">
        <v>52</v>
      </c>
      <c r="Y2" s="9" t="s">
        <v>53</v>
      </c>
      <c r="Z2" s="9" t="s">
        <v>54</v>
      </c>
      <c r="AA2" s="9" t="s">
        <v>55</v>
      </c>
      <c r="AB2" s="9" t="s">
        <v>56</v>
      </c>
      <c r="AC2" s="10">
        <v>300000</v>
      </c>
      <c r="AD2" s="10" t="s">
        <v>4007</v>
      </c>
      <c r="AE2" s="10" t="str" cm="1">
        <f t="array" aca="1" ref="AE2" ca="1">IFERROR(_xlfn.XLOOKUP(MID(CELL("filename",$A$1),FIND("]",CELL("filename",$A$1))+1,255)&amp;"|"&amp;$C2,Fonte_OM_Objeto!$G:$G,Fonte_OM_Objeto!$J:$J),"")</f>
        <v>25º BC</v>
      </c>
      <c r="AF2" s="10" t="str" cm="1">
        <f t="array" aca="1" ref="AF2" ca="1">IFERROR(_xlfn.XLOOKUP(MID(CELL("filename",$A$1),FIND("]",CELL("filename",$A$1))+1,255)&amp;"|"&amp;$C2,Fonte_OM_Objeto!$G:$G,Fonte_OM_Objeto!$K:$K),"")</f>
        <v>Construção da Sala de Ensaio da Banda de Música e aquisição de gerador</v>
      </c>
    </row>
    <row r="3" spans="1:32" s="1" customFormat="1" ht="52.35" customHeight="1" x14ac:dyDescent="0.2">
      <c r="A3" s="9" t="s">
        <v>30</v>
      </c>
      <c r="B3" s="9" t="s">
        <v>31</v>
      </c>
      <c r="C3" s="9" t="s">
        <v>4006</v>
      </c>
      <c r="D3" s="9" t="s">
        <v>33</v>
      </c>
      <c r="E3" s="9" t="s">
        <v>34</v>
      </c>
      <c r="F3" s="9" t="s">
        <v>4005</v>
      </c>
      <c r="G3" s="9" t="s">
        <v>2323</v>
      </c>
      <c r="H3" s="9" t="s">
        <v>37</v>
      </c>
      <c r="I3" s="9" t="s">
        <v>68</v>
      </c>
      <c r="J3" s="9" t="s">
        <v>82</v>
      </c>
      <c r="K3" s="9" t="s">
        <v>40</v>
      </c>
      <c r="L3" s="9" t="s">
        <v>41</v>
      </c>
      <c r="M3" s="9" t="s">
        <v>70</v>
      </c>
      <c r="N3" s="9" t="s">
        <v>71</v>
      </c>
      <c r="O3" s="9" t="s">
        <v>1598</v>
      </c>
      <c r="P3" s="9" t="s">
        <v>45</v>
      </c>
      <c r="Q3" s="9" t="s">
        <v>73</v>
      </c>
      <c r="R3" s="9" t="s">
        <v>45</v>
      </c>
      <c r="S3" s="9" t="s">
        <v>74</v>
      </c>
      <c r="T3" s="9" t="s">
        <v>75</v>
      </c>
      <c r="U3" s="9" t="s">
        <v>76</v>
      </c>
      <c r="V3" s="9" t="s">
        <v>75</v>
      </c>
      <c r="W3" s="9" t="s">
        <v>51</v>
      </c>
      <c r="X3" s="9" t="s">
        <v>52</v>
      </c>
      <c r="Y3" s="9" t="s">
        <v>53</v>
      </c>
      <c r="Z3" s="9" t="s">
        <v>54</v>
      </c>
      <c r="AA3" s="9" t="s">
        <v>55</v>
      </c>
      <c r="AB3" s="9" t="s">
        <v>56</v>
      </c>
      <c r="AC3" s="10">
        <v>200000</v>
      </c>
      <c r="AD3" s="10" t="s">
        <v>4004</v>
      </c>
      <c r="AE3" s="10" t="str" cm="1">
        <f t="array" aca="1" ref="AE3" ca="1">IFERROR(_xlfn.XLOOKUP(MID(CELL("filename",$A$1),FIND("]",CELL("filename",$A$1))+1,255)&amp;"|"&amp;$C3,Fonte_OM_Objeto!$G:$G,Fonte_OM_Objeto!$J:$J),"")</f>
        <v/>
      </c>
      <c r="AF3" s="10" t="str" cm="1">
        <f t="array" aca="1" ref="AF3" ca="1">IFERROR(_xlfn.XLOOKUP(MID(CELL("filename",$A$1),FIND("]",CELL("filename",$A$1))+1,255)&amp;"|"&amp;$C3,Fonte_OM_Objeto!$G:$G,Fonte_OM_Objeto!$K:$K),"")</f>
        <v/>
      </c>
    </row>
    <row r="4" spans="1:32" s="1" customFormat="1" ht="19.7" customHeight="1" x14ac:dyDescent="0.2">
      <c r="A4" s="9" t="s">
        <v>30</v>
      </c>
      <c r="B4" s="9" t="s">
        <v>31</v>
      </c>
      <c r="C4" s="9" t="s">
        <v>4003</v>
      </c>
      <c r="D4" s="9" t="s">
        <v>33</v>
      </c>
      <c r="E4" s="9" t="s">
        <v>34</v>
      </c>
      <c r="F4" s="9" t="s">
        <v>66</v>
      </c>
      <c r="G4" s="9" t="s">
        <v>67</v>
      </c>
      <c r="H4" s="9" t="s">
        <v>37</v>
      </c>
      <c r="I4" s="9" t="s">
        <v>68</v>
      </c>
      <c r="J4" s="9" t="s">
        <v>39</v>
      </c>
      <c r="K4" s="9" t="s">
        <v>40</v>
      </c>
      <c r="L4" s="9" t="s">
        <v>41</v>
      </c>
      <c r="M4" s="9" t="s">
        <v>70</v>
      </c>
      <c r="N4" s="9" t="s">
        <v>71</v>
      </c>
      <c r="O4" s="9" t="s">
        <v>1598</v>
      </c>
      <c r="P4" s="9" t="s">
        <v>45</v>
      </c>
      <c r="Q4" s="9" t="s">
        <v>73</v>
      </c>
      <c r="R4" s="9" t="s">
        <v>45</v>
      </c>
      <c r="S4" s="9" t="s">
        <v>74</v>
      </c>
      <c r="T4" s="9" t="s">
        <v>75</v>
      </c>
      <c r="U4" s="9" t="s">
        <v>76</v>
      </c>
      <c r="V4" s="9" t="s">
        <v>75</v>
      </c>
      <c r="W4" s="9" t="s">
        <v>51</v>
      </c>
      <c r="X4" s="9" t="s">
        <v>52</v>
      </c>
      <c r="Y4" s="9" t="s">
        <v>53</v>
      </c>
      <c r="Z4" s="9" t="s">
        <v>54</v>
      </c>
      <c r="AA4" s="9" t="s">
        <v>55</v>
      </c>
      <c r="AB4" s="9" t="s">
        <v>56</v>
      </c>
      <c r="AC4" s="10">
        <v>120000</v>
      </c>
      <c r="AD4" s="9" t="s">
        <v>4002</v>
      </c>
      <c r="AE4" s="10" t="str" cm="1">
        <f t="array" aca="1" ref="AE4" ca="1">IFERROR(_xlfn.XLOOKUP(MID(CELL("filename",$A$1),FIND("]",CELL("filename",$A$1))+1,255)&amp;"|"&amp;$C4,Fonte_OM_Objeto!$G:$G,Fonte_OM_Objeto!$J:$J),"")</f>
        <v/>
      </c>
      <c r="AF4" s="10" t="str" cm="1">
        <f t="array" aca="1" ref="AF4" ca="1">IFERROR(_xlfn.XLOOKUP(MID(CELL("filename",$A$1),FIND("]",CELL("filename",$A$1))+1,255)&amp;"|"&amp;$C4,Fonte_OM_Objeto!$G:$G,Fonte_OM_Objeto!$K:$K),"")</f>
        <v/>
      </c>
    </row>
    <row r="5" spans="1:32" s="1" customFormat="1" ht="52.35" customHeight="1" x14ac:dyDescent="0.2">
      <c r="A5" s="9" t="s">
        <v>30</v>
      </c>
      <c r="B5" s="9" t="s">
        <v>31</v>
      </c>
      <c r="C5" s="9" t="s">
        <v>4001</v>
      </c>
      <c r="D5" s="9" t="s">
        <v>33</v>
      </c>
      <c r="E5" s="9" t="s">
        <v>90</v>
      </c>
      <c r="F5" s="9" t="s">
        <v>4000</v>
      </c>
      <c r="G5" s="9" t="s">
        <v>3999</v>
      </c>
      <c r="H5" s="9" t="s">
        <v>37</v>
      </c>
      <c r="I5" s="9" t="s">
        <v>68</v>
      </c>
      <c r="J5" s="9" t="s">
        <v>261</v>
      </c>
      <c r="K5" s="9" t="s">
        <v>40</v>
      </c>
      <c r="L5" s="9" t="s">
        <v>41</v>
      </c>
      <c r="M5" s="9" t="s">
        <v>70</v>
      </c>
      <c r="N5" s="9" t="s">
        <v>71</v>
      </c>
      <c r="O5" s="9" t="s">
        <v>72</v>
      </c>
      <c r="P5" s="9" t="s">
        <v>45</v>
      </c>
      <c r="Q5" s="9" t="s">
        <v>73</v>
      </c>
      <c r="R5" s="9" t="s">
        <v>45</v>
      </c>
      <c r="S5" s="9" t="s">
        <v>74</v>
      </c>
      <c r="T5" s="9" t="s">
        <v>75</v>
      </c>
      <c r="U5" s="9" t="s">
        <v>76</v>
      </c>
      <c r="V5" s="9" t="s">
        <v>75</v>
      </c>
      <c r="W5" s="9" t="s">
        <v>51</v>
      </c>
      <c r="X5" s="9" t="s">
        <v>52</v>
      </c>
      <c r="Y5" s="9" t="s">
        <v>53</v>
      </c>
      <c r="Z5" s="9" t="s">
        <v>54</v>
      </c>
      <c r="AA5" s="9" t="s">
        <v>55</v>
      </c>
      <c r="AB5" s="9" t="s">
        <v>56</v>
      </c>
      <c r="AC5" s="10">
        <v>200000</v>
      </c>
      <c r="AD5" s="10" t="s">
        <v>3576</v>
      </c>
      <c r="AE5" s="10" t="str" cm="1">
        <f t="array" aca="1" ref="AE5" ca="1">IFERROR(_xlfn.XLOOKUP(MID(CELL("filename",$A$1),FIND("]",CELL("filename",$A$1))+1,255)&amp;"|"&amp;$C5,Fonte_OM_Objeto!$G:$G,Fonte_OM_Objeto!$J:$J),"")</f>
        <v/>
      </c>
      <c r="AF5" s="10" t="str" cm="1">
        <f t="array" aca="1" ref="AF5" ca="1">IFERROR(_xlfn.XLOOKUP(MID(CELL("filename",$A$1),FIND("]",CELL("filename",$A$1))+1,255)&amp;"|"&amp;$C5,Fonte_OM_Objeto!$G:$G,Fonte_OM_Objeto!$K:$K),"")</f>
        <v/>
      </c>
    </row>
    <row r="6" spans="1:32" s="1" customFormat="1" ht="52.35" customHeight="1" x14ac:dyDescent="0.2">
      <c r="A6" s="9" t="s">
        <v>30</v>
      </c>
      <c r="B6" s="9" t="s">
        <v>31</v>
      </c>
      <c r="C6" s="9" t="s">
        <v>3998</v>
      </c>
      <c r="D6" s="9" t="s">
        <v>33</v>
      </c>
      <c r="E6" s="9" t="s">
        <v>34</v>
      </c>
      <c r="F6" s="9" t="s">
        <v>3996</v>
      </c>
      <c r="G6" s="9" t="s">
        <v>3995</v>
      </c>
      <c r="H6" s="9" t="s">
        <v>37</v>
      </c>
      <c r="I6" s="9" t="s">
        <v>81</v>
      </c>
      <c r="J6" s="9" t="s">
        <v>293</v>
      </c>
      <c r="K6" s="9" t="s">
        <v>40</v>
      </c>
      <c r="L6" s="9" t="s">
        <v>41</v>
      </c>
      <c r="M6" s="9" t="s">
        <v>59</v>
      </c>
      <c r="N6" s="9" t="s">
        <v>60</v>
      </c>
      <c r="O6" s="9" t="s">
        <v>612</v>
      </c>
      <c r="P6" s="9" t="s">
        <v>45</v>
      </c>
      <c r="Q6" s="9" t="s">
        <v>109</v>
      </c>
      <c r="R6" s="9" t="s">
        <v>47</v>
      </c>
      <c r="S6" s="9" t="s">
        <v>110</v>
      </c>
      <c r="T6" s="9" t="s">
        <v>3462</v>
      </c>
      <c r="U6" s="9" t="s">
        <v>3461</v>
      </c>
      <c r="V6" s="9" t="s">
        <v>3460</v>
      </c>
      <c r="W6" s="9" t="s">
        <v>111</v>
      </c>
      <c r="X6" s="9" t="s">
        <v>52</v>
      </c>
      <c r="Y6" s="9" t="s">
        <v>53</v>
      </c>
      <c r="Z6" s="9" t="s">
        <v>54</v>
      </c>
      <c r="AA6" s="9" t="s">
        <v>55</v>
      </c>
      <c r="AB6" s="9" t="s">
        <v>56</v>
      </c>
      <c r="AC6" s="10">
        <v>545000</v>
      </c>
      <c r="AD6" s="10" t="s">
        <v>3572</v>
      </c>
      <c r="AE6" s="10" t="str" cm="1">
        <f t="array" aca="1" ref="AE6" ca="1">IFERROR(_xlfn.XLOOKUP(MID(CELL("filename",$A$1),FIND("]",CELL("filename",$A$1))+1,255)&amp;"|"&amp;$C6,Fonte_OM_Objeto!$G:$G,Fonte_OM_Objeto!$J:$J),"")</f>
        <v/>
      </c>
      <c r="AF6" s="10" t="str" cm="1">
        <f t="array" aca="1" ref="AF6" ca="1">IFERROR(_xlfn.XLOOKUP(MID(CELL("filename",$A$1),FIND("]",CELL("filename",$A$1))+1,255)&amp;"|"&amp;$C6,Fonte_OM_Objeto!$G:$G,Fonte_OM_Objeto!$K:$K),"")</f>
        <v/>
      </c>
    </row>
    <row r="7" spans="1:32" s="1" customFormat="1" ht="30.4" customHeight="1" x14ac:dyDescent="0.2">
      <c r="A7" s="9" t="s">
        <v>30</v>
      </c>
      <c r="B7" s="9" t="s">
        <v>31</v>
      </c>
      <c r="C7" s="9" t="s">
        <v>3997</v>
      </c>
      <c r="D7" s="9" t="s">
        <v>33</v>
      </c>
      <c r="E7" s="9" t="s">
        <v>90</v>
      </c>
      <c r="F7" s="9" t="s">
        <v>3996</v>
      </c>
      <c r="G7" s="9" t="s">
        <v>3995</v>
      </c>
      <c r="H7" s="9" t="s">
        <v>37</v>
      </c>
      <c r="I7" s="9" t="s">
        <v>81</v>
      </c>
      <c r="J7" s="9" t="s">
        <v>293</v>
      </c>
      <c r="K7" s="9" t="s">
        <v>40</v>
      </c>
      <c r="L7" s="9" t="s">
        <v>41</v>
      </c>
      <c r="M7" s="9" t="s">
        <v>42</v>
      </c>
      <c r="N7" s="9" t="s">
        <v>43</v>
      </c>
      <c r="O7" s="9" t="s">
        <v>118</v>
      </c>
      <c r="P7" s="9" t="s">
        <v>45</v>
      </c>
      <c r="Q7" s="9" t="s">
        <v>46</v>
      </c>
      <c r="R7" s="9" t="s">
        <v>47</v>
      </c>
      <c r="S7" s="9" t="s">
        <v>48</v>
      </c>
      <c r="T7" s="9" t="s">
        <v>75</v>
      </c>
      <c r="U7" s="9" t="s">
        <v>76</v>
      </c>
      <c r="V7" s="9" t="s">
        <v>75</v>
      </c>
      <c r="W7" s="9" t="s">
        <v>51</v>
      </c>
      <c r="X7" s="9" t="s">
        <v>52</v>
      </c>
      <c r="Y7" s="9" t="s">
        <v>53</v>
      </c>
      <c r="Z7" s="9" t="s">
        <v>54</v>
      </c>
      <c r="AA7" s="9" t="s">
        <v>55</v>
      </c>
      <c r="AB7" s="9" t="s">
        <v>56</v>
      </c>
      <c r="AC7" s="10">
        <v>500000</v>
      </c>
      <c r="AD7" s="10" t="s">
        <v>3994</v>
      </c>
      <c r="AE7" s="10" t="str" cm="1">
        <f t="array" aca="1" ref="AE7" ca="1">IFERROR(_xlfn.XLOOKUP(MID(CELL("filename",$A$1),FIND("]",CELL("filename",$A$1))+1,255)&amp;"|"&amp;$C7,Fonte_OM_Objeto!$G:$G,Fonte_OM_Objeto!$J:$J),"")</f>
        <v>CMO</v>
      </c>
      <c r="AF7" s="10" t="str" cm="1">
        <f t="array" aca="1" ref="AF7" ca="1">IFERROR(_xlfn.XLOOKUP(MID(CELL("filename",$A$1),FIND("]",CELL("filename",$A$1))+1,255)&amp;"|"&amp;$C7,Fonte_OM_Objeto!$G:$G,Fonte_OM_Objeto!$K:$K),"")</f>
        <v>Projeto de Implantação da Construção de uma Usina Fotovoltaica.</v>
      </c>
    </row>
    <row r="8" spans="1:32" s="1" customFormat="1" ht="52.35" customHeight="1" x14ac:dyDescent="0.2">
      <c r="A8" s="9" t="s">
        <v>30</v>
      </c>
      <c r="B8" s="9" t="s">
        <v>31</v>
      </c>
      <c r="C8" s="9" t="s">
        <v>3993</v>
      </c>
      <c r="D8" s="9" t="s">
        <v>33</v>
      </c>
      <c r="E8" s="9" t="s">
        <v>34</v>
      </c>
      <c r="F8" s="9" t="s">
        <v>79</v>
      </c>
      <c r="G8" s="9" t="s">
        <v>80</v>
      </c>
      <c r="H8" s="9" t="s">
        <v>37</v>
      </c>
      <c r="I8" s="9" t="s">
        <v>81</v>
      </c>
      <c r="J8" s="9" t="s">
        <v>82</v>
      </c>
      <c r="K8" s="9" t="s">
        <v>40</v>
      </c>
      <c r="L8" s="9" t="s">
        <v>41</v>
      </c>
      <c r="M8" s="9" t="s">
        <v>59</v>
      </c>
      <c r="N8" s="9" t="s">
        <v>60</v>
      </c>
      <c r="O8" s="9" t="s">
        <v>612</v>
      </c>
      <c r="P8" s="9" t="s">
        <v>45</v>
      </c>
      <c r="Q8" s="9" t="s">
        <v>109</v>
      </c>
      <c r="R8" s="9" t="s">
        <v>47</v>
      </c>
      <c r="S8" s="9" t="s">
        <v>110</v>
      </c>
      <c r="T8" s="9" t="s">
        <v>3462</v>
      </c>
      <c r="U8" s="9" t="s">
        <v>3461</v>
      </c>
      <c r="V8" s="9" t="s">
        <v>3460</v>
      </c>
      <c r="W8" s="9" t="s">
        <v>111</v>
      </c>
      <c r="X8" s="9" t="s">
        <v>52</v>
      </c>
      <c r="Y8" s="9" t="s">
        <v>53</v>
      </c>
      <c r="Z8" s="9" t="s">
        <v>54</v>
      </c>
      <c r="AA8" s="9" t="s">
        <v>55</v>
      </c>
      <c r="AB8" s="9" t="s">
        <v>56</v>
      </c>
      <c r="AC8" s="10">
        <v>545000</v>
      </c>
      <c r="AD8" s="10" t="s">
        <v>3572</v>
      </c>
      <c r="AE8" s="10" t="str" cm="1">
        <f t="array" aca="1" ref="AE8" ca="1">IFERROR(_xlfn.XLOOKUP(MID(CELL("filename",$A$1),FIND("]",CELL("filename",$A$1))+1,255)&amp;"|"&amp;$C8,Fonte_OM_Objeto!$G:$G,Fonte_OM_Objeto!$J:$J),"")</f>
        <v/>
      </c>
      <c r="AF8" s="10" t="str" cm="1">
        <f t="array" aca="1" ref="AF8" ca="1">IFERROR(_xlfn.XLOOKUP(MID(CELL("filename",$A$1),FIND("]",CELL("filename",$A$1))+1,255)&amp;"|"&amp;$C8,Fonte_OM_Objeto!$G:$G,Fonte_OM_Objeto!$K:$K),"")</f>
        <v/>
      </c>
    </row>
    <row r="9" spans="1:32" s="1" customFormat="1" ht="19.7" customHeight="1" x14ac:dyDescent="0.2">
      <c r="A9" s="9" t="s">
        <v>30</v>
      </c>
      <c r="B9" s="9" t="s">
        <v>31</v>
      </c>
      <c r="C9" s="9" t="s">
        <v>3992</v>
      </c>
      <c r="D9" s="9" t="s">
        <v>33</v>
      </c>
      <c r="E9" s="9" t="s">
        <v>34</v>
      </c>
      <c r="F9" s="9" t="s">
        <v>79</v>
      </c>
      <c r="G9" s="9" t="s">
        <v>80</v>
      </c>
      <c r="H9" s="9" t="s">
        <v>37</v>
      </c>
      <c r="I9" s="9" t="s">
        <v>81</v>
      </c>
      <c r="J9" s="9" t="s">
        <v>82</v>
      </c>
      <c r="K9" s="9" t="s">
        <v>40</v>
      </c>
      <c r="L9" s="9" t="s">
        <v>41</v>
      </c>
      <c r="M9" s="9" t="s">
        <v>42</v>
      </c>
      <c r="N9" s="9" t="s">
        <v>43</v>
      </c>
      <c r="O9" s="9" t="s">
        <v>612</v>
      </c>
      <c r="P9" s="9" t="s">
        <v>45</v>
      </c>
      <c r="Q9" s="9" t="s">
        <v>109</v>
      </c>
      <c r="R9" s="9" t="s">
        <v>47</v>
      </c>
      <c r="S9" s="9" t="s">
        <v>110</v>
      </c>
      <c r="T9" s="9" t="s">
        <v>2315</v>
      </c>
      <c r="U9" s="9" t="s">
        <v>81</v>
      </c>
      <c r="V9" s="9" t="s">
        <v>2314</v>
      </c>
      <c r="W9" s="9" t="s">
        <v>111</v>
      </c>
      <c r="X9" s="9" t="s">
        <v>52</v>
      </c>
      <c r="Y9" s="9" t="s">
        <v>53</v>
      </c>
      <c r="Z9" s="9" t="s">
        <v>54</v>
      </c>
      <c r="AA9" s="9" t="s">
        <v>55</v>
      </c>
      <c r="AB9" s="9" t="s">
        <v>56</v>
      </c>
      <c r="AC9" s="10">
        <v>500000</v>
      </c>
      <c r="AD9" s="9" t="s">
        <v>3991</v>
      </c>
      <c r="AE9" s="10" t="str" cm="1">
        <f t="array" aca="1" ref="AE9" ca="1">IFERROR(_xlfn.XLOOKUP(MID(CELL("filename",$A$1),FIND("]",CELL("filename",$A$1))+1,255)&amp;"|"&amp;$C9,Fonte_OM_Objeto!$G:$G,Fonte_OM_Objeto!$J:$J),"")</f>
        <v>2ª Cia Fron</v>
      </c>
      <c r="AF9" s="10" t="str" cm="1">
        <f t="array" aca="1" ref="AF9" ca="1">IFERROR(_xlfn.XLOOKUP(MID(CELL("filename",$A$1),FIND("]",CELL("filename",$A$1))+1,255)&amp;"|"&amp;$C9,Fonte_OM_Objeto!$G:$G,Fonte_OM_Objeto!$K:$K),"")</f>
        <v>Viatura Ambulância Tipo “B” – Suporte Básico</v>
      </c>
    </row>
    <row r="10" spans="1:32" s="1" customFormat="1" ht="19.7" customHeight="1" x14ac:dyDescent="0.2">
      <c r="A10" s="9" t="s">
        <v>30</v>
      </c>
      <c r="B10" s="9" t="s">
        <v>31</v>
      </c>
      <c r="C10" s="9" t="s">
        <v>3990</v>
      </c>
      <c r="D10" s="9" t="s">
        <v>33</v>
      </c>
      <c r="E10" s="9" t="s">
        <v>34</v>
      </c>
      <c r="F10" s="9" t="s">
        <v>3989</v>
      </c>
      <c r="G10" s="9" t="s">
        <v>3988</v>
      </c>
      <c r="H10" s="9" t="s">
        <v>37</v>
      </c>
      <c r="I10" s="9" t="s">
        <v>212</v>
      </c>
      <c r="J10" s="9" t="s">
        <v>160</v>
      </c>
      <c r="K10" s="9" t="s">
        <v>40</v>
      </c>
      <c r="L10" s="9" t="s">
        <v>41</v>
      </c>
      <c r="M10" s="9" t="s">
        <v>59</v>
      </c>
      <c r="N10" s="9" t="s">
        <v>60</v>
      </c>
      <c r="O10" s="9" t="s">
        <v>722</v>
      </c>
      <c r="P10" s="9" t="s">
        <v>45</v>
      </c>
      <c r="Q10" s="9" t="s">
        <v>62</v>
      </c>
      <c r="R10" s="9" t="s">
        <v>45</v>
      </c>
      <c r="S10" s="9" t="s">
        <v>63</v>
      </c>
      <c r="T10" s="9" t="s">
        <v>479</v>
      </c>
      <c r="U10" s="9" t="s">
        <v>212</v>
      </c>
      <c r="V10" s="9" t="s">
        <v>480</v>
      </c>
      <c r="W10" s="9" t="s">
        <v>51</v>
      </c>
      <c r="X10" s="9" t="s">
        <v>102</v>
      </c>
      <c r="Y10" s="9" t="s">
        <v>53</v>
      </c>
      <c r="Z10" s="9" t="s">
        <v>54</v>
      </c>
      <c r="AA10" s="9" t="s">
        <v>55</v>
      </c>
      <c r="AB10" s="9" t="s">
        <v>56</v>
      </c>
      <c r="AC10" s="10">
        <v>100000</v>
      </c>
      <c r="AD10" s="9" t="s">
        <v>3987</v>
      </c>
      <c r="AE10" s="10" t="str" cm="1">
        <f t="array" aca="1" ref="AE10" ca="1">IFERROR(_xlfn.XLOOKUP(MID(CELL("filename",$A$1),FIND("]",CELL("filename",$A$1))+1,255)&amp;"|"&amp;$C10,Fonte_OM_Objeto!$G:$G,Fonte_OM_Objeto!$J:$J),"")</f>
        <v/>
      </c>
      <c r="AF10" s="10" t="str" cm="1">
        <f t="array" aca="1" ref="AF10" ca="1">IFERROR(_xlfn.XLOOKUP(MID(CELL("filename",$A$1),FIND("]",CELL("filename",$A$1))+1,255)&amp;"|"&amp;$C10,Fonte_OM_Objeto!$G:$G,Fonte_OM_Objeto!$K:$K),"")</f>
        <v/>
      </c>
    </row>
    <row r="11" spans="1:32" s="1" customFormat="1" ht="19.7" customHeight="1" x14ac:dyDescent="0.2">
      <c r="A11" s="9" t="s">
        <v>30</v>
      </c>
      <c r="B11" s="9" t="s">
        <v>31</v>
      </c>
      <c r="C11" s="9" t="s">
        <v>3990</v>
      </c>
      <c r="D11" s="9" t="s">
        <v>33</v>
      </c>
      <c r="E11" s="9" t="s">
        <v>34</v>
      </c>
      <c r="F11" s="9" t="s">
        <v>3989</v>
      </c>
      <c r="G11" s="9" t="s">
        <v>3988</v>
      </c>
      <c r="H11" s="9" t="s">
        <v>37</v>
      </c>
      <c r="I11" s="9" t="s">
        <v>212</v>
      </c>
      <c r="J11" s="9" t="s">
        <v>160</v>
      </c>
      <c r="K11" s="9" t="s">
        <v>40</v>
      </c>
      <c r="L11" s="9" t="s">
        <v>41</v>
      </c>
      <c r="M11" s="9" t="s">
        <v>59</v>
      </c>
      <c r="N11" s="9" t="s">
        <v>60</v>
      </c>
      <c r="O11" s="9" t="s">
        <v>722</v>
      </c>
      <c r="P11" s="9" t="s">
        <v>45</v>
      </c>
      <c r="Q11" s="9" t="s">
        <v>62</v>
      </c>
      <c r="R11" s="9" t="s">
        <v>45</v>
      </c>
      <c r="S11" s="9" t="s">
        <v>63</v>
      </c>
      <c r="T11" s="9" t="s">
        <v>479</v>
      </c>
      <c r="U11" s="9" t="s">
        <v>212</v>
      </c>
      <c r="V11" s="9" t="s">
        <v>480</v>
      </c>
      <c r="W11" s="9" t="s">
        <v>51</v>
      </c>
      <c r="X11" s="9" t="s">
        <v>52</v>
      </c>
      <c r="Y11" s="9" t="s">
        <v>53</v>
      </c>
      <c r="Z11" s="9" t="s">
        <v>54</v>
      </c>
      <c r="AA11" s="9" t="s">
        <v>55</v>
      </c>
      <c r="AB11" s="9" t="s">
        <v>56</v>
      </c>
      <c r="AC11" s="10">
        <v>100000</v>
      </c>
      <c r="AD11" s="9" t="s">
        <v>3987</v>
      </c>
      <c r="AE11" s="10" t="str" cm="1">
        <f t="array" aca="1" ref="AE11" ca="1">IFERROR(_xlfn.XLOOKUP(MID(CELL("filename",$A$1),FIND("]",CELL("filename",$A$1))+1,255)&amp;"|"&amp;$C11,Fonte_OM_Objeto!$G:$G,Fonte_OM_Objeto!$J:$J),"")</f>
        <v/>
      </c>
      <c r="AF11" s="10" t="str" cm="1">
        <f t="array" aca="1" ref="AF11" ca="1">IFERROR(_xlfn.XLOOKUP(MID(CELL("filename",$A$1),FIND("]",CELL("filename",$A$1))+1,255)&amp;"|"&amp;$C11,Fonte_OM_Objeto!$G:$G,Fonte_OM_Objeto!$K:$K),"")</f>
        <v/>
      </c>
    </row>
    <row r="12" spans="1:32" s="1" customFormat="1" ht="84.2" customHeight="1" x14ac:dyDescent="0.2">
      <c r="A12" s="9" t="s">
        <v>30</v>
      </c>
      <c r="B12" s="9" t="s">
        <v>31</v>
      </c>
      <c r="C12" s="9" t="s">
        <v>3986</v>
      </c>
      <c r="D12" s="9" t="s">
        <v>33</v>
      </c>
      <c r="E12" s="9" t="s">
        <v>34</v>
      </c>
      <c r="F12" s="9" t="s">
        <v>105</v>
      </c>
      <c r="G12" s="9" t="s">
        <v>106</v>
      </c>
      <c r="H12" s="9" t="s">
        <v>37</v>
      </c>
      <c r="I12" s="9" t="s">
        <v>96</v>
      </c>
      <c r="J12" s="9" t="s">
        <v>69</v>
      </c>
      <c r="K12" s="9" t="s">
        <v>40</v>
      </c>
      <c r="L12" s="9" t="s">
        <v>41</v>
      </c>
      <c r="M12" s="9" t="s">
        <v>97</v>
      </c>
      <c r="N12" s="9" t="s">
        <v>98</v>
      </c>
      <c r="O12" s="9" t="s">
        <v>612</v>
      </c>
      <c r="P12" s="9" t="s">
        <v>45</v>
      </c>
      <c r="Q12" s="9" t="s">
        <v>109</v>
      </c>
      <c r="R12" s="9" t="s">
        <v>47</v>
      </c>
      <c r="S12" s="9" t="s">
        <v>110</v>
      </c>
      <c r="T12" s="9" t="s">
        <v>100</v>
      </c>
      <c r="U12" s="9" t="s">
        <v>96</v>
      </c>
      <c r="V12" s="9" t="s">
        <v>101</v>
      </c>
      <c r="W12" s="9" t="s">
        <v>111</v>
      </c>
      <c r="X12" s="9" t="s">
        <v>52</v>
      </c>
      <c r="Y12" s="9" t="s">
        <v>53</v>
      </c>
      <c r="Z12" s="9" t="s">
        <v>54</v>
      </c>
      <c r="AA12" s="9" t="s">
        <v>55</v>
      </c>
      <c r="AB12" s="9" t="s">
        <v>56</v>
      </c>
      <c r="AC12" s="10">
        <v>500000</v>
      </c>
      <c r="AD12" s="10" t="s">
        <v>3985</v>
      </c>
      <c r="AE12" s="10" t="str" cm="1">
        <f t="array" aca="1" ref="AE12" ca="1">IFERROR(_xlfn.XLOOKUP(MID(CELL("filename",$A$1),FIND("]",CELL("filename",$A$1))+1,255)&amp;"|"&amp;$C12,Fonte_OM_Objeto!$G:$G,Fonte_OM_Objeto!$J:$J),"")</f>
        <v/>
      </c>
      <c r="AF12" s="10" t="str" cm="1">
        <f t="array" aca="1" ref="AF12" ca="1">IFERROR(_xlfn.XLOOKUP(MID(CELL("filename",$A$1),FIND("]",CELL("filename",$A$1))+1,255)&amp;"|"&amp;$C12,Fonte_OM_Objeto!$G:$G,Fonte_OM_Objeto!$K:$K),"")</f>
        <v/>
      </c>
    </row>
    <row r="13" spans="1:32" s="1" customFormat="1" ht="41.1" customHeight="1" x14ac:dyDescent="0.2">
      <c r="A13" s="9" t="s">
        <v>30</v>
      </c>
      <c r="B13" s="9" t="s">
        <v>31</v>
      </c>
      <c r="C13" s="9" t="s">
        <v>117</v>
      </c>
      <c r="D13" s="9" t="s">
        <v>33</v>
      </c>
      <c r="E13" s="9" t="s">
        <v>34</v>
      </c>
      <c r="F13" s="9" t="s">
        <v>105</v>
      </c>
      <c r="G13" s="9" t="s">
        <v>106</v>
      </c>
      <c r="H13" s="9" t="s">
        <v>37</v>
      </c>
      <c r="I13" s="9" t="s">
        <v>96</v>
      </c>
      <c r="J13" s="9" t="s">
        <v>69</v>
      </c>
      <c r="K13" s="9" t="s">
        <v>40</v>
      </c>
      <c r="L13" s="9" t="s">
        <v>41</v>
      </c>
      <c r="M13" s="9" t="s">
        <v>42</v>
      </c>
      <c r="N13" s="9" t="s">
        <v>43</v>
      </c>
      <c r="O13" s="9" t="s">
        <v>612</v>
      </c>
      <c r="P13" s="9" t="s">
        <v>45</v>
      </c>
      <c r="Q13" s="9" t="s">
        <v>109</v>
      </c>
      <c r="R13" s="9" t="s">
        <v>47</v>
      </c>
      <c r="S13" s="9" t="s">
        <v>110</v>
      </c>
      <c r="T13" s="9" t="s">
        <v>115</v>
      </c>
      <c r="U13" s="9" t="s">
        <v>96</v>
      </c>
      <c r="V13" s="9" t="s">
        <v>101</v>
      </c>
      <c r="W13" s="9" t="s">
        <v>111</v>
      </c>
      <c r="X13" s="9" t="s">
        <v>52</v>
      </c>
      <c r="Y13" s="9" t="s">
        <v>53</v>
      </c>
      <c r="Z13" s="9" t="s">
        <v>54</v>
      </c>
      <c r="AA13" s="9" t="s">
        <v>55</v>
      </c>
      <c r="AB13" s="9" t="s">
        <v>56</v>
      </c>
      <c r="AC13" s="10">
        <v>400000</v>
      </c>
      <c r="AD13" s="10" t="s">
        <v>3984</v>
      </c>
      <c r="AE13" s="10" t="str" cm="1">
        <f t="array" aca="1" ref="AE13" ca="1">IFERROR(_xlfn.XLOOKUP(MID(CELL("filename",$A$1),FIND("]",CELL("filename",$A$1))+1,255)&amp;"|"&amp;$C13,Fonte_OM_Objeto!$G:$G,Fonte_OM_Objeto!$J:$J),"")</f>
        <v>HMASP</v>
      </c>
      <c r="AF13" s="10" t="str" cm="1">
        <f t="array" aca="1" ref="AF13" ca="1">IFERROR(_xlfn.XLOOKUP(MID(CELL("filename",$A$1),FIND("]",CELL("filename",$A$1))+1,255)&amp;"|"&amp;$C13,Fonte_OM_Objeto!$G:$G,Fonte_OM_Objeto!$K:$K),"")</f>
        <v>Caixa de Laparoscopia</v>
      </c>
    </row>
    <row r="14" spans="1:32" s="1" customFormat="1" ht="19.7" customHeight="1" x14ac:dyDescent="0.2">
      <c r="A14" s="9" t="s">
        <v>30</v>
      </c>
      <c r="B14" s="9" t="s">
        <v>31</v>
      </c>
      <c r="C14" s="9" t="s">
        <v>3983</v>
      </c>
      <c r="D14" s="9" t="s">
        <v>33</v>
      </c>
      <c r="E14" s="9" t="s">
        <v>34</v>
      </c>
      <c r="F14" s="9" t="s">
        <v>3123</v>
      </c>
      <c r="G14" s="9" t="s">
        <v>2304</v>
      </c>
      <c r="H14" s="9" t="s">
        <v>37</v>
      </c>
      <c r="I14" s="9" t="s">
        <v>512</v>
      </c>
      <c r="J14" s="9" t="s">
        <v>69</v>
      </c>
      <c r="K14" s="9" t="s">
        <v>40</v>
      </c>
      <c r="L14" s="9" t="s">
        <v>41</v>
      </c>
      <c r="M14" s="9" t="s">
        <v>42</v>
      </c>
      <c r="N14" s="9" t="s">
        <v>43</v>
      </c>
      <c r="O14" s="9" t="s">
        <v>1367</v>
      </c>
      <c r="P14" s="9" t="s">
        <v>45</v>
      </c>
      <c r="Q14" s="9" t="s">
        <v>46</v>
      </c>
      <c r="R14" s="9" t="s">
        <v>47</v>
      </c>
      <c r="S14" s="9" t="s">
        <v>48</v>
      </c>
      <c r="T14" s="9" t="s">
        <v>884</v>
      </c>
      <c r="U14" s="9" t="s">
        <v>512</v>
      </c>
      <c r="V14" s="9" t="s">
        <v>885</v>
      </c>
      <c r="W14" s="9" t="s">
        <v>51</v>
      </c>
      <c r="X14" s="9" t="s">
        <v>52</v>
      </c>
      <c r="Y14" s="9" t="s">
        <v>53</v>
      </c>
      <c r="Z14" s="9" t="s">
        <v>54</v>
      </c>
      <c r="AA14" s="9" t="s">
        <v>55</v>
      </c>
      <c r="AB14" s="9" t="s">
        <v>56</v>
      </c>
      <c r="AC14" s="10">
        <v>500000</v>
      </c>
      <c r="AD14" s="9" t="s">
        <v>3982</v>
      </c>
      <c r="AE14" s="10" t="str" cm="1">
        <f t="array" aca="1" ref="AE14" ca="1">IFERROR(_xlfn.XLOOKUP(MID(CELL("filename",$A$1),FIND("]",CELL("filename",$A$1))+1,255)&amp;"|"&amp;$C14,Fonte_OM_Objeto!$G:$G,Fonte_OM_Objeto!$J:$J),"")</f>
        <v>H Gu T</v>
      </c>
      <c r="AF14" s="10" t="str" cm="1">
        <f t="array" aca="1" ref="AF14" ca="1">IFERROR(_xlfn.XLOOKUP(MID(CELL("filename",$A$1),FIND("]",CELL("filename",$A$1))+1,255)&amp;"|"&amp;$C14,Fonte_OM_Objeto!$G:$G,Fonte_OM_Objeto!$K:$K),"")</f>
        <v>Instalação de uma usina fotovoltaica e aquisição de aparelhos de ar-condicionado</v>
      </c>
    </row>
    <row r="15" spans="1:32" s="1" customFormat="1" ht="41.1" customHeight="1" x14ac:dyDescent="0.2">
      <c r="A15" s="9" t="s">
        <v>30</v>
      </c>
      <c r="B15" s="9" t="s">
        <v>31</v>
      </c>
      <c r="C15" s="9" t="s">
        <v>3981</v>
      </c>
      <c r="D15" s="9" t="s">
        <v>33</v>
      </c>
      <c r="E15" s="9" t="s">
        <v>34</v>
      </c>
      <c r="F15" s="9" t="s">
        <v>127</v>
      </c>
      <c r="G15" s="9" t="s">
        <v>128</v>
      </c>
      <c r="H15" s="9" t="s">
        <v>37</v>
      </c>
      <c r="I15" s="9" t="s">
        <v>129</v>
      </c>
      <c r="J15" s="9" t="s">
        <v>107</v>
      </c>
      <c r="K15" s="9" t="s">
        <v>40</v>
      </c>
      <c r="L15" s="9" t="s">
        <v>41</v>
      </c>
      <c r="M15" s="9" t="s">
        <v>70</v>
      </c>
      <c r="N15" s="9" t="s">
        <v>71</v>
      </c>
      <c r="O15" s="9" t="s">
        <v>1598</v>
      </c>
      <c r="P15" s="9" t="s">
        <v>45</v>
      </c>
      <c r="Q15" s="9" t="s">
        <v>73</v>
      </c>
      <c r="R15" s="9" t="s">
        <v>45</v>
      </c>
      <c r="S15" s="9" t="s">
        <v>74</v>
      </c>
      <c r="T15" s="9" t="s">
        <v>75</v>
      </c>
      <c r="U15" s="9" t="s">
        <v>76</v>
      </c>
      <c r="V15" s="9" t="s">
        <v>75</v>
      </c>
      <c r="W15" s="9" t="s">
        <v>51</v>
      </c>
      <c r="X15" s="9" t="s">
        <v>52</v>
      </c>
      <c r="Y15" s="9" t="s">
        <v>207</v>
      </c>
      <c r="Z15" s="9" t="s">
        <v>54</v>
      </c>
      <c r="AA15" s="9" t="s">
        <v>55</v>
      </c>
      <c r="AB15" s="9" t="s">
        <v>56</v>
      </c>
      <c r="AC15" s="10">
        <v>150000</v>
      </c>
      <c r="AD15" s="10" t="s">
        <v>3980</v>
      </c>
      <c r="AE15" s="10" t="str" cm="1">
        <f t="array" aca="1" ref="AE15" ca="1">IFERROR(_xlfn.XLOOKUP(MID(CELL("filename",$A$1),FIND("]",CELL("filename",$A$1))+1,255)&amp;"|"&amp;$C15,Fonte_OM_Objeto!$G:$G,Fonte_OM_Objeto!$J:$J),"")</f>
        <v/>
      </c>
      <c r="AF15" s="10" t="str" cm="1">
        <f t="array" aca="1" ref="AF15" ca="1">IFERROR(_xlfn.XLOOKUP(MID(CELL("filename",$A$1),FIND("]",CELL("filename",$A$1))+1,255)&amp;"|"&amp;$C15,Fonte_OM_Objeto!$G:$G,Fonte_OM_Objeto!$K:$K),"")</f>
        <v/>
      </c>
    </row>
    <row r="16" spans="1:32" s="1" customFormat="1" ht="52.35" customHeight="1" x14ac:dyDescent="0.2">
      <c r="A16" s="9" t="s">
        <v>30</v>
      </c>
      <c r="B16" s="9" t="s">
        <v>31</v>
      </c>
      <c r="C16" s="9" t="s">
        <v>3979</v>
      </c>
      <c r="D16" s="9" t="s">
        <v>33</v>
      </c>
      <c r="E16" s="9" t="s">
        <v>90</v>
      </c>
      <c r="F16" s="9" t="s">
        <v>3977</v>
      </c>
      <c r="G16" s="9" t="s">
        <v>3976</v>
      </c>
      <c r="H16" s="9" t="s">
        <v>143</v>
      </c>
      <c r="I16" s="9" t="s">
        <v>129</v>
      </c>
      <c r="J16" s="9" t="s">
        <v>225</v>
      </c>
      <c r="K16" s="9" t="s">
        <v>40</v>
      </c>
      <c r="L16" s="9" t="s">
        <v>41</v>
      </c>
      <c r="M16" s="9" t="s">
        <v>408</v>
      </c>
      <c r="N16" s="9" t="s">
        <v>409</v>
      </c>
      <c r="O16" s="9" t="s">
        <v>410</v>
      </c>
      <c r="P16" s="9" t="s">
        <v>45</v>
      </c>
      <c r="Q16" s="9" t="s">
        <v>411</v>
      </c>
      <c r="R16" s="9" t="s">
        <v>412</v>
      </c>
      <c r="S16" s="9" t="s">
        <v>413</v>
      </c>
      <c r="T16" s="9" t="s">
        <v>75</v>
      </c>
      <c r="U16" s="9" t="s">
        <v>76</v>
      </c>
      <c r="V16" s="9" t="s">
        <v>75</v>
      </c>
      <c r="W16" s="9" t="s">
        <v>51</v>
      </c>
      <c r="X16" s="9" t="s">
        <v>102</v>
      </c>
      <c r="Y16" s="9" t="s">
        <v>53</v>
      </c>
      <c r="Z16" s="9" t="s">
        <v>54</v>
      </c>
      <c r="AA16" s="9" t="s">
        <v>55</v>
      </c>
      <c r="AB16" s="9" t="s">
        <v>56</v>
      </c>
      <c r="AC16" s="10">
        <v>450000</v>
      </c>
      <c r="AD16" s="10" t="s">
        <v>2186</v>
      </c>
      <c r="AE16" s="10" t="str" cm="1">
        <f t="array" aca="1" ref="AE16" ca="1">IFERROR(_xlfn.XLOOKUP(MID(CELL("filename",$A$1),FIND("]",CELL("filename",$A$1))+1,255)&amp;"|"&amp;$C16,Fonte_OM_Objeto!$G:$G,Fonte_OM_Objeto!$J:$J),"")</f>
        <v/>
      </c>
      <c r="AF16" s="10" t="str" cm="1">
        <f t="array" aca="1" ref="AF16" ca="1">IFERROR(_xlfn.XLOOKUP(MID(CELL("filename",$A$1),FIND("]",CELL("filename",$A$1))+1,255)&amp;"|"&amp;$C16,Fonte_OM_Objeto!$G:$G,Fonte_OM_Objeto!$K:$K),"")</f>
        <v/>
      </c>
    </row>
    <row r="17" spans="1:32" s="1" customFormat="1" ht="52.35" customHeight="1" x14ac:dyDescent="0.2">
      <c r="A17" s="9" t="s">
        <v>30</v>
      </c>
      <c r="B17" s="9" t="s">
        <v>31</v>
      </c>
      <c r="C17" s="9" t="s">
        <v>3979</v>
      </c>
      <c r="D17" s="9" t="s">
        <v>33</v>
      </c>
      <c r="E17" s="9" t="s">
        <v>90</v>
      </c>
      <c r="F17" s="9" t="s">
        <v>3977</v>
      </c>
      <c r="G17" s="9" t="s">
        <v>3976</v>
      </c>
      <c r="H17" s="9" t="s">
        <v>143</v>
      </c>
      <c r="I17" s="9" t="s">
        <v>129</v>
      </c>
      <c r="J17" s="9" t="s">
        <v>225</v>
      </c>
      <c r="K17" s="9" t="s">
        <v>40</v>
      </c>
      <c r="L17" s="9" t="s">
        <v>41</v>
      </c>
      <c r="M17" s="9" t="s">
        <v>408</v>
      </c>
      <c r="N17" s="9" t="s">
        <v>409</v>
      </c>
      <c r="O17" s="9" t="s">
        <v>410</v>
      </c>
      <c r="P17" s="9" t="s">
        <v>45</v>
      </c>
      <c r="Q17" s="9" t="s">
        <v>411</v>
      </c>
      <c r="R17" s="9" t="s">
        <v>412</v>
      </c>
      <c r="S17" s="9" t="s">
        <v>413</v>
      </c>
      <c r="T17" s="9" t="s">
        <v>75</v>
      </c>
      <c r="U17" s="9" t="s">
        <v>76</v>
      </c>
      <c r="V17" s="9" t="s">
        <v>75</v>
      </c>
      <c r="W17" s="9" t="s">
        <v>51</v>
      </c>
      <c r="X17" s="9" t="s">
        <v>52</v>
      </c>
      <c r="Y17" s="9" t="s">
        <v>53</v>
      </c>
      <c r="Z17" s="9" t="s">
        <v>54</v>
      </c>
      <c r="AA17" s="9" t="s">
        <v>55</v>
      </c>
      <c r="AB17" s="9" t="s">
        <v>56</v>
      </c>
      <c r="AC17" s="10">
        <v>50000</v>
      </c>
      <c r="AD17" s="10" t="s">
        <v>2186</v>
      </c>
      <c r="AE17" s="10" t="str" cm="1">
        <f t="array" aca="1" ref="AE17" ca="1">IFERROR(_xlfn.XLOOKUP(MID(CELL("filename",$A$1),FIND("]",CELL("filename",$A$1))+1,255)&amp;"|"&amp;$C17,Fonte_OM_Objeto!$G:$G,Fonte_OM_Objeto!$J:$J),"")</f>
        <v/>
      </c>
      <c r="AF17" s="10" t="str" cm="1">
        <f t="array" aca="1" ref="AF17" ca="1">IFERROR(_xlfn.XLOOKUP(MID(CELL("filename",$A$1),FIND("]",CELL("filename",$A$1))+1,255)&amp;"|"&amp;$C17,Fonte_OM_Objeto!$G:$G,Fonte_OM_Objeto!$K:$K),"")</f>
        <v/>
      </c>
    </row>
    <row r="18" spans="1:32" s="1" customFormat="1" ht="138.19999999999999" customHeight="1" x14ac:dyDescent="0.2">
      <c r="A18" s="9" t="s">
        <v>30</v>
      </c>
      <c r="B18" s="9" t="s">
        <v>31</v>
      </c>
      <c r="C18" s="9" t="s">
        <v>3978</v>
      </c>
      <c r="D18" s="9" t="s">
        <v>33</v>
      </c>
      <c r="E18" s="9" t="s">
        <v>90</v>
      </c>
      <c r="F18" s="9" t="s">
        <v>3977</v>
      </c>
      <c r="G18" s="9" t="s">
        <v>3976</v>
      </c>
      <c r="H18" s="9" t="s">
        <v>143</v>
      </c>
      <c r="I18" s="9" t="s">
        <v>129</v>
      </c>
      <c r="J18" s="9" t="s">
        <v>225</v>
      </c>
      <c r="K18" s="9" t="s">
        <v>40</v>
      </c>
      <c r="L18" s="9" t="s">
        <v>41</v>
      </c>
      <c r="M18" s="9" t="s">
        <v>42</v>
      </c>
      <c r="N18" s="9" t="s">
        <v>43</v>
      </c>
      <c r="O18" s="9" t="s">
        <v>1433</v>
      </c>
      <c r="P18" s="9" t="s">
        <v>45</v>
      </c>
      <c r="Q18" s="9" t="s">
        <v>84</v>
      </c>
      <c r="R18" s="9" t="s">
        <v>45</v>
      </c>
      <c r="S18" s="9" t="s">
        <v>1434</v>
      </c>
      <c r="T18" s="9" t="s">
        <v>75</v>
      </c>
      <c r="U18" s="9" t="s">
        <v>76</v>
      </c>
      <c r="V18" s="9" t="s">
        <v>75</v>
      </c>
      <c r="W18" s="9" t="s">
        <v>51</v>
      </c>
      <c r="X18" s="9" t="s">
        <v>52</v>
      </c>
      <c r="Y18" s="9" t="s">
        <v>53</v>
      </c>
      <c r="Z18" s="9" t="s">
        <v>54</v>
      </c>
      <c r="AA18" s="9" t="s">
        <v>55</v>
      </c>
      <c r="AB18" s="9" t="s">
        <v>56</v>
      </c>
      <c r="AC18" s="10">
        <v>1000000</v>
      </c>
      <c r="AD18" s="10" t="s">
        <v>3314</v>
      </c>
      <c r="AE18" s="10" t="str" cm="1">
        <f t="array" aca="1" ref="AE18" ca="1">IFERROR(_xlfn.XLOOKUP(MID(CELL("filename",$A$1),FIND("]",CELL("filename",$A$1))+1,255)&amp;"|"&amp;$C18,Fonte_OM_Objeto!$G:$G,Fonte_OM_Objeto!$J:$J),"")</f>
        <v>Cmdo CMS</v>
      </c>
      <c r="AF18" s="10" t="str" cm="1">
        <f t="array" aca="1" ref="AF18" ca="1">IFERROR(_xlfn.XLOOKUP(MID(CELL("filename",$A$1),FIND("]",CELL("filename",$A$1))+1,255)&amp;"|"&amp;$C18,Fonte_OM_Objeto!$G:$G,Fonte_OM_Objeto!$K:$K),"")</f>
        <v>Implantação do Sistema Integrado de Monitoramento de Fronteiras (SISFRON)</v>
      </c>
    </row>
    <row r="19" spans="1:32" s="1" customFormat="1" ht="19.7" customHeight="1" x14ac:dyDescent="0.2">
      <c r="A19" s="9" t="s">
        <v>30</v>
      </c>
      <c r="B19" s="9" t="s">
        <v>31</v>
      </c>
      <c r="C19" s="9" t="s">
        <v>3975</v>
      </c>
      <c r="D19" s="9" t="s">
        <v>33</v>
      </c>
      <c r="E19" s="9" t="s">
        <v>34</v>
      </c>
      <c r="F19" s="9" t="s">
        <v>148</v>
      </c>
      <c r="G19" s="9" t="s">
        <v>149</v>
      </c>
      <c r="H19" s="9" t="s">
        <v>37</v>
      </c>
      <c r="I19" s="9" t="s">
        <v>150</v>
      </c>
      <c r="J19" s="9" t="s">
        <v>151</v>
      </c>
      <c r="K19" s="9" t="s">
        <v>40</v>
      </c>
      <c r="L19" s="9" t="s">
        <v>41</v>
      </c>
      <c r="M19" s="9" t="s">
        <v>70</v>
      </c>
      <c r="N19" s="9" t="s">
        <v>71</v>
      </c>
      <c r="O19" s="9" t="s">
        <v>1598</v>
      </c>
      <c r="P19" s="9" t="s">
        <v>45</v>
      </c>
      <c r="Q19" s="9" t="s">
        <v>73</v>
      </c>
      <c r="R19" s="9" t="s">
        <v>45</v>
      </c>
      <c r="S19" s="9" t="s">
        <v>74</v>
      </c>
      <c r="T19" s="9" t="s">
        <v>153</v>
      </c>
      <c r="U19" s="9" t="s">
        <v>150</v>
      </c>
      <c r="V19" s="9" t="s">
        <v>154</v>
      </c>
      <c r="W19" s="9" t="s">
        <v>51</v>
      </c>
      <c r="X19" s="9" t="s">
        <v>52</v>
      </c>
      <c r="Y19" s="9" t="s">
        <v>53</v>
      </c>
      <c r="Z19" s="9" t="s">
        <v>54</v>
      </c>
      <c r="AA19" s="9" t="s">
        <v>55</v>
      </c>
      <c r="AB19" s="9" t="s">
        <v>56</v>
      </c>
      <c r="AC19" s="10">
        <v>100000</v>
      </c>
      <c r="AD19" s="9" t="s">
        <v>155</v>
      </c>
      <c r="AE19" s="10" t="str" cm="1">
        <f t="array" aca="1" ref="AE19" ca="1">IFERROR(_xlfn.XLOOKUP(MID(CELL("filename",$A$1),FIND("]",CELL("filename",$A$1))+1,255)&amp;"|"&amp;$C19,Fonte_OM_Objeto!$G:$G,Fonte_OM_Objeto!$J:$J),"")</f>
        <v/>
      </c>
      <c r="AF19" s="10" t="str" cm="1">
        <f t="array" aca="1" ref="AF19" ca="1">IFERROR(_xlfn.XLOOKUP(MID(CELL("filename",$A$1),FIND("]",CELL("filename",$A$1))+1,255)&amp;"|"&amp;$C19,Fonte_OM_Objeto!$G:$G,Fonte_OM_Objeto!$K:$K),"")</f>
        <v/>
      </c>
    </row>
    <row r="20" spans="1:32" s="1" customFormat="1" ht="19.7" customHeight="1" x14ac:dyDescent="0.2">
      <c r="A20" s="9" t="s">
        <v>30</v>
      </c>
      <c r="B20" s="9" t="s">
        <v>31</v>
      </c>
      <c r="C20" s="9" t="s">
        <v>3974</v>
      </c>
      <c r="D20" s="9" t="s">
        <v>33</v>
      </c>
      <c r="E20" s="9" t="s">
        <v>34</v>
      </c>
      <c r="F20" s="9" t="s">
        <v>148</v>
      </c>
      <c r="G20" s="9" t="s">
        <v>149</v>
      </c>
      <c r="H20" s="9" t="s">
        <v>37</v>
      </c>
      <c r="I20" s="9" t="s">
        <v>150</v>
      </c>
      <c r="J20" s="9" t="s">
        <v>151</v>
      </c>
      <c r="K20" s="9" t="s">
        <v>40</v>
      </c>
      <c r="L20" s="9" t="s">
        <v>41</v>
      </c>
      <c r="M20" s="9" t="s">
        <v>42</v>
      </c>
      <c r="N20" s="9" t="s">
        <v>43</v>
      </c>
      <c r="O20" s="9" t="s">
        <v>123</v>
      </c>
      <c r="P20" s="9" t="s">
        <v>45</v>
      </c>
      <c r="Q20" s="9" t="s">
        <v>84</v>
      </c>
      <c r="R20" s="9" t="s">
        <v>45</v>
      </c>
      <c r="S20" s="9" t="s">
        <v>85</v>
      </c>
      <c r="T20" s="9" t="s">
        <v>153</v>
      </c>
      <c r="U20" s="9" t="s">
        <v>150</v>
      </c>
      <c r="V20" s="9" t="s">
        <v>154</v>
      </c>
      <c r="W20" s="9" t="s">
        <v>51</v>
      </c>
      <c r="X20" s="9" t="s">
        <v>52</v>
      </c>
      <c r="Y20" s="9" t="s">
        <v>53</v>
      </c>
      <c r="Z20" s="9" t="s">
        <v>54</v>
      </c>
      <c r="AA20" s="9" t="s">
        <v>55</v>
      </c>
      <c r="AB20" s="9" t="s">
        <v>56</v>
      </c>
      <c r="AC20" s="10">
        <v>100000</v>
      </c>
      <c r="AD20" s="9" t="s">
        <v>3973</v>
      </c>
      <c r="AE20" s="10" t="str" cm="1">
        <f t="array" aca="1" ref="AE20" ca="1">IFERROR(_xlfn.XLOOKUP(MID(CELL("filename",$A$1),FIND("]",CELL("filename",$A$1))+1,255)&amp;"|"&amp;$C20,Fonte_OM_Objeto!$G:$G,Fonte_OM_Objeto!$J:$J),"")</f>
        <v>CMF</v>
      </c>
      <c r="AF20" s="10" t="str" cm="1">
        <f t="array" aca="1" ref="AF20" ca="1">IFERROR(_xlfn.XLOOKUP(MID(CELL("filename",$A$1),FIND("]",CELL("filename",$A$1))+1,255)&amp;"|"&amp;$C20,Fonte_OM_Objeto!$G:$G,Fonte_OM_Objeto!$K:$K),"")</f>
        <v>Instrumentos musicais e mobiliário para a Banda de Música</v>
      </c>
    </row>
    <row r="21" spans="1:32" s="1" customFormat="1" ht="19.7" customHeight="1" x14ac:dyDescent="0.2">
      <c r="A21" s="9" t="s">
        <v>30</v>
      </c>
      <c r="B21" s="9" t="s">
        <v>31</v>
      </c>
      <c r="C21" s="9" t="s">
        <v>3972</v>
      </c>
      <c r="D21" s="9" t="s">
        <v>33</v>
      </c>
      <c r="E21" s="9" t="s">
        <v>34</v>
      </c>
      <c r="F21" s="9" t="s">
        <v>3971</v>
      </c>
      <c r="G21" s="9" t="s">
        <v>3970</v>
      </c>
      <c r="H21" s="9" t="s">
        <v>37</v>
      </c>
      <c r="I21" s="9" t="s">
        <v>340</v>
      </c>
      <c r="J21" s="9" t="s">
        <v>160</v>
      </c>
      <c r="K21" s="9" t="s">
        <v>40</v>
      </c>
      <c r="L21" s="9" t="s">
        <v>41</v>
      </c>
      <c r="M21" s="9" t="s">
        <v>42</v>
      </c>
      <c r="N21" s="9" t="s">
        <v>43</v>
      </c>
      <c r="O21" s="9" t="s">
        <v>612</v>
      </c>
      <c r="P21" s="9" t="s">
        <v>45</v>
      </c>
      <c r="Q21" s="9" t="s">
        <v>109</v>
      </c>
      <c r="R21" s="9" t="s">
        <v>47</v>
      </c>
      <c r="S21" s="9" t="s">
        <v>110</v>
      </c>
      <c r="T21" s="9" t="s">
        <v>3969</v>
      </c>
      <c r="U21" s="9" t="s">
        <v>340</v>
      </c>
      <c r="V21" s="9" t="s">
        <v>3968</v>
      </c>
      <c r="W21" s="9" t="s">
        <v>111</v>
      </c>
      <c r="X21" s="9" t="s">
        <v>52</v>
      </c>
      <c r="Y21" s="9" t="s">
        <v>53</v>
      </c>
      <c r="Z21" s="9" t="s">
        <v>54</v>
      </c>
      <c r="AA21" s="9" t="s">
        <v>55</v>
      </c>
      <c r="AB21" s="9" t="s">
        <v>56</v>
      </c>
      <c r="AC21" s="10">
        <v>430000</v>
      </c>
      <c r="AD21" s="10" t="s">
        <v>3967</v>
      </c>
      <c r="AE21" s="10" t="str" cm="1">
        <f t="array" aca="1" ref="AE21" ca="1">IFERROR(_xlfn.XLOOKUP(MID(CELL("filename",$A$1),FIND("]",CELL("filename",$A$1))+1,255)&amp;"|"&amp;$C21,Fonte_OM_Objeto!$G:$G,Fonte_OM_Objeto!$J:$J),"")</f>
        <v>H Gu BA</v>
      </c>
      <c r="AF21" s="10" t="str" cm="1">
        <f t="array" aca="1" ref="AF21" ca="1">IFERROR(_xlfn.XLOOKUP(MID(CELL("filename",$A$1),FIND("]",CELL("filename",$A$1))+1,255)&amp;"|"&amp;$C21,Fonte_OM_Objeto!$G:$G,Fonte_OM_Objeto!$K:$K),"")</f>
        <v>Viatura Ambulância Tipo "D" - Suporte Avançado</v>
      </c>
    </row>
    <row r="22" spans="1:32" s="1" customFormat="1" ht="52.35" customHeight="1" x14ac:dyDescent="0.2">
      <c r="A22" s="9" t="s">
        <v>30</v>
      </c>
      <c r="B22" s="9" t="s">
        <v>31</v>
      </c>
      <c r="C22" s="9" t="s">
        <v>3966</v>
      </c>
      <c r="D22" s="9" t="s">
        <v>33</v>
      </c>
      <c r="E22" s="9" t="s">
        <v>34</v>
      </c>
      <c r="F22" s="9" t="s">
        <v>3965</v>
      </c>
      <c r="G22" s="9" t="s">
        <v>3964</v>
      </c>
      <c r="H22" s="9" t="s">
        <v>37</v>
      </c>
      <c r="I22" s="9" t="s">
        <v>81</v>
      </c>
      <c r="J22" s="9" t="s">
        <v>293</v>
      </c>
      <c r="K22" s="9" t="s">
        <v>40</v>
      </c>
      <c r="L22" s="9" t="s">
        <v>41</v>
      </c>
      <c r="M22" s="9" t="s">
        <v>59</v>
      </c>
      <c r="N22" s="9" t="s">
        <v>60</v>
      </c>
      <c r="O22" s="9" t="s">
        <v>612</v>
      </c>
      <c r="P22" s="9" t="s">
        <v>45</v>
      </c>
      <c r="Q22" s="9" t="s">
        <v>109</v>
      </c>
      <c r="R22" s="9" t="s">
        <v>47</v>
      </c>
      <c r="S22" s="9" t="s">
        <v>110</v>
      </c>
      <c r="T22" s="9" t="s">
        <v>3462</v>
      </c>
      <c r="U22" s="9" t="s">
        <v>3461</v>
      </c>
      <c r="V22" s="9" t="s">
        <v>3460</v>
      </c>
      <c r="W22" s="9" t="s">
        <v>111</v>
      </c>
      <c r="X22" s="9" t="s">
        <v>52</v>
      </c>
      <c r="Y22" s="9" t="s">
        <v>53</v>
      </c>
      <c r="Z22" s="9" t="s">
        <v>54</v>
      </c>
      <c r="AA22" s="9" t="s">
        <v>55</v>
      </c>
      <c r="AB22" s="9" t="s">
        <v>56</v>
      </c>
      <c r="AC22" s="10">
        <v>545000</v>
      </c>
      <c r="AD22" s="10" t="s">
        <v>3572</v>
      </c>
      <c r="AE22" s="10" t="str" cm="1">
        <f t="array" aca="1" ref="AE22" ca="1">IFERROR(_xlfn.XLOOKUP(MID(CELL("filename",$A$1),FIND("]",CELL("filename",$A$1))+1,255)&amp;"|"&amp;$C22,Fonte_OM_Objeto!$G:$G,Fonte_OM_Objeto!$J:$J),"")</f>
        <v/>
      </c>
      <c r="AF22" s="10" t="str" cm="1">
        <f t="array" aca="1" ref="AF22" ca="1">IFERROR(_xlfn.XLOOKUP(MID(CELL("filename",$A$1),FIND("]",CELL("filename",$A$1))+1,255)&amp;"|"&amp;$C22,Fonte_OM_Objeto!$G:$G,Fonte_OM_Objeto!$K:$K),"")</f>
        <v/>
      </c>
    </row>
    <row r="23" spans="1:32" s="1" customFormat="1" ht="41.1" customHeight="1" x14ac:dyDescent="0.2">
      <c r="A23" s="9" t="s">
        <v>30</v>
      </c>
      <c r="B23" s="9" t="s">
        <v>31</v>
      </c>
      <c r="C23" s="9" t="s">
        <v>156</v>
      </c>
      <c r="D23" s="9" t="s">
        <v>33</v>
      </c>
      <c r="E23" s="9" t="s">
        <v>90</v>
      </c>
      <c r="F23" s="9" t="s">
        <v>157</v>
      </c>
      <c r="G23" s="9" t="s">
        <v>158</v>
      </c>
      <c r="H23" s="9" t="s">
        <v>143</v>
      </c>
      <c r="I23" s="9" t="s">
        <v>159</v>
      </c>
      <c r="J23" s="9" t="s">
        <v>160</v>
      </c>
      <c r="K23" s="9" t="s">
        <v>40</v>
      </c>
      <c r="L23" s="9" t="s">
        <v>41</v>
      </c>
      <c r="M23" s="9" t="s">
        <v>42</v>
      </c>
      <c r="N23" s="9" t="s">
        <v>43</v>
      </c>
      <c r="O23" s="9" t="s">
        <v>174</v>
      </c>
      <c r="P23" s="9" t="s">
        <v>45</v>
      </c>
      <c r="Q23" s="9" t="s">
        <v>84</v>
      </c>
      <c r="R23" s="9" t="s">
        <v>45</v>
      </c>
      <c r="S23" s="9" t="s">
        <v>85</v>
      </c>
      <c r="T23" s="9" t="s">
        <v>75</v>
      </c>
      <c r="U23" s="9" t="s">
        <v>76</v>
      </c>
      <c r="V23" s="9" t="s">
        <v>75</v>
      </c>
      <c r="W23" s="9" t="s">
        <v>51</v>
      </c>
      <c r="X23" s="9" t="s">
        <v>52</v>
      </c>
      <c r="Y23" s="9" t="s">
        <v>53</v>
      </c>
      <c r="Z23" s="9" t="s">
        <v>54</v>
      </c>
      <c r="AA23" s="9" t="s">
        <v>55</v>
      </c>
      <c r="AB23" s="9" t="s">
        <v>56</v>
      </c>
      <c r="AC23" s="10">
        <v>350000</v>
      </c>
      <c r="AD23" s="10" t="s">
        <v>3963</v>
      </c>
      <c r="AE23" s="10" t="str" cm="1">
        <f t="array" aca="1" ref="AE23" ca="1">IFERROR(_xlfn.XLOOKUP(MID(CELL("filename",$A$1),FIND("]",CELL("filename",$A$1))+1,255)&amp;"|"&amp;$C23,Fonte_OM_Objeto!$G:$G,Fonte_OM_Objeto!$J:$J),"")</f>
        <v>63° BI</v>
      </c>
      <c r="AF23" s="10" t="str" cm="1">
        <f t="array" aca="1" ref="AF23" ca="1">IFERROR(_xlfn.XLOOKUP(MID(CELL("filename",$A$1),FIND("]",CELL("filename",$A$1))+1,255)&amp;"|"&amp;$C23,Fonte_OM_Objeto!$G:$G,Fonte_OM_Objeto!$K:$K),"")</f>
        <v>Viatura de transporte de pessoal e material para viagens curtas em estradas de difícil progressão</v>
      </c>
    </row>
    <row r="24" spans="1:32" s="1" customFormat="1" ht="52.35" customHeight="1" x14ac:dyDescent="0.2">
      <c r="A24" s="9" t="s">
        <v>30</v>
      </c>
      <c r="B24" s="9" t="s">
        <v>31</v>
      </c>
      <c r="C24" s="9" t="s">
        <v>162</v>
      </c>
      <c r="D24" s="9" t="s">
        <v>33</v>
      </c>
      <c r="E24" s="9" t="s">
        <v>90</v>
      </c>
      <c r="F24" s="9" t="s">
        <v>157</v>
      </c>
      <c r="G24" s="9" t="s">
        <v>158</v>
      </c>
      <c r="H24" s="9" t="s">
        <v>143</v>
      </c>
      <c r="I24" s="9" t="s">
        <v>159</v>
      </c>
      <c r="J24" s="9" t="s">
        <v>160</v>
      </c>
      <c r="K24" s="9" t="s">
        <v>40</v>
      </c>
      <c r="L24" s="9" t="s">
        <v>41</v>
      </c>
      <c r="M24" s="9" t="s">
        <v>59</v>
      </c>
      <c r="N24" s="9" t="s">
        <v>60</v>
      </c>
      <c r="O24" s="9" t="s">
        <v>145</v>
      </c>
      <c r="P24" s="9" t="s">
        <v>45</v>
      </c>
      <c r="Q24" s="9" t="s">
        <v>62</v>
      </c>
      <c r="R24" s="9" t="s">
        <v>45</v>
      </c>
      <c r="S24" s="9" t="s">
        <v>63</v>
      </c>
      <c r="T24" s="9" t="s">
        <v>75</v>
      </c>
      <c r="U24" s="9" t="s">
        <v>76</v>
      </c>
      <c r="V24" s="9" t="s">
        <v>75</v>
      </c>
      <c r="W24" s="9" t="s">
        <v>51</v>
      </c>
      <c r="X24" s="9" t="s">
        <v>102</v>
      </c>
      <c r="Y24" s="9" t="s">
        <v>53</v>
      </c>
      <c r="Z24" s="9" t="s">
        <v>54</v>
      </c>
      <c r="AA24" s="9" t="s">
        <v>55</v>
      </c>
      <c r="AB24" s="9" t="s">
        <v>56</v>
      </c>
      <c r="AC24" s="10">
        <v>700000</v>
      </c>
      <c r="AD24" s="10" t="s">
        <v>3962</v>
      </c>
      <c r="AE24" s="10" t="str" cm="1">
        <f t="array" aca="1" ref="AE24" ca="1">IFERROR(_xlfn.XLOOKUP(MID(CELL("filename",$A$1),FIND("]",CELL("filename",$A$1))+1,255)&amp;"|"&amp;$C24,Fonte_OM_Objeto!$G:$G,Fonte_OM_Objeto!$J:$J),"")</f>
        <v/>
      </c>
      <c r="AF24" s="10" t="str" cm="1">
        <f t="array" aca="1" ref="AF24" ca="1">IFERROR(_xlfn.XLOOKUP(MID(CELL("filename",$A$1),FIND("]",CELL("filename",$A$1))+1,255)&amp;"|"&amp;$C24,Fonte_OM_Objeto!$G:$G,Fonte_OM_Objeto!$K:$K),"")</f>
        <v/>
      </c>
    </row>
    <row r="25" spans="1:32" s="1" customFormat="1" ht="52.35" customHeight="1" x14ac:dyDescent="0.2">
      <c r="A25" s="9" t="s">
        <v>30</v>
      </c>
      <c r="B25" s="9" t="s">
        <v>31</v>
      </c>
      <c r="C25" s="9" t="s">
        <v>162</v>
      </c>
      <c r="D25" s="9" t="s">
        <v>33</v>
      </c>
      <c r="E25" s="9" t="s">
        <v>90</v>
      </c>
      <c r="F25" s="9" t="s">
        <v>157</v>
      </c>
      <c r="G25" s="9" t="s">
        <v>158</v>
      </c>
      <c r="H25" s="9" t="s">
        <v>143</v>
      </c>
      <c r="I25" s="9" t="s">
        <v>159</v>
      </c>
      <c r="J25" s="9" t="s">
        <v>160</v>
      </c>
      <c r="K25" s="9" t="s">
        <v>40</v>
      </c>
      <c r="L25" s="9" t="s">
        <v>41</v>
      </c>
      <c r="M25" s="9" t="s">
        <v>59</v>
      </c>
      <c r="N25" s="9" t="s">
        <v>60</v>
      </c>
      <c r="O25" s="9" t="s">
        <v>145</v>
      </c>
      <c r="P25" s="9" t="s">
        <v>45</v>
      </c>
      <c r="Q25" s="9" t="s">
        <v>62</v>
      </c>
      <c r="R25" s="9" t="s">
        <v>45</v>
      </c>
      <c r="S25" s="9" t="s">
        <v>63</v>
      </c>
      <c r="T25" s="9" t="s">
        <v>75</v>
      </c>
      <c r="U25" s="9" t="s">
        <v>76</v>
      </c>
      <c r="V25" s="9" t="s">
        <v>75</v>
      </c>
      <c r="W25" s="9" t="s">
        <v>51</v>
      </c>
      <c r="X25" s="9" t="s">
        <v>52</v>
      </c>
      <c r="Y25" s="9" t="s">
        <v>53</v>
      </c>
      <c r="Z25" s="9" t="s">
        <v>54</v>
      </c>
      <c r="AA25" s="9" t="s">
        <v>55</v>
      </c>
      <c r="AB25" s="9" t="s">
        <v>56</v>
      </c>
      <c r="AC25" s="10">
        <v>250000</v>
      </c>
      <c r="AD25" s="10" t="s">
        <v>3962</v>
      </c>
      <c r="AE25" s="10" t="str" cm="1">
        <f t="array" aca="1" ref="AE25" ca="1">IFERROR(_xlfn.XLOOKUP(MID(CELL("filename",$A$1),FIND("]",CELL("filename",$A$1))+1,255)&amp;"|"&amp;$C25,Fonte_OM_Objeto!$G:$G,Fonte_OM_Objeto!$J:$J),"")</f>
        <v/>
      </c>
      <c r="AF25" s="10" t="str" cm="1">
        <f t="array" aca="1" ref="AF25" ca="1">IFERROR(_xlfn.XLOOKUP(MID(CELL("filename",$A$1),FIND("]",CELL("filename",$A$1))+1,255)&amp;"|"&amp;$C25,Fonte_OM_Objeto!$G:$G,Fonte_OM_Objeto!$K:$K),"")</f>
        <v/>
      </c>
    </row>
    <row r="26" spans="1:32" s="1" customFormat="1" ht="84.2" customHeight="1" x14ac:dyDescent="0.2">
      <c r="A26" s="9" t="s">
        <v>30</v>
      </c>
      <c r="B26" s="9" t="s">
        <v>31</v>
      </c>
      <c r="C26" s="9" t="s">
        <v>3108</v>
      </c>
      <c r="D26" s="9" t="s">
        <v>33</v>
      </c>
      <c r="E26" s="9" t="s">
        <v>34</v>
      </c>
      <c r="F26" s="9" t="s">
        <v>157</v>
      </c>
      <c r="G26" s="9" t="s">
        <v>158</v>
      </c>
      <c r="H26" s="9" t="s">
        <v>143</v>
      </c>
      <c r="I26" s="9" t="s">
        <v>159</v>
      </c>
      <c r="J26" s="9" t="s">
        <v>160</v>
      </c>
      <c r="K26" s="9" t="s">
        <v>40</v>
      </c>
      <c r="L26" s="9" t="s">
        <v>41</v>
      </c>
      <c r="M26" s="9" t="s">
        <v>97</v>
      </c>
      <c r="N26" s="9" t="s">
        <v>98</v>
      </c>
      <c r="O26" s="9" t="s">
        <v>3147</v>
      </c>
      <c r="P26" s="9" t="s">
        <v>45</v>
      </c>
      <c r="Q26" s="9" t="s">
        <v>335</v>
      </c>
      <c r="R26" s="9" t="s">
        <v>45</v>
      </c>
      <c r="S26" s="9" t="s">
        <v>63</v>
      </c>
      <c r="T26" s="9" t="s">
        <v>166</v>
      </c>
      <c r="U26" s="9" t="s">
        <v>159</v>
      </c>
      <c r="V26" s="9" t="s">
        <v>167</v>
      </c>
      <c r="W26" s="9" t="s">
        <v>51</v>
      </c>
      <c r="X26" s="9" t="s">
        <v>102</v>
      </c>
      <c r="Y26" s="9" t="s">
        <v>53</v>
      </c>
      <c r="Z26" s="9" t="s">
        <v>54</v>
      </c>
      <c r="AA26" s="9" t="s">
        <v>55</v>
      </c>
      <c r="AB26" s="9" t="s">
        <v>56</v>
      </c>
      <c r="AC26" s="10">
        <v>500000</v>
      </c>
      <c r="AD26" s="10" t="s">
        <v>3961</v>
      </c>
      <c r="AE26" s="10" t="str" cm="1">
        <f t="array" aca="1" ref="AE26" ca="1">IFERROR(_xlfn.XLOOKUP(MID(CELL("filename",$A$1),FIND("]",CELL("filename",$A$1))+1,255)&amp;"|"&amp;$C26,Fonte_OM_Objeto!$G:$G,Fonte_OM_Objeto!$J:$J),"")</f>
        <v/>
      </c>
      <c r="AF26" s="10" t="str" cm="1">
        <f t="array" aca="1" ref="AF26" ca="1">IFERROR(_xlfn.XLOOKUP(MID(CELL("filename",$A$1),FIND("]",CELL("filename",$A$1))+1,255)&amp;"|"&amp;$C26,Fonte_OM_Objeto!$G:$G,Fonte_OM_Objeto!$K:$K),"")</f>
        <v/>
      </c>
    </row>
    <row r="27" spans="1:32" s="1" customFormat="1" ht="52.35" customHeight="1" x14ac:dyDescent="0.2">
      <c r="A27" s="9" t="s">
        <v>30</v>
      </c>
      <c r="B27" s="9" t="s">
        <v>31</v>
      </c>
      <c r="C27" s="9" t="s">
        <v>3099</v>
      </c>
      <c r="D27" s="9" t="s">
        <v>33</v>
      </c>
      <c r="E27" s="9" t="s">
        <v>90</v>
      </c>
      <c r="F27" s="9" t="s">
        <v>170</v>
      </c>
      <c r="G27" s="9" t="s">
        <v>171</v>
      </c>
      <c r="H27" s="9" t="s">
        <v>143</v>
      </c>
      <c r="I27" s="9" t="s">
        <v>172</v>
      </c>
      <c r="J27" s="9" t="s">
        <v>173</v>
      </c>
      <c r="K27" s="9" t="s">
        <v>40</v>
      </c>
      <c r="L27" s="9" t="s">
        <v>41</v>
      </c>
      <c r="M27" s="9" t="s">
        <v>70</v>
      </c>
      <c r="N27" s="9" t="s">
        <v>71</v>
      </c>
      <c r="O27" s="9" t="s">
        <v>72</v>
      </c>
      <c r="P27" s="9" t="s">
        <v>45</v>
      </c>
      <c r="Q27" s="9" t="s">
        <v>73</v>
      </c>
      <c r="R27" s="9" t="s">
        <v>45</v>
      </c>
      <c r="S27" s="9" t="s">
        <v>74</v>
      </c>
      <c r="T27" s="9" t="s">
        <v>75</v>
      </c>
      <c r="U27" s="9" t="s">
        <v>76</v>
      </c>
      <c r="V27" s="9" t="s">
        <v>75</v>
      </c>
      <c r="W27" s="9" t="s">
        <v>51</v>
      </c>
      <c r="X27" s="9" t="s">
        <v>52</v>
      </c>
      <c r="Y27" s="9" t="s">
        <v>53</v>
      </c>
      <c r="Z27" s="9" t="s">
        <v>54</v>
      </c>
      <c r="AA27" s="9" t="s">
        <v>55</v>
      </c>
      <c r="AB27" s="9" t="s">
        <v>56</v>
      </c>
      <c r="AC27" s="10">
        <v>400000</v>
      </c>
      <c r="AD27" s="10" t="s">
        <v>3960</v>
      </c>
      <c r="AE27" s="10" t="str" cm="1">
        <f t="array" aca="1" ref="AE27" ca="1">IFERROR(_xlfn.XLOOKUP(MID(CELL("filename",$A$1),FIND("]",CELL("filename",$A$1))+1,255)&amp;"|"&amp;$C27,Fonte_OM_Objeto!$G:$G,Fonte_OM_Objeto!$J:$J),"")</f>
        <v/>
      </c>
      <c r="AF27" s="10" t="str" cm="1">
        <f t="array" aca="1" ref="AF27" ca="1">IFERROR(_xlfn.XLOOKUP(MID(CELL("filename",$A$1),FIND("]",CELL("filename",$A$1))+1,255)&amp;"|"&amp;$C27,Fonte_OM_Objeto!$G:$G,Fonte_OM_Objeto!$K:$K),"")</f>
        <v/>
      </c>
    </row>
    <row r="28" spans="1:32" s="1" customFormat="1" ht="30.4" customHeight="1" x14ac:dyDescent="0.2">
      <c r="A28" s="9" t="s">
        <v>30</v>
      </c>
      <c r="B28" s="9" t="s">
        <v>31</v>
      </c>
      <c r="C28" s="9" t="s">
        <v>3959</v>
      </c>
      <c r="D28" s="9" t="s">
        <v>33</v>
      </c>
      <c r="E28" s="9" t="s">
        <v>34</v>
      </c>
      <c r="F28" s="9" t="s">
        <v>170</v>
      </c>
      <c r="G28" s="9" t="s">
        <v>171</v>
      </c>
      <c r="H28" s="9" t="s">
        <v>143</v>
      </c>
      <c r="I28" s="9" t="s">
        <v>172</v>
      </c>
      <c r="J28" s="9" t="s">
        <v>173</v>
      </c>
      <c r="K28" s="9" t="s">
        <v>40</v>
      </c>
      <c r="L28" s="9" t="s">
        <v>41</v>
      </c>
      <c r="M28" s="9" t="s">
        <v>42</v>
      </c>
      <c r="N28" s="9" t="s">
        <v>43</v>
      </c>
      <c r="O28" s="9" t="s">
        <v>612</v>
      </c>
      <c r="P28" s="9" t="s">
        <v>45</v>
      </c>
      <c r="Q28" s="9" t="s">
        <v>109</v>
      </c>
      <c r="R28" s="9" t="s">
        <v>47</v>
      </c>
      <c r="S28" s="9" t="s">
        <v>110</v>
      </c>
      <c r="T28" s="9" t="s">
        <v>1125</v>
      </c>
      <c r="U28" s="9" t="s">
        <v>172</v>
      </c>
      <c r="V28" s="9" t="s">
        <v>1126</v>
      </c>
      <c r="W28" s="9" t="s">
        <v>111</v>
      </c>
      <c r="X28" s="9" t="s">
        <v>52</v>
      </c>
      <c r="Y28" s="9" t="s">
        <v>53</v>
      </c>
      <c r="Z28" s="9" t="s">
        <v>54</v>
      </c>
      <c r="AA28" s="9" t="s">
        <v>55</v>
      </c>
      <c r="AB28" s="9" t="s">
        <v>56</v>
      </c>
      <c r="AC28" s="10">
        <v>400000</v>
      </c>
      <c r="AD28" s="10" t="s">
        <v>3958</v>
      </c>
      <c r="AE28" s="10" t="str" cm="1">
        <f t="array" aca="1" ref="AE28" ca="1">IFERROR(_xlfn.XLOOKUP(MID(CELL("filename",$A$1),FIND("]",CELL("filename",$A$1))+1,255)&amp;"|"&amp;$C28,Fonte_OM_Objeto!$G:$G,Fonte_OM_Objeto!$J:$J),"")</f>
        <v>CMBel</v>
      </c>
      <c r="AF28" s="10" t="str" cm="1">
        <f t="array" aca="1" ref="AF28" ca="1">IFERROR(_xlfn.XLOOKUP(MID(CELL("filename",$A$1),FIND("]",CELL("filename",$A$1))+1,255)&amp;"|"&amp;$C28,Fonte_OM_Objeto!$G:$G,Fonte_OM_Objeto!$K:$K),"")</f>
        <v>Viatura Ambulância tipo “B” – Suporte Básico</v>
      </c>
    </row>
    <row r="29" spans="1:32" s="1" customFormat="1" ht="84.2" customHeight="1" x14ac:dyDescent="0.2">
      <c r="A29" s="9" t="s">
        <v>30</v>
      </c>
      <c r="B29" s="9" t="s">
        <v>31</v>
      </c>
      <c r="C29" s="9" t="s">
        <v>3957</v>
      </c>
      <c r="D29" s="9" t="s">
        <v>33</v>
      </c>
      <c r="E29" s="9" t="s">
        <v>34</v>
      </c>
      <c r="F29" s="9" t="s">
        <v>170</v>
      </c>
      <c r="G29" s="9" t="s">
        <v>171</v>
      </c>
      <c r="H29" s="9" t="s">
        <v>143</v>
      </c>
      <c r="I29" s="9" t="s">
        <v>172</v>
      </c>
      <c r="J29" s="9" t="s">
        <v>173</v>
      </c>
      <c r="K29" s="9" t="s">
        <v>40</v>
      </c>
      <c r="L29" s="9" t="s">
        <v>41</v>
      </c>
      <c r="M29" s="9" t="s">
        <v>179</v>
      </c>
      <c r="N29" s="9" t="s">
        <v>180</v>
      </c>
      <c r="O29" s="9" t="s">
        <v>3956</v>
      </c>
      <c r="P29" s="9" t="s">
        <v>45</v>
      </c>
      <c r="Q29" s="9" t="s">
        <v>182</v>
      </c>
      <c r="R29" s="9" t="s">
        <v>45</v>
      </c>
      <c r="S29" s="9" t="s">
        <v>183</v>
      </c>
      <c r="T29" s="9" t="s">
        <v>184</v>
      </c>
      <c r="U29" s="9" t="s">
        <v>172</v>
      </c>
      <c r="V29" s="9" t="s">
        <v>185</v>
      </c>
      <c r="W29" s="9" t="s">
        <v>51</v>
      </c>
      <c r="X29" s="9" t="s">
        <v>52</v>
      </c>
      <c r="Y29" s="9" t="s">
        <v>53</v>
      </c>
      <c r="Z29" s="9" t="s">
        <v>54</v>
      </c>
      <c r="AA29" s="9" t="s">
        <v>55</v>
      </c>
      <c r="AB29" s="9" t="s">
        <v>56</v>
      </c>
      <c r="AC29" s="10">
        <v>400000</v>
      </c>
      <c r="AD29" s="10" t="s">
        <v>3955</v>
      </c>
      <c r="AE29" s="10" t="str" cm="1">
        <f t="array" aca="1" ref="AE29" ca="1">IFERROR(_xlfn.XLOOKUP(MID(CELL("filename",$A$1),FIND("]",CELL("filename",$A$1))+1,255)&amp;"|"&amp;$C29,Fonte_OM_Objeto!$G:$G,Fonte_OM_Objeto!$J:$J),"")</f>
        <v/>
      </c>
      <c r="AF29" s="10" t="str" cm="1">
        <f t="array" aca="1" ref="AF29" ca="1">IFERROR(_xlfn.XLOOKUP(MID(CELL("filename",$A$1),FIND("]",CELL("filename",$A$1))+1,255)&amp;"|"&amp;$C29,Fonte_OM_Objeto!$G:$G,Fonte_OM_Objeto!$K:$K),"")</f>
        <v/>
      </c>
    </row>
    <row r="30" spans="1:32" s="1" customFormat="1" ht="19.7" customHeight="1" x14ac:dyDescent="0.2">
      <c r="A30" s="9" t="s">
        <v>30</v>
      </c>
      <c r="B30" s="9" t="s">
        <v>31</v>
      </c>
      <c r="C30" s="9" t="s">
        <v>3954</v>
      </c>
      <c r="D30" s="9" t="s">
        <v>33</v>
      </c>
      <c r="E30" s="9" t="s">
        <v>34</v>
      </c>
      <c r="F30" s="9" t="s">
        <v>3953</v>
      </c>
      <c r="G30" s="9" t="s">
        <v>2281</v>
      </c>
      <c r="H30" s="9" t="s">
        <v>37</v>
      </c>
      <c r="I30" s="9" t="s">
        <v>1079</v>
      </c>
      <c r="J30" s="9" t="s">
        <v>160</v>
      </c>
      <c r="K30" s="9" t="s">
        <v>40</v>
      </c>
      <c r="L30" s="9" t="s">
        <v>41</v>
      </c>
      <c r="M30" s="9" t="s">
        <v>232</v>
      </c>
      <c r="N30" s="9" t="s">
        <v>233</v>
      </c>
      <c r="O30" s="9" t="s">
        <v>3166</v>
      </c>
      <c r="P30" s="9" t="s">
        <v>45</v>
      </c>
      <c r="Q30" s="9" t="s">
        <v>235</v>
      </c>
      <c r="R30" s="9" t="s">
        <v>236</v>
      </c>
      <c r="S30" s="9" t="s">
        <v>2359</v>
      </c>
      <c r="T30" s="9" t="s">
        <v>3417</v>
      </c>
      <c r="U30" s="9" t="s">
        <v>1079</v>
      </c>
      <c r="V30" s="9" t="s">
        <v>2357</v>
      </c>
      <c r="W30" s="9" t="s">
        <v>51</v>
      </c>
      <c r="X30" s="9" t="s">
        <v>52</v>
      </c>
      <c r="Y30" s="9" t="s">
        <v>2390</v>
      </c>
      <c r="Z30" s="9" t="s">
        <v>54</v>
      </c>
      <c r="AA30" s="9" t="s">
        <v>55</v>
      </c>
      <c r="AB30" s="9" t="s">
        <v>56</v>
      </c>
      <c r="AC30" s="10">
        <v>1000000</v>
      </c>
      <c r="AD30" s="10" t="s">
        <v>3416</v>
      </c>
      <c r="AE30" s="10" t="str" cm="1">
        <f t="array" aca="1" ref="AE30" ca="1">IFERROR(_xlfn.XLOOKUP(MID(CELL("filename",$A$1),FIND("]",CELL("filename",$A$1))+1,255)&amp;"|"&amp;$C30,Fonte_OM_Objeto!$G:$G,Fonte_OM_Objeto!$J:$J),"")</f>
        <v/>
      </c>
      <c r="AF30" s="10" t="str" cm="1">
        <f t="array" aca="1" ref="AF30" ca="1">IFERROR(_xlfn.XLOOKUP(MID(CELL("filename",$A$1),FIND("]",CELL("filename",$A$1))+1,255)&amp;"|"&amp;$C30,Fonte_OM_Objeto!$G:$G,Fonte_OM_Objeto!$K:$K),"")</f>
        <v/>
      </c>
    </row>
    <row r="31" spans="1:32" s="1" customFormat="1" ht="41.1" customHeight="1" x14ac:dyDescent="0.2">
      <c r="A31" s="9" t="s">
        <v>30</v>
      </c>
      <c r="B31" s="9" t="s">
        <v>31</v>
      </c>
      <c r="C31" s="9" t="s">
        <v>3952</v>
      </c>
      <c r="D31" s="9" t="s">
        <v>33</v>
      </c>
      <c r="E31" s="9" t="s">
        <v>90</v>
      </c>
      <c r="F31" s="9" t="s">
        <v>3951</v>
      </c>
      <c r="G31" s="9" t="s">
        <v>3950</v>
      </c>
      <c r="H31" s="9" t="s">
        <v>37</v>
      </c>
      <c r="I31" s="9" t="s">
        <v>150</v>
      </c>
      <c r="J31" s="9" t="s">
        <v>82</v>
      </c>
      <c r="K31" s="9" t="s">
        <v>40</v>
      </c>
      <c r="L31" s="9" t="s">
        <v>41</v>
      </c>
      <c r="M31" s="9" t="s">
        <v>42</v>
      </c>
      <c r="N31" s="9" t="s">
        <v>43</v>
      </c>
      <c r="O31" s="9" t="s">
        <v>174</v>
      </c>
      <c r="P31" s="9" t="s">
        <v>45</v>
      </c>
      <c r="Q31" s="9" t="s">
        <v>84</v>
      </c>
      <c r="R31" s="9" t="s">
        <v>45</v>
      </c>
      <c r="S31" s="9" t="s">
        <v>85</v>
      </c>
      <c r="T31" s="9" t="s">
        <v>75</v>
      </c>
      <c r="U31" s="9" t="s">
        <v>76</v>
      </c>
      <c r="V31" s="9" t="s">
        <v>75</v>
      </c>
      <c r="W31" s="9" t="s">
        <v>51</v>
      </c>
      <c r="X31" s="9" t="s">
        <v>52</v>
      </c>
      <c r="Y31" s="9" t="s">
        <v>53</v>
      </c>
      <c r="Z31" s="9" t="s">
        <v>54</v>
      </c>
      <c r="AA31" s="9" t="s">
        <v>55</v>
      </c>
      <c r="AB31" s="9" t="s">
        <v>56</v>
      </c>
      <c r="AC31" s="10">
        <v>150000</v>
      </c>
      <c r="AD31" s="10" t="s">
        <v>3949</v>
      </c>
      <c r="AE31" s="10" t="str" cm="1">
        <f t="array" aca="1" ref="AE31" ca="1">IFERROR(_xlfn.XLOOKUP(MID(CELL("filename",$A$1),FIND("]",CELL("filename",$A$1))+1,255)&amp;"|"&amp;$C31,Fonte_OM_Objeto!$G:$G,Fonte_OM_Objeto!$J:$J),"")</f>
        <v>23º BC</v>
      </c>
      <c r="AF31" s="10" t="str" cm="1">
        <f t="array" aca="1" ref="AF31" ca="1">IFERROR(_xlfn.XLOOKUP(MID(CELL("filename",$A$1),FIND("]",CELL("filename",$A$1))+1,255)&amp;"|"&amp;$C31,Fonte_OM_Objeto!$G:$G,Fonte_OM_Objeto!$K:$K),"")</f>
        <v>Instrumentos musicais e mobiliário para a Banda de Música</v>
      </c>
    </row>
    <row r="32" spans="1:32" s="1" customFormat="1" ht="19.7" customHeight="1" x14ac:dyDescent="0.2">
      <c r="A32" s="9" t="s">
        <v>30</v>
      </c>
      <c r="B32" s="9" t="s">
        <v>31</v>
      </c>
      <c r="C32" s="9" t="s">
        <v>3948</v>
      </c>
      <c r="D32" s="9" t="s">
        <v>33</v>
      </c>
      <c r="E32" s="9" t="s">
        <v>34</v>
      </c>
      <c r="F32" s="9" t="s">
        <v>223</v>
      </c>
      <c r="G32" s="9" t="s">
        <v>224</v>
      </c>
      <c r="H32" s="9" t="s">
        <v>37</v>
      </c>
      <c r="I32" s="9" t="s">
        <v>38</v>
      </c>
      <c r="J32" s="9" t="s">
        <v>225</v>
      </c>
      <c r="K32" s="9" t="s">
        <v>40</v>
      </c>
      <c r="L32" s="9" t="s">
        <v>41</v>
      </c>
      <c r="M32" s="9" t="s">
        <v>42</v>
      </c>
      <c r="N32" s="9" t="s">
        <v>43</v>
      </c>
      <c r="O32" s="9" t="s">
        <v>123</v>
      </c>
      <c r="P32" s="9" t="s">
        <v>45</v>
      </c>
      <c r="Q32" s="9" t="s">
        <v>84</v>
      </c>
      <c r="R32" s="9" t="s">
        <v>45</v>
      </c>
      <c r="S32" s="9" t="s">
        <v>85</v>
      </c>
      <c r="T32" s="9" t="s">
        <v>75</v>
      </c>
      <c r="U32" s="9" t="s">
        <v>76</v>
      </c>
      <c r="V32" s="9" t="s">
        <v>75</v>
      </c>
      <c r="W32" s="9" t="s">
        <v>51</v>
      </c>
      <c r="X32" s="9" t="s">
        <v>52</v>
      </c>
      <c r="Y32" s="9" t="s">
        <v>53</v>
      </c>
      <c r="Z32" s="9" t="s">
        <v>54</v>
      </c>
      <c r="AA32" s="9" t="s">
        <v>55</v>
      </c>
      <c r="AB32" s="9" t="s">
        <v>56</v>
      </c>
      <c r="AC32" s="10">
        <v>160000</v>
      </c>
      <c r="AD32" s="9" t="s">
        <v>3947</v>
      </c>
      <c r="AE32" s="10" t="str" cm="1">
        <f t="array" aca="1" ref="AE32" ca="1">IFERROR(_xlfn.XLOOKUP(MID(CELL("filename",$A$1),FIND("]",CELL("filename",$A$1))+1,255)&amp;"|"&amp;$C32,Fonte_OM_Objeto!$G:$G,Fonte_OM_Objeto!$J:$J),"")</f>
        <v>6ª RM</v>
      </c>
      <c r="AF32" s="10" t="str" cm="1">
        <f t="array" aca="1" ref="AF32" ca="1">IFERROR(_xlfn.XLOOKUP(MID(CELL("filename",$A$1),FIND("]",CELL("filename",$A$1))+1,255)&amp;"|"&amp;$C32,Fonte_OM_Objeto!$G:$G,Fonte_OM_Objeto!$K:$K),"")</f>
        <v>Viatura tipo caminhonete, administrativa</v>
      </c>
    </row>
    <row r="33" spans="1:32" s="1" customFormat="1" ht="19.7" customHeight="1" x14ac:dyDescent="0.2">
      <c r="A33" s="9" t="s">
        <v>30</v>
      </c>
      <c r="B33" s="9" t="s">
        <v>31</v>
      </c>
      <c r="C33" s="9" t="s">
        <v>3946</v>
      </c>
      <c r="D33" s="9" t="s">
        <v>33</v>
      </c>
      <c r="E33" s="9" t="s">
        <v>34</v>
      </c>
      <c r="F33" s="9" t="s">
        <v>3080</v>
      </c>
      <c r="G33" s="9" t="s">
        <v>2272</v>
      </c>
      <c r="H33" s="9" t="s">
        <v>37</v>
      </c>
      <c r="I33" s="9" t="s">
        <v>38</v>
      </c>
      <c r="J33" s="9" t="s">
        <v>69</v>
      </c>
      <c r="K33" s="9" t="s">
        <v>40</v>
      </c>
      <c r="L33" s="9" t="s">
        <v>41</v>
      </c>
      <c r="M33" s="9" t="s">
        <v>42</v>
      </c>
      <c r="N33" s="9" t="s">
        <v>43</v>
      </c>
      <c r="O33" s="9" t="s">
        <v>1367</v>
      </c>
      <c r="P33" s="9" t="s">
        <v>45</v>
      </c>
      <c r="Q33" s="9" t="s">
        <v>46</v>
      </c>
      <c r="R33" s="9" t="s">
        <v>47</v>
      </c>
      <c r="S33" s="9" t="s">
        <v>48</v>
      </c>
      <c r="T33" s="9" t="s">
        <v>75</v>
      </c>
      <c r="U33" s="9" t="s">
        <v>76</v>
      </c>
      <c r="V33" s="9" t="s">
        <v>75</v>
      </c>
      <c r="W33" s="9" t="s">
        <v>51</v>
      </c>
      <c r="X33" s="9" t="s">
        <v>52</v>
      </c>
      <c r="Y33" s="9" t="s">
        <v>53</v>
      </c>
      <c r="Z33" s="9" t="s">
        <v>54</v>
      </c>
      <c r="AA33" s="9" t="s">
        <v>55</v>
      </c>
      <c r="AB33" s="9" t="s">
        <v>56</v>
      </c>
      <c r="AC33" s="10">
        <v>130000</v>
      </c>
      <c r="AD33" s="9" t="s">
        <v>3945</v>
      </c>
      <c r="AE33" s="10" t="str" cm="1">
        <f t="array" aca="1" ref="AE33" ca="1">IFERROR(_xlfn.XLOOKUP(MID(CELL("filename",$A$1),FIND("]",CELL("filename",$A$1))+1,255)&amp;"|"&amp;$C33,Fonte_OM_Objeto!$G:$G,Fonte_OM_Objeto!$J:$J),"")</f>
        <v>4º BEC</v>
      </c>
      <c r="AF33" s="10" t="str" cm="1">
        <f t="array" aca="1" ref="AF33" ca="1">IFERROR(_xlfn.XLOOKUP(MID(CELL("filename",$A$1),FIND("]",CELL("filename",$A$1))+1,255)&amp;"|"&amp;$C33,Fonte_OM_Objeto!$G:$G,Fonte_OM_Objeto!$K:$K),"")</f>
        <v>Materiais permanentes para o Espaço Cultural e demais instalações da OM.</v>
      </c>
    </row>
    <row r="34" spans="1:32" s="1" customFormat="1" ht="19.7" customHeight="1" x14ac:dyDescent="0.2">
      <c r="A34" s="9" t="s">
        <v>30</v>
      </c>
      <c r="B34" s="9" t="s">
        <v>31</v>
      </c>
      <c r="C34" s="9" t="s">
        <v>3944</v>
      </c>
      <c r="D34" s="9" t="s">
        <v>33</v>
      </c>
      <c r="E34" s="9" t="s">
        <v>34</v>
      </c>
      <c r="F34" s="9" t="s">
        <v>3077</v>
      </c>
      <c r="G34" s="9" t="s">
        <v>3076</v>
      </c>
      <c r="H34" s="9" t="s">
        <v>37</v>
      </c>
      <c r="I34" s="9" t="s">
        <v>242</v>
      </c>
      <c r="J34" s="9" t="s">
        <v>191</v>
      </c>
      <c r="K34" s="9" t="s">
        <v>40</v>
      </c>
      <c r="L34" s="9" t="s">
        <v>41</v>
      </c>
      <c r="M34" s="9" t="s">
        <v>42</v>
      </c>
      <c r="N34" s="9" t="s">
        <v>43</v>
      </c>
      <c r="O34" s="9" t="s">
        <v>3943</v>
      </c>
      <c r="P34" s="9" t="s">
        <v>45</v>
      </c>
      <c r="Q34" s="9" t="s">
        <v>84</v>
      </c>
      <c r="R34" s="9" t="s">
        <v>45</v>
      </c>
      <c r="S34" s="9" t="s">
        <v>525</v>
      </c>
      <c r="T34" s="9" t="s">
        <v>75</v>
      </c>
      <c r="U34" s="9" t="s">
        <v>76</v>
      </c>
      <c r="V34" s="9" t="s">
        <v>75</v>
      </c>
      <c r="W34" s="9" t="s">
        <v>51</v>
      </c>
      <c r="X34" s="9" t="s">
        <v>52</v>
      </c>
      <c r="Y34" s="9" t="s">
        <v>53</v>
      </c>
      <c r="Z34" s="9" t="s">
        <v>54</v>
      </c>
      <c r="AA34" s="9" t="s">
        <v>55</v>
      </c>
      <c r="AB34" s="9" t="s">
        <v>56</v>
      </c>
      <c r="AC34" s="10">
        <v>200000</v>
      </c>
      <c r="AD34" s="10" t="s">
        <v>3942</v>
      </c>
      <c r="AE34" s="10" t="str" cm="1">
        <f t="array" aca="1" ref="AE34" ca="1">IFERROR(_xlfn.XLOOKUP(MID(CELL("filename",$A$1),FIND("]",CELL("filename",$A$1))+1,255)&amp;"|"&amp;$C34,Fonte_OM_Objeto!$G:$G,Fonte_OM_Objeto!$J:$J),"")</f>
        <v>4ª RM</v>
      </c>
      <c r="AF34" s="10" t="str" cm="1">
        <f t="array" aca="1" ref="AF34" ca="1">IFERROR(_xlfn.XLOOKUP(MID(CELL("filename",$A$1),FIND("]",CELL("filename",$A$1))+1,255)&amp;"|"&amp;$C34,Fonte_OM_Objeto!$G:$G,Fonte_OM_Objeto!$K:$K),"")</f>
        <v>Aquisição de computadores para o parque tecnológico</v>
      </c>
    </row>
    <row r="35" spans="1:32" s="1" customFormat="1" ht="19.7" customHeight="1" x14ac:dyDescent="0.2">
      <c r="A35" s="9" t="s">
        <v>30</v>
      </c>
      <c r="B35" s="9" t="s">
        <v>31</v>
      </c>
      <c r="C35" s="9" t="s">
        <v>3941</v>
      </c>
      <c r="D35" s="9" t="s">
        <v>33</v>
      </c>
      <c r="E35" s="9" t="s">
        <v>34</v>
      </c>
      <c r="F35" s="9" t="s">
        <v>264</v>
      </c>
      <c r="G35" s="9" t="s">
        <v>265</v>
      </c>
      <c r="H35" s="9" t="s">
        <v>37</v>
      </c>
      <c r="I35" s="9" t="s">
        <v>266</v>
      </c>
      <c r="J35" s="9" t="s">
        <v>39</v>
      </c>
      <c r="K35" s="9" t="s">
        <v>40</v>
      </c>
      <c r="L35" s="9" t="s">
        <v>41</v>
      </c>
      <c r="M35" s="9" t="s">
        <v>42</v>
      </c>
      <c r="N35" s="9" t="s">
        <v>43</v>
      </c>
      <c r="O35" s="9" t="s">
        <v>3514</v>
      </c>
      <c r="P35" s="9" t="s">
        <v>45</v>
      </c>
      <c r="Q35" s="9" t="s">
        <v>84</v>
      </c>
      <c r="R35" s="9" t="s">
        <v>45</v>
      </c>
      <c r="S35" s="9" t="s">
        <v>63</v>
      </c>
      <c r="T35" s="9" t="s">
        <v>268</v>
      </c>
      <c r="U35" s="9" t="s">
        <v>266</v>
      </c>
      <c r="V35" s="9" t="s">
        <v>269</v>
      </c>
      <c r="W35" s="9" t="s">
        <v>51</v>
      </c>
      <c r="X35" s="9" t="s">
        <v>52</v>
      </c>
      <c r="Y35" s="9" t="s">
        <v>53</v>
      </c>
      <c r="Z35" s="9" t="s">
        <v>54</v>
      </c>
      <c r="AA35" s="9" t="s">
        <v>55</v>
      </c>
      <c r="AB35" s="9" t="s">
        <v>56</v>
      </c>
      <c r="AC35" s="10">
        <v>400000</v>
      </c>
      <c r="AD35" s="9" t="s">
        <v>3940</v>
      </c>
      <c r="AE35" s="10" t="str" cm="1">
        <f t="array" aca="1" ref="AE35" ca="1">IFERROR(_xlfn.XLOOKUP(MID(CELL("filename",$A$1),FIND("]",CELL("filename",$A$1))+1,255)&amp;"|"&amp;$C35,Fonte_OM_Objeto!$G:$G,Fonte_OM_Objeto!$J:$J),"")</f>
        <v>Cmdo Fron AP/ 34º BIS</v>
      </c>
      <c r="AF35" s="10" t="str" cm="1">
        <f t="array" aca="1" ref="AF35" ca="1">IFERROR(_xlfn.XLOOKUP(MID(CELL("filename",$A$1),FIND("]",CELL("filename",$A$1))+1,255)&amp;"|"&amp;$C35,Fonte_OM_Objeto!$G:$G,Fonte_OM_Objeto!$K:$K),"")</f>
        <v>Revitalização do campo de futebol da Área de Lazer da Toca da Onça em Macapá/AP.</v>
      </c>
    </row>
    <row r="36" spans="1:32" s="1" customFormat="1" ht="19.7" customHeight="1" x14ac:dyDescent="0.2">
      <c r="A36" s="9" t="s">
        <v>30</v>
      </c>
      <c r="B36" s="9" t="s">
        <v>31</v>
      </c>
      <c r="C36" s="9" t="s">
        <v>3939</v>
      </c>
      <c r="D36" s="9" t="s">
        <v>33</v>
      </c>
      <c r="E36" s="9" t="s">
        <v>34</v>
      </c>
      <c r="F36" s="9" t="s">
        <v>3936</v>
      </c>
      <c r="G36" s="9" t="s">
        <v>2260</v>
      </c>
      <c r="H36" s="9" t="s">
        <v>37</v>
      </c>
      <c r="I36" s="9" t="s">
        <v>1373</v>
      </c>
      <c r="J36" s="9" t="s">
        <v>261</v>
      </c>
      <c r="K36" s="9" t="s">
        <v>40</v>
      </c>
      <c r="L36" s="9" t="s">
        <v>41</v>
      </c>
      <c r="M36" s="9" t="s">
        <v>232</v>
      </c>
      <c r="N36" s="9" t="s">
        <v>233</v>
      </c>
      <c r="O36" s="9" t="s">
        <v>3166</v>
      </c>
      <c r="P36" s="9" t="s">
        <v>45</v>
      </c>
      <c r="Q36" s="9" t="s">
        <v>235</v>
      </c>
      <c r="R36" s="9" t="s">
        <v>236</v>
      </c>
      <c r="S36" s="9" t="s">
        <v>2359</v>
      </c>
      <c r="T36" s="9" t="s">
        <v>2499</v>
      </c>
      <c r="U36" s="9" t="s">
        <v>1373</v>
      </c>
      <c r="V36" s="9" t="s">
        <v>2258</v>
      </c>
      <c r="W36" s="9" t="s">
        <v>51</v>
      </c>
      <c r="X36" s="9" t="s">
        <v>52</v>
      </c>
      <c r="Y36" s="9" t="s">
        <v>207</v>
      </c>
      <c r="Z36" s="9" t="s">
        <v>54</v>
      </c>
      <c r="AA36" s="9" t="s">
        <v>55</v>
      </c>
      <c r="AB36" s="9" t="s">
        <v>56</v>
      </c>
      <c r="AC36" s="10">
        <v>9100000</v>
      </c>
      <c r="AD36" s="9" t="s">
        <v>3938</v>
      </c>
      <c r="AE36" s="10" t="str" cm="1">
        <f t="array" aca="1" ref="AE36" ca="1">IFERROR(_xlfn.XLOOKUP(MID(CELL("filename",$A$1),FIND("]",CELL("filename",$A$1))+1,255)&amp;"|"&amp;$C36,Fonte_OM_Objeto!$G:$G,Fonte_OM_Objeto!$J:$J),"")</f>
        <v/>
      </c>
      <c r="AF36" s="10" t="str" cm="1">
        <f t="array" aca="1" ref="AF36" ca="1">IFERROR(_xlfn.XLOOKUP(MID(CELL("filename",$A$1),FIND("]",CELL("filename",$A$1))+1,255)&amp;"|"&amp;$C36,Fonte_OM_Objeto!$G:$G,Fonte_OM_Objeto!$K:$K),"")</f>
        <v/>
      </c>
    </row>
    <row r="37" spans="1:32" s="1" customFormat="1" ht="19.7" customHeight="1" x14ac:dyDescent="0.2">
      <c r="A37" s="9" t="s">
        <v>30</v>
      </c>
      <c r="B37" s="9" t="s">
        <v>31</v>
      </c>
      <c r="C37" s="9" t="s">
        <v>3937</v>
      </c>
      <c r="D37" s="9" t="s">
        <v>33</v>
      </c>
      <c r="E37" s="9" t="s">
        <v>34</v>
      </c>
      <c r="F37" s="9" t="s">
        <v>3936</v>
      </c>
      <c r="G37" s="9" t="s">
        <v>2260</v>
      </c>
      <c r="H37" s="9" t="s">
        <v>37</v>
      </c>
      <c r="I37" s="9" t="s">
        <v>1373</v>
      </c>
      <c r="J37" s="9" t="s">
        <v>261</v>
      </c>
      <c r="K37" s="9" t="s">
        <v>40</v>
      </c>
      <c r="L37" s="9" t="s">
        <v>41</v>
      </c>
      <c r="M37" s="9" t="s">
        <v>232</v>
      </c>
      <c r="N37" s="9" t="s">
        <v>233</v>
      </c>
      <c r="O37" s="9" t="s">
        <v>3166</v>
      </c>
      <c r="P37" s="9" t="s">
        <v>45</v>
      </c>
      <c r="Q37" s="9" t="s">
        <v>235</v>
      </c>
      <c r="R37" s="9" t="s">
        <v>236</v>
      </c>
      <c r="S37" s="9" t="s">
        <v>2359</v>
      </c>
      <c r="T37" s="9" t="s">
        <v>3935</v>
      </c>
      <c r="U37" s="9" t="s">
        <v>1373</v>
      </c>
      <c r="V37" s="9" t="s">
        <v>3934</v>
      </c>
      <c r="W37" s="9" t="s">
        <v>51</v>
      </c>
      <c r="X37" s="9" t="s">
        <v>52</v>
      </c>
      <c r="Y37" s="9" t="s">
        <v>2366</v>
      </c>
      <c r="Z37" s="9" t="s">
        <v>54</v>
      </c>
      <c r="AA37" s="9" t="s">
        <v>55</v>
      </c>
      <c r="AB37" s="9" t="s">
        <v>56</v>
      </c>
      <c r="AC37" s="10">
        <v>1110000</v>
      </c>
      <c r="AD37" s="9" t="s">
        <v>3933</v>
      </c>
      <c r="AE37" s="10" t="str" cm="1">
        <f t="array" aca="1" ref="AE37" ca="1">IFERROR(_xlfn.XLOOKUP(MID(CELL("filename",$A$1),FIND("]",CELL("filename",$A$1))+1,255)&amp;"|"&amp;$C37,Fonte_OM_Objeto!$G:$G,Fonte_OM_Objeto!$J:$J),"")</f>
        <v/>
      </c>
      <c r="AF37" s="10" t="str" cm="1">
        <f t="array" aca="1" ref="AF37" ca="1">IFERROR(_xlfn.XLOOKUP(MID(CELL("filename",$A$1),FIND("]",CELL("filename",$A$1))+1,255)&amp;"|"&amp;$C37,Fonte_OM_Objeto!$G:$G,Fonte_OM_Objeto!$K:$K),"")</f>
        <v/>
      </c>
    </row>
    <row r="38" spans="1:32" s="1" customFormat="1" ht="19.7" customHeight="1" x14ac:dyDescent="0.2">
      <c r="A38" s="9" t="s">
        <v>30</v>
      </c>
      <c r="B38" s="9" t="s">
        <v>31</v>
      </c>
      <c r="C38" s="9" t="s">
        <v>3932</v>
      </c>
      <c r="D38" s="9" t="s">
        <v>33</v>
      </c>
      <c r="E38" s="9" t="s">
        <v>34</v>
      </c>
      <c r="F38" s="9" t="s">
        <v>3931</v>
      </c>
      <c r="G38" s="9" t="s">
        <v>3930</v>
      </c>
      <c r="H38" s="9" t="s">
        <v>37</v>
      </c>
      <c r="I38" s="9" t="s">
        <v>150</v>
      </c>
      <c r="J38" s="9" t="s">
        <v>191</v>
      </c>
      <c r="K38" s="9" t="s">
        <v>40</v>
      </c>
      <c r="L38" s="9" t="s">
        <v>41</v>
      </c>
      <c r="M38" s="9" t="s">
        <v>232</v>
      </c>
      <c r="N38" s="9" t="s">
        <v>233</v>
      </c>
      <c r="O38" s="9" t="s">
        <v>1367</v>
      </c>
      <c r="P38" s="9" t="s">
        <v>45</v>
      </c>
      <c r="Q38" s="9" t="s">
        <v>46</v>
      </c>
      <c r="R38" s="9" t="s">
        <v>47</v>
      </c>
      <c r="S38" s="9" t="s">
        <v>48</v>
      </c>
      <c r="T38" s="9" t="s">
        <v>153</v>
      </c>
      <c r="U38" s="9" t="s">
        <v>150</v>
      </c>
      <c r="V38" s="9" t="s">
        <v>154</v>
      </c>
      <c r="W38" s="9" t="s">
        <v>51</v>
      </c>
      <c r="X38" s="9" t="s">
        <v>52</v>
      </c>
      <c r="Y38" s="9" t="s">
        <v>53</v>
      </c>
      <c r="Z38" s="9" t="s">
        <v>54</v>
      </c>
      <c r="AA38" s="9" t="s">
        <v>55</v>
      </c>
      <c r="AB38" s="9" t="s">
        <v>56</v>
      </c>
      <c r="AC38" s="10">
        <v>300000</v>
      </c>
      <c r="AD38" s="9" t="s">
        <v>3929</v>
      </c>
      <c r="AE38" s="10" t="str" cm="1">
        <f t="array" aca="1" ref="AE38" ca="1">IFERROR(_xlfn.XLOOKUP(MID(CELL("filename",$A$1),FIND("]",CELL("filename",$A$1))+1,255)&amp;"|"&amp;$C38,Fonte_OM_Objeto!$G:$G,Fonte_OM_Objeto!$J:$J),"")</f>
        <v/>
      </c>
      <c r="AF38" s="10" t="str" cm="1">
        <f t="array" aca="1" ref="AF38" ca="1">IFERROR(_xlfn.XLOOKUP(MID(CELL("filename",$A$1),FIND("]",CELL("filename",$A$1))+1,255)&amp;"|"&amp;$C38,Fonte_OM_Objeto!$G:$G,Fonte_OM_Objeto!$K:$K),"")</f>
        <v/>
      </c>
    </row>
    <row r="39" spans="1:32" s="1" customFormat="1" ht="19.7" customHeight="1" x14ac:dyDescent="0.2">
      <c r="A39" s="9" t="s">
        <v>30</v>
      </c>
      <c r="B39" s="9" t="s">
        <v>31</v>
      </c>
      <c r="C39" s="9" t="s">
        <v>3928</v>
      </c>
      <c r="D39" s="9" t="s">
        <v>33</v>
      </c>
      <c r="E39" s="9" t="s">
        <v>34</v>
      </c>
      <c r="F39" s="9" t="s">
        <v>272</v>
      </c>
      <c r="G39" s="9" t="s">
        <v>273</v>
      </c>
      <c r="H39" s="9" t="s">
        <v>37</v>
      </c>
      <c r="I39" s="9" t="s">
        <v>150</v>
      </c>
      <c r="J39" s="9" t="s">
        <v>69</v>
      </c>
      <c r="K39" s="9" t="s">
        <v>40</v>
      </c>
      <c r="L39" s="9" t="s">
        <v>41</v>
      </c>
      <c r="M39" s="9" t="s">
        <v>42</v>
      </c>
      <c r="N39" s="9" t="s">
        <v>43</v>
      </c>
      <c r="O39" s="9" t="s">
        <v>3514</v>
      </c>
      <c r="P39" s="9" t="s">
        <v>45</v>
      </c>
      <c r="Q39" s="9" t="s">
        <v>84</v>
      </c>
      <c r="R39" s="9" t="s">
        <v>45</v>
      </c>
      <c r="S39" s="9" t="s">
        <v>63</v>
      </c>
      <c r="T39" s="9" t="s">
        <v>153</v>
      </c>
      <c r="U39" s="9" t="s">
        <v>150</v>
      </c>
      <c r="V39" s="9" t="s">
        <v>154</v>
      </c>
      <c r="W39" s="9" t="s">
        <v>51</v>
      </c>
      <c r="X39" s="9" t="s">
        <v>102</v>
      </c>
      <c r="Y39" s="9" t="s">
        <v>53</v>
      </c>
      <c r="Z39" s="9" t="s">
        <v>54</v>
      </c>
      <c r="AA39" s="9" t="s">
        <v>55</v>
      </c>
      <c r="AB39" s="9" t="s">
        <v>56</v>
      </c>
      <c r="AC39" s="10">
        <v>400000</v>
      </c>
      <c r="AD39" s="9" t="s">
        <v>3927</v>
      </c>
      <c r="AE39" s="10" t="str" cm="1">
        <f t="array" aca="1" ref="AE39" ca="1">IFERROR(_xlfn.XLOOKUP(MID(CELL("filename",$A$1),FIND("]",CELL("filename",$A$1))+1,255)&amp;"|"&amp;$C39,Fonte_OM_Objeto!$G:$G,Fonte_OM_Objeto!$J:$J),"")</f>
        <v>CMF</v>
      </c>
      <c r="AF39" s="10" t="str" cm="1">
        <f t="array" aca="1" ref="AF39" ca="1">IFERROR(_xlfn.XLOOKUP(MID(CELL("filename",$A$1),FIND("]",CELL("filename",$A$1))+1,255)&amp;"|"&amp;$C39,Fonte_OM_Objeto!$G:$G,Fonte_OM_Objeto!$K:$K),"")</f>
        <v>Recuperação de vestiários de alunos</v>
      </c>
    </row>
    <row r="40" spans="1:32" s="1" customFormat="1" ht="52.35" customHeight="1" x14ac:dyDescent="0.2">
      <c r="A40" s="9" t="s">
        <v>30</v>
      </c>
      <c r="B40" s="9" t="s">
        <v>31</v>
      </c>
      <c r="C40" s="9" t="s">
        <v>2253</v>
      </c>
      <c r="D40" s="9" t="s">
        <v>33</v>
      </c>
      <c r="E40" s="9" t="s">
        <v>90</v>
      </c>
      <c r="F40" s="9" t="s">
        <v>3926</v>
      </c>
      <c r="G40" s="9" t="s">
        <v>2252</v>
      </c>
      <c r="H40" s="9" t="s">
        <v>37</v>
      </c>
      <c r="I40" s="9" t="s">
        <v>68</v>
      </c>
      <c r="J40" s="9" t="s">
        <v>160</v>
      </c>
      <c r="K40" s="9" t="s">
        <v>40</v>
      </c>
      <c r="L40" s="9" t="s">
        <v>41</v>
      </c>
      <c r="M40" s="9" t="s">
        <v>70</v>
      </c>
      <c r="N40" s="9" t="s">
        <v>71</v>
      </c>
      <c r="O40" s="9" t="s">
        <v>72</v>
      </c>
      <c r="P40" s="9" t="s">
        <v>45</v>
      </c>
      <c r="Q40" s="9" t="s">
        <v>73</v>
      </c>
      <c r="R40" s="9" t="s">
        <v>45</v>
      </c>
      <c r="S40" s="9" t="s">
        <v>74</v>
      </c>
      <c r="T40" s="9" t="s">
        <v>75</v>
      </c>
      <c r="U40" s="9" t="s">
        <v>76</v>
      </c>
      <c r="V40" s="9" t="s">
        <v>75</v>
      </c>
      <c r="W40" s="9" t="s">
        <v>51</v>
      </c>
      <c r="X40" s="9" t="s">
        <v>52</v>
      </c>
      <c r="Y40" s="9" t="s">
        <v>53</v>
      </c>
      <c r="Z40" s="9" t="s">
        <v>54</v>
      </c>
      <c r="AA40" s="9" t="s">
        <v>55</v>
      </c>
      <c r="AB40" s="9" t="s">
        <v>56</v>
      </c>
      <c r="AC40" s="10">
        <v>200000</v>
      </c>
      <c r="AD40" s="10" t="s">
        <v>3925</v>
      </c>
      <c r="AE40" s="10" t="str" cm="1">
        <f t="array" aca="1" ref="AE40" ca="1">IFERROR(_xlfn.XLOOKUP(MID(CELL("filename",$A$1),FIND("]",CELL("filename",$A$1))+1,255)&amp;"|"&amp;$C40,Fonte_OM_Objeto!$G:$G,Fonte_OM_Objeto!$J:$J),"")</f>
        <v/>
      </c>
      <c r="AF40" s="10" t="str" cm="1">
        <f t="array" aca="1" ref="AF40" ca="1">IFERROR(_xlfn.XLOOKUP(MID(CELL("filename",$A$1),FIND("]",CELL("filename",$A$1))+1,255)&amp;"|"&amp;$C40,Fonte_OM_Objeto!$G:$G,Fonte_OM_Objeto!$K:$K),"")</f>
        <v/>
      </c>
    </row>
    <row r="41" spans="1:32" s="1" customFormat="1" ht="52.35" customHeight="1" x14ac:dyDescent="0.2">
      <c r="A41" s="9" t="s">
        <v>30</v>
      </c>
      <c r="B41" s="9" t="s">
        <v>31</v>
      </c>
      <c r="C41" s="9" t="s">
        <v>3924</v>
      </c>
      <c r="D41" s="9" t="s">
        <v>33</v>
      </c>
      <c r="E41" s="9" t="s">
        <v>90</v>
      </c>
      <c r="F41" s="9" t="s">
        <v>3923</v>
      </c>
      <c r="G41" s="9" t="s">
        <v>3922</v>
      </c>
      <c r="H41" s="9" t="s">
        <v>37</v>
      </c>
      <c r="I41" s="9" t="s">
        <v>68</v>
      </c>
      <c r="J41" s="9" t="s">
        <v>261</v>
      </c>
      <c r="K41" s="9" t="s">
        <v>40</v>
      </c>
      <c r="L41" s="9" t="s">
        <v>41</v>
      </c>
      <c r="M41" s="9" t="s">
        <v>70</v>
      </c>
      <c r="N41" s="9" t="s">
        <v>71</v>
      </c>
      <c r="O41" s="9" t="s">
        <v>72</v>
      </c>
      <c r="P41" s="9" t="s">
        <v>45</v>
      </c>
      <c r="Q41" s="9" t="s">
        <v>73</v>
      </c>
      <c r="R41" s="9" t="s">
        <v>45</v>
      </c>
      <c r="S41" s="9" t="s">
        <v>74</v>
      </c>
      <c r="T41" s="9" t="s">
        <v>75</v>
      </c>
      <c r="U41" s="9" t="s">
        <v>76</v>
      </c>
      <c r="V41" s="9" t="s">
        <v>75</v>
      </c>
      <c r="W41" s="9" t="s">
        <v>51</v>
      </c>
      <c r="X41" s="9" t="s">
        <v>52</v>
      </c>
      <c r="Y41" s="9" t="s">
        <v>53</v>
      </c>
      <c r="Z41" s="9" t="s">
        <v>54</v>
      </c>
      <c r="AA41" s="9" t="s">
        <v>55</v>
      </c>
      <c r="AB41" s="9" t="s">
        <v>56</v>
      </c>
      <c r="AC41" s="10">
        <v>150000</v>
      </c>
      <c r="AD41" s="10" t="s">
        <v>3439</v>
      </c>
      <c r="AE41" s="10" t="str" cm="1">
        <f t="array" aca="1" ref="AE41" ca="1">IFERROR(_xlfn.XLOOKUP(MID(CELL("filename",$A$1),FIND("]",CELL("filename",$A$1))+1,255)&amp;"|"&amp;$C41,Fonte_OM_Objeto!$G:$G,Fonte_OM_Objeto!$J:$J),"")</f>
        <v/>
      </c>
      <c r="AF41" s="10" t="str" cm="1">
        <f t="array" aca="1" ref="AF41" ca="1">IFERROR(_xlfn.XLOOKUP(MID(CELL("filename",$A$1),FIND("]",CELL("filename",$A$1))+1,255)&amp;"|"&amp;$C41,Fonte_OM_Objeto!$G:$G,Fonte_OM_Objeto!$K:$K),"")</f>
        <v/>
      </c>
    </row>
    <row r="42" spans="1:32" s="1" customFormat="1" ht="52.35" customHeight="1" x14ac:dyDescent="0.2">
      <c r="A42" s="9" t="s">
        <v>30</v>
      </c>
      <c r="B42" s="9" t="s">
        <v>31</v>
      </c>
      <c r="C42" s="9" t="s">
        <v>3921</v>
      </c>
      <c r="D42" s="9" t="s">
        <v>33</v>
      </c>
      <c r="E42" s="9" t="s">
        <v>90</v>
      </c>
      <c r="F42" s="9" t="s">
        <v>277</v>
      </c>
      <c r="G42" s="9" t="s">
        <v>278</v>
      </c>
      <c r="H42" s="9" t="s">
        <v>37</v>
      </c>
      <c r="I42" s="9" t="s">
        <v>68</v>
      </c>
      <c r="J42" s="9" t="s">
        <v>107</v>
      </c>
      <c r="K42" s="9" t="s">
        <v>40</v>
      </c>
      <c r="L42" s="9" t="s">
        <v>41</v>
      </c>
      <c r="M42" s="9" t="s">
        <v>70</v>
      </c>
      <c r="N42" s="9" t="s">
        <v>71</v>
      </c>
      <c r="O42" s="9" t="s">
        <v>72</v>
      </c>
      <c r="P42" s="9" t="s">
        <v>45</v>
      </c>
      <c r="Q42" s="9" t="s">
        <v>73</v>
      </c>
      <c r="R42" s="9" t="s">
        <v>45</v>
      </c>
      <c r="S42" s="9" t="s">
        <v>74</v>
      </c>
      <c r="T42" s="9" t="s">
        <v>75</v>
      </c>
      <c r="U42" s="9" t="s">
        <v>76</v>
      </c>
      <c r="V42" s="9" t="s">
        <v>75</v>
      </c>
      <c r="W42" s="9" t="s">
        <v>51</v>
      </c>
      <c r="X42" s="9" t="s">
        <v>52</v>
      </c>
      <c r="Y42" s="9" t="s">
        <v>53</v>
      </c>
      <c r="Z42" s="9" t="s">
        <v>54</v>
      </c>
      <c r="AA42" s="9" t="s">
        <v>55</v>
      </c>
      <c r="AB42" s="9" t="s">
        <v>56</v>
      </c>
      <c r="AC42" s="10">
        <v>150000</v>
      </c>
      <c r="AD42" s="10" t="s">
        <v>3439</v>
      </c>
      <c r="AE42" s="10" t="str" cm="1">
        <f t="array" aca="1" ref="AE42" ca="1">IFERROR(_xlfn.XLOOKUP(MID(CELL("filename",$A$1),FIND("]",CELL("filename",$A$1))+1,255)&amp;"|"&amp;$C42,Fonte_OM_Objeto!$G:$G,Fonte_OM_Objeto!$J:$J),"")</f>
        <v/>
      </c>
      <c r="AF42" s="10" t="str" cm="1">
        <f t="array" aca="1" ref="AF42" ca="1">IFERROR(_xlfn.XLOOKUP(MID(CELL("filename",$A$1),FIND("]",CELL("filename",$A$1))+1,255)&amp;"|"&amp;$C42,Fonte_OM_Objeto!$G:$G,Fonte_OM_Objeto!$K:$K),"")</f>
        <v/>
      </c>
    </row>
    <row r="43" spans="1:32" s="1" customFormat="1" ht="30.4" customHeight="1" x14ac:dyDescent="0.2">
      <c r="A43" s="9" t="s">
        <v>30</v>
      </c>
      <c r="B43" s="9" t="s">
        <v>31</v>
      </c>
      <c r="C43" s="9" t="s">
        <v>276</v>
      </c>
      <c r="D43" s="9" t="s">
        <v>33</v>
      </c>
      <c r="E43" s="9" t="s">
        <v>90</v>
      </c>
      <c r="F43" s="9" t="s">
        <v>277</v>
      </c>
      <c r="G43" s="9" t="s">
        <v>278</v>
      </c>
      <c r="H43" s="9" t="s">
        <v>37</v>
      </c>
      <c r="I43" s="9" t="s">
        <v>68</v>
      </c>
      <c r="J43" s="9" t="s">
        <v>107</v>
      </c>
      <c r="K43" s="9" t="s">
        <v>40</v>
      </c>
      <c r="L43" s="9" t="s">
        <v>41</v>
      </c>
      <c r="M43" s="9" t="s">
        <v>350</v>
      </c>
      <c r="N43" s="9" t="s">
        <v>351</v>
      </c>
      <c r="O43" s="9" t="s">
        <v>118</v>
      </c>
      <c r="P43" s="9" t="s">
        <v>45</v>
      </c>
      <c r="Q43" s="9" t="s">
        <v>46</v>
      </c>
      <c r="R43" s="9" t="s">
        <v>47</v>
      </c>
      <c r="S43" s="9" t="s">
        <v>48</v>
      </c>
      <c r="T43" s="9" t="s">
        <v>75</v>
      </c>
      <c r="U43" s="9" t="s">
        <v>76</v>
      </c>
      <c r="V43" s="9" t="s">
        <v>75</v>
      </c>
      <c r="W43" s="9" t="s">
        <v>51</v>
      </c>
      <c r="X43" s="9" t="s">
        <v>52</v>
      </c>
      <c r="Y43" s="9" t="s">
        <v>53</v>
      </c>
      <c r="Z43" s="9" t="s">
        <v>54</v>
      </c>
      <c r="AA43" s="9" t="s">
        <v>55</v>
      </c>
      <c r="AB43" s="9" t="s">
        <v>56</v>
      </c>
      <c r="AC43" s="10">
        <v>350000</v>
      </c>
      <c r="AD43" s="10" t="s">
        <v>3920</v>
      </c>
      <c r="AE43" s="10" t="str" cm="1">
        <f t="array" aca="1" ref="AE43" ca="1">IFERROR(_xlfn.XLOOKUP(MID(CELL("filename",$A$1),FIND("]",CELL("filename",$A$1))+1,255)&amp;"|"&amp;$C43,Fonte_OM_Objeto!$G:$G,Fonte_OM_Objeto!$J:$J),"")</f>
        <v>31º BI Mtz</v>
      </c>
      <c r="AF43" s="10" t="str" cm="1">
        <f t="array" aca="1" ref="AF43" ca="1">IFERROR(_xlfn.XLOOKUP(MID(CELL("filename",$A$1),FIND("]",CELL("filename",$A$1))+1,255)&amp;"|"&amp;$C43,Fonte_OM_Objeto!$G:$G,Fonte_OM_Objeto!$K:$K),"")</f>
        <v>Instalação de usina fotovoltaica</v>
      </c>
    </row>
    <row r="44" spans="1:32" s="1" customFormat="1" ht="19.7" customHeight="1" x14ac:dyDescent="0.2">
      <c r="A44" s="9" t="s">
        <v>30</v>
      </c>
      <c r="B44" s="9" t="s">
        <v>31</v>
      </c>
      <c r="C44" s="9" t="s">
        <v>280</v>
      </c>
      <c r="D44" s="9" t="s">
        <v>33</v>
      </c>
      <c r="E44" s="9" t="s">
        <v>34</v>
      </c>
      <c r="F44" s="9" t="s">
        <v>281</v>
      </c>
      <c r="G44" s="9" t="s">
        <v>282</v>
      </c>
      <c r="H44" s="9" t="s">
        <v>37</v>
      </c>
      <c r="I44" s="9" t="s">
        <v>198</v>
      </c>
      <c r="J44" s="9" t="s">
        <v>261</v>
      </c>
      <c r="K44" s="9" t="s">
        <v>40</v>
      </c>
      <c r="L44" s="9" t="s">
        <v>41</v>
      </c>
      <c r="M44" s="9" t="s">
        <v>70</v>
      </c>
      <c r="N44" s="9" t="s">
        <v>71</v>
      </c>
      <c r="O44" s="9" t="s">
        <v>1598</v>
      </c>
      <c r="P44" s="9" t="s">
        <v>45</v>
      </c>
      <c r="Q44" s="9" t="s">
        <v>73</v>
      </c>
      <c r="R44" s="9" t="s">
        <v>45</v>
      </c>
      <c r="S44" s="9" t="s">
        <v>74</v>
      </c>
      <c r="T44" s="9" t="s">
        <v>205</v>
      </c>
      <c r="U44" s="9" t="s">
        <v>198</v>
      </c>
      <c r="V44" s="9" t="s">
        <v>206</v>
      </c>
      <c r="W44" s="9" t="s">
        <v>51</v>
      </c>
      <c r="X44" s="9" t="s">
        <v>52</v>
      </c>
      <c r="Y44" s="9" t="s">
        <v>53</v>
      </c>
      <c r="Z44" s="9" t="s">
        <v>54</v>
      </c>
      <c r="AA44" s="9" t="s">
        <v>55</v>
      </c>
      <c r="AB44" s="9" t="s">
        <v>56</v>
      </c>
      <c r="AC44" s="10">
        <v>162000</v>
      </c>
      <c r="AD44" s="10" t="s">
        <v>286</v>
      </c>
      <c r="AE44" s="10" t="str" cm="1">
        <f t="array" aca="1" ref="AE44" ca="1">IFERROR(_xlfn.XLOOKUP(MID(CELL("filename",$A$1),FIND("]",CELL("filename",$A$1))+1,255)&amp;"|"&amp;$C44,Fonte_OM_Objeto!$G:$G,Fonte_OM_Objeto!$J:$J),"")</f>
        <v/>
      </c>
      <c r="AF44" s="10" t="str" cm="1">
        <f t="array" aca="1" ref="AF44" ca="1">IFERROR(_xlfn.XLOOKUP(MID(CELL("filename",$A$1),FIND("]",CELL("filename",$A$1))+1,255)&amp;"|"&amp;$C44,Fonte_OM_Objeto!$G:$G,Fonte_OM_Objeto!$K:$K),"")</f>
        <v/>
      </c>
    </row>
    <row r="45" spans="1:32" s="1" customFormat="1" ht="19.7" customHeight="1" x14ac:dyDescent="0.2">
      <c r="A45" s="9" t="s">
        <v>30</v>
      </c>
      <c r="B45" s="9" t="s">
        <v>31</v>
      </c>
      <c r="C45" s="9" t="s">
        <v>3919</v>
      </c>
      <c r="D45" s="9" t="s">
        <v>33</v>
      </c>
      <c r="E45" s="9" t="s">
        <v>34</v>
      </c>
      <c r="F45" s="9" t="s">
        <v>291</v>
      </c>
      <c r="G45" s="9" t="s">
        <v>292</v>
      </c>
      <c r="H45" s="9" t="s">
        <v>37</v>
      </c>
      <c r="I45" s="9" t="s">
        <v>198</v>
      </c>
      <c r="J45" s="9" t="s">
        <v>39</v>
      </c>
      <c r="K45" s="9" t="s">
        <v>40</v>
      </c>
      <c r="L45" s="9" t="s">
        <v>41</v>
      </c>
      <c r="M45" s="9" t="s">
        <v>42</v>
      </c>
      <c r="N45" s="9" t="s">
        <v>43</v>
      </c>
      <c r="O45" s="9" t="s">
        <v>123</v>
      </c>
      <c r="P45" s="9" t="s">
        <v>45</v>
      </c>
      <c r="Q45" s="9" t="s">
        <v>84</v>
      </c>
      <c r="R45" s="9" t="s">
        <v>45</v>
      </c>
      <c r="S45" s="9" t="s">
        <v>85</v>
      </c>
      <c r="T45" s="9" t="s">
        <v>205</v>
      </c>
      <c r="U45" s="9" t="s">
        <v>198</v>
      </c>
      <c r="V45" s="9" t="s">
        <v>206</v>
      </c>
      <c r="W45" s="9" t="s">
        <v>51</v>
      </c>
      <c r="X45" s="9" t="s">
        <v>52</v>
      </c>
      <c r="Y45" s="9" t="s">
        <v>53</v>
      </c>
      <c r="Z45" s="9" t="s">
        <v>54</v>
      </c>
      <c r="AA45" s="9" t="s">
        <v>55</v>
      </c>
      <c r="AB45" s="9" t="s">
        <v>56</v>
      </c>
      <c r="AC45" s="10">
        <v>450000</v>
      </c>
      <c r="AD45" s="9" t="s">
        <v>3918</v>
      </c>
      <c r="AE45" s="10" t="str" cm="1">
        <f t="array" aca="1" ref="AE45" ca="1">IFERROR(_xlfn.XLOOKUP(MID(CELL("filename",$A$1),FIND("]",CELL("filename",$A$1))+1,255)&amp;"|"&amp;$C45,Fonte_OM_Objeto!$G:$G,Fonte_OM_Objeto!$J:$J),"")</f>
        <v>71º BIMtz</v>
      </c>
      <c r="AF45" s="10" t="str" cm="1">
        <f t="array" aca="1" ref="AF45" ca="1">IFERROR(_xlfn.XLOOKUP(MID(CELL("filename",$A$1),FIND("]",CELL("filename",$A$1))+1,255)&amp;"|"&amp;$C45,Fonte_OM_Objeto!$G:$G,Fonte_OM_Objeto!$K:$K),"")</f>
        <v>Instrumentos musicais para a Banda de Música</v>
      </c>
    </row>
    <row r="46" spans="1:32" s="1" customFormat="1" ht="84.2" customHeight="1" x14ac:dyDescent="0.2">
      <c r="A46" s="9" t="s">
        <v>30</v>
      </c>
      <c r="B46" s="9" t="s">
        <v>31</v>
      </c>
      <c r="C46" s="9" t="s">
        <v>3917</v>
      </c>
      <c r="D46" s="9" t="s">
        <v>33</v>
      </c>
      <c r="E46" s="9" t="s">
        <v>34</v>
      </c>
      <c r="F46" s="9" t="s">
        <v>291</v>
      </c>
      <c r="G46" s="9" t="s">
        <v>292</v>
      </c>
      <c r="H46" s="9" t="s">
        <v>37</v>
      </c>
      <c r="I46" s="9" t="s">
        <v>198</v>
      </c>
      <c r="J46" s="9" t="s">
        <v>39</v>
      </c>
      <c r="K46" s="9" t="s">
        <v>40</v>
      </c>
      <c r="L46" s="9" t="s">
        <v>41</v>
      </c>
      <c r="M46" s="9" t="s">
        <v>97</v>
      </c>
      <c r="N46" s="9" t="s">
        <v>98</v>
      </c>
      <c r="O46" s="9" t="s">
        <v>612</v>
      </c>
      <c r="P46" s="9" t="s">
        <v>45</v>
      </c>
      <c r="Q46" s="9" t="s">
        <v>109</v>
      </c>
      <c r="R46" s="9" t="s">
        <v>47</v>
      </c>
      <c r="S46" s="9" t="s">
        <v>110</v>
      </c>
      <c r="T46" s="9" t="s">
        <v>205</v>
      </c>
      <c r="U46" s="9" t="s">
        <v>198</v>
      </c>
      <c r="V46" s="9" t="s">
        <v>206</v>
      </c>
      <c r="W46" s="9" t="s">
        <v>111</v>
      </c>
      <c r="X46" s="9" t="s">
        <v>52</v>
      </c>
      <c r="Y46" s="9" t="s">
        <v>53</v>
      </c>
      <c r="Z46" s="9" t="s">
        <v>54</v>
      </c>
      <c r="AA46" s="9" t="s">
        <v>55</v>
      </c>
      <c r="AB46" s="9" t="s">
        <v>56</v>
      </c>
      <c r="AC46" s="10">
        <v>300000</v>
      </c>
      <c r="AD46" s="10" t="s">
        <v>3916</v>
      </c>
      <c r="AE46" s="10" t="str" cm="1">
        <f t="array" aca="1" ref="AE46" ca="1">IFERROR(_xlfn.XLOOKUP(MID(CELL("filename",$A$1),FIND("]",CELL("filename",$A$1))+1,255)&amp;"|"&amp;$C46,Fonte_OM_Objeto!$G:$G,Fonte_OM_Objeto!$J:$J),"")</f>
        <v/>
      </c>
      <c r="AF46" s="10" t="str" cm="1">
        <f t="array" aca="1" ref="AF46" ca="1">IFERROR(_xlfn.XLOOKUP(MID(CELL("filename",$A$1),FIND("]",CELL("filename",$A$1))+1,255)&amp;"|"&amp;$C46,Fonte_OM_Objeto!$G:$G,Fonte_OM_Objeto!$K:$K),"")</f>
        <v/>
      </c>
    </row>
    <row r="47" spans="1:32" s="1" customFormat="1" ht="84.2" customHeight="1" x14ac:dyDescent="0.2">
      <c r="A47" s="9" t="s">
        <v>30</v>
      </c>
      <c r="B47" s="9" t="s">
        <v>31</v>
      </c>
      <c r="C47" s="9" t="s">
        <v>295</v>
      </c>
      <c r="D47" s="9" t="s">
        <v>33</v>
      </c>
      <c r="E47" s="9" t="s">
        <v>34</v>
      </c>
      <c r="F47" s="9" t="s">
        <v>291</v>
      </c>
      <c r="G47" s="9" t="s">
        <v>292</v>
      </c>
      <c r="H47" s="9" t="s">
        <v>37</v>
      </c>
      <c r="I47" s="9" t="s">
        <v>198</v>
      </c>
      <c r="J47" s="9" t="s">
        <v>39</v>
      </c>
      <c r="K47" s="9" t="s">
        <v>40</v>
      </c>
      <c r="L47" s="9" t="s">
        <v>41</v>
      </c>
      <c r="M47" s="9" t="s">
        <v>97</v>
      </c>
      <c r="N47" s="9" t="s">
        <v>98</v>
      </c>
      <c r="O47" s="9" t="s">
        <v>612</v>
      </c>
      <c r="P47" s="9" t="s">
        <v>45</v>
      </c>
      <c r="Q47" s="9" t="s">
        <v>109</v>
      </c>
      <c r="R47" s="9" t="s">
        <v>47</v>
      </c>
      <c r="S47" s="9" t="s">
        <v>110</v>
      </c>
      <c r="T47" s="9" t="s">
        <v>205</v>
      </c>
      <c r="U47" s="9" t="s">
        <v>198</v>
      </c>
      <c r="V47" s="9" t="s">
        <v>206</v>
      </c>
      <c r="W47" s="9" t="s">
        <v>111</v>
      </c>
      <c r="X47" s="9" t="s">
        <v>52</v>
      </c>
      <c r="Y47" s="9" t="s">
        <v>53</v>
      </c>
      <c r="Z47" s="9" t="s">
        <v>54</v>
      </c>
      <c r="AA47" s="9" t="s">
        <v>55</v>
      </c>
      <c r="AB47" s="9" t="s">
        <v>56</v>
      </c>
      <c r="AC47" s="10">
        <v>250000</v>
      </c>
      <c r="AD47" s="10" t="s">
        <v>3915</v>
      </c>
      <c r="AE47" s="10" t="str" cm="1">
        <f t="array" aca="1" ref="AE47" ca="1">IFERROR(_xlfn.XLOOKUP(MID(CELL("filename",$A$1),FIND("]",CELL("filename",$A$1))+1,255)&amp;"|"&amp;$C47,Fonte_OM_Objeto!$G:$G,Fonte_OM_Objeto!$J:$J),"")</f>
        <v/>
      </c>
      <c r="AF47" s="10" t="str" cm="1">
        <f t="array" aca="1" ref="AF47" ca="1">IFERROR(_xlfn.XLOOKUP(MID(CELL("filename",$A$1),FIND("]",CELL("filename",$A$1))+1,255)&amp;"|"&amp;$C47,Fonte_OM_Objeto!$G:$G,Fonte_OM_Objeto!$K:$K),"")</f>
        <v/>
      </c>
    </row>
    <row r="48" spans="1:32" s="1" customFormat="1" ht="52.35" customHeight="1" x14ac:dyDescent="0.2">
      <c r="A48" s="9" t="s">
        <v>30</v>
      </c>
      <c r="B48" s="9" t="s">
        <v>31</v>
      </c>
      <c r="C48" s="9" t="s">
        <v>3914</v>
      </c>
      <c r="D48" s="9" t="s">
        <v>33</v>
      </c>
      <c r="E48" s="9" t="s">
        <v>34</v>
      </c>
      <c r="F48" s="9" t="s">
        <v>291</v>
      </c>
      <c r="G48" s="9" t="s">
        <v>292</v>
      </c>
      <c r="H48" s="9" t="s">
        <v>37</v>
      </c>
      <c r="I48" s="9" t="s">
        <v>198</v>
      </c>
      <c r="J48" s="9" t="s">
        <v>39</v>
      </c>
      <c r="K48" s="9" t="s">
        <v>40</v>
      </c>
      <c r="L48" s="9" t="s">
        <v>41</v>
      </c>
      <c r="M48" s="9" t="s">
        <v>59</v>
      </c>
      <c r="N48" s="9" t="s">
        <v>60</v>
      </c>
      <c r="O48" s="9" t="s">
        <v>612</v>
      </c>
      <c r="P48" s="9" t="s">
        <v>45</v>
      </c>
      <c r="Q48" s="9" t="s">
        <v>109</v>
      </c>
      <c r="R48" s="9" t="s">
        <v>47</v>
      </c>
      <c r="S48" s="9" t="s">
        <v>110</v>
      </c>
      <c r="T48" s="9" t="s">
        <v>75</v>
      </c>
      <c r="U48" s="9" t="s">
        <v>76</v>
      </c>
      <c r="V48" s="9" t="s">
        <v>75</v>
      </c>
      <c r="W48" s="9" t="s">
        <v>111</v>
      </c>
      <c r="X48" s="9" t="s">
        <v>52</v>
      </c>
      <c r="Y48" s="9" t="s">
        <v>53</v>
      </c>
      <c r="Z48" s="9" t="s">
        <v>54</v>
      </c>
      <c r="AA48" s="9" t="s">
        <v>55</v>
      </c>
      <c r="AB48" s="9" t="s">
        <v>56</v>
      </c>
      <c r="AC48" s="10">
        <v>500000</v>
      </c>
      <c r="AD48" s="10" t="s">
        <v>3913</v>
      </c>
      <c r="AE48" s="10" t="str" cm="1">
        <f t="array" aca="1" ref="AE48" ca="1">IFERROR(_xlfn.XLOOKUP(MID(CELL("filename",$A$1),FIND("]",CELL("filename",$A$1))+1,255)&amp;"|"&amp;$C48,Fonte_OM_Objeto!$G:$G,Fonte_OM_Objeto!$J:$J),"")</f>
        <v/>
      </c>
      <c r="AF48" s="10" t="str" cm="1">
        <f t="array" aca="1" ref="AF48" ca="1">IFERROR(_xlfn.XLOOKUP(MID(CELL("filename",$A$1),FIND("]",CELL("filename",$A$1))+1,255)&amp;"|"&amp;$C48,Fonte_OM_Objeto!$G:$G,Fonte_OM_Objeto!$K:$K),"")</f>
        <v/>
      </c>
    </row>
    <row r="49" spans="1:32" s="1" customFormat="1" ht="41.1" customHeight="1" x14ac:dyDescent="0.2">
      <c r="A49" s="9" t="s">
        <v>30</v>
      </c>
      <c r="B49" s="9" t="s">
        <v>31</v>
      </c>
      <c r="C49" s="9" t="s">
        <v>3912</v>
      </c>
      <c r="D49" s="9" t="s">
        <v>33</v>
      </c>
      <c r="E49" s="9" t="s">
        <v>34</v>
      </c>
      <c r="F49" s="9" t="s">
        <v>291</v>
      </c>
      <c r="G49" s="9" t="s">
        <v>292</v>
      </c>
      <c r="H49" s="9" t="s">
        <v>37</v>
      </c>
      <c r="I49" s="9" t="s">
        <v>198</v>
      </c>
      <c r="J49" s="9" t="s">
        <v>39</v>
      </c>
      <c r="K49" s="9" t="s">
        <v>40</v>
      </c>
      <c r="L49" s="9" t="s">
        <v>41</v>
      </c>
      <c r="M49" s="9" t="s">
        <v>42</v>
      </c>
      <c r="N49" s="9" t="s">
        <v>43</v>
      </c>
      <c r="O49" s="9" t="s">
        <v>612</v>
      </c>
      <c r="P49" s="9" t="s">
        <v>45</v>
      </c>
      <c r="Q49" s="9" t="s">
        <v>109</v>
      </c>
      <c r="R49" s="9" t="s">
        <v>47</v>
      </c>
      <c r="S49" s="9" t="s">
        <v>110</v>
      </c>
      <c r="T49" s="9" t="s">
        <v>441</v>
      </c>
      <c r="U49" s="9" t="s">
        <v>198</v>
      </c>
      <c r="V49" s="9" t="s">
        <v>442</v>
      </c>
      <c r="W49" s="9" t="s">
        <v>111</v>
      </c>
      <c r="X49" s="9" t="s">
        <v>52</v>
      </c>
      <c r="Y49" s="9" t="s">
        <v>53</v>
      </c>
      <c r="Z49" s="9" t="s">
        <v>54</v>
      </c>
      <c r="AA49" s="9" t="s">
        <v>55</v>
      </c>
      <c r="AB49" s="9" t="s">
        <v>56</v>
      </c>
      <c r="AC49" s="10">
        <v>250000</v>
      </c>
      <c r="AD49" s="10" t="s">
        <v>3911</v>
      </c>
      <c r="AE49" s="10" t="str" cm="1">
        <f t="array" aca="1" ref="AE49" ca="1">IFERROR(_xlfn.XLOOKUP(MID(CELL("filename",$A$1),FIND("]",CELL("filename",$A$1))+1,255)&amp;"|"&amp;$C49,Fonte_OM_Objeto!$G:$G,Fonte_OM_Objeto!$J:$J),"")</f>
        <v>HMAR</v>
      </c>
      <c r="AF49" s="10" t="str" cm="1">
        <f t="array" aca="1" ref="AF49" ca="1">IFERROR(_xlfn.XLOOKUP(MID(CELL("filename",$A$1),FIND("]",CELL("filename",$A$1))+1,255)&amp;"|"&amp;$C49,Fonte_OM_Objeto!$G:$G,Fonte_OM_Objeto!$K:$K),"")</f>
        <v>Cadeiras odontológicas e outros equipamentos médico-hospitalares</v>
      </c>
    </row>
    <row r="50" spans="1:32" s="1" customFormat="1" ht="41.1" customHeight="1" x14ac:dyDescent="0.2">
      <c r="A50" s="9" t="s">
        <v>30</v>
      </c>
      <c r="B50" s="9" t="s">
        <v>31</v>
      </c>
      <c r="C50" s="9" t="s">
        <v>3910</v>
      </c>
      <c r="D50" s="9" t="s">
        <v>33</v>
      </c>
      <c r="E50" s="9" t="s">
        <v>34</v>
      </c>
      <c r="F50" s="9" t="s">
        <v>291</v>
      </c>
      <c r="G50" s="9" t="s">
        <v>292</v>
      </c>
      <c r="H50" s="9" t="s">
        <v>37</v>
      </c>
      <c r="I50" s="9" t="s">
        <v>198</v>
      </c>
      <c r="J50" s="9" t="s">
        <v>39</v>
      </c>
      <c r="K50" s="9" t="s">
        <v>40</v>
      </c>
      <c r="L50" s="9" t="s">
        <v>41</v>
      </c>
      <c r="M50" s="9" t="s">
        <v>42</v>
      </c>
      <c r="N50" s="9" t="s">
        <v>43</v>
      </c>
      <c r="O50" s="9" t="s">
        <v>612</v>
      </c>
      <c r="P50" s="9" t="s">
        <v>45</v>
      </c>
      <c r="Q50" s="9" t="s">
        <v>109</v>
      </c>
      <c r="R50" s="9" t="s">
        <v>47</v>
      </c>
      <c r="S50" s="9" t="s">
        <v>110</v>
      </c>
      <c r="T50" s="9" t="s">
        <v>441</v>
      </c>
      <c r="U50" s="9" t="s">
        <v>198</v>
      </c>
      <c r="V50" s="9" t="s">
        <v>442</v>
      </c>
      <c r="W50" s="9" t="s">
        <v>111</v>
      </c>
      <c r="X50" s="9" t="s">
        <v>52</v>
      </c>
      <c r="Y50" s="9" t="s">
        <v>53</v>
      </c>
      <c r="Z50" s="9" t="s">
        <v>54</v>
      </c>
      <c r="AA50" s="9" t="s">
        <v>55</v>
      </c>
      <c r="AB50" s="9" t="s">
        <v>56</v>
      </c>
      <c r="AC50" s="10">
        <v>250000</v>
      </c>
      <c r="AD50" s="10" t="s">
        <v>3909</v>
      </c>
      <c r="AE50" s="10" t="str" cm="1">
        <f t="array" aca="1" ref="AE50" ca="1">IFERROR(_xlfn.XLOOKUP(MID(CELL("filename",$A$1),FIND("]",CELL("filename",$A$1))+1,255)&amp;"|"&amp;$C50,Fonte_OM_Objeto!$G:$G,Fonte_OM_Objeto!$J:$J),"")</f>
        <v>HMAR</v>
      </c>
      <c r="AF50" s="10" t="str" cm="1">
        <f t="array" aca="1" ref="AF50" ca="1">IFERROR(_xlfn.XLOOKUP(MID(CELL("filename",$A$1),FIND("]",CELL("filename",$A$1))+1,255)&amp;"|"&amp;$C50,Fonte_OM_Objeto!$G:$G,Fonte_OM_Objeto!$K:$K),"")</f>
        <v>Processador de tecidos e outros equipamentos médico-hospitalares</v>
      </c>
    </row>
    <row r="51" spans="1:32" s="1" customFormat="1" ht="19.7" customHeight="1" x14ac:dyDescent="0.2">
      <c r="A51" s="9" t="s">
        <v>30</v>
      </c>
      <c r="B51" s="9" t="s">
        <v>31</v>
      </c>
      <c r="C51" s="9" t="s">
        <v>3908</v>
      </c>
      <c r="D51" s="9" t="s">
        <v>33</v>
      </c>
      <c r="E51" s="9" t="s">
        <v>34</v>
      </c>
      <c r="F51" s="9" t="s">
        <v>301</v>
      </c>
      <c r="G51" s="9" t="s">
        <v>302</v>
      </c>
      <c r="H51" s="9" t="s">
        <v>37</v>
      </c>
      <c r="I51" s="9" t="s">
        <v>38</v>
      </c>
      <c r="J51" s="9" t="s">
        <v>69</v>
      </c>
      <c r="K51" s="9" t="s">
        <v>40</v>
      </c>
      <c r="L51" s="9" t="s">
        <v>41</v>
      </c>
      <c r="M51" s="9" t="s">
        <v>42</v>
      </c>
      <c r="N51" s="9" t="s">
        <v>43</v>
      </c>
      <c r="O51" s="9" t="s">
        <v>2931</v>
      </c>
      <c r="P51" s="9" t="s">
        <v>45</v>
      </c>
      <c r="Q51" s="9" t="s">
        <v>182</v>
      </c>
      <c r="R51" s="9" t="s">
        <v>47</v>
      </c>
      <c r="S51" s="9" t="s">
        <v>2724</v>
      </c>
      <c r="T51" s="9" t="s">
        <v>1673</v>
      </c>
      <c r="U51" s="9" t="s">
        <v>38</v>
      </c>
      <c r="V51" s="9" t="s">
        <v>1672</v>
      </c>
      <c r="W51" s="9" t="s">
        <v>51</v>
      </c>
      <c r="X51" s="9" t="s">
        <v>102</v>
      </c>
      <c r="Y51" s="9" t="s">
        <v>53</v>
      </c>
      <c r="Z51" s="9" t="s">
        <v>54</v>
      </c>
      <c r="AA51" s="9" t="s">
        <v>55</v>
      </c>
      <c r="AB51" s="9" t="s">
        <v>56</v>
      </c>
      <c r="AC51" s="10">
        <v>250000</v>
      </c>
      <c r="AD51" s="9" t="s">
        <v>3907</v>
      </c>
      <c r="AE51" s="10" t="str" cm="1">
        <f t="array" aca="1" ref="AE51" ca="1">IFERROR(_xlfn.XLOOKUP(MID(CELL("filename",$A$1),FIND("]",CELL("filename",$A$1))+1,255)&amp;"|"&amp;$C51,Fonte_OM_Objeto!$G:$G,Fonte_OM_Objeto!$J:$J),"")</f>
        <v>CMS</v>
      </c>
      <c r="AF51" s="10" t="str" cm="1">
        <f t="array" aca="1" ref="AF51" ca="1">IFERROR(_xlfn.XLOOKUP(MID(CELL("filename",$A$1),FIND("]",CELL("filename",$A$1))+1,255)&amp;"|"&amp;$C51,Fonte_OM_Objeto!$G:$G,Fonte_OM_Objeto!$K:$K),"")</f>
        <v>Adequação das instalações para implantação de Educação 4.0</v>
      </c>
    </row>
    <row r="52" spans="1:32" s="1" customFormat="1" ht="30.4" customHeight="1" x14ac:dyDescent="0.2">
      <c r="A52" s="9" t="s">
        <v>30</v>
      </c>
      <c r="B52" s="9" t="s">
        <v>31</v>
      </c>
      <c r="C52" s="9" t="s">
        <v>3906</v>
      </c>
      <c r="D52" s="9" t="s">
        <v>33</v>
      </c>
      <c r="E52" s="9" t="s">
        <v>90</v>
      </c>
      <c r="F52" s="9" t="s">
        <v>308</v>
      </c>
      <c r="G52" s="9" t="s">
        <v>309</v>
      </c>
      <c r="H52" s="9" t="s">
        <v>37</v>
      </c>
      <c r="I52" s="9" t="s">
        <v>38</v>
      </c>
      <c r="J52" s="9" t="s">
        <v>191</v>
      </c>
      <c r="K52" s="9" t="s">
        <v>40</v>
      </c>
      <c r="L52" s="9" t="s">
        <v>41</v>
      </c>
      <c r="M52" s="9" t="s">
        <v>42</v>
      </c>
      <c r="N52" s="9" t="s">
        <v>43</v>
      </c>
      <c r="O52" s="9" t="s">
        <v>305</v>
      </c>
      <c r="P52" s="9" t="s">
        <v>45</v>
      </c>
      <c r="Q52" s="9" t="s">
        <v>84</v>
      </c>
      <c r="R52" s="9" t="s">
        <v>45</v>
      </c>
      <c r="S52" s="9" t="s">
        <v>63</v>
      </c>
      <c r="T52" s="9" t="s">
        <v>75</v>
      </c>
      <c r="U52" s="9" t="s">
        <v>76</v>
      </c>
      <c r="V52" s="9" t="s">
        <v>75</v>
      </c>
      <c r="W52" s="9" t="s">
        <v>51</v>
      </c>
      <c r="X52" s="9" t="s">
        <v>52</v>
      </c>
      <c r="Y52" s="9" t="s">
        <v>53</v>
      </c>
      <c r="Z52" s="9" t="s">
        <v>54</v>
      </c>
      <c r="AA52" s="9" t="s">
        <v>55</v>
      </c>
      <c r="AB52" s="9" t="s">
        <v>56</v>
      </c>
      <c r="AC52" s="10">
        <v>400000</v>
      </c>
      <c r="AD52" s="10" t="s">
        <v>3905</v>
      </c>
      <c r="AE52" s="10" t="str" cm="1">
        <f t="array" aca="1" ref="AE52" ca="1">IFERROR(_xlfn.XLOOKUP(MID(CELL("filename",$A$1),FIND("]",CELL("filename",$A$1))+1,255)&amp;"|"&amp;$C52,Fonte_OM_Objeto!$G:$G,Fonte_OM_Objeto!$J:$J),"")</f>
        <v>19º BC</v>
      </c>
      <c r="AF52" s="10" t="str" cm="1">
        <f t="array" aca="1" ref="AF52" ca="1">IFERROR(_xlfn.XLOOKUP(MID(CELL("filename",$A$1),FIND("]",CELL("filename",$A$1))+1,255)&amp;"|"&amp;$C52,Fonte_OM_Objeto!$G:$G,Fonte_OM_Objeto!$K:$K),"")</f>
        <v>Construção de um tapiri para apoio às instruções da tropa ao Projeto Forças no Esporte (PROFESP), bem como para apoio a outras demandas externas.</v>
      </c>
    </row>
    <row r="53" spans="1:32" s="1" customFormat="1" ht="30.4" customHeight="1" x14ac:dyDescent="0.2">
      <c r="A53" s="9" t="s">
        <v>30</v>
      </c>
      <c r="B53" s="9" t="s">
        <v>31</v>
      </c>
      <c r="C53" s="9" t="s">
        <v>3056</v>
      </c>
      <c r="D53" s="9" t="s">
        <v>33</v>
      </c>
      <c r="E53" s="9" t="s">
        <v>90</v>
      </c>
      <c r="F53" s="9" t="s">
        <v>3055</v>
      </c>
      <c r="G53" s="9" t="s">
        <v>2231</v>
      </c>
      <c r="H53" s="9" t="s">
        <v>37</v>
      </c>
      <c r="I53" s="9" t="s">
        <v>38</v>
      </c>
      <c r="J53" s="9" t="s">
        <v>151</v>
      </c>
      <c r="K53" s="9" t="s">
        <v>40</v>
      </c>
      <c r="L53" s="9" t="s">
        <v>41</v>
      </c>
      <c r="M53" s="9" t="s">
        <v>42</v>
      </c>
      <c r="N53" s="9" t="s">
        <v>43</v>
      </c>
      <c r="O53" s="9" t="s">
        <v>174</v>
      </c>
      <c r="P53" s="9" t="s">
        <v>45</v>
      </c>
      <c r="Q53" s="9" t="s">
        <v>84</v>
      </c>
      <c r="R53" s="9" t="s">
        <v>45</v>
      </c>
      <c r="S53" s="9" t="s">
        <v>85</v>
      </c>
      <c r="T53" s="9" t="s">
        <v>75</v>
      </c>
      <c r="U53" s="9" t="s">
        <v>76</v>
      </c>
      <c r="V53" s="9" t="s">
        <v>75</v>
      </c>
      <c r="W53" s="9" t="s">
        <v>51</v>
      </c>
      <c r="X53" s="9" t="s">
        <v>52</v>
      </c>
      <c r="Y53" s="9" t="s">
        <v>53</v>
      </c>
      <c r="Z53" s="9" t="s">
        <v>54</v>
      </c>
      <c r="AA53" s="9" t="s">
        <v>55</v>
      </c>
      <c r="AB53" s="9" t="s">
        <v>56</v>
      </c>
      <c r="AC53" s="10">
        <v>300000</v>
      </c>
      <c r="AD53" s="10" t="s">
        <v>3904</v>
      </c>
      <c r="AE53" s="10" t="str" cm="1">
        <f t="array" aca="1" ref="AE53" ca="1">IFERROR(_xlfn.XLOOKUP(MID(CELL("filename",$A$1),FIND("]",CELL("filename",$A$1))+1,255)&amp;"|"&amp;$C53,Fonte_OM_Objeto!$G:$G,Fonte_OM_Objeto!$J:$J),"")</f>
        <v>6ª RM</v>
      </c>
      <c r="AF53" s="10" t="str" cm="1">
        <f t="array" aca="1" ref="AF53" ca="1">IFERROR(_xlfn.XLOOKUP(MID(CELL("filename",$A$1),FIND("]",CELL("filename",$A$1))+1,255)&amp;"|"&amp;$C53,Fonte_OM_Objeto!$G:$G,Fonte_OM_Objeto!$K:$K),"")</f>
        <v>Mobiliários e equipamentos de informática para o Comando da 6ª Região Militar, Base Regional de Ilhéus e Centro Marechal Cantuária.</v>
      </c>
    </row>
    <row r="54" spans="1:32" s="1" customFormat="1" ht="52.35" customHeight="1" x14ac:dyDescent="0.2">
      <c r="A54" s="9" t="s">
        <v>30</v>
      </c>
      <c r="B54" s="9" t="s">
        <v>31</v>
      </c>
      <c r="C54" s="9" t="s">
        <v>3903</v>
      </c>
      <c r="D54" s="9" t="s">
        <v>33</v>
      </c>
      <c r="E54" s="9" t="s">
        <v>90</v>
      </c>
      <c r="F54" s="9" t="s">
        <v>3055</v>
      </c>
      <c r="G54" s="9" t="s">
        <v>2231</v>
      </c>
      <c r="H54" s="9" t="s">
        <v>37</v>
      </c>
      <c r="I54" s="9" t="s">
        <v>38</v>
      </c>
      <c r="J54" s="9" t="s">
        <v>151</v>
      </c>
      <c r="K54" s="9" t="s">
        <v>40</v>
      </c>
      <c r="L54" s="9" t="s">
        <v>41</v>
      </c>
      <c r="M54" s="9" t="s">
        <v>70</v>
      </c>
      <c r="N54" s="9" t="s">
        <v>71</v>
      </c>
      <c r="O54" s="9" t="s">
        <v>72</v>
      </c>
      <c r="P54" s="9" t="s">
        <v>45</v>
      </c>
      <c r="Q54" s="9" t="s">
        <v>73</v>
      </c>
      <c r="R54" s="9" t="s">
        <v>45</v>
      </c>
      <c r="S54" s="9" t="s">
        <v>74</v>
      </c>
      <c r="T54" s="9" t="s">
        <v>75</v>
      </c>
      <c r="U54" s="9" t="s">
        <v>76</v>
      </c>
      <c r="V54" s="9" t="s">
        <v>75</v>
      </c>
      <c r="W54" s="9" t="s">
        <v>51</v>
      </c>
      <c r="X54" s="9" t="s">
        <v>52</v>
      </c>
      <c r="Y54" s="9" t="s">
        <v>53</v>
      </c>
      <c r="Z54" s="9" t="s">
        <v>54</v>
      </c>
      <c r="AA54" s="9" t="s">
        <v>55</v>
      </c>
      <c r="AB54" s="9" t="s">
        <v>56</v>
      </c>
      <c r="AC54" s="10">
        <v>550000</v>
      </c>
      <c r="AD54" s="10" t="s">
        <v>3902</v>
      </c>
      <c r="AE54" s="10" t="str" cm="1">
        <f t="array" aca="1" ref="AE54" ca="1">IFERROR(_xlfn.XLOOKUP(MID(CELL("filename",$A$1),FIND("]",CELL("filename",$A$1))+1,255)&amp;"|"&amp;$C54,Fonte_OM_Objeto!$G:$G,Fonte_OM_Objeto!$J:$J),"")</f>
        <v/>
      </c>
      <c r="AF54" s="10" t="str" cm="1">
        <f t="array" aca="1" ref="AF54" ca="1">IFERROR(_xlfn.XLOOKUP(MID(CELL("filename",$A$1),FIND("]",CELL("filename",$A$1))+1,255)&amp;"|"&amp;$C54,Fonte_OM_Objeto!$G:$G,Fonte_OM_Objeto!$K:$K),"")</f>
        <v/>
      </c>
    </row>
    <row r="55" spans="1:32" s="1" customFormat="1" ht="41.1" customHeight="1" x14ac:dyDescent="0.2">
      <c r="A55" s="9" t="s">
        <v>30</v>
      </c>
      <c r="B55" s="9" t="s">
        <v>31</v>
      </c>
      <c r="C55" s="9" t="s">
        <v>3901</v>
      </c>
      <c r="D55" s="9" t="s">
        <v>33</v>
      </c>
      <c r="E55" s="9" t="s">
        <v>34</v>
      </c>
      <c r="F55" s="9" t="s">
        <v>312</v>
      </c>
      <c r="G55" s="9" t="s">
        <v>313</v>
      </c>
      <c r="H55" s="9" t="s">
        <v>37</v>
      </c>
      <c r="I55" s="9" t="s">
        <v>242</v>
      </c>
      <c r="J55" s="9" t="s">
        <v>39</v>
      </c>
      <c r="K55" s="9" t="s">
        <v>40</v>
      </c>
      <c r="L55" s="9" t="s">
        <v>41</v>
      </c>
      <c r="M55" s="9" t="s">
        <v>42</v>
      </c>
      <c r="N55" s="9" t="s">
        <v>43</v>
      </c>
      <c r="O55" s="9" t="s">
        <v>612</v>
      </c>
      <c r="P55" s="9" t="s">
        <v>45</v>
      </c>
      <c r="Q55" s="9" t="s">
        <v>109</v>
      </c>
      <c r="R55" s="9" t="s">
        <v>47</v>
      </c>
      <c r="S55" s="9" t="s">
        <v>110</v>
      </c>
      <c r="T55" s="9" t="s">
        <v>1975</v>
      </c>
      <c r="U55" s="9" t="s">
        <v>242</v>
      </c>
      <c r="V55" s="9" t="s">
        <v>1974</v>
      </c>
      <c r="W55" s="9" t="s">
        <v>111</v>
      </c>
      <c r="X55" s="9" t="s">
        <v>52</v>
      </c>
      <c r="Y55" s="9" t="s">
        <v>53</v>
      </c>
      <c r="Z55" s="9" t="s">
        <v>54</v>
      </c>
      <c r="AA55" s="9" t="s">
        <v>55</v>
      </c>
      <c r="AB55" s="9" t="s">
        <v>56</v>
      </c>
      <c r="AC55" s="10">
        <v>100000</v>
      </c>
      <c r="AD55" s="10" t="s">
        <v>3900</v>
      </c>
      <c r="AE55" s="10" t="str" cm="1">
        <f t="array" aca="1" ref="AE55" ca="1">IFERROR(_xlfn.XLOOKUP(MID(CELL("filename",$A$1),FIND("]",CELL("filename",$A$1))+1,255)&amp;"|"&amp;$C55,Fonte_OM_Objeto!$G:$G,Fonte_OM_Objeto!$J:$J),"")</f>
        <v>P Med Gu BH</v>
      </c>
      <c r="AF55" s="10" t="str" cm="1">
        <f t="array" aca="1" ref="AF55" ca="1">IFERROR(_xlfn.XLOOKUP(MID(CELL("filename",$A$1),FIND("]",CELL("filename",$A$1))+1,255)&amp;"|"&amp;$C55,Fonte_OM_Objeto!$G:$G,Fonte_OM_Objeto!$K:$K),"")</f>
        <v>Aquisição de Estação Ginecológica e Dermatológia completa.</v>
      </c>
    </row>
    <row r="56" spans="1:32" s="1" customFormat="1" ht="19.7" customHeight="1" x14ac:dyDescent="0.2">
      <c r="A56" s="9" t="s">
        <v>30</v>
      </c>
      <c r="B56" s="9" t="s">
        <v>31</v>
      </c>
      <c r="C56" s="9" t="s">
        <v>3899</v>
      </c>
      <c r="D56" s="9" t="s">
        <v>33</v>
      </c>
      <c r="E56" s="9" t="s">
        <v>34</v>
      </c>
      <c r="F56" s="9" t="s">
        <v>3898</v>
      </c>
      <c r="G56" s="9" t="s">
        <v>3897</v>
      </c>
      <c r="H56" s="9" t="s">
        <v>37</v>
      </c>
      <c r="I56" s="9" t="s">
        <v>144</v>
      </c>
      <c r="J56" s="9" t="s">
        <v>225</v>
      </c>
      <c r="K56" s="9" t="s">
        <v>40</v>
      </c>
      <c r="L56" s="9" t="s">
        <v>41</v>
      </c>
      <c r="M56" s="9" t="s">
        <v>232</v>
      </c>
      <c r="N56" s="9" t="s">
        <v>233</v>
      </c>
      <c r="O56" s="9" t="s">
        <v>3526</v>
      </c>
      <c r="P56" s="9" t="s">
        <v>45</v>
      </c>
      <c r="Q56" s="9" t="s">
        <v>2565</v>
      </c>
      <c r="R56" s="9" t="s">
        <v>47</v>
      </c>
      <c r="S56" s="9" t="s">
        <v>3525</v>
      </c>
      <c r="T56" s="9" t="s">
        <v>2956</v>
      </c>
      <c r="U56" s="9" t="s">
        <v>2957</v>
      </c>
      <c r="V56" s="9" t="s">
        <v>2956</v>
      </c>
      <c r="W56" s="9" t="s">
        <v>51</v>
      </c>
      <c r="X56" s="9" t="s">
        <v>102</v>
      </c>
      <c r="Y56" s="9" t="s">
        <v>53</v>
      </c>
      <c r="Z56" s="9" t="s">
        <v>54</v>
      </c>
      <c r="AA56" s="9" t="s">
        <v>2563</v>
      </c>
      <c r="AB56" s="9" t="s">
        <v>56</v>
      </c>
      <c r="AC56" s="10">
        <v>0</v>
      </c>
      <c r="AD56" s="9" t="s">
        <v>3896</v>
      </c>
      <c r="AE56" s="10" t="str" cm="1">
        <f t="array" aca="1" ref="AE56" ca="1">IFERROR(_xlfn.XLOOKUP(MID(CELL("filename",$A$1),FIND("]",CELL("filename",$A$1))+1,255)&amp;"|"&amp;$C56,Fonte_OM_Objeto!$G:$G,Fonte_OM_Objeto!$J:$J),"")</f>
        <v/>
      </c>
      <c r="AF56" s="10" t="str" cm="1">
        <f t="array" aca="1" ref="AF56" ca="1">IFERROR(_xlfn.XLOOKUP(MID(CELL("filename",$A$1),FIND("]",CELL("filename",$A$1))+1,255)&amp;"|"&amp;$C56,Fonte_OM_Objeto!$G:$G,Fonte_OM_Objeto!$K:$K),"")</f>
        <v/>
      </c>
    </row>
    <row r="57" spans="1:32" s="1" customFormat="1" ht="52.35" customHeight="1" x14ac:dyDescent="0.2">
      <c r="A57" s="9" t="s">
        <v>30</v>
      </c>
      <c r="B57" s="9" t="s">
        <v>31</v>
      </c>
      <c r="C57" s="9" t="s">
        <v>3047</v>
      </c>
      <c r="D57" s="9" t="s">
        <v>33</v>
      </c>
      <c r="E57" s="9" t="s">
        <v>90</v>
      </c>
      <c r="F57" s="9" t="s">
        <v>3040</v>
      </c>
      <c r="G57" s="9" t="s">
        <v>3039</v>
      </c>
      <c r="H57" s="9" t="s">
        <v>37</v>
      </c>
      <c r="I57" s="9" t="s">
        <v>96</v>
      </c>
      <c r="J57" s="9" t="s">
        <v>39</v>
      </c>
      <c r="K57" s="9" t="s">
        <v>40</v>
      </c>
      <c r="L57" s="9" t="s">
        <v>41</v>
      </c>
      <c r="M57" s="9" t="s">
        <v>70</v>
      </c>
      <c r="N57" s="9" t="s">
        <v>71</v>
      </c>
      <c r="O57" s="9" t="s">
        <v>72</v>
      </c>
      <c r="P57" s="9" t="s">
        <v>45</v>
      </c>
      <c r="Q57" s="9" t="s">
        <v>73</v>
      </c>
      <c r="R57" s="9" t="s">
        <v>45</v>
      </c>
      <c r="S57" s="9" t="s">
        <v>74</v>
      </c>
      <c r="T57" s="9" t="s">
        <v>75</v>
      </c>
      <c r="U57" s="9" t="s">
        <v>76</v>
      </c>
      <c r="V57" s="9" t="s">
        <v>75</v>
      </c>
      <c r="W57" s="9" t="s">
        <v>51</v>
      </c>
      <c r="X57" s="9" t="s">
        <v>52</v>
      </c>
      <c r="Y57" s="9" t="s">
        <v>53</v>
      </c>
      <c r="Z57" s="9" t="s">
        <v>54</v>
      </c>
      <c r="AA57" s="9" t="s">
        <v>55</v>
      </c>
      <c r="AB57" s="9" t="s">
        <v>56</v>
      </c>
      <c r="AC57" s="10">
        <v>100000</v>
      </c>
      <c r="AD57" s="10" t="s">
        <v>3895</v>
      </c>
      <c r="AE57" s="10" t="str" cm="1">
        <f t="array" aca="1" ref="AE57" ca="1">IFERROR(_xlfn.XLOOKUP(MID(CELL("filename",$A$1),FIND("]",CELL("filename",$A$1))+1,255)&amp;"|"&amp;$C57,Fonte_OM_Objeto!$G:$G,Fonte_OM_Objeto!$J:$J),"")</f>
        <v/>
      </c>
      <c r="AF57" s="10" t="str" cm="1">
        <f t="array" aca="1" ref="AF57" ca="1">IFERROR(_xlfn.XLOOKUP(MID(CELL("filename",$A$1),FIND("]",CELL("filename",$A$1))+1,255)&amp;"|"&amp;$C57,Fonte_OM_Objeto!$G:$G,Fonte_OM_Objeto!$K:$K),"")</f>
        <v/>
      </c>
    </row>
    <row r="58" spans="1:32" s="1" customFormat="1" ht="30.4" customHeight="1" x14ac:dyDescent="0.2">
      <c r="A58" s="9" t="s">
        <v>30</v>
      </c>
      <c r="B58" s="9" t="s">
        <v>31</v>
      </c>
      <c r="C58" s="9" t="s">
        <v>3894</v>
      </c>
      <c r="D58" s="9" t="s">
        <v>33</v>
      </c>
      <c r="E58" s="9" t="s">
        <v>90</v>
      </c>
      <c r="F58" s="9" t="s">
        <v>3037</v>
      </c>
      <c r="G58" s="9" t="s">
        <v>3036</v>
      </c>
      <c r="H58" s="9" t="s">
        <v>143</v>
      </c>
      <c r="I58" s="9" t="s">
        <v>1373</v>
      </c>
      <c r="J58" s="9" t="s">
        <v>69</v>
      </c>
      <c r="K58" s="9" t="s">
        <v>40</v>
      </c>
      <c r="L58" s="9" t="s">
        <v>41</v>
      </c>
      <c r="M58" s="9" t="s">
        <v>42</v>
      </c>
      <c r="N58" s="9" t="s">
        <v>43</v>
      </c>
      <c r="O58" s="9" t="s">
        <v>118</v>
      </c>
      <c r="P58" s="9" t="s">
        <v>45</v>
      </c>
      <c r="Q58" s="9" t="s">
        <v>46</v>
      </c>
      <c r="R58" s="9" t="s">
        <v>47</v>
      </c>
      <c r="S58" s="9" t="s">
        <v>48</v>
      </c>
      <c r="T58" s="9" t="s">
        <v>75</v>
      </c>
      <c r="U58" s="9" t="s">
        <v>76</v>
      </c>
      <c r="V58" s="9" t="s">
        <v>75</v>
      </c>
      <c r="W58" s="9" t="s">
        <v>51</v>
      </c>
      <c r="X58" s="9" t="s">
        <v>52</v>
      </c>
      <c r="Y58" s="9" t="s">
        <v>53</v>
      </c>
      <c r="Z58" s="9" t="s">
        <v>54</v>
      </c>
      <c r="AA58" s="9" t="s">
        <v>55</v>
      </c>
      <c r="AB58" s="9" t="s">
        <v>56</v>
      </c>
      <c r="AC58" s="10">
        <v>1000000</v>
      </c>
      <c r="AD58" s="10" t="s">
        <v>3893</v>
      </c>
      <c r="AE58" s="10" t="str" cm="1">
        <f t="array" aca="1" ref="AE58" ca="1">IFERROR(_xlfn.XLOOKUP(MID(CELL("filename",$A$1),FIND("]",CELL("filename",$A$1))+1,255)&amp;"|"&amp;$C58,Fonte_OM_Objeto!$G:$G,Fonte_OM_Objeto!$J:$J),"")</f>
        <v>7º BEC</v>
      </c>
      <c r="AF58" s="10" t="str" cm="1">
        <f t="array" aca="1" ref="AF58" ca="1">IFERROR(_xlfn.XLOOKUP(MID(CELL("filename",$A$1),FIND("]",CELL("filename",$A$1))+1,255)&amp;"|"&amp;$C58,Fonte_OM_Objeto!$G:$G,Fonte_OM_Objeto!$K:$K),"")</f>
        <v>Instalação de usina fotovoltaica e manutenção e adequação da rede elétrica</v>
      </c>
    </row>
    <row r="59" spans="1:32" s="1" customFormat="1" ht="52.35" customHeight="1" x14ac:dyDescent="0.2">
      <c r="A59" s="9" t="s">
        <v>30</v>
      </c>
      <c r="B59" s="9" t="s">
        <v>31</v>
      </c>
      <c r="C59" s="9" t="s">
        <v>2229</v>
      </c>
      <c r="D59" s="9" t="s">
        <v>33</v>
      </c>
      <c r="E59" s="9" t="s">
        <v>90</v>
      </c>
      <c r="F59" s="9" t="s">
        <v>356</v>
      </c>
      <c r="G59" s="9" t="s">
        <v>357</v>
      </c>
      <c r="H59" s="9" t="s">
        <v>143</v>
      </c>
      <c r="I59" s="9" t="s">
        <v>135</v>
      </c>
      <c r="J59" s="9" t="s">
        <v>39</v>
      </c>
      <c r="K59" s="9" t="s">
        <v>40</v>
      </c>
      <c r="L59" s="9" t="s">
        <v>41</v>
      </c>
      <c r="M59" s="9" t="s">
        <v>70</v>
      </c>
      <c r="N59" s="9" t="s">
        <v>71</v>
      </c>
      <c r="O59" s="9" t="s">
        <v>72</v>
      </c>
      <c r="P59" s="9" t="s">
        <v>45</v>
      </c>
      <c r="Q59" s="9" t="s">
        <v>73</v>
      </c>
      <c r="R59" s="9" t="s">
        <v>45</v>
      </c>
      <c r="S59" s="9" t="s">
        <v>74</v>
      </c>
      <c r="T59" s="9" t="s">
        <v>75</v>
      </c>
      <c r="U59" s="9" t="s">
        <v>76</v>
      </c>
      <c r="V59" s="9" t="s">
        <v>75</v>
      </c>
      <c r="W59" s="9" t="s">
        <v>51</v>
      </c>
      <c r="X59" s="9" t="s">
        <v>52</v>
      </c>
      <c r="Y59" s="9" t="s">
        <v>53</v>
      </c>
      <c r="Z59" s="9" t="s">
        <v>54</v>
      </c>
      <c r="AA59" s="9" t="s">
        <v>55</v>
      </c>
      <c r="AB59" s="9" t="s">
        <v>56</v>
      </c>
      <c r="AC59" s="10">
        <v>203000</v>
      </c>
      <c r="AD59" s="10" t="s">
        <v>3892</v>
      </c>
      <c r="AE59" s="10" t="str" cm="1">
        <f t="array" aca="1" ref="AE59" ca="1">IFERROR(_xlfn.XLOOKUP(MID(CELL("filename",$A$1),FIND("]",CELL("filename",$A$1))+1,255)&amp;"|"&amp;$C59,Fonte_OM_Objeto!$G:$G,Fonte_OM_Objeto!$J:$J),"")</f>
        <v/>
      </c>
      <c r="AF59" s="10" t="str" cm="1">
        <f t="array" aca="1" ref="AF59" ca="1">IFERROR(_xlfn.XLOOKUP(MID(CELL("filename",$A$1),FIND("]",CELL("filename",$A$1))+1,255)&amp;"|"&amp;$C59,Fonte_OM_Objeto!$G:$G,Fonte_OM_Objeto!$K:$K),"")</f>
        <v/>
      </c>
    </row>
    <row r="60" spans="1:32" s="1" customFormat="1" ht="84.2" customHeight="1" x14ac:dyDescent="0.2">
      <c r="A60" s="9" t="s">
        <v>30</v>
      </c>
      <c r="B60" s="9" t="s">
        <v>31</v>
      </c>
      <c r="C60" s="9" t="s">
        <v>3891</v>
      </c>
      <c r="D60" s="9" t="s">
        <v>33</v>
      </c>
      <c r="E60" s="9" t="s">
        <v>34</v>
      </c>
      <c r="F60" s="9" t="s">
        <v>3890</v>
      </c>
      <c r="G60" s="9" t="s">
        <v>3889</v>
      </c>
      <c r="H60" s="9" t="s">
        <v>37</v>
      </c>
      <c r="I60" s="9" t="s">
        <v>129</v>
      </c>
      <c r="J60" s="9" t="s">
        <v>379</v>
      </c>
      <c r="K60" s="9" t="s">
        <v>40</v>
      </c>
      <c r="L60" s="9" t="s">
        <v>41</v>
      </c>
      <c r="M60" s="9" t="s">
        <v>97</v>
      </c>
      <c r="N60" s="9" t="s">
        <v>98</v>
      </c>
      <c r="O60" s="9" t="s">
        <v>612</v>
      </c>
      <c r="P60" s="9" t="s">
        <v>45</v>
      </c>
      <c r="Q60" s="9" t="s">
        <v>109</v>
      </c>
      <c r="R60" s="9" t="s">
        <v>47</v>
      </c>
      <c r="S60" s="9" t="s">
        <v>110</v>
      </c>
      <c r="T60" s="9" t="s">
        <v>500</v>
      </c>
      <c r="U60" s="9" t="s">
        <v>129</v>
      </c>
      <c r="V60" s="9" t="s">
        <v>501</v>
      </c>
      <c r="W60" s="9" t="s">
        <v>111</v>
      </c>
      <c r="X60" s="9" t="s">
        <v>52</v>
      </c>
      <c r="Y60" s="9" t="s">
        <v>53</v>
      </c>
      <c r="Z60" s="9" t="s">
        <v>54</v>
      </c>
      <c r="AA60" s="9" t="s">
        <v>55</v>
      </c>
      <c r="AB60" s="9" t="s">
        <v>56</v>
      </c>
      <c r="AC60" s="10">
        <v>300000</v>
      </c>
      <c r="AD60" s="10" t="s">
        <v>3888</v>
      </c>
      <c r="AE60" s="10" t="str" cm="1">
        <f t="array" aca="1" ref="AE60" ca="1">IFERROR(_xlfn.XLOOKUP(MID(CELL("filename",$A$1),FIND("]",CELL("filename",$A$1))+1,255)&amp;"|"&amp;$C60,Fonte_OM_Objeto!$G:$G,Fonte_OM_Objeto!$J:$J),"")</f>
        <v/>
      </c>
      <c r="AF60" s="10" t="str" cm="1">
        <f t="array" aca="1" ref="AF60" ca="1">IFERROR(_xlfn.XLOOKUP(MID(CELL("filename",$A$1),FIND("]",CELL("filename",$A$1))+1,255)&amp;"|"&amp;$C60,Fonte_OM_Objeto!$G:$G,Fonte_OM_Objeto!$K:$K),"")</f>
        <v/>
      </c>
    </row>
    <row r="61" spans="1:32" s="1" customFormat="1" ht="19.7" customHeight="1" x14ac:dyDescent="0.2">
      <c r="A61" s="9" t="s">
        <v>30</v>
      </c>
      <c r="B61" s="9" t="s">
        <v>31</v>
      </c>
      <c r="C61" s="9" t="s">
        <v>2220</v>
      </c>
      <c r="D61" s="9" t="s">
        <v>33</v>
      </c>
      <c r="E61" s="9" t="s">
        <v>34</v>
      </c>
      <c r="F61" s="9" t="s">
        <v>3887</v>
      </c>
      <c r="G61" s="9" t="s">
        <v>2219</v>
      </c>
      <c r="H61" s="9" t="s">
        <v>37</v>
      </c>
      <c r="I61" s="9" t="s">
        <v>172</v>
      </c>
      <c r="J61" s="9" t="s">
        <v>39</v>
      </c>
      <c r="K61" s="9" t="s">
        <v>40</v>
      </c>
      <c r="L61" s="9" t="s">
        <v>41</v>
      </c>
      <c r="M61" s="9" t="s">
        <v>97</v>
      </c>
      <c r="N61" s="9" t="s">
        <v>98</v>
      </c>
      <c r="O61" s="9" t="s">
        <v>3147</v>
      </c>
      <c r="P61" s="9" t="s">
        <v>45</v>
      </c>
      <c r="Q61" s="9" t="s">
        <v>335</v>
      </c>
      <c r="R61" s="9" t="s">
        <v>45</v>
      </c>
      <c r="S61" s="9" t="s">
        <v>63</v>
      </c>
      <c r="T61" s="9" t="s">
        <v>184</v>
      </c>
      <c r="U61" s="9" t="s">
        <v>172</v>
      </c>
      <c r="V61" s="9" t="s">
        <v>185</v>
      </c>
      <c r="W61" s="9" t="s">
        <v>51</v>
      </c>
      <c r="X61" s="9" t="s">
        <v>52</v>
      </c>
      <c r="Y61" s="9" t="s">
        <v>53</v>
      </c>
      <c r="Z61" s="9" t="s">
        <v>54</v>
      </c>
      <c r="AA61" s="9" t="s">
        <v>55</v>
      </c>
      <c r="AB61" s="9" t="s">
        <v>56</v>
      </c>
      <c r="AC61" s="10">
        <v>460000</v>
      </c>
      <c r="AD61" s="10" t="s">
        <v>3886</v>
      </c>
      <c r="AE61" s="10" t="str" cm="1">
        <f t="array" aca="1" ref="AE61" ca="1">IFERROR(_xlfn.XLOOKUP(MID(CELL("filename",$A$1),FIND("]",CELL("filename",$A$1))+1,255)&amp;"|"&amp;$C61,Fonte_OM_Objeto!$G:$G,Fonte_OM_Objeto!$J:$J),"")</f>
        <v/>
      </c>
      <c r="AF61" s="10" t="str" cm="1">
        <f t="array" aca="1" ref="AF61" ca="1">IFERROR(_xlfn.XLOOKUP(MID(CELL("filename",$A$1),FIND("]",CELL("filename",$A$1))+1,255)&amp;"|"&amp;$C61,Fonte_OM_Objeto!$G:$G,Fonte_OM_Objeto!$K:$K),"")</f>
        <v/>
      </c>
    </row>
    <row r="62" spans="1:32" s="1" customFormat="1" ht="84.2" customHeight="1" x14ac:dyDescent="0.2">
      <c r="A62" s="9" t="s">
        <v>30</v>
      </c>
      <c r="B62" s="9" t="s">
        <v>31</v>
      </c>
      <c r="C62" s="9" t="s">
        <v>388</v>
      </c>
      <c r="D62" s="9" t="s">
        <v>33</v>
      </c>
      <c r="E62" s="9" t="s">
        <v>34</v>
      </c>
      <c r="F62" s="9" t="s">
        <v>389</v>
      </c>
      <c r="G62" s="9" t="s">
        <v>390</v>
      </c>
      <c r="H62" s="9" t="s">
        <v>37</v>
      </c>
      <c r="I62" s="9" t="s">
        <v>96</v>
      </c>
      <c r="J62" s="9" t="s">
        <v>39</v>
      </c>
      <c r="K62" s="9" t="s">
        <v>40</v>
      </c>
      <c r="L62" s="9" t="s">
        <v>41</v>
      </c>
      <c r="M62" s="9" t="s">
        <v>97</v>
      </c>
      <c r="N62" s="9" t="s">
        <v>98</v>
      </c>
      <c r="O62" s="9" t="s">
        <v>612</v>
      </c>
      <c r="P62" s="9" t="s">
        <v>45</v>
      </c>
      <c r="Q62" s="9" t="s">
        <v>109</v>
      </c>
      <c r="R62" s="9" t="s">
        <v>47</v>
      </c>
      <c r="S62" s="9" t="s">
        <v>110</v>
      </c>
      <c r="T62" s="9" t="s">
        <v>100</v>
      </c>
      <c r="U62" s="9" t="s">
        <v>96</v>
      </c>
      <c r="V62" s="9" t="s">
        <v>101</v>
      </c>
      <c r="W62" s="9" t="s">
        <v>111</v>
      </c>
      <c r="X62" s="9" t="s">
        <v>52</v>
      </c>
      <c r="Y62" s="9" t="s">
        <v>53</v>
      </c>
      <c r="Z62" s="9" t="s">
        <v>54</v>
      </c>
      <c r="AA62" s="9" t="s">
        <v>55</v>
      </c>
      <c r="AB62" s="9" t="s">
        <v>56</v>
      </c>
      <c r="AC62" s="10">
        <v>400000</v>
      </c>
      <c r="AD62" s="10" t="s">
        <v>3885</v>
      </c>
      <c r="AE62" s="10" t="str" cm="1">
        <f t="array" aca="1" ref="AE62" ca="1">IFERROR(_xlfn.XLOOKUP(MID(CELL("filename",$A$1),FIND("]",CELL("filename",$A$1))+1,255)&amp;"|"&amp;$C62,Fonte_OM_Objeto!$G:$G,Fonte_OM_Objeto!$J:$J),"")</f>
        <v/>
      </c>
      <c r="AF62" s="10" t="str" cm="1">
        <f t="array" aca="1" ref="AF62" ca="1">IFERROR(_xlfn.XLOOKUP(MID(CELL("filename",$A$1),FIND("]",CELL("filename",$A$1))+1,255)&amp;"|"&amp;$C62,Fonte_OM_Objeto!$G:$G,Fonte_OM_Objeto!$K:$K),"")</f>
        <v/>
      </c>
    </row>
    <row r="63" spans="1:32" s="1" customFormat="1" ht="52.35" customHeight="1" x14ac:dyDescent="0.2">
      <c r="A63" s="9" t="s">
        <v>30</v>
      </c>
      <c r="B63" s="9" t="s">
        <v>31</v>
      </c>
      <c r="C63" s="9" t="s">
        <v>3025</v>
      </c>
      <c r="D63" s="9" t="s">
        <v>33</v>
      </c>
      <c r="E63" s="9" t="s">
        <v>90</v>
      </c>
      <c r="F63" s="9" t="s">
        <v>389</v>
      </c>
      <c r="G63" s="9" t="s">
        <v>390</v>
      </c>
      <c r="H63" s="9" t="s">
        <v>37</v>
      </c>
      <c r="I63" s="9" t="s">
        <v>96</v>
      </c>
      <c r="J63" s="9" t="s">
        <v>39</v>
      </c>
      <c r="K63" s="9" t="s">
        <v>40</v>
      </c>
      <c r="L63" s="9" t="s">
        <v>41</v>
      </c>
      <c r="M63" s="9" t="s">
        <v>59</v>
      </c>
      <c r="N63" s="9" t="s">
        <v>60</v>
      </c>
      <c r="O63" s="9" t="s">
        <v>145</v>
      </c>
      <c r="P63" s="9" t="s">
        <v>45</v>
      </c>
      <c r="Q63" s="9" t="s">
        <v>62</v>
      </c>
      <c r="R63" s="9" t="s">
        <v>45</v>
      </c>
      <c r="S63" s="9" t="s">
        <v>63</v>
      </c>
      <c r="T63" s="9" t="s">
        <v>75</v>
      </c>
      <c r="U63" s="9" t="s">
        <v>76</v>
      </c>
      <c r="V63" s="9" t="s">
        <v>75</v>
      </c>
      <c r="W63" s="9" t="s">
        <v>51</v>
      </c>
      <c r="X63" s="9" t="s">
        <v>102</v>
      </c>
      <c r="Y63" s="9" t="s">
        <v>53</v>
      </c>
      <c r="Z63" s="9" t="s">
        <v>54</v>
      </c>
      <c r="AA63" s="9" t="s">
        <v>55</v>
      </c>
      <c r="AB63" s="9" t="s">
        <v>56</v>
      </c>
      <c r="AC63" s="10">
        <v>300000</v>
      </c>
      <c r="AD63" s="10" t="s">
        <v>3884</v>
      </c>
      <c r="AE63" s="10" t="str" cm="1">
        <f t="array" aca="1" ref="AE63" ca="1">IFERROR(_xlfn.XLOOKUP(MID(CELL("filename",$A$1),FIND("]",CELL("filename",$A$1))+1,255)&amp;"|"&amp;$C63,Fonte_OM_Objeto!$G:$G,Fonte_OM_Objeto!$J:$J),"")</f>
        <v/>
      </c>
      <c r="AF63" s="10" t="str" cm="1">
        <f t="array" aca="1" ref="AF63" ca="1">IFERROR(_xlfn.XLOOKUP(MID(CELL("filename",$A$1),FIND("]",CELL("filename",$A$1))+1,255)&amp;"|"&amp;$C63,Fonte_OM_Objeto!$G:$G,Fonte_OM_Objeto!$K:$K),"")</f>
        <v/>
      </c>
    </row>
    <row r="64" spans="1:32" s="1" customFormat="1" ht="41.1" customHeight="1" x14ac:dyDescent="0.2">
      <c r="A64" s="9" t="s">
        <v>30</v>
      </c>
      <c r="B64" s="9" t="s">
        <v>31</v>
      </c>
      <c r="C64" s="9" t="s">
        <v>3883</v>
      </c>
      <c r="D64" s="9" t="s">
        <v>33</v>
      </c>
      <c r="E64" s="9" t="s">
        <v>90</v>
      </c>
      <c r="F64" s="9" t="s">
        <v>389</v>
      </c>
      <c r="G64" s="9" t="s">
        <v>390</v>
      </c>
      <c r="H64" s="9" t="s">
        <v>37</v>
      </c>
      <c r="I64" s="9" t="s">
        <v>96</v>
      </c>
      <c r="J64" s="9" t="s">
        <v>39</v>
      </c>
      <c r="K64" s="9" t="s">
        <v>40</v>
      </c>
      <c r="L64" s="9" t="s">
        <v>41</v>
      </c>
      <c r="M64" s="9" t="s">
        <v>350</v>
      </c>
      <c r="N64" s="9" t="s">
        <v>351</v>
      </c>
      <c r="O64" s="9" t="s">
        <v>118</v>
      </c>
      <c r="P64" s="9" t="s">
        <v>45</v>
      </c>
      <c r="Q64" s="9" t="s">
        <v>46</v>
      </c>
      <c r="R64" s="9" t="s">
        <v>47</v>
      </c>
      <c r="S64" s="9" t="s">
        <v>48</v>
      </c>
      <c r="T64" s="9" t="s">
        <v>75</v>
      </c>
      <c r="U64" s="9" t="s">
        <v>76</v>
      </c>
      <c r="V64" s="9" t="s">
        <v>75</v>
      </c>
      <c r="W64" s="9" t="s">
        <v>51</v>
      </c>
      <c r="X64" s="9" t="s">
        <v>52</v>
      </c>
      <c r="Y64" s="9" t="s">
        <v>53</v>
      </c>
      <c r="Z64" s="9" t="s">
        <v>54</v>
      </c>
      <c r="AA64" s="9" t="s">
        <v>55</v>
      </c>
      <c r="AB64" s="9" t="s">
        <v>56</v>
      </c>
      <c r="AC64" s="10">
        <v>350000</v>
      </c>
      <c r="AD64" s="10" t="s">
        <v>3882</v>
      </c>
      <c r="AE64" s="10" t="str" cm="1">
        <f t="array" aca="1" ref="AE64" ca="1">IFERROR(_xlfn.XLOOKUP(MID(CELL("filename",$A$1),FIND("]",CELL("filename",$A$1))+1,255)&amp;"|"&amp;$C64,Fonte_OM_Objeto!$G:$G,Fonte_OM_Objeto!$J:$J),"")</f>
        <v>IMBEL - Fábrica Presidente Vargas</v>
      </c>
      <c r="AF64" s="10" t="str" cm="1">
        <f t="array" aca="1" ref="AF64" ca="1">IFERROR(_xlfn.XLOOKUP(MID(CELL("filename",$A$1),FIND("]",CELL("filename",$A$1))+1,255)&amp;"|"&amp;$C64,Fonte_OM_Objeto!$G:$G,Fonte_OM_Objeto!$K:$K),"")</f>
        <v>Viatura Ambulância tipo "D" - Suporte Avançado</v>
      </c>
    </row>
    <row r="65" spans="1:32" s="1" customFormat="1" ht="84.2" customHeight="1" x14ac:dyDescent="0.2">
      <c r="A65" s="9" t="s">
        <v>30</v>
      </c>
      <c r="B65" s="9" t="s">
        <v>31</v>
      </c>
      <c r="C65" s="9" t="s">
        <v>2195</v>
      </c>
      <c r="D65" s="9" t="s">
        <v>33</v>
      </c>
      <c r="E65" s="9" t="s">
        <v>34</v>
      </c>
      <c r="F65" s="9" t="s">
        <v>393</v>
      </c>
      <c r="G65" s="9" t="s">
        <v>394</v>
      </c>
      <c r="H65" s="9" t="s">
        <v>37</v>
      </c>
      <c r="I65" s="9" t="s">
        <v>96</v>
      </c>
      <c r="J65" s="9" t="s">
        <v>261</v>
      </c>
      <c r="K65" s="9" t="s">
        <v>40</v>
      </c>
      <c r="L65" s="9" t="s">
        <v>41</v>
      </c>
      <c r="M65" s="9" t="s">
        <v>97</v>
      </c>
      <c r="N65" s="9" t="s">
        <v>98</v>
      </c>
      <c r="O65" s="9" t="s">
        <v>612</v>
      </c>
      <c r="P65" s="9" t="s">
        <v>45</v>
      </c>
      <c r="Q65" s="9" t="s">
        <v>109</v>
      </c>
      <c r="R65" s="9" t="s">
        <v>47</v>
      </c>
      <c r="S65" s="9" t="s">
        <v>110</v>
      </c>
      <c r="T65" s="9" t="s">
        <v>100</v>
      </c>
      <c r="U65" s="9" t="s">
        <v>96</v>
      </c>
      <c r="V65" s="9" t="s">
        <v>101</v>
      </c>
      <c r="W65" s="9" t="s">
        <v>111</v>
      </c>
      <c r="X65" s="9" t="s">
        <v>52</v>
      </c>
      <c r="Y65" s="9" t="s">
        <v>53</v>
      </c>
      <c r="Z65" s="9" t="s">
        <v>54</v>
      </c>
      <c r="AA65" s="9" t="s">
        <v>55</v>
      </c>
      <c r="AB65" s="9" t="s">
        <v>56</v>
      </c>
      <c r="AC65" s="10">
        <v>400000</v>
      </c>
      <c r="AD65" s="10" t="s">
        <v>3881</v>
      </c>
      <c r="AE65" s="10" t="str" cm="1">
        <f t="array" aca="1" ref="AE65" ca="1">IFERROR(_xlfn.XLOOKUP(MID(CELL("filename",$A$1),FIND("]",CELL("filename",$A$1))+1,255)&amp;"|"&amp;$C65,Fonte_OM_Objeto!$G:$G,Fonte_OM_Objeto!$J:$J),"")</f>
        <v/>
      </c>
      <c r="AF65" s="10" t="str" cm="1">
        <f t="array" aca="1" ref="AF65" ca="1">IFERROR(_xlfn.XLOOKUP(MID(CELL("filename",$A$1),FIND("]",CELL("filename",$A$1))+1,255)&amp;"|"&amp;$C65,Fonte_OM_Objeto!$G:$G,Fonte_OM_Objeto!$K:$K),"")</f>
        <v/>
      </c>
    </row>
    <row r="66" spans="1:32" s="1" customFormat="1" ht="41.1" customHeight="1" x14ac:dyDescent="0.2">
      <c r="A66" s="9" t="s">
        <v>30</v>
      </c>
      <c r="B66" s="9" t="s">
        <v>31</v>
      </c>
      <c r="C66" s="9" t="s">
        <v>399</v>
      </c>
      <c r="D66" s="9" t="s">
        <v>33</v>
      </c>
      <c r="E66" s="9" t="s">
        <v>90</v>
      </c>
      <c r="F66" s="9" t="s">
        <v>393</v>
      </c>
      <c r="G66" s="9" t="s">
        <v>394</v>
      </c>
      <c r="H66" s="9" t="s">
        <v>37</v>
      </c>
      <c r="I66" s="9" t="s">
        <v>96</v>
      </c>
      <c r="J66" s="9" t="s">
        <v>261</v>
      </c>
      <c r="K66" s="9" t="s">
        <v>40</v>
      </c>
      <c r="L66" s="9" t="s">
        <v>41</v>
      </c>
      <c r="M66" s="9" t="s">
        <v>42</v>
      </c>
      <c r="N66" s="9" t="s">
        <v>43</v>
      </c>
      <c r="O66" s="9" t="s">
        <v>174</v>
      </c>
      <c r="P66" s="9" t="s">
        <v>45</v>
      </c>
      <c r="Q66" s="9" t="s">
        <v>84</v>
      </c>
      <c r="R66" s="9" t="s">
        <v>45</v>
      </c>
      <c r="S66" s="9" t="s">
        <v>85</v>
      </c>
      <c r="T66" s="9" t="s">
        <v>75</v>
      </c>
      <c r="U66" s="9" t="s">
        <v>76</v>
      </c>
      <c r="V66" s="9" t="s">
        <v>75</v>
      </c>
      <c r="W66" s="9" t="s">
        <v>51</v>
      </c>
      <c r="X66" s="9" t="s">
        <v>52</v>
      </c>
      <c r="Y66" s="9" t="s">
        <v>53</v>
      </c>
      <c r="Z66" s="9" t="s">
        <v>54</v>
      </c>
      <c r="AA66" s="9" t="s">
        <v>55</v>
      </c>
      <c r="AB66" s="9" t="s">
        <v>56</v>
      </c>
      <c r="AC66" s="10">
        <v>330000</v>
      </c>
      <c r="AD66" s="10" t="s">
        <v>3880</v>
      </c>
      <c r="AE66" s="10" t="str" cm="1">
        <f t="array" aca="1" ref="AE66" ca="1">IFERROR(_xlfn.XLOOKUP(MID(CELL("filename",$A$1),FIND("]",CELL("filename",$A$1))+1,255)&amp;"|"&amp;$C66,Fonte_OM_Objeto!$G:$G,Fonte_OM_Objeto!$J:$J),"")</f>
        <v>CPOR/CMSP</v>
      </c>
      <c r="AF66" s="10" t="str" cm="1">
        <f t="array" aca="1" ref="AF66" ca="1">IFERROR(_xlfn.XLOOKUP(MID(CELL("filename",$A$1),FIND("]",CELL("filename",$A$1))+1,255)&amp;"|"&amp;$C66,Fonte_OM_Objeto!$G:$G,Fonte_OM_Objeto!$K:$K),"")</f>
        <v>Armários de aço para o alojamento dos alunos do CPOR/SP</v>
      </c>
    </row>
    <row r="67" spans="1:32" s="1" customFormat="1" ht="41.1" customHeight="1" x14ac:dyDescent="0.2">
      <c r="A67" s="9" t="s">
        <v>30</v>
      </c>
      <c r="B67" s="9" t="s">
        <v>31</v>
      </c>
      <c r="C67" s="9" t="s">
        <v>3879</v>
      </c>
      <c r="D67" s="9" t="s">
        <v>33</v>
      </c>
      <c r="E67" s="9" t="s">
        <v>90</v>
      </c>
      <c r="F67" s="9" t="s">
        <v>393</v>
      </c>
      <c r="G67" s="9" t="s">
        <v>394</v>
      </c>
      <c r="H67" s="9" t="s">
        <v>37</v>
      </c>
      <c r="I67" s="9" t="s">
        <v>96</v>
      </c>
      <c r="J67" s="9" t="s">
        <v>261</v>
      </c>
      <c r="K67" s="9" t="s">
        <v>40</v>
      </c>
      <c r="L67" s="9" t="s">
        <v>41</v>
      </c>
      <c r="M67" s="9" t="s">
        <v>42</v>
      </c>
      <c r="N67" s="9" t="s">
        <v>43</v>
      </c>
      <c r="O67" s="9" t="s">
        <v>174</v>
      </c>
      <c r="P67" s="9" t="s">
        <v>45</v>
      </c>
      <c r="Q67" s="9" t="s">
        <v>84</v>
      </c>
      <c r="R67" s="9" t="s">
        <v>45</v>
      </c>
      <c r="S67" s="9" t="s">
        <v>85</v>
      </c>
      <c r="T67" s="9" t="s">
        <v>75</v>
      </c>
      <c r="U67" s="9" t="s">
        <v>76</v>
      </c>
      <c r="V67" s="9" t="s">
        <v>75</v>
      </c>
      <c r="W67" s="9" t="s">
        <v>51</v>
      </c>
      <c r="X67" s="9" t="s">
        <v>52</v>
      </c>
      <c r="Y67" s="9" t="s">
        <v>53</v>
      </c>
      <c r="Z67" s="9" t="s">
        <v>54</v>
      </c>
      <c r="AA67" s="9" t="s">
        <v>55</v>
      </c>
      <c r="AB67" s="9" t="s">
        <v>56</v>
      </c>
      <c r="AC67" s="10">
        <v>150000</v>
      </c>
      <c r="AD67" s="10" t="s">
        <v>3878</v>
      </c>
      <c r="AE67" s="10" t="str" cm="1">
        <f t="array" aca="1" ref="AE67" ca="1">IFERROR(_xlfn.XLOOKUP(MID(CELL("filename",$A$1),FIND("]",CELL("filename",$A$1))+1,255)&amp;"|"&amp;$C67,Fonte_OM_Objeto!$G:$G,Fonte_OM_Objeto!$J:$J),"")</f>
        <v>2° BIL</v>
      </c>
      <c r="AF67" s="10" t="str" cm="1">
        <f t="array" aca="1" ref="AF67" ca="1">IFERROR(_xlfn.XLOOKUP(MID(CELL("filename",$A$1),FIND("]",CELL("filename",$A$1))+1,255)&amp;"|"&amp;$C67,Fonte_OM_Objeto!$G:$G,Fonte_OM_Objeto!$K:$K),"")</f>
        <v>Instrumentos musicais, equipamentos e mobiliário para a Banda de Música</v>
      </c>
    </row>
    <row r="68" spans="1:32" s="1" customFormat="1" ht="41.1" customHeight="1" x14ac:dyDescent="0.2">
      <c r="A68" s="9" t="s">
        <v>30</v>
      </c>
      <c r="B68" s="9" t="s">
        <v>31</v>
      </c>
      <c r="C68" s="9" t="s">
        <v>3877</v>
      </c>
      <c r="D68" s="9" t="s">
        <v>33</v>
      </c>
      <c r="E68" s="9" t="s">
        <v>90</v>
      </c>
      <c r="F68" s="9" t="s">
        <v>393</v>
      </c>
      <c r="G68" s="9" t="s">
        <v>394</v>
      </c>
      <c r="H68" s="9" t="s">
        <v>37</v>
      </c>
      <c r="I68" s="9" t="s">
        <v>96</v>
      </c>
      <c r="J68" s="9" t="s">
        <v>261</v>
      </c>
      <c r="K68" s="9" t="s">
        <v>40</v>
      </c>
      <c r="L68" s="9" t="s">
        <v>41</v>
      </c>
      <c r="M68" s="9" t="s">
        <v>42</v>
      </c>
      <c r="N68" s="9" t="s">
        <v>43</v>
      </c>
      <c r="O68" s="9" t="s">
        <v>174</v>
      </c>
      <c r="P68" s="9" t="s">
        <v>45</v>
      </c>
      <c r="Q68" s="9" t="s">
        <v>84</v>
      </c>
      <c r="R68" s="9" t="s">
        <v>45</v>
      </c>
      <c r="S68" s="9" t="s">
        <v>85</v>
      </c>
      <c r="T68" s="9" t="s">
        <v>75</v>
      </c>
      <c r="U68" s="9" t="s">
        <v>76</v>
      </c>
      <c r="V68" s="9" t="s">
        <v>75</v>
      </c>
      <c r="W68" s="9" t="s">
        <v>51</v>
      </c>
      <c r="X68" s="9" t="s">
        <v>52</v>
      </c>
      <c r="Y68" s="9" t="s">
        <v>53</v>
      </c>
      <c r="Z68" s="9" t="s">
        <v>54</v>
      </c>
      <c r="AA68" s="9" t="s">
        <v>55</v>
      </c>
      <c r="AB68" s="9" t="s">
        <v>56</v>
      </c>
      <c r="AC68" s="10">
        <v>150000</v>
      </c>
      <c r="AD68" s="10" t="s">
        <v>3876</v>
      </c>
      <c r="AE68" s="10" t="str" cm="1">
        <f t="array" aca="1" ref="AE68" ca="1">IFERROR(_xlfn.XLOOKUP(MID(CELL("filename",$A$1),FIND("]",CELL("filename",$A$1))+1,255)&amp;"|"&amp;$C68,Fonte_OM_Objeto!$G:$G,Fonte_OM_Objeto!$J:$J),"")</f>
        <v>6º BIL</v>
      </c>
      <c r="AF68" s="10" t="str" cm="1">
        <f t="array" aca="1" ref="AF68" ca="1">IFERROR(_xlfn.XLOOKUP(MID(CELL("filename",$A$1),FIND("]",CELL("filename",$A$1))+1,255)&amp;"|"&amp;$C68,Fonte_OM_Objeto!$G:$G,Fonte_OM_Objeto!$K:$K),"")</f>
        <v>Instrumentos musicais, equipamentos e mobiliário para a Banda de Música</v>
      </c>
    </row>
    <row r="69" spans="1:32" s="1" customFormat="1" ht="52.35" customHeight="1" x14ac:dyDescent="0.2">
      <c r="A69" s="9" t="s">
        <v>30</v>
      </c>
      <c r="B69" s="9" t="s">
        <v>31</v>
      </c>
      <c r="C69" s="9" t="s">
        <v>3875</v>
      </c>
      <c r="D69" s="9" t="s">
        <v>33</v>
      </c>
      <c r="E69" s="9" t="s">
        <v>90</v>
      </c>
      <c r="F69" s="9" t="s">
        <v>393</v>
      </c>
      <c r="G69" s="9" t="s">
        <v>394</v>
      </c>
      <c r="H69" s="9" t="s">
        <v>37</v>
      </c>
      <c r="I69" s="9" t="s">
        <v>96</v>
      </c>
      <c r="J69" s="9" t="s">
        <v>261</v>
      </c>
      <c r="K69" s="9" t="s">
        <v>40</v>
      </c>
      <c r="L69" s="9" t="s">
        <v>41</v>
      </c>
      <c r="M69" s="9" t="s">
        <v>408</v>
      </c>
      <c r="N69" s="9" t="s">
        <v>409</v>
      </c>
      <c r="O69" s="9" t="s">
        <v>410</v>
      </c>
      <c r="P69" s="9" t="s">
        <v>45</v>
      </c>
      <c r="Q69" s="9" t="s">
        <v>411</v>
      </c>
      <c r="R69" s="9" t="s">
        <v>412</v>
      </c>
      <c r="S69" s="9" t="s">
        <v>413</v>
      </c>
      <c r="T69" s="9" t="s">
        <v>75</v>
      </c>
      <c r="U69" s="9" t="s">
        <v>76</v>
      </c>
      <c r="V69" s="9" t="s">
        <v>75</v>
      </c>
      <c r="W69" s="9" t="s">
        <v>51</v>
      </c>
      <c r="X69" s="9" t="s">
        <v>102</v>
      </c>
      <c r="Y69" s="9" t="s">
        <v>53</v>
      </c>
      <c r="Z69" s="9" t="s">
        <v>54</v>
      </c>
      <c r="AA69" s="9" t="s">
        <v>55</v>
      </c>
      <c r="AB69" s="9" t="s">
        <v>56</v>
      </c>
      <c r="AC69" s="10">
        <v>450000</v>
      </c>
      <c r="AD69" s="10" t="s">
        <v>2186</v>
      </c>
      <c r="AE69" s="10" t="str" cm="1">
        <f t="array" aca="1" ref="AE69" ca="1">IFERROR(_xlfn.XLOOKUP(MID(CELL("filename",$A$1),FIND("]",CELL("filename",$A$1))+1,255)&amp;"|"&amp;$C69,Fonte_OM_Objeto!$G:$G,Fonte_OM_Objeto!$J:$J),"")</f>
        <v/>
      </c>
      <c r="AF69" s="10" t="str" cm="1">
        <f t="array" aca="1" ref="AF69" ca="1">IFERROR(_xlfn.XLOOKUP(MID(CELL("filename",$A$1),FIND("]",CELL("filename",$A$1))+1,255)&amp;"|"&amp;$C69,Fonte_OM_Objeto!$G:$G,Fonte_OM_Objeto!$K:$K),"")</f>
        <v/>
      </c>
    </row>
    <row r="70" spans="1:32" s="1" customFormat="1" ht="52.35" customHeight="1" x14ac:dyDescent="0.2">
      <c r="A70" s="9" t="s">
        <v>30</v>
      </c>
      <c r="B70" s="9" t="s">
        <v>31</v>
      </c>
      <c r="C70" s="9" t="s">
        <v>3875</v>
      </c>
      <c r="D70" s="9" t="s">
        <v>33</v>
      </c>
      <c r="E70" s="9" t="s">
        <v>90</v>
      </c>
      <c r="F70" s="9" t="s">
        <v>393</v>
      </c>
      <c r="G70" s="9" t="s">
        <v>394</v>
      </c>
      <c r="H70" s="9" t="s">
        <v>37</v>
      </c>
      <c r="I70" s="9" t="s">
        <v>96</v>
      </c>
      <c r="J70" s="9" t="s">
        <v>261</v>
      </c>
      <c r="K70" s="9" t="s">
        <v>40</v>
      </c>
      <c r="L70" s="9" t="s">
        <v>41</v>
      </c>
      <c r="M70" s="9" t="s">
        <v>408</v>
      </c>
      <c r="N70" s="9" t="s">
        <v>409</v>
      </c>
      <c r="O70" s="9" t="s">
        <v>410</v>
      </c>
      <c r="P70" s="9" t="s">
        <v>45</v>
      </c>
      <c r="Q70" s="9" t="s">
        <v>411</v>
      </c>
      <c r="R70" s="9" t="s">
        <v>412</v>
      </c>
      <c r="S70" s="9" t="s">
        <v>413</v>
      </c>
      <c r="T70" s="9" t="s">
        <v>75</v>
      </c>
      <c r="U70" s="9" t="s">
        <v>76</v>
      </c>
      <c r="V70" s="9" t="s">
        <v>75</v>
      </c>
      <c r="W70" s="9" t="s">
        <v>51</v>
      </c>
      <c r="X70" s="9" t="s">
        <v>52</v>
      </c>
      <c r="Y70" s="9" t="s">
        <v>53</v>
      </c>
      <c r="Z70" s="9" t="s">
        <v>54</v>
      </c>
      <c r="AA70" s="9" t="s">
        <v>55</v>
      </c>
      <c r="AB70" s="9" t="s">
        <v>56</v>
      </c>
      <c r="AC70" s="10">
        <v>50000</v>
      </c>
      <c r="AD70" s="10" t="s">
        <v>2186</v>
      </c>
      <c r="AE70" s="10" t="str" cm="1">
        <f t="array" aca="1" ref="AE70" ca="1">IFERROR(_xlfn.XLOOKUP(MID(CELL("filename",$A$1),FIND("]",CELL("filename",$A$1))+1,255)&amp;"|"&amp;$C70,Fonte_OM_Objeto!$G:$G,Fonte_OM_Objeto!$J:$J),"")</f>
        <v/>
      </c>
      <c r="AF70" s="10" t="str" cm="1">
        <f t="array" aca="1" ref="AF70" ca="1">IFERROR(_xlfn.XLOOKUP(MID(CELL("filename",$A$1),FIND("]",CELL("filename",$A$1))+1,255)&amp;"|"&amp;$C70,Fonte_OM_Objeto!$G:$G,Fonte_OM_Objeto!$K:$K),"")</f>
        <v/>
      </c>
    </row>
    <row r="71" spans="1:32" s="1" customFormat="1" ht="84.2" customHeight="1" x14ac:dyDescent="0.2">
      <c r="A71" s="9" t="s">
        <v>30</v>
      </c>
      <c r="B71" s="9" t="s">
        <v>31</v>
      </c>
      <c r="C71" s="9" t="s">
        <v>3874</v>
      </c>
      <c r="D71" s="9" t="s">
        <v>33</v>
      </c>
      <c r="E71" s="9" t="s">
        <v>34</v>
      </c>
      <c r="F71" s="9" t="s">
        <v>393</v>
      </c>
      <c r="G71" s="9" t="s">
        <v>394</v>
      </c>
      <c r="H71" s="9" t="s">
        <v>37</v>
      </c>
      <c r="I71" s="9" t="s">
        <v>96</v>
      </c>
      <c r="J71" s="9" t="s">
        <v>261</v>
      </c>
      <c r="K71" s="9" t="s">
        <v>40</v>
      </c>
      <c r="L71" s="9" t="s">
        <v>41</v>
      </c>
      <c r="M71" s="9" t="s">
        <v>97</v>
      </c>
      <c r="N71" s="9" t="s">
        <v>98</v>
      </c>
      <c r="O71" s="9" t="s">
        <v>612</v>
      </c>
      <c r="P71" s="9" t="s">
        <v>45</v>
      </c>
      <c r="Q71" s="9" t="s">
        <v>109</v>
      </c>
      <c r="R71" s="9" t="s">
        <v>47</v>
      </c>
      <c r="S71" s="9" t="s">
        <v>110</v>
      </c>
      <c r="T71" s="9" t="s">
        <v>554</v>
      </c>
      <c r="U71" s="9" t="s">
        <v>451</v>
      </c>
      <c r="V71" s="9" t="s">
        <v>555</v>
      </c>
      <c r="W71" s="9" t="s">
        <v>111</v>
      </c>
      <c r="X71" s="9" t="s">
        <v>52</v>
      </c>
      <c r="Y71" s="9" t="s">
        <v>53</v>
      </c>
      <c r="Z71" s="9" t="s">
        <v>54</v>
      </c>
      <c r="AA71" s="9" t="s">
        <v>55</v>
      </c>
      <c r="AB71" s="9" t="s">
        <v>56</v>
      </c>
      <c r="AC71" s="10">
        <v>500000</v>
      </c>
      <c r="AD71" s="10" t="s">
        <v>3873</v>
      </c>
      <c r="AE71" s="10" t="str" cm="1">
        <f t="array" aca="1" ref="AE71" ca="1">IFERROR(_xlfn.XLOOKUP(MID(CELL("filename",$A$1),FIND("]",CELL("filename",$A$1))+1,255)&amp;"|"&amp;$C71,Fonte_OM_Objeto!$G:$G,Fonte_OM_Objeto!$J:$J),"")</f>
        <v/>
      </c>
      <c r="AF71" s="10" t="str" cm="1">
        <f t="array" aca="1" ref="AF71" ca="1">IFERROR(_xlfn.XLOOKUP(MID(CELL("filename",$A$1),FIND("]",CELL("filename",$A$1))+1,255)&amp;"|"&amp;$C71,Fonte_OM_Objeto!$G:$G,Fonte_OM_Objeto!$K:$K),"")</f>
        <v/>
      </c>
    </row>
    <row r="72" spans="1:32" s="1" customFormat="1" ht="30.4" customHeight="1" x14ac:dyDescent="0.2">
      <c r="A72" s="9" t="s">
        <v>30</v>
      </c>
      <c r="B72" s="9" t="s">
        <v>31</v>
      </c>
      <c r="C72" s="9" t="s">
        <v>3872</v>
      </c>
      <c r="D72" s="9" t="s">
        <v>33</v>
      </c>
      <c r="E72" s="9" t="s">
        <v>34</v>
      </c>
      <c r="F72" s="9" t="s">
        <v>402</v>
      </c>
      <c r="G72" s="9" t="s">
        <v>403</v>
      </c>
      <c r="H72" s="9" t="s">
        <v>37</v>
      </c>
      <c r="I72" s="9" t="s">
        <v>38</v>
      </c>
      <c r="J72" s="9" t="s">
        <v>160</v>
      </c>
      <c r="K72" s="9" t="s">
        <v>40</v>
      </c>
      <c r="L72" s="9" t="s">
        <v>41</v>
      </c>
      <c r="M72" s="9" t="s">
        <v>42</v>
      </c>
      <c r="N72" s="9" t="s">
        <v>43</v>
      </c>
      <c r="O72" s="9" t="s">
        <v>3514</v>
      </c>
      <c r="P72" s="9" t="s">
        <v>45</v>
      </c>
      <c r="Q72" s="9" t="s">
        <v>84</v>
      </c>
      <c r="R72" s="9" t="s">
        <v>45</v>
      </c>
      <c r="S72" s="9" t="s">
        <v>63</v>
      </c>
      <c r="T72" s="9" t="s">
        <v>49</v>
      </c>
      <c r="U72" s="9" t="s">
        <v>38</v>
      </c>
      <c r="V72" s="9" t="s">
        <v>50</v>
      </c>
      <c r="W72" s="9" t="s">
        <v>51</v>
      </c>
      <c r="X72" s="9" t="s">
        <v>52</v>
      </c>
      <c r="Y72" s="9" t="s">
        <v>53</v>
      </c>
      <c r="Z72" s="9" t="s">
        <v>54</v>
      </c>
      <c r="AA72" s="9" t="s">
        <v>55</v>
      </c>
      <c r="AB72" s="9" t="s">
        <v>56</v>
      </c>
      <c r="AC72" s="10">
        <v>800000</v>
      </c>
      <c r="AD72" s="10" t="s">
        <v>3871</v>
      </c>
      <c r="AE72" s="10" t="str" cm="1">
        <f t="array" aca="1" ref="AE72" ca="1">IFERROR(_xlfn.XLOOKUP(MID(CELL("filename",$A$1),FIND("]",CELL("filename",$A$1))+1,255)&amp;"|"&amp;$C72,Fonte_OM_Objeto!$G:$G,Fonte_OM_Objeto!$J:$J),"")</f>
        <v>6ª RM | 4º BEC</v>
      </c>
      <c r="AF72" s="10" t="str" cm="1">
        <f t="array" aca="1" ref="AF72" ca="1">IFERROR(_xlfn.XLOOKUP(MID(CELL("filename",$A$1),FIND("]",CELL("filename",$A$1))+1,255)&amp;"|"&amp;$C72,Fonte_OM_Objeto!$G:$G,Fonte_OM_Objeto!$K:$K),"")</f>
        <v>Serviço de recuperação das portas e janelas do histórico Pavilhão de Comando, entre outras reformas no prédio da 6ª RM | Reforma da Companhia de Engenharia de Equipamento e Manutenção</v>
      </c>
    </row>
    <row r="73" spans="1:32" s="1" customFormat="1" ht="52.35" customHeight="1" x14ac:dyDescent="0.2">
      <c r="A73" s="9" t="s">
        <v>30</v>
      </c>
      <c r="B73" s="9" t="s">
        <v>31</v>
      </c>
      <c r="C73" s="9" t="s">
        <v>3870</v>
      </c>
      <c r="D73" s="9" t="s">
        <v>33</v>
      </c>
      <c r="E73" s="9" t="s">
        <v>90</v>
      </c>
      <c r="F73" s="9" t="s">
        <v>406</v>
      </c>
      <c r="G73" s="9" t="s">
        <v>407</v>
      </c>
      <c r="H73" s="9" t="s">
        <v>37</v>
      </c>
      <c r="I73" s="9" t="s">
        <v>38</v>
      </c>
      <c r="J73" s="9" t="s">
        <v>191</v>
      </c>
      <c r="K73" s="9" t="s">
        <v>40</v>
      </c>
      <c r="L73" s="9" t="s">
        <v>41</v>
      </c>
      <c r="M73" s="9" t="s">
        <v>408</v>
      </c>
      <c r="N73" s="9" t="s">
        <v>409</v>
      </c>
      <c r="O73" s="9" t="s">
        <v>410</v>
      </c>
      <c r="P73" s="9" t="s">
        <v>45</v>
      </c>
      <c r="Q73" s="9" t="s">
        <v>411</v>
      </c>
      <c r="R73" s="9" t="s">
        <v>412</v>
      </c>
      <c r="S73" s="9" t="s">
        <v>413</v>
      </c>
      <c r="T73" s="9" t="s">
        <v>75</v>
      </c>
      <c r="U73" s="9" t="s">
        <v>76</v>
      </c>
      <c r="V73" s="9" t="s">
        <v>75</v>
      </c>
      <c r="W73" s="9" t="s">
        <v>51</v>
      </c>
      <c r="X73" s="9" t="s">
        <v>102</v>
      </c>
      <c r="Y73" s="9" t="s">
        <v>53</v>
      </c>
      <c r="Z73" s="9" t="s">
        <v>54</v>
      </c>
      <c r="AA73" s="9" t="s">
        <v>55</v>
      </c>
      <c r="AB73" s="9" t="s">
        <v>56</v>
      </c>
      <c r="AC73" s="10">
        <v>250000</v>
      </c>
      <c r="AD73" s="10" t="s">
        <v>2186</v>
      </c>
      <c r="AE73" s="10" t="str" cm="1">
        <f t="array" aca="1" ref="AE73" ca="1">IFERROR(_xlfn.XLOOKUP(MID(CELL("filename",$A$1),FIND("]",CELL("filename",$A$1))+1,255)&amp;"|"&amp;$C73,Fonte_OM_Objeto!$G:$G,Fonte_OM_Objeto!$J:$J),"")</f>
        <v/>
      </c>
      <c r="AF73" s="10" t="str" cm="1">
        <f t="array" aca="1" ref="AF73" ca="1">IFERROR(_xlfn.XLOOKUP(MID(CELL("filename",$A$1),FIND("]",CELL("filename",$A$1))+1,255)&amp;"|"&amp;$C73,Fonte_OM_Objeto!$G:$G,Fonte_OM_Objeto!$K:$K),"")</f>
        <v/>
      </c>
    </row>
    <row r="74" spans="1:32" s="1" customFormat="1" ht="52.35" customHeight="1" x14ac:dyDescent="0.2">
      <c r="A74" s="9" t="s">
        <v>30</v>
      </c>
      <c r="B74" s="9" t="s">
        <v>31</v>
      </c>
      <c r="C74" s="9" t="s">
        <v>3870</v>
      </c>
      <c r="D74" s="9" t="s">
        <v>33</v>
      </c>
      <c r="E74" s="9" t="s">
        <v>90</v>
      </c>
      <c r="F74" s="9" t="s">
        <v>406</v>
      </c>
      <c r="G74" s="9" t="s">
        <v>407</v>
      </c>
      <c r="H74" s="9" t="s">
        <v>37</v>
      </c>
      <c r="I74" s="9" t="s">
        <v>38</v>
      </c>
      <c r="J74" s="9" t="s">
        <v>191</v>
      </c>
      <c r="K74" s="9" t="s">
        <v>40</v>
      </c>
      <c r="L74" s="9" t="s">
        <v>41</v>
      </c>
      <c r="M74" s="9" t="s">
        <v>408</v>
      </c>
      <c r="N74" s="9" t="s">
        <v>409</v>
      </c>
      <c r="O74" s="9" t="s">
        <v>410</v>
      </c>
      <c r="P74" s="9" t="s">
        <v>45</v>
      </c>
      <c r="Q74" s="9" t="s">
        <v>411</v>
      </c>
      <c r="R74" s="9" t="s">
        <v>412</v>
      </c>
      <c r="S74" s="9" t="s">
        <v>413</v>
      </c>
      <c r="T74" s="9" t="s">
        <v>75</v>
      </c>
      <c r="U74" s="9" t="s">
        <v>76</v>
      </c>
      <c r="V74" s="9" t="s">
        <v>75</v>
      </c>
      <c r="W74" s="9" t="s">
        <v>51</v>
      </c>
      <c r="X74" s="9" t="s">
        <v>52</v>
      </c>
      <c r="Y74" s="9" t="s">
        <v>53</v>
      </c>
      <c r="Z74" s="9" t="s">
        <v>54</v>
      </c>
      <c r="AA74" s="9" t="s">
        <v>55</v>
      </c>
      <c r="AB74" s="9" t="s">
        <v>56</v>
      </c>
      <c r="AC74" s="10">
        <v>50000</v>
      </c>
      <c r="AD74" s="10" t="s">
        <v>2186</v>
      </c>
      <c r="AE74" s="10" t="str" cm="1">
        <f t="array" aca="1" ref="AE74" ca="1">IFERROR(_xlfn.XLOOKUP(MID(CELL("filename",$A$1),FIND("]",CELL("filename",$A$1))+1,255)&amp;"|"&amp;$C74,Fonte_OM_Objeto!$G:$G,Fonte_OM_Objeto!$J:$J),"")</f>
        <v/>
      </c>
      <c r="AF74" s="10" t="str" cm="1">
        <f t="array" aca="1" ref="AF74" ca="1">IFERROR(_xlfn.XLOOKUP(MID(CELL("filename",$A$1),FIND("]",CELL("filename",$A$1))+1,255)&amp;"|"&amp;$C74,Fonte_OM_Objeto!$G:$G,Fonte_OM_Objeto!$K:$K),"")</f>
        <v/>
      </c>
    </row>
    <row r="75" spans="1:32" s="1" customFormat="1" ht="52.35" customHeight="1" x14ac:dyDescent="0.2">
      <c r="A75" s="9" t="s">
        <v>30</v>
      </c>
      <c r="B75" s="9" t="s">
        <v>31</v>
      </c>
      <c r="C75" s="9" t="s">
        <v>405</v>
      </c>
      <c r="D75" s="9" t="s">
        <v>33</v>
      </c>
      <c r="E75" s="9" t="s">
        <v>34</v>
      </c>
      <c r="F75" s="9" t="s">
        <v>406</v>
      </c>
      <c r="G75" s="9" t="s">
        <v>407</v>
      </c>
      <c r="H75" s="9" t="s">
        <v>37</v>
      </c>
      <c r="I75" s="9" t="s">
        <v>38</v>
      </c>
      <c r="J75" s="9" t="s">
        <v>191</v>
      </c>
      <c r="K75" s="9" t="s">
        <v>40</v>
      </c>
      <c r="L75" s="9" t="s">
        <v>41</v>
      </c>
      <c r="M75" s="9" t="s">
        <v>59</v>
      </c>
      <c r="N75" s="9" t="s">
        <v>60</v>
      </c>
      <c r="O75" s="9" t="s">
        <v>612</v>
      </c>
      <c r="P75" s="9" t="s">
        <v>45</v>
      </c>
      <c r="Q75" s="9" t="s">
        <v>109</v>
      </c>
      <c r="R75" s="9" t="s">
        <v>47</v>
      </c>
      <c r="S75" s="9" t="s">
        <v>110</v>
      </c>
      <c r="T75" s="9" t="s">
        <v>1673</v>
      </c>
      <c r="U75" s="9" t="s">
        <v>38</v>
      </c>
      <c r="V75" s="9" t="s">
        <v>1672</v>
      </c>
      <c r="W75" s="9" t="s">
        <v>111</v>
      </c>
      <c r="X75" s="9" t="s">
        <v>52</v>
      </c>
      <c r="Y75" s="9" t="s">
        <v>53</v>
      </c>
      <c r="Z75" s="9" t="s">
        <v>54</v>
      </c>
      <c r="AA75" s="9" t="s">
        <v>55</v>
      </c>
      <c r="AB75" s="9" t="s">
        <v>56</v>
      </c>
      <c r="AC75" s="10">
        <v>200000</v>
      </c>
      <c r="AD75" s="10" t="s">
        <v>3869</v>
      </c>
      <c r="AE75" s="10" t="str" cm="1">
        <f t="array" aca="1" ref="AE75" ca="1">IFERROR(_xlfn.XLOOKUP(MID(CELL("filename",$A$1),FIND("]",CELL("filename",$A$1))+1,255)&amp;"|"&amp;$C75,Fonte_OM_Objeto!$G:$G,Fonte_OM_Objeto!$J:$J),"")</f>
        <v/>
      </c>
      <c r="AF75" s="10" t="str" cm="1">
        <f t="array" aca="1" ref="AF75" ca="1">IFERROR(_xlfn.XLOOKUP(MID(CELL("filename",$A$1),FIND("]",CELL("filename",$A$1))+1,255)&amp;"|"&amp;$C75,Fonte_OM_Objeto!$G:$G,Fonte_OM_Objeto!$K:$K),"")</f>
        <v/>
      </c>
    </row>
    <row r="76" spans="1:32" s="1" customFormat="1" ht="52.35" customHeight="1" x14ac:dyDescent="0.2">
      <c r="A76" s="9" t="s">
        <v>30</v>
      </c>
      <c r="B76" s="9" t="s">
        <v>31</v>
      </c>
      <c r="C76" s="9" t="s">
        <v>3868</v>
      </c>
      <c r="D76" s="9" t="s">
        <v>33</v>
      </c>
      <c r="E76" s="9" t="s">
        <v>90</v>
      </c>
      <c r="F76" s="9" t="s">
        <v>416</v>
      </c>
      <c r="G76" s="9" t="s">
        <v>417</v>
      </c>
      <c r="H76" s="9" t="s">
        <v>37</v>
      </c>
      <c r="I76" s="9" t="s">
        <v>212</v>
      </c>
      <c r="J76" s="9" t="s">
        <v>69</v>
      </c>
      <c r="K76" s="9" t="s">
        <v>40</v>
      </c>
      <c r="L76" s="9" t="s">
        <v>41</v>
      </c>
      <c r="M76" s="9" t="s">
        <v>59</v>
      </c>
      <c r="N76" s="9" t="s">
        <v>60</v>
      </c>
      <c r="O76" s="9" t="s">
        <v>145</v>
      </c>
      <c r="P76" s="9" t="s">
        <v>45</v>
      </c>
      <c r="Q76" s="9" t="s">
        <v>62</v>
      </c>
      <c r="R76" s="9" t="s">
        <v>45</v>
      </c>
      <c r="S76" s="9" t="s">
        <v>63</v>
      </c>
      <c r="T76" s="9" t="s">
        <v>75</v>
      </c>
      <c r="U76" s="9" t="s">
        <v>76</v>
      </c>
      <c r="V76" s="9" t="s">
        <v>75</v>
      </c>
      <c r="W76" s="9" t="s">
        <v>51</v>
      </c>
      <c r="X76" s="9" t="s">
        <v>52</v>
      </c>
      <c r="Y76" s="9" t="s">
        <v>53</v>
      </c>
      <c r="Z76" s="9" t="s">
        <v>54</v>
      </c>
      <c r="AA76" s="9" t="s">
        <v>55</v>
      </c>
      <c r="AB76" s="9" t="s">
        <v>56</v>
      </c>
      <c r="AC76" s="10">
        <v>400000</v>
      </c>
      <c r="AD76" s="10" t="s">
        <v>3867</v>
      </c>
      <c r="AE76" s="10" t="str" cm="1">
        <f t="array" aca="1" ref="AE76" ca="1">IFERROR(_xlfn.XLOOKUP(MID(CELL("filename",$A$1),FIND("]",CELL("filename",$A$1))+1,255)&amp;"|"&amp;$C76,Fonte_OM_Objeto!$G:$G,Fonte_OM_Objeto!$J:$J),"")</f>
        <v/>
      </c>
      <c r="AF76" s="10" t="str" cm="1">
        <f t="array" aca="1" ref="AF76" ca="1">IFERROR(_xlfn.XLOOKUP(MID(CELL("filename",$A$1),FIND("]",CELL("filename",$A$1))+1,255)&amp;"|"&amp;$C76,Fonte_OM_Objeto!$G:$G,Fonte_OM_Objeto!$K:$K),"")</f>
        <v/>
      </c>
    </row>
    <row r="77" spans="1:32" s="1" customFormat="1" ht="52.35" customHeight="1" x14ac:dyDescent="0.2">
      <c r="A77" s="9" t="s">
        <v>30</v>
      </c>
      <c r="B77" s="9" t="s">
        <v>31</v>
      </c>
      <c r="C77" s="9" t="s">
        <v>2183</v>
      </c>
      <c r="D77" s="9" t="s">
        <v>33</v>
      </c>
      <c r="E77" s="9" t="s">
        <v>90</v>
      </c>
      <c r="F77" s="9" t="s">
        <v>416</v>
      </c>
      <c r="G77" s="9" t="s">
        <v>417</v>
      </c>
      <c r="H77" s="9" t="s">
        <v>37</v>
      </c>
      <c r="I77" s="9" t="s">
        <v>212</v>
      </c>
      <c r="J77" s="9" t="s">
        <v>69</v>
      </c>
      <c r="K77" s="9" t="s">
        <v>40</v>
      </c>
      <c r="L77" s="9" t="s">
        <v>41</v>
      </c>
      <c r="M77" s="9" t="s">
        <v>59</v>
      </c>
      <c r="N77" s="9" t="s">
        <v>60</v>
      </c>
      <c r="O77" s="9" t="s">
        <v>145</v>
      </c>
      <c r="P77" s="9" t="s">
        <v>45</v>
      </c>
      <c r="Q77" s="9" t="s">
        <v>62</v>
      </c>
      <c r="R77" s="9" t="s">
        <v>45</v>
      </c>
      <c r="S77" s="9" t="s">
        <v>63</v>
      </c>
      <c r="T77" s="9" t="s">
        <v>75</v>
      </c>
      <c r="U77" s="9" t="s">
        <v>76</v>
      </c>
      <c r="V77" s="9" t="s">
        <v>75</v>
      </c>
      <c r="W77" s="9" t="s">
        <v>51</v>
      </c>
      <c r="X77" s="9" t="s">
        <v>52</v>
      </c>
      <c r="Y77" s="9" t="s">
        <v>53</v>
      </c>
      <c r="Z77" s="9" t="s">
        <v>54</v>
      </c>
      <c r="AA77" s="9" t="s">
        <v>55</v>
      </c>
      <c r="AB77" s="9" t="s">
        <v>56</v>
      </c>
      <c r="AC77" s="10">
        <v>200000</v>
      </c>
      <c r="AD77" s="10" t="s">
        <v>3866</v>
      </c>
      <c r="AE77" s="10" t="str" cm="1">
        <f t="array" aca="1" ref="AE77" ca="1">IFERROR(_xlfn.XLOOKUP(MID(CELL("filename",$A$1),FIND("]",CELL("filename",$A$1))+1,255)&amp;"|"&amp;$C77,Fonte_OM_Objeto!$G:$G,Fonte_OM_Objeto!$J:$J),"")</f>
        <v/>
      </c>
      <c r="AF77" s="10" t="str" cm="1">
        <f t="array" aca="1" ref="AF77" ca="1">IFERROR(_xlfn.XLOOKUP(MID(CELL("filename",$A$1),FIND("]",CELL("filename",$A$1))+1,255)&amp;"|"&amp;$C77,Fonte_OM_Objeto!$G:$G,Fonte_OM_Objeto!$K:$K),"")</f>
        <v/>
      </c>
    </row>
    <row r="78" spans="1:32" s="1" customFormat="1" ht="19.7" customHeight="1" x14ac:dyDescent="0.2">
      <c r="A78" s="9" t="s">
        <v>30</v>
      </c>
      <c r="B78" s="9" t="s">
        <v>31</v>
      </c>
      <c r="C78" s="9" t="s">
        <v>3865</v>
      </c>
      <c r="D78" s="9" t="s">
        <v>33</v>
      </c>
      <c r="E78" s="9" t="s">
        <v>34</v>
      </c>
      <c r="F78" s="9" t="s">
        <v>422</v>
      </c>
      <c r="G78" s="9" t="s">
        <v>423</v>
      </c>
      <c r="H78" s="9" t="s">
        <v>37</v>
      </c>
      <c r="I78" s="9" t="s">
        <v>198</v>
      </c>
      <c r="J78" s="9" t="s">
        <v>191</v>
      </c>
      <c r="K78" s="9" t="s">
        <v>40</v>
      </c>
      <c r="L78" s="9" t="s">
        <v>41</v>
      </c>
      <c r="M78" s="9" t="s">
        <v>232</v>
      </c>
      <c r="N78" s="9" t="s">
        <v>233</v>
      </c>
      <c r="O78" s="9" t="s">
        <v>1367</v>
      </c>
      <c r="P78" s="9" t="s">
        <v>45</v>
      </c>
      <c r="Q78" s="9" t="s">
        <v>46</v>
      </c>
      <c r="R78" s="9" t="s">
        <v>47</v>
      </c>
      <c r="S78" s="9" t="s">
        <v>48</v>
      </c>
      <c r="T78" s="9" t="s">
        <v>205</v>
      </c>
      <c r="U78" s="9" t="s">
        <v>198</v>
      </c>
      <c r="V78" s="9" t="s">
        <v>206</v>
      </c>
      <c r="W78" s="9" t="s">
        <v>51</v>
      </c>
      <c r="X78" s="9" t="s">
        <v>102</v>
      </c>
      <c r="Y78" s="9" t="s">
        <v>53</v>
      </c>
      <c r="Z78" s="9" t="s">
        <v>54</v>
      </c>
      <c r="AA78" s="9" t="s">
        <v>55</v>
      </c>
      <c r="AB78" s="9" t="s">
        <v>56</v>
      </c>
      <c r="AC78" s="10">
        <v>100000</v>
      </c>
      <c r="AD78" s="9" t="s">
        <v>3864</v>
      </c>
      <c r="AE78" s="10" t="str" cm="1">
        <f t="array" aca="1" ref="AE78" ca="1">IFERROR(_xlfn.XLOOKUP(MID(CELL("filename",$A$1),FIND("]",CELL("filename",$A$1))+1,255)&amp;"|"&amp;$C78,Fonte_OM_Objeto!$G:$G,Fonte_OM_Objeto!$J:$J),"")</f>
        <v>CMNE</v>
      </c>
      <c r="AF78" s="10" t="str" cm="1">
        <f t="array" aca="1" ref="AF78" ca="1">IFERROR(_xlfn.XLOOKUP(MID(CELL("filename",$A$1),FIND("]",CELL("filename",$A$1))+1,255)&amp;"|"&amp;$C78,Fonte_OM_Objeto!$G:$G,Fonte_OM_Objeto!$K:$K),"")</f>
        <v>Adequação das instalações do CMNE em proveito das atividades da Assessoria Parlamentar, capacitação de integrantes do Comando Militar do Nordeste nas áreas de Tecnologia da Informação e Comunicação Multimídia e aquisição de materiais de divulgação institucional.</v>
      </c>
    </row>
    <row r="79" spans="1:32" s="1" customFormat="1" ht="19.7" customHeight="1" x14ac:dyDescent="0.2">
      <c r="A79" s="9" t="s">
        <v>30</v>
      </c>
      <c r="B79" s="9" t="s">
        <v>31</v>
      </c>
      <c r="C79" s="9" t="s">
        <v>3865</v>
      </c>
      <c r="D79" s="9" t="s">
        <v>33</v>
      </c>
      <c r="E79" s="9" t="s">
        <v>34</v>
      </c>
      <c r="F79" s="9" t="s">
        <v>422</v>
      </c>
      <c r="G79" s="9" t="s">
        <v>423</v>
      </c>
      <c r="H79" s="9" t="s">
        <v>37</v>
      </c>
      <c r="I79" s="9" t="s">
        <v>198</v>
      </c>
      <c r="J79" s="9" t="s">
        <v>191</v>
      </c>
      <c r="K79" s="9" t="s">
        <v>40</v>
      </c>
      <c r="L79" s="9" t="s">
        <v>41</v>
      </c>
      <c r="M79" s="9" t="s">
        <v>232</v>
      </c>
      <c r="N79" s="9" t="s">
        <v>233</v>
      </c>
      <c r="O79" s="9" t="s">
        <v>1367</v>
      </c>
      <c r="P79" s="9" t="s">
        <v>45</v>
      </c>
      <c r="Q79" s="9" t="s">
        <v>46</v>
      </c>
      <c r="R79" s="9" t="s">
        <v>47</v>
      </c>
      <c r="S79" s="9" t="s">
        <v>48</v>
      </c>
      <c r="T79" s="9" t="s">
        <v>205</v>
      </c>
      <c r="U79" s="9" t="s">
        <v>198</v>
      </c>
      <c r="V79" s="9" t="s">
        <v>206</v>
      </c>
      <c r="W79" s="9" t="s">
        <v>51</v>
      </c>
      <c r="X79" s="9" t="s">
        <v>52</v>
      </c>
      <c r="Y79" s="9" t="s">
        <v>53</v>
      </c>
      <c r="Z79" s="9" t="s">
        <v>54</v>
      </c>
      <c r="AA79" s="9" t="s">
        <v>55</v>
      </c>
      <c r="AB79" s="9" t="s">
        <v>56</v>
      </c>
      <c r="AC79" s="10">
        <v>50000</v>
      </c>
      <c r="AD79" s="9" t="s">
        <v>3864</v>
      </c>
      <c r="AE79" s="10" t="str" cm="1">
        <f t="array" aca="1" ref="AE79" ca="1">IFERROR(_xlfn.XLOOKUP(MID(CELL("filename",$A$1),FIND("]",CELL("filename",$A$1))+1,255)&amp;"|"&amp;$C79,Fonte_OM_Objeto!$G:$G,Fonte_OM_Objeto!$J:$J),"")</f>
        <v>CMNE</v>
      </c>
      <c r="AF79" s="10" t="str" cm="1">
        <f t="array" aca="1" ref="AF79" ca="1">IFERROR(_xlfn.XLOOKUP(MID(CELL("filename",$A$1),FIND("]",CELL("filename",$A$1))+1,255)&amp;"|"&amp;$C79,Fonte_OM_Objeto!$G:$G,Fonte_OM_Objeto!$K:$K),"")</f>
        <v>Adequação das instalações do CMNE em proveito das atividades da Assessoria Parlamentar, capacitação de integrantes do Comando Militar do Nordeste nas áreas de Tecnologia da Informação e Comunicação Multimídia e aquisição de materiais de divulgação institucional.</v>
      </c>
    </row>
    <row r="80" spans="1:32" s="1" customFormat="1" ht="19.7" customHeight="1" x14ac:dyDescent="0.2">
      <c r="A80" s="9" t="s">
        <v>30</v>
      </c>
      <c r="B80" s="9" t="s">
        <v>31</v>
      </c>
      <c r="C80" s="9" t="s">
        <v>3863</v>
      </c>
      <c r="D80" s="9" t="s">
        <v>33</v>
      </c>
      <c r="E80" s="9" t="s">
        <v>34</v>
      </c>
      <c r="F80" s="9" t="s">
        <v>3862</v>
      </c>
      <c r="G80" s="9" t="s">
        <v>2179</v>
      </c>
      <c r="H80" s="9" t="s">
        <v>37</v>
      </c>
      <c r="I80" s="9" t="s">
        <v>144</v>
      </c>
      <c r="J80" s="9" t="s">
        <v>82</v>
      </c>
      <c r="K80" s="9" t="s">
        <v>40</v>
      </c>
      <c r="L80" s="9" t="s">
        <v>41</v>
      </c>
      <c r="M80" s="9" t="s">
        <v>59</v>
      </c>
      <c r="N80" s="9" t="s">
        <v>60</v>
      </c>
      <c r="O80" s="9" t="s">
        <v>722</v>
      </c>
      <c r="P80" s="9" t="s">
        <v>45</v>
      </c>
      <c r="Q80" s="9" t="s">
        <v>62</v>
      </c>
      <c r="R80" s="9" t="s">
        <v>45</v>
      </c>
      <c r="S80" s="9" t="s">
        <v>63</v>
      </c>
      <c r="T80" s="9" t="s">
        <v>75</v>
      </c>
      <c r="U80" s="9" t="s">
        <v>76</v>
      </c>
      <c r="V80" s="9" t="s">
        <v>75</v>
      </c>
      <c r="W80" s="9" t="s">
        <v>51</v>
      </c>
      <c r="X80" s="9" t="s">
        <v>52</v>
      </c>
      <c r="Y80" s="9" t="s">
        <v>53</v>
      </c>
      <c r="Z80" s="9" t="s">
        <v>54</v>
      </c>
      <c r="AA80" s="9" t="s">
        <v>55</v>
      </c>
      <c r="AB80" s="9" t="s">
        <v>56</v>
      </c>
      <c r="AC80" s="10">
        <v>300000</v>
      </c>
      <c r="AD80" s="10" t="s">
        <v>3861</v>
      </c>
      <c r="AE80" s="10" t="str" cm="1">
        <f t="array" aca="1" ref="AE80" ca="1">IFERROR(_xlfn.XLOOKUP(MID(CELL("filename",$A$1),FIND("]",CELL("filename",$A$1))+1,255)&amp;"|"&amp;$C80,Fonte_OM_Objeto!$G:$G,Fonte_OM_Objeto!$J:$J),"")</f>
        <v/>
      </c>
      <c r="AF80" s="10" t="str" cm="1">
        <f t="array" aca="1" ref="AF80" ca="1">IFERROR(_xlfn.XLOOKUP(MID(CELL("filename",$A$1),FIND("]",CELL("filename",$A$1))+1,255)&amp;"|"&amp;$C80,Fonte_OM_Objeto!$G:$G,Fonte_OM_Objeto!$K:$K),"")</f>
        <v/>
      </c>
    </row>
    <row r="81" spans="1:32" s="1" customFormat="1" ht="19.7" customHeight="1" x14ac:dyDescent="0.2">
      <c r="A81" s="9" t="s">
        <v>30</v>
      </c>
      <c r="B81" s="9" t="s">
        <v>31</v>
      </c>
      <c r="C81" s="9" t="s">
        <v>3860</v>
      </c>
      <c r="D81" s="9" t="s">
        <v>33</v>
      </c>
      <c r="E81" s="9" t="s">
        <v>34</v>
      </c>
      <c r="F81" s="9" t="s">
        <v>426</v>
      </c>
      <c r="G81" s="9" t="s">
        <v>427</v>
      </c>
      <c r="H81" s="9" t="s">
        <v>37</v>
      </c>
      <c r="I81" s="9" t="s">
        <v>129</v>
      </c>
      <c r="J81" s="9" t="s">
        <v>160</v>
      </c>
      <c r="K81" s="9" t="s">
        <v>40</v>
      </c>
      <c r="L81" s="9" t="s">
        <v>41</v>
      </c>
      <c r="M81" s="9" t="s">
        <v>97</v>
      </c>
      <c r="N81" s="9" t="s">
        <v>98</v>
      </c>
      <c r="O81" s="9" t="s">
        <v>612</v>
      </c>
      <c r="P81" s="9" t="s">
        <v>45</v>
      </c>
      <c r="Q81" s="9" t="s">
        <v>109</v>
      </c>
      <c r="R81" s="9" t="s">
        <v>47</v>
      </c>
      <c r="S81" s="9" t="s">
        <v>110</v>
      </c>
      <c r="T81" s="9" t="s">
        <v>500</v>
      </c>
      <c r="U81" s="9" t="s">
        <v>129</v>
      </c>
      <c r="V81" s="9" t="s">
        <v>501</v>
      </c>
      <c r="W81" s="9" t="s">
        <v>111</v>
      </c>
      <c r="X81" s="9" t="s">
        <v>52</v>
      </c>
      <c r="Y81" s="9" t="s">
        <v>53</v>
      </c>
      <c r="Z81" s="9" t="s">
        <v>54</v>
      </c>
      <c r="AA81" s="9" t="s">
        <v>55</v>
      </c>
      <c r="AB81" s="9" t="s">
        <v>56</v>
      </c>
      <c r="AC81" s="10">
        <v>300000</v>
      </c>
      <c r="AD81" s="9" t="s">
        <v>3859</v>
      </c>
      <c r="AE81" s="10" t="str" cm="1">
        <f t="array" aca="1" ref="AE81" ca="1">IFERROR(_xlfn.XLOOKUP(MID(CELL("filename",$A$1),FIND("]",CELL("filename",$A$1))+1,255)&amp;"|"&amp;$C81,Fonte_OM_Objeto!$G:$G,Fonte_OM_Objeto!$J:$J),"")</f>
        <v/>
      </c>
      <c r="AF81" s="10" t="str" cm="1">
        <f t="array" aca="1" ref="AF81" ca="1">IFERROR(_xlfn.XLOOKUP(MID(CELL("filename",$A$1),FIND("]",CELL("filename",$A$1))+1,255)&amp;"|"&amp;$C81,Fonte_OM_Objeto!$G:$G,Fonte_OM_Objeto!$K:$K),"")</f>
        <v/>
      </c>
    </row>
    <row r="82" spans="1:32" s="1" customFormat="1" ht="19.7" customHeight="1" x14ac:dyDescent="0.2">
      <c r="A82" s="9" t="s">
        <v>30</v>
      </c>
      <c r="B82" s="9" t="s">
        <v>31</v>
      </c>
      <c r="C82" s="9" t="s">
        <v>3858</v>
      </c>
      <c r="D82" s="9" t="s">
        <v>33</v>
      </c>
      <c r="E82" s="9" t="s">
        <v>34</v>
      </c>
      <c r="F82" s="9" t="s">
        <v>434</v>
      </c>
      <c r="G82" s="9" t="s">
        <v>435</v>
      </c>
      <c r="H82" s="9" t="s">
        <v>37</v>
      </c>
      <c r="I82" s="9" t="s">
        <v>68</v>
      </c>
      <c r="J82" s="9" t="s">
        <v>191</v>
      </c>
      <c r="K82" s="9" t="s">
        <v>40</v>
      </c>
      <c r="L82" s="9" t="s">
        <v>41</v>
      </c>
      <c r="M82" s="9" t="s">
        <v>70</v>
      </c>
      <c r="N82" s="9" t="s">
        <v>71</v>
      </c>
      <c r="O82" s="9" t="s">
        <v>1598</v>
      </c>
      <c r="P82" s="9" t="s">
        <v>45</v>
      </c>
      <c r="Q82" s="9" t="s">
        <v>73</v>
      </c>
      <c r="R82" s="9" t="s">
        <v>45</v>
      </c>
      <c r="S82" s="9" t="s">
        <v>74</v>
      </c>
      <c r="T82" s="9" t="s">
        <v>1286</v>
      </c>
      <c r="U82" s="9" t="s">
        <v>68</v>
      </c>
      <c r="V82" s="9" t="s">
        <v>1287</v>
      </c>
      <c r="W82" s="9" t="s">
        <v>51</v>
      </c>
      <c r="X82" s="9" t="s">
        <v>52</v>
      </c>
      <c r="Y82" s="9" t="s">
        <v>53</v>
      </c>
      <c r="Z82" s="9" t="s">
        <v>54</v>
      </c>
      <c r="AA82" s="9" t="s">
        <v>55</v>
      </c>
      <c r="AB82" s="9" t="s">
        <v>56</v>
      </c>
      <c r="AC82" s="10">
        <v>150000</v>
      </c>
      <c r="AD82" s="10" t="s">
        <v>3857</v>
      </c>
      <c r="AE82" s="10" t="str" cm="1">
        <f t="array" aca="1" ref="AE82" ca="1">IFERROR(_xlfn.XLOOKUP(MID(CELL("filename",$A$1),FIND("]",CELL("filename",$A$1))+1,255)&amp;"|"&amp;$C82,Fonte_OM_Objeto!$G:$G,Fonte_OM_Objeto!$J:$J),"")</f>
        <v/>
      </c>
      <c r="AF82" s="10" t="str" cm="1">
        <f t="array" aca="1" ref="AF82" ca="1">IFERROR(_xlfn.XLOOKUP(MID(CELL("filename",$A$1),FIND("]",CELL("filename",$A$1))+1,255)&amp;"|"&amp;$C82,Fonte_OM_Objeto!$G:$G,Fonte_OM_Objeto!$K:$K),"")</f>
        <v/>
      </c>
    </row>
    <row r="83" spans="1:32" s="1" customFormat="1" ht="19.7" customHeight="1" x14ac:dyDescent="0.2">
      <c r="A83" s="9" t="s">
        <v>30</v>
      </c>
      <c r="B83" s="9" t="s">
        <v>31</v>
      </c>
      <c r="C83" s="9" t="s">
        <v>444</v>
      </c>
      <c r="D83" s="9" t="s">
        <v>33</v>
      </c>
      <c r="E83" s="9" t="s">
        <v>34</v>
      </c>
      <c r="F83" s="9" t="s">
        <v>438</v>
      </c>
      <c r="G83" s="9" t="s">
        <v>439</v>
      </c>
      <c r="H83" s="9" t="s">
        <v>37</v>
      </c>
      <c r="I83" s="9" t="s">
        <v>198</v>
      </c>
      <c r="J83" s="9" t="s">
        <v>191</v>
      </c>
      <c r="K83" s="9" t="s">
        <v>40</v>
      </c>
      <c r="L83" s="9" t="s">
        <v>41</v>
      </c>
      <c r="M83" s="9" t="s">
        <v>59</v>
      </c>
      <c r="N83" s="9" t="s">
        <v>60</v>
      </c>
      <c r="O83" s="9" t="s">
        <v>612</v>
      </c>
      <c r="P83" s="9" t="s">
        <v>45</v>
      </c>
      <c r="Q83" s="9" t="s">
        <v>109</v>
      </c>
      <c r="R83" s="9" t="s">
        <v>47</v>
      </c>
      <c r="S83" s="9" t="s">
        <v>110</v>
      </c>
      <c r="T83" s="9" t="s">
        <v>205</v>
      </c>
      <c r="U83" s="9" t="s">
        <v>198</v>
      </c>
      <c r="V83" s="9" t="s">
        <v>206</v>
      </c>
      <c r="W83" s="9" t="s">
        <v>111</v>
      </c>
      <c r="X83" s="9" t="s">
        <v>52</v>
      </c>
      <c r="Y83" s="9" t="s">
        <v>53</v>
      </c>
      <c r="Z83" s="9" t="s">
        <v>54</v>
      </c>
      <c r="AA83" s="9" t="s">
        <v>55</v>
      </c>
      <c r="AB83" s="9" t="s">
        <v>56</v>
      </c>
      <c r="AC83" s="10">
        <v>500000</v>
      </c>
      <c r="AD83" s="10" t="s">
        <v>3856</v>
      </c>
      <c r="AE83" s="10" t="str" cm="1">
        <f t="array" aca="1" ref="AE83" ca="1">IFERROR(_xlfn.XLOOKUP(MID(CELL("filename",$A$1),FIND("]",CELL("filename",$A$1))+1,255)&amp;"|"&amp;$C83,Fonte_OM_Objeto!$G:$G,Fonte_OM_Objeto!$J:$J),"")</f>
        <v/>
      </c>
      <c r="AF83" s="10" t="str" cm="1">
        <f t="array" aca="1" ref="AF83" ca="1">IFERROR(_xlfn.XLOOKUP(MID(CELL("filename",$A$1),FIND("]",CELL("filename",$A$1))+1,255)&amp;"|"&amp;$C83,Fonte_OM_Objeto!$G:$G,Fonte_OM_Objeto!$K:$K),"")</f>
        <v/>
      </c>
    </row>
    <row r="84" spans="1:32" s="1" customFormat="1" ht="30.4" customHeight="1" x14ac:dyDescent="0.2">
      <c r="A84" s="9" t="s">
        <v>30</v>
      </c>
      <c r="B84" s="9" t="s">
        <v>31</v>
      </c>
      <c r="C84" s="9" t="s">
        <v>446</v>
      </c>
      <c r="D84" s="9" t="s">
        <v>33</v>
      </c>
      <c r="E84" s="9" t="s">
        <v>34</v>
      </c>
      <c r="F84" s="9" t="s">
        <v>438</v>
      </c>
      <c r="G84" s="9" t="s">
        <v>439</v>
      </c>
      <c r="H84" s="9" t="s">
        <v>37</v>
      </c>
      <c r="I84" s="9" t="s">
        <v>198</v>
      </c>
      <c r="J84" s="9" t="s">
        <v>191</v>
      </c>
      <c r="K84" s="9" t="s">
        <v>40</v>
      </c>
      <c r="L84" s="9" t="s">
        <v>41</v>
      </c>
      <c r="M84" s="9" t="s">
        <v>42</v>
      </c>
      <c r="N84" s="9" t="s">
        <v>43</v>
      </c>
      <c r="O84" s="9" t="s">
        <v>123</v>
      </c>
      <c r="P84" s="9" t="s">
        <v>45</v>
      </c>
      <c r="Q84" s="9" t="s">
        <v>84</v>
      </c>
      <c r="R84" s="9" t="s">
        <v>45</v>
      </c>
      <c r="S84" s="9" t="s">
        <v>85</v>
      </c>
      <c r="T84" s="9" t="s">
        <v>205</v>
      </c>
      <c r="U84" s="9" t="s">
        <v>198</v>
      </c>
      <c r="V84" s="9" t="s">
        <v>206</v>
      </c>
      <c r="W84" s="9" t="s">
        <v>51</v>
      </c>
      <c r="X84" s="9" t="s">
        <v>52</v>
      </c>
      <c r="Y84" s="9" t="s">
        <v>53</v>
      </c>
      <c r="Z84" s="9" t="s">
        <v>54</v>
      </c>
      <c r="AA84" s="9" t="s">
        <v>55</v>
      </c>
      <c r="AB84" s="9" t="s">
        <v>56</v>
      </c>
      <c r="AC84" s="10">
        <v>400000</v>
      </c>
      <c r="AD84" s="10" t="s">
        <v>3855</v>
      </c>
      <c r="AE84" s="10" t="str" cm="1">
        <f t="array" aca="1" ref="AE84" ca="1">IFERROR(_xlfn.XLOOKUP(MID(CELL("filename",$A$1),FIND("]",CELL("filename",$A$1))+1,255)&amp;"|"&amp;$C84,Fonte_OM_Objeto!$G:$G,Fonte_OM_Objeto!$J:$J),"")</f>
        <v>7ª DE</v>
      </c>
      <c r="AF84" s="10" t="str" cm="1">
        <f t="array" aca="1" ref="AF84" ca="1">IFERROR(_xlfn.XLOOKUP(MID(CELL("filename",$A$1),FIND("]",CELL("filename",$A$1))+1,255)&amp;"|"&amp;$C84,Fonte_OM_Objeto!$G:$G,Fonte_OM_Objeto!$K:$K),"")</f>
        <v>Renovação de Equipamentos de videowall</v>
      </c>
    </row>
    <row r="85" spans="1:32" s="1" customFormat="1" ht="84.2" customHeight="1" x14ac:dyDescent="0.2">
      <c r="A85" s="9" t="s">
        <v>30</v>
      </c>
      <c r="B85" s="9" t="s">
        <v>31</v>
      </c>
      <c r="C85" s="9" t="s">
        <v>2999</v>
      </c>
      <c r="D85" s="9" t="s">
        <v>33</v>
      </c>
      <c r="E85" s="9" t="s">
        <v>34</v>
      </c>
      <c r="F85" s="9" t="s">
        <v>438</v>
      </c>
      <c r="G85" s="9" t="s">
        <v>439</v>
      </c>
      <c r="H85" s="9" t="s">
        <v>37</v>
      </c>
      <c r="I85" s="9" t="s">
        <v>198</v>
      </c>
      <c r="J85" s="9" t="s">
        <v>191</v>
      </c>
      <c r="K85" s="9" t="s">
        <v>40</v>
      </c>
      <c r="L85" s="9" t="s">
        <v>41</v>
      </c>
      <c r="M85" s="9" t="s">
        <v>97</v>
      </c>
      <c r="N85" s="9" t="s">
        <v>98</v>
      </c>
      <c r="O85" s="9" t="s">
        <v>612</v>
      </c>
      <c r="P85" s="9" t="s">
        <v>45</v>
      </c>
      <c r="Q85" s="9" t="s">
        <v>109</v>
      </c>
      <c r="R85" s="9" t="s">
        <v>47</v>
      </c>
      <c r="S85" s="9" t="s">
        <v>110</v>
      </c>
      <c r="T85" s="9" t="s">
        <v>205</v>
      </c>
      <c r="U85" s="9" t="s">
        <v>198</v>
      </c>
      <c r="V85" s="9" t="s">
        <v>206</v>
      </c>
      <c r="W85" s="9" t="s">
        <v>111</v>
      </c>
      <c r="X85" s="9" t="s">
        <v>102</v>
      </c>
      <c r="Y85" s="9" t="s">
        <v>53</v>
      </c>
      <c r="Z85" s="9" t="s">
        <v>54</v>
      </c>
      <c r="AA85" s="9" t="s">
        <v>55</v>
      </c>
      <c r="AB85" s="9" t="s">
        <v>56</v>
      </c>
      <c r="AC85" s="10">
        <v>300000</v>
      </c>
      <c r="AD85" s="10" t="s">
        <v>3854</v>
      </c>
      <c r="AE85" s="10" t="str" cm="1">
        <f t="array" aca="1" ref="AE85" ca="1">IFERROR(_xlfn.XLOOKUP(MID(CELL("filename",$A$1),FIND("]",CELL("filename",$A$1))+1,255)&amp;"|"&amp;$C85,Fonte_OM_Objeto!$G:$G,Fonte_OM_Objeto!$J:$J),"")</f>
        <v/>
      </c>
      <c r="AF85" s="10" t="str" cm="1">
        <f t="array" aca="1" ref="AF85" ca="1">IFERROR(_xlfn.XLOOKUP(MID(CELL("filename",$A$1),FIND("]",CELL("filename",$A$1))+1,255)&amp;"|"&amp;$C85,Fonte_OM_Objeto!$G:$G,Fonte_OM_Objeto!$K:$K),"")</f>
        <v/>
      </c>
    </row>
    <row r="86" spans="1:32" s="1" customFormat="1" ht="52.35" customHeight="1" x14ac:dyDescent="0.2">
      <c r="A86" s="9" t="s">
        <v>30</v>
      </c>
      <c r="B86" s="9" t="s">
        <v>31</v>
      </c>
      <c r="C86" s="9" t="s">
        <v>3853</v>
      </c>
      <c r="D86" s="9" t="s">
        <v>33</v>
      </c>
      <c r="E86" s="9" t="s">
        <v>90</v>
      </c>
      <c r="F86" s="9" t="s">
        <v>449</v>
      </c>
      <c r="G86" s="9" t="s">
        <v>450</v>
      </c>
      <c r="H86" s="9" t="s">
        <v>37</v>
      </c>
      <c r="I86" s="9" t="s">
        <v>451</v>
      </c>
      <c r="J86" s="9" t="s">
        <v>39</v>
      </c>
      <c r="K86" s="9" t="s">
        <v>40</v>
      </c>
      <c r="L86" s="9" t="s">
        <v>41</v>
      </c>
      <c r="M86" s="9" t="s">
        <v>59</v>
      </c>
      <c r="N86" s="9" t="s">
        <v>60</v>
      </c>
      <c r="O86" s="9" t="s">
        <v>145</v>
      </c>
      <c r="P86" s="9" t="s">
        <v>45</v>
      </c>
      <c r="Q86" s="9" t="s">
        <v>62</v>
      </c>
      <c r="R86" s="9" t="s">
        <v>45</v>
      </c>
      <c r="S86" s="9" t="s">
        <v>63</v>
      </c>
      <c r="T86" s="9" t="s">
        <v>75</v>
      </c>
      <c r="U86" s="9" t="s">
        <v>76</v>
      </c>
      <c r="V86" s="9" t="s">
        <v>75</v>
      </c>
      <c r="W86" s="9" t="s">
        <v>51</v>
      </c>
      <c r="X86" s="9" t="s">
        <v>102</v>
      </c>
      <c r="Y86" s="9" t="s">
        <v>53</v>
      </c>
      <c r="Z86" s="9" t="s">
        <v>54</v>
      </c>
      <c r="AA86" s="9" t="s">
        <v>55</v>
      </c>
      <c r="AB86" s="9" t="s">
        <v>56</v>
      </c>
      <c r="AC86" s="10">
        <v>800000</v>
      </c>
      <c r="AD86" s="10" t="s">
        <v>3852</v>
      </c>
      <c r="AE86" s="10" t="str" cm="1">
        <f t="array" aca="1" ref="AE86" ca="1">IFERROR(_xlfn.XLOOKUP(MID(CELL("filename",$A$1),FIND("]",CELL("filename",$A$1))+1,255)&amp;"|"&amp;$C86,Fonte_OM_Objeto!$G:$G,Fonte_OM_Objeto!$J:$J),"")</f>
        <v/>
      </c>
      <c r="AF86" s="10" t="str" cm="1">
        <f t="array" aca="1" ref="AF86" ca="1">IFERROR(_xlfn.XLOOKUP(MID(CELL("filename",$A$1),FIND("]",CELL("filename",$A$1))+1,255)&amp;"|"&amp;$C86,Fonte_OM_Objeto!$G:$G,Fonte_OM_Objeto!$K:$K),"")</f>
        <v/>
      </c>
    </row>
    <row r="87" spans="1:32" s="1" customFormat="1" ht="52.35" customHeight="1" x14ac:dyDescent="0.2">
      <c r="A87" s="9" t="s">
        <v>30</v>
      </c>
      <c r="B87" s="9" t="s">
        <v>31</v>
      </c>
      <c r="C87" s="9" t="s">
        <v>3853</v>
      </c>
      <c r="D87" s="9" t="s">
        <v>33</v>
      </c>
      <c r="E87" s="9" t="s">
        <v>90</v>
      </c>
      <c r="F87" s="9" t="s">
        <v>449</v>
      </c>
      <c r="G87" s="9" t="s">
        <v>450</v>
      </c>
      <c r="H87" s="9" t="s">
        <v>37</v>
      </c>
      <c r="I87" s="9" t="s">
        <v>451</v>
      </c>
      <c r="J87" s="9" t="s">
        <v>39</v>
      </c>
      <c r="K87" s="9" t="s">
        <v>40</v>
      </c>
      <c r="L87" s="9" t="s">
        <v>41</v>
      </c>
      <c r="M87" s="9" t="s">
        <v>59</v>
      </c>
      <c r="N87" s="9" t="s">
        <v>60</v>
      </c>
      <c r="O87" s="9" t="s">
        <v>145</v>
      </c>
      <c r="P87" s="9" t="s">
        <v>45</v>
      </c>
      <c r="Q87" s="9" t="s">
        <v>62</v>
      </c>
      <c r="R87" s="9" t="s">
        <v>45</v>
      </c>
      <c r="S87" s="9" t="s">
        <v>63</v>
      </c>
      <c r="T87" s="9" t="s">
        <v>75</v>
      </c>
      <c r="U87" s="9" t="s">
        <v>76</v>
      </c>
      <c r="V87" s="9" t="s">
        <v>75</v>
      </c>
      <c r="W87" s="9" t="s">
        <v>51</v>
      </c>
      <c r="X87" s="9" t="s">
        <v>52</v>
      </c>
      <c r="Y87" s="9" t="s">
        <v>53</v>
      </c>
      <c r="Z87" s="9" t="s">
        <v>54</v>
      </c>
      <c r="AA87" s="9" t="s">
        <v>55</v>
      </c>
      <c r="AB87" s="9" t="s">
        <v>56</v>
      </c>
      <c r="AC87" s="10">
        <v>200000</v>
      </c>
      <c r="AD87" s="10" t="s">
        <v>3852</v>
      </c>
      <c r="AE87" s="10" t="str" cm="1">
        <f t="array" aca="1" ref="AE87" ca="1">IFERROR(_xlfn.XLOOKUP(MID(CELL("filename",$A$1),FIND("]",CELL("filename",$A$1))+1,255)&amp;"|"&amp;$C87,Fonte_OM_Objeto!$G:$G,Fonte_OM_Objeto!$J:$J),"")</f>
        <v/>
      </c>
      <c r="AF87" s="10" t="str" cm="1">
        <f t="array" aca="1" ref="AF87" ca="1">IFERROR(_xlfn.XLOOKUP(MID(CELL("filename",$A$1),FIND("]",CELL("filename",$A$1))+1,255)&amp;"|"&amp;$C87,Fonte_OM_Objeto!$G:$G,Fonte_OM_Objeto!$K:$K),"")</f>
        <v/>
      </c>
    </row>
    <row r="88" spans="1:32" s="1" customFormat="1" ht="30.4" customHeight="1" x14ac:dyDescent="0.2">
      <c r="A88" s="9" t="s">
        <v>30</v>
      </c>
      <c r="B88" s="9" t="s">
        <v>31</v>
      </c>
      <c r="C88" s="9" t="s">
        <v>3851</v>
      </c>
      <c r="D88" s="9" t="s">
        <v>33</v>
      </c>
      <c r="E88" s="9" t="s">
        <v>90</v>
      </c>
      <c r="F88" s="9" t="s">
        <v>449</v>
      </c>
      <c r="G88" s="9" t="s">
        <v>450</v>
      </c>
      <c r="H88" s="9" t="s">
        <v>37</v>
      </c>
      <c r="I88" s="9" t="s">
        <v>451</v>
      </c>
      <c r="J88" s="9" t="s">
        <v>39</v>
      </c>
      <c r="K88" s="9" t="s">
        <v>40</v>
      </c>
      <c r="L88" s="9" t="s">
        <v>41</v>
      </c>
      <c r="M88" s="9" t="s">
        <v>350</v>
      </c>
      <c r="N88" s="9" t="s">
        <v>351</v>
      </c>
      <c r="O88" s="9" t="s">
        <v>118</v>
      </c>
      <c r="P88" s="9" t="s">
        <v>45</v>
      </c>
      <c r="Q88" s="9" t="s">
        <v>46</v>
      </c>
      <c r="R88" s="9" t="s">
        <v>47</v>
      </c>
      <c r="S88" s="9" t="s">
        <v>48</v>
      </c>
      <c r="T88" s="9" t="s">
        <v>75</v>
      </c>
      <c r="U88" s="9" t="s">
        <v>76</v>
      </c>
      <c r="V88" s="9" t="s">
        <v>75</v>
      </c>
      <c r="W88" s="9" t="s">
        <v>51</v>
      </c>
      <c r="X88" s="9" t="s">
        <v>52</v>
      </c>
      <c r="Y88" s="9" t="s">
        <v>53</v>
      </c>
      <c r="Z88" s="9" t="s">
        <v>54</v>
      </c>
      <c r="AA88" s="9" t="s">
        <v>55</v>
      </c>
      <c r="AB88" s="9" t="s">
        <v>56</v>
      </c>
      <c r="AC88" s="10">
        <v>200000</v>
      </c>
      <c r="AD88" s="10" t="s">
        <v>3850</v>
      </c>
      <c r="AE88" s="10" t="str" cm="1">
        <f t="array" aca="1" ref="AE88" ca="1">IFERROR(_xlfn.XLOOKUP(MID(CELL("filename",$A$1),FIND("]",CELL("filename",$A$1))+1,255)&amp;"|"&amp;$C88,Fonte_OM_Objeto!$G:$G,Fonte_OM_Objeto!$J:$J),"")</f>
        <v>IMBEL - Sede Brasília</v>
      </c>
      <c r="AF88" s="10" t="str" cm="1">
        <f t="array" aca="1" ref="AF88" ca="1">IFERROR(_xlfn.XLOOKUP(MID(CELL("filename",$A$1),FIND("]",CELL("filename",$A$1))+1,255)&amp;"|"&amp;$C88,Fonte_OM_Objeto!$G:$G,Fonte_OM_Objeto!$K:$K),"")</f>
        <v>Construção, reforma, readequação e revitalização de espaço para convivência dos empregados da IMBEL na sede em Brasília/DF</v>
      </c>
    </row>
    <row r="89" spans="1:32" s="1" customFormat="1" ht="73.5" customHeight="1" x14ac:dyDescent="0.2">
      <c r="A89" s="9" t="s">
        <v>30</v>
      </c>
      <c r="B89" s="9" t="s">
        <v>31</v>
      </c>
      <c r="C89" s="9" t="s">
        <v>3849</v>
      </c>
      <c r="D89" s="9" t="s">
        <v>33</v>
      </c>
      <c r="E89" s="9" t="s">
        <v>34</v>
      </c>
      <c r="F89" s="9" t="s">
        <v>456</v>
      </c>
      <c r="G89" s="9" t="s">
        <v>457</v>
      </c>
      <c r="H89" s="9" t="s">
        <v>37</v>
      </c>
      <c r="I89" s="9" t="s">
        <v>172</v>
      </c>
      <c r="J89" s="9" t="s">
        <v>39</v>
      </c>
      <c r="K89" s="9" t="s">
        <v>40</v>
      </c>
      <c r="L89" s="9" t="s">
        <v>41</v>
      </c>
      <c r="M89" s="9" t="s">
        <v>179</v>
      </c>
      <c r="N89" s="9" t="s">
        <v>180</v>
      </c>
      <c r="O89" s="9" t="s">
        <v>3541</v>
      </c>
      <c r="P89" s="9" t="s">
        <v>45</v>
      </c>
      <c r="Q89" s="9" t="s">
        <v>182</v>
      </c>
      <c r="R89" s="9" t="s">
        <v>3436</v>
      </c>
      <c r="S89" s="9" t="s">
        <v>183</v>
      </c>
      <c r="T89" s="9" t="s">
        <v>184</v>
      </c>
      <c r="U89" s="9" t="s">
        <v>172</v>
      </c>
      <c r="V89" s="9" t="s">
        <v>185</v>
      </c>
      <c r="W89" s="9" t="s">
        <v>51</v>
      </c>
      <c r="X89" s="9" t="s">
        <v>52</v>
      </c>
      <c r="Y89" s="9" t="s">
        <v>53</v>
      </c>
      <c r="Z89" s="9" t="s">
        <v>54</v>
      </c>
      <c r="AA89" s="9" t="s">
        <v>55</v>
      </c>
      <c r="AB89" s="9" t="s">
        <v>56</v>
      </c>
      <c r="AC89" s="10">
        <v>300000</v>
      </c>
      <c r="AD89" s="10" t="s">
        <v>3848</v>
      </c>
      <c r="AE89" s="10" t="str" cm="1">
        <f t="array" aca="1" ref="AE89" ca="1">IFERROR(_xlfn.XLOOKUP(MID(CELL("filename",$A$1),FIND("]",CELL("filename",$A$1))+1,255)&amp;"|"&amp;$C89,Fonte_OM_Objeto!$G:$G,Fonte_OM_Objeto!$J:$J),"")</f>
        <v/>
      </c>
      <c r="AF89" s="10" t="str" cm="1">
        <f t="array" aca="1" ref="AF89" ca="1">IFERROR(_xlfn.XLOOKUP(MID(CELL("filename",$A$1),FIND("]",CELL("filename",$A$1))+1,255)&amp;"|"&amp;$C89,Fonte_OM_Objeto!$G:$G,Fonte_OM_Objeto!$K:$K),"")</f>
        <v/>
      </c>
    </row>
    <row r="90" spans="1:32" s="1" customFormat="1" ht="41.1" customHeight="1" x14ac:dyDescent="0.2">
      <c r="A90" s="9" t="s">
        <v>30</v>
      </c>
      <c r="B90" s="9" t="s">
        <v>31</v>
      </c>
      <c r="C90" s="9" t="s">
        <v>3847</v>
      </c>
      <c r="D90" s="9" t="s">
        <v>33</v>
      </c>
      <c r="E90" s="9" t="s">
        <v>90</v>
      </c>
      <c r="F90" s="9" t="s">
        <v>456</v>
      </c>
      <c r="G90" s="9" t="s">
        <v>457</v>
      </c>
      <c r="H90" s="9" t="s">
        <v>37</v>
      </c>
      <c r="I90" s="9" t="s">
        <v>172</v>
      </c>
      <c r="J90" s="9" t="s">
        <v>39</v>
      </c>
      <c r="K90" s="9" t="s">
        <v>40</v>
      </c>
      <c r="L90" s="9" t="s">
        <v>41</v>
      </c>
      <c r="M90" s="9" t="s">
        <v>42</v>
      </c>
      <c r="N90" s="9" t="s">
        <v>43</v>
      </c>
      <c r="O90" s="9" t="s">
        <v>174</v>
      </c>
      <c r="P90" s="9" t="s">
        <v>45</v>
      </c>
      <c r="Q90" s="9" t="s">
        <v>84</v>
      </c>
      <c r="R90" s="9" t="s">
        <v>45</v>
      </c>
      <c r="S90" s="9" t="s">
        <v>85</v>
      </c>
      <c r="T90" s="9" t="s">
        <v>75</v>
      </c>
      <c r="U90" s="9" t="s">
        <v>76</v>
      </c>
      <c r="V90" s="9" t="s">
        <v>75</v>
      </c>
      <c r="W90" s="9" t="s">
        <v>51</v>
      </c>
      <c r="X90" s="9" t="s">
        <v>52</v>
      </c>
      <c r="Y90" s="9" t="s">
        <v>53</v>
      </c>
      <c r="Z90" s="9" t="s">
        <v>54</v>
      </c>
      <c r="AA90" s="9" t="s">
        <v>55</v>
      </c>
      <c r="AB90" s="9" t="s">
        <v>56</v>
      </c>
      <c r="AC90" s="10">
        <v>200000</v>
      </c>
      <c r="AD90" s="10" t="s">
        <v>3846</v>
      </c>
      <c r="AE90" s="10" t="str" cm="1">
        <f t="array" aca="1" ref="AE90" ca="1">IFERROR(_xlfn.XLOOKUP(MID(CELL("filename",$A$1),FIND("]",CELL("filename",$A$1))+1,255)&amp;"|"&amp;$C90,Fonte_OM_Objeto!$G:$G,Fonte_OM_Objeto!$J:$J),"")</f>
        <v>2º BIS</v>
      </c>
      <c r="AF90" s="10" t="str" cm="1">
        <f t="array" aca="1" ref="AF90" ca="1">IFERROR(_xlfn.XLOOKUP(MID(CELL("filename",$A$1),FIND("]",CELL("filename",$A$1))+1,255)&amp;"|"&amp;$C90,Fonte_OM_Objeto!$G:$G,Fonte_OM_Objeto!$K:$K),"")</f>
        <v>Mobiliário e climatização das instalações dos alunos do Núcleo de Preparação de Oficiais da Reserva (NPOR)</v>
      </c>
    </row>
    <row r="91" spans="1:32" s="1" customFormat="1" ht="106.15" customHeight="1" x14ac:dyDescent="0.2">
      <c r="A91" s="9" t="s">
        <v>30</v>
      </c>
      <c r="B91" s="9" t="s">
        <v>31</v>
      </c>
      <c r="C91" s="9" t="s">
        <v>3845</v>
      </c>
      <c r="D91" s="9" t="s">
        <v>33</v>
      </c>
      <c r="E91" s="9" t="s">
        <v>34</v>
      </c>
      <c r="F91" s="9" t="s">
        <v>3844</v>
      </c>
      <c r="G91" s="9" t="s">
        <v>3843</v>
      </c>
      <c r="H91" s="9" t="s">
        <v>37</v>
      </c>
      <c r="I91" s="9" t="s">
        <v>129</v>
      </c>
      <c r="J91" s="9" t="s">
        <v>69</v>
      </c>
      <c r="K91" s="9" t="s">
        <v>40</v>
      </c>
      <c r="L91" s="9" t="s">
        <v>41</v>
      </c>
      <c r="M91" s="9" t="s">
        <v>70</v>
      </c>
      <c r="N91" s="9" t="s">
        <v>71</v>
      </c>
      <c r="O91" s="9" t="s">
        <v>1598</v>
      </c>
      <c r="P91" s="9" t="s">
        <v>45</v>
      </c>
      <c r="Q91" s="9" t="s">
        <v>73</v>
      </c>
      <c r="R91" s="9" t="s">
        <v>45</v>
      </c>
      <c r="S91" s="9" t="s">
        <v>74</v>
      </c>
      <c r="T91" s="9" t="s">
        <v>500</v>
      </c>
      <c r="U91" s="9" t="s">
        <v>129</v>
      </c>
      <c r="V91" s="9" t="s">
        <v>501</v>
      </c>
      <c r="W91" s="9" t="s">
        <v>51</v>
      </c>
      <c r="X91" s="9" t="s">
        <v>52</v>
      </c>
      <c r="Y91" s="9" t="s">
        <v>207</v>
      </c>
      <c r="Z91" s="9" t="s">
        <v>54</v>
      </c>
      <c r="AA91" s="9" t="s">
        <v>55</v>
      </c>
      <c r="AB91" s="9" t="s">
        <v>56</v>
      </c>
      <c r="AC91" s="10">
        <v>200000</v>
      </c>
      <c r="AD91" s="10" t="s">
        <v>3842</v>
      </c>
      <c r="AE91" s="10" t="str" cm="1">
        <f t="array" aca="1" ref="AE91" ca="1">IFERROR(_xlfn.XLOOKUP(MID(CELL("filename",$A$1),FIND("]",CELL("filename",$A$1))+1,255)&amp;"|"&amp;$C91,Fonte_OM_Objeto!$G:$G,Fonte_OM_Objeto!$J:$J),"")</f>
        <v/>
      </c>
      <c r="AF91" s="10" t="str" cm="1">
        <f t="array" aca="1" ref="AF91" ca="1">IFERROR(_xlfn.XLOOKUP(MID(CELL("filename",$A$1),FIND("]",CELL("filename",$A$1))+1,255)&amp;"|"&amp;$C91,Fonte_OM_Objeto!$G:$G,Fonte_OM_Objeto!$K:$K),"")</f>
        <v/>
      </c>
    </row>
    <row r="92" spans="1:32" s="1" customFormat="1" ht="19.7" customHeight="1" x14ac:dyDescent="0.2">
      <c r="A92" s="9" t="s">
        <v>30</v>
      </c>
      <c r="B92" s="9" t="s">
        <v>31</v>
      </c>
      <c r="C92" s="9" t="s">
        <v>3841</v>
      </c>
      <c r="D92" s="9" t="s">
        <v>33</v>
      </c>
      <c r="E92" s="9" t="s">
        <v>34</v>
      </c>
      <c r="F92" s="9" t="s">
        <v>3838</v>
      </c>
      <c r="G92" s="9" t="s">
        <v>3837</v>
      </c>
      <c r="H92" s="9" t="s">
        <v>37</v>
      </c>
      <c r="I92" s="9" t="s">
        <v>150</v>
      </c>
      <c r="J92" s="9" t="s">
        <v>82</v>
      </c>
      <c r="K92" s="9" t="s">
        <v>40</v>
      </c>
      <c r="L92" s="9" t="s">
        <v>41</v>
      </c>
      <c r="M92" s="9" t="s">
        <v>42</v>
      </c>
      <c r="N92" s="9" t="s">
        <v>43</v>
      </c>
      <c r="O92" s="9" t="s">
        <v>123</v>
      </c>
      <c r="P92" s="9" t="s">
        <v>45</v>
      </c>
      <c r="Q92" s="9" t="s">
        <v>84</v>
      </c>
      <c r="R92" s="9" t="s">
        <v>45</v>
      </c>
      <c r="S92" s="9" t="s">
        <v>85</v>
      </c>
      <c r="T92" s="9" t="s">
        <v>153</v>
      </c>
      <c r="U92" s="9" t="s">
        <v>150</v>
      </c>
      <c r="V92" s="9" t="s">
        <v>154</v>
      </c>
      <c r="W92" s="9" t="s">
        <v>51</v>
      </c>
      <c r="X92" s="9" t="s">
        <v>52</v>
      </c>
      <c r="Y92" s="9" t="s">
        <v>53</v>
      </c>
      <c r="Z92" s="9" t="s">
        <v>54</v>
      </c>
      <c r="AA92" s="9" t="s">
        <v>55</v>
      </c>
      <c r="AB92" s="9" t="s">
        <v>56</v>
      </c>
      <c r="AC92" s="10">
        <v>200000</v>
      </c>
      <c r="AD92" s="10" t="s">
        <v>3840</v>
      </c>
      <c r="AE92" s="10" t="str" cm="1">
        <f t="array" aca="1" ref="AE92" ca="1">IFERROR(_xlfn.XLOOKUP(MID(CELL("filename",$A$1),FIND("]",CELL("filename",$A$1))+1,255)&amp;"|"&amp;$C92,Fonte_OM_Objeto!$G:$G,Fonte_OM_Objeto!$J:$J),"")</f>
        <v>23º BC</v>
      </c>
      <c r="AF92" s="10" t="str" cm="1">
        <f t="array" aca="1" ref="AF92" ca="1">IFERROR(_xlfn.XLOOKUP(MID(CELL("filename",$A$1),FIND("]",CELL("filename",$A$1))+1,255)&amp;"|"&amp;$C92,Fonte_OM_Objeto!$G:$G,Fonte_OM_Objeto!$K:$K),"")</f>
        <v>Instrumentos musicais e mobiliário para a Banda de Música</v>
      </c>
    </row>
    <row r="93" spans="1:32" s="1" customFormat="1" ht="19.7" customHeight="1" x14ac:dyDescent="0.2">
      <c r="A93" s="9" t="s">
        <v>30</v>
      </c>
      <c r="B93" s="9" t="s">
        <v>31</v>
      </c>
      <c r="C93" s="9" t="s">
        <v>3839</v>
      </c>
      <c r="D93" s="9" t="s">
        <v>33</v>
      </c>
      <c r="E93" s="9" t="s">
        <v>34</v>
      </c>
      <c r="F93" s="9" t="s">
        <v>3838</v>
      </c>
      <c r="G93" s="9" t="s">
        <v>3837</v>
      </c>
      <c r="H93" s="9" t="s">
        <v>37</v>
      </c>
      <c r="I93" s="9" t="s">
        <v>150</v>
      </c>
      <c r="J93" s="9" t="s">
        <v>82</v>
      </c>
      <c r="K93" s="9" t="s">
        <v>40</v>
      </c>
      <c r="L93" s="9" t="s">
        <v>41</v>
      </c>
      <c r="M93" s="9" t="s">
        <v>59</v>
      </c>
      <c r="N93" s="9" t="s">
        <v>60</v>
      </c>
      <c r="O93" s="9" t="s">
        <v>612</v>
      </c>
      <c r="P93" s="9" t="s">
        <v>45</v>
      </c>
      <c r="Q93" s="9" t="s">
        <v>109</v>
      </c>
      <c r="R93" s="9" t="s">
        <v>47</v>
      </c>
      <c r="S93" s="9" t="s">
        <v>110</v>
      </c>
      <c r="T93" s="9" t="s">
        <v>153</v>
      </c>
      <c r="U93" s="9" t="s">
        <v>150</v>
      </c>
      <c r="V93" s="9" t="s">
        <v>154</v>
      </c>
      <c r="W93" s="9" t="s">
        <v>51</v>
      </c>
      <c r="X93" s="9" t="s">
        <v>52</v>
      </c>
      <c r="Y93" s="9" t="s">
        <v>53</v>
      </c>
      <c r="Z93" s="9" t="s">
        <v>54</v>
      </c>
      <c r="AA93" s="9" t="s">
        <v>55</v>
      </c>
      <c r="AB93" s="9" t="s">
        <v>56</v>
      </c>
      <c r="AC93" s="10">
        <v>200000</v>
      </c>
      <c r="AD93" s="10" t="s">
        <v>3836</v>
      </c>
      <c r="AE93" s="10" t="str" cm="1">
        <f t="array" aca="1" ref="AE93" ca="1">IFERROR(_xlfn.XLOOKUP(MID(CELL("filename",$A$1),FIND("]",CELL("filename",$A$1))+1,255)&amp;"|"&amp;$C93,Fonte_OM_Objeto!$G:$G,Fonte_OM_Objeto!$J:$J),"")</f>
        <v/>
      </c>
      <c r="AF93" s="10" t="str" cm="1">
        <f t="array" aca="1" ref="AF93" ca="1">IFERROR(_xlfn.XLOOKUP(MID(CELL("filename",$A$1),FIND("]",CELL("filename",$A$1))+1,255)&amp;"|"&amp;$C93,Fonte_OM_Objeto!$G:$G,Fonte_OM_Objeto!$K:$K),"")</f>
        <v/>
      </c>
    </row>
    <row r="94" spans="1:32" s="1" customFormat="1" ht="73.5" customHeight="1" x14ac:dyDescent="0.2">
      <c r="A94" s="9" t="s">
        <v>30</v>
      </c>
      <c r="B94" s="9" t="s">
        <v>31</v>
      </c>
      <c r="C94" s="9" t="s">
        <v>3835</v>
      </c>
      <c r="D94" s="9" t="s">
        <v>33</v>
      </c>
      <c r="E94" s="9" t="s">
        <v>34</v>
      </c>
      <c r="F94" s="9" t="s">
        <v>2990</v>
      </c>
      <c r="G94" s="9" t="s">
        <v>2989</v>
      </c>
      <c r="H94" s="9" t="s">
        <v>37</v>
      </c>
      <c r="I94" s="9" t="s">
        <v>242</v>
      </c>
      <c r="J94" s="9" t="s">
        <v>69</v>
      </c>
      <c r="K94" s="9" t="s">
        <v>40</v>
      </c>
      <c r="L94" s="9" t="s">
        <v>41</v>
      </c>
      <c r="M94" s="9" t="s">
        <v>42</v>
      </c>
      <c r="N94" s="9" t="s">
        <v>43</v>
      </c>
      <c r="O94" s="9" t="s">
        <v>612</v>
      </c>
      <c r="P94" s="9" t="s">
        <v>45</v>
      </c>
      <c r="Q94" s="9" t="s">
        <v>109</v>
      </c>
      <c r="R94" s="9" t="s">
        <v>47</v>
      </c>
      <c r="S94" s="9" t="s">
        <v>110</v>
      </c>
      <c r="T94" s="9" t="s">
        <v>3834</v>
      </c>
      <c r="U94" s="9" t="s">
        <v>242</v>
      </c>
      <c r="V94" s="9" t="s">
        <v>247</v>
      </c>
      <c r="W94" s="9" t="s">
        <v>111</v>
      </c>
      <c r="X94" s="9" t="s">
        <v>52</v>
      </c>
      <c r="Y94" s="9" t="s">
        <v>53</v>
      </c>
      <c r="Z94" s="9" t="s">
        <v>54</v>
      </c>
      <c r="AA94" s="9" t="s">
        <v>55</v>
      </c>
      <c r="AB94" s="9" t="s">
        <v>56</v>
      </c>
      <c r="AC94" s="10">
        <v>300000</v>
      </c>
      <c r="AD94" s="10" t="s">
        <v>3833</v>
      </c>
      <c r="AE94" s="10" t="str" cm="1">
        <f t="array" aca="1" ref="AE94" ca="1">IFERROR(_xlfn.XLOOKUP(MID(CELL("filename",$A$1),FIND("]",CELL("filename",$A$1))+1,255)&amp;"|"&amp;$C94,Fonte_OM_Objeto!$G:$G,Fonte_OM_Objeto!$J:$J),"")</f>
        <v>H Ge JF | P Med Gu BH</v>
      </c>
      <c r="AF94" s="10" t="str" cm="1">
        <f t="array" aca="1" ref="AF94" ca="1">IFERROR(_xlfn.XLOOKUP(MID(CELL("filename",$A$1),FIND("]",CELL("filename",$A$1))+1,255)&amp;"|"&amp;$C94,Fonte_OM_Objeto!$G:$G,Fonte_OM_Objeto!$K:$K),"")</f>
        <v>Foco cirúrgico led de teto | Estação de laudo completa</v>
      </c>
    </row>
    <row r="95" spans="1:32" s="1" customFormat="1" ht="52.35" customHeight="1" x14ac:dyDescent="0.2">
      <c r="A95" s="9" t="s">
        <v>30</v>
      </c>
      <c r="B95" s="9" t="s">
        <v>31</v>
      </c>
      <c r="C95" s="9" t="s">
        <v>2983</v>
      </c>
      <c r="D95" s="9" t="s">
        <v>33</v>
      </c>
      <c r="E95" s="9" t="s">
        <v>90</v>
      </c>
      <c r="F95" s="9" t="s">
        <v>475</v>
      </c>
      <c r="G95" s="9" t="s">
        <v>476</v>
      </c>
      <c r="H95" s="9" t="s">
        <v>37</v>
      </c>
      <c r="I95" s="9" t="s">
        <v>212</v>
      </c>
      <c r="J95" s="9" t="s">
        <v>477</v>
      </c>
      <c r="K95" s="9" t="s">
        <v>40</v>
      </c>
      <c r="L95" s="9" t="s">
        <v>41</v>
      </c>
      <c r="M95" s="9" t="s">
        <v>59</v>
      </c>
      <c r="N95" s="9" t="s">
        <v>60</v>
      </c>
      <c r="O95" s="9" t="s">
        <v>145</v>
      </c>
      <c r="P95" s="9" t="s">
        <v>45</v>
      </c>
      <c r="Q95" s="9" t="s">
        <v>62</v>
      </c>
      <c r="R95" s="9" t="s">
        <v>45</v>
      </c>
      <c r="S95" s="9" t="s">
        <v>63</v>
      </c>
      <c r="T95" s="9" t="s">
        <v>75</v>
      </c>
      <c r="U95" s="9" t="s">
        <v>76</v>
      </c>
      <c r="V95" s="9" t="s">
        <v>75</v>
      </c>
      <c r="W95" s="9" t="s">
        <v>51</v>
      </c>
      <c r="X95" s="9" t="s">
        <v>52</v>
      </c>
      <c r="Y95" s="9" t="s">
        <v>53</v>
      </c>
      <c r="Z95" s="9" t="s">
        <v>54</v>
      </c>
      <c r="AA95" s="9" t="s">
        <v>55</v>
      </c>
      <c r="AB95" s="9" t="s">
        <v>56</v>
      </c>
      <c r="AC95" s="10">
        <v>200000</v>
      </c>
      <c r="AD95" s="10" t="s">
        <v>3832</v>
      </c>
      <c r="AE95" s="10" t="str" cm="1">
        <f t="array" aca="1" ref="AE95" ca="1">IFERROR(_xlfn.XLOOKUP(MID(CELL("filename",$A$1),FIND("]",CELL("filename",$A$1))+1,255)&amp;"|"&amp;$C95,Fonte_OM_Objeto!$G:$G,Fonte_OM_Objeto!$J:$J),"")</f>
        <v/>
      </c>
      <c r="AF95" s="10" t="str" cm="1">
        <f t="array" aca="1" ref="AF95" ca="1">IFERROR(_xlfn.XLOOKUP(MID(CELL("filename",$A$1),FIND("]",CELL("filename",$A$1))+1,255)&amp;"|"&amp;$C95,Fonte_OM_Objeto!$G:$G,Fonte_OM_Objeto!$K:$K),"")</f>
        <v/>
      </c>
    </row>
    <row r="96" spans="1:32" s="1" customFormat="1" ht="52.35" customHeight="1" x14ac:dyDescent="0.2">
      <c r="A96" s="9" t="s">
        <v>30</v>
      </c>
      <c r="B96" s="9" t="s">
        <v>31</v>
      </c>
      <c r="C96" s="9" t="s">
        <v>3831</v>
      </c>
      <c r="D96" s="9" t="s">
        <v>33</v>
      </c>
      <c r="E96" s="9" t="s">
        <v>90</v>
      </c>
      <c r="F96" s="9" t="s">
        <v>475</v>
      </c>
      <c r="G96" s="9" t="s">
        <v>476</v>
      </c>
      <c r="H96" s="9" t="s">
        <v>37</v>
      </c>
      <c r="I96" s="9" t="s">
        <v>212</v>
      </c>
      <c r="J96" s="9" t="s">
        <v>477</v>
      </c>
      <c r="K96" s="9" t="s">
        <v>40</v>
      </c>
      <c r="L96" s="9" t="s">
        <v>41</v>
      </c>
      <c r="M96" s="9" t="s">
        <v>70</v>
      </c>
      <c r="N96" s="9" t="s">
        <v>71</v>
      </c>
      <c r="O96" s="9" t="s">
        <v>91</v>
      </c>
      <c r="P96" s="9" t="s">
        <v>45</v>
      </c>
      <c r="Q96" s="9" t="s">
        <v>62</v>
      </c>
      <c r="R96" s="9" t="s">
        <v>45</v>
      </c>
      <c r="S96" s="9" t="s">
        <v>85</v>
      </c>
      <c r="T96" s="9" t="s">
        <v>75</v>
      </c>
      <c r="U96" s="9" t="s">
        <v>76</v>
      </c>
      <c r="V96" s="9" t="s">
        <v>75</v>
      </c>
      <c r="W96" s="9" t="s">
        <v>51</v>
      </c>
      <c r="X96" s="9" t="s">
        <v>52</v>
      </c>
      <c r="Y96" s="9" t="s">
        <v>53</v>
      </c>
      <c r="Z96" s="9" t="s">
        <v>54</v>
      </c>
      <c r="AA96" s="9" t="s">
        <v>55</v>
      </c>
      <c r="AB96" s="9" t="s">
        <v>56</v>
      </c>
      <c r="AC96" s="10">
        <v>250000</v>
      </c>
      <c r="AD96" s="10" t="s">
        <v>3830</v>
      </c>
      <c r="AE96" s="10" t="str" cm="1">
        <f t="array" aca="1" ref="AE96" ca="1">IFERROR(_xlfn.XLOOKUP(MID(CELL("filename",$A$1),FIND("]",CELL("filename",$A$1))+1,255)&amp;"|"&amp;$C96,Fonte_OM_Objeto!$G:$G,Fonte_OM_Objeto!$J:$J),"")</f>
        <v/>
      </c>
      <c r="AF96" s="10" t="str" cm="1">
        <f t="array" aca="1" ref="AF96" ca="1">IFERROR(_xlfn.XLOOKUP(MID(CELL("filename",$A$1),FIND("]",CELL("filename",$A$1))+1,255)&amp;"|"&amp;$C96,Fonte_OM_Objeto!$G:$G,Fonte_OM_Objeto!$K:$K),"")</f>
        <v/>
      </c>
    </row>
    <row r="97" spans="1:32" s="1" customFormat="1" ht="19.7" customHeight="1" x14ac:dyDescent="0.2">
      <c r="A97" s="9" t="s">
        <v>30</v>
      </c>
      <c r="B97" s="9" t="s">
        <v>31</v>
      </c>
      <c r="C97" s="9" t="s">
        <v>3829</v>
      </c>
      <c r="D97" s="9" t="s">
        <v>33</v>
      </c>
      <c r="E97" s="9" t="s">
        <v>34</v>
      </c>
      <c r="F97" s="9" t="s">
        <v>497</v>
      </c>
      <c r="G97" s="9" t="s">
        <v>498</v>
      </c>
      <c r="H97" s="9" t="s">
        <v>37</v>
      </c>
      <c r="I97" s="9" t="s">
        <v>129</v>
      </c>
      <c r="J97" s="9" t="s">
        <v>160</v>
      </c>
      <c r="K97" s="9" t="s">
        <v>40</v>
      </c>
      <c r="L97" s="9" t="s">
        <v>41</v>
      </c>
      <c r="M97" s="9" t="s">
        <v>42</v>
      </c>
      <c r="N97" s="9" t="s">
        <v>43</v>
      </c>
      <c r="O97" s="9" t="s">
        <v>3514</v>
      </c>
      <c r="P97" s="9" t="s">
        <v>45</v>
      </c>
      <c r="Q97" s="9" t="s">
        <v>84</v>
      </c>
      <c r="R97" s="9" t="s">
        <v>45</v>
      </c>
      <c r="S97" s="9" t="s">
        <v>63</v>
      </c>
      <c r="T97" s="9" t="s">
        <v>500</v>
      </c>
      <c r="U97" s="9" t="s">
        <v>129</v>
      </c>
      <c r="V97" s="9" t="s">
        <v>501</v>
      </c>
      <c r="W97" s="9" t="s">
        <v>51</v>
      </c>
      <c r="X97" s="9" t="s">
        <v>52</v>
      </c>
      <c r="Y97" s="9" t="s">
        <v>53</v>
      </c>
      <c r="Z97" s="9" t="s">
        <v>54</v>
      </c>
      <c r="AA97" s="9" t="s">
        <v>55</v>
      </c>
      <c r="AB97" s="9" t="s">
        <v>56</v>
      </c>
      <c r="AC97" s="10">
        <v>600000</v>
      </c>
      <c r="AD97" s="9" t="s">
        <v>3809</v>
      </c>
      <c r="AE97" s="10" t="str" cm="1">
        <f t="array" aca="1" ref="AE97" ca="1">IFERROR(_xlfn.XLOOKUP(MID(CELL("filename",$A$1),FIND("]",CELL("filename",$A$1))+1,255)&amp;"|"&amp;$C97,Fonte_OM_Objeto!$G:$G,Fonte_OM_Objeto!$J:$J),"")</f>
        <v>34º BI Mec</v>
      </c>
      <c r="AF97" s="10" t="str" cm="1">
        <f t="array" aca="1" ref="AF97" ca="1">IFERROR(_xlfn.XLOOKUP(MID(CELL("filename",$A$1),FIND("]",CELL("filename",$A$1))+1,255)&amp;"|"&amp;$C97,Fonte_OM_Objeto!$G:$G,Fonte_OM_Objeto!$K:$K),"")</f>
        <v>Ampliação do Hotel de Trânsito de Oficiais</v>
      </c>
    </row>
    <row r="98" spans="1:32" s="1" customFormat="1" ht="19.7" customHeight="1" x14ac:dyDescent="0.2">
      <c r="A98" s="9" t="s">
        <v>30</v>
      </c>
      <c r="B98" s="9" t="s">
        <v>31</v>
      </c>
      <c r="C98" s="9" t="s">
        <v>3828</v>
      </c>
      <c r="D98" s="9" t="s">
        <v>33</v>
      </c>
      <c r="E98" s="9" t="s">
        <v>34</v>
      </c>
      <c r="F98" s="9" t="s">
        <v>3827</v>
      </c>
      <c r="G98" s="9" t="s">
        <v>3826</v>
      </c>
      <c r="H98" s="9" t="s">
        <v>37</v>
      </c>
      <c r="I98" s="9" t="s">
        <v>1079</v>
      </c>
      <c r="J98" s="9" t="s">
        <v>160</v>
      </c>
      <c r="K98" s="9" t="s">
        <v>40</v>
      </c>
      <c r="L98" s="9" t="s">
        <v>41</v>
      </c>
      <c r="M98" s="9" t="s">
        <v>232</v>
      </c>
      <c r="N98" s="9" t="s">
        <v>233</v>
      </c>
      <c r="O98" s="9" t="s">
        <v>3166</v>
      </c>
      <c r="P98" s="9" t="s">
        <v>45</v>
      </c>
      <c r="Q98" s="9" t="s">
        <v>235</v>
      </c>
      <c r="R98" s="9" t="s">
        <v>236</v>
      </c>
      <c r="S98" s="9" t="s">
        <v>2359</v>
      </c>
      <c r="T98" s="9" t="s">
        <v>3417</v>
      </c>
      <c r="U98" s="9" t="s">
        <v>1079</v>
      </c>
      <c r="V98" s="9" t="s">
        <v>2357</v>
      </c>
      <c r="W98" s="9" t="s">
        <v>51</v>
      </c>
      <c r="X98" s="9" t="s">
        <v>52</v>
      </c>
      <c r="Y98" s="9" t="s">
        <v>2390</v>
      </c>
      <c r="Z98" s="9" t="s">
        <v>54</v>
      </c>
      <c r="AA98" s="9" t="s">
        <v>55</v>
      </c>
      <c r="AB98" s="9" t="s">
        <v>56</v>
      </c>
      <c r="AC98" s="10">
        <v>1200000</v>
      </c>
      <c r="AD98" s="10" t="s">
        <v>3825</v>
      </c>
      <c r="AE98" s="10" t="str" cm="1">
        <f t="array" aca="1" ref="AE98" ca="1">IFERROR(_xlfn.XLOOKUP(MID(CELL("filename",$A$1),FIND("]",CELL("filename",$A$1))+1,255)&amp;"|"&amp;$C98,Fonte_OM_Objeto!$G:$G,Fonte_OM_Objeto!$J:$J),"")</f>
        <v/>
      </c>
      <c r="AF98" s="10" t="str" cm="1">
        <f t="array" aca="1" ref="AF98" ca="1">IFERROR(_xlfn.XLOOKUP(MID(CELL("filename",$A$1),FIND("]",CELL("filename",$A$1))+1,255)&amp;"|"&amp;$C98,Fonte_OM_Objeto!$G:$G,Fonte_OM_Objeto!$K:$K),"")</f>
        <v/>
      </c>
    </row>
    <row r="99" spans="1:32" s="1" customFormat="1" ht="106.15" customHeight="1" x14ac:dyDescent="0.2">
      <c r="A99" s="9" t="s">
        <v>30</v>
      </c>
      <c r="B99" s="9" t="s">
        <v>31</v>
      </c>
      <c r="C99" s="9" t="s">
        <v>3824</v>
      </c>
      <c r="D99" s="9" t="s">
        <v>33</v>
      </c>
      <c r="E99" s="9" t="s">
        <v>90</v>
      </c>
      <c r="F99" s="9" t="s">
        <v>518</v>
      </c>
      <c r="G99" s="9" t="s">
        <v>519</v>
      </c>
      <c r="H99" s="9" t="s">
        <v>143</v>
      </c>
      <c r="I99" s="9" t="s">
        <v>212</v>
      </c>
      <c r="J99" s="9" t="s">
        <v>39</v>
      </c>
      <c r="K99" s="9" t="s">
        <v>40</v>
      </c>
      <c r="L99" s="9" t="s">
        <v>41</v>
      </c>
      <c r="M99" s="9" t="s">
        <v>59</v>
      </c>
      <c r="N99" s="9" t="s">
        <v>60</v>
      </c>
      <c r="O99" s="9" t="s">
        <v>145</v>
      </c>
      <c r="P99" s="9" t="s">
        <v>45</v>
      </c>
      <c r="Q99" s="9" t="s">
        <v>62</v>
      </c>
      <c r="R99" s="9" t="s">
        <v>45</v>
      </c>
      <c r="S99" s="9" t="s">
        <v>63</v>
      </c>
      <c r="T99" s="9" t="s">
        <v>75</v>
      </c>
      <c r="U99" s="9" t="s">
        <v>76</v>
      </c>
      <c r="V99" s="9" t="s">
        <v>75</v>
      </c>
      <c r="W99" s="9" t="s">
        <v>51</v>
      </c>
      <c r="X99" s="9" t="s">
        <v>102</v>
      </c>
      <c r="Y99" s="9" t="s">
        <v>53</v>
      </c>
      <c r="Z99" s="9" t="s">
        <v>54</v>
      </c>
      <c r="AA99" s="9" t="s">
        <v>55</v>
      </c>
      <c r="AB99" s="9" t="s">
        <v>56</v>
      </c>
      <c r="AC99" s="10">
        <v>250000</v>
      </c>
      <c r="AD99" s="10" t="s">
        <v>3823</v>
      </c>
      <c r="AE99" s="10" t="str" cm="1">
        <f t="array" aca="1" ref="AE99" ca="1">IFERROR(_xlfn.XLOOKUP(MID(CELL("filename",$A$1),FIND("]",CELL("filename",$A$1))+1,255)&amp;"|"&amp;$C99,Fonte_OM_Objeto!$G:$G,Fonte_OM_Objeto!$J:$J),"")</f>
        <v/>
      </c>
      <c r="AF99" s="10" t="str" cm="1">
        <f t="array" aca="1" ref="AF99" ca="1">IFERROR(_xlfn.XLOOKUP(MID(CELL("filename",$A$1),FIND("]",CELL("filename",$A$1))+1,255)&amp;"|"&amp;$C99,Fonte_OM_Objeto!$G:$G,Fonte_OM_Objeto!$K:$K),"")</f>
        <v/>
      </c>
    </row>
    <row r="100" spans="1:32" s="1" customFormat="1" ht="73.5" customHeight="1" x14ac:dyDescent="0.2">
      <c r="A100" s="9" t="s">
        <v>30</v>
      </c>
      <c r="B100" s="9" t="s">
        <v>31</v>
      </c>
      <c r="C100" s="9" t="s">
        <v>3822</v>
      </c>
      <c r="D100" s="9" t="s">
        <v>33</v>
      </c>
      <c r="E100" s="9" t="s">
        <v>90</v>
      </c>
      <c r="F100" s="9" t="s">
        <v>518</v>
      </c>
      <c r="G100" s="9" t="s">
        <v>519</v>
      </c>
      <c r="H100" s="9" t="s">
        <v>143</v>
      </c>
      <c r="I100" s="9" t="s">
        <v>212</v>
      </c>
      <c r="J100" s="9" t="s">
        <v>39</v>
      </c>
      <c r="K100" s="9" t="s">
        <v>40</v>
      </c>
      <c r="L100" s="9" t="s">
        <v>41</v>
      </c>
      <c r="M100" s="9" t="s">
        <v>70</v>
      </c>
      <c r="N100" s="9" t="s">
        <v>71</v>
      </c>
      <c r="O100" s="9" t="s">
        <v>1199</v>
      </c>
      <c r="P100" s="9" t="s">
        <v>45</v>
      </c>
      <c r="Q100" s="9" t="s">
        <v>1200</v>
      </c>
      <c r="R100" s="9" t="s">
        <v>45</v>
      </c>
      <c r="S100" s="9" t="s">
        <v>1201</v>
      </c>
      <c r="T100" s="9" t="s">
        <v>75</v>
      </c>
      <c r="U100" s="9" t="s">
        <v>76</v>
      </c>
      <c r="V100" s="9" t="s">
        <v>75</v>
      </c>
      <c r="W100" s="9" t="s">
        <v>51</v>
      </c>
      <c r="X100" s="9" t="s">
        <v>102</v>
      </c>
      <c r="Y100" s="9" t="s">
        <v>53</v>
      </c>
      <c r="Z100" s="9" t="s">
        <v>54</v>
      </c>
      <c r="AA100" s="9" t="s">
        <v>55</v>
      </c>
      <c r="AB100" s="9" t="s">
        <v>56</v>
      </c>
      <c r="AC100" s="10">
        <v>200000</v>
      </c>
      <c r="AD100" s="10" t="s">
        <v>3821</v>
      </c>
      <c r="AE100" s="10" t="str" cm="1">
        <f t="array" aca="1" ref="AE100" ca="1">IFERROR(_xlfn.XLOOKUP(MID(CELL("filename",$A$1),FIND("]",CELL("filename",$A$1))+1,255)&amp;"|"&amp;$C100,Fonte_OM_Objeto!$G:$G,Fonte_OM_Objeto!$J:$J),"")</f>
        <v/>
      </c>
      <c r="AF100" s="10" t="str" cm="1">
        <f t="array" aca="1" ref="AF100" ca="1">IFERROR(_xlfn.XLOOKUP(MID(CELL("filename",$A$1),FIND("]",CELL("filename",$A$1))+1,255)&amp;"|"&amp;$C100,Fonte_OM_Objeto!$G:$G,Fonte_OM_Objeto!$K:$K),"")</f>
        <v/>
      </c>
    </row>
    <row r="101" spans="1:32" s="1" customFormat="1" ht="52.35" customHeight="1" x14ac:dyDescent="0.2">
      <c r="A101" s="9" t="s">
        <v>30</v>
      </c>
      <c r="B101" s="9" t="s">
        <v>31</v>
      </c>
      <c r="C101" s="9" t="s">
        <v>3820</v>
      </c>
      <c r="D101" s="9" t="s">
        <v>33</v>
      </c>
      <c r="E101" s="9" t="s">
        <v>34</v>
      </c>
      <c r="F101" s="9" t="s">
        <v>2967</v>
      </c>
      <c r="G101" s="9" t="s">
        <v>2124</v>
      </c>
      <c r="H101" s="9" t="s">
        <v>143</v>
      </c>
      <c r="I101" s="9" t="s">
        <v>190</v>
      </c>
      <c r="J101" s="9" t="s">
        <v>39</v>
      </c>
      <c r="K101" s="9" t="s">
        <v>40</v>
      </c>
      <c r="L101" s="9" t="s">
        <v>41</v>
      </c>
      <c r="M101" s="9" t="s">
        <v>59</v>
      </c>
      <c r="N101" s="9" t="s">
        <v>60</v>
      </c>
      <c r="O101" s="9" t="s">
        <v>612</v>
      </c>
      <c r="P101" s="9" t="s">
        <v>45</v>
      </c>
      <c r="Q101" s="9" t="s">
        <v>109</v>
      </c>
      <c r="R101" s="9" t="s">
        <v>47</v>
      </c>
      <c r="S101" s="9" t="s">
        <v>110</v>
      </c>
      <c r="T101" s="9" t="s">
        <v>75</v>
      </c>
      <c r="U101" s="9" t="s">
        <v>76</v>
      </c>
      <c r="V101" s="9" t="s">
        <v>75</v>
      </c>
      <c r="W101" s="9" t="s">
        <v>111</v>
      </c>
      <c r="X101" s="9" t="s">
        <v>52</v>
      </c>
      <c r="Y101" s="9" t="s">
        <v>53</v>
      </c>
      <c r="Z101" s="9" t="s">
        <v>54</v>
      </c>
      <c r="AA101" s="9" t="s">
        <v>55</v>
      </c>
      <c r="AB101" s="9" t="s">
        <v>56</v>
      </c>
      <c r="AC101" s="10">
        <v>260000</v>
      </c>
      <c r="AD101" s="10" t="s">
        <v>3819</v>
      </c>
      <c r="AE101" s="10" t="str" cm="1">
        <f t="array" aca="1" ref="AE101" ca="1">IFERROR(_xlfn.XLOOKUP(MID(CELL("filename",$A$1),FIND("]",CELL("filename",$A$1))+1,255)&amp;"|"&amp;$C101,Fonte_OM_Objeto!$G:$G,Fonte_OM_Objeto!$J:$J),"")</f>
        <v/>
      </c>
      <c r="AF101" s="10" t="str" cm="1">
        <f t="array" aca="1" ref="AF101" ca="1">IFERROR(_xlfn.XLOOKUP(MID(CELL("filename",$A$1),FIND("]",CELL("filename",$A$1))+1,255)&amp;"|"&amp;$C101,Fonte_OM_Objeto!$G:$G,Fonte_OM_Objeto!$K:$K),"")</f>
        <v/>
      </c>
    </row>
    <row r="102" spans="1:32" s="1" customFormat="1" ht="52.35" customHeight="1" x14ac:dyDescent="0.2">
      <c r="A102" s="9" t="s">
        <v>30</v>
      </c>
      <c r="B102" s="9" t="s">
        <v>31</v>
      </c>
      <c r="C102" s="9" t="s">
        <v>3818</v>
      </c>
      <c r="D102" s="9" t="s">
        <v>33</v>
      </c>
      <c r="E102" s="9" t="s">
        <v>34</v>
      </c>
      <c r="F102" s="9" t="s">
        <v>2967</v>
      </c>
      <c r="G102" s="9" t="s">
        <v>2124</v>
      </c>
      <c r="H102" s="9" t="s">
        <v>143</v>
      </c>
      <c r="I102" s="9" t="s">
        <v>190</v>
      </c>
      <c r="J102" s="9" t="s">
        <v>39</v>
      </c>
      <c r="K102" s="9" t="s">
        <v>40</v>
      </c>
      <c r="L102" s="9" t="s">
        <v>41</v>
      </c>
      <c r="M102" s="9" t="s">
        <v>59</v>
      </c>
      <c r="N102" s="9" t="s">
        <v>60</v>
      </c>
      <c r="O102" s="9" t="s">
        <v>612</v>
      </c>
      <c r="P102" s="9" t="s">
        <v>45</v>
      </c>
      <c r="Q102" s="9" t="s">
        <v>109</v>
      </c>
      <c r="R102" s="9" t="s">
        <v>47</v>
      </c>
      <c r="S102" s="9" t="s">
        <v>110</v>
      </c>
      <c r="T102" s="9" t="s">
        <v>75</v>
      </c>
      <c r="U102" s="9" t="s">
        <v>76</v>
      </c>
      <c r="V102" s="9" t="s">
        <v>75</v>
      </c>
      <c r="W102" s="9" t="s">
        <v>111</v>
      </c>
      <c r="X102" s="9" t="s">
        <v>52</v>
      </c>
      <c r="Y102" s="9" t="s">
        <v>53</v>
      </c>
      <c r="Z102" s="9" t="s">
        <v>54</v>
      </c>
      <c r="AA102" s="9" t="s">
        <v>55</v>
      </c>
      <c r="AB102" s="9" t="s">
        <v>56</v>
      </c>
      <c r="AC102" s="10">
        <v>100000</v>
      </c>
      <c r="AD102" s="10" t="s">
        <v>3817</v>
      </c>
      <c r="AE102" s="10" t="str" cm="1">
        <f t="array" aca="1" ref="AE102" ca="1">IFERROR(_xlfn.XLOOKUP(MID(CELL("filename",$A$1),FIND("]",CELL("filename",$A$1))+1,255)&amp;"|"&amp;$C102,Fonte_OM_Objeto!$G:$G,Fonte_OM_Objeto!$J:$J),"")</f>
        <v/>
      </c>
      <c r="AF102" s="10" t="str" cm="1">
        <f t="array" aca="1" ref="AF102" ca="1">IFERROR(_xlfn.XLOOKUP(MID(CELL("filename",$A$1),FIND("]",CELL("filename",$A$1))+1,255)&amp;"|"&amp;$C102,Fonte_OM_Objeto!$G:$G,Fonte_OM_Objeto!$K:$K),"")</f>
        <v/>
      </c>
    </row>
    <row r="103" spans="1:32" s="1" customFormat="1" ht="52.35" customHeight="1" x14ac:dyDescent="0.2">
      <c r="A103" s="9" t="s">
        <v>30</v>
      </c>
      <c r="B103" s="9" t="s">
        <v>31</v>
      </c>
      <c r="C103" s="9" t="s">
        <v>3816</v>
      </c>
      <c r="D103" s="9" t="s">
        <v>33</v>
      </c>
      <c r="E103" s="9" t="s">
        <v>90</v>
      </c>
      <c r="F103" s="9" t="s">
        <v>2967</v>
      </c>
      <c r="G103" s="9" t="s">
        <v>2124</v>
      </c>
      <c r="H103" s="9" t="s">
        <v>143</v>
      </c>
      <c r="I103" s="9" t="s">
        <v>190</v>
      </c>
      <c r="J103" s="9" t="s">
        <v>39</v>
      </c>
      <c r="K103" s="9" t="s">
        <v>40</v>
      </c>
      <c r="L103" s="9" t="s">
        <v>41</v>
      </c>
      <c r="M103" s="9" t="s">
        <v>59</v>
      </c>
      <c r="N103" s="9" t="s">
        <v>60</v>
      </c>
      <c r="O103" s="9" t="s">
        <v>145</v>
      </c>
      <c r="P103" s="9" t="s">
        <v>45</v>
      </c>
      <c r="Q103" s="9" t="s">
        <v>62</v>
      </c>
      <c r="R103" s="9" t="s">
        <v>45</v>
      </c>
      <c r="S103" s="9" t="s">
        <v>63</v>
      </c>
      <c r="T103" s="9" t="s">
        <v>75</v>
      </c>
      <c r="U103" s="9" t="s">
        <v>76</v>
      </c>
      <c r="V103" s="9" t="s">
        <v>75</v>
      </c>
      <c r="W103" s="9" t="s">
        <v>51</v>
      </c>
      <c r="X103" s="9" t="s">
        <v>52</v>
      </c>
      <c r="Y103" s="9" t="s">
        <v>53</v>
      </c>
      <c r="Z103" s="9" t="s">
        <v>54</v>
      </c>
      <c r="AA103" s="9" t="s">
        <v>55</v>
      </c>
      <c r="AB103" s="9" t="s">
        <v>56</v>
      </c>
      <c r="AC103" s="10">
        <v>300000</v>
      </c>
      <c r="AD103" s="10" t="s">
        <v>3815</v>
      </c>
      <c r="AE103" s="10" t="str" cm="1">
        <f t="array" aca="1" ref="AE103" ca="1">IFERROR(_xlfn.XLOOKUP(MID(CELL("filename",$A$1),FIND("]",CELL("filename",$A$1))+1,255)&amp;"|"&amp;$C103,Fonte_OM_Objeto!$G:$G,Fonte_OM_Objeto!$J:$J),"")</f>
        <v/>
      </c>
      <c r="AF103" s="10" t="str" cm="1">
        <f t="array" aca="1" ref="AF103" ca="1">IFERROR(_xlfn.XLOOKUP(MID(CELL("filename",$A$1),FIND("]",CELL("filename",$A$1))+1,255)&amp;"|"&amp;$C103,Fonte_OM_Objeto!$G:$G,Fonte_OM_Objeto!$K:$K),"")</f>
        <v/>
      </c>
    </row>
    <row r="104" spans="1:32" s="1" customFormat="1" ht="52.35" customHeight="1" x14ac:dyDescent="0.2">
      <c r="A104" s="9" t="s">
        <v>30</v>
      </c>
      <c r="B104" s="9" t="s">
        <v>31</v>
      </c>
      <c r="C104" s="9" t="s">
        <v>3814</v>
      </c>
      <c r="D104" s="9" t="s">
        <v>33</v>
      </c>
      <c r="E104" s="9" t="s">
        <v>90</v>
      </c>
      <c r="F104" s="9" t="s">
        <v>2967</v>
      </c>
      <c r="G104" s="9" t="s">
        <v>2124</v>
      </c>
      <c r="H104" s="9" t="s">
        <v>143</v>
      </c>
      <c r="I104" s="9" t="s">
        <v>190</v>
      </c>
      <c r="J104" s="9" t="s">
        <v>39</v>
      </c>
      <c r="K104" s="9" t="s">
        <v>40</v>
      </c>
      <c r="L104" s="9" t="s">
        <v>41</v>
      </c>
      <c r="M104" s="9" t="s">
        <v>59</v>
      </c>
      <c r="N104" s="9" t="s">
        <v>60</v>
      </c>
      <c r="O104" s="9" t="s">
        <v>145</v>
      </c>
      <c r="P104" s="9" t="s">
        <v>45</v>
      </c>
      <c r="Q104" s="9" t="s">
        <v>62</v>
      </c>
      <c r="R104" s="9" t="s">
        <v>45</v>
      </c>
      <c r="S104" s="9" t="s">
        <v>63</v>
      </c>
      <c r="T104" s="9" t="s">
        <v>75</v>
      </c>
      <c r="U104" s="9" t="s">
        <v>76</v>
      </c>
      <c r="V104" s="9" t="s">
        <v>75</v>
      </c>
      <c r="W104" s="9" t="s">
        <v>51</v>
      </c>
      <c r="X104" s="9" t="s">
        <v>52</v>
      </c>
      <c r="Y104" s="9" t="s">
        <v>53</v>
      </c>
      <c r="Z104" s="9" t="s">
        <v>54</v>
      </c>
      <c r="AA104" s="9" t="s">
        <v>55</v>
      </c>
      <c r="AB104" s="9" t="s">
        <v>56</v>
      </c>
      <c r="AC104" s="10">
        <v>250000</v>
      </c>
      <c r="AD104" s="10" t="s">
        <v>3813</v>
      </c>
      <c r="AE104" s="10" t="str" cm="1">
        <f t="array" aca="1" ref="AE104" ca="1">IFERROR(_xlfn.XLOOKUP(MID(CELL("filename",$A$1),FIND("]",CELL("filename",$A$1))+1,255)&amp;"|"&amp;$C104,Fonte_OM_Objeto!$G:$G,Fonte_OM_Objeto!$J:$J),"")</f>
        <v/>
      </c>
      <c r="AF104" s="10" t="str" cm="1">
        <f t="array" aca="1" ref="AF104" ca="1">IFERROR(_xlfn.XLOOKUP(MID(CELL("filename",$A$1),FIND("]",CELL("filename",$A$1))+1,255)&amp;"|"&amp;$C104,Fonte_OM_Objeto!$G:$G,Fonte_OM_Objeto!$K:$K),"")</f>
        <v/>
      </c>
    </row>
    <row r="105" spans="1:32" s="1" customFormat="1" ht="52.35" customHeight="1" x14ac:dyDescent="0.2">
      <c r="A105" s="9" t="s">
        <v>30</v>
      </c>
      <c r="B105" s="9" t="s">
        <v>31</v>
      </c>
      <c r="C105" s="9" t="s">
        <v>3812</v>
      </c>
      <c r="D105" s="9" t="s">
        <v>33</v>
      </c>
      <c r="E105" s="9" t="s">
        <v>90</v>
      </c>
      <c r="F105" s="9" t="s">
        <v>2967</v>
      </c>
      <c r="G105" s="9" t="s">
        <v>2124</v>
      </c>
      <c r="H105" s="9" t="s">
        <v>143</v>
      </c>
      <c r="I105" s="9" t="s">
        <v>190</v>
      </c>
      <c r="J105" s="9" t="s">
        <v>39</v>
      </c>
      <c r="K105" s="9" t="s">
        <v>40</v>
      </c>
      <c r="L105" s="9" t="s">
        <v>41</v>
      </c>
      <c r="M105" s="9" t="s">
        <v>70</v>
      </c>
      <c r="N105" s="9" t="s">
        <v>71</v>
      </c>
      <c r="O105" s="9" t="s">
        <v>118</v>
      </c>
      <c r="P105" s="9" t="s">
        <v>45</v>
      </c>
      <c r="Q105" s="9" t="s">
        <v>46</v>
      </c>
      <c r="R105" s="9" t="s">
        <v>47</v>
      </c>
      <c r="S105" s="9" t="s">
        <v>48</v>
      </c>
      <c r="T105" s="9" t="s">
        <v>75</v>
      </c>
      <c r="U105" s="9" t="s">
        <v>76</v>
      </c>
      <c r="V105" s="9" t="s">
        <v>75</v>
      </c>
      <c r="W105" s="9" t="s">
        <v>51</v>
      </c>
      <c r="X105" s="9" t="s">
        <v>52</v>
      </c>
      <c r="Y105" s="9" t="s">
        <v>53</v>
      </c>
      <c r="Z105" s="9" t="s">
        <v>54</v>
      </c>
      <c r="AA105" s="9" t="s">
        <v>55</v>
      </c>
      <c r="AB105" s="9" t="s">
        <v>56</v>
      </c>
      <c r="AC105" s="10">
        <v>104000</v>
      </c>
      <c r="AD105" s="10" t="s">
        <v>3811</v>
      </c>
      <c r="AE105" s="10" t="str" cm="1">
        <f t="array" aca="1" ref="AE105" ca="1">IFERROR(_xlfn.XLOOKUP(MID(CELL("filename",$A$1),FIND("]",CELL("filename",$A$1))+1,255)&amp;"|"&amp;$C105,Fonte_OM_Objeto!$G:$G,Fonte_OM_Objeto!$J:$J),"")</f>
        <v/>
      </c>
      <c r="AF105" s="10" t="str" cm="1">
        <f t="array" aca="1" ref="AF105" ca="1">IFERROR(_xlfn.XLOOKUP(MID(CELL("filename",$A$1),FIND("]",CELL("filename",$A$1))+1,255)&amp;"|"&amp;$C105,Fonte_OM_Objeto!$G:$G,Fonte_OM_Objeto!$K:$K),"")</f>
        <v/>
      </c>
    </row>
    <row r="106" spans="1:32" s="1" customFormat="1" ht="19.7" customHeight="1" x14ac:dyDescent="0.2">
      <c r="A106" s="9" t="s">
        <v>30</v>
      </c>
      <c r="B106" s="9" t="s">
        <v>31</v>
      </c>
      <c r="C106" s="9" t="s">
        <v>3810</v>
      </c>
      <c r="D106" s="9" t="s">
        <v>33</v>
      </c>
      <c r="E106" s="9" t="s">
        <v>34</v>
      </c>
      <c r="F106" s="9" t="s">
        <v>522</v>
      </c>
      <c r="G106" s="9" t="s">
        <v>523</v>
      </c>
      <c r="H106" s="9" t="s">
        <v>37</v>
      </c>
      <c r="I106" s="9" t="s">
        <v>129</v>
      </c>
      <c r="J106" s="9" t="s">
        <v>173</v>
      </c>
      <c r="K106" s="9" t="s">
        <v>40</v>
      </c>
      <c r="L106" s="9" t="s">
        <v>41</v>
      </c>
      <c r="M106" s="9" t="s">
        <v>42</v>
      </c>
      <c r="N106" s="9" t="s">
        <v>43</v>
      </c>
      <c r="O106" s="9" t="s">
        <v>3514</v>
      </c>
      <c r="P106" s="9" t="s">
        <v>45</v>
      </c>
      <c r="Q106" s="9" t="s">
        <v>84</v>
      </c>
      <c r="R106" s="9" t="s">
        <v>45</v>
      </c>
      <c r="S106" s="9" t="s">
        <v>63</v>
      </c>
      <c r="T106" s="9" t="s">
        <v>75</v>
      </c>
      <c r="U106" s="9" t="s">
        <v>76</v>
      </c>
      <c r="V106" s="9" t="s">
        <v>75</v>
      </c>
      <c r="W106" s="9" t="s">
        <v>51</v>
      </c>
      <c r="X106" s="9" t="s">
        <v>52</v>
      </c>
      <c r="Y106" s="9" t="s">
        <v>53</v>
      </c>
      <c r="Z106" s="9" t="s">
        <v>54</v>
      </c>
      <c r="AA106" s="9" t="s">
        <v>55</v>
      </c>
      <c r="AB106" s="9" t="s">
        <v>56</v>
      </c>
      <c r="AC106" s="10">
        <v>400000</v>
      </c>
      <c r="AD106" s="9" t="s">
        <v>3809</v>
      </c>
      <c r="AE106" s="10" t="str" cm="1">
        <f t="array" aca="1" ref="AE106" ca="1">IFERROR(_xlfn.XLOOKUP(MID(CELL("filename",$A$1),FIND("]",CELL("filename",$A$1))+1,255)&amp;"|"&amp;$C106,Fonte_OM_Objeto!$G:$G,Fonte_OM_Objeto!$J:$J),"")</f>
        <v>34º BI Mec</v>
      </c>
      <c r="AF106" s="10" t="str" cm="1">
        <f t="array" aca="1" ref="AF106" ca="1">IFERROR(_xlfn.XLOOKUP(MID(CELL("filename",$A$1),FIND("]",CELL("filename",$A$1))+1,255)&amp;"|"&amp;$C106,Fonte_OM_Objeto!$G:$G,Fonte_OM_Objeto!$K:$K),"")</f>
        <v>Ampliação do Hotel de Trânsito de Oficiais</v>
      </c>
    </row>
    <row r="107" spans="1:32" s="1" customFormat="1" ht="19.7" customHeight="1" x14ac:dyDescent="0.2">
      <c r="A107" s="9" t="s">
        <v>30</v>
      </c>
      <c r="B107" s="9" t="s">
        <v>31</v>
      </c>
      <c r="C107" s="9" t="s">
        <v>3808</v>
      </c>
      <c r="D107" s="9" t="s">
        <v>33</v>
      </c>
      <c r="E107" s="9" t="s">
        <v>34</v>
      </c>
      <c r="F107" s="9" t="s">
        <v>533</v>
      </c>
      <c r="G107" s="9" t="s">
        <v>534</v>
      </c>
      <c r="H107" s="9" t="s">
        <v>37</v>
      </c>
      <c r="I107" s="9" t="s">
        <v>96</v>
      </c>
      <c r="J107" s="9" t="s">
        <v>535</v>
      </c>
      <c r="K107" s="9" t="s">
        <v>40</v>
      </c>
      <c r="L107" s="9" t="s">
        <v>41</v>
      </c>
      <c r="M107" s="9" t="s">
        <v>232</v>
      </c>
      <c r="N107" s="9" t="s">
        <v>233</v>
      </c>
      <c r="O107" s="9" t="s">
        <v>3367</v>
      </c>
      <c r="P107" s="9" t="s">
        <v>45</v>
      </c>
      <c r="Q107" s="9" t="s">
        <v>1646</v>
      </c>
      <c r="R107" s="9" t="s">
        <v>236</v>
      </c>
      <c r="S107" s="9" t="s">
        <v>1645</v>
      </c>
      <c r="T107" s="9" t="s">
        <v>100</v>
      </c>
      <c r="U107" s="9" t="s">
        <v>96</v>
      </c>
      <c r="V107" s="9" t="s">
        <v>101</v>
      </c>
      <c r="W107" s="9" t="s">
        <v>51</v>
      </c>
      <c r="X107" s="9" t="s">
        <v>102</v>
      </c>
      <c r="Y107" s="9" t="s">
        <v>207</v>
      </c>
      <c r="Z107" s="9" t="s">
        <v>54</v>
      </c>
      <c r="AA107" s="9" t="s">
        <v>55</v>
      </c>
      <c r="AB107" s="9" t="s">
        <v>56</v>
      </c>
      <c r="AC107" s="10">
        <v>900000</v>
      </c>
      <c r="AD107" s="9" t="s">
        <v>3807</v>
      </c>
      <c r="AE107" s="10" t="str" cm="1">
        <f t="array" aca="1" ref="AE107" ca="1">IFERROR(_xlfn.XLOOKUP(MID(CELL("filename",$A$1),FIND("]",CELL("filename",$A$1))+1,255)&amp;"|"&amp;$C107,Fonte_OM_Objeto!$G:$G,Fonte_OM_Objeto!$J:$J),"")</f>
        <v/>
      </c>
      <c r="AF107" s="10" t="str" cm="1">
        <f t="array" aca="1" ref="AF107" ca="1">IFERROR(_xlfn.XLOOKUP(MID(CELL("filename",$A$1),FIND("]",CELL("filename",$A$1))+1,255)&amp;"|"&amp;$C107,Fonte_OM_Objeto!$G:$G,Fonte_OM_Objeto!$K:$K),"")</f>
        <v/>
      </c>
    </row>
    <row r="108" spans="1:32" s="1" customFormat="1" ht="84.2" customHeight="1" x14ac:dyDescent="0.2">
      <c r="A108" s="9" t="s">
        <v>30</v>
      </c>
      <c r="B108" s="9" t="s">
        <v>31</v>
      </c>
      <c r="C108" s="9" t="s">
        <v>2120</v>
      </c>
      <c r="D108" s="9" t="s">
        <v>33</v>
      </c>
      <c r="E108" s="9" t="s">
        <v>34</v>
      </c>
      <c r="F108" s="9" t="s">
        <v>533</v>
      </c>
      <c r="G108" s="9" t="s">
        <v>534</v>
      </c>
      <c r="H108" s="9" t="s">
        <v>37</v>
      </c>
      <c r="I108" s="9" t="s">
        <v>96</v>
      </c>
      <c r="J108" s="9" t="s">
        <v>535</v>
      </c>
      <c r="K108" s="9" t="s">
        <v>40</v>
      </c>
      <c r="L108" s="9" t="s">
        <v>41</v>
      </c>
      <c r="M108" s="9" t="s">
        <v>179</v>
      </c>
      <c r="N108" s="9" t="s">
        <v>180</v>
      </c>
      <c r="O108" s="9" t="s">
        <v>3188</v>
      </c>
      <c r="P108" s="9" t="s">
        <v>45</v>
      </c>
      <c r="Q108" s="9" t="s">
        <v>2193</v>
      </c>
      <c r="R108" s="9" t="s">
        <v>45</v>
      </c>
      <c r="S108" s="9" t="s">
        <v>386</v>
      </c>
      <c r="T108" s="9" t="s">
        <v>100</v>
      </c>
      <c r="U108" s="9" t="s">
        <v>96</v>
      </c>
      <c r="V108" s="9" t="s">
        <v>101</v>
      </c>
      <c r="W108" s="9" t="s">
        <v>51</v>
      </c>
      <c r="X108" s="9" t="s">
        <v>52</v>
      </c>
      <c r="Y108" s="9" t="s">
        <v>53</v>
      </c>
      <c r="Z108" s="9" t="s">
        <v>54</v>
      </c>
      <c r="AA108" s="9" t="s">
        <v>55</v>
      </c>
      <c r="AB108" s="9" t="s">
        <v>56</v>
      </c>
      <c r="AC108" s="10">
        <v>600000</v>
      </c>
      <c r="AD108" s="10" t="s">
        <v>3806</v>
      </c>
      <c r="AE108" s="10" t="str" cm="1">
        <f t="array" aca="1" ref="AE108" ca="1">IFERROR(_xlfn.XLOOKUP(MID(CELL("filename",$A$1),FIND("]",CELL("filename",$A$1))+1,255)&amp;"|"&amp;$C108,Fonte_OM_Objeto!$G:$G,Fonte_OM_Objeto!$J:$J),"")</f>
        <v/>
      </c>
      <c r="AF108" s="10" t="str" cm="1">
        <f t="array" aca="1" ref="AF108" ca="1">IFERROR(_xlfn.XLOOKUP(MID(CELL("filename",$A$1),FIND("]",CELL("filename",$A$1))+1,255)&amp;"|"&amp;$C108,Fonte_OM_Objeto!$G:$G,Fonte_OM_Objeto!$K:$K),"")</f>
        <v/>
      </c>
    </row>
    <row r="109" spans="1:32" s="1" customFormat="1" ht="19.7" customHeight="1" x14ac:dyDescent="0.2">
      <c r="A109" s="9" t="s">
        <v>30</v>
      </c>
      <c r="B109" s="9" t="s">
        <v>31</v>
      </c>
      <c r="C109" s="9" t="s">
        <v>3805</v>
      </c>
      <c r="D109" s="9" t="s">
        <v>33</v>
      </c>
      <c r="E109" s="9" t="s">
        <v>34</v>
      </c>
      <c r="F109" s="9" t="s">
        <v>3804</v>
      </c>
      <c r="G109" s="9" t="s">
        <v>3803</v>
      </c>
      <c r="H109" s="9" t="s">
        <v>37</v>
      </c>
      <c r="I109" s="9" t="s">
        <v>135</v>
      </c>
      <c r="J109" s="9" t="s">
        <v>160</v>
      </c>
      <c r="K109" s="9" t="s">
        <v>40</v>
      </c>
      <c r="L109" s="9" t="s">
        <v>41</v>
      </c>
      <c r="M109" s="9" t="s">
        <v>70</v>
      </c>
      <c r="N109" s="9" t="s">
        <v>71</v>
      </c>
      <c r="O109" s="9" t="s">
        <v>1367</v>
      </c>
      <c r="P109" s="9" t="s">
        <v>45</v>
      </c>
      <c r="Q109" s="9" t="s">
        <v>46</v>
      </c>
      <c r="R109" s="9" t="s">
        <v>47</v>
      </c>
      <c r="S109" s="9" t="s">
        <v>48</v>
      </c>
      <c r="T109" s="9" t="s">
        <v>137</v>
      </c>
      <c r="U109" s="9" t="s">
        <v>135</v>
      </c>
      <c r="V109" s="9" t="s">
        <v>138</v>
      </c>
      <c r="W109" s="9" t="s">
        <v>51</v>
      </c>
      <c r="X109" s="9" t="s">
        <v>102</v>
      </c>
      <c r="Y109" s="9" t="s">
        <v>53</v>
      </c>
      <c r="Z109" s="9" t="s">
        <v>54</v>
      </c>
      <c r="AA109" s="9" t="s">
        <v>55</v>
      </c>
      <c r="AB109" s="9" t="s">
        <v>56</v>
      </c>
      <c r="AC109" s="10">
        <v>250000</v>
      </c>
      <c r="AD109" s="9" t="s">
        <v>3802</v>
      </c>
      <c r="AE109" s="10" t="str" cm="1">
        <f t="array" aca="1" ref="AE109" ca="1">IFERROR(_xlfn.XLOOKUP(MID(CELL("filename",$A$1),FIND("]",CELL("filename",$A$1))+1,255)&amp;"|"&amp;$C109,Fonte_OM_Objeto!$G:$G,Fonte_OM_Objeto!$J:$J),"")</f>
        <v/>
      </c>
      <c r="AF109" s="10" t="str" cm="1">
        <f t="array" aca="1" ref="AF109" ca="1">IFERROR(_xlfn.XLOOKUP(MID(CELL("filename",$A$1),FIND("]",CELL("filename",$A$1))+1,255)&amp;"|"&amp;$C109,Fonte_OM_Objeto!$G:$G,Fonte_OM_Objeto!$K:$K),"")</f>
        <v/>
      </c>
    </row>
    <row r="110" spans="1:32" s="1" customFormat="1" ht="52.35" customHeight="1" x14ac:dyDescent="0.2">
      <c r="A110" s="9" t="s">
        <v>30</v>
      </c>
      <c r="B110" s="9" t="s">
        <v>31</v>
      </c>
      <c r="C110" s="9" t="s">
        <v>3801</v>
      </c>
      <c r="D110" s="9" t="s">
        <v>33</v>
      </c>
      <c r="E110" s="9" t="s">
        <v>34</v>
      </c>
      <c r="F110" s="9" t="s">
        <v>545</v>
      </c>
      <c r="G110" s="9" t="s">
        <v>546</v>
      </c>
      <c r="H110" s="9" t="s">
        <v>37</v>
      </c>
      <c r="I110" s="9" t="s">
        <v>81</v>
      </c>
      <c r="J110" s="9" t="s">
        <v>293</v>
      </c>
      <c r="K110" s="9" t="s">
        <v>40</v>
      </c>
      <c r="L110" s="9" t="s">
        <v>41</v>
      </c>
      <c r="M110" s="9" t="s">
        <v>59</v>
      </c>
      <c r="N110" s="9" t="s">
        <v>60</v>
      </c>
      <c r="O110" s="9" t="s">
        <v>612</v>
      </c>
      <c r="P110" s="9" t="s">
        <v>45</v>
      </c>
      <c r="Q110" s="9" t="s">
        <v>109</v>
      </c>
      <c r="R110" s="9" t="s">
        <v>47</v>
      </c>
      <c r="S110" s="9" t="s">
        <v>110</v>
      </c>
      <c r="T110" s="9" t="s">
        <v>3462</v>
      </c>
      <c r="U110" s="9" t="s">
        <v>3461</v>
      </c>
      <c r="V110" s="9" t="s">
        <v>3460</v>
      </c>
      <c r="W110" s="9" t="s">
        <v>111</v>
      </c>
      <c r="X110" s="9" t="s">
        <v>52</v>
      </c>
      <c r="Y110" s="9" t="s">
        <v>53</v>
      </c>
      <c r="Z110" s="9" t="s">
        <v>54</v>
      </c>
      <c r="AA110" s="9" t="s">
        <v>55</v>
      </c>
      <c r="AB110" s="9" t="s">
        <v>56</v>
      </c>
      <c r="AC110" s="10">
        <v>545000</v>
      </c>
      <c r="AD110" s="10" t="s">
        <v>3572</v>
      </c>
      <c r="AE110" s="10" t="str" cm="1">
        <f t="array" aca="1" ref="AE110" ca="1">IFERROR(_xlfn.XLOOKUP(MID(CELL("filename",$A$1),FIND("]",CELL("filename",$A$1))+1,255)&amp;"|"&amp;$C110,Fonte_OM_Objeto!$G:$G,Fonte_OM_Objeto!$J:$J),"")</f>
        <v/>
      </c>
      <c r="AF110" s="10" t="str" cm="1">
        <f t="array" aca="1" ref="AF110" ca="1">IFERROR(_xlfn.XLOOKUP(MID(CELL("filename",$A$1),FIND("]",CELL("filename",$A$1))+1,255)&amp;"|"&amp;$C110,Fonte_OM_Objeto!$G:$G,Fonte_OM_Objeto!$K:$K),"")</f>
        <v/>
      </c>
    </row>
    <row r="111" spans="1:32" s="1" customFormat="1" ht="148.69999999999999" customHeight="1" x14ac:dyDescent="0.2">
      <c r="A111" s="9" t="s">
        <v>30</v>
      </c>
      <c r="B111" s="9" t="s">
        <v>31</v>
      </c>
      <c r="C111" s="9" t="s">
        <v>3800</v>
      </c>
      <c r="D111" s="9" t="s">
        <v>33</v>
      </c>
      <c r="E111" s="9" t="s">
        <v>90</v>
      </c>
      <c r="F111" s="9" t="s">
        <v>545</v>
      </c>
      <c r="G111" s="9" t="s">
        <v>546</v>
      </c>
      <c r="H111" s="9" t="s">
        <v>37</v>
      </c>
      <c r="I111" s="9" t="s">
        <v>81</v>
      </c>
      <c r="J111" s="9" t="s">
        <v>293</v>
      </c>
      <c r="K111" s="9" t="s">
        <v>40</v>
      </c>
      <c r="L111" s="9" t="s">
        <v>41</v>
      </c>
      <c r="M111" s="9" t="s">
        <v>42</v>
      </c>
      <c r="N111" s="9" t="s">
        <v>43</v>
      </c>
      <c r="O111" s="9" t="s">
        <v>118</v>
      </c>
      <c r="P111" s="9" t="s">
        <v>45</v>
      </c>
      <c r="Q111" s="9" t="s">
        <v>46</v>
      </c>
      <c r="R111" s="9" t="s">
        <v>47</v>
      </c>
      <c r="S111" s="9" t="s">
        <v>48</v>
      </c>
      <c r="T111" s="9" t="s">
        <v>75</v>
      </c>
      <c r="U111" s="9" t="s">
        <v>76</v>
      </c>
      <c r="V111" s="9" t="s">
        <v>75</v>
      </c>
      <c r="W111" s="9" t="s">
        <v>51</v>
      </c>
      <c r="X111" s="9" t="s">
        <v>52</v>
      </c>
      <c r="Y111" s="9" t="s">
        <v>53</v>
      </c>
      <c r="Z111" s="9" t="s">
        <v>54</v>
      </c>
      <c r="AA111" s="9" t="s">
        <v>55</v>
      </c>
      <c r="AB111" s="9" t="s">
        <v>56</v>
      </c>
      <c r="AC111" s="10">
        <v>600000</v>
      </c>
      <c r="AD111" s="10" t="s">
        <v>3799</v>
      </c>
      <c r="AE111" s="10" t="str" cm="1">
        <f t="array" aca="1" ref="AE111" ca="1">IFERROR(_xlfn.XLOOKUP(MID(CELL("filename",$A$1),FIND("]",CELL("filename",$A$1))+1,255)&amp;"|"&amp;$C111,Fonte_OM_Objeto!$G:$G,Fonte_OM_Objeto!$J:$J),"")</f>
        <v>CMO</v>
      </c>
      <c r="AF111" s="10" t="str" cm="1">
        <f t="array" aca="1" ref="AF111" ca="1">IFERROR(_xlfn.XLOOKUP(MID(CELL("filename",$A$1),FIND("]",CELL("filename",$A$1))+1,255)&amp;"|"&amp;$C111,Fonte_OM_Objeto!$G:$G,Fonte_OM_Objeto!$K:$K),"")</f>
        <v>Projeto de Implantação da Construção de uma Usina Fotovoltaica.</v>
      </c>
    </row>
    <row r="112" spans="1:32" s="1" customFormat="1" ht="19.7" customHeight="1" x14ac:dyDescent="0.2">
      <c r="A112" s="9" t="s">
        <v>30</v>
      </c>
      <c r="B112" s="9" t="s">
        <v>31</v>
      </c>
      <c r="C112" s="9" t="s">
        <v>3798</v>
      </c>
      <c r="D112" s="9" t="s">
        <v>33</v>
      </c>
      <c r="E112" s="9" t="s">
        <v>34</v>
      </c>
      <c r="F112" s="9" t="s">
        <v>549</v>
      </c>
      <c r="G112" s="9" t="s">
        <v>550</v>
      </c>
      <c r="H112" s="9" t="s">
        <v>37</v>
      </c>
      <c r="I112" s="9" t="s">
        <v>451</v>
      </c>
      <c r="J112" s="9" t="s">
        <v>39</v>
      </c>
      <c r="K112" s="9" t="s">
        <v>40</v>
      </c>
      <c r="L112" s="9" t="s">
        <v>41</v>
      </c>
      <c r="M112" s="9" t="s">
        <v>59</v>
      </c>
      <c r="N112" s="9" t="s">
        <v>60</v>
      </c>
      <c r="O112" s="9" t="s">
        <v>722</v>
      </c>
      <c r="P112" s="9" t="s">
        <v>45</v>
      </c>
      <c r="Q112" s="9" t="s">
        <v>62</v>
      </c>
      <c r="R112" s="9" t="s">
        <v>45</v>
      </c>
      <c r="S112" s="9" t="s">
        <v>63</v>
      </c>
      <c r="T112" s="9" t="s">
        <v>75</v>
      </c>
      <c r="U112" s="9" t="s">
        <v>76</v>
      </c>
      <c r="V112" s="9" t="s">
        <v>75</v>
      </c>
      <c r="W112" s="9" t="s">
        <v>51</v>
      </c>
      <c r="X112" s="9" t="s">
        <v>52</v>
      </c>
      <c r="Y112" s="9" t="s">
        <v>207</v>
      </c>
      <c r="Z112" s="9" t="s">
        <v>54</v>
      </c>
      <c r="AA112" s="9" t="s">
        <v>55</v>
      </c>
      <c r="AB112" s="9" t="s">
        <v>56</v>
      </c>
      <c r="AC112" s="10">
        <v>200000</v>
      </c>
      <c r="AD112" s="9" t="s">
        <v>3797</v>
      </c>
      <c r="AE112" s="10" t="str" cm="1">
        <f t="array" aca="1" ref="AE112" ca="1">IFERROR(_xlfn.XLOOKUP(MID(CELL("filename",$A$1),FIND("]",CELL("filename",$A$1))+1,255)&amp;"|"&amp;$C112,Fonte_OM_Objeto!$G:$G,Fonte_OM_Objeto!$J:$J),"")</f>
        <v/>
      </c>
      <c r="AF112" s="10" t="str" cm="1">
        <f t="array" aca="1" ref="AF112" ca="1">IFERROR(_xlfn.XLOOKUP(MID(CELL("filename",$A$1),FIND("]",CELL("filename",$A$1))+1,255)&amp;"|"&amp;$C112,Fonte_OM_Objeto!$G:$G,Fonte_OM_Objeto!$K:$K),"")</f>
        <v/>
      </c>
    </row>
    <row r="113" spans="1:32" s="1" customFormat="1" ht="19.7" customHeight="1" x14ac:dyDescent="0.2">
      <c r="A113" s="9" t="s">
        <v>30</v>
      </c>
      <c r="B113" s="9" t="s">
        <v>31</v>
      </c>
      <c r="C113" s="9" t="s">
        <v>3796</v>
      </c>
      <c r="D113" s="9" t="s">
        <v>33</v>
      </c>
      <c r="E113" s="9" t="s">
        <v>34</v>
      </c>
      <c r="F113" s="9" t="s">
        <v>549</v>
      </c>
      <c r="G113" s="9" t="s">
        <v>550</v>
      </c>
      <c r="H113" s="9" t="s">
        <v>37</v>
      </c>
      <c r="I113" s="9" t="s">
        <v>451</v>
      </c>
      <c r="J113" s="9" t="s">
        <v>39</v>
      </c>
      <c r="K113" s="9" t="s">
        <v>40</v>
      </c>
      <c r="L113" s="9" t="s">
        <v>41</v>
      </c>
      <c r="M113" s="9" t="s">
        <v>232</v>
      </c>
      <c r="N113" s="9" t="s">
        <v>233</v>
      </c>
      <c r="O113" s="9" t="s">
        <v>3367</v>
      </c>
      <c r="P113" s="9" t="s">
        <v>45</v>
      </c>
      <c r="Q113" s="9" t="s">
        <v>1646</v>
      </c>
      <c r="R113" s="9" t="s">
        <v>236</v>
      </c>
      <c r="S113" s="9" t="s">
        <v>1645</v>
      </c>
      <c r="T113" s="9" t="s">
        <v>554</v>
      </c>
      <c r="U113" s="9" t="s">
        <v>451</v>
      </c>
      <c r="V113" s="9" t="s">
        <v>555</v>
      </c>
      <c r="W113" s="9" t="s">
        <v>51</v>
      </c>
      <c r="X113" s="9" t="s">
        <v>102</v>
      </c>
      <c r="Y113" s="9" t="s">
        <v>53</v>
      </c>
      <c r="Z113" s="9" t="s">
        <v>54</v>
      </c>
      <c r="AA113" s="9" t="s">
        <v>55</v>
      </c>
      <c r="AB113" s="9" t="s">
        <v>56</v>
      </c>
      <c r="AC113" s="10">
        <v>400000</v>
      </c>
      <c r="AD113" s="9" t="s">
        <v>3795</v>
      </c>
      <c r="AE113" s="10" t="str" cm="1">
        <f t="array" aca="1" ref="AE113" ca="1">IFERROR(_xlfn.XLOOKUP(MID(CELL("filename",$A$1),FIND("]",CELL("filename",$A$1))+1,255)&amp;"|"&amp;$C113,Fonte_OM_Objeto!$G:$G,Fonte_OM_Objeto!$J:$J),"")</f>
        <v/>
      </c>
      <c r="AF113" s="10" t="str" cm="1">
        <f t="array" aca="1" ref="AF113" ca="1">IFERROR(_xlfn.XLOOKUP(MID(CELL("filename",$A$1),FIND("]",CELL("filename",$A$1))+1,255)&amp;"|"&amp;$C113,Fonte_OM_Objeto!$G:$G,Fonte_OM_Objeto!$K:$K),"")</f>
        <v/>
      </c>
    </row>
    <row r="114" spans="1:32" s="1" customFormat="1" ht="106.15" customHeight="1" x14ac:dyDescent="0.2">
      <c r="A114" s="9" t="s">
        <v>30</v>
      </c>
      <c r="B114" s="9" t="s">
        <v>31</v>
      </c>
      <c r="C114" s="9" t="s">
        <v>3794</v>
      </c>
      <c r="D114" s="9" t="s">
        <v>33</v>
      </c>
      <c r="E114" s="9" t="s">
        <v>34</v>
      </c>
      <c r="F114" s="9" t="s">
        <v>549</v>
      </c>
      <c r="G114" s="9" t="s">
        <v>550</v>
      </c>
      <c r="H114" s="9" t="s">
        <v>37</v>
      </c>
      <c r="I114" s="9" t="s">
        <v>451</v>
      </c>
      <c r="J114" s="9" t="s">
        <v>39</v>
      </c>
      <c r="K114" s="9" t="s">
        <v>40</v>
      </c>
      <c r="L114" s="9" t="s">
        <v>41</v>
      </c>
      <c r="M114" s="9" t="s">
        <v>97</v>
      </c>
      <c r="N114" s="9" t="s">
        <v>98</v>
      </c>
      <c r="O114" s="9" t="s">
        <v>1367</v>
      </c>
      <c r="P114" s="9" t="s">
        <v>45</v>
      </c>
      <c r="Q114" s="9" t="s">
        <v>46</v>
      </c>
      <c r="R114" s="9" t="s">
        <v>47</v>
      </c>
      <c r="S114" s="9" t="s">
        <v>48</v>
      </c>
      <c r="T114" s="9" t="s">
        <v>554</v>
      </c>
      <c r="U114" s="9" t="s">
        <v>451</v>
      </c>
      <c r="V114" s="9" t="s">
        <v>555</v>
      </c>
      <c r="W114" s="9" t="s">
        <v>51</v>
      </c>
      <c r="X114" s="9" t="s">
        <v>102</v>
      </c>
      <c r="Y114" s="9" t="s">
        <v>53</v>
      </c>
      <c r="Z114" s="9" t="s">
        <v>54</v>
      </c>
      <c r="AA114" s="9" t="s">
        <v>55</v>
      </c>
      <c r="AB114" s="9" t="s">
        <v>56</v>
      </c>
      <c r="AC114" s="10">
        <v>1370000</v>
      </c>
      <c r="AD114" s="10" t="s">
        <v>3793</v>
      </c>
      <c r="AE114" s="10" t="str" cm="1">
        <f t="array" aca="1" ref="AE114" ca="1">IFERROR(_xlfn.XLOOKUP(MID(CELL("filename",$A$1),FIND("]",CELL("filename",$A$1))+1,255)&amp;"|"&amp;$C114,Fonte_OM_Objeto!$G:$G,Fonte_OM_Objeto!$J:$J),"")</f>
        <v/>
      </c>
      <c r="AF114" s="10" t="str" cm="1">
        <f t="array" aca="1" ref="AF114" ca="1">IFERROR(_xlfn.XLOOKUP(MID(CELL("filename",$A$1),FIND("]",CELL("filename",$A$1))+1,255)&amp;"|"&amp;$C114,Fonte_OM_Objeto!$G:$G,Fonte_OM_Objeto!$K:$K),"")</f>
        <v/>
      </c>
    </row>
    <row r="115" spans="1:32" s="1" customFormat="1" ht="52.35" customHeight="1" x14ac:dyDescent="0.2">
      <c r="A115" s="9" t="s">
        <v>30</v>
      </c>
      <c r="B115" s="9" t="s">
        <v>31</v>
      </c>
      <c r="C115" s="9" t="s">
        <v>3792</v>
      </c>
      <c r="D115" s="9" t="s">
        <v>33</v>
      </c>
      <c r="E115" s="9" t="s">
        <v>90</v>
      </c>
      <c r="F115" s="9" t="s">
        <v>2946</v>
      </c>
      <c r="G115" s="9" t="s">
        <v>2945</v>
      </c>
      <c r="H115" s="9" t="s">
        <v>37</v>
      </c>
      <c r="I115" s="9" t="s">
        <v>242</v>
      </c>
      <c r="J115" s="9" t="s">
        <v>39</v>
      </c>
      <c r="K115" s="9" t="s">
        <v>40</v>
      </c>
      <c r="L115" s="9" t="s">
        <v>41</v>
      </c>
      <c r="M115" s="9" t="s">
        <v>70</v>
      </c>
      <c r="N115" s="9" t="s">
        <v>71</v>
      </c>
      <c r="O115" s="9" t="s">
        <v>72</v>
      </c>
      <c r="P115" s="9" t="s">
        <v>45</v>
      </c>
      <c r="Q115" s="9" t="s">
        <v>73</v>
      </c>
      <c r="R115" s="9" t="s">
        <v>45</v>
      </c>
      <c r="S115" s="9" t="s">
        <v>74</v>
      </c>
      <c r="T115" s="9" t="s">
        <v>75</v>
      </c>
      <c r="U115" s="9" t="s">
        <v>76</v>
      </c>
      <c r="V115" s="9" t="s">
        <v>75</v>
      </c>
      <c r="W115" s="9" t="s">
        <v>51</v>
      </c>
      <c r="X115" s="9" t="s">
        <v>52</v>
      </c>
      <c r="Y115" s="9" t="s">
        <v>53</v>
      </c>
      <c r="Z115" s="9" t="s">
        <v>54</v>
      </c>
      <c r="AA115" s="9" t="s">
        <v>55</v>
      </c>
      <c r="AB115" s="9" t="s">
        <v>56</v>
      </c>
      <c r="AC115" s="10">
        <v>165000</v>
      </c>
      <c r="AD115" s="10" t="s">
        <v>3791</v>
      </c>
      <c r="AE115" s="10" t="str" cm="1">
        <f t="array" aca="1" ref="AE115" ca="1">IFERROR(_xlfn.XLOOKUP(MID(CELL("filename",$A$1),FIND("]",CELL("filename",$A$1))+1,255)&amp;"|"&amp;$C115,Fonte_OM_Objeto!$G:$G,Fonte_OM_Objeto!$J:$J),"")</f>
        <v/>
      </c>
      <c r="AF115" s="10" t="str" cm="1">
        <f t="array" aca="1" ref="AF115" ca="1">IFERROR(_xlfn.XLOOKUP(MID(CELL("filename",$A$1),FIND("]",CELL("filename",$A$1))+1,255)&amp;"|"&amp;$C115,Fonte_OM_Objeto!$G:$G,Fonte_OM_Objeto!$K:$K),"")</f>
        <v/>
      </c>
    </row>
    <row r="116" spans="1:32" s="1" customFormat="1" ht="41.1" customHeight="1" x14ac:dyDescent="0.2">
      <c r="A116" s="9" t="s">
        <v>30</v>
      </c>
      <c r="B116" s="9" t="s">
        <v>31</v>
      </c>
      <c r="C116" s="9" t="s">
        <v>3790</v>
      </c>
      <c r="D116" s="9" t="s">
        <v>33</v>
      </c>
      <c r="E116" s="9" t="s">
        <v>34</v>
      </c>
      <c r="F116" s="9" t="s">
        <v>575</v>
      </c>
      <c r="G116" s="9" t="s">
        <v>576</v>
      </c>
      <c r="H116" s="9" t="s">
        <v>37</v>
      </c>
      <c r="I116" s="9" t="s">
        <v>212</v>
      </c>
      <c r="J116" s="9" t="s">
        <v>39</v>
      </c>
      <c r="K116" s="9" t="s">
        <v>40</v>
      </c>
      <c r="L116" s="9" t="s">
        <v>41</v>
      </c>
      <c r="M116" s="9" t="s">
        <v>42</v>
      </c>
      <c r="N116" s="9" t="s">
        <v>43</v>
      </c>
      <c r="O116" s="9" t="s">
        <v>123</v>
      </c>
      <c r="P116" s="9" t="s">
        <v>45</v>
      </c>
      <c r="Q116" s="9" t="s">
        <v>84</v>
      </c>
      <c r="R116" s="9" t="s">
        <v>45</v>
      </c>
      <c r="S116" s="9" t="s">
        <v>85</v>
      </c>
      <c r="T116" s="9" t="s">
        <v>75</v>
      </c>
      <c r="U116" s="9" t="s">
        <v>76</v>
      </c>
      <c r="V116" s="9" t="s">
        <v>75</v>
      </c>
      <c r="W116" s="9" t="s">
        <v>51</v>
      </c>
      <c r="X116" s="9" t="s">
        <v>52</v>
      </c>
      <c r="Y116" s="9" t="s">
        <v>207</v>
      </c>
      <c r="Z116" s="9" t="s">
        <v>54</v>
      </c>
      <c r="AA116" s="9" t="s">
        <v>55</v>
      </c>
      <c r="AB116" s="9" t="s">
        <v>56</v>
      </c>
      <c r="AC116" s="10">
        <v>450000</v>
      </c>
      <c r="AD116" s="10" t="s">
        <v>3789</v>
      </c>
      <c r="AE116" s="10" t="str" cm="1">
        <f t="array" aca="1" ref="AE116" ca="1">IFERROR(_xlfn.XLOOKUP(MID(CELL("filename",$A$1),FIND("]",CELL("filename",$A$1))+1,255)&amp;"|"&amp;$C116,Fonte_OM_Objeto!$G:$G,Fonte_OM_Objeto!$J:$J),"")</f>
        <v>Cmdo AD/1</v>
      </c>
      <c r="AF116" s="10" t="str" cm="1">
        <f t="array" aca="1" ref="AF116" ca="1">IFERROR(_xlfn.XLOOKUP(MID(CELL("filename",$A$1),FIND("]",CELL("filename",$A$1))+1,255)&amp;"|"&amp;$C116,Fonte_OM_Objeto!$G:$G,Fonte_OM_Objeto!$K:$K),"")</f>
        <v>Viatura tipo Van</v>
      </c>
    </row>
    <row r="117" spans="1:32" s="1" customFormat="1" ht="41.1" customHeight="1" x14ac:dyDescent="0.2">
      <c r="A117" s="9" t="s">
        <v>30</v>
      </c>
      <c r="B117" s="9" t="s">
        <v>31</v>
      </c>
      <c r="C117" s="9" t="s">
        <v>592</v>
      </c>
      <c r="D117" s="9" t="s">
        <v>33</v>
      </c>
      <c r="E117" s="9" t="s">
        <v>34</v>
      </c>
      <c r="F117" s="9" t="s">
        <v>593</v>
      </c>
      <c r="G117" s="9" t="s">
        <v>594</v>
      </c>
      <c r="H117" s="9" t="s">
        <v>37</v>
      </c>
      <c r="I117" s="9" t="s">
        <v>212</v>
      </c>
      <c r="J117" s="9" t="s">
        <v>39</v>
      </c>
      <c r="K117" s="9" t="s">
        <v>40</v>
      </c>
      <c r="L117" s="9" t="s">
        <v>41</v>
      </c>
      <c r="M117" s="9" t="s">
        <v>42</v>
      </c>
      <c r="N117" s="9" t="s">
        <v>43</v>
      </c>
      <c r="O117" s="9" t="s">
        <v>612</v>
      </c>
      <c r="P117" s="9" t="s">
        <v>45</v>
      </c>
      <c r="Q117" s="9" t="s">
        <v>109</v>
      </c>
      <c r="R117" s="9" t="s">
        <v>47</v>
      </c>
      <c r="S117" s="9" t="s">
        <v>110</v>
      </c>
      <c r="T117" s="9" t="s">
        <v>1534</v>
      </c>
      <c r="U117" s="9" t="s">
        <v>212</v>
      </c>
      <c r="V117" s="9" t="s">
        <v>480</v>
      </c>
      <c r="W117" s="9" t="s">
        <v>111</v>
      </c>
      <c r="X117" s="9" t="s">
        <v>52</v>
      </c>
      <c r="Y117" s="9" t="s">
        <v>53</v>
      </c>
      <c r="Z117" s="9" t="s">
        <v>54</v>
      </c>
      <c r="AA117" s="9" t="s">
        <v>55</v>
      </c>
      <c r="AB117" s="9" t="s">
        <v>56</v>
      </c>
      <c r="AC117" s="10">
        <v>450000</v>
      </c>
      <c r="AD117" s="10" t="s">
        <v>3788</v>
      </c>
      <c r="AE117" s="10" t="str" cm="1">
        <f t="array" aca="1" ref="AE117" ca="1">IFERROR(_xlfn.XLOOKUP(MID(CELL("filename",$A$1),FIND("]",CELL("filename",$A$1))+1,255)&amp;"|"&amp;$C117,Fonte_OM_Objeto!$G:$G,Fonte_OM_Objeto!$J:$J),"")</f>
        <v>57º BI Mtz (Es)</v>
      </c>
      <c r="AF117" s="10" t="str" cm="1">
        <f t="array" aca="1" ref="AF117" ca="1">IFERROR(_xlfn.XLOOKUP(MID(CELL("filename",$A$1),FIND("]",CELL("filename",$A$1))+1,255)&amp;"|"&amp;$C117,Fonte_OM_Objeto!$G:$G,Fonte_OM_Objeto!$K:$K),"")</f>
        <v>Viatura Ambulância tipo "B" - Suporte Básico</v>
      </c>
    </row>
    <row r="118" spans="1:32" s="1" customFormat="1" ht="94.9" customHeight="1" x14ac:dyDescent="0.2">
      <c r="A118" s="9" t="s">
        <v>30</v>
      </c>
      <c r="B118" s="9" t="s">
        <v>31</v>
      </c>
      <c r="C118" s="9" t="s">
        <v>596</v>
      </c>
      <c r="D118" s="9" t="s">
        <v>33</v>
      </c>
      <c r="E118" s="9" t="s">
        <v>34</v>
      </c>
      <c r="F118" s="9" t="s">
        <v>593</v>
      </c>
      <c r="G118" s="9" t="s">
        <v>594</v>
      </c>
      <c r="H118" s="9" t="s">
        <v>37</v>
      </c>
      <c r="I118" s="9" t="s">
        <v>212</v>
      </c>
      <c r="J118" s="9" t="s">
        <v>39</v>
      </c>
      <c r="K118" s="9" t="s">
        <v>40</v>
      </c>
      <c r="L118" s="9" t="s">
        <v>41</v>
      </c>
      <c r="M118" s="9" t="s">
        <v>97</v>
      </c>
      <c r="N118" s="9" t="s">
        <v>98</v>
      </c>
      <c r="O118" s="9" t="s">
        <v>612</v>
      </c>
      <c r="P118" s="9" t="s">
        <v>45</v>
      </c>
      <c r="Q118" s="9" t="s">
        <v>109</v>
      </c>
      <c r="R118" s="9" t="s">
        <v>47</v>
      </c>
      <c r="S118" s="9" t="s">
        <v>110</v>
      </c>
      <c r="T118" s="9" t="s">
        <v>479</v>
      </c>
      <c r="U118" s="9" t="s">
        <v>212</v>
      </c>
      <c r="V118" s="9" t="s">
        <v>480</v>
      </c>
      <c r="W118" s="9" t="s">
        <v>111</v>
      </c>
      <c r="X118" s="9" t="s">
        <v>52</v>
      </c>
      <c r="Y118" s="9" t="s">
        <v>53</v>
      </c>
      <c r="Z118" s="9" t="s">
        <v>54</v>
      </c>
      <c r="AA118" s="9" t="s">
        <v>55</v>
      </c>
      <c r="AB118" s="9" t="s">
        <v>56</v>
      </c>
      <c r="AC118" s="10">
        <v>650000</v>
      </c>
      <c r="AD118" s="10" t="s">
        <v>3787</v>
      </c>
      <c r="AE118" s="10" t="str" cm="1">
        <f t="array" aca="1" ref="AE118" ca="1">IFERROR(_xlfn.XLOOKUP(MID(CELL("filename",$A$1),FIND("]",CELL("filename",$A$1))+1,255)&amp;"|"&amp;$C118,Fonte_OM_Objeto!$G:$G,Fonte_OM_Objeto!$J:$J),"")</f>
        <v/>
      </c>
      <c r="AF118" s="10" t="str" cm="1">
        <f t="array" aca="1" ref="AF118" ca="1">IFERROR(_xlfn.XLOOKUP(MID(CELL("filename",$A$1),FIND("]",CELL("filename",$A$1))+1,255)&amp;"|"&amp;$C118,Fonte_OM_Objeto!$G:$G,Fonte_OM_Objeto!$K:$K),"")</f>
        <v/>
      </c>
    </row>
    <row r="119" spans="1:32" s="1" customFormat="1" ht="52.35" customHeight="1" x14ac:dyDescent="0.2">
      <c r="A119" s="9" t="s">
        <v>30</v>
      </c>
      <c r="B119" s="9" t="s">
        <v>31</v>
      </c>
      <c r="C119" s="9" t="s">
        <v>598</v>
      </c>
      <c r="D119" s="9" t="s">
        <v>33</v>
      </c>
      <c r="E119" s="9" t="s">
        <v>90</v>
      </c>
      <c r="F119" s="9" t="s">
        <v>593</v>
      </c>
      <c r="G119" s="9" t="s">
        <v>594</v>
      </c>
      <c r="H119" s="9" t="s">
        <v>37</v>
      </c>
      <c r="I119" s="9" t="s">
        <v>212</v>
      </c>
      <c r="J119" s="9" t="s">
        <v>39</v>
      </c>
      <c r="K119" s="9" t="s">
        <v>40</v>
      </c>
      <c r="L119" s="9" t="s">
        <v>41</v>
      </c>
      <c r="M119" s="9" t="s">
        <v>70</v>
      </c>
      <c r="N119" s="9" t="s">
        <v>71</v>
      </c>
      <c r="O119" s="9" t="s">
        <v>1199</v>
      </c>
      <c r="P119" s="9" t="s">
        <v>45</v>
      </c>
      <c r="Q119" s="9" t="s">
        <v>1200</v>
      </c>
      <c r="R119" s="9" t="s">
        <v>45</v>
      </c>
      <c r="S119" s="9" t="s">
        <v>1201</v>
      </c>
      <c r="T119" s="9" t="s">
        <v>75</v>
      </c>
      <c r="U119" s="9" t="s">
        <v>76</v>
      </c>
      <c r="V119" s="9" t="s">
        <v>75</v>
      </c>
      <c r="W119" s="9" t="s">
        <v>51</v>
      </c>
      <c r="X119" s="9" t="s">
        <v>102</v>
      </c>
      <c r="Y119" s="9" t="s">
        <v>53</v>
      </c>
      <c r="Z119" s="9" t="s">
        <v>54</v>
      </c>
      <c r="AA119" s="9" t="s">
        <v>55</v>
      </c>
      <c r="AB119" s="9" t="s">
        <v>56</v>
      </c>
      <c r="AC119" s="10">
        <v>100000</v>
      </c>
      <c r="AD119" s="10" t="s">
        <v>3507</v>
      </c>
      <c r="AE119" s="10" t="str" cm="1">
        <f t="array" aca="1" ref="AE119" ca="1">IFERROR(_xlfn.XLOOKUP(MID(CELL("filename",$A$1),FIND("]",CELL("filename",$A$1))+1,255)&amp;"|"&amp;$C119,Fonte_OM_Objeto!$G:$G,Fonte_OM_Objeto!$J:$J),"")</f>
        <v/>
      </c>
      <c r="AF119" s="10" t="str" cm="1">
        <f t="array" aca="1" ref="AF119" ca="1">IFERROR(_xlfn.XLOOKUP(MID(CELL("filename",$A$1),FIND("]",CELL("filename",$A$1))+1,255)&amp;"|"&amp;$C119,Fonte_OM_Objeto!$G:$G,Fonte_OM_Objeto!$K:$K),"")</f>
        <v/>
      </c>
    </row>
    <row r="120" spans="1:32" s="1" customFormat="1" ht="148.69999999999999" customHeight="1" x14ac:dyDescent="0.2">
      <c r="A120" s="9" t="s">
        <v>30</v>
      </c>
      <c r="B120" s="9" t="s">
        <v>31</v>
      </c>
      <c r="C120" s="9" t="s">
        <v>600</v>
      </c>
      <c r="D120" s="9" t="s">
        <v>33</v>
      </c>
      <c r="E120" s="9" t="s">
        <v>90</v>
      </c>
      <c r="F120" s="9" t="s">
        <v>593</v>
      </c>
      <c r="G120" s="9" t="s">
        <v>594</v>
      </c>
      <c r="H120" s="9" t="s">
        <v>37</v>
      </c>
      <c r="I120" s="9" t="s">
        <v>212</v>
      </c>
      <c r="J120" s="9" t="s">
        <v>39</v>
      </c>
      <c r="K120" s="9" t="s">
        <v>40</v>
      </c>
      <c r="L120" s="9" t="s">
        <v>41</v>
      </c>
      <c r="M120" s="9" t="s">
        <v>59</v>
      </c>
      <c r="N120" s="9" t="s">
        <v>60</v>
      </c>
      <c r="O120" s="9" t="s">
        <v>145</v>
      </c>
      <c r="P120" s="9" t="s">
        <v>45</v>
      </c>
      <c r="Q120" s="9" t="s">
        <v>62</v>
      </c>
      <c r="R120" s="9" t="s">
        <v>45</v>
      </c>
      <c r="S120" s="9" t="s">
        <v>63</v>
      </c>
      <c r="T120" s="9" t="s">
        <v>75</v>
      </c>
      <c r="U120" s="9" t="s">
        <v>76</v>
      </c>
      <c r="V120" s="9" t="s">
        <v>75</v>
      </c>
      <c r="W120" s="9" t="s">
        <v>51</v>
      </c>
      <c r="X120" s="9" t="s">
        <v>102</v>
      </c>
      <c r="Y120" s="9" t="s">
        <v>53</v>
      </c>
      <c r="Z120" s="9" t="s">
        <v>54</v>
      </c>
      <c r="AA120" s="9" t="s">
        <v>55</v>
      </c>
      <c r="AB120" s="9" t="s">
        <v>56</v>
      </c>
      <c r="AC120" s="10">
        <v>331000</v>
      </c>
      <c r="AD120" s="10" t="s">
        <v>3786</v>
      </c>
      <c r="AE120" s="10" t="str" cm="1">
        <f t="array" aca="1" ref="AE120" ca="1">IFERROR(_xlfn.XLOOKUP(MID(CELL("filename",$A$1),FIND("]",CELL("filename",$A$1))+1,255)&amp;"|"&amp;$C120,Fonte_OM_Objeto!$G:$G,Fonte_OM_Objeto!$J:$J),"")</f>
        <v/>
      </c>
      <c r="AF120" s="10" t="str" cm="1">
        <f t="array" aca="1" ref="AF120" ca="1">IFERROR(_xlfn.XLOOKUP(MID(CELL("filename",$A$1),FIND("]",CELL("filename",$A$1))+1,255)&amp;"|"&amp;$C120,Fonte_OM_Objeto!$G:$G,Fonte_OM_Objeto!$K:$K),"")</f>
        <v/>
      </c>
    </row>
    <row r="121" spans="1:32" s="1" customFormat="1" ht="148.69999999999999" customHeight="1" x14ac:dyDescent="0.2">
      <c r="A121" s="9" t="s">
        <v>30</v>
      </c>
      <c r="B121" s="9" t="s">
        <v>31</v>
      </c>
      <c r="C121" s="9" t="s">
        <v>600</v>
      </c>
      <c r="D121" s="9" t="s">
        <v>33</v>
      </c>
      <c r="E121" s="9" t="s">
        <v>90</v>
      </c>
      <c r="F121" s="9" t="s">
        <v>593</v>
      </c>
      <c r="G121" s="9" t="s">
        <v>594</v>
      </c>
      <c r="H121" s="9" t="s">
        <v>37</v>
      </c>
      <c r="I121" s="9" t="s">
        <v>212</v>
      </c>
      <c r="J121" s="9" t="s">
        <v>39</v>
      </c>
      <c r="K121" s="9" t="s">
        <v>40</v>
      </c>
      <c r="L121" s="9" t="s">
        <v>41</v>
      </c>
      <c r="M121" s="9" t="s">
        <v>59</v>
      </c>
      <c r="N121" s="9" t="s">
        <v>60</v>
      </c>
      <c r="O121" s="9" t="s">
        <v>145</v>
      </c>
      <c r="P121" s="9" t="s">
        <v>45</v>
      </c>
      <c r="Q121" s="9" t="s">
        <v>62</v>
      </c>
      <c r="R121" s="9" t="s">
        <v>45</v>
      </c>
      <c r="S121" s="9" t="s">
        <v>63</v>
      </c>
      <c r="T121" s="9" t="s">
        <v>75</v>
      </c>
      <c r="U121" s="9" t="s">
        <v>76</v>
      </c>
      <c r="V121" s="9" t="s">
        <v>75</v>
      </c>
      <c r="W121" s="9" t="s">
        <v>51</v>
      </c>
      <c r="X121" s="9" t="s">
        <v>52</v>
      </c>
      <c r="Y121" s="9" t="s">
        <v>53</v>
      </c>
      <c r="Z121" s="9" t="s">
        <v>54</v>
      </c>
      <c r="AA121" s="9" t="s">
        <v>55</v>
      </c>
      <c r="AB121" s="9" t="s">
        <v>56</v>
      </c>
      <c r="AC121" s="10">
        <v>289000</v>
      </c>
      <c r="AD121" s="10" t="s">
        <v>3786</v>
      </c>
      <c r="AE121" s="10" t="str" cm="1">
        <f t="array" aca="1" ref="AE121" ca="1">IFERROR(_xlfn.XLOOKUP(MID(CELL("filename",$A$1),FIND("]",CELL("filename",$A$1))+1,255)&amp;"|"&amp;$C121,Fonte_OM_Objeto!$G:$G,Fonte_OM_Objeto!$J:$J),"")</f>
        <v/>
      </c>
      <c r="AF121" s="10" t="str" cm="1">
        <f t="array" aca="1" ref="AF121" ca="1">IFERROR(_xlfn.XLOOKUP(MID(CELL("filename",$A$1),FIND("]",CELL("filename",$A$1))+1,255)&amp;"|"&amp;$C121,Fonte_OM_Objeto!$G:$G,Fonte_OM_Objeto!$K:$K),"")</f>
        <v/>
      </c>
    </row>
    <row r="122" spans="1:32" s="1" customFormat="1" ht="235.15" customHeight="1" x14ac:dyDescent="0.2">
      <c r="A122" s="9" t="s">
        <v>30</v>
      </c>
      <c r="B122" s="9" t="s">
        <v>31</v>
      </c>
      <c r="C122" s="9" t="s">
        <v>602</v>
      </c>
      <c r="D122" s="9" t="s">
        <v>33</v>
      </c>
      <c r="E122" s="9" t="s">
        <v>90</v>
      </c>
      <c r="F122" s="9" t="s">
        <v>593</v>
      </c>
      <c r="G122" s="9" t="s">
        <v>594</v>
      </c>
      <c r="H122" s="9" t="s">
        <v>37</v>
      </c>
      <c r="I122" s="9" t="s">
        <v>212</v>
      </c>
      <c r="J122" s="9" t="s">
        <v>39</v>
      </c>
      <c r="K122" s="9" t="s">
        <v>40</v>
      </c>
      <c r="L122" s="9" t="s">
        <v>41</v>
      </c>
      <c r="M122" s="9" t="s">
        <v>70</v>
      </c>
      <c r="N122" s="9" t="s">
        <v>71</v>
      </c>
      <c r="O122" s="9" t="s">
        <v>118</v>
      </c>
      <c r="P122" s="9" t="s">
        <v>45</v>
      </c>
      <c r="Q122" s="9" t="s">
        <v>46</v>
      </c>
      <c r="R122" s="9" t="s">
        <v>47</v>
      </c>
      <c r="S122" s="9" t="s">
        <v>48</v>
      </c>
      <c r="T122" s="9" t="s">
        <v>75</v>
      </c>
      <c r="U122" s="9" t="s">
        <v>76</v>
      </c>
      <c r="V122" s="9" t="s">
        <v>75</v>
      </c>
      <c r="W122" s="9" t="s">
        <v>51</v>
      </c>
      <c r="X122" s="9" t="s">
        <v>52</v>
      </c>
      <c r="Y122" s="9" t="s">
        <v>53</v>
      </c>
      <c r="Z122" s="9" t="s">
        <v>54</v>
      </c>
      <c r="AA122" s="9" t="s">
        <v>55</v>
      </c>
      <c r="AB122" s="9" t="s">
        <v>56</v>
      </c>
      <c r="AC122" s="10">
        <v>530000</v>
      </c>
      <c r="AD122" s="10" t="s">
        <v>3785</v>
      </c>
      <c r="AE122" s="10" t="str" cm="1">
        <f t="array" aca="1" ref="AE122" ca="1">IFERROR(_xlfn.XLOOKUP(MID(CELL("filename",$A$1),FIND("]",CELL("filename",$A$1))+1,255)&amp;"|"&amp;$C122,Fonte_OM_Objeto!$G:$G,Fonte_OM_Objeto!$J:$J),"")</f>
        <v/>
      </c>
      <c r="AF122" s="10" t="str" cm="1">
        <f t="array" aca="1" ref="AF122" ca="1">IFERROR(_xlfn.XLOOKUP(MID(CELL("filename",$A$1),FIND("]",CELL("filename",$A$1))+1,255)&amp;"|"&amp;$C122,Fonte_OM_Objeto!$G:$G,Fonte_OM_Objeto!$K:$K),"")</f>
        <v/>
      </c>
    </row>
    <row r="123" spans="1:32" s="1" customFormat="1" ht="41.1" customHeight="1" x14ac:dyDescent="0.2">
      <c r="A123" s="9" t="s">
        <v>30</v>
      </c>
      <c r="B123" s="9" t="s">
        <v>31</v>
      </c>
      <c r="C123" s="9" t="s">
        <v>3784</v>
      </c>
      <c r="D123" s="9" t="s">
        <v>33</v>
      </c>
      <c r="E123" s="9" t="s">
        <v>90</v>
      </c>
      <c r="F123" s="9" t="s">
        <v>609</v>
      </c>
      <c r="G123" s="9" t="s">
        <v>610</v>
      </c>
      <c r="H123" s="9" t="s">
        <v>37</v>
      </c>
      <c r="I123" s="9" t="s">
        <v>611</v>
      </c>
      <c r="J123" s="9" t="s">
        <v>39</v>
      </c>
      <c r="K123" s="9" t="s">
        <v>40</v>
      </c>
      <c r="L123" s="9" t="s">
        <v>41</v>
      </c>
      <c r="M123" s="9" t="s">
        <v>42</v>
      </c>
      <c r="N123" s="9" t="s">
        <v>43</v>
      </c>
      <c r="O123" s="9" t="s">
        <v>305</v>
      </c>
      <c r="P123" s="9" t="s">
        <v>45</v>
      </c>
      <c r="Q123" s="9" t="s">
        <v>84</v>
      </c>
      <c r="R123" s="9" t="s">
        <v>45</v>
      </c>
      <c r="S123" s="9" t="s">
        <v>63</v>
      </c>
      <c r="T123" s="9" t="s">
        <v>75</v>
      </c>
      <c r="U123" s="9" t="s">
        <v>76</v>
      </c>
      <c r="V123" s="9" t="s">
        <v>75</v>
      </c>
      <c r="W123" s="9" t="s">
        <v>51</v>
      </c>
      <c r="X123" s="9" t="s">
        <v>52</v>
      </c>
      <c r="Y123" s="9" t="s">
        <v>53</v>
      </c>
      <c r="Z123" s="9" t="s">
        <v>54</v>
      </c>
      <c r="AA123" s="9" t="s">
        <v>55</v>
      </c>
      <c r="AB123" s="9" t="s">
        <v>56</v>
      </c>
      <c r="AC123" s="10">
        <v>250000</v>
      </c>
      <c r="AD123" s="10" t="s">
        <v>3783</v>
      </c>
      <c r="AE123" s="10" t="str" cm="1">
        <f t="array" aca="1" ref="AE123" ca="1">IFERROR(_xlfn.XLOOKUP(MID(CELL("filename",$A$1),FIND("]",CELL("filename",$A$1))+1,255)&amp;"|"&amp;$C123,Fonte_OM_Objeto!$G:$G,Fonte_OM_Objeto!$J:$J),"")</f>
        <v>Cmdo Fron RO/6º BIS e 17ª Cia Inf Sl</v>
      </c>
      <c r="AF123" s="10" t="str" cm="1">
        <f t="array" aca="1" ref="AF123" ca="1">IFERROR(_xlfn.XLOOKUP(MID(CELL("filename",$A$1),FIND("]",CELL("filename",$A$1))+1,255)&amp;"|"&amp;$C123,Fonte_OM_Objeto!$G:$G,Fonte_OM_Objeto!$K:$K),"")</f>
        <v>Readequações nos HT, Sv de aprovisionamento e demais instalações do 6º BIS e readequação da rede elétrica da 17ª Cia Inf Sl</v>
      </c>
    </row>
    <row r="124" spans="1:32" s="1" customFormat="1" ht="62.85" customHeight="1" x14ac:dyDescent="0.2">
      <c r="A124" s="9" t="s">
        <v>30</v>
      </c>
      <c r="B124" s="9" t="s">
        <v>31</v>
      </c>
      <c r="C124" s="9" t="s">
        <v>608</v>
      </c>
      <c r="D124" s="9" t="s">
        <v>33</v>
      </c>
      <c r="E124" s="9" t="s">
        <v>34</v>
      </c>
      <c r="F124" s="9" t="s">
        <v>609</v>
      </c>
      <c r="G124" s="9" t="s">
        <v>610</v>
      </c>
      <c r="H124" s="9" t="s">
        <v>37</v>
      </c>
      <c r="I124" s="9" t="s">
        <v>611</v>
      </c>
      <c r="J124" s="9" t="s">
        <v>39</v>
      </c>
      <c r="K124" s="9" t="s">
        <v>40</v>
      </c>
      <c r="L124" s="9" t="s">
        <v>41</v>
      </c>
      <c r="M124" s="9" t="s">
        <v>42</v>
      </c>
      <c r="N124" s="9" t="s">
        <v>43</v>
      </c>
      <c r="O124" s="9" t="s">
        <v>612</v>
      </c>
      <c r="P124" s="9" t="s">
        <v>45</v>
      </c>
      <c r="Q124" s="9" t="s">
        <v>109</v>
      </c>
      <c r="R124" s="9" t="s">
        <v>47</v>
      </c>
      <c r="S124" s="9" t="s">
        <v>110</v>
      </c>
      <c r="T124" s="9" t="s">
        <v>3782</v>
      </c>
      <c r="U124" s="9" t="s">
        <v>611</v>
      </c>
      <c r="V124" s="9" t="s">
        <v>3781</v>
      </c>
      <c r="W124" s="9" t="s">
        <v>111</v>
      </c>
      <c r="X124" s="9" t="s">
        <v>52</v>
      </c>
      <c r="Y124" s="9" t="s">
        <v>53</v>
      </c>
      <c r="Z124" s="9" t="s">
        <v>54</v>
      </c>
      <c r="AA124" s="9" t="s">
        <v>55</v>
      </c>
      <c r="AB124" s="9" t="s">
        <v>56</v>
      </c>
      <c r="AC124" s="10">
        <v>600000</v>
      </c>
      <c r="AD124" s="10" t="s">
        <v>3780</v>
      </c>
      <c r="AE124" s="10" t="str" cm="1">
        <f t="array" aca="1" ref="AE124" ca="1">IFERROR(_xlfn.XLOOKUP(MID(CELL("filename",$A$1),FIND("]",CELL("filename",$A$1))+1,255)&amp;"|"&amp;$C124,Fonte_OM_Objeto!$G:$G,Fonte_OM_Objeto!$J:$J),"")</f>
        <v>Cmdo Fron RO/6º BIS</v>
      </c>
      <c r="AF124" s="10" t="str" cm="1">
        <f t="array" aca="1" ref="AF124" ca="1">IFERROR(_xlfn.XLOOKUP(MID(CELL("filename",$A$1),FIND("]",CELL("filename",$A$1))+1,255)&amp;"|"&amp;$C124,Fonte_OM_Objeto!$G:$G,Fonte_OM_Objeto!$K:$K),"")</f>
        <v>Aquisição de 1 (uma) viatura ambulância tipo ‘C’ – Resgate, equipamentos necessários para equipar a referida viatura e materiais hospitalares para mobiliar o Centro de Atendimento a Dependentes, Veteranos e Pensionistas e a Seção de Saúde do 1º PEF</v>
      </c>
    </row>
    <row r="125" spans="1:32" s="1" customFormat="1" ht="41.1" customHeight="1" x14ac:dyDescent="0.2">
      <c r="A125" s="9" t="s">
        <v>30</v>
      </c>
      <c r="B125" s="9" t="s">
        <v>31</v>
      </c>
      <c r="C125" s="9" t="s">
        <v>616</v>
      </c>
      <c r="D125" s="9" t="s">
        <v>33</v>
      </c>
      <c r="E125" s="9" t="s">
        <v>90</v>
      </c>
      <c r="F125" s="9" t="s">
        <v>609</v>
      </c>
      <c r="G125" s="9" t="s">
        <v>610</v>
      </c>
      <c r="H125" s="9" t="s">
        <v>37</v>
      </c>
      <c r="I125" s="9" t="s">
        <v>611</v>
      </c>
      <c r="J125" s="9" t="s">
        <v>39</v>
      </c>
      <c r="K125" s="9" t="s">
        <v>40</v>
      </c>
      <c r="L125" s="9" t="s">
        <v>41</v>
      </c>
      <c r="M125" s="9" t="s">
        <v>42</v>
      </c>
      <c r="N125" s="9" t="s">
        <v>43</v>
      </c>
      <c r="O125" s="9" t="s">
        <v>174</v>
      </c>
      <c r="P125" s="9" t="s">
        <v>45</v>
      </c>
      <c r="Q125" s="9" t="s">
        <v>84</v>
      </c>
      <c r="R125" s="9" t="s">
        <v>45</v>
      </c>
      <c r="S125" s="9" t="s">
        <v>85</v>
      </c>
      <c r="T125" s="9" t="s">
        <v>75</v>
      </c>
      <c r="U125" s="9" t="s">
        <v>76</v>
      </c>
      <c r="V125" s="9" t="s">
        <v>75</v>
      </c>
      <c r="W125" s="9" t="s">
        <v>51</v>
      </c>
      <c r="X125" s="9" t="s">
        <v>52</v>
      </c>
      <c r="Y125" s="9" t="s">
        <v>53</v>
      </c>
      <c r="Z125" s="9" t="s">
        <v>54</v>
      </c>
      <c r="AA125" s="9" t="s">
        <v>55</v>
      </c>
      <c r="AB125" s="9" t="s">
        <v>56</v>
      </c>
      <c r="AC125" s="10">
        <v>530000</v>
      </c>
      <c r="AD125" s="10" t="s">
        <v>3779</v>
      </c>
      <c r="AE125" s="10" t="str" cm="1">
        <f t="array" aca="1" ref="AE125" ca="1">IFERROR(_xlfn.XLOOKUP(MID(CELL("filename",$A$1),FIND("]",CELL("filename",$A$1))+1,255)&amp;"|"&amp;$C125,Fonte_OM_Objeto!$G:$G,Fonte_OM_Objeto!$J:$J),"")</f>
        <v/>
      </c>
      <c r="AF125" s="10" t="str" cm="1">
        <f t="array" aca="1" ref="AF125" ca="1">IFERROR(_xlfn.XLOOKUP(MID(CELL("filename",$A$1),FIND("]",CELL("filename",$A$1))+1,255)&amp;"|"&amp;$C125,Fonte_OM_Objeto!$G:$G,Fonte_OM_Objeto!$K:$K),"")</f>
        <v/>
      </c>
    </row>
    <row r="126" spans="1:32" s="1" customFormat="1" ht="19.7" customHeight="1" x14ac:dyDescent="0.2">
      <c r="A126" s="9" t="s">
        <v>30</v>
      </c>
      <c r="B126" s="9" t="s">
        <v>31</v>
      </c>
      <c r="C126" s="9" t="s">
        <v>3778</v>
      </c>
      <c r="D126" s="9" t="s">
        <v>33</v>
      </c>
      <c r="E126" s="9" t="s">
        <v>34</v>
      </c>
      <c r="F126" s="9" t="s">
        <v>3777</v>
      </c>
      <c r="G126" s="9" t="s">
        <v>3776</v>
      </c>
      <c r="H126" s="9" t="s">
        <v>37</v>
      </c>
      <c r="I126" s="9" t="s">
        <v>159</v>
      </c>
      <c r="J126" s="9" t="s">
        <v>39</v>
      </c>
      <c r="K126" s="9" t="s">
        <v>40</v>
      </c>
      <c r="L126" s="9" t="s">
        <v>41</v>
      </c>
      <c r="M126" s="9" t="s">
        <v>42</v>
      </c>
      <c r="N126" s="9" t="s">
        <v>43</v>
      </c>
      <c r="O126" s="9" t="s">
        <v>3514</v>
      </c>
      <c r="P126" s="9" t="s">
        <v>45</v>
      </c>
      <c r="Q126" s="9" t="s">
        <v>84</v>
      </c>
      <c r="R126" s="9" t="s">
        <v>45</v>
      </c>
      <c r="S126" s="9" t="s">
        <v>63</v>
      </c>
      <c r="T126" s="9" t="s">
        <v>166</v>
      </c>
      <c r="U126" s="9" t="s">
        <v>159</v>
      </c>
      <c r="V126" s="9" t="s">
        <v>167</v>
      </c>
      <c r="W126" s="9" t="s">
        <v>51</v>
      </c>
      <c r="X126" s="9" t="s">
        <v>52</v>
      </c>
      <c r="Y126" s="9" t="s">
        <v>53</v>
      </c>
      <c r="Z126" s="9" t="s">
        <v>54</v>
      </c>
      <c r="AA126" s="9" t="s">
        <v>55</v>
      </c>
      <c r="AB126" s="9" t="s">
        <v>56</v>
      </c>
      <c r="AC126" s="10">
        <v>350000</v>
      </c>
      <c r="AD126" s="9" t="s">
        <v>3775</v>
      </c>
      <c r="AE126" s="10" t="str" cm="1">
        <f t="array" aca="1" ref="AE126" ca="1">IFERROR(_xlfn.XLOOKUP(MID(CELL("filename",$A$1),FIND("]",CELL("filename",$A$1))+1,255)&amp;"|"&amp;$C126,Fonte_OM_Objeto!$G:$G,Fonte_OM_Objeto!$J:$J),"")</f>
        <v>28º GAC</v>
      </c>
      <c r="AF126" s="10" t="str" cm="1">
        <f t="array" aca="1" ref="AF126" ca="1">IFERROR(_xlfn.XLOOKUP(MID(CELL("filename",$A$1),FIND("]",CELL("filename",$A$1))+1,255)&amp;"|"&amp;$C126,Fonte_OM_Objeto!$G:$G,Fonte_OM_Objeto!$K:$K),"")</f>
        <v>Construção de um Sistema de Energia Fotovoltaica e readequação de calhas e telhado</v>
      </c>
    </row>
    <row r="127" spans="1:32" s="1" customFormat="1" ht="224.45" customHeight="1" x14ac:dyDescent="0.2">
      <c r="A127" s="9" t="s">
        <v>30</v>
      </c>
      <c r="B127" s="9" t="s">
        <v>31</v>
      </c>
      <c r="C127" s="9" t="s">
        <v>3774</v>
      </c>
      <c r="D127" s="9" t="s">
        <v>33</v>
      </c>
      <c r="E127" s="9" t="s">
        <v>34</v>
      </c>
      <c r="F127" s="9" t="s">
        <v>639</v>
      </c>
      <c r="G127" s="9" t="s">
        <v>640</v>
      </c>
      <c r="H127" s="9" t="s">
        <v>37</v>
      </c>
      <c r="I127" s="9" t="s">
        <v>340</v>
      </c>
      <c r="J127" s="9" t="s">
        <v>293</v>
      </c>
      <c r="K127" s="9" t="s">
        <v>40</v>
      </c>
      <c r="L127" s="9" t="s">
        <v>41</v>
      </c>
      <c r="M127" s="9" t="s">
        <v>42</v>
      </c>
      <c r="N127" s="9" t="s">
        <v>43</v>
      </c>
      <c r="O127" s="9" t="s">
        <v>123</v>
      </c>
      <c r="P127" s="9" t="s">
        <v>45</v>
      </c>
      <c r="Q127" s="9" t="s">
        <v>84</v>
      </c>
      <c r="R127" s="9" t="s">
        <v>45</v>
      </c>
      <c r="S127" s="9" t="s">
        <v>85</v>
      </c>
      <c r="T127" s="9" t="s">
        <v>679</v>
      </c>
      <c r="U127" s="9" t="s">
        <v>680</v>
      </c>
      <c r="V127" s="9" t="s">
        <v>681</v>
      </c>
      <c r="W127" s="9" t="s">
        <v>51</v>
      </c>
      <c r="X127" s="9" t="s">
        <v>52</v>
      </c>
      <c r="Y127" s="9" t="s">
        <v>53</v>
      </c>
      <c r="Z127" s="9" t="s">
        <v>54</v>
      </c>
      <c r="AA127" s="9" t="s">
        <v>55</v>
      </c>
      <c r="AB127" s="9" t="s">
        <v>56</v>
      </c>
      <c r="AC127" s="10">
        <v>200000</v>
      </c>
      <c r="AD127" s="10" t="s">
        <v>3773</v>
      </c>
      <c r="AE127" s="10" t="str" cm="1">
        <f t="array" aca="1" ref="AE127" ca="1">IFERROR(_xlfn.XLOOKUP(MID(CELL("filename",$A$1),FIND("]",CELL("filename",$A$1))+1,255)&amp;"|"&amp;$C127,Fonte_OM_Objeto!$G:$G,Fonte_OM_Objeto!$J:$J),"")</f>
        <v>3º BE Cmb</v>
      </c>
      <c r="AF127" s="10" t="str" cm="1">
        <f t="array" aca="1" ref="AF127" ca="1">IFERROR(_xlfn.XLOOKUP(MID(CELL("filename",$A$1),FIND("]",CELL("filename",$A$1))+1,255)&amp;"|"&amp;$C127,Fonte_OM_Objeto!$G:$G,Fonte_OM_Objeto!$K:$K),"")</f>
        <v>Equipar a OM de Engenharia do Estado do Rio Grande do Sul para pronto atendimento a calamidades públicas em apoio à Defesa Civil</v>
      </c>
    </row>
    <row r="128" spans="1:32" s="1" customFormat="1" ht="19.7" customHeight="1" x14ac:dyDescent="0.2">
      <c r="A128" s="9" t="s">
        <v>30</v>
      </c>
      <c r="B128" s="9" t="s">
        <v>31</v>
      </c>
      <c r="C128" s="9" t="s">
        <v>3772</v>
      </c>
      <c r="D128" s="9" t="s">
        <v>33</v>
      </c>
      <c r="E128" s="9" t="s">
        <v>34</v>
      </c>
      <c r="F128" s="9" t="s">
        <v>2883</v>
      </c>
      <c r="G128" s="9" t="s">
        <v>2086</v>
      </c>
      <c r="H128" s="9" t="s">
        <v>37</v>
      </c>
      <c r="I128" s="9" t="s">
        <v>212</v>
      </c>
      <c r="J128" s="9" t="s">
        <v>191</v>
      </c>
      <c r="K128" s="9" t="s">
        <v>40</v>
      </c>
      <c r="L128" s="9" t="s">
        <v>41</v>
      </c>
      <c r="M128" s="9" t="s">
        <v>232</v>
      </c>
      <c r="N128" s="9" t="s">
        <v>233</v>
      </c>
      <c r="O128" s="9" t="s">
        <v>1367</v>
      </c>
      <c r="P128" s="9" t="s">
        <v>45</v>
      </c>
      <c r="Q128" s="9" t="s">
        <v>46</v>
      </c>
      <c r="R128" s="9" t="s">
        <v>47</v>
      </c>
      <c r="S128" s="9" t="s">
        <v>48</v>
      </c>
      <c r="T128" s="9" t="s">
        <v>479</v>
      </c>
      <c r="U128" s="9" t="s">
        <v>212</v>
      </c>
      <c r="V128" s="9" t="s">
        <v>480</v>
      </c>
      <c r="W128" s="9" t="s">
        <v>51</v>
      </c>
      <c r="X128" s="9" t="s">
        <v>52</v>
      </c>
      <c r="Y128" s="9" t="s">
        <v>53</v>
      </c>
      <c r="Z128" s="9" t="s">
        <v>54</v>
      </c>
      <c r="AA128" s="9" t="s">
        <v>55</v>
      </c>
      <c r="AB128" s="9" t="s">
        <v>56</v>
      </c>
      <c r="AC128" s="10">
        <v>300000</v>
      </c>
      <c r="AD128" s="9" t="s">
        <v>3771</v>
      </c>
      <c r="AE128" s="10" t="str" cm="1">
        <f t="array" aca="1" ref="AE128" ca="1">IFERROR(_xlfn.XLOOKUP(MID(CELL("filename",$A$1),FIND("]",CELL("filename",$A$1))+1,255)&amp;"|"&amp;$C128,Fonte_OM_Objeto!$G:$G,Fonte_OM_Objeto!$J:$J),"")</f>
        <v/>
      </c>
      <c r="AF128" s="10" t="str" cm="1">
        <f t="array" aca="1" ref="AF128" ca="1">IFERROR(_xlfn.XLOOKUP(MID(CELL("filename",$A$1),FIND("]",CELL("filename",$A$1))+1,255)&amp;"|"&amp;$C128,Fonte_OM_Objeto!$G:$G,Fonte_OM_Objeto!$K:$K),"")</f>
        <v/>
      </c>
    </row>
    <row r="129" spans="1:32" s="1" customFormat="1" ht="19.7" customHeight="1" x14ac:dyDescent="0.2">
      <c r="A129" s="9" t="s">
        <v>30</v>
      </c>
      <c r="B129" s="9" t="s">
        <v>31</v>
      </c>
      <c r="C129" s="9" t="s">
        <v>2881</v>
      </c>
      <c r="D129" s="9" t="s">
        <v>33</v>
      </c>
      <c r="E129" s="9" t="s">
        <v>90</v>
      </c>
      <c r="F129" s="9" t="s">
        <v>2880</v>
      </c>
      <c r="G129" s="9" t="s">
        <v>2879</v>
      </c>
      <c r="H129" s="9" t="s">
        <v>37</v>
      </c>
      <c r="I129" s="9" t="s">
        <v>242</v>
      </c>
      <c r="J129" s="9" t="s">
        <v>1702</v>
      </c>
      <c r="K129" s="9" t="s">
        <v>40</v>
      </c>
      <c r="L129" s="9" t="s">
        <v>41</v>
      </c>
      <c r="M129" s="9" t="s">
        <v>42</v>
      </c>
      <c r="N129" s="9" t="s">
        <v>43</v>
      </c>
      <c r="O129" s="9" t="s">
        <v>174</v>
      </c>
      <c r="P129" s="9" t="s">
        <v>45</v>
      </c>
      <c r="Q129" s="9" t="s">
        <v>84</v>
      </c>
      <c r="R129" s="9" t="s">
        <v>45</v>
      </c>
      <c r="S129" s="9" t="s">
        <v>85</v>
      </c>
      <c r="T129" s="9" t="s">
        <v>75</v>
      </c>
      <c r="U129" s="9" t="s">
        <v>76</v>
      </c>
      <c r="V129" s="9" t="s">
        <v>75</v>
      </c>
      <c r="W129" s="9" t="s">
        <v>51</v>
      </c>
      <c r="X129" s="9" t="s">
        <v>102</v>
      </c>
      <c r="Y129" s="9" t="s">
        <v>53</v>
      </c>
      <c r="Z129" s="9" t="s">
        <v>54</v>
      </c>
      <c r="AA129" s="9" t="s">
        <v>55</v>
      </c>
      <c r="AB129" s="9" t="s">
        <v>56</v>
      </c>
      <c r="AC129" s="10">
        <v>50000</v>
      </c>
      <c r="AD129" s="10" t="s">
        <v>3770</v>
      </c>
      <c r="AE129" s="10" t="str" cm="1">
        <f t="array" aca="1" ref="AE129" ca="1">IFERROR(_xlfn.XLOOKUP(MID(CELL("filename",$A$1),FIND("]",CELL("filename",$A$1))+1,255)&amp;"|"&amp;$C129,Fonte_OM_Objeto!$G:$G,Fonte_OM_Objeto!$J:$J),"")</f>
        <v>11º BIL Mth</v>
      </c>
      <c r="AF129" s="10" t="str" cm="1">
        <f t="array" aca="1" ref="AF129" ca="1">IFERROR(_xlfn.XLOOKUP(MID(CELL("filename",$A$1),FIND("]",CELL("filename",$A$1))+1,255)&amp;"|"&amp;$C129,Fonte_OM_Objeto!$G:$G,Fonte_OM_Objeto!$K:$K),"")</f>
        <v>Instrumentos musicais e mobiliário para sala de ensaio.</v>
      </c>
    </row>
    <row r="130" spans="1:32" s="1" customFormat="1" ht="19.7" customHeight="1" x14ac:dyDescent="0.2">
      <c r="A130" s="9" t="s">
        <v>30</v>
      </c>
      <c r="B130" s="9" t="s">
        <v>31</v>
      </c>
      <c r="C130" s="9" t="s">
        <v>2881</v>
      </c>
      <c r="D130" s="9" t="s">
        <v>33</v>
      </c>
      <c r="E130" s="9" t="s">
        <v>90</v>
      </c>
      <c r="F130" s="9" t="s">
        <v>2880</v>
      </c>
      <c r="G130" s="9" t="s">
        <v>2879</v>
      </c>
      <c r="H130" s="9" t="s">
        <v>37</v>
      </c>
      <c r="I130" s="9" t="s">
        <v>242</v>
      </c>
      <c r="J130" s="9" t="s">
        <v>1702</v>
      </c>
      <c r="K130" s="9" t="s">
        <v>40</v>
      </c>
      <c r="L130" s="9" t="s">
        <v>41</v>
      </c>
      <c r="M130" s="9" t="s">
        <v>42</v>
      </c>
      <c r="N130" s="9" t="s">
        <v>43</v>
      </c>
      <c r="O130" s="9" t="s">
        <v>174</v>
      </c>
      <c r="P130" s="9" t="s">
        <v>45</v>
      </c>
      <c r="Q130" s="9" t="s">
        <v>84</v>
      </c>
      <c r="R130" s="9" t="s">
        <v>45</v>
      </c>
      <c r="S130" s="9" t="s">
        <v>85</v>
      </c>
      <c r="T130" s="9" t="s">
        <v>75</v>
      </c>
      <c r="U130" s="9" t="s">
        <v>76</v>
      </c>
      <c r="V130" s="9" t="s">
        <v>75</v>
      </c>
      <c r="W130" s="9" t="s">
        <v>51</v>
      </c>
      <c r="X130" s="9" t="s">
        <v>52</v>
      </c>
      <c r="Y130" s="9" t="s">
        <v>53</v>
      </c>
      <c r="Z130" s="9" t="s">
        <v>54</v>
      </c>
      <c r="AA130" s="9" t="s">
        <v>55</v>
      </c>
      <c r="AB130" s="9" t="s">
        <v>56</v>
      </c>
      <c r="AC130" s="10">
        <v>400000</v>
      </c>
      <c r="AD130" s="10" t="s">
        <v>3770</v>
      </c>
      <c r="AE130" s="10" t="str" cm="1">
        <f t="array" aca="1" ref="AE130" ca="1">IFERROR(_xlfn.XLOOKUP(MID(CELL("filename",$A$1),FIND("]",CELL("filename",$A$1))+1,255)&amp;"|"&amp;$C130,Fonte_OM_Objeto!$G:$G,Fonte_OM_Objeto!$J:$J),"")</f>
        <v>11º BIL Mth</v>
      </c>
      <c r="AF130" s="10" t="str" cm="1">
        <f t="array" aca="1" ref="AF130" ca="1">IFERROR(_xlfn.XLOOKUP(MID(CELL("filename",$A$1),FIND("]",CELL("filename",$A$1))+1,255)&amp;"|"&amp;$C130,Fonte_OM_Objeto!$G:$G,Fonte_OM_Objeto!$K:$K),"")</f>
        <v>Instrumentos musicais e mobiliário para sala de ensaio.</v>
      </c>
    </row>
    <row r="131" spans="1:32" s="1" customFormat="1" ht="41.1" customHeight="1" x14ac:dyDescent="0.2">
      <c r="A131" s="9" t="s">
        <v>30</v>
      </c>
      <c r="B131" s="9" t="s">
        <v>31</v>
      </c>
      <c r="C131" s="9" t="s">
        <v>3769</v>
      </c>
      <c r="D131" s="9" t="s">
        <v>33</v>
      </c>
      <c r="E131" s="9" t="s">
        <v>34</v>
      </c>
      <c r="F131" s="9" t="s">
        <v>2880</v>
      </c>
      <c r="G131" s="9" t="s">
        <v>2879</v>
      </c>
      <c r="H131" s="9" t="s">
        <v>37</v>
      </c>
      <c r="I131" s="9" t="s">
        <v>242</v>
      </c>
      <c r="J131" s="9" t="s">
        <v>1702</v>
      </c>
      <c r="K131" s="9" t="s">
        <v>40</v>
      </c>
      <c r="L131" s="9" t="s">
        <v>41</v>
      </c>
      <c r="M131" s="9" t="s">
        <v>179</v>
      </c>
      <c r="N131" s="9" t="s">
        <v>180</v>
      </c>
      <c r="O131" s="9" t="s">
        <v>3227</v>
      </c>
      <c r="P131" s="9" t="s">
        <v>45</v>
      </c>
      <c r="Q131" s="9" t="s">
        <v>385</v>
      </c>
      <c r="R131" s="9" t="s">
        <v>45</v>
      </c>
      <c r="S131" s="9" t="s">
        <v>468</v>
      </c>
      <c r="T131" s="9" t="s">
        <v>246</v>
      </c>
      <c r="U131" s="9" t="s">
        <v>242</v>
      </c>
      <c r="V131" s="9" t="s">
        <v>247</v>
      </c>
      <c r="W131" s="9" t="s">
        <v>51</v>
      </c>
      <c r="X131" s="9" t="s">
        <v>52</v>
      </c>
      <c r="Y131" s="9" t="s">
        <v>53</v>
      </c>
      <c r="Z131" s="9" t="s">
        <v>54</v>
      </c>
      <c r="AA131" s="9" t="s">
        <v>55</v>
      </c>
      <c r="AB131" s="9" t="s">
        <v>56</v>
      </c>
      <c r="AC131" s="10">
        <v>250000</v>
      </c>
      <c r="AD131" s="10" t="s">
        <v>3768</v>
      </c>
      <c r="AE131" s="10" t="str" cm="1">
        <f t="array" aca="1" ref="AE131" ca="1">IFERROR(_xlfn.XLOOKUP(MID(CELL("filename",$A$1),FIND("]",CELL("filename",$A$1))+1,255)&amp;"|"&amp;$C131,Fonte_OM_Objeto!$G:$G,Fonte_OM_Objeto!$J:$J),"")</f>
        <v/>
      </c>
      <c r="AF131" s="10" t="str" cm="1">
        <f t="array" aca="1" ref="AF131" ca="1">IFERROR(_xlfn.XLOOKUP(MID(CELL("filename",$A$1),FIND("]",CELL("filename",$A$1))+1,255)&amp;"|"&amp;$C131,Fonte_OM_Objeto!$G:$G,Fonte_OM_Objeto!$K:$K),"")</f>
        <v/>
      </c>
    </row>
    <row r="132" spans="1:32" s="1" customFormat="1" ht="84.2" customHeight="1" x14ac:dyDescent="0.2">
      <c r="A132" s="9" t="s">
        <v>30</v>
      </c>
      <c r="B132" s="9" t="s">
        <v>31</v>
      </c>
      <c r="C132" s="9" t="s">
        <v>660</v>
      </c>
      <c r="D132" s="9" t="s">
        <v>33</v>
      </c>
      <c r="E132" s="9" t="s">
        <v>34</v>
      </c>
      <c r="F132" s="9" t="s">
        <v>657</v>
      </c>
      <c r="G132" s="9" t="s">
        <v>658</v>
      </c>
      <c r="H132" s="9" t="s">
        <v>37</v>
      </c>
      <c r="I132" s="9" t="s">
        <v>81</v>
      </c>
      <c r="J132" s="9" t="s">
        <v>160</v>
      </c>
      <c r="K132" s="9" t="s">
        <v>40</v>
      </c>
      <c r="L132" s="9" t="s">
        <v>41</v>
      </c>
      <c r="M132" s="9" t="s">
        <v>232</v>
      </c>
      <c r="N132" s="9" t="s">
        <v>233</v>
      </c>
      <c r="O132" s="9" t="s">
        <v>3367</v>
      </c>
      <c r="P132" s="9" t="s">
        <v>45</v>
      </c>
      <c r="Q132" s="9" t="s">
        <v>1646</v>
      </c>
      <c r="R132" s="9" t="s">
        <v>236</v>
      </c>
      <c r="S132" s="9" t="s">
        <v>1645</v>
      </c>
      <c r="T132" s="9" t="s">
        <v>666</v>
      </c>
      <c r="U132" s="9" t="s">
        <v>81</v>
      </c>
      <c r="V132" s="9" t="s">
        <v>667</v>
      </c>
      <c r="W132" s="9" t="s">
        <v>51</v>
      </c>
      <c r="X132" s="9" t="s">
        <v>102</v>
      </c>
      <c r="Y132" s="9" t="s">
        <v>53</v>
      </c>
      <c r="Z132" s="9" t="s">
        <v>54</v>
      </c>
      <c r="AA132" s="9" t="s">
        <v>55</v>
      </c>
      <c r="AB132" s="9" t="s">
        <v>56</v>
      </c>
      <c r="AC132" s="10">
        <v>200000</v>
      </c>
      <c r="AD132" s="10" t="s">
        <v>3767</v>
      </c>
      <c r="AE132" s="10" t="str" cm="1">
        <f t="array" aca="1" ref="AE132" ca="1">IFERROR(_xlfn.XLOOKUP(MID(CELL("filename",$A$1),FIND("]",CELL("filename",$A$1))+1,255)&amp;"|"&amp;$C132,Fonte_OM_Objeto!$G:$G,Fonte_OM_Objeto!$J:$J),"")</f>
        <v/>
      </c>
      <c r="AF132" s="10" t="str" cm="1">
        <f t="array" aca="1" ref="AF132" ca="1">IFERROR(_xlfn.XLOOKUP(MID(CELL("filename",$A$1),FIND("]",CELL("filename",$A$1))+1,255)&amp;"|"&amp;$C132,Fonte_OM_Objeto!$G:$G,Fonte_OM_Objeto!$K:$K),"")</f>
        <v/>
      </c>
    </row>
    <row r="133" spans="1:32" s="1" customFormat="1" ht="30.4" customHeight="1" x14ac:dyDescent="0.2">
      <c r="A133" s="9" t="s">
        <v>30</v>
      </c>
      <c r="B133" s="9" t="s">
        <v>31</v>
      </c>
      <c r="C133" s="9" t="s">
        <v>662</v>
      </c>
      <c r="D133" s="9" t="s">
        <v>33</v>
      </c>
      <c r="E133" s="9" t="s">
        <v>90</v>
      </c>
      <c r="F133" s="9" t="s">
        <v>657</v>
      </c>
      <c r="G133" s="9" t="s">
        <v>658</v>
      </c>
      <c r="H133" s="9" t="s">
        <v>37</v>
      </c>
      <c r="I133" s="9" t="s">
        <v>81</v>
      </c>
      <c r="J133" s="9" t="s">
        <v>160</v>
      </c>
      <c r="K133" s="9" t="s">
        <v>40</v>
      </c>
      <c r="L133" s="9" t="s">
        <v>41</v>
      </c>
      <c r="M133" s="9" t="s">
        <v>42</v>
      </c>
      <c r="N133" s="9" t="s">
        <v>43</v>
      </c>
      <c r="O133" s="9" t="s">
        <v>3258</v>
      </c>
      <c r="P133" s="9" t="s">
        <v>45</v>
      </c>
      <c r="Q133" s="9" t="s">
        <v>84</v>
      </c>
      <c r="R133" s="9" t="s">
        <v>45</v>
      </c>
      <c r="S133" s="9" t="s">
        <v>2442</v>
      </c>
      <c r="T133" s="9" t="s">
        <v>75</v>
      </c>
      <c r="U133" s="9" t="s">
        <v>76</v>
      </c>
      <c r="V133" s="9" t="s">
        <v>75</v>
      </c>
      <c r="W133" s="9" t="s">
        <v>51</v>
      </c>
      <c r="X133" s="9" t="s">
        <v>52</v>
      </c>
      <c r="Y133" s="9" t="s">
        <v>53</v>
      </c>
      <c r="Z133" s="9" t="s">
        <v>54</v>
      </c>
      <c r="AA133" s="9" t="s">
        <v>55</v>
      </c>
      <c r="AB133" s="9" t="s">
        <v>56</v>
      </c>
      <c r="AC133" s="10">
        <v>400000</v>
      </c>
      <c r="AD133" s="10" t="s">
        <v>3766</v>
      </c>
      <c r="AE133" s="10" t="str" cm="1">
        <f t="array" aca="1" ref="AE133" ca="1">IFERROR(_xlfn.XLOOKUP(MID(CELL("filename",$A$1),FIND("]",CELL("filename",$A$1))+1,255)&amp;"|"&amp;$C133,Fonte_OM_Objeto!$G:$G,Fonte_OM_Objeto!$J:$J),"")</f>
        <v>17° RC Mec</v>
      </c>
      <c r="AF133" s="10" t="str" cm="1">
        <f t="array" aca="1" ref="AF133" ca="1">IFERROR(_xlfn.XLOOKUP(MID(CELL("filename",$A$1),FIND("]",CELL("filename",$A$1))+1,255)&amp;"|"&amp;$C133,Fonte_OM_Objeto!$G:$G,Fonte_OM_Objeto!$K:$K),"")</f>
        <v>Parcela da construção do Pavilhão de Manutenção de Blindados</v>
      </c>
    </row>
    <row r="134" spans="1:32" s="1" customFormat="1" ht="52.35" customHeight="1" x14ac:dyDescent="0.2">
      <c r="A134" s="9" t="s">
        <v>30</v>
      </c>
      <c r="B134" s="9" t="s">
        <v>31</v>
      </c>
      <c r="C134" s="9" t="s">
        <v>3765</v>
      </c>
      <c r="D134" s="9" t="s">
        <v>33</v>
      </c>
      <c r="E134" s="9" t="s">
        <v>34</v>
      </c>
      <c r="F134" s="9" t="s">
        <v>657</v>
      </c>
      <c r="G134" s="9" t="s">
        <v>658</v>
      </c>
      <c r="H134" s="9" t="s">
        <v>37</v>
      </c>
      <c r="I134" s="9" t="s">
        <v>81</v>
      </c>
      <c r="J134" s="9" t="s">
        <v>160</v>
      </c>
      <c r="K134" s="9" t="s">
        <v>40</v>
      </c>
      <c r="L134" s="9" t="s">
        <v>41</v>
      </c>
      <c r="M134" s="9" t="s">
        <v>59</v>
      </c>
      <c r="N134" s="9" t="s">
        <v>60</v>
      </c>
      <c r="O134" s="9" t="s">
        <v>612</v>
      </c>
      <c r="P134" s="9" t="s">
        <v>45</v>
      </c>
      <c r="Q134" s="9" t="s">
        <v>109</v>
      </c>
      <c r="R134" s="9" t="s">
        <v>47</v>
      </c>
      <c r="S134" s="9" t="s">
        <v>110</v>
      </c>
      <c r="T134" s="9" t="s">
        <v>3462</v>
      </c>
      <c r="U134" s="9" t="s">
        <v>3461</v>
      </c>
      <c r="V134" s="9" t="s">
        <v>3460</v>
      </c>
      <c r="W134" s="9" t="s">
        <v>111</v>
      </c>
      <c r="X134" s="9" t="s">
        <v>52</v>
      </c>
      <c r="Y134" s="9" t="s">
        <v>53</v>
      </c>
      <c r="Z134" s="9" t="s">
        <v>54</v>
      </c>
      <c r="AA134" s="9" t="s">
        <v>55</v>
      </c>
      <c r="AB134" s="9" t="s">
        <v>56</v>
      </c>
      <c r="AC134" s="10">
        <v>545000</v>
      </c>
      <c r="AD134" s="10" t="s">
        <v>3572</v>
      </c>
      <c r="AE134" s="10" t="str" cm="1">
        <f t="array" aca="1" ref="AE134" ca="1">IFERROR(_xlfn.XLOOKUP(MID(CELL("filename",$A$1),FIND("]",CELL("filename",$A$1))+1,255)&amp;"|"&amp;$C134,Fonte_OM_Objeto!$G:$G,Fonte_OM_Objeto!$J:$J),"")</f>
        <v/>
      </c>
      <c r="AF134" s="10" t="str" cm="1">
        <f t="array" aca="1" ref="AF134" ca="1">IFERROR(_xlfn.XLOOKUP(MID(CELL("filename",$A$1),FIND("]",CELL("filename",$A$1))+1,255)&amp;"|"&amp;$C134,Fonte_OM_Objeto!$G:$G,Fonte_OM_Objeto!$K:$K),"")</f>
        <v/>
      </c>
    </row>
    <row r="135" spans="1:32" s="1" customFormat="1" ht="62.85" customHeight="1" x14ac:dyDescent="0.2">
      <c r="A135" s="9" t="s">
        <v>30</v>
      </c>
      <c r="B135" s="9" t="s">
        <v>31</v>
      </c>
      <c r="C135" s="9" t="s">
        <v>2075</v>
      </c>
      <c r="D135" s="9" t="s">
        <v>33</v>
      </c>
      <c r="E135" s="9" t="s">
        <v>90</v>
      </c>
      <c r="F135" s="9" t="s">
        <v>657</v>
      </c>
      <c r="G135" s="9" t="s">
        <v>658</v>
      </c>
      <c r="H135" s="9" t="s">
        <v>37</v>
      </c>
      <c r="I135" s="9" t="s">
        <v>81</v>
      </c>
      <c r="J135" s="9" t="s">
        <v>160</v>
      </c>
      <c r="K135" s="9" t="s">
        <v>40</v>
      </c>
      <c r="L135" s="9" t="s">
        <v>41</v>
      </c>
      <c r="M135" s="9" t="s">
        <v>70</v>
      </c>
      <c r="N135" s="9" t="s">
        <v>71</v>
      </c>
      <c r="O135" s="9" t="s">
        <v>118</v>
      </c>
      <c r="P135" s="9" t="s">
        <v>45</v>
      </c>
      <c r="Q135" s="9" t="s">
        <v>46</v>
      </c>
      <c r="R135" s="9" t="s">
        <v>47</v>
      </c>
      <c r="S135" s="9" t="s">
        <v>48</v>
      </c>
      <c r="T135" s="9" t="s">
        <v>75</v>
      </c>
      <c r="U135" s="9" t="s">
        <v>76</v>
      </c>
      <c r="V135" s="9" t="s">
        <v>75</v>
      </c>
      <c r="W135" s="9" t="s">
        <v>51</v>
      </c>
      <c r="X135" s="9" t="s">
        <v>52</v>
      </c>
      <c r="Y135" s="9" t="s">
        <v>53</v>
      </c>
      <c r="Z135" s="9" t="s">
        <v>54</v>
      </c>
      <c r="AA135" s="9" t="s">
        <v>55</v>
      </c>
      <c r="AB135" s="9" t="s">
        <v>56</v>
      </c>
      <c r="AC135" s="10">
        <v>200000</v>
      </c>
      <c r="AD135" s="10" t="s">
        <v>3764</v>
      </c>
      <c r="AE135" s="10" t="str" cm="1">
        <f t="array" aca="1" ref="AE135" ca="1">IFERROR(_xlfn.XLOOKUP(MID(CELL("filename",$A$1),FIND("]",CELL("filename",$A$1))+1,255)&amp;"|"&amp;$C135,Fonte_OM_Objeto!$G:$G,Fonte_OM_Objeto!$J:$J),"")</f>
        <v/>
      </c>
      <c r="AF135" s="10" t="str" cm="1">
        <f t="array" aca="1" ref="AF135" ca="1">IFERROR(_xlfn.XLOOKUP(MID(CELL("filename",$A$1),FIND("]",CELL("filename",$A$1))+1,255)&amp;"|"&amp;$C135,Fonte_OM_Objeto!$G:$G,Fonte_OM_Objeto!$K:$K),"")</f>
        <v/>
      </c>
    </row>
    <row r="136" spans="1:32" s="1" customFormat="1" ht="127.5" customHeight="1" x14ac:dyDescent="0.2">
      <c r="A136" s="9" t="s">
        <v>30</v>
      </c>
      <c r="B136" s="9" t="s">
        <v>31</v>
      </c>
      <c r="C136" s="9" t="s">
        <v>2836</v>
      </c>
      <c r="D136" s="9" t="s">
        <v>33</v>
      </c>
      <c r="E136" s="9" t="s">
        <v>34</v>
      </c>
      <c r="F136" s="9" t="s">
        <v>684</v>
      </c>
      <c r="G136" s="9" t="s">
        <v>685</v>
      </c>
      <c r="H136" s="9" t="s">
        <v>37</v>
      </c>
      <c r="I136" s="9" t="s">
        <v>217</v>
      </c>
      <c r="J136" s="9" t="s">
        <v>39</v>
      </c>
      <c r="K136" s="9" t="s">
        <v>40</v>
      </c>
      <c r="L136" s="9" t="s">
        <v>41</v>
      </c>
      <c r="M136" s="9" t="s">
        <v>232</v>
      </c>
      <c r="N136" s="9" t="s">
        <v>233</v>
      </c>
      <c r="O136" s="9" t="s">
        <v>3367</v>
      </c>
      <c r="P136" s="9" t="s">
        <v>45</v>
      </c>
      <c r="Q136" s="9" t="s">
        <v>1646</v>
      </c>
      <c r="R136" s="9" t="s">
        <v>236</v>
      </c>
      <c r="S136" s="9" t="s">
        <v>1645</v>
      </c>
      <c r="T136" s="9" t="s">
        <v>219</v>
      </c>
      <c r="U136" s="9" t="s">
        <v>217</v>
      </c>
      <c r="V136" s="9" t="s">
        <v>220</v>
      </c>
      <c r="W136" s="9" t="s">
        <v>51</v>
      </c>
      <c r="X136" s="9" t="s">
        <v>102</v>
      </c>
      <c r="Y136" s="9" t="s">
        <v>53</v>
      </c>
      <c r="Z136" s="9" t="s">
        <v>54</v>
      </c>
      <c r="AA136" s="9" t="s">
        <v>55</v>
      </c>
      <c r="AB136" s="9" t="s">
        <v>56</v>
      </c>
      <c r="AC136" s="10">
        <v>500022</v>
      </c>
      <c r="AD136" s="10" t="s">
        <v>3763</v>
      </c>
      <c r="AE136" s="10" t="str" cm="1">
        <f t="array" aca="1" ref="AE136" ca="1">IFERROR(_xlfn.XLOOKUP(MID(CELL("filename",$A$1),FIND("]",CELL("filename",$A$1))+1,255)&amp;"|"&amp;$C136,Fonte_OM_Objeto!$G:$G,Fonte_OM_Objeto!$J:$J),"")</f>
        <v/>
      </c>
      <c r="AF136" s="10" t="str" cm="1">
        <f t="array" aca="1" ref="AF136" ca="1">IFERROR(_xlfn.XLOOKUP(MID(CELL("filename",$A$1),FIND("]",CELL("filename",$A$1))+1,255)&amp;"|"&amp;$C136,Fonte_OM_Objeto!$G:$G,Fonte_OM_Objeto!$K:$K),"")</f>
        <v/>
      </c>
    </row>
    <row r="137" spans="1:32" s="1" customFormat="1" ht="148.69999999999999" customHeight="1" x14ac:dyDescent="0.2">
      <c r="A137" s="9" t="s">
        <v>30</v>
      </c>
      <c r="B137" s="9" t="s">
        <v>31</v>
      </c>
      <c r="C137" s="9" t="s">
        <v>3762</v>
      </c>
      <c r="D137" s="9" t="s">
        <v>33</v>
      </c>
      <c r="E137" s="9" t="s">
        <v>34</v>
      </c>
      <c r="F137" s="9" t="s">
        <v>684</v>
      </c>
      <c r="G137" s="9" t="s">
        <v>685</v>
      </c>
      <c r="H137" s="9" t="s">
        <v>37</v>
      </c>
      <c r="I137" s="9" t="s">
        <v>217</v>
      </c>
      <c r="J137" s="9" t="s">
        <v>39</v>
      </c>
      <c r="K137" s="9" t="s">
        <v>40</v>
      </c>
      <c r="L137" s="9" t="s">
        <v>41</v>
      </c>
      <c r="M137" s="9" t="s">
        <v>179</v>
      </c>
      <c r="N137" s="9" t="s">
        <v>180</v>
      </c>
      <c r="O137" s="9" t="s">
        <v>3741</v>
      </c>
      <c r="P137" s="9" t="s">
        <v>45</v>
      </c>
      <c r="Q137" s="9" t="s">
        <v>411</v>
      </c>
      <c r="R137" s="9" t="s">
        <v>45</v>
      </c>
      <c r="S137" s="9" t="s">
        <v>1864</v>
      </c>
      <c r="T137" s="9" t="s">
        <v>219</v>
      </c>
      <c r="U137" s="9" t="s">
        <v>217</v>
      </c>
      <c r="V137" s="9" t="s">
        <v>220</v>
      </c>
      <c r="W137" s="9" t="s">
        <v>51</v>
      </c>
      <c r="X137" s="9" t="s">
        <v>52</v>
      </c>
      <c r="Y137" s="9" t="s">
        <v>53</v>
      </c>
      <c r="Z137" s="9" t="s">
        <v>54</v>
      </c>
      <c r="AA137" s="9" t="s">
        <v>55</v>
      </c>
      <c r="AB137" s="9" t="s">
        <v>56</v>
      </c>
      <c r="AC137" s="10">
        <v>300022</v>
      </c>
      <c r="AD137" s="10" t="s">
        <v>3761</v>
      </c>
      <c r="AE137" s="10" t="str" cm="1">
        <f t="array" aca="1" ref="AE137" ca="1">IFERROR(_xlfn.XLOOKUP(MID(CELL("filename",$A$1),FIND("]",CELL("filename",$A$1))+1,255)&amp;"|"&amp;$C137,Fonte_OM_Objeto!$G:$G,Fonte_OM_Objeto!$J:$J),"")</f>
        <v/>
      </c>
      <c r="AF137" s="10" t="str" cm="1">
        <f t="array" aca="1" ref="AF137" ca="1">IFERROR(_xlfn.XLOOKUP(MID(CELL("filename",$A$1),FIND("]",CELL("filename",$A$1))+1,255)&amp;"|"&amp;$C137,Fonte_OM_Objeto!$G:$G,Fonte_OM_Objeto!$K:$K),"")</f>
        <v/>
      </c>
    </row>
    <row r="138" spans="1:32" s="1" customFormat="1" ht="84.2" customHeight="1" x14ac:dyDescent="0.2">
      <c r="A138" s="9" t="s">
        <v>30</v>
      </c>
      <c r="B138" s="9" t="s">
        <v>31</v>
      </c>
      <c r="C138" s="9" t="s">
        <v>2063</v>
      </c>
      <c r="D138" s="9" t="s">
        <v>33</v>
      </c>
      <c r="E138" s="9" t="s">
        <v>34</v>
      </c>
      <c r="F138" s="9" t="s">
        <v>684</v>
      </c>
      <c r="G138" s="9" t="s">
        <v>685</v>
      </c>
      <c r="H138" s="9" t="s">
        <v>37</v>
      </c>
      <c r="I138" s="9" t="s">
        <v>217</v>
      </c>
      <c r="J138" s="9" t="s">
        <v>39</v>
      </c>
      <c r="K138" s="9" t="s">
        <v>40</v>
      </c>
      <c r="L138" s="9" t="s">
        <v>41</v>
      </c>
      <c r="M138" s="9" t="s">
        <v>97</v>
      </c>
      <c r="N138" s="9" t="s">
        <v>98</v>
      </c>
      <c r="O138" s="9" t="s">
        <v>1367</v>
      </c>
      <c r="P138" s="9" t="s">
        <v>45</v>
      </c>
      <c r="Q138" s="9" t="s">
        <v>46</v>
      </c>
      <c r="R138" s="9" t="s">
        <v>47</v>
      </c>
      <c r="S138" s="9" t="s">
        <v>48</v>
      </c>
      <c r="T138" s="9" t="s">
        <v>219</v>
      </c>
      <c r="U138" s="9" t="s">
        <v>217</v>
      </c>
      <c r="V138" s="9" t="s">
        <v>220</v>
      </c>
      <c r="W138" s="9" t="s">
        <v>51</v>
      </c>
      <c r="X138" s="9" t="s">
        <v>52</v>
      </c>
      <c r="Y138" s="9" t="s">
        <v>53</v>
      </c>
      <c r="Z138" s="9" t="s">
        <v>54</v>
      </c>
      <c r="AA138" s="9" t="s">
        <v>55</v>
      </c>
      <c r="AB138" s="9" t="s">
        <v>56</v>
      </c>
      <c r="AC138" s="10">
        <v>200022</v>
      </c>
      <c r="AD138" s="10" t="s">
        <v>3760</v>
      </c>
      <c r="AE138" s="10" t="str" cm="1">
        <f t="array" aca="1" ref="AE138" ca="1">IFERROR(_xlfn.XLOOKUP(MID(CELL("filename",$A$1),FIND("]",CELL("filename",$A$1))+1,255)&amp;"|"&amp;$C138,Fonte_OM_Objeto!$G:$G,Fonte_OM_Objeto!$J:$J),"")</f>
        <v/>
      </c>
      <c r="AF138" s="10" t="str" cm="1">
        <f t="array" aca="1" ref="AF138" ca="1">IFERROR(_xlfn.XLOOKUP(MID(CELL("filename",$A$1),FIND("]",CELL("filename",$A$1))+1,255)&amp;"|"&amp;$C138,Fonte_OM_Objeto!$G:$G,Fonte_OM_Objeto!$K:$K),"")</f>
        <v/>
      </c>
    </row>
    <row r="139" spans="1:32" s="1" customFormat="1" ht="202.7" customHeight="1" x14ac:dyDescent="0.2">
      <c r="A139" s="9" t="s">
        <v>30</v>
      </c>
      <c r="B139" s="9" t="s">
        <v>31</v>
      </c>
      <c r="C139" s="9" t="s">
        <v>692</v>
      </c>
      <c r="D139" s="9" t="s">
        <v>33</v>
      </c>
      <c r="E139" s="9" t="s">
        <v>90</v>
      </c>
      <c r="F139" s="9" t="s">
        <v>684</v>
      </c>
      <c r="G139" s="9" t="s">
        <v>685</v>
      </c>
      <c r="H139" s="9" t="s">
        <v>37</v>
      </c>
      <c r="I139" s="9" t="s">
        <v>217</v>
      </c>
      <c r="J139" s="9" t="s">
        <v>39</v>
      </c>
      <c r="K139" s="9" t="s">
        <v>40</v>
      </c>
      <c r="L139" s="9" t="s">
        <v>41</v>
      </c>
      <c r="M139" s="9" t="s">
        <v>42</v>
      </c>
      <c r="N139" s="9" t="s">
        <v>43</v>
      </c>
      <c r="O139" s="9" t="s">
        <v>118</v>
      </c>
      <c r="P139" s="9" t="s">
        <v>45</v>
      </c>
      <c r="Q139" s="9" t="s">
        <v>46</v>
      </c>
      <c r="R139" s="9" t="s">
        <v>47</v>
      </c>
      <c r="S139" s="9" t="s">
        <v>48</v>
      </c>
      <c r="T139" s="9" t="s">
        <v>75</v>
      </c>
      <c r="U139" s="9" t="s">
        <v>76</v>
      </c>
      <c r="V139" s="9" t="s">
        <v>75</v>
      </c>
      <c r="W139" s="9" t="s">
        <v>51</v>
      </c>
      <c r="X139" s="9" t="s">
        <v>52</v>
      </c>
      <c r="Y139" s="9" t="s">
        <v>53</v>
      </c>
      <c r="Z139" s="9" t="s">
        <v>54</v>
      </c>
      <c r="AA139" s="9" t="s">
        <v>55</v>
      </c>
      <c r="AB139" s="9" t="s">
        <v>56</v>
      </c>
      <c r="AC139" s="10">
        <v>340022</v>
      </c>
      <c r="AD139" s="10" t="s">
        <v>3759</v>
      </c>
      <c r="AE139" s="10" t="str" cm="1">
        <f t="array" aca="1" ref="AE139" ca="1">IFERROR(_xlfn.XLOOKUP(MID(CELL("filename",$A$1),FIND("]",CELL("filename",$A$1))+1,255)&amp;"|"&amp;$C139,Fonte_OM_Objeto!$G:$G,Fonte_OM_Objeto!$J:$J),"")</f>
        <v>7º BE Cmb</v>
      </c>
      <c r="AF139" s="10" t="str" cm="1">
        <f t="array" aca="1" ref="AF139" ca="1">IFERROR(_xlfn.XLOOKUP(MID(CELL("filename",$A$1),FIND("]",CELL("filename",$A$1))+1,255)&amp;"|"&amp;$C139,Fonte_OM_Objeto!$G:$G,Fonte_OM_Objeto!$K:$K),"")</f>
        <v>Usina fotovoltaica e aquisição de materiais para o Hotel de Trânsito e readequação das instalações elétricas.</v>
      </c>
    </row>
    <row r="140" spans="1:32" s="1" customFormat="1" ht="62.85" customHeight="1" x14ac:dyDescent="0.2">
      <c r="A140" s="9" t="s">
        <v>30</v>
      </c>
      <c r="B140" s="9" t="s">
        <v>31</v>
      </c>
      <c r="C140" s="9" t="s">
        <v>695</v>
      </c>
      <c r="D140" s="9" t="s">
        <v>33</v>
      </c>
      <c r="E140" s="9" t="s">
        <v>34</v>
      </c>
      <c r="F140" s="9" t="s">
        <v>684</v>
      </c>
      <c r="G140" s="9" t="s">
        <v>685</v>
      </c>
      <c r="H140" s="9" t="s">
        <v>37</v>
      </c>
      <c r="I140" s="9" t="s">
        <v>217</v>
      </c>
      <c r="J140" s="9" t="s">
        <v>39</v>
      </c>
      <c r="K140" s="9" t="s">
        <v>40</v>
      </c>
      <c r="L140" s="9" t="s">
        <v>41</v>
      </c>
      <c r="M140" s="9" t="s">
        <v>42</v>
      </c>
      <c r="N140" s="9" t="s">
        <v>43</v>
      </c>
      <c r="O140" s="9" t="s">
        <v>612</v>
      </c>
      <c r="P140" s="9" t="s">
        <v>45</v>
      </c>
      <c r="Q140" s="9" t="s">
        <v>109</v>
      </c>
      <c r="R140" s="9" t="s">
        <v>47</v>
      </c>
      <c r="S140" s="9" t="s">
        <v>110</v>
      </c>
      <c r="T140" s="9" t="s">
        <v>822</v>
      </c>
      <c r="U140" s="9" t="s">
        <v>217</v>
      </c>
      <c r="V140" s="9" t="s">
        <v>823</v>
      </c>
      <c r="W140" s="9" t="s">
        <v>111</v>
      </c>
      <c r="X140" s="9" t="s">
        <v>52</v>
      </c>
      <c r="Y140" s="9" t="s">
        <v>53</v>
      </c>
      <c r="Z140" s="9" t="s">
        <v>54</v>
      </c>
      <c r="AA140" s="9" t="s">
        <v>55</v>
      </c>
      <c r="AB140" s="9" t="s">
        <v>56</v>
      </c>
      <c r="AC140" s="10">
        <v>700022</v>
      </c>
      <c r="AD140" s="10" t="s">
        <v>3758</v>
      </c>
      <c r="AE140" s="10" t="str" cm="1">
        <f t="array" aca="1" ref="AE140" ca="1">IFERROR(_xlfn.XLOOKUP(MID(CELL("filename",$A$1),FIND("]",CELL("filename",$A$1))+1,255)&amp;"|"&amp;$C140,Fonte_OM_Objeto!$G:$G,Fonte_OM_Objeto!$J:$J),"")</f>
        <v>H Gu N</v>
      </c>
      <c r="AF140" s="10" t="str" cm="1">
        <f t="array" aca="1" ref="AF140" ca="1">IFERROR(_xlfn.XLOOKUP(MID(CELL("filename",$A$1),FIND("]",CELL("filename",$A$1))+1,255)&amp;"|"&amp;$C140,Fonte_OM_Objeto!$G:$G,Fonte_OM_Objeto!$K:$K),"")</f>
        <v>Viatura Ambulância tipo "D" - Suporte Avançado</v>
      </c>
    </row>
    <row r="141" spans="1:32" s="1" customFormat="1" ht="52.35" customHeight="1" x14ac:dyDescent="0.2">
      <c r="A141" s="9" t="s">
        <v>30</v>
      </c>
      <c r="B141" s="9" t="s">
        <v>31</v>
      </c>
      <c r="C141" s="9" t="s">
        <v>3757</v>
      </c>
      <c r="D141" s="9" t="s">
        <v>33</v>
      </c>
      <c r="E141" s="9" t="s">
        <v>90</v>
      </c>
      <c r="F141" s="9" t="s">
        <v>701</v>
      </c>
      <c r="G141" s="9" t="s">
        <v>702</v>
      </c>
      <c r="H141" s="9" t="s">
        <v>37</v>
      </c>
      <c r="I141" s="9" t="s">
        <v>68</v>
      </c>
      <c r="J141" s="9" t="s">
        <v>225</v>
      </c>
      <c r="K141" s="9" t="s">
        <v>40</v>
      </c>
      <c r="L141" s="9" t="s">
        <v>41</v>
      </c>
      <c r="M141" s="9" t="s">
        <v>70</v>
      </c>
      <c r="N141" s="9" t="s">
        <v>71</v>
      </c>
      <c r="O141" s="9" t="s">
        <v>72</v>
      </c>
      <c r="P141" s="9" t="s">
        <v>45</v>
      </c>
      <c r="Q141" s="9" t="s">
        <v>73</v>
      </c>
      <c r="R141" s="9" t="s">
        <v>45</v>
      </c>
      <c r="S141" s="9" t="s">
        <v>74</v>
      </c>
      <c r="T141" s="9" t="s">
        <v>75</v>
      </c>
      <c r="U141" s="9" t="s">
        <v>76</v>
      </c>
      <c r="V141" s="9" t="s">
        <v>75</v>
      </c>
      <c r="W141" s="9" t="s">
        <v>51</v>
      </c>
      <c r="X141" s="9" t="s">
        <v>52</v>
      </c>
      <c r="Y141" s="9" t="s">
        <v>53</v>
      </c>
      <c r="Z141" s="9" t="s">
        <v>54</v>
      </c>
      <c r="AA141" s="9" t="s">
        <v>55</v>
      </c>
      <c r="AB141" s="9" t="s">
        <v>56</v>
      </c>
      <c r="AC141" s="10">
        <v>150000</v>
      </c>
      <c r="AD141" s="10" t="s">
        <v>3439</v>
      </c>
      <c r="AE141" s="10" t="str" cm="1">
        <f t="array" aca="1" ref="AE141" ca="1">IFERROR(_xlfn.XLOOKUP(MID(CELL("filename",$A$1),FIND("]",CELL("filename",$A$1))+1,255)&amp;"|"&amp;$C141,Fonte_OM_Objeto!$G:$G,Fonte_OM_Objeto!$J:$J),"")</f>
        <v/>
      </c>
      <c r="AF141" s="10" t="str" cm="1">
        <f t="array" aca="1" ref="AF141" ca="1">IFERROR(_xlfn.XLOOKUP(MID(CELL("filename",$A$1),FIND("]",CELL("filename",$A$1))+1,255)&amp;"|"&amp;$C141,Fonte_OM_Objeto!$G:$G,Fonte_OM_Objeto!$K:$K),"")</f>
        <v/>
      </c>
    </row>
    <row r="142" spans="1:32" s="1" customFormat="1" ht="19.7" customHeight="1" x14ac:dyDescent="0.2">
      <c r="A142" s="9" t="s">
        <v>30</v>
      </c>
      <c r="B142" s="9" t="s">
        <v>31</v>
      </c>
      <c r="C142" s="9" t="s">
        <v>2821</v>
      </c>
      <c r="D142" s="9" t="s">
        <v>33</v>
      </c>
      <c r="E142" s="9" t="s">
        <v>34</v>
      </c>
      <c r="F142" s="9" t="s">
        <v>705</v>
      </c>
      <c r="G142" s="9" t="s">
        <v>706</v>
      </c>
      <c r="H142" s="9" t="s">
        <v>37</v>
      </c>
      <c r="I142" s="9" t="s">
        <v>242</v>
      </c>
      <c r="J142" s="9" t="s">
        <v>261</v>
      </c>
      <c r="K142" s="9" t="s">
        <v>40</v>
      </c>
      <c r="L142" s="9" t="s">
        <v>41</v>
      </c>
      <c r="M142" s="9" t="s">
        <v>42</v>
      </c>
      <c r="N142" s="9" t="s">
        <v>43</v>
      </c>
      <c r="O142" s="9" t="s">
        <v>123</v>
      </c>
      <c r="P142" s="9" t="s">
        <v>45</v>
      </c>
      <c r="Q142" s="9" t="s">
        <v>84</v>
      </c>
      <c r="R142" s="9" t="s">
        <v>45</v>
      </c>
      <c r="S142" s="9" t="s">
        <v>85</v>
      </c>
      <c r="T142" s="9" t="s">
        <v>246</v>
      </c>
      <c r="U142" s="9" t="s">
        <v>242</v>
      </c>
      <c r="V142" s="9" t="s">
        <v>247</v>
      </c>
      <c r="W142" s="9" t="s">
        <v>51</v>
      </c>
      <c r="X142" s="9" t="s">
        <v>52</v>
      </c>
      <c r="Y142" s="9" t="s">
        <v>207</v>
      </c>
      <c r="Z142" s="9" t="s">
        <v>54</v>
      </c>
      <c r="AA142" s="9" t="s">
        <v>55</v>
      </c>
      <c r="AB142" s="9" t="s">
        <v>56</v>
      </c>
      <c r="AC142" s="10">
        <v>150000</v>
      </c>
      <c r="AD142" s="9" t="s">
        <v>3756</v>
      </c>
      <c r="AE142" s="10" t="str" cm="1">
        <f t="array" aca="1" ref="AE142" ca="1">IFERROR(_xlfn.XLOOKUP(MID(CELL("filename",$A$1),FIND("]",CELL("filename",$A$1))+1,255)&amp;"|"&amp;$C142,Fonte_OM_Objeto!$G:$G,Fonte_OM_Objeto!$J:$J),"")</f>
        <v>P Med Gu BH</v>
      </c>
      <c r="AF142" s="10" t="str" cm="1">
        <f t="array" aca="1" ref="AF142" ca="1">IFERROR(_xlfn.XLOOKUP(MID(CELL("filename",$A$1),FIND("]",CELL("filename",$A$1))+1,255)&amp;"|"&amp;$C142,Fonte_OM_Objeto!$G:$G,Fonte_OM_Objeto!$K:$K),"")</f>
        <v>Viatura Administrativa</v>
      </c>
    </row>
    <row r="143" spans="1:32" s="1" customFormat="1" ht="19.7" customHeight="1" x14ac:dyDescent="0.2">
      <c r="A143" s="9" t="s">
        <v>30</v>
      </c>
      <c r="B143" s="9" t="s">
        <v>31</v>
      </c>
      <c r="C143" s="9" t="s">
        <v>3755</v>
      </c>
      <c r="D143" s="9" t="s">
        <v>33</v>
      </c>
      <c r="E143" s="9" t="s">
        <v>34</v>
      </c>
      <c r="F143" s="9" t="s">
        <v>726</v>
      </c>
      <c r="G143" s="9" t="s">
        <v>727</v>
      </c>
      <c r="H143" s="9" t="s">
        <v>37</v>
      </c>
      <c r="I143" s="9" t="s">
        <v>242</v>
      </c>
      <c r="J143" s="9" t="s">
        <v>261</v>
      </c>
      <c r="K143" s="9" t="s">
        <v>40</v>
      </c>
      <c r="L143" s="9" t="s">
        <v>41</v>
      </c>
      <c r="M143" s="9" t="s">
        <v>232</v>
      </c>
      <c r="N143" s="9" t="s">
        <v>233</v>
      </c>
      <c r="O143" s="9" t="s">
        <v>1650</v>
      </c>
      <c r="P143" s="9" t="s">
        <v>45</v>
      </c>
      <c r="Q143" s="9" t="s">
        <v>1035</v>
      </c>
      <c r="R143" s="9" t="s">
        <v>236</v>
      </c>
      <c r="S143" s="9" t="s">
        <v>1036</v>
      </c>
      <c r="T143" s="9" t="s">
        <v>75</v>
      </c>
      <c r="U143" s="9" t="s">
        <v>76</v>
      </c>
      <c r="V143" s="9" t="s">
        <v>75</v>
      </c>
      <c r="W143" s="9" t="s">
        <v>51</v>
      </c>
      <c r="X143" s="9" t="s">
        <v>52</v>
      </c>
      <c r="Y143" s="9" t="s">
        <v>53</v>
      </c>
      <c r="Z143" s="9" t="s">
        <v>54</v>
      </c>
      <c r="AA143" s="9" t="s">
        <v>1392</v>
      </c>
      <c r="AB143" s="9" t="s">
        <v>56</v>
      </c>
      <c r="AC143" s="10">
        <v>0</v>
      </c>
      <c r="AD143" s="10" t="s">
        <v>3754</v>
      </c>
      <c r="AE143" s="10" t="str" cm="1">
        <f t="array" aca="1" ref="AE143" ca="1">IFERROR(_xlfn.XLOOKUP(MID(CELL("filename",$A$1),FIND("]",CELL("filename",$A$1))+1,255)&amp;"|"&amp;$C143,Fonte_OM_Objeto!$G:$G,Fonte_OM_Objeto!$J:$J),"")</f>
        <v>CPOR/BH</v>
      </c>
      <c r="AF143" s="10" t="str" cm="1">
        <f t="array" aca="1" ref="AF143" ca="1">IFERROR(_xlfn.XLOOKUP(MID(CELL("filename",$A$1),FIND("]",CELL("filename",$A$1))+1,255)&amp;"|"&amp;$C143,Fonte_OM_Objeto!$G:$G,Fonte_OM_Objeto!$K:$K),"")</f>
        <v>Ampliação do CFTV do CPOR/BH.</v>
      </c>
    </row>
    <row r="144" spans="1:32" s="1" customFormat="1" ht="19.7" customHeight="1" x14ac:dyDescent="0.2">
      <c r="A144" s="9" t="s">
        <v>30</v>
      </c>
      <c r="B144" s="9" t="s">
        <v>31</v>
      </c>
      <c r="C144" s="9" t="s">
        <v>3755</v>
      </c>
      <c r="D144" s="9" t="s">
        <v>33</v>
      </c>
      <c r="E144" s="9" t="s">
        <v>34</v>
      </c>
      <c r="F144" s="9" t="s">
        <v>726</v>
      </c>
      <c r="G144" s="9" t="s">
        <v>727</v>
      </c>
      <c r="H144" s="9" t="s">
        <v>37</v>
      </c>
      <c r="I144" s="9" t="s">
        <v>242</v>
      </c>
      <c r="J144" s="9" t="s">
        <v>261</v>
      </c>
      <c r="K144" s="9" t="s">
        <v>40</v>
      </c>
      <c r="L144" s="9" t="s">
        <v>41</v>
      </c>
      <c r="M144" s="9" t="s">
        <v>42</v>
      </c>
      <c r="N144" s="9" t="s">
        <v>43</v>
      </c>
      <c r="O144" s="9" t="s">
        <v>612</v>
      </c>
      <c r="P144" s="9" t="s">
        <v>45</v>
      </c>
      <c r="Q144" s="9" t="s">
        <v>109</v>
      </c>
      <c r="R144" s="9" t="s">
        <v>47</v>
      </c>
      <c r="S144" s="9" t="s">
        <v>110</v>
      </c>
      <c r="T144" s="9" t="s">
        <v>75</v>
      </c>
      <c r="U144" s="9" t="s">
        <v>76</v>
      </c>
      <c r="V144" s="9" t="s">
        <v>75</v>
      </c>
      <c r="W144" s="9" t="s">
        <v>111</v>
      </c>
      <c r="X144" s="9" t="s">
        <v>52</v>
      </c>
      <c r="Y144" s="9" t="s">
        <v>53</v>
      </c>
      <c r="Z144" s="9" t="s">
        <v>54</v>
      </c>
      <c r="AA144" s="9" t="s">
        <v>55</v>
      </c>
      <c r="AB144" s="9" t="s">
        <v>56</v>
      </c>
      <c r="AC144" s="10">
        <v>100000</v>
      </c>
      <c r="AD144" s="10" t="s">
        <v>3754</v>
      </c>
      <c r="AE144" s="10" t="str" cm="1">
        <f t="array" aca="1" ref="AE144" ca="1">IFERROR(_xlfn.XLOOKUP(MID(CELL("filename",$A$1),FIND("]",CELL("filename",$A$1))+1,255)&amp;"|"&amp;$C144,Fonte_OM_Objeto!$G:$G,Fonte_OM_Objeto!$J:$J),"")</f>
        <v>CPOR/BH</v>
      </c>
      <c r="AF144" s="10" t="str" cm="1">
        <f t="array" aca="1" ref="AF144" ca="1">IFERROR(_xlfn.XLOOKUP(MID(CELL("filename",$A$1),FIND("]",CELL("filename",$A$1))+1,255)&amp;"|"&amp;$C144,Fonte_OM_Objeto!$G:$G,Fonte_OM_Objeto!$K:$K),"")</f>
        <v>Ampliação do CFTV do CPOR/BH.</v>
      </c>
    </row>
    <row r="145" spans="1:32" s="1" customFormat="1" ht="84.2" customHeight="1" x14ac:dyDescent="0.2">
      <c r="A145" s="9" t="s">
        <v>30</v>
      </c>
      <c r="B145" s="9" t="s">
        <v>31</v>
      </c>
      <c r="C145" s="9" t="s">
        <v>3753</v>
      </c>
      <c r="D145" s="9" t="s">
        <v>33</v>
      </c>
      <c r="E145" s="9" t="s">
        <v>34</v>
      </c>
      <c r="F145" s="9" t="s">
        <v>726</v>
      </c>
      <c r="G145" s="9" t="s">
        <v>727</v>
      </c>
      <c r="H145" s="9" t="s">
        <v>37</v>
      </c>
      <c r="I145" s="9" t="s">
        <v>242</v>
      </c>
      <c r="J145" s="9" t="s">
        <v>261</v>
      </c>
      <c r="K145" s="9" t="s">
        <v>40</v>
      </c>
      <c r="L145" s="9" t="s">
        <v>41</v>
      </c>
      <c r="M145" s="9" t="s">
        <v>179</v>
      </c>
      <c r="N145" s="9" t="s">
        <v>180</v>
      </c>
      <c r="O145" s="9" t="s">
        <v>3227</v>
      </c>
      <c r="P145" s="9" t="s">
        <v>45</v>
      </c>
      <c r="Q145" s="9" t="s">
        <v>385</v>
      </c>
      <c r="R145" s="9" t="s">
        <v>45</v>
      </c>
      <c r="S145" s="9" t="s">
        <v>468</v>
      </c>
      <c r="T145" s="9" t="s">
        <v>246</v>
      </c>
      <c r="U145" s="9" t="s">
        <v>242</v>
      </c>
      <c r="V145" s="9" t="s">
        <v>247</v>
      </c>
      <c r="W145" s="9" t="s">
        <v>51</v>
      </c>
      <c r="X145" s="9" t="s">
        <v>52</v>
      </c>
      <c r="Y145" s="9" t="s">
        <v>53</v>
      </c>
      <c r="Z145" s="9" t="s">
        <v>54</v>
      </c>
      <c r="AA145" s="9" t="s">
        <v>55</v>
      </c>
      <c r="AB145" s="9" t="s">
        <v>56</v>
      </c>
      <c r="AC145" s="10">
        <v>150000</v>
      </c>
      <c r="AD145" s="10" t="s">
        <v>3428</v>
      </c>
      <c r="AE145" s="10" t="str" cm="1">
        <f t="array" aca="1" ref="AE145" ca="1">IFERROR(_xlfn.XLOOKUP(MID(CELL("filename",$A$1),FIND("]",CELL("filename",$A$1))+1,255)&amp;"|"&amp;$C145,Fonte_OM_Objeto!$G:$G,Fonte_OM_Objeto!$J:$J),"")</f>
        <v/>
      </c>
      <c r="AF145" s="10" t="str" cm="1">
        <f t="array" aca="1" ref="AF145" ca="1">IFERROR(_xlfn.XLOOKUP(MID(CELL("filename",$A$1),FIND("]",CELL("filename",$A$1))+1,255)&amp;"|"&amp;$C145,Fonte_OM_Objeto!$G:$G,Fonte_OM_Objeto!$K:$K),"")</f>
        <v/>
      </c>
    </row>
    <row r="146" spans="1:32" s="1" customFormat="1" ht="30.4" customHeight="1" x14ac:dyDescent="0.2">
      <c r="A146" s="9" t="s">
        <v>30</v>
      </c>
      <c r="B146" s="9" t="s">
        <v>31</v>
      </c>
      <c r="C146" s="9" t="s">
        <v>725</v>
      </c>
      <c r="D146" s="9" t="s">
        <v>33</v>
      </c>
      <c r="E146" s="9" t="s">
        <v>34</v>
      </c>
      <c r="F146" s="9" t="s">
        <v>726</v>
      </c>
      <c r="G146" s="9" t="s">
        <v>727</v>
      </c>
      <c r="H146" s="9" t="s">
        <v>37</v>
      </c>
      <c r="I146" s="9" t="s">
        <v>242</v>
      </c>
      <c r="J146" s="9" t="s">
        <v>261</v>
      </c>
      <c r="K146" s="9" t="s">
        <v>40</v>
      </c>
      <c r="L146" s="9" t="s">
        <v>41</v>
      </c>
      <c r="M146" s="9" t="s">
        <v>408</v>
      </c>
      <c r="N146" s="9" t="s">
        <v>409</v>
      </c>
      <c r="O146" s="9" t="s">
        <v>3752</v>
      </c>
      <c r="P146" s="9" t="s">
        <v>45</v>
      </c>
      <c r="Q146" s="9" t="s">
        <v>411</v>
      </c>
      <c r="R146" s="9" t="s">
        <v>412</v>
      </c>
      <c r="S146" s="9" t="s">
        <v>413</v>
      </c>
      <c r="T146" s="9" t="s">
        <v>75</v>
      </c>
      <c r="U146" s="9" t="s">
        <v>76</v>
      </c>
      <c r="V146" s="9" t="s">
        <v>75</v>
      </c>
      <c r="W146" s="9" t="s">
        <v>51</v>
      </c>
      <c r="X146" s="9" t="s">
        <v>52</v>
      </c>
      <c r="Y146" s="9" t="s">
        <v>53</v>
      </c>
      <c r="Z146" s="9" t="s">
        <v>54</v>
      </c>
      <c r="AA146" s="9" t="s">
        <v>55</v>
      </c>
      <c r="AB146" s="9" t="s">
        <v>56</v>
      </c>
      <c r="AC146" s="10">
        <v>100000</v>
      </c>
      <c r="AD146" s="10" t="s">
        <v>3751</v>
      </c>
      <c r="AE146" s="10" t="str" cm="1">
        <f t="array" aca="1" ref="AE146" ca="1">IFERROR(_xlfn.XLOOKUP(MID(CELL("filename",$A$1),FIND("]",CELL("filename",$A$1))+1,255)&amp;"|"&amp;$C146,Fonte_OM_Objeto!$G:$G,Fonte_OM_Objeto!$J:$J),"")</f>
        <v/>
      </c>
      <c r="AF146" s="10" t="str" cm="1">
        <f t="array" aca="1" ref="AF146" ca="1">IFERROR(_xlfn.XLOOKUP(MID(CELL("filename",$A$1),FIND("]",CELL("filename",$A$1))+1,255)&amp;"|"&amp;$C146,Fonte_OM_Objeto!$G:$G,Fonte_OM_Objeto!$K:$K),"")</f>
        <v/>
      </c>
    </row>
    <row r="147" spans="1:32" s="1" customFormat="1" ht="19.7" customHeight="1" x14ac:dyDescent="0.2">
      <c r="A147" s="9" t="s">
        <v>30</v>
      </c>
      <c r="B147" s="9" t="s">
        <v>31</v>
      </c>
      <c r="C147" s="9" t="s">
        <v>3750</v>
      </c>
      <c r="D147" s="9" t="s">
        <v>33</v>
      </c>
      <c r="E147" s="9" t="s">
        <v>34</v>
      </c>
      <c r="F147" s="9" t="s">
        <v>726</v>
      </c>
      <c r="G147" s="9" t="s">
        <v>727</v>
      </c>
      <c r="H147" s="9" t="s">
        <v>37</v>
      </c>
      <c r="I147" s="9" t="s">
        <v>242</v>
      </c>
      <c r="J147" s="9" t="s">
        <v>261</v>
      </c>
      <c r="K147" s="9" t="s">
        <v>40</v>
      </c>
      <c r="L147" s="9" t="s">
        <v>41</v>
      </c>
      <c r="M147" s="9" t="s">
        <v>232</v>
      </c>
      <c r="N147" s="9" t="s">
        <v>233</v>
      </c>
      <c r="O147" s="9" t="s">
        <v>1367</v>
      </c>
      <c r="P147" s="9" t="s">
        <v>45</v>
      </c>
      <c r="Q147" s="9" t="s">
        <v>46</v>
      </c>
      <c r="R147" s="9" t="s">
        <v>47</v>
      </c>
      <c r="S147" s="9" t="s">
        <v>48</v>
      </c>
      <c r="T147" s="9" t="s">
        <v>75</v>
      </c>
      <c r="U147" s="9" t="s">
        <v>76</v>
      </c>
      <c r="V147" s="9" t="s">
        <v>75</v>
      </c>
      <c r="W147" s="9" t="s">
        <v>51</v>
      </c>
      <c r="X147" s="9" t="s">
        <v>102</v>
      </c>
      <c r="Y147" s="9" t="s">
        <v>53</v>
      </c>
      <c r="Z147" s="9" t="s">
        <v>54</v>
      </c>
      <c r="AA147" s="9" t="s">
        <v>55</v>
      </c>
      <c r="AB147" s="9" t="s">
        <v>56</v>
      </c>
      <c r="AC147" s="10">
        <v>100000</v>
      </c>
      <c r="AD147" s="9" t="s">
        <v>3749</v>
      </c>
      <c r="AE147" s="10" t="str" cm="1">
        <f t="array" aca="1" ref="AE147" ca="1">IFERROR(_xlfn.XLOOKUP(MID(CELL("filename",$A$1),FIND("]",CELL("filename",$A$1))+1,255)&amp;"|"&amp;$C147,Fonte_OM_Objeto!$G:$G,Fonte_OM_Objeto!$J:$J),"")</f>
        <v/>
      </c>
      <c r="AF147" s="10" t="str" cm="1">
        <f t="array" aca="1" ref="AF147" ca="1">IFERROR(_xlfn.XLOOKUP(MID(CELL("filename",$A$1),FIND("]",CELL("filename",$A$1))+1,255)&amp;"|"&amp;$C147,Fonte_OM_Objeto!$G:$G,Fonte_OM_Objeto!$K:$K),"")</f>
        <v/>
      </c>
    </row>
    <row r="148" spans="1:32" s="1" customFormat="1" ht="41.1" customHeight="1" x14ac:dyDescent="0.2">
      <c r="A148" s="9" t="s">
        <v>30</v>
      </c>
      <c r="B148" s="9" t="s">
        <v>31</v>
      </c>
      <c r="C148" s="9" t="s">
        <v>3748</v>
      </c>
      <c r="D148" s="9" t="s">
        <v>33</v>
      </c>
      <c r="E148" s="9" t="s">
        <v>90</v>
      </c>
      <c r="F148" s="9" t="s">
        <v>735</v>
      </c>
      <c r="G148" s="9" t="s">
        <v>736</v>
      </c>
      <c r="H148" s="9" t="s">
        <v>37</v>
      </c>
      <c r="I148" s="9" t="s">
        <v>340</v>
      </c>
      <c r="J148" s="9" t="s">
        <v>293</v>
      </c>
      <c r="K148" s="9" t="s">
        <v>40</v>
      </c>
      <c r="L148" s="9" t="s">
        <v>41</v>
      </c>
      <c r="M148" s="9" t="s">
        <v>42</v>
      </c>
      <c r="N148" s="9" t="s">
        <v>43</v>
      </c>
      <c r="O148" s="9" t="s">
        <v>174</v>
      </c>
      <c r="P148" s="9" t="s">
        <v>45</v>
      </c>
      <c r="Q148" s="9" t="s">
        <v>84</v>
      </c>
      <c r="R148" s="9" t="s">
        <v>45</v>
      </c>
      <c r="S148" s="9" t="s">
        <v>85</v>
      </c>
      <c r="T148" s="9" t="s">
        <v>75</v>
      </c>
      <c r="U148" s="9" t="s">
        <v>76</v>
      </c>
      <c r="V148" s="9" t="s">
        <v>75</v>
      </c>
      <c r="W148" s="9" t="s">
        <v>51</v>
      </c>
      <c r="X148" s="9" t="s">
        <v>52</v>
      </c>
      <c r="Y148" s="9" t="s">
        <v>53</v>
      </c>
      <c r="Z148" s="9" t="s">
        <v>54</v>
      </c>
      <c r="AA148" s="9" t="s">
        <v>55</v>
      </c>
      <c r="AB148" s="9" t="s">
        <v>56</v>
      </c>
      <c r="AC148" s="10">
        <v>150000</v>
      </c>
      <c r="AD148" s="10" t="s">
        <v>3747</v>
      </c>
      <c r="AE148" s="10" t="str" cm="1">
        <f t="array" aca="1" ref="AE148" ca="1">IFERROR(_xlfn.XLOOKUP(MID(CELL("filename",$A$1),FIND("]",CELL("filename",$A$1))+1,255)&amp;"|"&amp;$C148,Fonte_OM_Objeto!$G:$G,Fonte_OM_Objeto!$J:$J),"")</f>
        <v>3ª Cia E Cmb Mec</v>
      </c>
      <c r="AF148" s="10" t="str" cm="1">
        <f t="array" aca="1" ref="AF148" ca="1">IFERROR(_xlfn.XLOOKUP(MID(CELL("filename",$A$1),FIND("]",CELL("filename",$A$1))+1,255)&amp;"|"&amp;$C148,Fonte_OM_Objeto!$G:$G,Fonte_OM_Objeto!$K:$K),"")</f>
        <v>Mobiliário em geral e materiais permanentes.</v>
      </c>
    </row>
    <row r="149" spans="1:32" s="1" customFormat="1" ht="62.85" customHeight="1" x14ac:dyDescent="0.2">
      <c r="A149" s="9" t="s">
        <v>30</v>
      </c>
      <c r="B149" s="9" t="s">
        <v>31</v>
      </c>
      <c r="C149" s="9" t="s">
        <v>3746</v>
      </c>
      <c r="D149" s="9" t="s">
        <v>33</v>
      </c>
      <c r="E149" s="9" t="s">
        <v>90</v>
      </c>
      <c r="F149" s="9" t="s">
        <v>735</v>
      </c>
      <c r="G149" s="9" t="s">
        <v>736</v>
      </c>
      <c r="H149" s="9" t="s">
        <v>37</v>
      </c>
      <c r="I149" s="9" t="s">
        <v>340</v>
      </c>
      <c r="J149" s="9" t="s">
        <v>293</v>
      </c>
      <c r="K149" s="9" t="s">
        <v>40</v>
      </c>
      <c r="L149" s="9" t="s">
        <v>41</v>
      </c>
      <c r="M149" s="9" t="s">
        <v>59</v>
      </c>
      <c r="N149" s="9" t="s">
        <v>60</v>
      </c>
      <c r="O149" s="9" t="s">
        <v>145</v>
      </c>
      <c r="P149" s="9" t="s">
        <v>45</v>
      </c>
      <c r="Q149" s="9" t="s">
        <v>62</v>
      </c>
      <c r="R149" s="9" t="s">
        <v>45</v>
      </c>
      <c r="S149" s="9" t="s">
        <v>63</v>
      </c>
      <c r="T149" s="9" t="s">
        <v>75</v>
      </c>
      <c r="U149" s="9" t="s">
        <v>76</v>
      </c>
      <c r="V149" s="9" t="s">
        <v>75</v>
      </c>
      <c r="W149" s="9" t="s">
        <v>51</v>
      </c>
      <c r="X149" s="9" t="s">
        <v>52</v>
      </c>
      <c r="Y149" s="9" t="s">
        <v>53</v>
      </c>
      <c r="Z149" s="9" t="s">
        <v>54</v>
      </c>
      <c r="AA149" s="9" t="s">
        <v>55</v>
      </c>
      <c r="AB149" s="9" t="s">
        <v>56</v>
      </c>
      <c r="AC149" s="10">
        <v>200000</v>
      </c>
      <c r="AD149" s="10" t="s">
        <v>3745</v>
      </c>
      <c r="AE149" s="10" t="str" cm="1">
        <f t="array" aca="1" ref="AE149" ca="1">IFERROR(_xlfn.XLOOKUP(MID(CELL("filename",$A$1),FIND("]",CELL("filename",$A$1))+1,255)&amp;"|"&amp;$C149,Fonte_OM_Objeto!$G:$G,Fonte_OM_Objeto!$J:$J),"")</f>
        <v/>
      </c>
      <c r="AF149" s="10" t="str" cm="1">
        <f t="array" aca="1" ref="AF149" ca="1">IFERROR(_xlfn.XLOOKUP(MID(CELL("filename",$A$1),FIND("]",CELL("filename",$A$1))+1,255)&amp;"|"&amp;$C149,Fonte_OM_Objeto!$G:$G,Fonte_OM_Objeto!$K:$K),"")</f>
        <v/>
      </c>
    </row>
    <row r="150" spans="1:32" s="1" customFormat="1" ht="94.9" customHeight="1" x14ac:dyDescent="0.2">
      <c r="A150" s="9" t="s">
        <v>30</v>
      </c>
      <c r="B150" s="9" t="s">
        <v>31</v>
      </c>
      <c r="C150" s="9" t="s">
        <v>2811</v>
      </c>
      <c r="D150" s="9" t="s">
        <v>33</v>
      </c>
      <c r="E150" s="9" t="s">
        <v>90</v>
      </c>
      <c r="F150" s="9" t="s">
        <v>739</v>
      </c>
      <c r="G150" s="9" t="s">
        <v>740</v>
      </c>
      <c r="H150" s="9" t="s">
        <v>37</v>
      </c>
      <c r="I150" s="9" t="s">
        <v>96</v>
      </c>
      <c r="J150" s="9" t="s">
        <v>39</v>
      </c>
      <c r="K150" s="9" t="s">
        <v>40</v>
      </c>
      <c r="L150" s="9" t="s">
        <v>41</v>
      </c>
      <c r="M150" s="9" t="s">
        <v>70</v>
      </c>
      <c r="N150" s="9" t="s">
        <v>71</v>
      </c>
      <c r="O150" s="9" t="s">
        <v>91</v>
      </c>
      <c r="P150" s="9" t="s">
        <v>45</v>
      </c>
      <c r="Q150" s="9" t="s">
        <v>62</v>
      </c>
      <c r="R150" s="9" t="s">
        <v>45</v>
      </c>
      <c r="S150" s="9" t="s">
        <v>85</v>
      </c>
      <c r="T150" s="9" t="s">
        <v>75</v>
      </c>
      <c r="U150" s="9" t="s">
        <v>76</v>
      </c>
      <c r="V150" s="9" t="s">
        <v>75</v>
      </c>
      <c r="W150" s="9" t="s">
        <v>51</v>
      </c>
      <c r="X150" s="9" t="s">
        <v>52</v>
      </c>
      <c r="Y150" s="9" t="s">
        <v>53</v>
      </c>
      <c r="Z150" s="9" t="s">
        <v>54</v>
      </c>
      <c r="AA150" s="9" t="s">
        <v>55</v>
      </c>
      <c r="AB150" s="9" t="s">
        <v>56</v>
      </c>
      <c r="AC150" s="10">
        <v>4000000</v>
      </c>
      <c r="AD150" s="10" t="s">
        <v>3744</v>
      </c>
      <c r="AE150" s="10" t="str" cm="1">
        <f t="array" aca="1" ref="AE150" ca="1">IFERROR(_xlfn.XLOOKUP(MID(CELL("filename",$A$1),FIND("]",CELL("filename",$A$1))+1,255)&amp;"|"&amp;$C150,Fonte_OM_Objeto!$G:$G,Fonte_OM_Objeto!$J:$J),"")</f>
        <v/>
      </c>
      <c r="AF150" s="10" t="str" cm="1">
        <f t="array" aca="1" ref="AF150" ca="1">IFERROR(_xlfn.XLOOKUP(MID(CELL("filename",$A$1),FIND("]",CELL("filename",$A$1))+1,255)&amp;"|"&amp;$C150,Fonte_OM_Objeto!$G:$G,Fonte_OM_Objeto!$K:$K),"")</f>
        <v/>
      </c>
    </row>
    <row r="151" spans="1:32" s="1" customFormat="1" ht="148.69999999999999" customHeight="1" x14ac:dyDescent="0.2">
      <c r="A151" s="9" t="s">
        <v>30</v>
      </c>
      <c r="B151" s="9" t="s">
        <v>31</v>
      </c>
      <c r="C151" s="9" t="s">
        <v>2050</v>
      </c>
      <c r="D151" s="9" t="s">
        <v>33</v>
      </c>
      <c r="E151" s="9" t="s">
        <v>90</v>
      </c>
      <c r="F151" s="9" t="s">
        <v>739</v>
      </c>
      <c r="G151" s="9" t="s">
        <v>740</v>
      </c>
      <c r="H151" s="9" t="s">
        <v>37</v>
      </c>
      <c r="I151" s="9" t="s">
        <v>96</v>
      </c>
      <c r="J151" s="9" t="s">
        <v>39</v>
      </c>
      <c r="K151" s="9" t="s">
        <v>40</v>
      </c>
      <c r="L151" s="9" t="s">
        <v>41</v>
      </c>
      <c r="M151" s="9" t="s">
        <v>70</v>
      </c>
      <c r="N151" s="9" t="s">
        <v>71</v>
      </c>
      <c r="O151" s="9" t="s">
        <v>91</v>
      </c>
      <c r="P151" s="9" t="s">
        <v>45</v>
      </c>
      <c r="Q151" s="9" t="s">
        <v>62</v>
      </c>
      <c r="R151" s="9" t="s">
        <v>45</v>
      </c>
      <c r="S151" s="9" t="s">
        <v>85</v>
      </c>
      <c r="T151" s="9" t="s">
        <v>75</v>
      </c>
      <c r="U151" s="9" t="s">
        <v>76</v>
      </c>
      <c r="V151" s="9" t="s">
        <v>75</v>
      </c>
      <c r="W151" s="9" t="s">
        <v>51</v>
      </c>
      <c r="X151" s="9" t="s">
        <v>52</v>
      </c>
      <c r="Y151" s="9" t="s">
        <v>53</v>
      </c>
      <c r="Z151" s="9" t="s">
        <v>54</v>
      </c>
      <c r="AA151" s="9" t="s">
        <v>55</v>
      </c>
      <c r="AB151" s="9" t="s">
        <v>56</v>
      </c>
      <c r="AC151" s="10">
        <v>1000000</v>
      </c>
      <c r="AD151" s="10" t="s">
        <v>3743</v>
      </c>
      <c r="AE151" s="10" t="str" cm="1">
        <f t="array" aca="1" ref="AE151" ca="1">IFERROR(_xlfn.XLOOKUP(MID(CELL("filename",$A$1),FIND("]",CELL("filename",$A$1))+1,255)&amp;"|"&amp;$C151,Fonte_OM_Objeto!$G:$G,Fonte_OM_Objeto!$J:$J),"")</f>
        <v/>
      </c>
      <c r="AF151" s="10" t="str" cm="1">
        <f t="array" aca="1" ref="AF151" ca="1">IFERROR(_xlfn.XLOOKUP(MID(CELL("filename",$A$1),FIND("]",CELL("filename",$A$1))+1,255)&amp;"|"&amp;$C151,Fonte_OM_Objeto!$G:$G,Fonte_OM_Objeto!$K:$K),"")</f>
        <v/>
      </c>
    </row>
    <row r="152" spans="1:32" s="1" customFormat="1" ht="127.5" customHeight="1" x14ac:dyDescent="0.2">
      <c r="A152" s="9" t="s">
        <v>30</v>
      </c>
      <c r="B152" s="9" t="s">
        <v>31</v>
      </c>
      <c r="C152" s="9" t="s">
        <v>2808</v>
      </c>
      <c r="D152" s="9" t="s">
        <v>33</v>
      </c>
      <c r="E152" s="9" t="s">
        <v>34</v>
      </c>
      <c r="F152" s="9" t="s">
        <v>739</v>
      </c>
      <c r="G152" s="9" t="s">
        <v>740</v>
      </c>
      <c r="H152" s="9" t="s">
        <v>37</v>
      </c>
      <c r="I152" s="9" t="s">
        <v>96</v>
      </c>
      <c r="J152" s="9" t="s">
        <v>39</v>
      </c>
      <c r="K152" s="9" t="s">
        <v>40</v>
      </c>
      <c r="L152" s="9" t="s">
        <v>41</v>
      </c>
      <c r="M152" s="9" t="s">
        <v>179</v>
      </c>
      <c r="N152" s="9" t="s">
        <v>180</v>
      </c>
      <c r="O152" s="9" t="s">
        <v>3188</v>
      </c>
      <c r="P152" s="9" t="s">
        <v>45</v>
      </c>
      <c r="Q152" s="9" t="s">
        <v>2193</v>
      </c>
      <c r="R152" s="9" t="s">
        <v>45</v>
      </c>
      <c r="S152" s="9" t="s">
        <v>386</v>
      </c>
      <c r="T152" s="9" t="s">
        <v>100</v>
      </c>
      <c r="U152" s="9" t="s">
        <v>96</v>
      </c>
      <c r="V152" s="9" t="s">
        <v>101</v>
      </c>
      <c r="W152" s="9" t="s">
        <v>51</v>
      </c>
      <c r="X152" s="9" t="s">
        <v>52</v>
      </c>
      <c r="Y152" s="9" t="s">
        <v>53</v>
      </c>
      <c r="Z152" s="9" t="s">
        <v>54</v>
      </c>
      <c r="AA152" s="9" t="s">
        <v>55</v>
      </c>
      <c r="AB152" s="9" t="s">
        <v>56</v>
      </c>
      <c r="AC152" s="10">
        <v>3000000</v>
      </c>
      <c r="AD152" s="10" t="s">
        <v>3742</v>
      </c>
      <c r="AE152" s="10" t="str" cm="1">
        <f t="array" aca="1" ref="AE152" ca="1">IFERROR(_xlfn.XLOOKUP(MID(CELL("filename",$A$1),FIND("]",CELL("filename",$A$1))+1,255)&amp;"|"&amp;$C152,Fonte_OM_Objeto!$G:$G,Fonte_OM_Objeto!$J:$J),"")</f>
        <v/>
      </c>
      <c r="AF152" s="10" t="str" cm="1">
        <f t="array" aca="1" ref="AF152" ca="1">IFERROR(_xlfn.XLOOKUP(MID(CELL("filename",$A$1),FIND("]",CELL("filename",$A$1))+1,255)&amp;"|"&amp;$C152,Fonte_OM_Objeto!$G:$G,Fonte_OM_Objeto!$K:$K),"")</f>
        <v/>
      </c>
    </row>
    <row r="153" spans="1:32" s="1" customFormat="1" ht="148.69999999999999" customHeight="1" x14ac:dyDescent="0.2">
      <c r="A153" s="9" t="s">
        <v>30</v>
      </c>
      <c r="B153" s="9" t="s">
        <v>31</v>
      </c>
      <c r="C153" s="9" t="s">
        <v>2802</v>
      </c>
      <c r="D153" s="9" t="s">
        <v>33</v>
      </c>
      <c r="E153" s="9" t="s">
        <v>34</v>
      </c>
      <c r="F153" s="9" t="s">
        <v>739</v>
      </c>
      <c r="G153" s="9" t="s">
        <v>740</v>
      </c>
      <c r="H153" s="9" t="s">
        <v>37</v>
      </c>
      <c r="I153" s="9" t="s">
        <v>96</v>
      </c>
      <c r="J153" s="9" t="s">
        <v>39</v>
      </c>
      <c r="K153" s="9" t="s">
        <v>40</v>
      </c>
      <c r="L153" s="9" t="s">
        <v>41</v>
      </c>
      <c r="M153" s="9" t="s">
        <v>179</v>
      </c>
      <c r="N153" s="9" t="s">
        <v>180</v>
      </c>
      <c r="O153" s="9" t="s">
        <v>3741</v>
      </c>
      <c r="P153" s="9" t="s">
        <v>45</v>
      </c>
      <c r="Q153" s="9" t="s">
        <v>411</v>
      </c>
      <c r="R153" s="9" t="s">
        <v>45</v>
      </c>
      <c r="S153" s="9" t="s">
        <v>1864</v>
      </c>
      <c r="T153" s="9" t="s">
        <v>891</v>
      </c>
      <c r="U153" s="9" t="s">
        <v>776</v>
      </c>
      <c r="V153" s="9" t="s">
        <v>892</v>
      </c>
      <c r="W153" s="9" t="s">
        <v>51</v>
      </c>
      <c r="X153" s="9" t="s">
        <v>52</v>
      </c>
      <c r="Y153" s="9" t="s">
        <v>53</v>
      </c>
      <c r="Z153" s="9" t="s">
        <v>54</v>
      </c>
      <c r="AA153" s="9" t="s">
        <v>55</v>
      </c>
      <c r="AB153" s="9" t="s">
        <v>56</v>
      </c>
      <c r="AC153" s="10">
        <v>500000</v>
      </c>
      <c r="AD153" s="10" t="s">
        <v>3740</v>
      </c>
      <c r="AE153" s="10" t="str" cm="1">
        <f t="array" aca="1" ref="AE153" ca="1">IFERROR(_xlfn.XLOOKUP(MID(CELL("filename",$A$1),FIND("]",CELL("filename",$A$1))+1,255)&amp;"|"&amp;$C153,Fonte_OM_Objeto!$G:$G,Fonte_OM_Objeto!$J:$J),"")</f>
        <v/>
      </c>
      <c r="AF153" s="10" t="str" cm="1">
        <f t="array" aca="1" ref="AF153" ca="1">IFERROR(_xlfn.XLOOKUP(MID(CELL("filename",$A$1),FIND("]",CELL("filename",$A$1))+1,255)&amp;"|"&amp;$C153,Fonte_OM_Objeto!$G:$G,Fonte_OM_Objeto!$K:$K),"")</f>
        <v/>
      </c>
    </row>
    <row r="154" spans="1:32" s="1" customFormat="1" ht="84.2" customHeight="1" x14ac:dyDescent="0.2">
      <c r="A154" s="9" t="s">
        <v>30</v>
      </c>
      <c r="B154" s="9" t="s">
        <v>31</v>
      </c>
      <c r="C154" s="9" t="s">
        <v>3739</v>
      </c>
      <c r="D154" s="9" t="s">
        <v>33</v>
      </c>
      <c r="E154" s="9" t="s">
        <v>34</v>
      </c>
      <c r="F154" s="9" t="s">
        <v>756</v>
      </c>
      <c r="G154" s="9" t="s">
        <v>757</v>
      </c>
      <c r="H154" s="9" t="s">
        <v>37</v>
      </c>
      <c r="I154" s="9" t="s">
        <v>340</v>
      </c>
      <c r="J154" s="9" t="s">
        <v>39</v>
      </c>
      <c r="K154" s="9" t="s">
        <v>40</v>
      </c>
      <c r="L154" s="9" t="s">
        <v>41</v>
      </c>
      <c r="M154" s="9" t="s">
        <v>232</v>
      </c>
      <c r="N154" s="9" t="s">
        <v>233</v>
      </c>
      <c r="O154" s="9" t="s">
        <v>3367</v>
      </c>
      <c r="P154" s="9" t="s">
        <v>45</v>
      </c>
      <c r="Q154" s="9" t="s">
        <v>1646</v>
      </c>
      <c r="R154" s="9" t="s">
        <v>236</v>
      </c>
      <c r="S154" s="9" t="s">
        <v>1645</v>
      </c>
      <c r="T154" s="9" t="s">
        <v>342</v>
      </c>
      <c r="U154" s="9" t="s">
        <v>340</v>
      </c>
      <c r="V154" s="9" t="s">
        <v>343</v>
      </c>
      <c r="W154" s="9" t="s">
        <v>51</v>
      </c>
      <c r="X154" s="9" t="s">
        <v>102</v>
      </c>
      <c r="Y154" s="9" t="s">
        <v>53</v>
      </c>
      <c r="Z154" s="9" t="s">
        <v>54</v>
      </c>
      <c r="AA154" s="9" t="s">
        <v>55</v>
      </c>
      <c r="AB154" s="9" t="s">
        <v>56</v>
      </c>
      <c r="AC154" s="10">
        <v>250000</v>
      </c>
      <c r="AD154" s="10" t="s">
        <v>3738</v>
      </c>
      <c r="AE154" s="10" t="str" cm="1">
        <f t="array" aca="1" ref="AE154" ca="1">IFERROR(_xlfn.XLOOKUP(MID(CELL("filename",$A$1),FIND("]",CELL("filename",$A$1))+1,255)&amp;"|"&amp;$C154,Fonte_OM_Objeto!$G:$G,Fonte_OM_Objeto!$J:$J),"")</f>
        <v/>
      </c>
      <c r="AF154" s="10" t="str" cm="1">
        <f t="array" aca="1" ref="AF154" ca="1">IFERROR(_xlfn.XLOOKUP(MID(CELL("filename",$A$1),FIND("]",CELL("filename",$A$1))+1,255)&amp;"|"&amp;$C154,Fonte_OM_Objeto!$G:$G,Fonte_OM_Objeto!$K:$K),"")</f>
        <v/>
      </c>
    </row>
    <row r="155" spans="1:32" s="1" customFormat="1" ht="19.7" customHeight="1" x14ac:dyDescent="0.2">
      <c r="A155" s="9" t="s">
        <v>30</v>
      </c>
      <c r="B155" s="9" t="s">
        <v>31</v>
      </c>
      <c r="C155" s="9" t="s">
        <v>3737</v>
      </c>
      <c r="D155" s="9" t="s">
        <v>33</v>
      </c>
      <c r="E155" s="9" t="s">
        <v>34</v>
      </c>
      <c r="F155" s="9" t="s">
        <v>3736</v>
      </c>
      <c r="G155" s="9" t="s">
        <v>2037</v>
      </c>
      <c r="H155" s="9" t="s">
        <v>143</v>
      </c>
      <c r="I155" s="9" t="s">
        <v>38</v>
      </c>
      <c r="J155" s="9" t="s">
        <v>82</v>
      </c>
      <c r="K155" s="9" t="s">
        <v>40</v>
      </c>
      <c r="L155" s="9" t="s">
        <v>41</v>
      </c>
      <c r="M155" s="9" t="s">
        <v>232</v>
      </c>
      <c r="N155" s="9" t="s">
        <v>233</v>
      </c>
      <c r="O155" s="9" t="s">
        <v>3367</v>
      </c>
      <c r="P155" s="9" t="s">
        <v>45</v>
      </c>
      <c r="Q155" s="9" t="s">
        <v>1646</v>
      </c>
      <c r="R155" s="9" t="s">
        <v>236</v>
      </c>
      <c r="S155" s="9" t="s">
        <v>1645</v>
      </c>
      <c r="T155" s="9" t="s">
        <v>49</v>
      </c>
      <c r="U155" s="9" t="s">
        <v>38</v>
      </c>
      <c r="V155" s="9" t="s">
        <v>50</v>
      </c>
      <c r="W155" s="9" t="s">
        <v>51</v>
      </c>
      <c r="X155" s="9" t="s">
        <v>52</v>
      </c>
      <c r="Y155" s="9" t="s">
        <v>53</v>
      </c>
      <c r="Z155" s="9" t="s">
        <v>54</v>
      </c>
      <c r="AA155" s="9" t="s">
        <v>55</v>
      </c>
      <c r="AB155" s="9" t="s">
        <v>56</v>
      </c>
      <c r="AC155" s="10">
        <v>450000</v>
      </c>
      <c r="AD155" s="9" t="s">
        <v>1645</v>
      </c>
      <c r="AE155" s="10" t="str" cm="1">
        <f t="array" aca="1" ref="AE155" ca="1">IFERROR(_xlfn.XLOOKUP(MID(CELL("filename",$A$1),FIND("]",CELL("filename",$A$1))+1,255)&amp;"|"&amp;$C155,Fonte_OM_Objeto!$G:$G,Fonte_OM_Objeto!$J:$J),"")</f>
        <v/>
      </c>
      <c r="AF155" s="10" t="str" cm="1">
        <f t="array" aca="1" ref="AF155" ca="1">IFERROR(_xlfn.XLOOKUP(MID(CELL("filename",$A$1),FIND("]",CELL("filename",$A$1))+1,255)&amp;"|"&amp;$C155,Fonte_OM_Objeto!$G:$G,Fonte_OM_Objeto!$K:$K),"")</f>
        <v/>
      </c>
    </row>
    <row r="156" spans="1:32" s="1" customFormat="1" ht="19.7" customHeight="1" x14ac:dyDescent="0.2">
      <c r="A156" s="9" t="s">
        <v>30</v>
      </c>
      <c r="B156" s="9" t="s">
        <v>31</v>
      </c>
      <c r="C156" s="9" t="s">
        <v>3735</v>
      </c>
      <c r="D156" s="9" t="s">
        <v>33</v>
      </c>
      <c r="E156" s="9" t="s">
        <v>34</v>
      </c>
      <c r="F156" s="9" t="s">
        <v>768</v>
      </c>
      <c r="G156" s="9" t="s">
        <v>769</v>
      </c>
      <c r="H156" s="9" t="s">
        <v>143</v>
      </c>
      <c r="I156" s="9" t="s">
        <v>451</v>
      </c>
      <c r="J156" s="9" t="s">
        <v>151</v>
      </c>
      <c r="K156" s="9" t="s">
        <v>40</v>
      </c>
      <c r="L156" s="9" t="s">
        <v>41</v>
      </c>
      <c r="M156" s="9" t="s">
        <v>232</v>
      </c>
      <c r="N156" s="9" t="s">
        <v>233</v>
      </c>
      <c r="O156" s="9" t="s">
        <v>3734</v>
      </c>
      <c r="P156" s="9" t="s">
        <v>45</v>
      </c>
      <c r="Q156" s="9" t="s">
        <v>3733</v>
      </c>
      <c r="R156" s="9" t="s">
        <v>45</v>
      </c>
      <c r="S156" s="9" t="s">
        <v>3732</v>
      </c>
      <c r="T156" s="9" t="s">
        <v>75</v>
      </c>
      <c r="U156" s="9" t="s">
        <v>76</v>
      </c>
      <c r="V156" s="9" t="s">
        <v>75</v>
      </c>
      <c r="W156" s="9" t="s">
        <v>51</v>
      </c>
      <c r="X156" s="9" t="s">
        <v>102</v>
      </c>
      <c r="Y156" s="9" t="s">
        <v>53</v>
      </c>
      <c r="Z156" s="9" t="s">
        <v>54</v>
      </c>
      <c r="AA156" s="9" t="s">
        <v>55</v>
      </c>
      <c r="AB156" s="9" t="s">
        <v>56</v>
      </c>
      <c r="AC156" s="10">
        <v>107116</v>
      </c>
      <c r="AD156" s="10" t="s">
        <v>3731</v>
      </c>
      <c r="AE156" s="10" t="str" cm="1">
        <f t="array" aca="1" ref="AE156" ca="1">IFERROR(_xlfn.XLOOKUP(MID(CELL("filename",$A$1),FIND("]",CELL("filename",$A$1))+1,255)&amp;"|"&amp;$C156,Fonte_OM_Objeto!$G:$G,Fonte_OM_Objeto!$J:$J),"")</f>
        <v/>
      </c>
      <c r="AF156" s="10" t="str" cm="1">
        <f t="array" aca="1" ref="AF156" ca="1">IFERROR(_xlfn.XLOOKUP(MID(CELL("filename",$A$1),FIND("]",CELL("filename",$A$1))+1,255)&amp;"|"&amp;$C156,Fonte_OM_Objeto!$G:$G,Fonte_OM_Objeto!$K:$K),"")</f>
        <v/>
      </c>
    </row>
    <row r="157" spans="1:32" s="1" customFormat="1" ht="19.7" customHeight="1" x14ac:dyDescent="0.2">
      <c r="A157" s="9" t="s">
        <v>30</v>
      </c>
      <c r="B157" s="9" t="s">
        <v>31</v>
      </c>
      <c r="C157" s="9" t="s">
        <v>3735</v>
      </c>
      <c r="D157" s="9" t="s">
        <v>33</v>
      </c>
      <c r="E157" s="9" t="s">
        <v>34</v>
      </c>
      <c r="F157" s="9" t="s">
        <v>768</v>
      </c>
      <c r="G157" s="9" t="s">
        <v>769</v>
      </c>
      <c r="H157" s="9" t="s">
        <v>143</v>
      </c>
      <c r="I157" s="9" t="s">
        <v>451</v>
      </c>
      <c r="J157" s="9" t="s">
        <v>151</v>
      </c>
      <c r="K157" s="9" t="s">
        <v>40</v>
      </c>
      <c r="L157" s="9" t="s">
        <v>41</v>
      </c>
      <c r="M157" s="9" t="s">
        <v>232</v>
      </c>
      <c r="N157" s="9" t="s">
        <v>233</v>
      </c>
      <c r="O157" s="9" t="s">
        <v>3734</v>
      </c>
      <c r="P157" s="9" t="s">
        <v>45</v>
      </c>
      <c r="Q157" s="9" t="s">
        <v>3733</v>
      </c>
      <c r="R157" s="9" t="s">
        <v>45</v>
      </c>
      <c r="S157" s="9" t="s">
        <v>3732</v>
      </c>
      <c r="T157" s="9" t="s">
        <v>75</v>
      </c>
      <c r="U157" s="9" t="s">
        <v>76</v>
      </c>
      <c r="V157" s="9" t="s">
        <v>75</v>
      </c>
      <c r="W157" s="9" t="s">
        <v>51</v>
      </c>
      <c r="X157" s="9" t="s">
        <v>52</v>
      </c>
      <c r="Y157" s="9" t="s">
        <v>53</v>
      </c>
      <c r="Z157" s="9" t="s">
        <v>54</v>
      </c>
      <c r="AA157" s="9" t="s">
        <v>55</v>
      </c>
      <c r="AB157" s="9" t="s">
        <v>56</v>
      </c>
      <c r="AC157" s="10">
        <v>292884</v>
      </c>
      <c r="AD157" s="10" t="s">
        <v>3731</v>
      </c>
      <c r="AE157" s="10" t="str" cm="1">
        <f t="array" aca="1" ref="AE157" ca="1">IFERROR(_xlfn.XLOOKUP(MID(CELL("filename",$A$1),FIND("]",CELL("filename",$A$1))+1,255)&amp;"|"&amp;$C157,Fonte_OM_Objeto!$G:$G,Fonte_OM_Objeto!$J:$J),"")</f>
        <v/>
      </c>
      <c r="AF157" s="10" t="str" cm="1">
        <f t="array" aca="1" ref="AF157" ca="1">IFERROR(_xlfn.XLOOKUP(MID(CELL("filename",$A$1),FIND("]",CELL("filename",$A$1))+1,255)&amp;"|"&amp;$C157,Fonte_OM_Objeto!$G:$G,Fonte_OM_Objeto!$K:$K),"")</f>
        <v/>
      </c>
    </row>
    <row r="158" spans="1:32" s="1" customFormat="1" ht="41.1" customHeight="1" x14ac:dyDescent="0.2">
      <c r="A158" s="9" t="s">
        <v>30</v>
      </c>
      <c r="B158" s="9" t="s">
        <v>31</v>
      </c>
      <c r="C158" s="9" t="s">
        <v>3730</v>
      </c>
      <c r="D158" s="9" t="s">
        <v>33</v>
      </c>
      <c r="E158" s="9" t="s">
        <v>90</v>
      </c>
      <c r="F158" s="9" t="s">
        <v>768</v>
      </c>
      <c r="G158" s="9" t="s">
        <v>769</v>
      </c>
      <c r="H158" s="9" t="s">
        <v>143</v>
      </c>
      <c r="I158" s="9" t="s">
        <v>451</v>
      </c>
      <c r="J158" s="9" t="s">
        <v>151</v>
      </c>
      <c r="K158" s="9" t="s">
        <v>40</v>
      </c>
      <c r="L158" s="9" t="s">
        <v>41</v>
      </c>
      <c r="M158" s="9" t="s">
        <v>42</v>
      </c>
      <c r="N158" s="9" t="s">
        <v>43</v>
      </c>
      <c r="O158" s="9" t="s">
        <v>174</v>
      </c>
      <c r="P158" s="9" t="s">
        <v>45</v>
      </c>
      <c r="Q158" s="9" t="s">
        <v>84</v>
      </c>
      <c r="R158" s="9" t="s">
        <v>45</v>
      </c>
      <c r="S158" s="9" t="s">
        <v>85</v>
      </c>
      <c r="T158" s="9" t="s">
        <v>75</v>
      </c>
      <c r="U158" s="9" t="s">
        <v>76</v>
      </c>
      <c r="V158" s="9" t="s">
        <v>75</v>
      </c>
      <c r="W158" s="9" t="s">
        <v>51</v>
      </c>
      <c r="X158" s="9" t="s">
        <v>52</v>
      </c>
      <c r="Y158" s="9" t="s">
        <v>53</v>
      </c>
      <c r="Z158" s="9" t="s">
        <v>54</v>
      </c>
      <c r="AA158" s="9" t="s">
        <v>55</v>
      </c>
      <c r="AB158" s="9" t="s">
        <v>56</v>
      </c>
      <c r="AC158" s="10">
        <v>350000</v>
      </c>
      <c r="AD158" s="10" t="s">
        <v>3729</v>
      </c>
      <c r="AE158" s="10" t="str" cm="1">
        <f t="array" aca="1" ref="AE158" ca="1">IFERROR(_xlfn.XLOOKUP(MID(CELL("filename",$A$1),FIND("]",CELL("filename",$A$1))+1,255)&amp;"|"&amp;$C158,Fonte_OM_Objeto!$G:$G,Fonte_OM_Objeto!$J:$J),"")</f>
        <v>CMP</v>
      </c>
      <c r="AF158" s="10" t="str" cm="1">
        <f t="array" aca="1" ref="AF158" ca="1">IFERROR(_xlfn.XLOOKUP(MID(CELL("filename",$A$1),FIND("]",CELL("filename",$A$1))+1,255)&amp;"|"&amp;$C158,Fonte_OM_Objeto!$G:$G,Fonte_OM_Objeto!$K:$K),"")</f>
        <v>Manutenção corretiva do espaço físico da área desportiva do CMP</v>
      </c>
    </row>
    <row r="159" spans="1:32" s="1" customFormat="1" ht="52.35" customHeight="1" x14ac:dyDescent="0.2">
      <c r="A159" s="9" t="s">
        <v>30</v>
      </c>
      <c r="B159" s="9" t="s">
        <v>31</v>
      </c>
      <c r="C159" s="9" t="s">
        <v>3728</v>
      </c>
      <c r="D159" s="9" t="s">
        <v>33</v>
      </c>
      <c r="E159" s="9" t="s">
        <v>34</v>
      </c>
      <c r="F159" s="9" t="s">
        <v>3727</v>
      </c>
      <c r="G159" s="9" t="s">
        <v>3726</v>
      </c>
      <c r="H159" s="9" t="s">
        <v>143</v>
      </c>
      <c r="I159" s="9" t="s">
        <v>81</v>
      </c>
      <c r="J159" s="9" t="s">
        <v>107</v>
      </c>
      <c r="K159" s="9" t="s">
        <v>40</v>
      </c>
      <c r="L159" s="9" t="s">
        <v>41</v>
      </c>
      <c r="M159" s="9" t="s">
        <v>59</v>
      </c>
      <c r="N159" s="9" t="s">
        <v>60</v>
      </c>
      <c r="O159" s="9" t="s">
        <v>612</v>
      </c>
      <c r="P159" s="9" t="s">
        <v>45</v>
      </c>
      <c r="Q159" s="9" t="s">
        <v>109</v>
      </c>
      <c r="R159" s="9" t="s">
        <v>47</v>
      </c>
      <c r="S159" s="9" t="s">
        <v>110</v>
      </c>
      <c r="T159" s="9" t="s">
        <v>3462</v>
      </c>
      <c r="U159" s="9" t="s">
        <v>3461</v>
      </c>
      <c r="V159" s="9" t="s">
        <v>3460</v>
      </c>
      <c r="W159" s="9" t="s">
        <v>111</v>
      </c>
      <c r="X159" s="9" t="s">
        <v>52</v>
      </c>
      <c r="Y159" s="9" t="s">
        <v>53</v>
      </c>
      <c r="Z159" s="9" t="s">
        <v>54</v>
      </c>
      <c r="AA159" s="9" t="s">
        <v>55</v>
      </c>
      <c r="AB159" s="9" t="s">
        <v>56</v>
      </c>
      <c r="AC159" s="10">
        <v>545000</v>
      </c>
      <c r="AD159" s="10" t="s">
        <v>3572</v>
      </c>
      <c r="AE159" s="10" t="str" cm="1">
        <f t="array" aca="1" ref="AE159" ca="1">IFERROR(_xlfn.XLOOKUP(MID(CELL("filename",$A$1),FIND("]",CELL("filename",$A$1))+1,255)&amp;"|"&amp;$C159,Fonte_OM_Objeto!$G:$G,Fonte_OM_Objeto!$J:$J),"")</f>
        <v/>
      </c>
      <c r="AF159" s="10" t="str" cm="1">
        <f t="array" aca="1" ref="AF159" ca="1">IFERROR(_xlfn.XLOOKUP(MID(CELL("filename",$A$1),FIND("]",CELL("filename",$A$1))+1,255)&amp;"|"&amp;$C159,Fonte_OM_Objeto!$G:$G,Fonte_OM_Objeto!$K:$K),"")</f>
        <v/>
      </c>
    </row>
    <row r="160" spans="1:32" s="1" customFormat="1" ht="41.1" customHeight="1" x14ac:dyDescent="0.2">
      <c r="A160" s="9" t="s">
        <v>30</v>
      </c>
      <c r="B160" s="9" t="s">
        <v>31</v>
      </c>
      <c r="C160" s="9" t="s">
        <v>796</v>
      </c>
      <c r="D160" s="9" t="s">
        <v>33</v>
      </c>
      <c r="E160" s="9" t="s">
        <v>34</v>
      </c>
      <c r="F160" s="9" t="s">
        <v>793</v>
      </c>
      <c r="G160" s="9" t="s">
        <v>794</v>
      </c>
      <c r="H160" s="9" t="s">
        <v>143</v>
      </c>
      <c r="I160" s="9" t="s">
        <v>129</v>
      </c>
      <c r="J160" s="9" t="s">
        <v>107</v>
      </c>
      <c r="K160" s="9" t="s">
        <v>40</v>
      </c>
      <c r="L160" s="9" t="s">
        <v>41</v>
      </c>
      <c r="M160" s="9" t="s">
        <v>97</v>
      </c>
      <c r="N160" s="9" t="s">
        <v>98</v>
      </c>
      <c r="O160" s="9" t="s">
        <v>612</v>
      </c>
      <c r="P160" s="9" t="s">
        <v>45</v>
      </c>
      <c r="Q160" s="9" t="s">
        <v>109</v>
      </c>
      <c r="R160" s="9" t="s">
        <v>47</v>
      </c>
      <c r="S160" s="9" t="s">
        <v>110</v>
      </c>
      <c r="T160" s="9" t="s">
        <v>500</v>
      </c>
      <c r="U160" s="9" t="s">
        <v>129</v>
      </c>
      <c r="V160" s="9" t="s">
        <v>501</v>
      </c>
      <c r="W160" s="9" t="s">
        <v>111</v>
      </c>
      <c r="X160" s="9" t="s">
        <v>52</v>
      </c>
      <c r="Y160" s="9" t="s">
        <v>53</v>
      </c>
      <c r="Z160" s="9" t="s">
        <v>54</v>
      </c>
      <c r="AA160" s="9" t="s">
        <v>55</v>
      </c>
      <c r="AB160" s="9" t="s">
        <v>56</v>
      </c>
      <c r="AC160" s="10">
        <v>450000</v>
      </c>
      <c r="AD160" s="10" t="s">
        <v>3725</v>
      </c>
      <c r="AE160" s="10" t="str" cm="1">
        <f t="array" aca="1" ref="AE160" ca="1">IFERROR(_xlfn.XLOOKUP(MID(CELL("filename",$A$1),FIND("]",CELL("filename",$A$1))+1,255)&amp;"|"&amp;$C160,Fonte_OM_Objeto!$G:$G,Fonte_OM_Objeto!$J:$J),"")</f>
        <v/>
      </c>
      <c r="AF160" s="10" t="str" cm="1">
        <f t="array" aca="1" ref="AF160" ca="1">IFERROR(_xlfn.XLOOKUP(MID(CELL("filename",$A$1),FIND("]",CELL("filename",$A$1))+1,255)&amp;"|"&amp;$C160,Fonte_OM_Objeto!$G:$G,Fonte_OM_Objeto!$K:$K),"")</f>
        <v/>
      </c>
    </row>
    <row r="161" spans="1:32" s="1" customFormat="1" ht="19.7" customHeight="1" x14ac:dyDescent="0.2">
      <c r="A161" s="9" t="s">
        <v>30</v>
      </c>
      <c r="B161" s="9" t="s">
        <v>31</v>
      </c>
      <c r="C161" s="9" t="s">
        <v>2722</v>
      </c>
      <c r="D161" s="9" t="s">
        <v>33</v>
      </c>
      <c r="E161" s="9" t="s">
        <v>90</v>
      </c>
      <c r="F161" s="9" t="s">
        <v>793</v>
      </c>
      <c r="G161" s="9" t="s">
        <v>794</v>
      </c>
      <c r="H161" s="9" t="s">
        <v>143</v>
      </c>
      <c r="I161" s="9" t="s">
        <v>129</v>
      </c>
      <c r="J161" s="9" t="s">
        <v>107</v>
      </c>
      <c r="K161" s="9" t="s">
        <v>40</v>
      </c>
      <c r="L161" s="9" t="s">
        <v>41</v>
      </c>
      <c r="M161" s="9" t="s">
        <v>70</v>
      </c>
      <c r="N161" s="9" t="s">
        <v>71</v>
      </c>
      <c r="O161" s="9" t="s">
        <v>2026</v>
      </c>
      <c r="P161" s="9" t="s">
        <v>45</v>
      </c>
      <c r="Q161" s="9" t="s">
        <v>2025</v>
      </c>
      <c r="R161" s="9" t="s">
        <v>47</v>
      </c>
      <c r="S161" s="9" t="s">
        <v>2024</v>
      </c>
      <c r="T161" s="9" t="s">
        <v>75</v>
      </c>
      <c r="U161" s="9" t="s">
        <v>76</v>
      </c>
      <c r="V161" s="9" t="s">
        <v>75</v>
      </c>
      <c r="W161" s="9" t="s">
        <v>51</v>
      </c>
      <c r="X161" s="9" t="s">
        <v>102</v>
      </c>
      <c r="Y161" s="9" t="s">
        <v>53</v>
      </c>
      <c r="Z161" s="9" t="s">
        <v>54</v>
      </c>
      <c r="AA161" s="9" t="s">
        <v>55</v>
      </c>
      <c r="AB161" s="9" t="s">
        <v>56</v>
      </c>
      <c r="AC161" s="10">
        <v>350000</v>
      </c>
      <c r="AD161" s="10" t="s">
        <v>3724</v>
      </c>
      <c r="AE161" s="10" t="str" cm="1">
        <f t="array" aca="1" ref="AE161" ca="1">IFERROR(_xlfn.XLOOKUP(MID(CELL("filename",$A$1),FIND("]",CELL("filename",$A$1))+1,255)&amp;"|"&amp;$C161,Fonte_OM_Objeto!$G:$G,Fonte_OM_Objeto!$J:$J),"")</f>
        <v/>
      </c>
      <c r="AF161" s="10" t="str" cm="1">
        <f t="array" aca="1" ref="AF161" ca="1">IFERROR(_xlfn.XLOOKUP(MID(CELL("filename",$A$1),FIND("]",CELL("filename",$A$1))+1,255)&amp;"|"&amp;$C161,Fonte_OM_Objeto!$G:$G,Fonte_OM_Objeto!$K:$K),"")</f>
        <v/>
      </c>
    </row>
    <row r="162" spans="1:32" s="1" customFormat="1" ht="19.7" customHeight="1" x14ac:dyDescent="0.2">
      <c r="A162" s="9" t="s">
        <v>30</v>
      </c>
      <c r="B162" s="9" t="s">
        <v>31</v>
      </c>
      <c r="C162" s="9" t="s">
        <v>3723</v>
      </c>
      <c r="D162" s="9" t="s">
        <v>33</v>
      </c>
      <c r="E162" s="9" t="s">
        <v>90</v>
      </c>
      <c r="F162" s="9" t="s">
        <v>793</v>
      </c>
      <c r="G162" s="9" t="s">
        <v>794</v>
      </c>
      <c r="H162" s="9" t="s">
        <v>143</v>
      </c>
      <c r="I162" s="9" t="s">
        <v>129</v>
      </c>
      <c r="J162" s="9" t="s">
        <v>107</v>
      </c>
      <c r="K162" s="9" t="s">
        <v>40</v>
      </c>
      <c r="L162" s="9" t="s">
        <v>41</v>
      </c>
      <c r="M162" s="9" t="s">
        <v>42</v>
      </c>
      <c r="N162" s="9" t="s">
        <v>43</v>
      </c>
      <c r="O162" s="9" t="s">
        <v>305</v>
      </c>
      <c r="P162" s="9" t="s">
        <v>45</v>
      </c>
      <c r="Q162" s="9" t="s">
        <v>84</v>
      </c>
      <c r="R162" s="9" t="s">
        <v>45</v>
      </c>
      <c r="S162" s="9" t="s">
        <v>63</v>
      </c>
      <c r="T162" s="9" t="s">
        <v>75</v>
      </c>
      <c r="U162" s="9" t="s">
        <v>76</v>
      </c>
      <c r="V162" s="9" t="s">
        <v>75</v>
      </c>
      <c r="W162" s="9" t="s">
        <v>51</v>
      </c>
      <c r="X162" s="9" t="s">
        <v>102</v>
      </c>
      <c r="Y162" s="9" t="s">
        <v>53</v>
      </c>
      <c r="Z162" s="9" t="s">
        <v>54</v>
      </c>
      <c r="AA162" s="9" t="s">
        <v>55</v>
      </c>
      <c r="AB162" s="9" t="s">
        <v>56</v>
      </c>
      <c r="AC162" s="10">
        <v>580850</v>
      </c>
      <c r="AD162" s="9" t="s">
        <v>3722</v>
      </c>
      <c r="AE162" s="10" t="str" cm="1">
        <f t="array" aca="1" ref="AE162" ca="1">IFERROR(_xlfn.XLOOKUP(MID(CELL("filename",$A$1),FIND("]",CELL("filename",$A$1))+1,255)&amp;"|"&amp;$C162,Fonte_OM_Objeto!$G:$G,Fonte_OM_Objeto!$J:$J),"")</f>
        <v>CMC</v>
      </c>
      <c r="AF162" s="10" t="str" cm="1">
        <f t="array" aca="1" ref="AF162" ca="1">IFERROR(_xlfn.XLOOKUP(MID(CELL("filename",$A$1),FIND("]",CELL("filename",$A$1))+1,255)&amp;"|"&amp;$C162,Fonte_OM_Objeto!$G:$G,Fonte_OM_Objeto!$K:$K),"")</f>
        <v>Adequação da Cobertura do Pavilhão Comando e Administração</v>
      </c>
    </row>
    <row r="163" spans="1:32" s="1" customFormat="1" ht="30.4" customHeight="1" x14ac:dyDescent="0.2">
      <c r="A163" s="9" t="s">
        <v>30</v>
      </c>
      <c r="B163" s="9" t="s">
        <v>31</v>
      </c>
      <c r="C163" s="9" t="s">
        <v>2017</v>
      </c>
      <c r="D163" s="9" t="s">
        <v>33</v>
      </c>
      <c r="E163" s="9" t="s">
        <v>34</v>
      </c>
      <c r="F163" s="9" t="s">
        <v>814</v>
      </c>
      <c r="G163" s="9" t="s">
        <v>815</v>
      </c>
      <c r="H163" s="9" t="s">
        <v>143</v>
      </c>
      <c r="I163" s="9" t="s">
        <v>217</v>
      </c>
      <c r="J163" s="9" t="s">
        <v>69</v>
      </c>
      <c r="K163" s="9" t="s">
        <v>40</v>
      </c>
      <c r="L163" s="9" t="s">
        <v>41</v>
      </c>
      <c r="M163" s="9" t="s">
        <v>42</v>
      </c>
      <c r="N163" s="9" t="s">
        <v>43</v>
      </c>
      <c r="O163" s="9" t="s">
        <v>612</v>
      </c>
      <c r="P163" s="9" t="s">
        <v>45</v>
      </c>
      <c r="Q163" s="9" t="s">
        <v>109</v>
      </c>
      <c r="R163" s="9" t="s">
        <v>47</v>
      </c>
      <c r="S163" s="9" t="s">
        <v>110</v>
      </c>
      <c r="T163" s="9" t="s">
        <v>822</v>
      </c>
      <c r="U163" s="9" t="s">
        <v>217</v>
      </c>
      <c r="V163" s="9" t="s">
        <v>823</v>
      </c>
      <c r="W163" s="9" t="s">
        <v>111</v>
      </c>
      <c r="X163" s="9" t="s">
        <v>52</v>
      </c>
      <c r="Y163" s="9" t="s">
        <v>53</v>
      </c>
      <c r="Z163" s="9" t="s">
        <v>54</v>
      </c>
      <c r="AA163" s="9" t="s">
        <v>55</v>
      </c>
      <c r="AB163" s="9" t="s">
        <v>56</v>
      </c>
      <c r="AC163" s="10">
        <v>300000</v>
      </c>
      <c r="AD163" s="10" t="s">
        <v>3721</v>
      </c>
      <c r="AE163" s="10" t="str" cm="1">
        <f t="array" aca="1" ref="AE163" ca="1">IFERROR(_xlfn.XLOOKUP(MID(CELL("filename",$A$1),FIND("]",CELL("filename",$A$1))+1,255)&amp;"|"&amp;$C163,Fonte_OM_Objeto!$G:$G,Fonte_OM_Objeto!$J:$J),"")</f>
        <v>H Gu N</v>
      </c>
      <c r="AF163" s="10" t="str" cm="1">
        <f t="array" aca="1" ref="AF163" ca="1">IFERROR(_xlfn.XLOOKUP(MID(CELL("filename",$A$1),FIND("]",CELL("filename",$A$1))+1,255)&amp;"|"&amp;$C163,Fonte_OM_Objeto!$G:$G,Fonte_OM_Objeto!$K:$K),"")</f>
        <v>Materiais e equipamentos médico-hospitalares</v>
      </c>
    </row>
    <row r="164" spans="1:32" s="1" customFormat="1" ht="41.1" customHeight="1" x14ac:dyDescent="0.2">
      <c r="A164" s="9" t="s">
        <v>30</v>
      </c>
      <c r="B164" s="9" t="s">
        <v>31</v>
      </c>
      <c r="C164" s="9" t="s">
        <v>3720</v>
      </c>
      <c r="D164" s="9" t="s">
        <v>33</v>
      </c>
      <c r="E164" s="9" t="s">
        <v>34</v>
      </c>
      <c r="F164" s="9" t="s">
        <v>3719</v>
      </c>
      <c r="G164" s="9" t="s">
        <v>3718</v>
      </c>
      <c r="H164" s="9" t="s">
        <v>37</v>
      </c>
      <c r="I164" s="9" t="s">
        <v>909</v>
      </c>
      <c r="J164" s="9" t="s">
        <v>261</v>
      </c>
      <c r="K164" s="9" t="s">
        <v>40</v>
      </c>
      <c r="L164" s="9" t="s">
        <v>41</v>
      </c>
      <c r="M164" s="9" t="s">
        <v>42</v>
      </c>
      <c r="N164" s="9" t="s">
        <v>43</v>
      </c>
      <c r="O164" s="9" t="s">
        <v>1367</v>
      </c>
      <c r="P164" s="9" t="s">
        <v>45</v>
      </c>
      <c r="Q164" s="9" t="s">
        <v>46</v>
      </c>
      <c r="R164" s="9" t="s">
        <v>47</v>
      </c>
      <c r="S164" s="9" t="s">
        <v>48</v>
      </c>
      <c r="T164" s="9" t="s">
        <v>75</v>
      </c>
      <c r="U164" s="9" t="s">
        <v>76</v>
      </c>
      <c r="V164" s="9" t="s">
        <v>75</v>
      </c>
      <c r="W164" s="9" t="s">
        <v>51</v>
      </c>
      <c r="X164" s="9" t="s">
        <v>102</v>
      </c>
      <c r="Y164" s="9" t="s">
        <v>53</v>
      </c>
      <c r="Z164" s="9" t="s">
        <v>54</v>
      </c>
      <c r="AA164" s="9" t="s">
        <v>55</v>
      </c>
      <c r="AB164" s="9" t="s">
        <v>56</v>
      </c>
      <c r="AC164" s="10">
        <v>100000</v>
      </c>
      <c r="AD164" s="10" t="s">
        <v>3717</v>
      </c>
      <c r="AE164" s="10" t="str" cm="1">
        <f t="array" aca="1" ref="AE164" ca="1">IFERROR(_xlfn.XLOOKUP(MID(CELL("filename",$A$1),FIND("]",CELL("filename",$A$1))+1,255)&amp;"|"&amp;$C164,Fonte_OM_Objeto!$G:$G,Fonte_OM_Objeto!$J:$J),"")</f>
        <v>28º BC</v>
      </c>
      <c r="AF164" s="10" t="str" cm="1">
        <f t="array" aca="1" ref="AF164" ca="1">IFERROR(_xlfn.XLOOKUP(MID(CELL("filename",$A$1),FIND("]",CELL("filename",$A$1))+1,255)&amp;"|"&amp;$C164,Fonte_OM_Objeto!$G:$G,Fonte_OM_Objeto!$K:$K),"")</f>
        <v>Equipamentos, mobiliários e a contratação de serviços para apoiar o Sistema de Assessoramento Parlamentar</v>
      </c>
    </row>
    <row r="165" spans="1:32" s="1" customFormat="1" ht="41.1" customHeight="1" x14ac:dyDescent="0.2">
      <c r="A165" s="9" t="s">
        <v>30</v>
      </c>
      <c r="B165" s="9" t="s">
        <v>31</v>
      </c>
      <c r="C165" s="9" t="s">
        <v>3720</v>
      </c>
      <c r="D165" s="9" t="s">
        <v>33</v>
      </c>
      <c r="E165" s="9" t="s">
        <v>34</v>
      </c>
      <c r="F165" s="9" t="s">
        <v>3719</v>
      </c>
      <c r="G165" s="9" t="s">
        <v>3718</v>
      </c>
      <c r="H165" s="9" t="s">
        <v>37</v>
      </c>
      <c r="I165" s="9" t="s">
        <v>909</v>
      </c>
      <c r="J165" s="9" t="s">
        <v>261</v>
      </c>
      <c r="K165" s="9" t="s">
        <v>40</v>
      </c>
      <c r="L165" s="9" t="s">
        <v>41</v>
      </c>
      <c r="M165" s="9" t="s">
        <v>42</v>
      </c>
      <c r="N165" s="9" t="s">
        <v>43</v>
      </c>
      <c r="O165" s="9" t="s">
        <v>1367</v>
      </c>
      <c r="P165" s="9" t="s">
        <v>45</v>
      </c>
      <c r="Q165" s="9" t="s">
        <v>46</v>
      </c>
      <c r="R165" s="9" t="s">
        <v>47</v>
      </c>
      <c r="S165" s="9" t="s">
        <v>48</v>
      </c>
      <c r="T165" s="9" t="s">
        <v>75</v>
      </c>
      <c r="U165" s="9" t="s">
        <v>76</v>
      </c>
      <c r="V165" s="9" t="s">
        <v>75</v>
      </c>
      <c r="W165" s="9" t="s">
        <v>51</v>
      </c>
      <c r="X165" s="9" t="s">
        <v>52</v>
      </c>
      <c r="Y165" s="9" t="s">
        <v>53</v>
      </c>
      <c r="Z165" s="9" t="s">
        <v>54</v>
      </c>
      <c r="AA165" s="9" t="s">
        <v>55</v>
      </c>
      <c r="AB165" s="9" t="s">
        <v>56</v>
      </c>
      <c r="AC165" s="10">
        <v>100000</v>
      </c>
      <c r="AD165" s="10" t="s">
        <v>3717</v>
      </c>
      <c r="AE165" s="10" t="str" cm="1">
        <f t="array" aca="1" ref="AE165" ca="1">IFERROR(_xlfn.XLOOKUP(MID(CELL("filename",$A$1),FIND("]",CELL("filename",$A$1))+1,255)&amp;"|"&amp;$C165,Fonte_OM_Objeto!$G:$G,Fonte_OM_Objeto!$J:$J),"")</f>
        <v>28º BC</v>
      </c>
      <c r="AF165" s="10" t="str" cm="1">
        <f t="array" aca="1" ref="AF165" ca="1">IFERROR(_xlfn.XLOOKUP(MID(CELL("filename",$A$1),FIND("]",CELL("filename",$A$1))+1,255)&amp;"|"&amp;$C165,Fonte_OM_Objeto!$G:$G,Fonte_OM_Objeto!$K:$K),"")</f>
        <v>Equipamentos, mobiliários e a contratação de serviços para apoiar o Sistema de Assessoramento Parlamentar</v>
      </c>
    </row>
    <row r="166" spans="1:32" s="1" customFormat="1" ht="19.7" customHeight="1" x14ac:dyDescent="0.2">
      <c r="A166" s="9" t="s">
        <v>30</v>
      </c>
      <c r="B166" s="9" t="s">
        <v>31</v>
      </c>
      <c r="C166" s="9" t="s">
        <v>3716</v>
      </c>
      <c r="D166" s="9" t="s">
        <v>33</v>
      </c>
      <c r="E166" s="9" t="s">
        <v>34</v>
      </c>
      <c r="F166" s="9" t="s">
        <v>835</v>
      </c>
      <c r="G166" s="9" t="s">
        <v>836</v>
      </c>
      <c r="H166" s="9" t="s">
        <v>37</v>
      </c>
      <c r="I166" s="9" t="s">
        <v>212</v>
      </c>
      <c r="J166" s="9" t="s">
        <v>39</v>
      </c>
      <c r="K166" s="9" t="s">
        <v>40</v>
      </c>
      <c r="L166" s="9" t="s">
        <v>41</v>
      </c>
      <c r="M166" s="9" t="s">
        <v>42</v>
      </c>
      <c r="N166" s="9" t="s">
        <v>43</v>
      </c>
      <c r="O166" s="9" t="s">
        <v>612</v>
      </c>
      <c r="P166" s="9" t="s">
        <v>45</v>
      </c>
      <c r="Q166" s="9" t="s">
        <v>109</v>
      </c>
      <c r="R166" s="9" t="s">
        <v>47</v>
      </c>
      <c r="S166" s="9" t="s">
        <v>110</v>
      </c>
      <c r="T166" s="9" t="s">
        <v>3715</v>
      </c>
      <c r="U166" s="9" t="s">
        <v>212</v>
      </c>
      <c r="V166" s="9" t="s">
        <v>480</v>
      </c>
      <c r="W166" s="9" t="s">
        <v>111</v>
      </c>
      <c r="X166" s="9" t="s">
        <v>52</v>
      </c>
      <c r="Y166" s="9" t="s">
        <v>53</v>
      </c>
      <c r="Z166" s="9" t="s">
        <v>54</v>
      </c>
      <c r="AA166" s="9" t="s">
        <v>55</v>
      </c>
      <c r="AB166" s="9" t="s">
        <v>56</v>
      </c>
      <c r="AC166" s="10">
        <v>450000</v>
      </c>
      <c r="AD166" s="9" t="s">
        <v>3714</v>
      </c>
      <c r="AE166" s="10" t="str" cm="1">
        <f t="array" aca="1" ref="AE166" ca="1">IFERROR(_xlfn.XLOOKUP(MID(CELL("filename",$A$1),FIND("]",CELL("filename",$A$1))+1,255)&amp;"|"&amp;$C166,Fonte_OM_Objeto!$G:$G,Fonte_OM_Objeto!$J:$J),"")</f>
        <v>CMVM</v>
      </c>
      <c r="AF166" s="10" t="str" cm="1">
        <f t="array" aca="1" ref="AF166" ca="1">IFERROR(_xlfn.XLOOKUP(MID(CELL("filename",$A$1),FIND("]",CELL("filename",$A$1))+1,255)&amp;"|"&amp;$C166,Fonte_OM_Objeto!$G:$G,Fonte_OM_Objeto!$K:$K),"")</f>
        <v>Viatura Ambulância tipo "B" – Suporte Básico</v>
      </c>
    </row>
    <row r="167" spans="1:32" s="1" customFormat="1" ht="19.7" customHeight="1" x14ac:dyDescent="0.2">
      <c r="A167" s="9" t="s">
        <v>30</v>
      </c>
      <c r="B167" s="9" t="s">
        <v>31</v>
      </c>
      <c r="C167" s="9" t="s">
        <v>3713</v>
      </c>
      <c r="D167" s="9" t="s">
        <v>33</v>
      </c>
      <c r="E167" s="9" t="s">
        <v>34</v>
      </c>
      <c r="F167" s="9" t="s">
        <v>835</v>
      </c>
      <c r="G167" s="9" t="s">
        <v>836</v>
      </c>
      <c r="H167" s="9" t="s">
        <v>37</v>
      </c>
      <c r="I167" s="9" t="s">
        <v>212</v>
      </c>
      <c r="J167" s="9" t="s">
        <v>39</v>
      </c>
      <c r="K167" s="9" t="s">
        <v>40</v>
      </c>
      <c r="L167" s="9" t="s">
        <v>41</v>
      </c>
      <c r="M167" s="9" t="s">
        <v>42</v>
      </c>
      <c r="N167" s="9" t="s">
        <v>43</v>
      </c>
      <c r="O167" s="9" t="s">
        <v>123</v>
      </c>
      <c r="P167" s="9" t="s">
        <v>45</v>
      </c>
      <c r="Q167" s="9" t="s">
        <v>84</v>
      </c>
      <c r="R167" s="9" t="s">
        <v>45</v>
      </c>
      <c r="S167" s="9" t="s">
        <v>85</v>
      </c>
      <c r="T167" s="10" t="s">
        <v>3712</v>
      </c>
      <c r="U167" s="9" t="s">
        <v>212</v>
      </c>
      <c r="V167" s="9" t="s">
        <v>480</v>
      </c>
      <c r="W167" s="9" t="s">
        <v>51</v>
      </c>
      <c r="X167" s="9" t="s">
        <v>52</v>
      </c>
      <c r="Y167" s="9" t="s">
        <v>53</v>
      </c>
      <c r="Z167" s="9" t="s">
        <v>54</v>
      </c>
      <c r="AA167" s="9" t="s">
        <v>55</v>
      </c>
      <c r="AB167" s="9" t="s">
        <v>56</v>
      </c>
      <c r="AC167" s="10">
        <v>600000</v>
      </c>
      <c r="AD167" s="9" t="s">
        <v>3711</v>
      </c>
      <c r="AE167" s="10" t="str" cm="1">
        <f t="array" aca="1" ref="AE167" ca="1">IFERROR(_xlfn.XLOOKUP(MID(CELL("filename",$A$1),FIND("]",CELL("filename",$A$1))+1,255)&amp;"|"&amp;$C167,Fonte_OM_Objeto!$G:$G,Fonte_OM_Objeto!$J:$J),"")</f>
        <v>1º BI Mec (Es) | 1º BE Cmb (Es) | 57º BI Mtz (Es) | EsSLog</v>
      </c>
      <c r="AF167" s="10" t="str" cm="1">
        <f t="array" aca="1" ref="AF167" ca="1">IFERROR(_xlfn.XLOOKUP(MID(CELL("filename",$A$1),FIND("]",CELL("filename",$A$1))+1,255)&amp;"|"&amp;$C167,Fonte_OM_Objeto!$G:$G,Fonte_OM_Objeto!$K:$K),"")</f>
        <v>Aquisição de instrumentos musicais | Aquisição de instrumentos musicais | Aquisição de instrumentos musicais | Aquisição de instrumentos musicais</v>
      </c>
    </row>
    <row r="168" spans="1:32" s="1" customFormat="1" ht="19.7" customHeight="1" x14ac:dyDescent="0.2">
      <c r="A168" s="9" t="s">
        <v>30</v>
      </c>
      <c r="B168" s="9" t="s">
        <v>31</v>
      </c>
      <c r="C168" s="9" t="s">
        <v>3710</v>
      </c>
      <c r="D168" s="9" t="s">
        <v>33</v>
      </c>
      <c r="E168" s="9" t="s">
        <v>34</v>
      </c>
      <c r="F168" s="9" t="s">
        <v>835</v>
      </c>
      <c r="G168" s="9" t="s">
        <v>836</v>
      </c>
      <c r="H168" s="9" t="s">
        <v>37</v>
      </c>
      <c r="I168" s="9" t="s">
        <v>212</v>
      </c>
      <c r="J168" s="9" t="s">
        <v>39</v>
      </c>
      <c r="K168" s="9" t="s">
        <v>40</v>
      </c>
      <c r="L168" s="9" t="s">
        <v>41</v>
      </c>
      <c r="M168" s="9" t="s">
        <v>70</v>
      </c>
      <c r="N168" s="9" t="s">
        <v>71</v>
      </c>
      <c r="O168" s="9" t="s">
        <v>1058</v>
      </c>
      <c r="P168" s="9" t="s">
        <v>45</v>
      </c>
      <c r="Q168" s="9" t="s">
        <v>62</v>
      </c>
      <c r="R168" s="9" t="s">
        <v>45</v>
      </c>
      <c r="S168" s="9" t="s">
        <v>85</v>
      </c>
      <c r="T168" s="9" t="s">
        <v>3709</v>
      </c>
      <c r="U168" s="9" t="s">
        <v>212</v>
      </c>
      <c r="V168" s="9" t="s">
        <v>480</v>
      </c>
      <c r="W168" s="9" t="s">
        <v>51</v>
      </c>
      <c r="X168" s="9" t="s">
        <v>52</v>
      </c>
      <c r="Y168" s="9" t="s">
        <v>53</v>
      </c>
      <c r="Z168" s="9" t="s">
        <v>54</v>
      </c>
      <c r="AA168" s="9" t="s">
        <v>55</v>
      </c>
      <c r="AB168" s="9" t="s">
        <v>56</v>
      </c>
      <c r="AC168" s="10">
        <v>1000000</v>
      </c>
      <c r="AD168" s="9" t="s">
        <v>3708</v>
      </c>
      <c r="AE168" s="10" t="str" cm="1">
        <f t="array" aca="1" ref="AE168" ca="1">IFERROR(_xlfn.XLOOKUP(MID(CELL("filename",$A$1),FIND("]",CELL("filename",$A$1))+1,255)&amp;"|"&amp;$C168,Fonte_OM_Objeto!$G:$G,Fonte_OM_Objeto!$J:$J),"")</f>
        <v/>
      </c>
      <c r="AF168" s="10" t="str" cm="1">
        <f t="array" aca="1" ref="AF168" ca="1">IFERROR(_xlfn.XLOOKUP(MID(CELL("filename",$A$1),FIND("]",CELL("filename",$A$1))+1,255)&amp;"|"&amp;$C168,Fonte_OM_Objeto!$G:$G,Fonte_OM_Objeto!$K:$K),"")</f>
        <v/>
      </c>
    </row>
    <row r="169" spans="1:32" s="1" customFormat="1" ht="116.85" customHeight="1" x14ac:dyDescent="0.2">
      <c r="A169" s="9" t="s">
        <v>30</v>
      </c>
      <c r="B169" s="9" t="s">
        <v>31</v>
      </c>
      <c r="C169" s="9" t="s">
        <v>2711</v>
      </c>
      <c r="D169" s="9" t="s">
        <v>33</v>
      </c>
      <c r="E169" s="9" t="s">
        <v>34</v>
      </c>
      <c r="F169" s="9" t="s">
        <v>835</v>
      </c>
      <c r="G169" s="9" t="s">
        <v>836</v>
      </c>
      <c r="H169" s="9" t="s">
        <v>37</v>
      </c>
      <c r="I169" s="9" t="s">
        <v>212</v>
      </c>
      <c r="J169" s="9" t="s">
        <v>39</v>
      </c>
      <c r="K169" s="9" t="s">
        <v>40</v>
      </c>
      <c r="L169" s="9" t="s">
        <v>41</v>
      </c>
      <c r="M169" s="9" t="s">
        <v>179</v>
      </c>
      <c r="N169" s="9" t="s">
        <v>180</v>
      </c>
      <c r="O169" s="9" t="s">
        <v>3707</v>
      </c>
      <c r="P169" s="9" t="s">
        <v>45</v>
      </c>
      <c r="Q169" s="9" t="s">
        <v>182</v>
      </c>
      <c r="R169" s="9" t="s">
        <v>45</v>
      </c>
      <c r="S169" s="9" t="s">
        <v>183</v>
      </c>
      <c r="T169" s="9" t="s">
        <v>479</v>
      </c>
      <c r="U169" s="9" t="s">
        <v>212</v>
      </c>
      <c r="V169" s="9" t="s">
        <v>480</v>
      </c>
      <c r="W169" s="9" t="s">
        <v>51</v>
      </c>
      <c r="X169" s="9" t="s">
        <v>102</v>
      </c>
      <c r="Y169" s="9" t="s">
        <v>53</v>
      </c>
      <c r="Z169" s="9" t="s">
        <v>54</v>
      </c>
      <c r="AA169" s="9" t="s">
        <v>55</v>
      </c>
      <c r="AB169" s="9" t="s">
        <v>56</v>
      </c>
      <c r="AC169" s="10">
        <v>290000</v>
      </c>
      <c r="AD169" s="10" t="s">
        <v>3706</v>
      </c>
      <c r="AE169" s="10" t="str" cm="1">
        <f t="array" aca="1" ref="AE169" ca="1">IFERROR(_xlfn.XLOOKUP(MID(CELL("filename",$A$1),FIND("]",CELL("filename",$A$1))+1,255)&amp;"|"&amp;$C169,Fonte_OM_Objeto!$G:$G,Fonte_OM_Objeto!$J:$J),"")</f>
        <v/>
      </c>
      <c r="AF169" s="10" t="str" cm="1">
        <f t="array" aca="1" ref="AF169" ca="1">IFERROR(_xlfn.XLOOKUP(MID(CELL("filename",$A$1),FIND("]",CELL("filename",$A$1))+1,255)&amp;"|"&amp;$C169,Fonte_OM_Objeto!$G:$G,Fonte_OM_Objeto!$K:$K),"")</f>
        <v/>
      </c>
    </row>
    <row r="170" spans="1:32" s="1" customFormat="1" ht="106.15" customHeight="1" x14ac:dyDescent="0.2">
      <c r="A170" s="9" t="s">
        <v>30</v>
      </c>
      <c r="B170" s="9" t="s">
        <v>31</v>
      </c>
      <c r="C170" s="9" t="s">
        <v>2013</v>
      </c>
      <c r="D170" s="9" t="s">
        <v>33</v>
      </c>
      <c r="E170" s="9" t="s">
        <v>34</v>
      </c>
      <c r="F170" s="9" t="s">
        <v>835</v>
      </c>
      <c r="G170" s="9" t="s">
        <v>836</v>
      </c>
      <c r="H170" s="9" t="s">
        <v>37</v>
      </c>
      <c r="I170" s="9" t="s">
        <v>212</v>
      </c>
      <c r="J170" s="9" t="s">
        <v>39</v>
      </c>
      <c r="K170" s="9" t="s">
        <v>40</v>
      </c>
      <c r="L170" s="9" t="s">
        <v>41</v>
      </c>
      <c r="M170" s="9" t="s">
        <v>97</v>
      </c>
      <c r="N170" s="9" t="s">
        <v>98</v>
      </c>
      <c r="O170" s="9" t="s">
        <v>612</v>
      </c>
      <c r="P170" s="9" t="s">
        <v>45</v>
      </c>
      <c r="Q170" s="9" t="s">
        <v>109</v>
      </c>
      <c r="R170" s="9" t="s">
        <v>47</v>
      </c>
      <c r="S170" s="9" t="s">
        <v>110</v>
      </c>
      <c r="T170" s="10" t="s">
        <v>3705</v>
      </c>
      <c r="U170" s="9" t="s">
        <v>212</v>
      </c>
      <c r="V170" s="9" t="s">
        <v>480</v>
      </c>
      <c r="W170" s="9" t="s">
        <v>111</v>
      </c>
      <c r="X170" s="9" t="s">
        <v>52</v>
      </c>
      <c r="Y170" s="9" t="s">
        <v>53</v>
      </c>
      <c r="Z170" s="9" t="s">
        <v>54</v>
      </c>
      <c r="AA170" s="9" t="s">
        <v>55</v>
      </c>
      <c r="AB170" s="9" t="s">
        <v>56</v>
      </c>
      <c r="AC170" s="10">
        <v>1000000</v>
      </c>
      <c r="AD170" s="10" t="s">
        <v>3704</v>
      </c>
      <c r="AE170" s="10" t="str" cm="1">
        <f t="array" aca="1" ref="AE170" ca="1">IFERROR(_xlfn.XLOOKUP(MID(CELL("filename",$A$1),FIND("]",CELL("filename",$A$1))+1,255)&amp;"|"&amp;$C170,Fonte_OM_Objeto!$G:$G,Fonte_OM_Objeto!$J:$J),"")</f>
        <v/>
      </c>
      <c r="AF170" s="10" t="str" cm="1">
        <f t="array" aca="1" ref="AF170" ca="1">IFERROR(_xlfn.XLOOKUP(MID(CELL("filename",$A$1),FIND("]",CELL("filename",$A$1))+1,255)&amp;"|"&amp;$C170,Fonte_OM_Objeto!$G:$G,Fonte_OM_Objeto!$K:$K),"")</f>
        <v/>
      </c>
    </row>
    <row r="171" spans="1:32" s="1" customFormat="1" ht="84.2" customHeight="1" x14ac:dyDescent="0.2">
      <c r="A171" s="9" t="s">
        <v>30</v>
      </c>
      <c r="B171" s="9" t="s">
        <v>31</v>
      </c>
      <c r="C171" s="9" t="s">
        <v>3703</v>
      </c>
      <c r="D171" s="9" t="s">
        <v>33</v>
      </c>
      <c r="E171" s="9" t="s">
        <v>34</v>
      </c>
      <c r="F171" s="9" t="s">
        <v>3702</v>
      </c>
      <c r="G171" s="9" t="s">
        <v>1998</v>
      </c>
      <c r="H171" s="9" t="s">
        <v>37</v>
      </c>
      <c r="I171" s="9" t="s">
        <v>96</v>
      </c>
      <c r="J171" s="9" t="s">
        <v>261</v>
      </c>
      <c r="K171" s="9" t="s">
        <v>40</v>
      </c>
      <c r="L171" s="9" t="s">
        <v>41</v>
      </c>
      <c r="M171" s="9" t="s">
        <v>97</v>
      </c>
      <c r="N171" s="9" t="s">
        <v>98</v>
      </c>
      <c r="O171" s="9" t="s">
        <v>612</v>
      </c>
      <c r="P171" s="9" t="s">
        <v>45</v>
      </c>
      <c r="Q171" s="9" t="s">
        <v>109</v>
      </c>
      <c r="R171" s="9" t="s">
        <v>47</v>
      </c>
      <c r="S171" s="9" t="s">
        <v>110</v>
      </c>
      <c r="T171" s="9" t="s">
        <v>100</v>
      </c>
      <c r="U171" s="9" t="s">
        <v>96</v>
      </c>
      <c r="V171" s="9" t="s">
        <v>101</v>
      </c>
      <c r="W171" s="9" t="s">
        <v>111</v>
      </c>
      <c r="X171" s="9" t="s">
        <v>52</v>
      </c>
      <c r="Y171" s="9" t="s">
        <v>53</v>
      </c>
      <c r="Z171" s="9" t="s">
        <v>54</v>
      </c>
      <c r="AA171" s="9" t="s">
        <v>55</v>
      </c>
      <c r="AB171" s="9" t="s">
        <v>56</v>
      </c>
      <c r="AC171" s="10">
        <v>500000</v>
      </c>
      <c r="AD171" s="10" t="s">
        <v>3561</v>
      </c>
      <c r="AE171" s="10" t="str" cm="1">
        <f t="array" aca="1" ref="AE171" ca="1">IFERROR(_xlfn.XLOOKUP(MID(CELL("filename",$A$1),FIND("]",CELL("filename",$A$1))+1,255)&amp;"|"&amp;$C171,Fonte_OM_Objeto!$G:$G,Fonte_OM_Objeto!$J:$J),"")</f>
        <v/>
      </c>
      <c r="AF171" s="10" t="str" cm="1">
        <f t="array" aca="1" ref="AF171" ca="1">IFERROR(_xlfn.XLOOKUP(MID(CELL("filename",$A$1),FIND("]",CELL("filename",$A$1))+1,255)&amp;"|"&amp;$C171,Fonte_OM_Objeto!$G:$G,Fonte_OM_Objeto!$K:$K),"")</f>
        <v/>
      </c>
    </row>
    <row r="172" spans="1:32" s="1" customFormat="1" ht="19.7" customHeight="1" x14ac:dyDescent="0.2">
      <c r="A172" s="9" t="s">
        <v>30</v>
      </c>
      <c r="B172" s="9" t="s">
        <v>31</v>
      </c>
      <c r="C172" s="9" t="s">
        <v>861</v>
      </c>
      <c r="D172" s="9" t="s">
        <v>33</v>
      </c>
      <c r="E172" s="9" t="s">
        <v>34</v>
      </c>
      <c r="F172" s="9" t="s">
        <v>858</v>
      </c>
      <c r="G172" s="9" t="s">
        <v>859</v>
      </c>
      <c r="H172" s="9" t="s">
        <v>37</v>
      </c>
      <c r="I172" s="9" t="s">
        <v>38</v>
      </c>
      <c r="J172" s="9" t="s">
        <v>107</v>
      </c>
      <c r="K172" s="9" t="s">
        <v>40</v>
      </c>
      <c r="L172" s="9" t="s">
        <v>41</v>
      </c>
      <c r="M172" s="9" t="s">
        <v>70</v>
      </c>
      <c r="N172" s="9" t="s">
        <v>71</v>
      </c>
      <c r="O172" s="9" t="s">
        <v>1058</v>
      </c>
      <c r="P172" s="9" t="s">
        <v>45</v>
      </c>
      <c r="Q172" s="9" t="s">
        <v>62</v>
      </c>
      <c r="R172" s="9" t="s">
        <v>45</v>
      </c>
      <c r="S172" s="9" t="s">
        <v>85</v>
      </c>
      <c r="T172" s="9" t="s">
        <v>75</v>
      </c>
      <c r="U172" s="9" t="s">
        <v>76</v>
      </c>
      <c r="V172" s="9" t="s">
        <v>75</v>
      </c>
      <c r="W172" s="9" t="s">
        <v>51</v>
      </c>
      <c r="X172" s="9" t="s">
        <v>52</v>
      </c>
      <c r="Y172" s="9" t="s">
        <v>53</v>
      </c>
      <c r="Z172" s="9" t="s">
        <v>54</v>
      </c>
      <c r="AA172" s="9" t="s">
        <v>55</v>
      </c>
      <c r="AB172" s="9" t="s">
        <v>56</v>
      </c>
      <c r="AC172" s="10">
        <v>300000</v>
      </c>
      <c r="AD172" s="10" t="s">
        <v>3701</v>
      </c>
      <c r="AE172" s="10" t="str" cm="1">
        <f t="array" aca="1" ref="AE172" ca="1">IFERROR(_xlfn.XLOOKUP(MID(CELL("filename",$A$1),FIND("]",CELL("filename",$A$1))+1,255)&amp;"|"&amp;$C172,Fonte_OM_Objeto!$G:$G,Fonte_OM_Objeto!$J:$J),"")</f>
        <v/>
      </c>
      <c r="AF172" s="10" t="str" cm="1">
        <f t="array" aca="1" ref="AF172" ca="1">IFERROR(_xlfn.XLOOKUP(MID(CELL("filename",$A$1),FIND("]",CELL("filename",$A$1))+1,255)&amp;"|"&amp;$C172,Fonte_OM_Objeto!$G:$G,Fonte_OM_Objeto!$K:$K),"")</f>
        <v/>
      </c>
    </row>
    <row r="173" spans="1:32" s="1" customFormat="1" ht="41.1" customHeight="1" x14ac:dyDescent="0.2">
      <c r="A173" s="9" t="s">
        <v>30</v>
      </c>
      <c r="B173" s="9" t="s">
        <v>31</v>
      </c>
      <c r="C173" s="9" t="s">
        <v>3700</v>
      </c>
      <c r="D173" s="9" t="s">
        <v>33</v>
      </c>
      <c r="E173" s="9" t="s">
        <v>34</v>
      </c>
      <c r="F173" s="9" t="s">
        <v>858</v>
      </c>
      <c r="G173" s="9" t="s">
        <v>859</v>
      </c>
      <c r="H173" s="9" t="s">
        <v>37</v>
      </c>
      <c r="I173" s="9" t="s">
        <v>38</v>
      </c>
      <c r="J173" s="9" t="s">
        <v>107</v>
      </c>
      <c r="K173" s="9" t="s">
        <v>40</v>
      </c>
      <c r="L173" s="9" t="s">
        <v>41</v>
      </c>
      <c r="M173" s="9" t="s">
        <v>97</v>
      </c>
      <c r="N173" s="9" t="s">
        <v>98</v>
      </c>
      <c r="O173" s="9" t="s">
        <v>1367</v>
      </c>
      <c r="P173" s="9" t="s">
        <v>45</v>
      </c>
      <c r="Q173" s="9" t="s">
        <v>46</v>
      </c>
      <c r="R173" s="9" t="s">
        <v>47</v>
      </c>
      <c r="S173" s="9" t="s">
        <v>48</v>
      </c>
      <c r="T173" s="9" t="s">
        <v>49</v>
      </c>
      <c r="U173" s="9" t="s">
        <v>38</v>
      </c>
      <c r="V173" s="9" t="s">
        <v>50</v>
      </c>
      <c r="W173" s="9" t="s">
        <v>51</v>
      </c>
      <c r="X173" s="9" t="s">
        <v>52</v>
      </c>
      <c r="Y173" s="9" t="s">
        <v>53</v>
      </c>
      <c r="Z173" s="9" t="s">
        <v>54</v>
      </c>
      <c r="AA173" s="9" t="s">
        <v>55</v>
      </c>
      <c r="AB173" s="9" t="s">
        <v>56</v>
      </c>
      <c r="AC173" s="10">
        <v>300000</v>
      </c>
      <c r="AD173" s="10" t="s">
        <v>3699</v>
      </c>
      <c r="AE173" s="10" t="str" cm="1">
        <f t="array" aca="1" ref="AE173" ca="1">IFERROR(_xlfn.XLOOKUP(MID(CELL("filename",$A$1),FIND("]",CELL("filename",$A$1))+1,255)&amp;"|"&amp;$C173,Fonte_OM_Objeto!$G:$G,Fonte_OM_Objeto!$J:$J),"")</f>
        <v/>
      </c>
      <c r="AF173" s="10" t="str" cm="1">
        <f t="array" aca="1" ref="AF173" ca="1">IFERROR(_xlfn.XLOOKUP(MID(CELL("filename",$A$1),FIND("]",CELL("filename",$A$1))+1,255)&amp;"|"&amp;$C173,Fonte_OM_Objeto!$G:$G,Fonte_OM_Objeto!$K:$K),"")</f>
        <v/>
      </c>
    </row>
    <row r="174" spans="1:32" s="1" customFormat="1" ht="19.7" customHeight="1" x14ac:dyDescent="0.2">
      <c r="A174" s="9" t="s">
        <v>30</v>
      </c>
      <c r="B174" s="9" t="s">
        <v>31</v>
      </c>
      <c r="C174" s="9" t="s">
        <v>3698</v>
      </c>
      <c r="D174" s="9" t="s">
        <v>33</v>
      </c>
      <c r="E174" s="9" t="s">
        <v>34</v>
      </c>
      <c r="F174" s="9" t="s">
        <v>858</v>
      </c>
      <c r="G174" s="9" t="s">
        <v>859</v>
      </c>
      <c r="H174" s="9" t="s">
        <v>37</v>
      </c>
      <c r="I174" s="9" t="s">
        <v>38</v>
      </c>
      <c r="J174" s="9" t="s">
        <v>107</v>
      </c>
      <c r="K174" s="9" t="s">
        <v>40</v>
      </c>
      <c r="L174" s="9" t="s">
        <v>41</v>
      </c>
      <c r="M174" s="9" t="s">
        <v>42</v>
      </c>
      <c r="N174" s="9" t="s">
        <v>43</v>
      </c>
      <c r="O174" s="9" t="s">
        <v>1367</v>
      </c>
      <c r="P174" s="9" t="s">
        <v>45</v>
      </c>
      <c r="Q174" s="9" t="s">
        <v>46</v>
      </c>
      <c r="R174" s="9" t="s">
        <v>47</v>
      </c>
      <c r="S174" s="9" t="s">
        <v>48</v>
      </c>
      <c r="T174" s="9" t="s">
        <v>75</v>
      </c>
      <c r="U174" s="9" t="s">
        <v>76</v>
      </c>
      <c r="V174" s="9" t="s">
        <v>75</v>
      </c>
      <c r="W174" s="9" t="s">
        <v>51</v>
      </c>
      <c r="X174" s="9" t="s">
        <v>102</v>
      </c>
      <c r="Y174" s="9" t="s">
        <v>53</v>
      </c>
      <c r="Z174" s="9" t="s">
        <v>54</v>
      </c>
      <c r="AA174" s="9" t="s">
        <v>55</v>
      </c>
      <c r="AB174" s="9" t="s">
        <v>56</v>
      </c>
      <c r="AC174" s="10">
        <v>50000</v>
      </c>
      <c r="AD174" s="10" t="s">
        <v>3697</v>
      </c>
      <c r="AE174" s="10" t="str" cm="1">
        <f t="array" aca="1" ref="AE174" ca="1">IFERROR(_xlfn.XLOOKUP(MID(CELL("filename",$A$1),FIND("]",CELL("filename",$A$1))+1,255)&amp;"|"&amp;$C174,Fonte_OM_Objeto!$G:$G,Fonte_OM_Objeto!$J:$J),"")</f>
        <v>6ª RM</v>
      </c>
      <c r="AF174" s="10" t="str" cm="1">
        <f t="array" aca="1" ref="AF174" ca="1">IFERROR(_xlfn.XLOOKUP(MID(CELL("filename",$A$1),FIND("]",CELL("filename",$A$1))+1,255)&amp;"|"&amp;$C174,Fonte_OM_Objeto!$G:$G,Fonte_OM_Objeto!$K:$K),"")</f>
        <v>Equipamentos e mobiliários e a contratação de serviços para apoiar o Sistema de Relações Institucionais, Assessoramento Parlamentar e Com Soc da 6ª Região Militar, bem como o Tiro de Guerra de Valença.</v>
      </c>
    </row>
    <row r="175" spans="1:32" s="1" customFormat="1" ht="19.7" customHeight="1" x14ac:dyDescent="0.2">
      <c r="A175" s="9" t="s">
        <v>30</v>
      </c>
      <c r="B175" s="9" t="s">
        <v>31</v>
      </c>
      <c r="C175" s="9" t="s">
        <v>3698</v>
      </c>
      <c r="D175" s="9" t="s">
        <v>33</v>
      </c>
      <c r="E175" s="9" t="s">
        <v>34</v>
      </c>
      <c r="F175" s="9" t="s">
        <v>858</v>
      </c>
      <c r="G175" s="9" t="s">
        <v>859</v>
      </c>
      <c r="H175" s="9" t="s">
        <v>37</v>
      </c>
      <c r="I175" s="9" t="s">
        <v>38</v>
      </c>
      <c r="J175" s="9" t="s">
        <v>107</v>
      </c>
      <c r="K175" s="9" t="s">
        <v>40</v>
      </c>
      <c r="L175" s="9" t="s">
        <v>41</v>
      </c>
      <c r="M175" s="9" t="s">
        <v>42</v>
      </c>
      <c r="N175" s="9" t="s">
        <v>43</v>
      </c>
      <c r="O175" s="9" t="s">
        <v>1367</v>
      </c>
      <c r="P175" s="9" t="s">
        <v>45</v>
      </c>
      <c r="Q175" s="9" t="s">
        <v>46</v>
      </c>
      <c r="R175" s="9" t="s">
        <v>47</v>
      </c>
      <c r="S175" s="9" t="s">
        <v>48</v>
      </c>
      <c r="T175" s="9" t="s">
        <v>75</v>
      </c>
      <c r="U175" s="9" t="s">
        <v>76</v>
      </c>
      <c r="V175" s="9" t="s">
        <v>75</v>
      </c>
      <c r="W175" s="9" t="s">
        <v>51</v>
      </c>
      <c r="X175" s="9" t="s">
        <v>52</v>
      </c>
      <c r="Y175" s="9" t="s">
        <v>53</v>
      </c>
      <c r="Z175" s="9" t="s">
        <v>54</v>
      </c>
      <c r="AA175" s="9" t="s">
        <v>55</v>
      </c>
      <c r="AB175" s="9" t="s">
        <v>56</v>
      </c>
      <c r="AC175" s="10">
        <v>150000</v>
      </c>
      <c r="AD175" s="10" t="s">
        <v>3697</v>
      </c>
      <c r="AE175" s="10" t="str" cm="1">
        <f t="array" aca="1" ref="AE175" ca="1">IFERROR(_xlfn.XLOOKUP(MID(CELL("filename",$A$1),FIND("]",CELL("filename",$A$1))+1,255)&amp;"|"&amp;$C175,Fonte_OM_Objeto!$G:$G,Fonte_OM_Objeto!$J:$J),"")</f>
        <v>6ª RM</v>
      </c>
      <c r="AF175" s="10" t="str" cm="1">
        <f t="array" aca="1" ref="AF175" ca="1">IFERROR(_xlfn.XLOOKUP(MID(CELL("filename",$A$1),FIND("]",CELL("filename",$A$1))+1,255)&amp;"|"&amp;$C175,Fonte_OM_Objeto!$G:$G,Fonte_OM_Objeto!$K:$K),"")</f>
        <v>Equipamentos e mobiliários e a contratação de serviços para apoiar o Sistema de Relações Institucionais, Assessoramento Parlamentar e Com Soc da 6ª Região Militar, bem como o Tiro de Guerra de Valença.</v>
      </c>
    </row>
    <row r="176" spans="1:32" s="1" customFormat="1" ht="19.7" customHeight="1" x14ac:dyDescent="0.2">
      <c r="A176" s="9" t="s">
        <v>30</v>
      </c>
      <c r="B176" s="9" t="s">
        <v>31</v>
      </c>
      <c r="C176" s="9" t="s">
        <v>3696</v>
      </c>
      <c r="D176" s="9" t="s">
        <v>33</v>
      </c>
      <c r="E176" s="9" t="s">
        <v>34</v>
      </c>
      <c r="F176" s="9" t="s">
        <v>870</v>
      </c>
      <c r="G176" s="9" t="s">
        <v>871</v>
      </c>
      <c r="H176" s="9" t="s">
        <v>143</v>
      </c>
      <c r="I176" s="9" t="s">
        <v>451</v>
      </c>
      <c r="J176" s="9" t="s">
        <v>39</v>
      </c>
      <c r="K176" s="9" t="s">
        <v>40</v>
      </c>
      <c r="L176" s="9" t="s">
        <v>41</v>
      </c>
      <c r="M176" s="9" t="s">
        <v>42</v>
      </c>
      <c r="N176" s="9" t="s">
        <v>43</v>
      </c>
      <c r="O176" s="9" t="s">
        <v>612</v>
      </c>
      <c r="P176" s="9" t="s">
        <v>45</v>
      </c>
      <c r="Q176" s="9" t="s">
        <v>109</v>
      </c>
      <c r="R176" s="9" t="s">
        <v>47</v>
      </c>
      <c r="S176" s="9" t="s">
        <v>110</v>
      </c>
      <c r="T176" s="9" t="s">
        <v>3695</v>
      </c>
      <c r="U176" s="9" t="s">
        <v>451</v>
      </c>
      <c r="V176" s="9" t="s">
        <v>3694</v>
      </c>
      <c r="W176" s="9" t="s">
        <v>111</v>
      </c>
      <c r="X176" s="9" t="s">
        <v>52</v>
      </c>
      <c r="Y176" s="9" t="s">
        <v>53</v>
      </c>
      <c r="Z176" s="9" t="s">
        <v>54</v>
      </c>
      <c r="AA176" s="9" t="s">
        <v>55</v>
      </c>
      <c r="AB176" s="9" t="s">
        <v>56</v>
      </c>
      <c r="AC176" s="10">
        <v>950000</v>
      </c>
      <c r="AD176" s="10" t="s">
        <v>3693</v>
      </c>
      <c r="AE176" s="10" t="str" cm="1">
        <f t="array" aca="1" ref="AE176" ca="1">IFERROR(_xlfn.XLOOKUP(MID(CELL("filename",$A$1),FIND("]",CELL("filename",$A$1))+1,255)&amp;"|"&amp;$C176,Fonte_OM_Objeto!$G:$G,Fonte_OM_Objeto!$J:$J),"")</f>
        <v>16º B Log</v>
      </c>
      <c r="AF176" s="10" t="str" cm="1">
        <f t="array" aca="1" ref="AF176" ca="1">IFERROR(_xlfn.XLOOKUP(MID(CELL("filename",$A$1),FIND("]",CELL("filename",$A$1))+1,255)&amp;"|"&amp;$C176,Fonte_OM_Objeto!$G:$G,Fonte_OM_Objeto!$K:$K),"")</f>
        <v>Viatura Ambulância tipo "B" - Suporte Básico</v>
      </c>
    </row>
    <row r="177" spans="1:32" s="1" customFormat="1" ht="19.7" customHeight="1" x14ac:dyDescent="0.2">
      <c r="A177" s="9" t="s">
        <v>30</v>
      </c>
      <c r="B177" s="9" t="s">
        <v>31</v>
      </c>
      <c r="C177" s="9" t="s">
        <v>3692</v>
      </c>
      <c r="D177" s="9" t="s">
        <v>33</v>
      </c>
      <c r="E177" s="9" t="s">
        <v>34</v>
      </c>
      <c r="F177" s="9" t="s">
        <v>870</v>
      </c>
      <c r="G177" s="9" t="s">
        <v>871</v>
      </c>
      <c r="H177" s="9" t="s">
        <v>143</v>
      </c>
      <c r="I177" s="9" t="s">
        <v>451</v>
      </c>
      <c r="J177" s="9" t="s">
        <v>39</v>
      </c>
      <c r="K177" s="9" t="s">
        <v>40</v>
      </c>
      <c r="L177" s="9" t="s">
        <v>41</v>
      </c>
      <c r="M177" s="9" t="s">
        <v>42</v>
      </c>
      <c r="N177" s="9" t="s">
        <v>43</v>
      </c>
      <c r="O177" s="9" t="s">
        <v>3514</v>
      </c>
      <c r="P177" s="9" t="s">
        <v>45</v>
      </c>
      <c r="Q177" s="9" t="s">
        <v>84</v>
      </c>
      <c r="R177" s="9" t="s">
        <v>45</v>
      </c>
      <c r="S177" s="9" t="s">
        <v>63</v>
      </c>
      <c r="T177" s="9" t="s">
        <v>554</v>
      </c>
      <c r="U177" s="9" t="s">
        <v>451</v>
      </c>
      <c r="V177" s="9" t="s">
        <v>555</v>
      </c>
      <c r="W177" s="9" t="s">
        <v>51</v>
      </c>
      <c r="X177" s="9" t="s">
        <v>102</v>
      </c>
      <c r="Y177" s="9" t="s">
        <v>53</v>
      </c>
      <c r="Z177" s="9" t="s">
        <v>54</v>
      </c>
      <c r="AA177" s="9" t="s">
        <v>55</v>
      </c>
      <c r="AB177" s="9" t="s">
        <v>56</v>
      </c>
      <c r="AC177" s="10">
        <v>890000</v>
      </c>
      <c r="AD177" s="9" t="s">
        <v>3691</v>
      </c>
      <c r="AE177" s="10" t="str" cm="1">
        <f t="array" aca="1" ref="AE177" ca="1">IFERROR(_xlfn.XLOOKUP(MID(CELL("filename",$A$1),FIND("]",CELL("filename",$A$1))+1,255)&amp;"|"&amp;$C177,Fonte_OM_Objeto!$G:$G,Fonte_OM_Objeto!$J:$J),"")</f>
        <v>32º GAC</v>
      </c>
      <c r="AF177" s="10" t="str" cm="1">
        <f t="array" aca="1" ref="AF177" ca="1">IFERROR(_xlfn.XLOOKUP(MID(CELL("filename",$A$1),FIND("]",CELL("filename",$A$1))+1,255)&amp;"|"&amp;$C177,Fonte_OM_Objeto!$G:$G,Fonte_OM_Objeto!$K:$K),"")</f>
        <v>Execução de cobertura da quadra poliesportiva e reparação do piso</v>
      </c>
    </row>
    <row r="178" spans="1:32" s="1" customFormat="1" ht="19.7" customHeight="1" x14ac:dyDescent="0.2">
      <c r="A178" s="9" t="s">
        <v>30</v>
      </c>
      <c r="B178" s="9" t="s">
        <v>31</v>
      </c>
      <c r="C178" s="9" t="s">
        <v>3690</v>
      </c>
      <c r="D178" s="9" t="s">
        <v>33</v>
      </c>
      <c r="E178" s="9" t="s">
        <v>34</v>
      </c>
      <c r="F178" s="9" t="s">
        <v>2672</v>
      </c>
      <c r="G178" s="9" t="s">
        <v>1982</v>
      </c>
      <c r="H178" s="9" t="s">
        <v>143</v>
      </c>
      <c r="I178" s="9" t="s">
        <v>150</v>
      </c>
      <c r="J178" s="9" t="s">
        <v>535</v>
      </c>
      <c r="K178" s="9" t="s">
        <v>40</v>
      </c>
      <c r="L178" s="9" t="s">
        <v>41</v>
      </c>
      <c r="M178" s="9" t="s">
        <v>42</v>
      </c>
      <c r="N178" s="9" t="s">
        <v>43</v>
      </c>
      <c r="O178" s="9" t="s">
        <v>1367</v>
      </c>
      <c r="P178" s="9" t="s">
        <v>45</v>
      </c>
      <c r="Q178" s="9" t="s">
        <v>46</v>
      </c>
      <c r="R178" s="9" t="s">
        <v>47</v>
      </c>
      <c r="S178" s="9" t="s">
        <v>48</v>
      </c>
      <c r="T178" s="9" t="s">
        <v>153</v>
      </c>
      <c r="U178" s="9" t="s">
        <v>150</v>
      </c>
      <c r="V178" s="9" t="s">
        <v>154</v>
      </c>
      <c r="W178" s="9" t="s">
        <v>51</v>
      </c>
      <c r="X178" s="9" t="s">
        <v>52</v>
      </c>
      <c r="Y178" s="9" t="s">
        <v>53</v>
      </c>
      <c r="Z178" s="9" t="s">
        <v>54</v>
      </c>
      <c r="AA178" s="9" t="s">
        <v>55</v>
      </c>
      <c r="AB178" s="9" t="s">
        <v>56</v>
      </c>
      <c r="AC178" s="10">
        <v>300000</v>
      </c>
      <c r="AD178" s="9" t="s">
        <v>3689</v>
      </c>
      <c r="AE178" s="10" t="str" cm="1">
        <f t="array" aca="1" ref="AE178" ca="1">IFERROR(_xlfn.XLOOKUP(MID(CELL("filename",$A$1),FIND("]",CELL("filename",$A$1))+1,255)&amp;"|"&amp;$C178,Fonte_OM_Objeto!$G:$G,Fonte_OM_Objeto!$J:$J),"")</f>
        <v>H Ge F</v>
      </c>
      <c r="AF178" s="10" t="str" cm="1">
        <f t="array" aca="1" ref="AF178" ca="1">IFERROR(_xlfn.XLOOKUP(MID(CELL("filename",$A$1),FIND("]",CELL("filename",$A$1))+1,255)&amp;"|"&amp;$C178,Fonte_OM_Objeto!$G:$G,Fonte_OM_Objeto!$K:$K),"")</f>
        <v>Instalação de usina fotovoltaica e aquisição de equipamentos para segurança e manutenção do HGeF</v>
      </c>
    </row>
    <row r="179" spans="1:32" s="1" customFormat="1" ht="30.4" customHeight="1" x14ac:dyDescent="0.2">
      <c r="A179" s="9" t="s">
        <v>30</v>
      </c>
      <c r="B179" s="9" t="s">
        <v>31</v>
      </c>
      <c r="C179" s="9" t="s">
        <v>3688</v>
      </c>
      <c r="D179" s="9" t="s">
        <v>33</v>
      </c>
      <c r="E179" s="9" t="s">
        <v>34</v>
      </c>
      <c r="F179" s="9" t="s">
        <v>895</v>
      </c>
      <c r="G179" s="9" t="s">
        <v>896</v>
      </c>
      <c r="H179" s="9" t="s">
        <v>143</v>
      </c>
      <c r="I179" s="9" t="s">
        <v>242</v>
      </c>
      <c r="J179" s="9" t="s">
        <v>69</v>
      </c>
      <c r="K179" s="9" t="s">
        <v>40</v>
      </c>
      <c r="L179" s="9" t="s">
        <v>41</v>
      </c>
      <c r="M179" s="9" t="s">
        <v>97</v>
      </c>
      <c r="N179" s="9" t="s">
        <v>98</v>
      </c>
      <c r="O179" s="9" t="s">
        <v>612</v>
      </c>
      <c r="P179" s="9" t="s">
        <v>45</v>
      </c>
      <c r="Q179" s="9" t="s">
        <v>109</v>
      </c>
      <c r="R179" s="9" t="s">
        <v>47</v>
      </c>
      <c r="S179" s="9" t="s">
        <v>110</v>
      </c>
      <c r="T179" s="9" t="s">
        <v>246</v>
      </c>
      <c r="U179" s="9" t="s">
        <v>242</v>
      </c>
      <c r="V179" s="9" t="s">
        <v>247</v>
      </c>
      <c r="W179" s="9" t="s">
        <v>111</v>
      </c>
      <c r="X179" s="9" t="s">
        <v>52</v>
      </c>
      <c r="Y179" s="9" t="s">
        <v>53</v>
      </c>
      <c r="Z179" s="9" t="s">
        <v>54</v>
      </c>
      <c r="AA179" s="9" t="s">
        <v>55</v>
      </c>
      <c r="AB179" s="9" t="s">
        <v>56</v>
      </c>
      <c r="AC179" s="10">
        <v>950000</v>
      </c>
      <c r="AD179" s="10" t="s">
        <v>3687</v>
      </c>
      <c r="AE179" s="10" t="str" cm="1">
        <f t="array" aca="1" ref="AE179" ca="1">IFERROR(_xlfn.XLOOKUP(MID(CELL("filename",$A$1),FIND("]",CELL("filename",$A$1))+1,255)&amp;"|"&amp;$C179,Fonte_OM_Objeto!$G:$G,Fonte_OM_Objeto!$J:$J),"")</f>
        <v/>
      </c>
      <c r="AF179" s="10" t="str" cm="1">
        <f t="array" aca="1" ref="AF179" ca="1">IFERROR(_xlfn.XLOOKUP(MID(CELL("filename",$A$1),FIND("]",CELL("filename",$A$1))+1,255)&amp;"|"&amp;$C179,Fonte_OM_Objeto!$G:$G,Fonte_OM_Objeto!$K:$K),"")</f>
        <v/>
      </c>
    </row>
    <row r="180" spans="1:32" s="1" customFormat="1" ht="41.1" customHeight="1" x14ac:dyDescent="0.2">
      <c r="A180" s="9" t="s">
        <v>30</v>
      </c>
      <c r="B180" s="9" t="s">
        <v>31</v>
      </c>
      <c r="C180" s="9" t="s">
        <v>3686</v>
      </c>
      <c r="D180" s="9" t="s">
        <v>33</v>
      </c>
      <c r="E180" s="9" t="s">
        <v>34</v>
      </c>
      <c r="F180" s="9" t="s">
        <v>895</v>
      </c>
      <c r="G180" s="9" t="s">
        <v>896</v>
      </c>
      <c r="H180" s="9" t="s">
        <v>143</v>
      </c>
      <c r="I180" s="9" t="s">
        <v>242</v>
      </c>
      <c r="J180" s="9" t="s">
        <v>69</v>
      </c>
      <c r="K180" s="9" t="s">
        <v>40</v>
      </c>
      <c r="L180" s="9" t="s">
        <v>41</v>
      </c>
      <c r="M180" s="9" t="s">
        <v>179</v>
      </c>
      <c r="N180" s="9" t="s">
        <v>180</v>
      </c>
      <c r="O180" s="9" t="s">
        <v>3227</v>
      </c>
      <c r="P180" s="9" t="s">
        <v>45</v>
      </c>
      <c r="Q180" s="9" t="s">
        <v>385</v>
      </c>
      <c r="R180" s="9" t="s">
        <v>45</v>
      </c>
      <c r="S180" s="9" t="s">
        <v>468</v>
      </c>
      <c r="T180" s="9" t="s">
        <v>246</v>
      </c>
      <c r="U180" s="9" t="s">
        <v>242</v>
      </c>
      <c r="V180" s="9" t="s">
        <v>247</v>
      </c>
      <c r="W180" s="9" t="s">
        <v>51</v>
      </c>
      <c r="X180" s="9" t="s">
        <v>52</v>
      </c>
      <c r="Y180" s="9" t="s">
        <v>53</v>
      </c>
      <c r="Z180" s="9" t="s">
        <v>54</v>
      </c>
      <c r="AA180" s="9" t="s">
        <v>55</v>
      </c>
      <c r="AB180" s="9" t="s">
        <v>56</v>
      </c>
      <c r="AC180" s="10">
        <v>1100000</v>
      </c>
      <c r="AD180" s="10" t="s">
        <v>3685</v>
      </c>
      <c r="AE180" s="10" t="str" cm="1">
        <f t="array" aca="1" ref="AE180" ca="1">IFERROR(_xlfn.XLOOKUP(MID(CELL("filename",$A$1),FIND("]",CELL("filename",$A$1))+1,255)&amp;"|"&amp;$C180,Fonte_OM_Objeto!$G:$G,Fonte_OM_Objeto!$J:$J),"")</f>
        <v/>
      </c>
      <c r="AF180" s="10" t="str" cm="1">
        <f t="array" aca="1" ref="AF180" ca="1">IFERROR(_xlfn.XLOOKUP(MID(CELL("filename",$A$1),FIND("]",CELL("filename",$A$1))+1,255)&amp;"|"&amp;$C180,Fonte_OM_Objeto!$G:$G,Fonte_OM_Objeto!$K:$K),"")</f>
        <v/>
      </c>
    </row>
    <row r="181" spans="1:32" s="1" customFormat="1" ht="52.35" customHeight="1" x14ac:dyDescent="0.2">
      <c r="A181" s="9" t="s">
        <v>30</v>
      </c>
      <c r="B181" s="9" t="s">
        <v>31</v>
      </c>
      <c r="C181" s="9" t="s">
        <v>3684</v>
      </c>
      <c r="D181" s="9" t="s">
        <v>33</v>
      </c>
      <c r="E181" s="9" t="s">
        <v>90</v>
      </c>
      <c r="F181" s="9" t="s">
        <v>899</v>
      </c>
      <c r="G181" s="9" t="s">
        <v>900</v>
      </c>
      <c r="H181" s="9" t="s">
        <v>143</v>
      </c>
      <c r="I181" s="9" t="s">
        <v>68</v>
      </c>
      <c r="J181" s="9" t="s">
        <v>901</v>
      </c>
      <c r="K181" s="9" t="s">
        <v>40</v>
      </c>
      <c r="L181" s="9" t="s">
        <v>41</v>
      </c>
      <c r="M181" s="9" t="s">
        <v>70</v>
      </c>
      <c r="N181" s="9" t="s">
        <v>71</v>
      </c>
      <c r="O181" s="9" t="s">
        <v>72</v>
      </c>
      <c r="P181" s="9" t="s">
        <v>45</v>
      </c>
      <c r="Q181" s="9" t="s">
        <v>73</v>
      </c>
      <c r="R181" s="9" t="s">
        <v>45</v>
      </c>
      <c r="S181" s="9" t="s">
        <v>74</v>
      </c>
      <c r="T181" s="9" t="s">
        <v>75</v>
      </c>
      <c r="U181" s="9" t="s">
        <v>76</v>
      </c>
      <c r="V181" s="9" t="s">
        <v>75</v>
      </c>
      <c r="W181" s="9" t="s">
        <v>51</v>
      </c>
      <c r="X181" s="9" t="s">
        <v>52</v>
      </c>
      <c r="Y181" s="9" t="s">
        <v>53</v>
      </c>
      <c r="Z181" s="9" t="s">
        <v>54</v>
      </c>
      <c r="AA181" s="9" t="s">
        <v>55</v>
      </c>
      <c r="AB181" s="9" t="s">
        <v>56</v>
      </c>
      <c r="AC181" s="10">
        <v>150000</v>
      </c>
      <c r="AD181" s="10" t="s">
        <v>3439</v>
      </c>
      <c r="AE181" s="10" t="str" cm="1">
        <f t="array" aca="1" ref="AE181" ca="1">IFERROR(_xlfn.XLOOKUP(MID(CELL("filename",$A$1),FIND("]",CELL("filename",$A$1))+1,255)&amp;"|"&amp;$C181,Fonte_OM_Objeto!$G:$G,Fonte_OM_Objeto!$J:$J),"")</f>
        <v/>
      </c>
      <c r="AF181" s="10" t="str" cm="1">
        <f t="array" aca="1" ref="AF181" ca="1">IFERROR(_xlfn.XLOOKUP(MID(CELL("filename",$A$1),FIND("]",CELL("filename",$A$1))+1,255)&amp;"|"&amp;$C181,Fonte_OM_Objeto!$G:$G,Fonte_OM_Objeto!$K:$K),"")</f>
        <v/>
      </c>
    </row>
    <row r="182" spans="1:32" s="1" customFormat="1" ht="94.9" customHeight="1" x14ac:dyDescent="0.2">
      <c r="A182" s="9" t="s">
        <v>30</v>
      </c>
      <c r="B182" s="9" t="s">
        <v>31</v>
      </c>
      <c r="C182" s="9" t="s">
        <v>3683</v>
      </c>
      <c r="D182" s="9" t="s">
        <v>33</v>
      </c>
      <c r="E182" s="9" t="s">
        <v>34</v>
      </c>
      <c r="F182" s="9" t="s">
        <v>904</v>
      </c>
      <c r="G182" s="9" t="s">
        <v>905</v>
      </c>
      <c r="H182" s="9" t="s">
        <v>143</v>
      </c>
      <c r="I182" s="9" t="s">
        <v>828</v>
      </c>
      <c r="J182" s="9" t="s">
        <v>225</v>
      </c>
      <c r="K182" s="9" t="s">
        <v>40</v>
      </c>
      <c r="L182" s="9" t="s">
        <v>41</v>
      </c>
      <c r="M182" s="9" t="s">
        <v>97</v>
      </c>
      <c r="N182" s="9" t="s">
        <v>98</v>
      </c>
      <c r="O182" s="9" t="s">
        <v>3147</v>
      </c>
      <c r="P182" s="9" t="s">
        <v>45</v>
      </c>
      <c r="Q182" s="9" t="s">
        <v>335</v>
      </c>
      <c r="R182" s="9" t="s">
        <v>45</v>
      </c>
      <c r="S182" s="9" t="s">
        <v>63</v>
      </c>
      <c r="T182" s="9" t="s">
        <v>928</v>
      </c>
      <c r="U182" s="9" t="s">
        <v>828</v>
      </c>
      <c r="V182" s="9" t="s">
        <v>929</v>
      </c>
      <c r="W182" s="9" t="s">
        <v>51</v>
      </c>
      <c r="X182" s="9" t="s">
        <v>102</v>
      </c>
      <c r="Y182" s="9" t="s">
        <v>53</v>
      </c>
      <c r="Z182" s="9" t="s">
        <v>54</v>
      </c>
      <c r="AA182" s="9" t="s">
        <v>55</v>
      </c>
      <c r="AB182" s="9" t="s">
        <v>56</v>
      </c>
      <c r="AC182" s="10">
        <v>600000</v>
      </c>
      <c r="AD182" s="10" t="s">
        <v>3682</v>
      </c>
      <c r="AE182" s="10" t="str" cm="1">
        <f t="array" aca="1" ref="AE182" ca="1">IFERROR(_xlfn.XLOOKUP(MID(CELL("filename",$A$1),FIND("]",CELL("filename",$A$1))+1,255)&amp;"|"&amp;$C182,Fonte_OM_Objeto!$G:$G,Fonte_OM_Objeto!$J:$J),"")</f>
        <v/>
      </c>
      <c r="AF182" s="10" t="str" cm="1">
        <f t="array" aca="1" ref="AF182" ca="1">IFERROR(_xlfn.XLOOKUP(MID(CELL("filename",$A$1),FIND("]",CELL("filename",$A$1))+1,255)&amp;"|"&amp;$C182,Fonte_OM_Objeto!$G:$G,Fonte_OM_Objeto!$K:$K),"")</f>
        <v/>
      </c>
    </row>
    <row r="183" spans="1:32" s="1" customFormat="1" ht="94.9" customHeight="1" x14ac:dyDescent="0.2">
      <c r="A183" s="9" t="s">
        <v>30</v>
      </c>
      <c r="B183" s="9" t="s">
        <v>31</v>
      </c>
      <c r="C183" s="9" t="s">
        <v>3683</v>
      </c>
      <c r="D183" s="9" t="s">
        <v>33</v>
      </c>
      <c r="E183" s="9" t="s">
        <v>34</v>
      </c>
      <c r="F183" s="9" t="s">
        <v>904</v>
      </c>
      <c r="G183" s="9" t="s">
        <v>905</v>
      </c>
      <c r="H183" s="9" t="s">
        <v>143</v>
      </c>
      <c r="I183" s="9" t="s">
        <v>828</v>
      </c>
      <c r="J183" s="9" t="s">
        <v>225</v>
      </c>
      <c r="K183" s="9" t="s">
        <v>40</v>
      </c>
      <c r="L183" s="9" t="s">
        <v>41</v>
      </c>
      <c r="M183" s="9" t="s">
        <v>97</v>
      </c>
      <c r="N183" s="9" t="s">
        <v>98</v>
      </c>
      <c r="O183" s="9" t="s">
        <v>3147</v>
      </c>
      <c r="P183" s="9" t="s">
        <v>45</v>
      </c>
      <c r="Q183" s="9" t="s">
        <v>335</v>
      </c>
      <c r="R183" s="9" t="s">
        <v>45</v>
      </c>
      <c r="S183" s="9" t="s">
        <v>63</v>
      </c>
      <c r="T183" s="9" t="s">
        <v>928</v>
      </c>
      <c r="U183" s="9" t="s">
        <v>828</v>
      </c>
      <c r="V183" s="9" t="s">
        <v>929</v>
      </c>
      <c r="W183" s="9" t="s">
        <v>51</v>
      </c>
      <c r="X183" s="9" t="s">
        <v>52</v>
      </c>
      <c r="Y183" s="9" t="s">
        <v>53</v>
      </c>
      <c r="Z183" s="9" t="s">
        <v>54</v>
      </c>
      <c r="AA183" s="9" t="s">
        <v>55</v>
      </c>
      <c r="AB183" s="9" t="s">
        <v>56</v>
      </c>
      <c r="AC183" s="10">
        <v>1500000</v>
      </c>
      <c r="AD183" s="10" t="s">
        <v>3682</v>
      </c>
      <c r="AE183" s="10" t="str" cm="1">
        <f t="array" aca="1" ref="AE183" ca="1">IFERROR(_xlfn.XLOOKUP(MID(CELL("filename",$A$1),FIND("]",CELL("filename",$A$1))+1,255)&amp;"|"&amp;$C183,Fonte_OM_Objeto!$G:$G,Fonte_OM_Objeto!$J:$J),"")</f>
        <v/>
      </c>
      <c r="AF183" s="10" t="str" cm="1">
        <f t="array" aca="1" ref="AF183" ca="1">IFERROR(_xlfn.XLOOKUP(MID(CELL("filename",$A$1),FIND("]",CELL("filename",$A$1))+1,255)&amp;"|"&amp;$C183,Fonte_OM_Objeto!$G:$G,Fonte_OM_Objeto!$K:$K),"")</f>
        <v/>
      </c>
    </row>
    <row r="184" spans="1:32" s="1" customFormat="1" ht="19.7" customHeight="1" x14ac:dyDescent="0.2">
      <c r="A184" s="9" t="s">
        <v>30</v>
      </c>
      <c r="B184" s="9" t="s">
        <v>31</v>
      </c>
      <c r="C184" s="9" t="s">
        <v>911</v>
      </c>
      <c r="D184" s="9" t="s">
        <v>33</v>
      </c>
      <c r="E184" s="9" t="s">
        <v>34</v>
      </c>
      <c r="F184" s="9" t="s">
        <v>907</v>
      </c>
      <c r="G184" s="9" t="s">
        <v>908</v>
      </c>
      <c r="H184" s="9" t="s">
        <v>143</v>
      </c>
      <c r="I184" s="9" t="s">
        <v>909</v>
      </c>
      <c r="J184" s="9" t="s">
        <v>173</v>
      </c>
      <c r="K184" s="9" t="s">
        <v>40</v>
      </c>
      <c r="L184" s="9" t="s">
        <v>41</v>
      </c>
      <c r="M184" s="9" t="s">
        <v>42</v>
      </c>
      <c r="N184" s="9" t="s">
        <v>43</v>
      </c>
      <c r="O184" s="9" t="s">
        <v>3514</v>
      </c>
      <c r="P184" s="9" t="s">
        <v>45</v>
      </c>
      <c r="Q184" s="9" t="s">
        <v>84</v>
      </c>
      <c r="R184" s="9" t="s">
        <v>45</v>
      </c>
      <c r="S184" s="9" t="s">
        <v>63</v>
      </c>
      <c r="T184" s="9" t="s">
        <v>1227</v>
      </c>
      <c r="U184" s="9" t="s">
        <v>909</v>
      </c>
      <c r="V184" s="9" t="s">
        <v>1228</v>
      </c>
      <c r="W184" s="9" t="s">
        <v>51</v>
      </c>
      <c r="X184" s="9" t="s">
        <v>52</v>
      </c>
      <c r="Y184" s="9" t="s">
        <v>53</v>
      </c>
      <c r="Z184" s="9" t="s">
        <v>54</v>
      </c>
      <c r="AA184" s="9" t="s">
        <v>55</v>
      </c>
      <c r="AB184" s="9" t="s">
        <v>56</v>
      </c>
      <c r="AC184" s="10">
        <v>250000</v>
      </c>
      <c r="AD184" s="9" t="s">
        <v>3681</v>
      </c>
      <c r="AE184" s="10" t="str" cm="1">
        <f t="array" aca="1" ref="AE184" ca="1">IFERROR(_xlfn.XLOOKUP(MID(CELL("filename",$A$1),FIND("]",CELL("filename",$A$1))+1,255)&amp;"|"&amp;$C184,Fonte_OM_Objeto!$G:$G,Fonte_OM_Objeto!$J:$J),"")</f>
        <v>28º BC</v>
      </c>
      <c r="AF184" s="10" t="str" cm="1">
        <f t="array" aca="1" ref="AF184" ca="1">IFERROR(_xlfn.XLOOKUP(MID(CELL("filename",$A$1),FIND("]",CELL("filename",$A$1))+1,255)&amp;"|"&amp;$C184,Fonte_OM_Objeto!$G:$G,Fonte_OM_Objeto!$K:$K),"")</f>
        <v>2ª Fase do Projeto de Reestruturação de toda a rede elétrica.</v>
      </c>
    </row>
    <row r="185" spans="1:32" s="1" customFormat="1" ht="41.1" customHeight="1" x14ac:dyDescent="0.2">
      <c r="A185" s="9" t="s">
        <v>30</v>
      </c>
      <c r="B185" s="9" t="s">
        <v>31</v>
      </c>
      <c r="C185" s="9" t="s">
        <v>3680</v>
      </c>
      <c r="D185" s="9" t="s">
        <v>33</v>
      </c>
      <c r="E185" s="9" t="s">
        <v>34</v>
      </c>
      <c r="F185" s="9" t="s">
        <v>3679</v>
      </c>
      <c r="G185" s="9" t="s">
        <v>3678</v>
      </c>
      <c r="H185" s="9" t="s">
        <v>37</v>
      </c>
      <c r="I185" s="9" t="s">
        <v>242</v>
      </c>
      <c r="J185" s="9" t="s">
        <v>69</v>
      </c>
      <c r="K185" s="9" t="s">
        <v>40</v>
      </c>
      <c r="L185" s="9" t="s">
        <v>41</v>
      </c>
      <c r="M185" s="9" t="s">
        <v>42</v>
      </c>
      <c r="N185" s="9" t="s">
        <v>43</v>
      </c>
      <c r="O185" s="9" t="s">
        <v>612</v>
      </c>
      <c r="P185" s="9" t="s">
        <v>45</v>
      </c>
      <c r="Q185" s="9" t="s">
        <v>109</v>
      </c>
      <c r="R185" s="9" t="s">
        <v>47</v>
      </c>
      <c r="S185" s="9" t="s">
        <v>110</v>
      </c>
      <c r="T185" s="9" t="s">
        <v>3677</v>
      </c>
      <c r="U185" s="9" t="s">
        <v>242</v>
      </c>
      <c r="V185" s="9" t="s">
        <v>3676</v>
      </c>
      <c r="W185" s="9" t="s">
        <v>111</v>
      </c>
      <c r="X185" s="9" t="s">
        <v>52</v>
      </c>
      <c r="Y185" s="9" t="s">
        <v>53</v>
      </c>
      <c r="Z185" s="9" t="s">
        <v>54</v>
      </c>
      <c r="AA185" s="9" t="s">
        <v>55</v>
      </c>
      <c r="AB185" s="9" t="s">
        <v>56</v>
      </c>
      <c r="AC185" s="10">
        <v>1</v>
      </c>
      <c r="AD185" s="10" t="s">
        <v>3675</v>
      </c>
      <c r="AE185" s="10" t="str" cm="1">
        <f t="array" aca="1" ref="AE185" ca="1">IFERROR(_xlfn.XLOOKUP(MID(CELL("filename",$A$1),FIND("]",CELL("filename",$A$1))+1,255)&amp;"|"&amp;$C185,Fonte_OM_Objeto!$G:$G,Fonte_OM_Objeto!$J:$J),"")</f>
        <v>4º BE Cmb</v>
      </c>
      <c r="AF185" s="10" t="str" cm="1">
        <f t="array" aca="1" ref="AF185" ca="1">IFERROR(_xlfn.XLOOKUP(MID(CELL("filename",$A$1),FIND("]",CELL("filename",$A$1))+1,255)&amp;"|"&amp;$C185,Fonte_OM_Objeto!$G:$G,Fonte_OM_Objeto!$K:$K),"")</f>
        <v>Viatura Ambulância tipo "B" - Suporte Básico</v>
      </c>
    </row>
    <row r="186" spans="1:32" s="1" customFormat="1" ht="52.35" customHeight="1" x14ac:dyDescent="0.2">
      <c r="A186" s="9" t="s">
        <v>30</v>
      </c>
      <c r="B186" s="9" t="s">
        <v>31</v>
      </c>
      <c r="C186" s="9" t="s">
        <v>915</v>
      </c>
      <c r="D186" s="9" t="s">
        <v>33</v>
      </c>
      <c r="E186" s="9" t="s">
        <v>90</v>
      </c>
      <c r="F186" s="9" t="s">
        <v>916</v>
      </c>
      <c r="G186" s="9" t="s">
        <v>917</v>
      </c>
      <c r="H186" s="9" t="s">
        <v>37</v>
      </c>
      <c r="I186" s="9" t="s">
        <v>212</v>
      </c>
      <c r="J186" s="9" t="s">
        <v>261</v>
      </c>
      <c r="K186" s="9" t="s">
        <v>40</v>
      </c>
      <c r="L186" s="9" t="s">
        <v>41</v>
      </c>
      <c r="M186" s="9" t="s">
        <v>59</v>
      </c>
      <c r="N186" s="9" t="s">
        <v>60</v>
      </c>
      <c r="O186" s="9" t="s">
        <v>145</v>
      </c>
      <c r="P186" s="9" t="s">
        <v>45</v>
      </c>
      <c r="Q186" s="9" t="s">
        <v>62</v>
      </c>
      <c r="R186" s="9" t="s">
        <v>45</v>
      </c>
      <c r="S186" s="9" t="s">
        <v>63</v>
      </c>
      <c r="T186" s="9" t="s">
        <v>75</v>
      </c>
      <c r="U186" s="9" t="s">
        <v>76</v>
      </c>
      <c r="V186" s="9" t="s">
        <v>75</v>
      </c>
      <c r="W186" s="9" t="s">
        <v>51</v>
      </c>
      <c r="X186" s="9" t="s">
        <v>102</v>
      </c>
      <c r="Y186" s="9" t="s">
        <v>53</v>
      </c>
      <c r="Z186" s="9" t="s">
        <v>54</v>
      </c>
      <c r="AA186" s="9" t="s">
        <v>55</v>
      </c>
      <c r="AB186" s="9" t="s">
        <v>56</v>
      </c>
      <c r="AC186" s="10">
        <v>120000</v>
      </c>
      <c r="AD186" s="10" t="s">
        <v>3674</v>
      </c>
      <c r="AE186" s="10" t="str" cm="1">
        <f t="array" aca="1" ref="AE186" ca="1">IFERROR(_xlfn.XLOOKUP(MID(CELL("filename",$A$1),FIND("]",CELL("filename",$A$1))+1,255)&amp;"|"&amp;$C186,Fonte_OM_Objeto!$G:$G,Fonte_OM_Objeto!$J:$J),"")</f>
        <v/>
      </c>
      <c r="AF186" s="10" t="str" cm="1">
        <f t="array" aca="1" ref="AF186" ca="1">IFERROR(_xlfn.XLOOKUP(MID(CELL("filename",$A$1),FIND("]",CELL("filename",$A$1))+1,255)&amp;"|"&amp;$C186,Fonte_OM_Objeto!$G:$G,Fonte_OM_Objeto!$K:$K),"")</f>
        <v/>
      </c>
    </row>
    <row r="187" spans="1:32" s="1" customFormat="1" ht="52.35" customHeight="1" x14ac:dyDescent="0.2">
      <c r="A187" s="9" t="s">
        <v>30</v>
      </c>
      <c r="B187" s="9" t="s">
        <v>31</v>
      </c>
      <c r="C187" s="9" t="s">
        <v>915</v>
      </c>
      <c r="D187" s="9" t="s">
        <v>33</v>
      </c>
      <c r="E187" s="9" t="s">
        <v>90</v>
      </c>
      <c r="F187" s="9" t="s">
        <v>916</v>
      </c>
      <c r="G187" s="9" t="s">
        <v>917</v>
      </c>
      <c r="H187" s="9" t="s">
        <v>37</v>
      </c>
      <c r="I187" s="9" t="s">
        <v>212</v>
      </c>
      <c r="J187" s="9" t="s">
        <v>261</v>
      </c>
      <c r="K187" s="9" t="s">
        <v>40</v>
      </c>
      <c r="L187" s="9" t="s">
        <v>41</v>
      </c>
      <c r="M187" s="9" t="s">
        <v>59</v>
      </c>
      <c r="N187" s="9" t="s">
        <v>60</v>
      </c>
      <c r="O187" s="9" t="s">
        <v>145</v>
      </c>
      <c r="P187" s="9" t="s">
        <v>45</v>
      </c>
      <c r="Q187" s="9" t="s">
        <v>62</v>
      </c>
      <c r="R187" s="9" t="s">
        <v>45</v>
      </c>
      <c r="S187" s="9" t="s">
        <v>63</v>
      </c>
      <c r="T187" s="9" t="s">
        <v>75</v>
      </c>
      <c r="U187" s="9" t="s">
        <v>76</v>
      </c>
      <c r="V187" s="9" t="s">
        <v>75</v>
      </c>
      <c r="W187" s="9" t="s">
        <v>51</v>
      </c>
      <c r="X187" s="9" t="s">
        <v>52</v>
      </c>
      <c r="Y187" s="9" t="s">
        <v>53</v>
      </c>
      <c r="Z187" s="9" t="s">
        <v>54</v>
      </c>
      <c r="AA187" s="9" t="s">
        <v>55</v>
      </c>
      <c r="AB187" s="9" t="s">
        <v>56</v>
      </c>
      <c r="AC187" s="10">
        <v>250000</v>
      </c>
      <c r="AD187" s="10" t="s">
        <v>3674</v>
      </c>
      <c r="AE187" s="10" t="str" cm="1">
        <f t="array" aca="1" ref="AE187" ca="1">IFERROR(_xlfn.XLOOKUP(MID(CELL("filename",$A$1),FIND("]",CELL("filename",$A$1))+1,255)&amp;"|"&amp;$C187,Fonte_OM_Objeto!$G:$G,Fonte_OM_Objeto!$J:$J),"")</f>
        <v/>
      </c>
      <c r="AF187" s="10" t="str" cm="1">
        <f t="array" aca="1" ref="AF187" ca="1">IFERROR(_xlfn.XLOOKUP(MID(CELL("filename",$A$1),FIND("]",CELL("filename",$A$1))+1,255)&amp;"|"&amp;$C187,Fonte_OM_Objeto!$G:$G,Fonte_OM_Objeto!$K:$K),"")</f>
        <v/>
      </c>
    </row>
    <row r="188" spans="1:32" s="1" customFormat="1" ht="52.35" customHeight="1" x14ac:dyDescent="0.2">
      <c r="A188" s="9" t="s">
        <v>30</v>
      </c>
      <c r="B188" s="9" t="s">
        <v>31</v>
      </c>
      <c r="C188" s="9" t="s">
        <v>919</v>
      </c>
      <c r="D188" s="9" t="s">
        <v>33</v>
      </c>
      <c r="E188" s="9" t="s">
        <v>90</v>
      </c>
      <c r="F188" s="9" t="s">
        <v>916</v>
      </c>
      <c r="G188" s="9" t="s">
        <v>917</v>
      </c>
      <c r="H188" s="9" t="s">
        <v>37</v>
      </c>
      <c r="I188" s="9" t="s">
        <v>212</v>
      </c>
      <c r="J188" s="9" t="s">
        <v>261</v>
      </c>
      <c r="K188" s="9" t="s">
        <v>40</v>
      </c>
      <c r="L188" s="9" t="s">
        <v>41</v>
      </c>
      <c r="M188" s="9" t="s">
        <v>59</v>
      </c>
      <c r="N188" s="9" t="s">
        <v>60</v>
      </c>
      <c r="O188" s="9" t="s">
        <v>145</v>
      </c>
      <c r="P188" s="9" t="s">
        <v>45</v>
      </c>
      <c r="Q188" s="9" t="s">
        <v>62</v>
      </c>
      <c r="R188" s="9" t="s">
        <v>45</v>
      </c>
      <c r="S188" s="9" t="s">
        <v>63</v>
      </c>
      <c r="T188" s="9" t="s">
        <v>75</v>
      </c>
      <c r="U188" s="9" t="s">
        <v>76</v>
      </c>
      <c r="V188" s="9" t="s">
        <v>75</v>
      </c>
      <c r="W188" s="9" t="s">
        <v>51</v>
      </c>
      <c r="X188" s="9" t="s">
        <v>102</v>
      </c>
      <c r="Y188" s="9" t="s">
        <v>53</v>
      </c>
      <c r="Z188" s="9" t="s">
        <v>54</v>
      </c>
      <c r="AA188" s="9" t="s">
        <v>55</v>
      </c>
      <c r="AB188" s="9" t="s">
        <v>56</v>
      </c>
      <c r="AC188" s="10">
        <v>500000</v>
      </c>
      <c r="AD188" s="10" t="s">
        <v>3673</v>
      </c>
      <c r="AE188" s="10" t="str" cm="1">
        <f t="array" aca="1" ref="AE188" ca="1">IFERROR(_xlfn.XLOOKUP(MID(CELL("filename",$A$1),FIND("]",CELL("filename",$A$1))+1,255)&amp;"|"&amp;$C188,Fonte_OM_Objeto!$G:$G,Fonte_OM_Objeto!$J:$J),"")</f>
        <v/>
      </c>
      <c r="AF188" s="10" t="str" cm="1">
        <f t="array" aca="1" ref="AF188" ca="1">IFERROR(_xlfn.XLOOKUP(MID(CELL("filename",$A$1),FIND("]",CELL("filename",$A$1))+1,255)&amp;"|"&amp;$C188,Fonte_OM_Objeto!$G:$G,Fonte_OM_Objeto!$K:$K),"")</f>
        <v/>
      </c>
    </row>
    <row r="189" spans="1:32" s="1" customFormat="1" ht="73.5" customHeight="1" x14ac:dyDescent="0.2">
      <c r="A189" s="9" t="s">
        <v>30</v>
      </c>
      <c r="B189" s="9" t="s">
        <v>31</v>
      </c>
      <c r="C189" s="9" t="s">
        <v>921</v>
      </c>
      <c r="D189" s="9" t="s">
        <v>33</v>
      </c>
      <c r="E189" s="9" t="s">
        <v>34</v>
      </c>
      <c r="F189" s="9" t="s">
        <v>916</v>
      </c>
      <c r="G189" s="9" t="s">
        <v>917</v>
      </c>
      <c r="H189" s="9" t="s">
        <v>37</v>
      </c>
      <c r="I189" s="9" t="s">
        <v>212</v>
      </c>
      <c r="J189" s="9" t="s">
        <v>261</v>
      </c>
      <c r="K189" s="9" t="s">
        <v>40</v>
      </c>
      <c r="L189" s="9" t="s">
        <v>41</v>
      </c>
      <c r="M189" s="9" t="s">
        <v>97</v>
      </c>
      <c r="N189" s="9" t="s">
        <v>98</v>
      </c>
      <c r="O189" s="9" t="s">
        <v>1367</v>
      </c>
      <c r="P189" s="9" t="s">
        <v>45</v>
      </c>
      <c r="Q189" s="9" t="s">
        <v>46</v>
      </c>
      <c r="R189" s="9" t="s">
        <v>47</v>
      </c>
      <c r="S189" s="9" t="s">
        <v>48</v>
      </c>
      <c r="T189" s="9" t="s">
        <v>479</v>
      </c>
      <c r="U189" s="9" t="s">
        <v>212</v>
      </c>
      <c r="V189" s="9" t="s">
        <v>480</v>
      </c>
      <c r="W189" s="9" t="s">
        <v>51</v>
      </c>
      <c r="X189" s="9" t="s">
        <v>102</v>
      </c>
      <c r="Y189" s="9" t="s">
        <v>53</v>
      </c>
      <c r="Z189" s="9" t="s">
        <v>54</v>
      </c>
      <c r="AA189" s="9" t="s">
        <v>55</v>
      </c>
      <c r="AB189" s="9" t="s">
        <v>56</v>
      </c>
      <c r="AC189" s="10">
        <v>250000</v>
      </c>
      <c r="AD189" s="10" t="s">
        <v>3672</v>
      </c>
      <c r="AE189" s="10" t="str" cm="1">
        <f t="array" aca="1" ref="AE189" ca="1">IFERROR(_xlfn.XLOOKUP(MID(CELL("filename",$A$1),FIND("]",CELL("filename",$A$1))+1,255)&amp;"|"&amp;$C189,Fonte_OM_Objeto!$G:$G,Fonte_OM_Objeto!$J:$J),"")</f>
        <v/>
      </c>
      <c r="AF189" s="10" t="str" cm="1">
        <f t="array" aca="1" ref="AF189" ca="1">IFERROR(_xlfn.XLOOKUP(MID(CELL("filename",$A$1),FIND("]",CELL("filename",$A$1))+1,255)&amp;"|"&amp;$C189,Fonte_OM_Objeto!$G:$G,Fonte_OM_Objeto!$K:$K),"")</f>
        <v/>
      </c>
    </row>
    <row r="190" spans="1:32" s="1" customFormat="1" ht="52.35" customHeight="1" x14ac:dyDescent="0.2">
      <c r="A190" s="9" t="s">
        <v>30</v>
      </c>
      <c r="B190" s="9" t="s">
        <v>31</v>
      </c>
      <c r="C190" s="9" t="s">
        <v>3671</v>
      </c>
      <c r="D190" s="9" t="s">
        <v>33</v>
      </c>
      <c r="E190" s="9" t="s">
        <v>34</v>
      </c>
      <c r="F190" s="9" t="s">
        <v>916</v>
      </c>
      <c r="G190" s="9" t="s">
        <v>917</v>
      </c>
      <c r="H190" s="9" t="s">
        <v>37</v>
      </c>
      <c r="I190" s="9" t="s">
        <v>212</v>
      </c>
      <c r="J190" s="9" t="s">
        <v>261</v>
      </c>
      <c r="K190" s="9" t="s">
        <v>40</v>
      </c>
      <c r="L190" s="9" t="s">
        <v>41</v>
      </c>
      <c r="M190" s="9" t="s">
        <v>97</v>
      </c>
      <c r="N190" s="9" t="s">
        <v>98</v>
      </c>
      <c r="O190" s="9" t="s">
        <v>612</v>
      </c>
      <c r="P190" s="9" t="s">
        <v>45</v>
      </c>
      <c r="Q190" s="9" t="s">
        <v>109</v>
      </c>
      <c r="R190" s="9" t="s">
        <v>47</v>
      </c>
      <c r="S190" s="9" t="s">
        <v>110</v>
      </c>
      <c r="T190" s="9" t="s">
        <v>479</v>
      </c>
      <c r="U190" s="9" t="s">
        <v>212</v>
      </c>
      <c r="V190" s="9" t="s">
        <v>480</v>
      </c>
      <c r="W190" s="9" t="s">
        <v>111</v>
      </c>
      <c r="X190" s="9" t="s">
        <v>52</v>
      </c>
      <c r="Y190" s="9" t="s">
        <v>53</v>
      </c>
      <c r="Z190" s="9" t="s">
        <v>54</v>
      </c>
      <c r="AA190" s="9" t="s">
        <v>55</v>
      </c>
      <c r="AB190" s="9" t="s">
        <v>56</v>
      </c>
      <c r="AC190" s="10">
        <v>600000</v>
      </c>
      <c r="AD190" s="10" t="s">
        <v>3670</v>
      </c>
      <c r="AE190" s="10" t="str" cm="1">
        <f t="array" aca="1" ref="AE190" ca="1">IFERROR(_xlfn.XLOOKUP(MID(CELL("filename",$A$1),FIND("]",CELL("filename",$A$1))+1,255)&amp;"|"&amp;$C190,Fonte_OM_Objeto!$G:$G,Fonte_OM_Objeto!$J:$J),"")</f>
        <v/>
      </c>
      <c r="AF190" s="10" t="str" cm="1">
        <f t="array" aca="1" ref="AF190" ca="1">IFERROR(_xlfn.XLOOKUP(MID(CELL("filename",$A$1),FIND("]",CELL("filename",$A$1))+1,255)&amp;"|"&amp;$C190,Fonte_OM_Objeto!$G:$G,Fonte_OM_Objeto!$K:$K),"")</f>
        <v/>
      </c>
    </row>
    <row r="191" spans="1:32" s="1" customFormat="1" ht="41.1" customHeight="1" x14ac:dyDescent="0.2">
      <c r="A191" s="9" t="s">
        <v>30</v>
      </c>
      <c r="B191" s="9" t="s">
        <v>31</v>
      </c>
      <c r="C191" s="9" t="s">
        <v>3669</v>
      </c>
      <c r="D191" s="9" t="s">
        <v>33</v>
      </c>
      <c r="E191" s="9" t="s">
        <v>90</v>
      </c>
      <c r="F191" s="9" t="s">
        <v>916</v>
      </c>
      <c r="G191" s="9" t="s">
        <v>917</v>
      </c>
      <c r="H191" s="9" t="s">
        <v>37</v>
      </c>
      <c r="I191" s="9" t="s">
        <v>212</v>
      </c>
      <c r="J191" s="9" t="s">
        <v>261</v>
      </c>
      <c r="K191" s="9" t="s">
        <v>40</v>
      </c>
      <c r="L191" s="9" t="s">
        <v>41</v>
      </c>
      <c r="M191" s="9" t="s">
        <v>42</v>
      </c>
      <c r="N191" s="9" t="s">
        <v>43</v>
      </c>
      <c r="O191" s="9" t="s">
        <v>3298</v>
      </c>
      <c r="P191" s="9" t="s">
        <v>45</v>
      </c>
      <c r="Q191" s="9" t="s">
        <v>84</v>
      </c>
      <c r="R191" s="9" t="s">
        <v>45</v>
      </c>
      <c r="S191" s="9" t="s">
        <v>1487</v>
      </c>
      <c r="T191" s="9" t="s">
        <v>75</v>
      </c>
      <c r="U191" s="9" t="s">
        <v>76</v>
      </c>
      <c r="V191" s="9" t="s">
        <v>75</v>
      </c>
      <c r="W191" s="9" t="s">
        <v>51</v>
      </c>
      <c r="X191" s="9" t="s">
        <v>52</v>
      </c>
      <c r="Y191" s="9" t="s">
        <v>53</v>
      </c>
      <c r="Z191" s="9" t="s">
        <v>54</v>
      </c>
      <c r="AA191" s="9" t="s">
        <v>55</v>
      </c>
      <c r="AB191" s="9" t="s">
        <v>56</v>
      </c>
      <c r="AC191" s="10">
        <v>700000</v>
      </c>
      <c r="AD191" s="10" t="s">
        <v>3668</v>
      </c>
      <c r="AE191" s="10" t="str" cm="1">
        <f t="array" aca="1" ref="AE191" ca="1">IFERROR(_xlfn.XLOOKUP(MID(CELL("filename",$A$1),FIND("]",CELL("filename",$A$1))+1,255)&amp;"|"&amp;$C191,Fonte_OM_Objeto!$G:$G,Fonte_OM_Objeto!$J:$J),"")</f>
        <v>CMVM</v>
      </c>
      <c r="AF191" s="10" t="str" cm="1">
        <f t="array" aca="1" ref="AF191" ca="1">IFERROR(_xlfn.XLOOKUP(MID(CELL("filename",$A$1),FIND("]",CELL("filename",$A$1))+1,255)&amp;"|"&amp;$C191,Fonte_OM_Objeto!$G:$G,Fonte_OM_Objeto!$K:$K),"")</f>
        <v>Adequação do ginásio poliesportivo.</v>
      </c>
    </row>
    <row r="192" spans="1:32" s="1" customFormat="1" ht="19.7" customHeight="1" x14ac:dyDescent="0.2">
      <c r="A192" s="9" t="s">
        <v>30</v>
      </c>
      <c r="B192" s="9" t="s">
        <v>31</v>
      </c>
      <c r="C192" s="9" t="s">
        <v>3667</v>
      </c>
      <c r="D192" s="9" t="s">
        <v>33</v>
      </c>
      <c r="E192" s="9" t="s">
        <v>34</v>
      </c>
      <c r="F192" s="9" t="s">
        <v>925</v>
      </c>
      <c r="G192" s="9" t="s">
        <v>926</v>
      </c>
      <c r="H192" s="9" t="s">
        <v>37</v>
      </c>
      <c r="I192" s="9" t="s">
        <v>828</v>
      </c>
      <c r="J192" s="9" t="s">
        <v>191</v>
      </c>
      <c r="K192" s="9" t="s">
        <v>40</v>
      </c>
      <c r="L192" s="9" t="s">
        <v>41</v>
      </c>
      <c r="M192" s="9" t="s">
        <v>42</v>
      </c>
      <c r="N192" s="9" t="s">
        <v>43</v>
      </c>
      <c r="O192" s="9" t="s">
        <v>612</v>
      </c>
      <c r="P192" s="9" t="s">
        <v>45</v>
      </c>
      <c r="Q192" s="9" t="s">
        <v>109</v>
      </c>
      <c r="R192" s="9" t="s">
        <v>47</v>
      </c>
      <c r="S192" s="9" t="s">
        <v>110</v>
      </c>
      <c r="T192" s="9" t="s">
        <v>928</v>
      </c>
      <c r="U192" s="9" t="s">
        <v>828</v>
      </c>
      <c r="V192" s="9" t="s">
        <v>929</v>
      </c>
      <c r="W192" s="9" t="s">
        <v>111</v>
      </c>
      <c r="X192" s="9" t="s">
        <v>52</v>
      </c>
      <c r="Y192" s="9" t="s">
        <v>53</v>
      </c>
      <c r="Z192" s="9" t="s">
        <v>54</v>
      </c>
      <c r="AA192" s="9" t="s">
        <v>55</v>
      </c>
      <c r="AB192" s="9" t="s">
        <v>56</v>
      </c>
      <c r="AC192" s="10">
        <v>700000</v>
      </c>
      <c r="AD192" s="9" t="s">
        <v>3666</v>
      </c>
      <c r="AE192" s="10" t="str" cm="1">
        <f t="array" aca="1" ref="AE192" ca="1">IFERROR(_xlfn.XLOOKUP(MID(CELL("filename",$A$1),FIND("]",CELL("filename",$A$1))+1,255)&amp;"|"&amp;$C192,Fonte_OM_Objeto!$G:$G,Fonte_OM_Objeto!$J:$J),"")</f>
        <v>P M Gu BV</v>
      </c>
      <c r="AF192" s="10" t="str" cm="1">
        <f t="array" aca="1" ref="AF192" ca="1">IFERROR(_xlfn.XLOOKUP(MID(CELL("filename",$A$1),FIND("]",CELL("filename",$A$1))+1,255)&amp;"|"&amp;$C192,Fonte_OM_Objeto!$G:$G,Fonte_OM_Objeto!$K:$K),"")</f>
        <v>Viatura Ambulância tipo "D" - Suporte Avançado</v>
      </c>
    </row>
    <row r="193" spans="1:32" s="1" customFormat="1" ht="19.7" customHeight="1" x14ac:dyDescent="0.2">
      <c r="A193" s="9" t="s">
        <v>30</v>
      </c>
      <c r="B193" s="9" t="s">
        <v>31</v>
      </c>
      <c r="C193" s="9" t="s">
        <v>3665</v>
      </c>
      <c r="D193" s="9" t="s">
        <v>33</v>
      </c>
      <c r="E193" s="9" t="s">
        <v>34</v>
      </c>
      <c r="F193" s="9" t="s">
        <v>3664</v>
      </c>
      <c r="G193" s="9" t="s">
        <v>3663</v>
      </c>
      <c r="H193" s="9" t="s">
        <v>37</v>
      </c>
      <c r="I193" s="9" t="s">
        <v>242</v>
      </c>
      <c r="J193" s="9" t="s">
        <v>82</v>
      </c>
      <c r="K193" s="9" t="s">
        <v>40</v>
      </c>
      <c r="L193" s="9" t="s">
        <v>41</v>
      </c>
      <c r="M193" s="9" t="s">
        <v>70</v>
      </c>
      <c r="N193" s="9" t="s">
        <v>71</v>
      </c>
      <c r="O193" s="9" t="s">
        <v>1598</v>
      </c>
      <c r="P193" s="9" t="s">
        <v>45</v>
      </c>
      <c r="Q193" s="9" t="s">
        <v>73</v>
      </c>
      <c r="R193" s="9" t="s">
        <v>45</v>
      </c>
      <c r="S193" s="9" t="s">
        <v>74</v>
      </c>
      <c r="T193" s="9" t="s">
        <v>246</v>
      </c>
      <c r="U193" s="9" t="s">
        <v>242</v>
      </c>
      <c r="V193" s="9" t="s">
        <v>247</v>
      </c>
      <c r="W193" s="9" t="s">
        <v>51</v>
      </c>
      <c r="X193" s="9" t="s">
        <v>52</v>
      </c>
      <c r="Y193" s="9" t="s">
        <v>53</v>
      </c>
      <c r="Z193" s="9" t="s">
        <v>54</v>
      </c>
      <c r="AA193" s="9" t="s">
        <v>55</v>
      </c>
      <c r="AB193" s="9" t="s">
        <v>56</v>
      </c>
      <c r="AC193" s="10">
        <v>340000</v>
      </c>
      <c r="AD193" s="9" t="s">
        <v>3662</v>
      </c>
      <c r="AE193" s="10" t="str" cm="1">
        <f t="array" aca="1" ref="AE193" ca="1">IFERROR(_xlfn.XLOOKUP(MID(CELL("filename",$A$1),FIND("]",CELL("filename",$A$1))+1,255)&amp;"|"&amp;$C193,Fonte_OM_Objeto!$G:$G,Fonte_OM_Objeto!$J:$J),"")</f>
        <v/>
      </c>
      <c r="AF193" s="10" t="str" cm="1">
        <f t="array" aca="1" ref="AF193" ca="1">IFERROR(_xlfn.XLOOKUP(MID(CELL("filename",$A$1),FIND("]",CELL("filename",$A$1))+1,255)&amp;"|"&amp;$C193,Fonte_OM_Objeto!$G:$G,Fonte_OM_Objeto!$K:$K),"")</f>
        <v/>
      </c>
    </row>
    <row r="194" spans="1:32" s="1" customFormat="1" ht="19.7" customHeight="1" x14ac:dyDescent="0.2">
      <c r="A194" s="9" t="s">
        <v>30</v>
      </c>
      <c r="B194" s="9" t="s">
        <v>31</v>
      </c>
      <c r="C194" s="9" t="s">
        <v>3661</v>
      </c>
      <c r="D194" s="9" t="s">
        <v>33</v>
      </c>
      <c r="E194" s="9" t="s">
        <v>34</v>
      </c>
      <c r="F194" s="9" t="s">
        <v>3660</v>
      </c>
      <c r="G194" s="9" t="s">
        <v>1951</v>
      </c>
      <c r="H194" s="9" t="s">
        <v>37</v>
      </c>
      <c r="I194" s="9" t="s">
        <v>340</v>
      </c>
      <c r="J194" s="9" t="s">
        <v>160</v>
      </c>
      <c r="K194" s="9" t="s">
        <v>40</v>
      </c>
      <c r="L194" s="9" t="s">
        <v>41</v>
      </c>
      <c r="M194" s="9" t="s">
        <v>42</v>
      </c>
      <c r="N194" s="9" t="s">
        <v>43</v>
      </c>
      <c r="O194" s="9" t="s">
        <v>123</v>
      </c>
      <c r="P194" s="9" t="s">
        <v>45</v>
      </c>
      <c r="Q194" s="9" t="s">
        <v>84</v>
      </c>
      <c r="R194" s="9" t="s">
        <v>45</v>
      </c>
      <c r="S194" s="9" t="s">
        <v>85</v>
      </c>
      <c r="T194" s="9" t="s">
        <v>342</v>
      </c>
      <c r="U194" s="9" t="s">
        <v>340</v>
      </c>
      <c r="V194" s="9" t="s">
        <v>343</v>
      </c>
      <c r="W194" s="9" t="s">
        <v>51</v>
      </c>
      <c r="X194" s="9" t="s">
        <v>52</v>
      </c>
      <c r="Y194" s="9" t="s">
        <v>53</v>
      </c>
      <c r="Z194" s="9" t="s">
        <v>54</v>
      </c>
      <c r="AA194" s="9" t="s">
        <v>55</v>
      </c>
      <c r="AB194" s="9" t="s">
        <v>56</v>
      </c>
      <c r="AC194" s="10">
        <v>150000</v>
      </c>
      <c r="AD194" s="9" t="s">
        <v>3659</v>
      </c>
      <c r="AE194" s="10" t="str" cm="1">
        <f t="array" aca="1" ref="AE194" ca="1">IFERROR(_xlfn.XLOOKUP(MID(CELL("filename",$A$1),FIND("]",CELL("filename",$A$1))+1,255)&amp;"|"&amp;$C194,Fonte_OM_Objeto!$G:$G,Fonte_OM_Objeto!$J:$J),"")</f>
        <v>18º BI Mtz</v>
      </c>
      <c r="AF194" s="10" t="str" cm="1">
        <f t="array" aca="1" ref="AF194" ca="1">IFERROR(_xlfn.XLOOKUP(MID(CELL("filename",$A$1),FIND("]",CELL("filename",$A$1))+1,255)&amp;"|"&amp;$C194,Fonte_OM_Objeto!$G:$G,Fonte_OM_Objeto!$K:$K),"")</f>
        <v>Aparelhos para academia de musculação</v>
      </c>
    </row>
    <row r="195" spans="1:32" s="1" customFormat="1" ht="52.35" customHeight="1" x14ac:dyDescent="0.2">
      <c r="A195" s="9" t="s">
        <v>30</v>
      </c>
      <c r="B195" s="9" t="s">
        <v>31</v>
      </c>
      <c r="C195" s="9" t="s">
        <v>3658</v>
      </c>
      <c r="D195" s="9" t="s">
        <v>33</v>
      </c>
      <c r="E195" s="9" t="s">
        <v>90</v>
      </c>
      <c r="F195" s="9" t="s">
        <v>934</v>
      </c>
      <c r="G195" s="9" t="s">
        <v>935</v>
      </c>
      <c r="H195" s="9" t="s">
        <v>37</v>
      </c>
      <c r="I195" s="9" t="s">
        <v>96</v>
      </c>
      <c r="J195" s="9" t="s">
        <v>39</v>
      </c>
      <c r="K195" s="9" t="s">
        <v>40</v>
      </c>
      <c r="L195" s="9" t="s">
        <v>41</v>
      </c>
      <c r="M195" s="9" t="s">
        <v>70</v>
      </c>
      <c r="N195" s="9" t="s">
        <v>71</v>
      </c>
      <c r="O195" s="9" t="s">
        <v>91</v>
      </c>
      <c r="P195" s="9" t="s">
        <v>45</v>
      </c>
      <c r="Q195" s="9" t="s">
        <v>62</v>
      </c>
      <c r="R195" s="9" t="s">
        <v>45</v>
      </c>
      <c r="S195" s="9" t="s">
        <v>85</v>
      </c>
      <c r="T195" s="9" t="s">
        <v>75</v>
      </c>
      <c r="U195" s="9" t="s">
        <v>76</v>
      </c>
      <c r="V195" s="9" t="s">
        <v>75</v>
      </c>
      <c r="W195" s="9" t="s">
        <v>51</v>
      </c>
      <c r="X195" s="9" t="s">
        <v>102</v>
      </c>
      <c r="Y195" s="9" t="s">
        <v>53</v>
      </c>
      <c r="Z195" s="9" t="s">
        <v>54</v>
      </c>
      <c r="AA195" s="9" t="s">
        <v>55</v>
      </c>
      <c r="AB195" s="9" t="s">
        <v>56</v>
      </c>
      <c r="AC195" s="10">
        <v>150000</v>
      </c>
      <c r="AD195" s="10" t="s">
        <v>3657</v>
      </c>
      <c r="AE195" s="10" t="str" cm="1">
        <f t="array" aca="1" ref="AE195" ca="1">IFERROR(_xlfn.XLOOKUP(MID(CELL("filename",$A$1),FIND("]",CELL("filename",$A$1))+1,255)&amp;"|"&amp;$C195,Fonte_OM_Objeto!$G:$G,Fonte_OM_Objeto!$J:$J),"")</f>
        <v/>
      </c>
      <c r="AF195" s="10" t="str" cm="1">
        <f t="array" aca="1" ref="AF195" ca="1">IFERROR(_xlfn.XLOOKUP(MID(CELL("filename",$A$1),FIND("]",CELL("filename",$A$1))+1,255)&amp;"|"&amp;$C195,Fonte_OM_Objeto!$G:$G,Fonte_OM_Objeto!$K:$K),"")</f>
        <v/>
      </c>
    </row>
    <row r="196" spans="1:32" s="1" customFormat="1" ht="52.35" customHeight="1" x14ac:dyDescent="0.2">
      <c r="A196" s="9" t="s">
        <v>30</v>
      </c>
      <c r="B196" s="9" t="s">
        <v>31</v>
      </c>
      <c r="C196" s="9" t="s">
        <v>3658</v>
      </c>
      <c r="D196" s="9" t="s">
        <v>33</v>
      </c>
      <c r="E196" s="9" t="s">
        <v>90</v>
      </c>
      <c r="F196" s="9" t="s">
        <v>934</v>
      </c>
      <c r="G196" s="9" t="s">
        <v>935</v>
      </c>
      <c r="H196" s="9" t="s">
        <v>37</v>
      </c>
      <c r="I196" s="9" t="s">
        <v>96</v>
      </c>
      <c r="J196" s="9" t="s">
        <v>39</v>
      </c>
      <c r="K196" s="9" t="s">
        <v>40</v>
      </c>
      <c r="L196" s="9" t="s">
        <v>41</v>
      </c>
      <c r="M196" s="9" t="s">
        <v>70</v>
      </c>
      <c r="N196" s="9" t="s">
        <v>71</v>
      </c>
      <c r="O196" s="9" t="s">
        <v>91</v>
      </c>
      <c r="P196" s="9" t="s">
        <v>45</v>
      </c>
      <c r="Q196" s="9" t="s">
        <v>62</v>
      </c>
      <c r="R196" s="9" t="s">
        <v>45</v>
      </c>
      <c r="S196" s="9" t="s">
        <v>85</v>
      </c>
      <c r="T196" s="9" t="s">
        <v>75</v>
      </c>
      <c r="U196" s="9" t="s">
        <v>76</v>
      </c>
      <c r="V196" s="9" t="s">
        <v>75</v>
      </c>
      <c r="W196" s="9" t="s">
        <v>51</v>
      </c>
      <c r="X196" s="9" t="s">
        <v>52</v>
      </c>
      <c r="Y196" s="9" t="s">
        <v>53</v>
      </c>
      <c r="Z196" s="9" t="s">
        <v>54</v>
      </c>
      <c r="AA196" s="9" t="s">
        <v>55</v>
      </c>
      <c r="AB196" s="9" t="s">
        <v>56</v>
      </c>
      <c r="AC196" s="10">
        <v>150000</v>
      </c>
      <c r="AD196" s="10" t="s">
        <v>3657</v>
      </c>
      <c r="AE196" s="10" t="str" cm="1">
        <f t="array" aca="1" ref="AE196" ca="1">IFERROR(_xlfn.XLOOKUP(MID(CELL("filename",$A$1),FIND("]",CELL("filename",$A$1))+1,255)&amp;"|"&amp;$C196,Fonte_OM_Objeto!$G:$G,Fonte_OM_Objeto!$J:$J),"")</f>
        <v/>
      </c>
      <c r="AF196" s="10" t="str" cm="1">
        <f t="array" aca="1" ref="AF196" ca="1">IFERROR(_xlfn.XLOOKUP(MID(CELL("filename",$A$1),FIND("]",CELL("filename",$A$1))+1,255)&amp;"|"&amp;$C196,Fonte_OM_Objeto!$G:$G,Fonte_OM_Objeto!$K:$K),"")</f>
        <v/>
      </c>
    </row>
    <row r="197" spans="1:32" s="1" customFormat="1" ht="52.35" customHeight="1" x14ac:dyDescent="0.2">
      <c r="A197" s="9" t="s">
        <v>30</v>
      </c>
      <c r="B197" s="9" t="s">
        <v>31</v>
      </c>
      <c r="C197" s="9" t="s">
        <v>937</v>
      </c>
      <c r="D197" s="9" t="s">
        <v>33</v>
      </c>
      <c r="E197" s="9" t="s">
        <v>90</v>
      </c>
      <c r="F197" s="9" t="s">
        <v>934</v>
      </c>
      <c r="G197" s="9" t="s">
        <v>935</v>
      </c>
      <c r="H197" s="9" t="s">
        <v>37</v>
      </c>
      <c r="I197" s="9" t="s">
        <v>96</v>
      </c>
      <c r="J197" s="9" t="s">
        <v>39</v>
      </c>
      <c r="K197" s="9" t="s">
        <v>40</v>
      </c>
      <c r="L197" s="9" t="s">
        <v>41</v>
      </c>
      <c r="M197" s="9" t="s">
        <v>408</v>
      </c>
      <c r="N197" s="9" t="s">
        <v>409</v>
      </c>
      <c r="O197" s="9" t="s">
        <v>410</v>
      </c>
      <c r="P197" s="9" t="s">
        <v>45</v>
      </c>
      <c r="Q197" s="9" t="s">
        <v>411</v>
      </c>
      <c r="R197" s="9" t="s">
        <v>412</v>
      </c>
      <c r="S197" s="9" t="s">
        <v>413</v>
      </c>
      <c r="T197" s="9" t="s">
        <v>75</v>
      </c>
      <c r="U197" s="9" t="s">
        <v>76</v>
      </c>
      <c r="V197" s="9" t="s">
        <v>75</v>
      </c>
      <c r="W197" s="9" t="s">
        <v>51</v>
      </c>
      <c r="X197" s="9" t="s">
        <v>102</v>
      </c>
      <c r="Y197" s="9" t="s">
        <v>53</v>
      </c>
      <c r="Z197" s="9" t="s">
        <v>54</v>
      </c>
      <c r="AA197" s="9" t="s">
        <v>55</v>
      </c>
      <c r="AB197" s="9" t="s">
        <v>56</v>
      </c>
      <c r="AC197" s="10">
        <v>100000</v>
      </c>
      <c r="AD197" s="10" t="s">
        <v>2186</v>
      </c>
      <c r="AE197" s="10" t="str" cm="1">
        <f t="array" aca="1" ref="AE197" ca="1">IFERROR(_xlfn.XLOOKUP(MID(CELL("filename",$A$1),FIND("]",CELL("filename",$A$1))+1,255)&amp;"|"&amp;$C197,Fonte_OM_Objeto!$G:$G,Fonte_OM_Objeto!$J:$J),"")</f>
        <v/>
      </c>
      <c r="AF197" s="10" t="str" cm="1">
        <f t="array" aca="1" ref="AF197" ca="1">IFERROR(_xlfn.XLOOKUP(MID(CELL("filename",$A$1),FIND("]",CELL("filename",$A$1))+1,255)&amp;"|"&amp;$C197,Fonte_OM_Objeto!$G:$G,Fonte_OM_Objeto!$K:$K),"")</f>
        <v/>
      </c>
    </row>
    <row r="198" spans="1:32" s="1" customFormat="1" ht="52.35" customHeight="1" x14ac:dyDescent="0.2">
      <c r="A198" s="9" t="s">
        <v>30</v>
      </c>
      <c r="B198" s="9" t="s">
        <v>31</v>
      </c>
      <c r="C198" s="9" t="s">
        <v>3656</v>
      </c>
      <c r="D198" s="9" t="s">
        <v>33</v>
      </c>
      <c r="E198" s="9" t="s">
        <v>90</v>
      </c>
      <c r="F198" s="9" t="s">
        <v>934</v>
      </c>
      <c r="G198" s="9" t="s">
        <v>935</v>
      </c>
      <c r="H198" s="9" t="s">
        <v>37</v>
      </c>
      <c r="I198" s="9" t="s">
        <v>96</v>
      </c>
      <c r="J198" s="9" t="s">
        <v>39</v>
      </c>
      <c r="K198" s="9" t="s">
        <v>40</v>
      </c>
      <c r="L198" s="9" t="s">
        <v>41</v>
      </c>
      <c r="M198" s="9" t="s">
        <v>59</v>
      </c>
      <c r="N198" s="9" t="s">
        <v>60</v>
      </c>
      <c r="O198" s="9" t="s">
        <v>145</v>
      </c>
      <c r="P198" s="9" t="s">
        <v>45</v>
      </c>
      <c r="Q198" s="9" t="s">
        <v>62</v>
      </c>
      <c r="R198" s="9" t="s">
        <v>45</v>
      </c>
      <c r="S198" s="9" t="s">
        <v>63</v>
      </c>
      <c r="T198" s="9" t="s">
        <v>75</v>
      </c>
      <c r="U198" s="9" t="s">
        <v>76</v>
      </c>
      <c r="V198" s="9" t="s">
        <v>75</v>
      </c>
      <c r="W198" s="9" t="s">
        <v>51</v>
      </c>
      <c r="X198" s="9" t="s">
        <v>102</v>
      </c>
      <c r="Y198" s="9" t="s">
        <v>53</v>
      </c>
      <c r="Z198" s="9" t="s">
        <v>54</v>
      </c>
      <c r="AA198" s="9" t="s">
        <v>55</v>
      </c>
      <c r="AB198" s="9" t="s">
        <v>56</v>
      </c>
      <c r="AC198" s="10">
        <v>1100000</v>
      </c>
      <c r="AD198" s="10" t="s">
        <v>3655</v>
      </c>
      <c r="AE198" s="10" t="str" cm="1">
        <f t="array" aca="1" ref="AE198" ca="1">IFERROR(_xlfn.XLOOKUP(MID(CELL("filename",$A$1),FIND("]",CELL("filename",$A$1))+1,255)&amp;"|"&amp;$C198,Fonte_OM_Objeto!$G:$G,Fonte_OM_Objeto!$J:$J),"")</f>
        <v/>
      </c>
      <c r="AF198" s="10" t="str" cm="1">
        <f t="array" aca="1" ref="AF198" ca="1">IFERROR(_xlfn.XLOOKUP(MID(CELL("filename",$A$1),FIND("]",CELL("filename",$A$1))+1,255)&amp;"|"&amp;$C198,Fonte_OM_Objeto!$G:$G,Fonte_OM_Objeto!$K:$K),"")</f>
        <v/>
      </c>
    </row>
    <row r="199" spans="1:32" s="1" customFormat="1" ht="52.35" customHeight="1" x14ac:dyDescent="0.2">
      <c r="A199" s="9" t="s">
        <v>30</v>
      </c>
      <c r="B199" s="9" t="s">
        <v>31</v>
      </c>
      <c r="C199" s="9" t="s">
        <v>3656</v>
      </c>
      <c r="D199" s="9" t="s">
        <v>33</v>
      </c>
      <c r="E199" s="9" t="s">
        <v>90</v>
      </c>
      <c r="F199" s="9" t="s">
        <v>934</v>
      </c>
      <c r="G199" s="9" t="s">
        <v>935</v>
      </c>
      <c r="H199" s="9" t="s">
        <v>37</v>
      </c>
      <c r="I199" s="9" t="s">
        <v>96</v>
      </c>
      <c r="J199" s="9" t="s">
        <v>39</v>
      </c>
      <c r="K199" s="9" t="s">
        <v>40</v>
      </c>
      <c r="L199" s="9" t="s">
        <v>41</v>
      </c>
      <c r="M199" s="9" t="s">
        <v>59</v>
      </c>
      <c r="N199" s="9" t="s">
        <v>60</v>
      </c>
      <c r="O199" s="9" t="s">
        <v>145</v>
      </c>
      <c r="P199" s="9" t="s">
        <v>45</v>
      </c>
      <c r="Q199" s="9" t="s">
        <v>62</v>
      </c>
      <c r="R199" s="9" t="s">
        <v>45</v>
      </c>
      <c r="S199" s="9" t="s">
        <v>63</v>
      </c>
      <c r="T199" s="9" t="s">
        <v>75</v>
      </c>
      <c r="U199" s="9" t="s">
        <v>76</v>
      </c>
      <c r="V199" s="9" t="s">
        <v>75</v>
      </c>
      <c r="W199" s="9" t="s">
        <v>51</v>
      </c>
      <c r="X199" s="9" t="s">
        <v>52</v>
      </c>
      <c r="Y199" s="9" t="s">
        <v>53</v>
      </c>
      <c r="Z199" s="9" t="s">
        <v>54</v>
      </c>
      <c r="AA199" s="9" t="s">
        <v>55</v>
      </c>
      <c r="AB199" s="9" t="s">
        <v>56</v>
      </c>
      <c r="AC199" s="10">
        <v>100000</v>
      </c>
      <c r="AD199" s="10" t="s">
        <v>3655</v>
      </c>
      <c r="AE199" s="10" t="str" cm="1">
        <f t="array" aca="1" ref="AE199" ca="1">IFERROR(_xlfn.XLOOKUP(MID(CELL("filename",$A$1),FIND("]",CELL("filename",$A$1))+1,255)&amp;"|"&amp;$C199,Fonte_OM_Objeto!$G:$G,Fonte_OM_Objeto!$J:$J),"")</f>
        <v/>
      </c>
      <c r="AF199" s="10" t="str" cm="1">
        <f t="array" aca="1" ref="AF199" ca="1">IFERROR(_xlfn.XLOOKUP(MID(CELL("filename",$A$1),FIND("]",CELL("filename",$A$1))+1,255)&amp;"|"&amp;$C199,Fonte_OM_Objeto!$G:$G,Fonte_OM_Objeto!$K:$K),"")</f>
        <v/>
      </c>
    </row>
    <row r="200" spans="1:32" s="1" customFormat="1" ht="106.15" customHeight="1" x14ac:dyDescent="0.2">
      <c r="A200" s="9" t="s">
        <v>30</v>
      </c>
      <c r="B200" s="9" t="s">
        <v>31</v>
      </c>
      <c r="C200" s="9" t="s">
        <v>3654</v>
      </c>
      <c r="D200" s="9" t="s">
        <v>33</v>
      </c>
      <c r="E200" s="9" t="s">
        <v>34</v>
      </c>
      <c r="F200" s="9" t="s">
        <v>3653</v>
      </c>
      <c r="G200" s="9" t="s">
        <v>1938</v>
      </c>
      <c r="H200" s="9" t="s">
        <v>143</v>
      </c>
      <c r="I200" s="9" t="s">
        <v>172</v>
      </c>
      <c r="J200" s="9" t="s">
        <v>107</v>
      </c>
      <c r="K200" s="9" t="s">
        <v>40</v>
      </c>
      <c r="L200" s="9" t="s">
        <v>41</v>
      </c>
      <c r="M200" s="9" t="s">
        <v>97</v>
      </c>
      <c r="N200" s="9" t="s">
        <v>98</v>
      </c>
      <c r="O200" s="9" t="s">
        <v>612</v>
      </c>
      <c r="P200" s="9" t="s">
        <v>45</v>
      </c>
      <c r="Q200" s="9" t="s">
        <v>109</v>
      </c>
      <c r="R200" s="9" t="s">
        <v>47</v>
      </c>
      <c r="S200" s="9" t="s">
        <v>110</v>
      </c>
      <c r="T200" s="9" t="s">
        <v>184</v>
      </c>
      <c r="U200" s="9" t="s">
        <v>172</v>
      </c>
      <c r="V200" s="9" t="s">
        <v>185</v>
      </c>
      <c r="W200" s="9" t="s">
        <v>111</v>
      </c>
      <c r="X200" s="9" t="s">
        <v>52</v>
      </c>
      <c r="Y200" s="9" t="s">
        <v>53</v>
      </c>
      <c r="Z200" s="9" t="s">
        <v>54</v>
      </c>
      <c r="AA200" s="9" t="s">
        <v>55</v>
      </c>
      <c r="AB200" s="9" t="s">
        <v>56</v>
      </c>
      <c r="AC200" s="10">
        <v>1350000</v>
      </c>
      <c r="AD200" s="10" t="s">
        <v>3652</v>
      </c>
      <c r="AE200" s="10" t="str" cm="1">
        <f t="array" aca="1" ref="AE200" ca="1">IFERROR(_xlfn.XLOOKUP(MID(CELL("filename",$A$1),FIND("]",CELL("filename",$A$1))+1,255)&amp;"|"&amp;$C200,Fonte_OM_Objeto!$G:$G,Fonte_OM_Objeto!$J:$J),"")</f>
        <v/>
      </c>
      <c r="AF200" s="10" t="str" cm="1">
        <f t="array" aca="1" ref="AF200" ca="1">IFERROR(_xlfn.XLOOKUP(MID(CELL("filename",$A$1),FIND("]",CELL("filename",$A$1))+1,255)&amp;"|"&amp;$C200,Fonte_OM_Objeto!$G:$G,Fonte_OM_Objeto!$K:$K),"")</f>
        <v/>
      </c>
    </row>
    <row r="201" spans="1:32" s="1" customFormat="1" ht="19.7" customHeight="1" x14ac:dyDescent="0.2">
      <c r="A201" s="9" t="s">
        <v>30</v>
      </c>
      <c r="B201" s="9" t="s">
        <v>31</v>
      </c>
      <c r="C201" s="9" t="s">
        <v>3651</v>
      </c>
      <c r="D201" s="9" t="s">
        <v>33</v>
      </c>
      <c r="E201" s="9" t="s">
        <v>34</v>
      </c>
      <c r="F201" s="9" t="s">
        <v>943</v>
      </c>
      <c r="G201" s="9" t="s">
        <v>944</v>
      </c>
      <c r="H201" s="9" t="s">
        <v>143</v>
      </c>
      <c r="I201" s="9" t="s">
        <v>340</v>
      </c>
      <c r="J201" s="9" t="s">
        <v>160</v>
      </c>
      <c r="K201" s="9" t="s">
        <v>40</v>
      </c>
      <c r="L201" s="9" t="s">
        <v>41</v>
      </c>
      <c r="M201" s="9" t="s">
        <v>42</v>
      </c>
      <c r="N201" s="9" t="s">
        <v>43</v>
      </c>
      <c r="O201" s="9" t="s">
        <v>612</v>
      </c>
      <c r="P201" s="9" t="s">
        <v>45</v>
      </c>
      <c r="Q201" s="9" t="s">
        <v>109</v>
      </c>
      <c r="R201" s="9" t="s">
        <v>47</v>
      </c>
      <c r="S201" s="9" t="s">
        <v>110</v>
      </c>
      <c r="T201" s="9" t="s">
        <v>342</v>
      </c>
      <c r="U201" s="9" t="s">
        <v>340</v>
      </c>
      <c r="V201" s="9" t="s">
        <v>343</v>
      </c>
      <c r="W201" s="9" t="s">
        <v>111</v>
      </c>
      <c r="X201" s="9" t="s">
        <v>52</v>
      </c>
      <c r="Y201" s="9" t="s">
        <v>53</v>
      </c>
      <c r="Z201" s="9" t="s">
        <v>54</v>
      </c>
      <c r="AA201" s="9" t="s">
        <v>55</v>
      </c>
      <c r="AB201" s="9" t="s">
        <v>56</v>
      </c>
      <c r="AC201" s="10">
        <v>900000</v>
      </c>
      <c r="AD201" s="9" t="s">
        <v>3650</v>
      </c>
      <c r="AE201" s="10" t="str" cm="1">
        <f t="array" aca="1" ref="AE201" ca="1">IFERROR(_xlfn.XLOOKUP(MID(CELL("filename",$A$1),FIND("]",CELL("filename",$A$1))+1,255)&amp;"|"&amp;$C201,Fonte_OM_Objeto!$G:$G,Fonte_OM_Objeto!$J:$J),"")</f>
        <v>H Gu A | 2º RC Mec</v>
      </c>
      <c r="AF201" s="10" t="str" cm="1">
        <f t="array" aca="1" ref="AF201" ca="1">IFERROR(_xlfn.XLOOKUP(MID(CELL("filename",$A$1),FIND("]",CELL("filename",$A$1))+1,255)&amp;"|"&amp;$C201,Fonte_OM_Objeto!$G:$G,Fonte_OM_Objeto!$K:$K),"")</f>
        <v>Viatura Ambulância Tipo “B” – Suporte Básico | Viatura Ambulância tipo “B” – Suporte Básico</v>
      </c>
    </row>
    <row r="202" spans="1:32" s="1" customFormat="1" ht="30.4" customHeight="1" x14ac:dyDescent="0.2">
      <c r="A202" s="9" t="s">
        <v>30</v>
      </c>
      <c r="B202" s="9" t="s">
        <v>31</v>
      </c>
      <c r="C202" s="9" t="s">
        <v>3649</v>
      </c>
      <c r="D202" s="9" t="s">
        <v>33</v>
      </c>
      <c r="E202" s="9" t="s">
        <v>34</v>
      </c>
      <c r="F202" s="9" t="s">
        <v>3648</v>
      </c>
      <c r="G202" s="9" t="s">
        <v>3647</v>
      </c>
      <c r="H202" s="9" t="s">
        <v>143</v>
      </c>
      <c r="I202" s="9" t="s">
        <v>1079</v>
      </c>
      <c r="J202" s="9" t="s">
        <v>39</v>
      </c>
      <c r="K202" s="9" t="s">
        <v>40</v>
      </c>
      <c r="L202" s="9" t="s">
        <v>41</v>
      </c>
      <c r="M202" s="9" t="s">
        <v>232</v>
      </c>
      <c r="N202" s="9" t="s">
        <v>233</v>
      </c>
      <c r="O202" s="9" t="s">
        <v>3166</v>
      </c>
      <c r="P202" s="9" t="s">
        <v>45</v>
      </c>
      <c r="Q202" s="9" t="s">
        <v>235</v>
      </c>
      <c r="R202" s="9" t="s">
        <v>236</v>
      </c>
      <c r="S202" s="9" t="s">
        <v>2359</v>
      </c>
      <c r="T202" s="9" t="s">
        <v>3417</v>
      </c>
      <c r="U202" s="9" t="s">
        <v>1079</v>
      </c>
      <c r="V202" s="9" t="s">
        <v>2357</v>
      </c>
      <c r="W202" s="9" t="s">
        <v>51</v>
      </c>
      <c r="X202" s="9" t="s">
        <v>52</v>
      </c>
      <c r="Y202" s="9" t="s">
        <v>2390</v>
      </c>
      <c r="Z202" s="9" t="s">
        <v>54</v>
      </c>
      <c r="AA202" s="9" t="s">
        <v>55</v>
      </c>
      <c r="AB202" s="9" t="s">
        <v>56</v>
      </c>
      <c r="AC202" s="10">
        <v>1800000</v>
      </c>
      <c r="AD202" s="10" t="s">
        <v>3646</v>
      </c>
      <c r="AE202" s="10" t="str" cm="1">
        <f t="array" aca="1" ref="AE202" ca="1">IFERROR(_xlfn.XLOOKUP(MID(CELL("filename",$A$1),FIND("]",CELL("filename",$A$1))+1,255)&amp;"|"&amp;$C202,Fonte_OM_Objeto!$G:$G,Fonte_OM_Objeto!$J:$J),"")</f>
        <v/>
      </c>
      <c r="AF202" s="10" t="str" cm="1">
        <f t="array" aca="1" ref="AF202" ca="1">IFERROR(_xlfn.XLOOKUP(MID(CELL("filename",$A$1),FIND("]",CELL("filename",$A$1))+1,255)&amp;"|"&amp;$C202,Fonte_OM_Objeto!$G:$G,Fonte_OM_Objeto!$K:$K),"")</f>
        <v/>
      </c>
    </row>
    <row r="203" spans="1:32" s="1" customFormat="1" ht="213.4" customHeight="1" x14ac:dyDescent="0.2">
      <c r="A203" s="9" t="s">
        <v>30</v>
      </c>
      <c r="B203" s="9" t="s">
        <v>31</v>
      </c>
      <c r="C203" s="9" t="s">
        <v>2630</v>
      </c>
      <c r="D203" s="9" t="s">
        <v>33</v>
      </c>
      <c r="E203" s="9" t="s">
        <v>90</v>
      </c>
      <c r="F203" s="9" t="s">
        <v>951</v>
      </c>
      <c r="G203" s="9" t="s">
        <v>952</v>
      </c>
      <c r="H203" s="9" t="s">
        <v>143</v>
      </c>
      <c r="I203" s="9" t="s">
        <v>212</v>
      </c>
      <c r="J203" s="9" t="s">
        <v>39</v>
      </c>
      <c r="K203" s="9" t="s">
        <v>40</v>
      </c>
      <c r="L203" s="9" t="s">
        <v>41</v>
      </c>
      <c r="M203" s="9" t="s">
        <v>70</v>
      </c>
      <c r="N203" s="9" t="s">
        <v>71</v>
      </c>
      <c r="O203" s="9" t="s">
        <v>91</v>
      </c>
      <c r="P203" s="9" t="s">
        <v>45</v>
      </c>
      <c r="Q203" s="9" t="s">
        <v>62</v>
      </c>
      <c r="R203" s="9" t="s">
        <v>45</v>
      </c>
      <c r="S203" s="9" t="s">
        <v>85</v>
      </c>
      <c r="T203" s="9" t="s">
        <v>75</v>
      </c>
      <c r="U203" s="9" t="s">
        <v>76</v>
      </c>
      <c r="V203" s="9" t="s">
        <v>75</v>
      </c>
      <c r="W203" s="9" t="s">
        <v>51</v>
      </c>
      <c r="X203" s="9" t="s">
        <v>52</v>
      </c>
      <c r="Y203" s="9" t="s">
        <v>53</v>
      </c>
      <c r="Z203" s="9" t="s">
        <v>54</v>
      </c>
      <c r="AA203" s="9" t="s">
        <v>55</v>
      </c>
      <c r="AB203" s="9" t="s">
        <v>56</v>
      </c>
      <c r="AC203" s="10">
        <v>10261534</v>
      </c>
      <c r="AD203" s="10" t="s">
        <v>3645</v>
      </c>
      <c r="AE203" s="10" t="str" cm="1">
        <f t="array" aca="1" ref="AE203" ca="1">IFERROR(_xlfn.XLOOKUP(MID(CELL("filename",$A$1),FIND("]",CELL("filename",$A$1))+1,255)&amp;"|"&amp;$C203,Fonte_OM_Objeto!$G:$G,Fonte_OM_Objeto!$J:$J),"")</f>
        <v/>
      </c>
      <c r="AF203" s="10" t="str" cm="1">
        <f t="array" aca="1" ref="AF203" ca="1">IFERROR(_xlfn.XLOOKUP(MID(CELL("filename",$A$1),FIND("]",CELL("filename",$A$1))+1,255)&amp;"|"&amp;$C203,Fonte_OM_Objeto!$G:$G,Fonte_OM_Objeto!$K:$K),"")</f>
        <v/>
      </c>
    </row>
    <row r="204" spans="1:32" s="1" customFormat="1" ht="353.65" customHeight="1" x14ac:dyDescent="0.2">
      <c r="A204" s="9" t="s">
        <v>30</v>
      </c>
      <c r="B204" s="9" t="s">
        <v>31</v>
      </c>
      <c r="C204" s="9" t="s">
        <v>2628</v>
      </c>
      <c r="D204" s="9" t="s">
        <v>33</v>
      </c>
      <c r="E204" s="9" t="s">
        <v>90</v>
      </c>
      <c r="F204" s="9" t="s">
        <v>951</v>
      </c>
      <c r="G204" s="9" t="s">
        <v>952</v>
      </c>
      <c r="H204" s="9" t="s">
        <v>143</v>
      </c>
      <c r="I204" s="9" t="s">
        <v>212</v>
      </c>
      <c r="J204" s="9" t="s">
        <v>39</v>
      </c>
      <c r="K204" s="9" t="s">
        <v>40</v>
      </c>
      <c r="L204" s="9" t="s">
        <v>41</v>
      </c>
      <c r="M204" s="9" t="s">
        <v>59</v>
      </c>
      <c r="N204" s="9" t="s">
        <v>60</v>
      </c>
      <c r="O204" s="9" t="s">
        <v>145</v>
      </c>
      <c r="P204" s="9" t="s">
        <v>45</v>
      </c>
      <c r="Q204" s="9" t="s">
        <v>62</v>
      </c>
      <c r="R204" s="9" t="s">
        <v>45</v>
      </c>
      <c r="S204" s="9" t="s">
        <v>63</v>
      </c>
      <c r="T204" s="9" t="s">
        <v>75</v>
      </c>
      <c r="U204" s="9" t="s">
        <v>76</v>
      </c>
      <c r="V204" s="9" t="s">
        <v>75</v>
      </c>
      <c r="W204" s="9" t="s">
        <v>51</v>
      </c>
      <c r="X204" s="9" t="s">
        <v>102</v>
      </c>
      <c r="Y204" s="9" t="s">
        <v>53</v>
      </c>
      <c r="Z204" s="9" t="s">
        <v>54</v>
      </c>
      <c r="AA204" s="9" t="s">
        <v>55</v>
      </c>
      <c r="AB204" s="9" t="s">
        <v>56</v>
      </c>
      <c r="AC204" s="10">
        <v>400000</v>
      </c>
      <c r="AD204" s="10" t="s">
        <v>3644</v>
      </c>
      <c r="AE204" s="10" t="str" cm="1">
        <f t="array" aca="1" ref="AE204" ca="1">IFERROR(_xlfn.XLOOKUP(MID(CELL("filename",$A$1),FIND("]",CELL("filename",$A$1))+1,255)&amp;"|"&amp;$C204,Fonte_OM_Objeto!$G:$G,Fonte_OM_Objeto!$J:$J),"")</f>
        <v/>
      </c>
      <c r="AF204" s="10" t="str" cm="1">
        <f t="array" aca="1" ref="AF204" ca="1">IFERROR(_xlfn.XLOOKUP(MID(CELL("filename",$A$1),FIND("]",CELL("filename",$A$1))+1,255)&amp;"|"&amp;$C204,Fonte_OM_Objeto!$G:$G,Fonte_OM_Objeto!$K:$K),"")</f>
        <v/>
      </c>
    </row>
    <row r="205" spans="1:32" s="1" customFormat="1" ht="353.65" customHeight="1" x14ac:dyDescent="0.2">
      <c r="A205" s="9" t="s">
        <v>30</v>
      </c>
      <c r="B205" s="9" t="s">
        <v>31</v>
      </c>
      <c r="C205" s="9" t="s">
        <v>2628</v>
      </c>
      <c r="D205" s="9" t="s">
        <v>33</v>
      </c>
      <c r="E205" s="9" t="s">
        <v>90</v>
      </c>
      <c r="F205" s="9" t="s">
        <v>951</v>
      </c>
      <c r="G205" s="9" t="s">
        <v>952</v>
      </c>
      <c r="H205" s="9" t="s">
        <v>143</v>
      </c>
      <c r="I205" s="9" t="s">
        <v>212</v>
      </c>
      <c r="J205" s="9" t="s">
        <v>39</v>
      </c>
      <c r="K205" s="9" t="s">
        <v>40</v>
      </c>
      <c r="L205" s="9" t="s">
        <v>41</v>
      </c>
      <c r="M205" s="9" t="s">
        <v>59</v>
      </c>
      <c r="N205" s="9" t="s">
        <v>60</v>
      </c>
      <c r="O205" s="9" t="s">
        <v>145</v>
      </c>
      <c r="P205" s="9" t="s">
        <v>45</v>
      </c>
      <c r="Q205" s="9" t="s">
        <v>62</v>
      </c>
      <c r="R205" s="9" t="s">
        <v>45</v>
      </c>
      <c r="S205" s="9" t="s">
        <v>63</v>
      </c>
      <c r="T205" s="9" t="s">
        <v>75</v>
      </c>
      <c r="U205" s="9" t="s">
        <v>76</v>
      </c>
      <c r="V205" s="9" t="s">
        <v>75</v>
      </c>
      <c r="W205" s="9" t="s">
        <v>51</v>
      </c>
      <c r="X205" s="9" t="s">
        <v>52</v>
      </c>
      <c r="Y205" s="9" t="s">
        <v>53</v>
      </c>
      <c r="Z205" s="9" t="s">
        <v>54</v>
      </c>
      <c r="AA205" s="9" t="s">
        <v>55</v>
      </c>
      <c r="AB205" s="9" t="s">
        <v>56</v>
      </c>
      <c r="AC205" s="10">
        <v>1000000</v>
      </c>
      <c r="AD205" s="10" t="s">
        <v>3644</v>
      </c>
      <c r="AE205" s="10" t="str" cm="1">
        <f t="array" aca="1" ref="AE205" ca="1">IFERROR(_xlfn.XLOOKUP(MID(CELL("filename",$A$1),FIND("]",CELL("filename",$A$1))+1,255)&amp;"|"&amp;$C205,Fonte_OM_Objeto!$G:$G,Fonte_OM_Objeto!$J:$J),"")</f>
        <v/>
      </c>
      <c r="AF205" s="10" t="str" cm="1">
        <f t="array" aca="1" ref="AF205" ca="1">IFERROR(_xlfn.XLOOKUP(MID(CELL("filename",$A$1),FIND("]",CELL("filename",$A$1))+1,255)&amp;"|"&amp;$C205,Fonte_OM_Objeto!$G:$G,Fonte_OM_Objeto!$K:$K),"")</f>
        <v/>
      </c>
    </row>
    <row r="206" spans="1:32" s="1" customFormat="1" ht="52.35" customHeight="1" x14ac:dyDescent="0.2">
      <c r="A206" s="9" t="s">
        <v>30</v>
      </c>
      <c r="B206" s="9" t="s">
        <v>31</v>
      </c>
      <c r="C206" s="9" t="s">
        <v>3643</v>
      </c>
      <c r="D206" s="9" t="s">
        <v>33</v>
      </c>
      <c r="E206" s="9" t="s">
        <v>34</v>
      </c>
      <c r="F206" s="9" t="s">
        <v>951</v>
      </c>
      <c r="G206" s="9" t="s">
        <v>952</v>
      </c>
      <c r="H206" s="9" t="s">
        <v>143</v>
      </c>
      <c r="I206" s="9" t="s">
        <v>212</v>
      </c>
      <c r="J206" s="9" t="s">
        <v>39</v>
      </c>
      <c r="K206" s="9" t="s">
        <v>40</v>
      </c>
      <c r="L206" s="9" t="s">
        <v>41</v>
      </c>
      <c r="M206" s="9" t="s">
        <v>59</v>
      </c>
      <c r="N206" s="9" t="s">
        <v>60</v>
      </c>
      <c r="O206" s="9" t="s">
        <v>612</v>
      </c>
      <c r="P206" s="9" t="s">
        <v>45</v>
      </c>
      <c r="Q206" s="9" t="s">
        <v>109</v>
      </c>
      <c r="R206" s="9" t="s">
        <v>47</v>
      </c>
      <c r="S206" s="9" t="s">
        <v>110</v>
      </c>
      <c r="T206" s="9" t="s">
        <v>75</v>
      </c>
      <c r="U206" s="9" t="s">
        <v>76</v>
      </c>
      <c r="V206" s="9" t="s">
        <v>75</v>
      </c>
      <c r="W206" s="9" t="s">
        <v>111</v>
      </c>
      <c r="X206" s="9" t="s">
        <v>52</v>
      </c>
      <c r="Y206" s="9" t="s">
        <v>53</v>
      </c>
      <c r="Z206" s="9" t="s">
        <v>54</v>
      </c>
      <c r="AA206" s="9" t="s">
        <v>55</v>
      </c>
      <c r="AB206" s="9" t="s">
        <v>56</v>
      </c>
      <c r="AC206" s="10">
        <v>510000</v>
      </c>
      <c r="AD206" s="10" t="s">
        <v>3642</v>
      </c>
      <c r="AE206" s="10" t="str" cm="1">
        <f t="array" aca="1" ref="AE206" ca="1">IFERROR(_xlfn.XLOOKUP(MID(CELL("filename",$A$1),FIND("]",CELL("filename",$A$1))+1,255)&amp;"|"&amp;$C206,Fonte_OM_Objeto!$G:$G,Fonte_OM_Objeto!$J:$J),"")</f>
        <v/>
      </c>
      <c r="AF206" s="10" t="str" cm="1">
        <f t="array" aca="1" ref="AF206" ca="1">IFERROR(_xlfn.XLOOKUP(MID(CELL("filename",$A$1),FIND("]",CELL("filename",$A$1))+1,255)&amp;"|"&amp;$C206,Fonte_OM_Objeto!$G:$G,Fonte_OM_Objeto!$K:$K),"")</f>
        <v/>
      </c>
    </row>
    <row r="207" spans="1:32" s="1" customFormat="1" ht="52.35" customHeight="1" x14ac:dyDescent="0.2">
      <c r="A207" s="9" t="s">
        <v>30</v>
      </c>
      <c r="B207" s="9" t="s">
        <v>31</v>
      </c>
      <c r="C207" s="9" t="s">
        <v>3641</v>
      </c>
      <c r="D207" s="9" t="s">
        <v>33</v>
      </c>
      <c r="E207" s="9" t="s">
        <v>90</v>
      </c>
      <c r="F207" s="9" t="s">
        <v>951</v>
      </c>
      <c r="G207" s="9" t="s">
        <v>952</v>
      </c>
      <c r="H207" s="9" t="s">
        <v>143</v>
      </c>
      <c r="I207" s="9" t="s">
        <v>212</v>
      </c>
      <c r="J207" s="9" t="s">
        <v>39</v>
      </c>
      <c r="K207" s="9" t="s">
        <v>40</v>
      </c>
      <c r="L207" s="9" t="s">
        <v>41</v>
      </c>
      <c r="M207" s="9" t="s">
        <v>408</v>
      </c>
      <c r="N207" s="9" t="s">
        <v>409</v>
      </c>
      <c r="O207" s="9" t="s">
        <v>410</v>
      </c>
      <c r="P207" s="9" t="s">
        <v>45</v>
      </c>
      <c r="Q207" s="9" t="s">
        <v>411</v>
      </c>
      <c r="R207" s="9" t="s">
        <v>412</v>
      </c>
      <c r="S207" s="9" t="s">
        <v>413</v>
      </c>
      <c r="T207" s="9" t="s">
        <v>75</v>
      </c>
      <c r="U207" s="9" t="s">
        <v>76</v>
      </c>
      <c r="V207" s="9" t="s">
        <v>75</v>
      </c>
      <c r="W207" s="9" t="s">
        <v>51</v>
      </c>
      <c r="X207" s="9" t="s">
        <v>52</v>
      </c>
      <c r="Y207" s="9" t="s">
        <v>53</v>
      </c>
      <c r="Z207" s="9" t="s">
        <v>54</v>
      </c>
      <c r="AA207" s="9" t="s">
        <v>55</v>
      </c>
      <c r="AB207" s="9" t="s">
        <v>56</v>
      </c>
      <c r="AC207" s="10">
        <v>200000</v>
      </c>
      <c r="AD207" s="10" t="s">
        <v>3640</v>
      </c>
      <c r="AE207" s="10" t="str" cm="1">
        <f t="array" aca="1" ref="AE207" ca="1">IFERROR(_xlfn.XLOOKUP(MID(CELL("filename",$A$1),FIND("]",CELL("filename",$A$1))+1,255)&amp;"|"&amp;$C207,Fonte_OM_Objeto!$G:$G,Fonte_OM_Objeto!$J:$J),"")</f>
        <v/>
      </c>
      <c r="AF207" s="10" t="str" cm="1">
        <f t="array" aca="1" ref="AF207" ca="1">IFERROR(_xlfn.XLOOKUP(MID(CELL("filename",$A$1),FIND("]",CELL("filename",$A$1))+1,255)&amp;"|"&amp;$C207,Fonte_OM_Objeto!$G:$G,Fonte_OM_Objeto!$K:$K),"")</f>
        <v/>
      </c>
    </row>
    <row r="208" spans="1:32" s="1" customFormat="1" ht="41.1" customHeight="1" x14ac:dyDescent="0.2">
      <c r="A208" s="9" t="s">
        <v>30</v>
      </c>
      <c r="B208" s="9" t="s">
        <v>31</v>
      </c>
      <c r="C208" s="9" t="s">
        <v>3639</v>
      </c>
      <c r="D208" s="9" t="s">
        <v>33</v>
      </c>
      <c r="E208" s="9" t="s">
        <v>90</v>
      </c>
      <c r="F208" s="9" t="s">
        <v>951</v>
      </c>
      <c r="G208" s="9" t="s">
        <v>952</v>
      </c>
      <c r="H208" s="9" t="s">
        <v>143</v>
      </c>
      <c r="I208" s="9" t="s">
        <v>212</v>
      </c>
      <c r="J208" s="9" t="s">
        <v>39</v>
      </c>
      <c r="K208" s="9" t="s">
        <v>40</v>
      </c>
      <c r="L208" s="9" t="s">
        <v>41</v>
      </c>
      <c r="M208" s="9" t="s">
        <v>42</v>
      </c>
      <c r="N208" s="9" t="s">
        <v>43</v>
      </c>
      <c r="O208" s="9" t="s">
        <v>118</v>
      </c>
      <c r="P208" s="9" t="s">
        <v>45</v>
      </c>
      <c r="Q208" s="9" t="s">
        <v>46</v>
      </c>
      <c r="R208" s="9" t="s">
        <v>47</v>
      </c>
      <c r="S208" s="9" t="s">
        <v>48</v>
      </c>
      <c r="T208" s="9" t="s">
        <v>75</v>
      </c>
      <c r="U208" s="9" t="s">
        <v>76</v>
      </c>
      <c r="V208" s="9" t="s">
        <v>75</v>
      </c>
      <c r="W208" s="9" t="s">
        <v>51</v>
      </c>
      <c r="X208" s="9" t="s">
        <v>52</v>
      </c>
      <c r="Y208" s="9" t="s">
        <v>53</v>
      </c>
      <c r="Z208" s="9" t="s">
        <v>54</v>
      </c>
      <c r="AA208" s="9" t="s">
        <v>55</v>
      </c>
      <c r="AB208" s="9" t="s">
        <v>56</v>
      </c>
      <c r="AC208" s="10">
        <v>1000000</v>
      </c>
      <c r="AD208" s="10" t="s">
        <v>3638</v>
      </c>
      <c r="AE208" s="10" t="str" cm="1">
        <f t="array" aca="1" ref="AE208" ca="1">IFERROR(_xlfn.XLOOKUP(MID(CELL("filename",$A$1),FIND("]",CELL("filename",$A$1))+1,255)&amp;"|"&amp;$C208,Fonte_OM_Objeto!$G:$G,Fonte_OM_Objeto!$J:$J),"")</f>
        <v>HCE e HGeRJ</v>
      </c>
      <c r="AF208" s="10" t="str" cm="1">
        <f t="array" aca="1" ref="AF208" ca="1">IFERROR(_xlfn.XLOOKUP(MID(CELL("filename",$A$1),FIND("]",CELL("filename",$A$1))+1,255)&amp;"|"&amp;$C208,Fonte_OM_Objeto!$G:$G,Fonte_OM_Objeto!$K:$K),"")</f>
        <v>Instalação de usina fotovoltaica no
Hospital Central do Exército (HCE) e instalação de usina fotovoltaica no Hospital Geral do Rio de
Janeiro (HGeRJ)</v>
      </c>
    </row>
    <row r="209" spans="1:32" s="1" customFormat="1" ht="84.2" customHeight="1" x14ac:dyDescent="0.2">
      <c r="A209" s="9" t="s">
        <v>30</v>
      </c>
      <c r="B209" s="9" t="s">
        <v>31</v>
      </c>
      <c r="C209" s="9" t="s">
        <v>3637</v>
      </c>
      <c r="D209" s="9" t="s">
        <v>33</v>
      </c>
      <c r="E209" s="9" t="s">
        <v>34</v>
      </c>
      <c r="F209" s="9" t="s">
        <v>951</v>
      </c>
      <c r="G209" s="9" t="s">
        <v>952</v>
      </c>
      <c r="H209" s="9" t="s">
        <v>143</v>
      </c>
      <c r="I209" s="9" t="s">
        <v>212</v>
      </c>
      <c r="J209" s="9" t="s">
        <v>39</v>
      </c>
      <c r="K209" s="9" t="s">
        <v>40</v>
      </c>
      <c r="L209" s="9" t="s">
        <v>41</v>
      </c>
      <c r="M209" s="9" t="s">
        <v>97</v>
      </c>
      <c r="N209" s="9" t="s">
        <v>98</v>
      </c>
      <c r="O209" s="9" t="s">
        <v>612</v>
      </c>
      <c r="P209" s="9" t="s">
        <v>45</v>
      </c>
      <c r="Q209" s="9" t="s">
        <v>109</v>
      </c>
      <c r="R209" s="9" t="s">
        <v>47</v>
      </c>
      <c r="S209" s="9" t="s">
        <v>110</v>
      </c>
      <c r="T209" s="9" t="s">
        <v>479</v>
      </c>
      <c r="U209" s="9" t="s">
        <v>212</v>
      </c>
      <c r="V209" s="9" t="s">
        <v>480</v>
      </c>
      <c r="W209" s="9" t="s">
        <v>111</v>
      </c>
      <c r="X209" s="9" t="s">
        <v>52</v>
      </c>
      <c r="Y209" s="9" t="s">
        <v>53</v>
      </c>
      <c r="Z209" s="9" t="s">
        <v>54</v>
      </c>
      <c r="AA209" s="9" t="s">
        <v>55</v>
      </c>
      <c r="AB209" s="9" t="s">
        <v>56</v>
      </c>
      <c r="AC209" s="10">
        <v>1500000</v>
      </c>
      <c r="AD209" s="10" t="s">
        <v>3636</v>
      </c>
      <c r="AE209" s="10" t="str" cm="1">
        <f t="array" aca="1" ref="AE209" ca="1">IFERROR(_xlfn.XLOOKUP(MID(CELL("filename",$A$1),FIND("]",CELL("filename",$A$1))+1,255)&amp;"|"&amp;$C209,Fonte_OM_Objeto!$G:$G,Fonte_OM_Objeto!$J:$J),"")</f>
        <v/>
      </c>
      <c r="AF209" s="10" t="str" cm="1">
        <f t="array" aca="1" ref="AF209" ca="1">IFERROR(_xlfn.XLOOKUP(MID(CELL("filename",$A$1),FIND("]",CELL("filename",$A$1))+1,255)&amp;"|"&amp;$C209,Fonte_OM_Objeto!$G:$G,Fonte_OM_Objeto!$K:$K),"")</f>
        <v/>
      </c>
    </row>
    <row r="210" spans="1:32" s="1" customFormat="1" ht="19.7" customHeight="1" x14ac:dyDescent="0.2">
      <c r="A210" s="9" t="s">
        <v>30</v>
      </c>
      <c r="B210" s="9" t="s">
        <v>31</v>
      </c>
      <c r="C210" s="9" t="s">
        <v>3635</v>
      </c>
      <c r="D210" s="9" t="s">
        <v>33</v>
      </c>
      <c r="E210" s="9" t="s">
        <v>34</v>
      </c>
      <c r="F210" s="9" t="s">
        <v>988</v>
      </c>
      <c r="G210" s="9" t="s">
        <v>989</v>
      </c>
      <c r="H210" s="9" t="s">
        <v>143</v>
      </c>
      <c r="I210" s="9" t="s">
        <v>96</v>
      </c>
      <c r="J210" s="9" t="s">
        <v>39</v>
      </c>
      <c r="K210" s="9" t="s">
        <v>40</v>
      </c>
      <c r="L210" s="9" t="s">
        <v>41</v>
      </c>
      <c r="M210" s="9" t="s">
        <v>232</v>
      </c>
      <c r="N210" s="9" t="s">
        <v>233</v>
      </c>
      <c r="O210" s="9" t="s">
        <v>1367</v>
      </c>
      <c r="P210" s="9" t="s">
        <v>45</v>
      </c>
      <c r="Q210" s="9" t="s">
        <v>46</v>
      </c>
      <c r="R210" s="9" t="s">
        <v>47</v>
      </c>
      <c r="S210" s="9" t="s">
        <v>48</v>
      </c>
      <c r="T210" s="9" t="s">
        <v>100</v>
      </c>
      <c r="U210" s="9" t="s">
        <v>96</v>
      </c>
      <c r="V210" s="9" t="s">
        <v>101</v>
      </c>
      <c r="W210" s="9" t="s">
        <v>51</v>
      </c>
      <c r="X210" s="9" t="s">
        <v>52</v>
      </c>
      <c r="Y210" s="9" t="s">
        <v>207</v>
      </c>
      <c r="Z210" s="9" t="s">
        <v>54</v>
      </c>
      <c r="AA210" s="9" t="s">
        <v>55</v>
      </c>
      <c r="AB210" s="9" t="s">
        <v>56</v>
      </c>
      <c r="AC210" s="10">
        <v>1500000</v>
      </c>
      <c r="AD210" s="9" t="s">
        <v>3634</v>
      </c>
      <c r="AE210" s="10" t="str" cm="1">
        <f t="array" aca="1" ref="AE210" ca="1">IFERROR(_xlfn.XLOOKUP(MID(CELL("filename",$A$1),FIND("]",CELL("filename",$A$1))+1,255)&amp;"|"&amp;$C210,Fonte_OM_Objeto!$G:$G,Fonte_OM_Objeto!$J:$J),"")</f>
        <v/>
      </c>
      <c r="AF210" s="10" t="str" cm="1">
        <f t="array" aca="1" ref="AF210" ca="1">IFERROR(_xlfn.XLOOKUP(MID(CELL("filename",$A$1),FIND("]",CELL("filename",$A$1))+1,255)&amp;"|"&amp;$C210,Fonte_OM_Objeto!$G:$G,Fonte_OM_Objeto!$K:$K),"")</f>
        <v/>
      </c>
    </row>
    <row r="211" spans="1:32" s="1" customFormat="1" ht="41.1" customHeight="1" x14ac:dyDescent="0.2">
      <c r="A211" s="9" t="s">
        <v>30</v>
      </c>
      <c r="B211" s="9" t="s">
        <v>31</v>
      </c>
      <c r="C211" s="9" t="s">
        <v>3633</v>
      </c>
      <c r="D211" s="9" t="s">
        <v>33</v>
      </c>
      <c r="E211" s="9" t="s">
        <v>90</v>
      </c>
      <c r="F211" s="9" t="s">
        <v>1011</v>
      </c>
      <c r="G211" s="9" t="s">
        <v>1012</v>
      </c>
      <c r="H211" s="9" t="s">
        <v>143</v>
      </c>
      <c r="I211" s="9" t="s">
        <v>828</v>
      </c>
      <c r="J211" s="9" t="s">
        <v>160</v>
      </c>
      <c r="K211" s="9" t="s">
        <v>40</v>
      </c>
      <c r="L211" s="9" t="s">
        <v>41</v>
      </c>
      <c r="M211" s="9" t="s">
        <v>59</v>
      </c>
      <c r="N211" s="9" t="s">
        <v>60</v>
      </c>
      <c r="O211" s="9" t="s">
        <v>145</v>
      </c>
      <c r="P211" s="9" t="s">
        <v>45</v>
      </c>
      <c r="Q211" s="9" t="s">
        <v>62</v>
      </c>
      <c r="R211" s="9" t="s">
        <v>45</v>
      </c>
      <c r="S211" s="9" t="s">
        <v>63</v>
      </c>
      <c r="T211" s="9" t="s">
        <v>75</v>
      </c>
      <c r="U211" s="9" t="s">
        <v>76</v>
      </c>
      <c r="V211" s="9" t="s">
        <v>75</v>
      </c>
      <c r="W211" s="9" t="s">
        <v>51</v>
      </c>
      <c r="X211" s="9" t="s">
        <v>52</v>
      </c>
      <c r="Y211" s="9" t="s">
        <v>53</v>
      </c>
      <c r="Z211" s="9" t="s">
        <v>54</v>
      </c>
      <c r="AA211" s="9" t="s">
        <v>55</v>
      </c>
      <c r="AB211" s="9" t="s">
        <v>56</v>
      </c>
      <c r="AC211" s="10">
        <v>200000</v>
      </c>
      <c r="AD211" s="10" t="s">
        <v>3632</v>
      </c>
      <c r="AE211" s="10" t="str" cm="1">
        <f t="array" aca="1" ref="AE211" ca="1">IFERROR(_xlfn.XLOOKUP(MID(CELL("filename",$A$1),FIND("]",CELL("filename",$A$1))+1,255)&amp;"|"&amp;$C211,Fonte_OM_Objeto!$G:$G,Fonte_OM_Objeto!$J:$J),"")</f>
        <v/>
      </c>
      <c r="AF211" s="10" t="str" cm="1">
        <f t="array" aca="1" ref="AF211" ca="1">IFERROR(_xlfn.XLOOKUP(MID(CELL("filename",$A$1),FIND("]",CELL("filename",$A$1))+1,255)&amp;"|"&amp;$C211,Fonte_OM_Objeto!$G:$G,Fonte_OM_Objeto!$K:$K),"")</f>
        <v/>
      </c>
    </row>
    <row r="212" spans="1:32" s="1" customFormat="1" ht="30.4" customHeight="1" x14ac:dyDescent="0.2">
      <c r="A212" s="9" t="s">
        <v>30</v>
      </c>
      <c r="B212" s="9" t="s">
        <v>31</v>
      </c>
      <c r="C212" s="9" t="s">
        <v>3631</v>
      </c>
      <c r="D212" s="9" t="s">
        <v>33</v>
      </c>
      <c r="E212" s="9" t="s">
        <v>34</v>
      </c>
      <c r="F212" s="9" t="s">
        <v>1018</v>
      </c>
      <c r="G212" s="9" t="s">
        <v>1019</v>
      </c>
      <c r="H212" s="9" t="s">
        <v>143</v>
      </c>
      <c r="I212" s="9" t="s">
        <v>68</v>
      </c>
      <c r="J212" s="9" t="s">
        <v>191</v>
      </c>
      <c r="K212" s="9" t="s">
        <v>40</v>
      </c>
      <c r="L212" s="9" t="s">
        <v>41</v>
      </c>
      <c r="M212" s="9" t="s">
        <v>70</v>
      </c>
      <c r="N212" s="9" t="s">
        <v>71</v>
      </c>
      <c r="O212" s="9" t="s">
        <v>1598</v>
      </c>
      <c r="P212" s="9" t="s">
        <v>45</v>
      </c>
      <c r="Q212" s="9" t="s">
        <v>73</v>
      </c>
      <c r="R212" s="9" t="s">
        <v>45</v>
      </c>
      <c r="S212" s="9" t="s">
        <v>74</v>
      </c>
      <c r="T212" s="9" t="s">
        <v>3630</v>
      </c>
      <c r="U212" s="9" t="s">
        <v>68</v>
      </c>
      <c r="V212" s="9" t="s">
        <v>1287</v>
      </c>
      <c r="W212" s="9" t="s">
        <v>51</v>
      </c>
      <c r="X212" s="9" t="s">
        <v>52</v>
      </c>
      <c r="Y212" s="9" t="s">
        <v>53</v>
      </c>
      <c r="Z212" s="9" t="s">
        <v>54</v>
      </c>
      <c r="AA212" s="9" t="s">
        <v>55</v>
      </c>
      <c r="AB212" s="9" t="s">
        <v>56</v>
      </c>
      <c r="AC212" s="10">
        <v>250000</v>
      </c>
      <c r="AD212" s="10" t="s">
        <v>3629</v>
      </c>
      <c r="AE212" s="10" t="str" cm="1">
        <f t="array" aca="1" ref="AE212" ca="1">IFERROR(_xlfn.XLOOKUP(MID(CELL("filename",$A$1),FIND("]",CELL("filename",$A$1))+1,255)&amp;"|"&amp;$C212,Fonte_OM_Objeto!$G:$G,Fonte_OM_Objeto!$J:$J),"")</f>
        <v/>
      </c>
      <c r="AF212" s="10" t="str" cm="1">
        <f t="array" aca="1" ref="AF212" ca="1">IFERROR(_xlfn.XLOOKUP(MID(CELL("filename",$A$1),FIND("]",CELL("filename",$A$1))+1,255)&amp;"|"&amp;$C212,Fonte_OM_Objeto!$G:$G,Fonte_OM_Objeto!$K:$K),"")</f>
        <v/>
      </c>
    </row>
    <row r="213" spans="1:32" s="1" customFormat="1" ht="30.4" customHeight="1" x14ac:dyDescent="0.2">
      <c r="A213" s="9" t="s">
        <v>30</v>
      </c>
      <c r="B213" s="9" t="s">
        <v>31</v>
      </c>
      <c r="C213" s="9" t="s">
        <v>3628</v>
      </c>
      <c r="D213" s="9" t="s">
        <v>33</v>
      </c>
      <c r="E213" s="9" t="s">
        <v>90</v>
      </c>
      <c r="F213" s="9" t="s">
        <v>1024</v>
      </c>
      <c r="G213" s="9" t="s">
        <v>1025</v>
      </c>
      <c r="H213" s="9" t="s">
        <v>143</v>
      </c>
      <c r="I213" s="9" t="s">
        <v>340</v>
      </c>
      <c r="J213" s="9" t="s">
        <v>261</v>
      </c>
      <c r="K213" s="9" t="s">
        <v>40</v>
      </c>
      <c r="L213" s="9" t="s">
        <v>41</v>
      </c>
      <c r="M213" s="9" t="s">
        <v>70</v>
      </c>
      <c r="N213" s="9" t="s">
        <v>71</v>
      </c>
      <c r="O213" s="9" t="s">
        <v>118</v>
      </c>
      <c r="P213" s="9" t="s">
        <v>45</v>
      </c>
      <c r="Q213" s="9" t="s">
        <v>46</v>
      </c>
      <c r="R213" s="9" t="s">
        <v>47</v>
      </c>
      <c r="S213" s="9" t="s">
        <v>48</v>
      </c>
      <c r="T213" s="9" t="s">
        <v>75</v>
      </c>
      <c r="U213" s="9" t="s">
        <v>76</v>
      </c>
      <c r="V213" s="9" t="s">
        <v>75</v>
      </c>
      <c r="W213" s="9" t="s">
        <v>51</v>
      </c>
      <c r="X213" s="9" t="s">
        <v>52</v>
      </c>
      <c r="Y213" s="9" t="s">
        <v>53</v>
      </c>
      <c r="Z213" s="9" t="s">
        <v>54</v>
      </c>
      <c r="AA213" s="9" t="s">
        <v>55</v>
      </c>
      <c r="AB213" s="9" t="s">
        <v>56</v>
      </c>
      <c r="AC213" s="10">
        <v>500000</v>
      </c>
      <c r="AD213" s="10" t="s">
        <v>3627</v>
      </c>
      <c r="AE213" s="10" t="str" cm="1">
        <f t="array" aca="1" ref="AE213" ca="1">IFERROR(_xlfn.XLOOKUP(MID(CELL("filename",$A$1),FIND("]",CELL("filename",$A$1))+1,255)&amp;"|"&amp;$C213,Fonte_OM_Objeto!$G:$G,Fonte_OM_Objeto!$J:$J),"")</f>
        <v/>
      </c>
      <c r="AF213" s="10" t="str" cm="1">
        <f t="array" aca="1" ref="AF213" ca="1">IFERROR(_xlfn.XLOOKUP(MID(CELL("filename",$A$1),FIND("]",CELL("filename",$A$1))+1,255)&amp;"|"&amp;$C213,Fonte_OM_Objeto!$G:$G,Fonte_OM_Objeto!$K:$K),"")</f>
        <v/>
      </c>
    </row>
    <row r="214" spans="1:32" s="1" customFormat="1" ht="30.4" customHeight="1" x14ac:dyDescent="0.2">
      <c r="A214" s="9" t="s">
        <v>30</v>
      </c>
      <c r="B214" s="9" t="s">
        <v>31</v>
      </c>
      <c r="C214" s="9" t="s">
        <v>3626</v>
      </c>
      <c r="D214" s="9" t="s">
        <v>33</v>
      </c>
      <c r="E214" s="9" t="s">
        <v>90</v>
      </c>
      <c r="F214" s="9" t="s">
        <v>1024</v>
      </c>
      <c r="G214" s="9" t="s">
        <v>1025</v>
      </c>
      <c r="H214" s="9" t="s">
        <v>143</v>
      </c>
      <c r="I214" s="9" t="s">
        <v>340</v>
      </c>
      <c r="J214" s="9" t="s">
        <v>261</v>
      </c>
      <c r="K214" s="9" t="s">
        <v>40</v>
      </c>
      <c r="L214" s="9" t="s">
        <v>41</v>
      </c>
      <c r="M214" s="9" t="s">
        <v>70</v>
      </c>
      <c r="N214" s="9" t="s">
        <v>71</v>
      </c>
      <c r="O214" s="9" t="s">
        <v>118</v>
      </c>
      <c r="P214" s="9" t="s">
        <v>45</v>
      </c>
      <c r="Q214" s="9" t="s">
        <v>46</v>
      </c>
      <c r="R214" s="9" t="s">
        <v>47</v>
      </c>
      <c r="S214" s="9" t="s">
        <v>48</v>
      </c>
      <c r="T214" s="9" t="s">
        <v>75</v>
      </c>
      <c r="U214" s="9" t="s">
        <v>76</v>
      </c>
      <c r="V214" s="9" t="s">
        <v>75</v>
      </c>
      <c r="W214" s="9" t="s">
        <v>51</v>
      </c>
      <c r="X214" s="9" t="s">
        <v>52</v>
      </c>
      <c r="Y214" s="9" t="s">
        <v>53</v>
      </c>
      <c r="Z214" s="9" t="s">
        <v>54</v>
      </c>
      <c r="AA214" s="9" t="s">
        <v>55</v>
      </c>
      <c r="AB214" s="9" t="s">
        <v>56</v>
      </c>
      <c r="AC214" s="10">
        <v>1000000</v>
      </c>
      <c r="AD214" s="10" t="s">
        <v>3625</v>
      </c>
      <c r="AE214" s="10" t="str" cm="1">
        <f t="array" aca="1" ref="AE214" ca="1">IFERROR(_xlfn.XLOOKUP(MID(CELL("filename",$A$1),FIND("]",CELL("filename",$A$1))+1,255)&amp;"|"&amp;$C214,Fonte_OM_Objeto!$G:$G,Fonte_OM_Objeto!$J:$J),"")</f>
        <v/>
      </c>
      <c r="AF214" s="10" t="str" cm="1">
        <f t="array" aca="1" ref="AF214" ca="1">IFERROR(_xlfn.XLOOKUP(MID(CELL("filename",$A$1),FIND("]",CELL("filename",$A$1))+1,255)&amp;"|"&amp;$C214,Fonte_OM_Objeto!$G:$G,Fonte_OM_Objeto!$K:$K),"")</f>
        <v/>
      </c>
    </row>
    <row r="215" spans="1:32" s="1" customFormat="1" ht="30.4" customHeight="1" x14ac:dyDescent="0.2">
      <c r="A215" s="9" t="s">
        <v>30</v>
      </c>
      <c r="B215" s="9" t="s">
        <v>31</v>
      </c>
      <c r="C215" s="9" t="s">
        <v>3624</v>
      </c>
      <c r="D215" s="9" t="s">
        <v>33</v>
      </c>
      <c r="E215" s="9" t="s">
        <v>90</v>
      </c>
      <c r="F215" s="9" t="s">
        <v>1024</v>
      </c>
      <c r="G215" s="9" t="s">
        <v>1025</v>
      </c>
      <c r="H215" s="9" t="s">
        <v>143</v>
      </c>
      <c r="I215" s="9" t="s">
        <v>340</v>
      </c>
      <c r="J215" s="9" t="s">
        <v>261</v>
      </c>
      <c r="K215" s="9" t="s">
        <v>40</v>
      </c>
      <c r="L215" s="9" t="s">
        <v>41</v>
      </c>
      <c r="M215" s="9" t="s">
        <v>42</v>
      </c>
      <c r="N215" s="9" t="s">
        <v>43</v>
      </c>
      <c r="O215" s="9" t="s">
        <v>118</v>
      </c>
      <c r="P215" s="9" t="s">
        <v>45</v>
      </c>
      <c r="Q215" s="9" t="s">
        <v>46</v>
      </c>
      <c r="R215" s="9" t="s">
        <v>47</v>
      </c>
      <c r="S215" s="9" t="s">
        <v>48</v>
      </c>
      <c r="T215" s="9" t="s">
        <v>75</v>
      </c>
      <c r="U215" s="9" t="s">
        <v>76</v>
      </c>
      <c r="V215" s="9" t="s">
        <v>75</v>
      </c>
      <c r="W215" s="9" t="s">
        <v>51</v>
      </c>
      <c r="X215" s="9" t="s">
        <v>52</v>
      </c>
      <c r="Y215" s="9" t="s">
        <v>53</v>
      </c>
      <c r="Z215" s="9" t="s">
        <v>54</v>
      </c>
      <c r="AA215" s="9" t="s">
        <v>55</v>
      </c>
      <c r="AB215" s="9" t="s">
        <v>56</v>
      </c>
      <c r="AC215" s="10">
        <v>2265000</v>
      </c>
      <c r="AD215" s="10" t="s">
        <v>3623</v>
      </c>
      <c r="AE215" s="10" t="str" cm="1">
        <f t="array" aca="1" ref="AE215" ca="1">IFERROR(_xlfn.XLOOKUP(MID(CELL("filename",$A$1),FIND("]",CELL("filename",$A$1))+1,255)&amp;"|"&amp;$C215,Fonte_OM_Objeto!$G:$G,Fonte_OM_Objeto!$J:$J),"")</f>
        <v>CMPA</v>
      </c>
      <c r="AF215" s="10" t="str" cm="1">
        <f t="array" aca="1" ref="AF215" ca="1">IFERROR(_xlfn.XLOOKUP(MID(CELL("filename",$A$1),FIND("]",CELL("filename",$A$1))+1,255)&amp;"|"&amp;$C215,Fonte_OM_Objeto!$G:$G,Fonte_OM_Objeto!$K:$K),"")</f>
        <v>1ª fase da reparação do telhado e rede elétrica e readequações nas instalações do CMPA.</v>
      </c>
    </row>
    <row r="216" spans="1:32" s="1" customFormat="1" ht="19.7" customHeight="1" x14ac:dyDescent="0.2">
      <c r="A216" s="9" t="s">
        <v>30</v>
      </c>
      <c r="B216" s="9" t="s">
        <v>31</v>
      </c>
      <c r="C216" s="9" t="s">
        <v>3622</v>
      </c>
      <c r="D216" s="9" t="s">
        <v>33</v>
      </c>
      <c r="E216" s="9" t="s">
        <v>90</v>
      </c>
      <c r="F216" s="9" t="s">
        <v>1024</v>
      </c>
      <c r="G216" s="9" t="s">
        <v>1025</v>
      </c>
      <c r="H216" s="9" t="s">
        <v>143</v>
      </c>
      <c r="I216" s="9" t="s">
        <v>340</v>
      </c>
      <c r="J216" s="9" t="s">
        <v>261</v>
      </c>
      <c r="K216" s="9" t="s">
        <v>40</v>
      </c>
      <c r="L216" s="9" t="s">
        <v>41</v>
      </c>
      <c r="M216" s="9" t="s">
        <v>232</v>
      </c>
      <c r="N216" s="9" t="s">
        <v>233</v>
      </c>
      <c r="O216" s="9" t="s">
        <v>1650</v>
      </c>
      <c r="P216" s="9" t="s">
        <v>45</v>
      </c>
      <c r="Q216" s="9" t="s">
        <v>1035</v>
      </c>
      <c r="R216" s="9" t="s">
        <v>236</v>
      </c>
      <c r="S216" s="9" t="s">
        <v>1036</v>
      </c>
      <c r="T216" s="9" t="s">
        <v>75</v>
      </c>
      <c r="U216" s="9" t="s">
        <v>76</v>
      </c>
      <c r="V216" s="9" t="s">
        <v>75</v>
      </c>
      <c r="W216" s="9" t="s">
        <v>51</v>
      </c>
      <c r="X216" s="9" t="s">
        <v>102</v>
      </c>
      <c r="Y216" s="9" t="s">
        <v>53</v>
      </c>
      <c r="Z216" s="9" t="s">
        <v>54</v>
      </c>
      <c r="AA216" s="9" t="s">
        <v>55</v>
      </c>
      <c r="AB216" s="9" t="s">
        <v>56</v>
      </c>
      <c r="AC216" s="10">
        <v>536000</v>
      </c>
      <c r="AD216" s="10" t="s">
        <v>3621</v>
      </c>
      <c r="AE216" s="10" t="str" cm="1">
        <f t="array" aca="1" ref="AE216" ca="1">IFERROR(_xlfn.XLOOKUP(MID(CELL("filename",$A$1),FIND("]",CELL("filename",$A$1))+1,255)&amp;"|"&amp;$C216,Fonte_OM_Objeto!$G:$G,Fonte_OM_Objeto!$J:$J),"")</f>
        <v/>
      </c>
      <c r="AF216" s="10" t="str" cm="1">
        <f t="array" aca="1" ref="AF216" ca="1">IFERROR(_xlfn.XLOOKUP(MID(CELL("filename",$A$1),FIND("]",CELL("filename",$A$1))+1,255)&amp;"|"&amp;$C216,Fonte_OM_Objeto!$G:$G,Fonte_OM_Objeto!$K:$K),"")</f>
        <v/>
      </c>
    </row>
    <row r="217" spans="1:32" s="1" customFormat="1" ht="52.35" customHeight="1" x14ac:dyDescent="0.2">
      <c r="A217" s="9" t="s">
        <v>30</v>
      </c>
      <c r="B217" s="9" t="s">
        <v>31</v>
      </c>
      <c r="C217" s="9" t="s">
        <v>1905</v>
      </c>
      <c r="D217" s="9" t="s">
        <v>33</v>
      </c>
      <c r="E217" s="9" t="s">
        <v>90</v>
      </c>
      <c r="F217" s="9" t="s">
        <v>1024</v>
      </c>
      <c r="G217" s="9" t="s">
        <v>1025</v>
      </c>
      <c r="H217" s="9" t="s">
        <v>143</v>
      </c>
      <c r="I217" s="9" t="s">
        <v>340</v>
      </c>
      <c r="J217" s="9" t="s">
        <v>261</v>
      </c>
      <c r="K217" s="9" t="s">
        <v>40</v>
      </c>
      <c r="L217" s="9" t="s">
        <v>41</v>
      </c>
      <c r="M217" s="9" t="s">
        <v>97</v>
      </c>
      <c r="N217" s="9" t="s">
        <v>98</v>
      </c>
      <c r="O217" s="9" t="s">
        <v>118</v>
      </c>
      <c r="P217" s="9" t="s">
        <v>45</v>
      </c>
      <c r="Q217" s="9" t="s">
        <v>46</v>
      </c>
      <c r="R217" s="9" t="s">
        <v>47</v>
      </c>
      <c r="S217" s="9" t="s">
        <v>48</v>
      </c>
      <c r="T217" s="9" t="s">
        <v>75</v>
      </c>
      <c r="U217" s="9" t="s">
        <v>76</v>
      </c>
      <c r="V217" s="9" t="s">
        <v>75</v>
      </c>
      <c r="W217" s="9" t="s">
        <v>51</v>
      </c>
      <c r="X217" s="9" t="s">
        <v>52</v>
      </c>
      <c r="Y217" s="9" t="s">
        <v>53</v>
      </c>
      <c r="Z217" s="9" t="s">
        <v>54</v>
      </c>
      <c r="AA217" s="9" t="s">
        <v>55</v>
      </c>
      <c r="AB217" s="9" t="s">
        <v>56</v>
      </c>
      <c r="AC217" s="10">
        <v>1472000</v>
      </c>
      <c r="AD217" s="10" t="s">
        <v>3620</v>
      </c>
      <c r="AE217" s="10" t="str" cm="1">
        <f t="array" aca="1" ref="AE217" ca="1">IFERROR(_xlfn.XLOOKUP(MID(CELL("filename",$A$1),FIND("]",CELL("filename",$A$1))+1,255)&amp;"|"&amp;$C217,Fonte_OM_Objeto!$G:$G,Fonte_OM_Objeto!$J:$J),"")</f>
        <v/>
      </c>
      <c r="AF217" s="10" t="str" cm="1">
        <f t="array" aca="1" ref="AF217" ca="1">IFERROR(_xlfn.XLOOKUP(MID(CELL("filename",$A$1),FIND("]",CELL("filename",$A$1))+1,255)&amp;"|"&amp;$C217,Fonte_OM_Objeto!$G:$G,Fonte_OM_Objeto!$K:$K),"")</f>
        <v/>
      </c>
    </row>
    <row r="218" spans="1:32" s="1" customFormat="1" ht="19.7" customHeight="1" x14ac:dyDescent="0.2">
      <c r="A218" s="9" t="s">
        <v>30</v>
      </c>
      <c r="B218" s="9" t="s">
        <v>31</v>
      </c>
      <c r="C218" s="9" t="s">
        <v>3619</v>
      </c>
      <c r="D218" s="9" t="s">
        <v>33</v>
      </c>
      <c r="E218" s="9" t="s">
        <v>90</v>
      </c>
      <c r="F218" s="9" t="s">
        <v>1050</v>
      </c>
      <c r="G218" s="9" t="s">
        <v>1051</v>
      </c>
      <c r="H218" s="9" t="s">
        <v>143</v>
      </c>
      <c r="I218" s="9" t="s">
        <v>909</v>
      </c>
      <c r="J218" s="9" t="s">
        <v>160</v>
      </c>
      <c r="K218" s="9" t="s">
        <v>40</v>
      </c>
      <c r="L218" s="9" t="s">
        <v>41</v>
      </c>
      <c r="M218" s="9" t="s">
        <v>42</v>
      </c>
      <c r="N218" s="9" t="s">
        <v>43</v>
      </c>
      <c r="O218" s="9" t="s">
        <v>174</v>
      </c>
      <c r="P218" s="9" t="s">
        <v>45</v>
      </c>
      <c r="Q218" s="9" t="s">
        <v>84</v>
      </c>
      <c r="R218" s="9" t="s">
        <v>45</v>
      </c>
      <c r="S218" s="9" t="s">
        <v>85</v>
      </c>
      <c r="T218" s="9" t="s">
        <v>75</v>
      </c>
      <c r="U218" s="9" t="s">
        <v>76</v>
      </c>
      <c r="V218" s="9" t="s">
        <v>75</v>
      </c>
      <c r="W218" s="9" t="s">
        <v>51</v>
      </c>
      <c r="X218" s="9" t="s">
        <v>52</v>
      </c>
      <c r="Y218" s="9" t="s">
        <v>53</v>
      </c>
      <c r="Z218" s="9" t="s">
        <v>54</v>
      </c>
      <c r="AA218" s="9" t="s">
        <v>55</v>
      </c>
      <c r="AB218" s="9" t="s">
        <v>56</v>
      </c>
      <c r="AC218" s="10">
        <v>300000</v>
      </c>
      <c r="AD218" s="10" t="s">
        <v>3618</v>
      </c>
      <c r="AE218" s="10" t="str" cm="1">
        <f t="array" aca="1" ref="AE218" ca="1">IFERROR(_xlfn.XLOOKUP(MID(CELL("filename",$A$1),FIND("]",CELL("filename",$A$1))+1,255)&amp;"|"&amp;$C218,Fonte_OM_Objeto!$G:$G,Fonte_OM_Objeto!$J:$J),"")</f>
        <v>28º BC</v>
      </c>
      <c r="AF218" s="10" t="str" cm="1">
        <f t="array" aca="1" ref="AF218" ca="1">IFERROR(_xlfn.XLOOKUP(MID(CELL("filename",$A$1),FIND("]",CELL("filename",$A$1))+1,255)&amp;"|"&amp;$C218,Fonte_OM_Objeto!$G:$G,Fonte_OM_Objeto!$K:$K),"")</f>
        <v>Aquisição de equipamentos (vídeo, áudio, climatização, etc.) para aplicação nas instalações desse Batalhão, em especial, para a melhoria do auditório da Organização Militar.</v>
      </c>
    </row>
    <row r="219" spans="1:32" s="1" customFormat="1" ht="30.4" customHeight="1" x14ac:dyDescent="0.2">
      <c r="A219" s="9" t="s">
        <v>30</v>
      </c>
      <c r="B219" s="9" t="s">
        <v>31</v>
      </c>
      <c r="C219" s="9" t="s">
        <v>3617</v>
      </c>
      <c r="D219" s="9" t="s">
        <v>33</v>
      </c>
      <c r="E219" s="9" t="s">
        <v>90</v>
      </c>
      <c r="F219" s="9" t="s">
        <v>1050</v>
      </c>
      <c r="G219" s="9" t="s">
        <v>1051</v>
      </c>
      <c r="H219" s="9" t="s">
        <v>143</v>
      </c>
      <c r="I219" s="9" t="s">
        <v>909</v>
      </c>
      <c r="J219" s="9" t="s">
        <v>160</v>
      </c>
      <c r="K219" s="9" t="s">
        <v>40</v>
      </c>
      <c r="L219" s="9" t="s">
        <v>41</v>
      </c>
      <c r="M219" s="9" t="s">
        <v>59</v>
      </c>
      <c r="N219" s="9" t="s">
        <v>60</v>
      </c>
      <c r="O219" s="9" t="s">
        <v>145</v>
      </c>
      <c r="P219" s="9" t="s">
        <v>45</v>
      </c>
      <c r="Q219" s="9" t="s">
        <v>62</v>
      </c>
      <c r="R219" s="9" t="s">
        <v>45</v>
      </c>
      <c r="S219" s="9" t="s">
        <v>63</v>
      </c>
      <c r="T219" s="9" t="s">
        <v>75</v>
      </c>
      <c r="U219" s="9" t="s">
        <v>76</v>
      </c>
      <c r="V219" s="9" t="s">
        <v>75</v>
      </c>
      <c r="W219" s="9" t="s">
        <v>51</v>
      </c>
      <c r="X219" s="9" t="s">
        <v>102</v>
      </c>
      <c r="Y219" s="9" t="s">
        <v>53</v>
      </c>
      <c r="Z219" s="9" t="s">
        <v>54</v>
      </c>
      <c r="AA219" s="9" t="s">
        <v>55</v>
      </c>
      <c r="AB219" s="9" t="s">
        <v>56</v>
      </c>
      <c r="AC219" s="10">
        <v>300000</v>
      </c>
      <c r="AD219" s="10" t="s">
        <v>3616</v>
      </c>
      <c r="AE219" s="10" t="str" cm="1">
        <f t="array" aca="1" ref="AE219" ca="1">IFERROR(_xlfn.XLOOKUP(MID(CELL("filename",$A$1),FIND("]",CELL("filename",$A$1))+1,255)&amp;"|"&amp;$C219,Fonte_OM_Objeto!$G:$G,Fonte_OM_Objeto!$J:$J),"")</f>
        <v/>
      </c>
      <c r="AF219" s="10" t="str" cm="1">
        <f t="array" aca="1" ref="AF219" ca="1">IFERROR(_xlfn.XLOOKUP(MID(CELL("filename",$A$1),FIND("]",CELL("filename",$A$1))+1,255)&amp;"|"&amp;$C219,Fonte_OM_Objeto!$G:$G,Fonte_OM_Objeto!$K:$K),"")</f>
        <v/>
      </c>
    </row>
    <row r="220" spans="1:32" s="1" customFormat="1" ht="19.7" customHeight="1" x14ac:dyDescent="0.2">
      <c r="A220" s="9" t="s">
        <v>30</v>
      </c>
      <c r="B220" s="9" t="s">
        <v>31</v>
      </c>
      <c r="C220" s="9" t="s">
        <v>3615</v>
      </c>
      <c r="D220" s="9" t="s">
        <v>33</v>
      </c>
      <c r="E220" s="9" t="s">
        <v>34</v>
      </c>
      <c r="F220" s="9" t="s">
        <v>3612</v>
      </c>
      <c r="G220" s="9" t="s">
        <v>1885</v>
      </c>
      <c r="H220" s="9" t="s">
        <v>143</v>
      </c>
      <c r="I220" s="9" t="s">
        <v>1079</v>
      </c>
      <c r="J220" s="9" t="s">
        <v>191</v>
      </c>
      <c r="K220" s="9" t="s">
        <v>40</v>
      </c>
      <c r="L220" s="9" t="s">
        <v>41</v>
      </c>
      <c r="M220" s="9" t="s">
        <v>232</v>
      </c>
      <c r="N220" s="9" t="s">
        <v>233</v>
      </c>
      <c r="O220" s="9" t="s">
        <v>3166</v>
      </c>
      <c r="P220" s="9" t="s">
        <v>45</v>
      </c>
      <c r="Q220" s="9" t="s">
        <v>235</v>
      </c>
      <c r="R220" s="9" t="s">
        <v>236</v>
      </c>
      <c r="S220" s="9" t="s">
        <v>2359</v>
      </c>
      <c r="T220" s="9" t="s">
        <v>3417</v>
      </c>
      <c r="U220" s="9" t="s">
        <v>1079</v>
      </c>
      <c r="V220" s="9" t="s">
        <v>2357</v>
      </c>
      <c r="W220" s="9" t="s">
        <v>51</v>
      </c>
      <c r="X220" s="9" t="s">
        <v>52</v>
      </c>
      <c r="Y220" s="9" t="s">
        <v>207</v>
      </c>
      <c r="Z220" s="9" t="s">
        <v>54</v>
      </c>
      <c r="AA220" s="9" t="s">
        <v>55</v>
      </c>
      <c r="AB220" s="9" t="s">
        <v>56</v>
      </c>
      <c r="AC220" s="10">
        <v>400000</v>
      </c>
      <c r="AD220" s="10" t="s">
        <v>3614</v>
      </c>
      <c r="AE220" s="10" t="str" cm="1">
        <f t="array" aca="1" ref="AE220" ca="1">IFERROR(_xlfn.XLOOKUP(MID(CELL("filename",$A$1),FIND("]",CELL("filename",$A$1))+1,255)&amp;"|"&amp;$C220,Fonte_OM_Objeto!$G:$G,Fonte_OM_Objeto!$J:$J),"")</f>
        <v/>
      </c>
      <c r="AF220" s="10" t="str" cm="1">
        <f t="array" aca="1" ref="AF220" ca="1">IFERROR(_xlfn.XLOOKUP(MID(CELL("filename",$A$1),FIND("]",CELL("filename",$A$1))+1,255)&amp;"|"&amp;$C220,Fonte_OM_Objeto!$G:$G,Fonte_OM_Objeto!$K:$K),"")</f>
        <v/>
      </c>
    </row>
    <row r="221" spans="1:32" s="1" customFormat="1" ht="41.1" customHeight="1" x14ac:dyDescent="0.2">
      <c r="A221" s="9" t="s">
        <v>30</v>
      </c>
      <c r="B221" s="9" t="s">
        <v>31</v>
      </c>
      <c r="C221" s="9" t="s">
        <v>3613</v>
      </c>
      <c r="D221" s="9" t="s">
        <v>33</v>
      </c>
      <c r="E221" s="9" t="s">
        <v>34</v>
      </c>
      <c r="F221" s="9" t="s">
        <v>3612</v>
      </c>
      <c r="G221" s="9" t="s">
        <v>1885</v>
      </c>
      <c r="H221" s="9" t="s">
        <v>143</v>
      </c>
      <c r="I221" s="9" t="s">
        <v>1079</v>
      </c>
      <c r="J221" s="9" t="s">
        <v>191</v>
      </c>
      <c r="K221" s="9" t="s">
        <v>40</v>
      </c>
      <c r="L221" s="9" t="s">
        <v>41</v>
      </c>
      <c r="M221" s="9" t="s">
        <v>42</v>
      </c>
      <c r="N221" s="9" t="s">
        <v>43</v>
      </c>
      <c r="O221" s="9" t="s">
        <v>123</v>
      </c>
      <c r="P221" s="9" t="s">
        <v>45</v>
      </c>
      <c r="Q221" s="9" t="s">
        <v>84</v>
      </c>
      <c r="R221" s="9" t="s">
        <v>45</v>
      </c>
      <c r="S221" s="9" t="s">
        <v>85</v>
      </c>
      <c r="T221" s="9" t="s">
        <v>75</v>
      </c>
      <c r="U221" s="9" t="s">
        <v>76</v>
      </c>
      <c r="V221" s="9" t="s">
        <v>75</v>
      </c>
      <c r="W221" s="9" t="s">
        <v>51</v>
      </c>
      <c r="X221" s="9" t="s">
        <v>52</v>
      </c>
      <c r="Y221" s="9" t="s">
        <v>53</v>
      </c>
      <c r="Z221" s="9" t="s">
        <v>54</v>
      </c>
      <c r="AA221" s="9" t="s">
        <v>55</v>
      </c>
      <c r="AB221" s="9" t="s">
        <v>56</v>
      </c>
      <c r="AC221" s="10">
        <v>400000</v>
      </c>
      <c r="AD221" s="10" t="s">
        <v>3611</v>
      </c>
      <c r="AE221" s="10" t="str" cm="1">
        <f t="array" aca="1" ref="AE221" ca="1">IFERROR(_xlfn.XLOOKUP(MID(CELL("filename",$A$1),FIND("]",CELL("filename",$A$1))+1,255)&amp;"|"&amp;$C221,Fonte_OM_Objeto!$G:$G,Fonte_OM_Objeto!$J:$J),"")</f>
        <v>22º BI</v>
      </c>
      <c r="AF221" s="10" t="str" cm="1">
        <f t="array" aca="1" ref="AF221" ca="1">IFERROR(_xlfn.XLOOKUP(MID(CELL("filename",$A$1),FIND("]",CELL("filename",$A$1))+1,255)&amp;"|"&amp;$C221,Fonte_OM_Objeto!$G:$G,Fonte_OM_Objeto!$K:$K),"")</f>
        <v>Revitalização do campo de futebol para grama sintética</v>
      </c>
    </row>
    <row r="222" spans="1:32" s="1" customFormat="1" ht="52.35" customHeight="1" x14ac:dyDescent="0.2">
      <c r="A222" s="9" t="s">
        <v>30</v>
      </c>
      <c r="B222" s="9" t="s">
        <v>31</v>
      </c>
      <c r="C222" s="9" t="s">
        <v>3610</v>
      </c>
      <c r="D222" s="9" t="s">
        <v>33</v>
      </c>
      <c r="E222" s="9" t="s">
        <v>90</v>
      </c>
      <c r="F222" s="9" t="s">
        <v>1062</v>
      </c>
      <c r="G222" s="9" t="s">
        <v>1063</v>
      </c>
      <c r="H222" s="9" t="s">
        <v>143</v>
      </c>
      <c r="I222" s="9" t="s">
        <v>129</v>
      </c>
      <c r="J222" s="9" t="s">
        <v>191</v>
      </c>
      <c r="K222" s="9" t="s">
        <v>40</v>
      </c>
      <c r="L222" s="9" t="s">
        <v>41</v>
      </c>
      <c r="M222" s="9" t="s">
        <v>70</v>
      </c>
      <c r="N222" s="9" t="s">
        <v>71</v>
      </c>
      <c r="O222" s="9" t="s">
        <v>72</v>
      </c>
      <c r="P222" s="9" t="s">
        <v>45</v>
      </c>
      <c r="Q222" s="9" t="s">
        <v>73</v>
      </c>
      <c r="R222" s="9" t="s">
        <v>45</v>
      </c>
      <c r="S222" s="9" t="s">
        <v>74</v>
      </c>
      <c r="T222" s="9" t="s">
        <v>75</v>
      </c>
      <c r="U222" s="9" t="s">
        <v>76</v>
      </c>
      <c r="V222" s="9" t="s">
        <v>75</v>
      </c>
      <c r="W222" s="9" t="s">
        <v>51</v>
      </c>
      <c r="X222" s="9" t="s">
        <v>52</v>
      </c>
      <c r="Y222" s="9" t="s">
        <v>53</v>
      </c>
      <c r="Z222" s="9" t="s">
        <v>54</v>
      </c>
      <c r="AA222" s="9" t="s">
        <v>55</v>
      </c>
      <c r="AB222" s="9" t="s">
        <v>56</v>
      </c>
      <c r="AC222" s="10">
        <v>360000</v>
      </c>
      <c r="AD222" s="10" t="s">
        <v>3609</v>
      </c>
      <c r="AE222" s="10" t="str" cm="1">
        <f t="array" aca="1" ref="AE222" ca="1">IFERROR(_xlfn.XLOOKUP(MID(CELL("filename",$A$1),FIND("]",CELL("filename",$A$1))+1,255)&amp;"|"&amp;$C222,Fonte_OM_Objeto!$G:$G,Fonte_OM_Objeto!$J:$J),"")</f>
        <v/>
      </c>
      <c r="AF222" s="10" t="str" cm="1">
        <f t="array" aca="1" ref="AF222" ca="1">IFERROR(_xlfn.XLOOKUP(MID(CELL("filename",$A$1),FIND("]",CELL("filename",$A$1))+1,255)&amp;"|"&amp;$C222,Fonte_OM_Objeto!$G:$G,Fonte_OM_Objeto!$K:$K),"")</f>
        <v/>
      </c>
    </row>
    <row r="223" spans="1:32" s="1" customFormat="1" ht="41.1" customHeight="1" x14ac:dyDescent="0.2">
      <c r="A223" s="9" t="s">
        <v>30</v>
      </c>
      <c r="B223" s="9" t="s">
        <v>31</v>
      </c>
      <c r="C223" s="9" t="s">
        <v>3608</v>
      </c>
      <c r="D223" s="9" t="s">
        <v>33</v>
      </c>
      <c r="E223" s="9" t="s">
        <v>90</v>
      </c>
      <c r="F223" s="9" t="s">
        <v>1062</v>
      </c>
      <c r="G223" s="9" t="s">
        <v>1063</v>
      </c>
      <c r="H223" s="9" t="s">
        <v>143</v>
      </c>
      <c r="I223" s="9" t="s">
        <v>129</v>
      </c>
      <c r="J223" s="9" t="s">
        <v>191</v>
      </c>
      <c r="K223" s="9" t="s">
        <v>40</v>
      </c>
      <c r="L223" s="9" t="s">
        <v>41</v>
      </c>
      <c r="M223" s="9" t="s">
        <v>42</v>
      </c>
      <c r="N223" s="9" t="s">
        <v>43</v>
      </c>
      <c r="O223" s="9" t="s">
        <v>305</v>
      </c>
      <c r="P223" s="9" t="s">
        <v>45</v>
      </c>
      <c r="Q223" s="9" t="s">
        <v>84</v>
      </c>
      <c r="R223" s="9" t="s">
        <v>45</v>
      </c>
      <c r="S223" s="9" t="s">
        <v>63</v>
      </c>
      <c r="T223" s="9" t="s">
        <v>75</v>
      </c>
      <c r="U223" s="9" t="s">
        <v>76</v>
      </c>
      <c r="V223" s="9" t="s">
        <v>75</v>
      </c>
      <c r="W223" s="9" t="s">
        <v>51</v>
      </c>
      <c r="X223" s="9" t="s">
        <v>52</v>
      </c>
      <c r="Y223" s="9" t="s">
        <v>53</v>
      </c>
      <c r="Z223" s="9" t="s">
        <v>54</v>
      </c>
      <c r="AA223" s="9" t="s">
        <v>55</v>
      </c>
      <c r="AB223" s="9" t="s">
        <v>56</v>
      </c>
      <c r="AC223" s="10">
        <v>800000</v>
      </c>
      <c r="AD223" s="10" t="s">
        <v>3607</v>
      </c>
      <c r="AE223" s="10" t="str" cm="1">
        <f t="array" aca="1" ref="AE223" ca="1">IFERROR(_xlfn.XLOOKUP(MID(CELL("filename",$A$1),FIND("]",CELL("filename",$A$1))+1,255)&amp;"|"&amp;$C223,Fonte_OM_Objeto!$G:$G,Fonte_OM_Objeto!$J:$J),"")</f>
        <v>34º BI Mec</v>
      </c>
      <c r="AF223" s="10" t="str" cm="1">
        <f t="array" aca="1" ref="AF223" ca="1">IFERROR(_xlfn.XLOOKUP(MID(CELL("filename",$A$1),FIND("]",CELL("filename",$A$1))+1,255)&amp;"|"&amp;$C223,Fonte_OM_Objeto!$G:$G,Fonte_OM_Objeto!$K:$K),"")</f>
        <v>Ampliação do Hotel de Trânsito de Oficiais</v>
      </c>
    </row>
    <row r="224" spans="1:32" s="1" customFormat="1" ht="19.7" customHeight="1" x14ac:dyDescent="0.2">
      <c r="A224" s="9" t="s">
        <v>30</v>
      </c>
      <c r="B224" s="9" t="s">
        <v>31</v>
      </c>
      <c r="C224" s="9" t="s">
        <v>3606</v>
      </c>
      <c r="D224" s="9" t="s">
        <v>33</v>
      </c>
      <c r="E224" s="9" t="s">
        <v>34</v>
      </c>
      <c r="F224" s="9" t="s">
        <v>3605</v>
      </c>
      <c r="G224" s="9" t="s">
        <v>1873</v>
      </c>
      <c r="H224" s="9" t="s">
        <v>143</v>
      </c>
      <c r="I224" s="9" t="s">
        <v>198</v>
      </c>
      <c r="J224" s="9" t="s">
        <v>82</v>
      </c>
      <c r="K224" s="9" t="s">
        <v>40</v>
      </c>
      <c r="L224" s="9" t="s">
        <v>41</v>
      </c>
      <c r="M224" s="9" t="s">
        <v>59</v>
      </c>
      <c r="N224" s="9" t="s">
        <v>60</v>
      </c>
      <c r="O224" s="9" t="s">
        <v>722</v>
      </c>
      <c r="P224" s="9" t="s">
        <v>45</v>
      </c>
      <c r="Q224" s="9" t="s">
        <v>62</v>
      </c>
      <c r="R224" s="9" t="s">
        <v>45</v>
      </c>
      <c r="S224" s="9" t="s">
        <v>63</v>
      </c>
      <c r="T224" s="9" t="s">
        <v>205</v>
      </c>
      <c r="U224" s="9" t="s">
        <v>198</v>
      </c>
      <c r="V224" s="9" t="s">
        <v>206</v>
      </c>
      <c r="W224" s="9" t="s">
        <v>51</v>
      </c>
      <c r="X224" s="9" t="s">
        <v>102</v>
      </c>
      <c r="Y224" s="9" t="s">
        <v>53</v>
      </c>
      <c r="Z224" s="9" t="s">
        <v>54</v>
      </c>
      <c r="AA224" s="9" t="s">
        <v>55</v>
      </c>
      <c r="AB224" s="9" t="s">
        <v>56</v>
      </c>
      <c r="AC224" s="10">
        <v>200000</v>
      </c>
      <c r="AD224" s="10" t="s">
        <v>3604</v>
      </c>
      <c r="AE224" s="10" t="str" cm="1">
        <f t="array" aca="1" ref="AE224" ca="1">IFERROR(_xlfn.XLOOKUP(MID(CELL("filename",$A$1),FIND("]",CELL("filename",$A$1))+1,255)&amp;"|"&amp;$C224,Fonte_OM_Objeto!$G:$G,Fonte_OM_Objeto!$J:$J),"")</f>
        <v/>
      </c>
      <c r="AF224" s="10" t="str" cm="1">
        <f t="array" aca="1" ref="AF224" ca="1">IFERROR(_xlfn.XLOOKUP(MID(CELL("filename",$A$1),FIND("]",CELL("filename",$A$1))+1,255)&amp;"|"&amp;$C224,Fonte_OM_Objeto!$G:$G,Fonte_OM_Objeto!$K:$K),"")</f>
        <v/>
      </c>
    </row>
    <row r="225" spans="1:32" s="1" customFormat="1" ht="30.4" customHeight="1" x14ac:dyDescent="0.2">
      <c r="A225" s="9" t="s">
        <v>30</v>
      </c>
      <c r="B225" s="9" t="s">
        <v>31</v>
      </c>
      <c r="C225" s="9" t="s">
        <v>1870</v>
      </c>
      <c r="D225" s="9" t="s">
        <v>33</v>
      </c>
      <c r="E225" s="9" t="s">
        <v>34</v>
      </c>
      <c r="F225" s="9" t="s">
        <v>3601</v>
      </c>
      <c r="G225" s="9" t="s">
        <v>1869</v>
      </c>
      <c r="H225" s="9" t="s">
        <v>143</v>
      </c>
      <c r="I225" s="9" t="s">
        <v>81</v>
      </c>
      <c r="J225" s="9" t="s">
        <v>160</v>
      </c>
      <c r="K225" s="9" t="s">
        <v>40</v>
      </c>
      <c r="L225" s="9" t="s">
        <v>41</v>
      </c>
      <c r="M225" s="9" t="s">
        <v>70</v>
      </c>
      <c r="N225" s="9" t="s">
        <v>71</v>
      </c>
      <c r="O225" s="9" t="s">
        <v>1058</v>
      </c>
      <c r="P225" s="9" t="s">
        <v>45</v>
      </c>
      <c r="Q225" s="9" t="s">
        <v>62</v>
      </c>
      <c r="R225" s="9" t="s">
        <v>45</v>
      </c>
      <c r="S225" s="9" t="s">
        <v>85</v>
      </c>
      <c r="T225" s="9" t="s">
        <v>666</v>
      </c>
      <c r="U225" s="9" t="s">
        <v>81</v>
      </c>
      <c r="V225" s="9" t="s">
        <v>667</v>
      </c>
      <c r="W225" s="9" t="s">
        <v>51</v>
      </c>
      <c r="X225" s="9" t="s">
        <v>52</v>
      </c>
      <c r="Y225" s="9" t="s">
        <v>53</v>
      </c>
      <c r="Z225" s="9" t="s">
        <v>54</v>
      </c>
      <c r="AA225" s="9" t="s">
        <v>55</v>
      </c>
      <c r="AB225" s="9" t="s">
        <v>56</v>
      </c>
      <c r="AC225" s="10">
        <v>450000</v>
      </c>
      <c r="AD225" s="10" t="s">
        <v>3603</v>
      </c>
      <c r="AE225" s="10" t="str" cm="1">
        <f t="array" aca="1" ref="AE225" ca="1">IFERROR(_xlfn.XLOOKUP(MID(CELL("filename",$A$1),FIND("]",CELL("filename",$A$1))+1,255)&amp;"|"&amp;$C225,Fonte_OM_Objeto!$G:$G,Fonte_OM_Objeto!$J:$J),"")</f>
        <v/>
      </c>
      <c r="AF225" s="10" t="str" cm="1">
        <f t="array" aca="1" ref="AF225" ca="1">IFERROR(_xlfn.XLOOKUP(MID(CELL("filename",$A$1),FIND("]",CELL("filename",$A$1))+1,255)&amp;"|"&amp;$C225,Fonte_OM_Objeto!$G:$G,Fonte_OM_Objeto!$K:$K),"")</f>
        <v/>
      </c>
    </row>
    <row r="226" spans="1:32" s="1" customFormat="1" ht="52.35" customHeight="1" x14ac:dyDescent="0.2">
      <c r="A226" s="9" t="s">
        <v>30</v>
      </c>
      <c r="B226" s="9" t="s">
        <v>31</v>
      </c>
      <c r="C226" s="9" t="s">
        <v>3602</v>
      </c>
      <c r="D226" s="9" t="s">
        <v>33</v>
      </c>
      <c r="E226" s="9" t="s">
        <v>34</v>
      </c>
      <c r="F226" s="9" t="s">
        <v>3601</v>
      </c>
      <c r="G226" s="9" t="s">
        <v>1869</v>
      </c>
      <c r="H226" s="9" t="s">
        <v>143</v>
      </c>
      <c r="I226" s="9" t="s">
        <v>81</v>
      </c>
      <c r="J226" s="9" t="s">
        <v>160</v>
      </c>
      <c r="K226" s="9" t="s">
        <v>40</v>
      </c>
      <c r="L226" s="9" t="s">
        <v>41</v>
      </c>
      <c r="M226" s="9" t="s">
        <v>59</v>
      </c>
      <c r="N226" s="9" t="s">
        <v>60</v>
      </c>
      <c r="O226" s="9" t="s">
        <v>612</v>
      </c>
      <c r="P226" s="9" t="s">
        <v>45</v>
      </c>
      <c r="Q226" s="9" t="s">
        <v>109</v>
      </c>
      <c r="R226" s="9" t="s">
        <v>47</v>
      </c>
      <c r="S226" s="9" t="s">
        <v>110</v>
      </c>
      <c r="T226" s="9" t="s">
        <v>3462</v>
      </c>
      <c r="U226" s="9" t="s">
        <v>3461</v>
      </c>
      <c r="V226" s="9" t="s">
        <v>3460</v>
      </c>
      <c r="W226" s="9" t="s">
        <v>111</v>
      </c>
      <c r="X226" s="9" t="s">
        <v>52</v>
      </c>
      <c r="Y226" s="9" t="s">
        <v>53</v>
      </c>
      <c r="Z226" s="9" t="s">
        <v>54</v>
      </c>
      <c r="AA226" s="9" t="s">
        <v>55</v>
      </c>
      <c r="AB226" s="9" t="s">
        <v>56</v>
      </c>
      <c r="AC226" s="10">
        <v>545000</v>
      </c>
      <c r="AD226" s="10" t="s">
        <v>3572</v>
      </c>
      <c r="AE226" s="10" t="str" cm="1">
        <f t="array" aca="1" ref="AE226" ca="1">IFERROR(_xlfn.XLOOKUP(MID(CELL("filename",$A$1),FIND("]",CELL("filename",$A$1))+1,255)&amp;"|"&amp;$C226,Fonte_OM_Objeto!$G:$G,Fonte_OM_Objeto!$J:$J),"")</f>
        <v/>
      </c>
      <c r="AF226" s="10" t="str" cm="1">
        <f t="array" aca="1" ref="AF226" ca="1">IFERROR(_xlfn.XLOOKUP(MID(CELL("filename",$A$1),FIND("]",CELL("filename",$A$1))+1,255)&amp;"|"&amp;$C226,Fonte_OM_Objeto!$G:$G,Fonte_OM_Objeto!$K:$K),"")</f>
        <v/>
      </c>
    </row>
    <row r="227" spans="1:32" s="1" customFormat="1" ht="52.35" customHeight="1" x14ac:dyDescent="0.2">
      <c r="A227" s="9" t="s">
        <v>30</v>
      </c>
      <c r="B227" s="9" t="s">
        <v>31</v>
      </c>
      <c r="C227" s="9" t="s">
        <v>3600</v>
      </c>
      <c r="D227" s="9" t="s">
        <v>33</v>
      </c>
      <c r="E227" s="9" t="s">
        <v>90</v>
      </c>
      <c r="F227" s="9" t="s">
        <v>3599</v>
      </c>
      <c r="G227" s="9" t="s">
        <v>3598</v>
      </c>
      <c r="H227" s="9" t="s">
        <v>37</v>
      </c>
      <c r="I227" s="9" t="s">
        <v>190</v>
      </c>
      <c r="J227" s="9" t="s">
        <v>39</v>
      </c>
      <c r="K227" s="9" t="s">
        <v>40</v>
      </c>
      <c r="L227" s="9" t="s">
        <v>41</v>
      </c>
      <c r="M227" s="9" t="s">
        <v>70</v>
      </c>
      <c r="N227" s="9" t="s">
        <v>71</v>
      </c>
      <c r="O227" s="9" t="s">
        <v>91</v>
      </c>
      <c r="P227" s="9" t="s">
        <v>45</v>
      </c>
      <c r="Q227" s="9" t="s">
        <v>62</v>
      </c>
      <c r="R227" s="9" t="s">
        <v>45</v>
      </c>
      <c r="S227" s="9" t="s">
        <v>85</v>
      </c>
      <c r="T227" s="9" t="s">
        <v>75</v>
      </c>
      <c r="U227" s="9" t="s">
        <v>76</v>
      </c>
      <c r="V227" s="9" t="s">
        <v>75</v>
      </c>
      <c r="W227" s="9" t="s">
        <v>51</v>
      </c>
      <c r="X227" s="9" t="s">
        <v>52</v>
      </c>
      <c r="Y227" s="9" t="s">
        <v>53</v>
      </c>
      <c r="Z227" s="9" t="s">
        <v>54</v>
      </c>
      <c r="AA227" s="9" t="s">
        <v>55</v>
      </c>
      <c r="AB227" s="9" t="s">
        <v>56</v>
      </c>
      <c r="AC227" s="10">
        <v>400000</v>
      </c>
      <c r="AD227" s="10" t="s">
        <v>3597</v>
      </c>
      <c r="AE227" s="10" t="str" cm="1">
        <f t="array" aca="1" ref="AE227" ca="1">IFERROR(_xlfn.XLOOKUP(MID(CELL("filename",$A$1),FIND("]",CELL("filename",$A$1))+1,255)&amp;"|"&amp;$C227,Fonte_OM_Objeto!$G:$G,Fonte_OM_Objeto!$J:$J),"")</f>
        <v/>
      </c>
      <c r="AF227" s="10" t="str" cm="1">
        <f t="array" aca="1" ref="AF227" ca="1">IFERROR(_xlfn.XLOOKUP(MID(CELL("filename",$A$1),FIND("]",CELL("filename",$A$1))+1,255)&amp;"|"&amp;$C227,Fonte_OM_Objeto!$G:$G,Fonte_OM_Objeto!$K:$K),"")</f>
        <v/>
      </c>
    </row>
    <row r="228" spans="1:32" s="1" customFormat="1" ht="52.35" customHeight="1" x14ac:dyDescent="0.2">
      <c r="A228" s="9" t="s">
        <v>30</v>
      </c>
      <c r="B228" s="9" t="s">
        <v>31</v>
      </c>
      <c r="C228" s="9" t="s">
        <v>1860</v>
      </c>
      <c r="D228" s="9" t="s">
        <v>33</v>
      </c>
      <c r="E228" s="9" t="s">
        <v>90</v>
      </c>
      <c r="F228" s="9" t="s">
        <v>3593</v>
      </c>
      <c r="G228" s="9" t="s">
        <v>1855</v>
      </c>
      <c r="H228" s="9" t="s">
        <v>37</v>
      </c>
      <c r="I228" s="9" t="s">
        <v>96</v>
      </c>
      <c r="J228" s="9" t="s">
        <v>39</v>
      </c>
      <c r="K228" s="9" t="s">
        <v>40</v>
      </c>
      <c r="L228" s="9" t="s">
        <v>41</v>
      </c>
      <c r="M228" s="9" t="s">
        <v>408</v>
      </c>
      <c r="N228" s="9" t="s">
        <v>409</v>
      </c>
      <c r="O228" s="9" t="s">
        <v>1859</v>
      </c>
      <c r="P228" s="9" t="s">
        <v>45</v>
      </c>
      <c r="Q228" s="9" t="s">
        <v>411</v>
      </c>
      <c r="R228" s="9" t="s">
        <v>412</v>
      </c>
      <c r="S228" s="9" t="s">
        <v>1858</v>
      </c>
      <c r="T228" s="9" t="s">
        <v>75</v>
      </c>
      <c r="U228" s="9" t="s">
        <v>76</v>
      </c>
      <c r="V228" s="9" t="s">
        <v>75</v>
      </c>
      <c r="W228" s="9" t="s">
        <v>51</v>
      </c>
      <c r="X228" s="9" t="s">
        <v>102</v>
      </c>
      <c r="Y228" s="9" t="s">
        <v>53</v>
      </c>
      <c r="Z228" s="9" t="s">
        <v>54</v>
      </c>
      <c r="AA228" s="9" t="s">
        <v>55</v>
      </c>
      <c r="AB228" s="9" t="s">
        <v>56</v>
      </c>
      <c r="AC228" s="10">
        <v>250000</v>
      </c>
      <c r="AD228" s="10" t="s">
        <v>3596</v>
      </c>
      <c r="AE228" s="10" t="str" cm="1">
        <f t="array" aca="1" ref="AE228" ca="1">IFERROR(_xlfn.XLOOKUP(MID(CELL("filename",$A$1),FIND("]",CELL("filename",$A$1))+1,255)&amp;"|"&amp;$C228,Fonte_OM_Objeto!$G:$G,Fonte_OM_Objeto!$J:$J),"")</f>
        <v/>
      </c>
      <c r="AF228" s="10" t="str" cm="1">
        <f t="array" aca="1" ref="AF228" ca="1">IFERROR(_xlfn.XLOOKUP(MID(CELL("filename",$A$1),FIND("]",CELL("filename",$A$1))+1,255)&amp;"|"&amp;$C228,Fonte_OM_Objeto!$G:$G,Fonte_OM_Objeto!$K:$K),"")</f>
        <v/>
      </c>
    </row>
    <row r="229" spans="1:32" s="1" customFormat="1" ht="52.35" customHeight="1" x14ac:dyDescent="0.2">
      <c r="A229" s="9" t="s">
        <v>30</v>
      </c>
      <c r="B229" s="9" t="s">
        <v>31</v>
      </c>
      <c r="C229" s="9" t="s">
        <v>1860</v>
      </c>
      <c r="D229" s="9" t="s">
        <v>33</v>
      </c>
      <c r="E229" s="9" t="s">
        <v>90</v>
      </c>
      <c r="F229" s="9" t="s">
        <v>3593</v>
      </c>
      <c r="G229" s="9" t="s">
        <v>1855</v>
      </c>
      <c r="H229" s="9" t="s">
        <v>37</v>
      </c>
      <c r="I229" s="9" t="s">
        <v>96</v>
      </c>
      <c r="J229" s="9" t="s">
        <v>39</v>
      </c>
      <c r="K229" s="9" t="s">
        <v>40</v>
      </c>
      <c r="L229" s="9" t="s">
        <v>41</v>
      </c>
      <c r="M229" s="9" t="s">
        <v>408</v>
      </c>
      <c r="N229" s="9" t="s">
        <v>409</v>
      </c>
      <c r="O229" s="9" t="s">
        <v>1859</v>
      </c>
      <c r="P229" s="9" t="s">
        <v>45</v>
      </c>
      <c r="Q229" s="9" t="s">
        <v>411</v>
      </c>
      <c r="R229" s="9" t="s">
        <v>412</v>
      </c>
      <c r="S229" s="9" t="s">
        <v>1858</v>
      </c>
      <c r="T229" s="9" t="s">
        <v>75</v>
      </c>
      <c r="U229" s="9" t="s">
        <v>76</v>
      </c>
      <c r="V229" s="9" t="s">
        <v>75</v>
      </c>
      <c r="W229" s="9" t="s">
        <v>51</v>
      </c>
      <c r="X229" s="9" t="s">
        <v>52</v>
      </c>
      <c r="Y229" s="9" t="s">
        <v>53</v>
      </c>
      <c r="Z229" s="9" t="s">
        <v>54</v>
      </c>
      <c r="AA229" s="9" t="s">
        <v>55</v>
      </c>
      <c r="AB229" s="9" t="s">
        <v>56</v>
      </c>
      <c r="AC229" s="10">
        <v>100000</v>
      </c>
      <c r="AD229" s="10" t="s">
        <v>3596</v>
      </c>
      <c r="AE229" s="10" t="str" cm="1">
        <f t="array" aca="1" ref="AE229" ca="1">IFERROR(_xlfn.XLOOKUP(MID(CELL("filename",$A$1),FIND("]",CELL("filename",$A$1))+1,255)&amp;"|"&amp;$C229,Fonte_OM_Objeto!$G:$G,Fonte_OM_Objeto!$J:$J),"")</f>
        <v/>
      </c>
      <c r="AF229" s="10" t="str" cm="1">
        <f t="array" aca="1" ref="AF229" ca="1">IFERROR(_xlfn.XLOOKUP(MID(CELL("filename",$A$1),FIND("]",CELL("filename",$A$1))+1,255)&amp;"|"&amp;$C229,Fonte_OM_Objeto!$G:$G,Fonte_OM_Objeto!$K:$K),"")</f>
        <v/>
      </c>
    </row>
    <row r="230" spans="1:32" s="1" customFormat="1" ht="19.7" customHeight="1" x14ac:dyDescent="0.2">
      <c r="A230" s="9" t="s">
        <v>30</v>
      </c>
      <c r="B230" s="9" t="s">
        <v>31</v>
      </c>
      <c r="C230" s="9" t="s">
        <v>1856</v>
      </c>
      <c r="D230" s="9" t="s">
        <v>33</v>
      </c>
      <c r="E230" s="9" t="s">
        <v>90</v>
      </c>
      <c r="F230" s="9" t="s">
        <v>3593</v>
      </c>
      <c r="G230" s="9" t="s">
        <v>1855</v>
      </c>
      <c r="H230" s="9" t="s">
        <v>37</v>
      </c>
      <c r="I230" s="9" t="s">
        <v>96</v>
      </c>
      <c r="J230" s="9" t="s">
        <v>39</v>
      </c>
      <c r="K230" s="9" t="s">
        <v>40</v>
      </c>
      <c r="L230" s="9" t="s">
        <v>41</v>
      </c>
      <c r="M230" s="9" t="s">
        <v>232</v>
      </c>
      <c r="N230" s="9" t="s">
        <v>233</v>
      </c>
      <c r="O230" s="9" t="s">
        <v>1469</v>
      </c>
      <c r="P230" s="9" t="s">
        <v>45</v>
      </c>
      <c r="Q230" s="9" t="s">
        <v>1470</v>
      </c>
      <c r="R230" s="9" t="s">
        <v>236</v>
      </c>
      <c r="S230" s="9" t="s">
        <v>1471</v>
      </c>
      <c r="T230" s="9" t="s">
        <v>75</v>
      </c>
      <c r="U230" s="9" t="s">
        <v>76</v>
      </c>
      <c r="V230" s="9" t="s">
        <v>75</v>
      </c>
      <c r="W230" s="9" t="s">
        <v>51</v>
      </c>
      <c r="X230" s="9" t="s">
        <v>52</v>
      </c>
      <c r="Y230" s="9" t="s">
        <v>53</v>
      </c>
      <c r="Z230" s="9" t="s">
        <v>54</v>
      </c>
      <c r="AA230" s="9" t="s">
        <v>55</v>
      </c>
      <c r="AB230" s="9" t="s">
        <v>56</v>
      </c>
      <c r="AC230" s="10">
        <v>150000</v>
      </c>
      <c r="AD230" s="10" t="s">
        <v>3595</v>
      </c>
      <c r="AE230" s="10" t="str" cm="1">
        <f t="array" aca="1" ref="AE230" ca="1">IFERROR(_xlfn.XLOOKUP(MID(CELL("filename",$A$1),FIND("]",CELL("filename",$A$1))+1,255)&amp;"|"&amp;$C230,Fonte_OM_Objeto!$G:$G,Fonte_OM_Objeto!$J:$J),"")</f>
        <v/>
      </c>
      <c r="AF230" s="10" t="str" cm="1">
        <f t="array" aca="1" ref="AF230" ca="1">IFERROR(_xlfn.XLOOKUP(MID(CELL("filename",$A$1),FIND("]",CELL("filename",$A$1))+1,255)&amp;"|"&amp;$C230,Fonte_OM_Objeto!$G:$G,Fonte_OM_Objeto!$K:$K),"")</f>
        <v/>
      </c>
    </row>
    <row r="231" spans="1:32" s="1" customFormat="1" ht="62.85" customHeight="1" x14ac:dyDescent="0.2">
      <c r="A231" s="9" t="s">
        <v>30</v>
      </c>
      <c r="B231" s="9" t="s">
        <v>31</v>
      </c>
      <c r="C231" s="9" t="s">
        <v>3594</v>
      </c>
      <c r="D231" s="9" t="s">
        <v>33</v>
      </c>
      <c r="E231" s="9" t="s">
        <v>90</v>
      </c>
      <c r="F231" s="9" t="s">
        <v>3593</v>
      </c>
      <c r="G231" s="9" t="s">
        <v>1855</v>
      </c>
      <c r="H231" s="9" t="s">
        <v>37</v>
      </c>
      <c r="I231" s="9" t="s">
        <v>96</v>
      </c>
      <c r="J231" s="9" t="s">
        <v>39</v>
      </c>
      <c r="K231" s="9" t="s">
        <v>40</v>
      </c>
      <c r="L231" s="9" t="s">
        <v>41</v>
      </c>
      <c r="M231" s="9" t="s">
        <v>70</v>
      </c>
      <c r="N231" s="9" t="s">
        <v>71</v>
      </c>
      <c r="O231" s="9" t="s">
        <v>91</v>
      </c>
      <c r="P231" s="9" t="s">
        <v>45</v>
      </c>
      <c r="Q231" s="9" t="s">
        <v>62</v>
      </c>
      <c r="R231" s="9" t="s">
        <v>45</v>
      </c>
      <c r="S231" s="9" t="s">
        <v>85</v>
      </c>
      <c r="T231" s="9" t="s">
        <v>75</v>
      </c>
      <c r="U231" s="9" t="s">
        <v>76</v>
      </c>
      <c r="V231" s="9" t="s">
        <v>75</v>
      </c>
      <c r="W231" s="9" t="s">
        <v>51</v>
      </c>
      <c r="X231" s="9" t="s">
        <v>52</v>
      </c>
      <c r="Y231" s="9" t="s">
        <v>53</v>
      </c>
      <c r="Z231" s="9" t="s">
        <v>54</v>
      </c>
      <c r="AA231" s="9" t="s">
        <v>55</v>
      </c>
      <c r="AB231" s="9" t="s">
        <v>56</v>
      </c>
      <c r="AC231" s="10">
        <v>200000</v>
      </c>
      <c r="AD231" s="10" t="s">
        <v>3592</v>
      </c>
      <c r="AE231" s="10" t="str" cm="1">
        <f t="array" aca="1" ref="AE231" ca="1">IFERROR(_xlfn.XLOOKUP(MID(CELL("filename",$A$1),FIND("]",CELL("filename",$A$1))+1,255)&amp;"|"&amp;$C231,Fonte_OM_Objeto!$G:$G,Fonte_OM_Objeto!$J:$J),"")</f>
        <v/>
      </c>
      <c r="AF231" s="10" t="str" cm="1">
        <f t="array" aca="1" ref="AF231" ca="1">IFERROR(_xlfn.XLOOKUP(MID(CELL("filename",$A$1),FIND("]",CELL("filename",$A$1))+1,255)&amp;"|"&amp;$C231,Fonte_OM_Objeto!$G:$G,Fonte_OM_Objeto!$K:$K),"")</f>
        <v/>
      </c>
    </row>
    <row r="232" spans="1:32" s="1" customFormat="1" ht="19.7" customHeight="1" x14ac:dyDescent="0.2">
      <c r="A232" s="9" t="s">
        <v>30</v>
      </c>
      <c r="B232" s="9" t="s">
        <v>31</v>
      </c>
      <c r="C232" s="9" t="s">
        <v>3591</v>
      </c>
      <c r="D232" s="9" t="s">
        <v>33</v>
      </c>
      <c r="E232" s="9" t="s">
        <v>34</v>
      </c>
      <c r="F232" s="9" t="s">
        <v>1082</v>
      </c>
      <c r="G232" s="9" t="s">
        <v>1083</v>
      </c>
      <c r="H232" s="9" t="s">
        <v>37</v>
      </c>
      <c r="I232" s="9" t="s">
        <v>340</v>
      </c>
      <c r="J232" s="9" t="s">
        <v>82</v>
      </c>
      <c r="K232" s="9" t="s">
        <v>40</v>
      </c>
      <c r="L232" s="9" t="s">
        <v>41</v>
      </c>
      <c r="M232" s="9" t="s">
        <v>59</v>
      </c>
      <c r="N232" s="9" t="s">
        <v>60</v>
      </c>
      <c r="O232" s="9" t="s">
        <v>722</v>
      </c>
      <c r="P232" s="9" t="s">
        <v>45</v>
      </c>
      <c r="Q232" s="9" t="s">
        <v>62</v>
      </c>
      <c r="R232" s="9" t="s">
        <v>45</v>
      </c>
      <c r="S232" s="9" t="s">
        <v>63</v>
      </c>
      <c r="T232" s="9" t="s">
        <v>342</v>
      </c>
      <c r="U232" s="9" t="s">
        <v>340</v>
      </c>
      <c r="V232" s="9" t="s">
        <v>343</v>
      </c>
      <c r="W232" s="9" t="s">
        <v>51</v>
      </c>
      <c r="X232" s="9" t="s">
        <v>52</v>
      </c>
      <c r="Y232" s="9" t="s">
        <v>53</v>
      </c>
      <c r="Z232" s="9" t="s">
        <v>54</v>
      </c>
      <c r="AA232" s="9" t="s">
        <v>55</v>
      </c>
      <c r="AB232" s="9" t="s">
        <v>56</v>
      </c>
      <c r="AC232" s="10">
        <v>1800000</v>
      </c>
      <c r="AD232" s="9" t="s">
        <v>3590</v>
      </c>
      <c r="AE232" s="10" t="str" cm="1">
        <f t="array" aca="1" ref="AE232" ca="1">IFERROR(_xlfn.XLOOKUP(MID(CELL("filename",$A$1),FIND("]",CELL("filename",$A$1))+1,255)&amp;"|"&amp;$C232,Fonte_OM_Objeto!$G:$G,Fonte_OM_Objeto!$J:$J),"")</f>
        <v/>
      </c>
      <c r="AF232" s="10" t="str" cm="1">
        <f t="array" aca="1" ref="AF232" ca="1">IFERROR(_xlfn.XLOOKUP(MID(CELL("filename",$A$1),FIND("]",CELL("filename",$A$1))+1,255)&amp;"|"&amp;$C232,Fonte_OM_Objeto!$G:$G,Fonte_OM_Objeto!$K:$K),"")</f>
        <v/>
      </c>
    </row>
    <row r="233" spans="1:32" s="1" customFormat="1" ht="19.7" customHeight="1" x14ac:dyDescent="0.2">
      <c r="A233" s="9" t="s">
        <v>30</v>
      </c>
      <c r="B233" s="9" t="s">
        <v>31</v>
      </c>
      <c r="C233" s="9" t="s">
        <v>3589</v>
      </c>
      <c r="D233" s="9" t="s">
        <v>33</v>
      </c>
      <c r="E233" s="9" t="s">
        <v>34</v>
      </c>
      <c r="F233" s="9" t="s">
        <v>3588</v>
      </c>
      <c r="G233" s="9" t="s">
        <v>1850</v>
      </c>
      <c r="H233" s="9" t="s">
        <v>37</v>
      </c>
      <c r="I233" s="9" t="s">
        <v>242</v>
      </c>
      <c r="J233" s="9" t="s">
        <v>82</v>
      </c>
      <c r="K233" s="9" t="s">
        <v>40</v>
      </c>
      <c r="L233" s="9" t="s">
        <v>41</v>
      </c>
      <c r="M233" s="9" t="s">
        <v>232</v>
      </c>
      <c r="N233" s="9" t="s">
        <v>233</v>
      </c>
      <c r="O233" s="9" t="s">
        <v>1367</v>
      </c>
      <c r="P233" s="9" t="s">
        <v>45</v>
      </c>
      <c r="Q233" s="9" t="s">
        <v>46</v>
      </c>
      <c r="R233" s="9" t="s">
        <v>47</v>
      </c>
      <c r="S233" s="9" t="s">
        <v>48</v>
      </c>
      <c r="T233" s="9" t="s">
        <v>1848</v>
      </c>
      <c r="U233" s="9" t="s">
        <v>242</v>
      </c>
      <c r="V233" s="9" t="s">
        <v>1847</v>
      </c>
      <c r="W233" s="9" t="s">
        <v>51</v>
      </c>
      <c r="X233" s="9" t="s">
        <v>52</v>
      </c>
      <c r="Y233" s="9" t="s">
        <v>207</v>
      </c>
      <c r="Z233" s="9" t="s">
        <v>54</v>
      </c>
      <c r="AA233" s="9" t="s">
        <v>55</v>
      </c>
      <c r="AB233" s="9" t="s">
        <v>56</v>
      </c>
      <c r="AC233" s="10">
        <v>680000</v>
      </c>
      <c r="AD233" s="9" t="s">
        <v>3587</v>
      </c>
      <c r="AE233" s="10" t="str" cm="1">
        <f t="array" aca="1" ref="AE233" ca="1">IFERROR(_xlfn.XLOOKUP(MID(CELL("filename",$A$1),FIND("]",CELL("filename",$A$1))+1,255)&amp;"|"&amp;$C233,Fonte_OM_Objeto!$G:$G,Fonte_OM_Objeto!$J:$J),"")</f>
        <v>IMBEL - Fábrica de Juiz de Fora</v>
      </c>
      <c r="AF233" s="10" t="str" cm="1">
        <f t="array" aca="1" ref="AF233" ca="1">IFERROR(_xlfn.XLOOKUP(MID(CELL("filename",$A$1),FIND("]",CELL("filename",$A$1))+1,255)&amp;"|"&amp;$C233,Fonte_OM_Objeto!$G:$G,Fonte_OM_Objeto!$K:$K),"")</f>
        <v>Reforma da Capela e da Associação Beneficente Cultural e Recreativa</v>
      </c>
    </row>
    <row r="234" spans="1:32" s="1" customFormat="1" ht="19.7" customHeight="1" x14ac:dyDescent="0.2">
      <c r="A234" s="9" t="s">
        <v>30</v>
      </c>
      <c r="B234" s="9" t="s">
        <v>31</v>
      </c>
      <c r="C234" s="9" t="s">
        <v>3586</v>
      </c>
      <c r="D234" s="9" t="s">
        <v>33</v>
      </c>
      <c r="E234" s="9" t="s">
        <v>34</v>
      </c>
      <c r="F234" s="9" t="s">
        <v>3585</v>
      </c>
      <c r="G234" s="9" t="s">
        <v>3584</v>
      </c>
      <c r="H234" s="9" t="s">
        <v>37</v>
      </c>
      <c r="I234" s="9" t="s">
        <v>340</v>
      </c>
      <c r="J234" s="9" t="s">
        <v>2755</v>
      </c>
      <c r="K234" s="9" t="s">
        <v>40</v>
      </c>
      <c r="L234" s="9" t="s">
        <v>41</v>
      </c>
      <c r="M234" s="9" t="s">
        <v>42</v>
      </c>
      <c r="N234" s="9" t="s">
        <v>43</v>
      </c>
      <c r="O234" s="9" t="s">
        <v>123</v>
      </c>
      <c r="P234" s="9" t="s">
        <v>45</v>
      </c>
      <c r="Q234" s="9" t="s">
        <v>84</v>
      </c>
      <c r="R234" s="9" t="s">
        <v>45</v>
      </c>
      <c r="S234" s="9" t="s">
        <v>85</v>
      </c>
      <c r="T234" s="9" t="s">
        <v>342</v>
      </c>
      <c r="U234" s="9" t="s">
        <v>340</v>
      </c>
      <c r="V234" s="9" t="s">
        <v>343</v>
      </c>
      <c r="W234" s="9" t="s">
        <v>51</v>
      </c>
      <c r="X234" s="9" t="s">
        <v>52</v>
      </c>
      <c r="Y234" s="9" t="s">
        <v>53</v>
      </c>
      <c r="Z234" s="9" t="s">
        <v>54</v>
      </c>
      <c r="AA234" s="9" t="s">
        <v>55</v>
      </c>
      <c r="AB234" s="9" t="s">
        <v>56</v>
      </c>
      <c r="AC234" s="10">
        <v>250000</v>
      </c>
      <c r="AD234" s="9" t="s">
        <v>3583</v>
      </c>
      <c r="AE234" s="10" t="str" cm="1">
        <f t="array" aca="1" ref="AE234" ca="1">IFERROR(_xlfn.XLOOKUP(MID(CELL("filename",$A$1),FIND("]",CELL("filename",$A$1))+1,255)&amp;"|"&amp;$C234,Fonte_OM_Objeto!$G:$G,Fonte_OM_Objeto!$J:$J),"")</f>
        <v>3º BE Cmb</v>
      </c>
      <c r="AF234" s="10" t="str" cm="1">
        <f t="array" aca="1" ref="AF234" ca="1">IFERROR(_xlfn.XLOOKUP(MID(CELL("filename",$A$1),FIND("]",CELL("filename",$A$1))+1,255)&amp;"|"&amp;$C234,Fonte_OM_Objeto!$G:$G,Fonte_OM_Objeto!$K:$K),"")</f>
        <v>Equipar a OM de Engenharia do Estado do Rio Grande do Sul para pronto atendimento a calamidades públicas em apoio à Defesa Civil</v>
      </c>
    </row>
    <row r="235" spans="1:32" s="1" customFormat="1" ht="52.35" customHeight="1" x14ac:dyDescent="0.2">
      <c r="A235" s="9" t="s">
        <v>30</v>
      </c>
      <c r="B235" s="9" t="s">
        <v>31</v>
      </c>
      <c r="C235" s="9" t="s">
        <v>3582</v>
      </c>
      <c r="D235" s="9" t="s">
        <v>33</v>
      </c>
      <c r="E235" s="9" t="s">
        <v>90</v>
      </c>
      <c r="F235" s="9" t="s">
        <v>1090</v>
      </c>
      <c r="G235" s="9" t="s">
        <v>1091</v>
      </c>
      <c r="H235" s="9" t="s">
        <v>37</v>
      </c>
      <c r="I235" s="9" t="s">
        <v>212</v>
      </c>
      <c r="J235" s="9" t="s">
        <v>225</v>
      </c>
      <c r="K235" s="9" t="s">
        <v>40</v>
      </c>
      <c r="L235" s="9" t="s">
        <v>41</v>
      </c>
      <c r="M235" s="9" t="s">
        <v>59</v>
      </c>
      <c r="N235" s="9" t="s">
        <v>60</v>
      </c>
      <c r="O235" s="9" t="s">
        <v>145</v>
      </c>
      <c r="P235" s="9" t="s">
        <v>45</v>
      </c>
      <c r="Q235" s="9" t="s">
        <v>62</v>
      </c>
      <c r="R235" s="9" t="s">
        <v>45</v>
      </c>
      <c r="S235" s="9" t="s">
        <v>63</v>
      </c>
      <c r="T235" s="9" t="s">
        <v>75</v>
      </c>
      <c r="U235" s="9" t="s">
        <v>76</v>
      </c>
      <c r="V235" s="9" t="s">
        <v>75</v>
      </c>
      <c r="W235" s="9" t="s">
        <v>51</v>
      </c>
      <c r="X235" s="9" t="s">
        <v>52</v>
      </c>
      <c r="Y235" s="9" t="s">
        <v>53</v>
      </c>
      <c r="Z235" s="9" t="s">
        <v>54</v>
      </c>
      <c r="AA235" s="9" t="s">
        <v>55</v>
      </c>
      <c r="AB235" s="9" t="s">
        <v>56</v>
      </c>
      <c r="AC235" s="10">
        <v>400000</v>
      </c>
      <c r="AD235" s="10" t="s">
        <v>3421</v>
      </c>
      <c r="AE235" s="10" t="str" cm="1">
        <f t="array" aca="1" ref="AE235" ca="1">IFERROR(_xlfn.XLOOKUP(MID(CELL("filename",$A$1),FIND("]",CELL("filename",$A$1))+1,255)&amp;"|"&amp;$C235,Fonte_OM_Objeto!$G:$G,Fonte_OM_Objeto!$J:$J),"")</f>
        <v/>
      </c>
      <c r="AF235" s="10" t="str" cm="1">
        <f t="array" aca="1" ref="AF235" ca="1">IFERROR(_xlfn.XLOOKUP(MID(CELL("filename",$A$1),FIND("]",CELL("filename",$A$1))+1,255)&amp;"|"&amp;$C235,Fonte_OM_Objeto!$G:$G,Fonte_OM_Objeto!$K:$K),"")</f>
        <v/>
      </c>
    </row>
    <row r="236" spans="1:32" s="1" customFormat="1" ht="52.35" customHeight="1" x14ac:dyDescent="0.2">
      <c r="A236" s="9" t="s">
        <v>30</v>
      </c>
      <c r="B236" s="9" t="s">
        <v>31</v>
      </c>
      <c r="C236" s="9" t="s">
        <v>3581</v>
      </c>
      <c r="D236" s="9" t="s">
        <v>33</v>
      </c>
      <c r="E236" s="9" t="s">
        <v>90</v>
      </c>
      <c r="F236" s="9" t="s">
        <v>3580</v>
      </c>
      <c r="G236" s="9" t="s">
        <v>3579</v>
      </c>
      <c r="H236" s="9" t="s">
        <v>37</v>
      </c>
      <c r="I236" s="9" t="s">
        <v>212</v>
      </c>
      <c r="J236" s="9" t="s">
        <v>160</v>
      </c>
      <c r="K236" s="9" t="s">
        <v>40</v>
      </c>
      <c r="L236" s="9" t="s">
        <v>41</v>
      </c>
      <c r="M236" s="9" t="s">
        <v>59</v>
      </c>
      <c r="N236" s="9" t="s">
        <v>60</v>
      </c>
      <c r="O236" s="9" t="s">
        <v>145</v>
      </c>
      <c r="P236" s="9" t="s">
        <v>45</v>
      </c>
      <c r="Q236" s="9" t="s">
        <v>62</v>
      </c>
      <c r="R236" s="9" t="s">
        <v>45</v>
      </c>
      <c r="S236" s="9" t="s">
        <v>63</v>
      </c>
      <c r="T236" s="9" t="s">
        <v>75</v>
      </c>
      <c r="U236" s="9" t="s">
        <v>76</v>
      </c>
      <c r="V236" s="9" t="s">
        <v>75</v>
      </c>
      <c r="W236" s="9" t="s">
        <v>51</v>
      </c>
      <c r="X236" s="9" t="s">
        <v>52</v>
      </c>
      <c r="Y236" s="9" t="s">
        <v>53</v>
      </c>
      <c r="Z236" s="9" t="s">
        <v>54</v>
      </c>
      <c r="AA236" s="9" t="s">
        <v>55</v>
      </c>
      <c r="AB236" s="9" t="s">
        <v>56</v>
      </c>
      <c r="AC236" s="10">
        <v>300000</v>
      </c>
      <c r="AD236" s="10" t="s">
        <v>3578</v>
      </c>
      <c r="AE236" s="10" t="str" cm="1">
        <f t="array" aca="1" ref="AE236" ca="1">IFERROR(_xlfn.XLOOKUP(MID(CELL("filename",$A$1),FIND("]",CELL("filename",$A$1))+1,255)&amp;"|"&amp;$C236,Fonte_OM_Objeto!$G:$G,Fonte_OM_Objeto!$J:$J),"")</f>
        <v/>
      </c>
      <c r="AF236" s="10" t="str" cm="1">
        <f t="array" aca="1" ref="AF236" ca="1">IFERROR(_xlfn.XLOOKUP(MID(CELL("filename",$A$1),FIND("]",CELL("filename",$A$1))+1,255)&amp;"|"&amp;$C236,Fonte_OM_Objeto!$G:$G,Fonte_OM_Objeto!$K:$K),"")</f>
        <v/>
      </c>
    </row>
    <row r="237" spans="1:32" s="1" customFormat="1" ht="52.35" customHeight="1" x14ac:dyDescent="0.2">
      <c r="A237" s="9" t="s">
        <v>30</v>
      </c>
      <c r="B237" s="9" t="s">
        <v>31</v>
      </c>
      <c r="C237" s="9" t="s">
        <v>3577</v>
      </c>
      <c r="D237" s="9" t="s">
        <v>33</v>
      </c>
      <c r="E237" s="9" t="s">
        <v>90</v>
      </c>
      <c r="F237" s="9" t="s">
        <v>1094</v>
      </c>
      <c r="G237" s="9" t="s">
        <v>1095</v>
      </c>
      <c r="H237" s="9" t="s">
        <v>37</v>
      </c>
      <c r="I237" s="9" t="s">
        <v>68</v>
      </c>
      <c r="J237" s="9" t="s">
        <v>39</v>
      </c>
      <c r="K237" s="9" t="s">
        <v>40</v>
      </c>
      <c r="L237" s="9" t="s">
        <v>41</v>
      </c>
      <c r="M237" s="9" t="s">
        <v>70</v>
      </c>
      <c r="N237" s="9" t="s">
        <v>71</v>
      </c>
      <c r="O237" s="9" t="s">
        <v>72</v>
      </c>
      <c r="P237" s="9" t="s">
        <v>45</v>
      </c>
      <c r="Q237" s="9" t="s">
        <v>73</v>
      </c>
      <c r="R237" s="9" t="s">
        <v>45</v>
      </c>
      <c r="S237" s="9" t="s">
        <v>74</v>
      </c>
      <c r="T237" s="9" t="s">
        <v>75</v>
      </c>
      <c r="U237" s="9" t="s">
        <v>76</v>
      </c>
      <c r="V237" s="9" t="s">
        <v>75</v>
      </c>
      <c r="W237" s="9" t="s">
        <v>51</v>
      </c>
      <c r="X237" s="9" t="s">
        <v>52</v>
      </c>
      <c r="Y237" s="9" t="s">
        <v>53</v>
      </c>
      <c r="Z237" s="9" t="s">
        <v>54</v>
      </c>
      <c r="AA237" s="9" t="s">
        <v>55</v>
      </c>
      <c r="AB237" s="9" t="s">
        <v>56</v>
      </c>
      <c r="AC237" s="10">
        <v>365000</v>
      </c>
      <c r="AD237" s="10" t="s">
        <v>3576</v>
      </c>
      <c r="AE237" s="10" t="str" cm="1">
        <f t="array" aca="1" ref="AE237" ca="1">IFERROR(_xlfn.XLOOKUP(MID(CELL("filename",$A$1),FIND("]",CELL("filename",$A$1))+1,255)&amp;"|"&amp;$C237,Fonte_OM_Objeto!$G:$G,Fonte_OM_Objeto!$J:$J),"")</f>
        <v/>
      </c>
      <c r="AF237" s="10" t="str" cm="1">
        <f t="array" aca="1" ref="AF237" ca="1">IFERROR(_xlfn.XLOOKUP(MID(CELL("filename",$A$1),FIND("]",CELL("filename",$A$1))+1,255)&amp;"|"&amp;$C237,Fonte_OM_Objeto!$G:$G,Fonte_OM_Objeto!$K:$K),"")</f>
        <v/>
      </c>
    </row>
    <row r="238" spans="1:32" s="1" customFormat="1" ht="52.35" customHeight="1" x14ac:dyDescent="0.2">
      <c r="A238" s="9" t="s">
        <v>30</v>
      </c>
      <c r="B238" s="9" t="s">
        <v>31</v>
      </c>
      <c r="C238" s="9" t="s">
        <v>3575</v>
      </c>
      <c r="D238" s="9" t="s">
        <v>33</v>
      </c>
      <c r="E238" s="9" t="s">
        <v>34</v>
      </c>
      <c r="F238" s="9" t="s">
        <v>3574</v>
      </c>
      <c r="G238" s="9" t="s">
        <v>3573</v>
      </c>
      <c r="H238" s="9" t="s">
        <v>37</v>
      </c>
      <c r="I238" s="9" t="s">
        <v>81</v>
      </c>
      <c r="J238" s="9" t="s">
        <v>82</v>
      </c>
      <c r="K238" s="9" t="s">
        <v>40</v>
      </c>
      <c r="L238" s="9" t="s">
        <v>41</v>
      </c>
      <c r="M238" s="9" t="s">
        <v>59</v>
      </c>
      <c r="N238" s="9" t="s">
        <v>60</v>
      </c>
      <c r="O238" s="9" t="s">
        <v>612</v>
      </c>
      <c r="P238" s="9" t="s">
        <v>45</v>
      </c>
      <c r="Q238" s="9" t="s">
        <v>109</v>
      </c>
      <c r="R238" s="9" t="s">
        <v>47</v>
      </c>
      <c r="S238" s="9" t="s">
        <v>110</v>
      </c>
      <c r="T238" s="9" t="s">
        <v>3462</v>
      </c>
      <c r="U238" s="9" t="s">
        <v>3461</v>
      </c>
      <c r="V238" s="9" t="s">
        <v>3460</v>
      </c>
      <c r="W238" s="9" t="s">
        <v>111</v>
      </c>
      <c r="X238" s="9" t="s">
        <v>52</v>
      </c>
      <c r="Y238" s="9" t="s">
        <v>53</v>
      </c>
      <c r="Z238" s="9" t="s">
        <v>54</v>
      </c>
      <c r="AA238" s="9" t="s">
        <v>55</v>
      </c>
      <c r="AB238" s="9" t="s">
        <v>56</v>
      </c>
      <c r="AC238" s="10">
        <v>545000</v>
      </c>
      <c r="AD238" s="10" t="s">
        <v>3572</v>
      </c>
      <c r="AE238" s="10" t="str" cm="1">
        <f t="array" aca="1" ref="AE238" ca="1">IFERROR(_xlfn.XLOOKUP(MID(CELL("filename",$A$1),FIND("]",CELL("filename",$A$1))+1,255)&amp;"|"&amp;$C238,Fonte_OM_Objeto!$G:$G,Fonte_OM_Objeto!$J:$J),"")</f>
        <v/>
      </c>
      <c r="AF238" s="10" t="str" cm="1">
        <f t="array" aca="1" ref="AF238" ca="1">IFERROR(_xlfn.XLOOKUP(MID(CELL("filename",$A$1),FIND("]",CELL("filename",$A$1))+1,255)&amp;"|"&amp;$C238,Fonte_OM_Objeto!$G:$G,Fonte_OM_Objeto!$K:$K),"")</f>
        <v/>
      </c>
    </row>
    <row r="239" spans="1:32" s="1" customFormat="1" ht="30.4" customHeight="1" x14ac:dyDescent="0.2">
      <c r="A239" s="9" t="s">
        <v>30</v>
      </c>
      <c r="B239" s="9" t="s">
        <v>31</v>
      </c>
      <c r="C239" s="9" t="s">
        <v>3571</v>
      </c>
      <c r="D239" s="9" t="s">
        <v>33</v>
      </c>
      <c r="E239" s="9" t="s">
        <v>90</v>
      </c>
      <c r="F239" s="9" t="s">
        <v>1100</v>
      </c>
      <c r="G239" s="9" t="s">
        <v>1101</v>
      </c>
      <c r="H239" s="9" t="s">
        <v>37</v>
      </c>
      <c r="I239" s="9" t="s">
        <v>38</v>
      </c>
      <c r="J239" s="9" t="s">
        <v>39</v>
      </c>
      <c r="K239" s="9" t="s">
        <v>40</v>
      </c>
      <c r="L239" s="9" t="s">
        <v>41</v>
      </c>
      <c r="M239" s="9" t="s">
        <v>42</v>
      </c>
      <c r="N239" s="9" t="s">
        <v>43</v>
      </c>
      <c r="O239" s="9" t="s">
        <v>174</v>
      </c>
      <c r="P239" s="9" t="s">
        <v>45</v>
      </c>
      <c r="Q239" s="9" t="s">
        <v>84</v>
      </c>
      <c r="R239" s="9" t="s">
        <v>45</v>
      </c>
      <c r="S239" s="9" t="s">
        <v>85</v>
      </c>
      <c r="T239" s="9" t="s">
        <v>75</v>
      </c>
      <c r="U239" s="9" t="s">
        <v>76</v>
      </c>
      <c r="V239" s="9" t="s">
        <v>75</v>
      </c>
      <c r="W239" s="9" t="s">
        <v>51</v>
      </c>
      <c r="X239" s="9" t="s">
        <v>52</v>
      </c>
      <c r="Y239" s="9" t="s">
        <v>53</v>
      </c>
      <c r="Z239" s="9" t="s">
        <v>54</v>
      </c>
      <c r="AA239" s="9" t="s">
        <v>55</v>
      </c>
      <c r="AB239" s="9" t="s">
        <v>56</v>
      </c>
      <c r="AC239" s="10">
        <v>160000</v>
      </c>
      <c r="AD239" s="10" t="s">
        <v>3570</v>
      </c>
      <c r="AE239" s="10" t="str" cm="1">
        <f t="array" aca="1" ref="AE239" ca="1">IFERROR(_xlfn.XLOOKUP(MID(CELL("filename",$A$1),FIND("]",CELL("filename",$A$1))+1,255)&amp;"|"&amp;$C239,Fonte_OM_Objeto!$G:$G,Fonte_OM_Objeto!$J:$J),"")</f>
        <v>6ª RM</v>
      </c>
      <c r="AF239" s="10" t="str" cm="1">
        <f t="array" aca="1" ref="AF239" ca="1">IFERROR(_xlfn.XLOOKUP(MID(CELL("filename",$A$1),FIND("]",CELL("filename",$A$1))+1,255)&amp;"|"&amp;$C239,Fonte_OM_Objeto!$G:$G,Fonte_OM_Objeto!$K:$K),"")</f>
        <v>Viatura tipo caminhonete, administrativa</v>
      </c>
    </row>
    <row r="240" spans="1:32" s="1" customFormat="1" ht="84.2" customHeight="1" x14ac:dyDescent="0.2">
      <c r="A240" s="9" t="s">
        <v>30</v>
      </c>
      <c r="B240" s="9" t="s">
        <v>31</v>
      </c>
      <c r="C240" s="9" t="s">
        <v>3569</v>
      </c>
      <c r="D240" s="9" t="s">
        <v>33</v>
      </c>
      <c r="E240" s="9" t="s">
        <v>34</v>
      </c>
      <c r="F240" s="9" t="s">
        <v>1104</v>
      </c>
      <c r="G240" s="9" t="s">
        <v>1105</v>
      </c>
      <c r="H240" s="9" t="s">
        <v>37</v>
      </c>
      <c r="I240" s="9" t="s">
        <v>198</v>
      </c>
      <c r="J240" s="9" t="s">
        <v>160</v>
      </c>
      <c r="K240" s="9" t="s">
        <v>40</v>
      </c>
      <c r="L240" s="9" t="s">
        <v>41</v>
      </c>
      <c r="M240" s="9" t="s">
        <v>97</v>
      </c>
      <c r="N240" s="9" t="s">
        <v>98</v>
      </c>
      <c r="O240" s="9" t="s">
        <v>612</v>
      </c>
      <c r="P240" s="9" t="s">
        <v>45</v>
      </c>
      <c r="Q240" s="9" t="s">
        <v>109</v>
      </c>
      <c r="R240" s="9" t="s">
        <v>47</v>
      </c>
      <c r="S240" s="9" t="s">
        <v>110</v>
      </c>
      <c r="T240" s="9" t="s">
        <v>205</v>
      </c>
      <c r="U240" s="9" t="s">
        <v>198</v>
      </c>
      <c r="V240" s="9" t="s">
        <v>206</v>
      </c>
      <c r="W240" s="9" t="s">
        <v>111</v>
      </c>
      <c r="X240" s="9" t="s">
        <v>52</v>
      </c>
      <c r="Y240" s="9" t="s">
        <v>53</v>
      </c>
      <c r="Z240" s="9" t="s">
        <v>54</v>
      </c>
      <c r="AA240" s="9" t="s">
        <v>55</v>
      </c>
      <c r="AB240" s="9" t="s">
        <v>56</v>
      </c>
      <c r="AC240" s="10">
        <v>1000000</v>
      </c>
      <c r="AD240" s="10" t="s">
        <v>3568</v>
      </c>
      <c r="AE240" s="10" t="str" cm="1">
        <f t="array" aca="1" ref="AE240" ca="1">IFERROR(_xlfn.XLOOKUP(MID(CELL("filename",$A$1),FIND("]",CELL("filename",$A$1))+1,255)&amp;"|"&amp;$C240,Fonte_OM_Objeto!$G:$G,Fonte_OM_Objeto!$J:$J),"")</f>
        <v/>
      </c>
      <c r="AF240" s="10" t="str" cm="1">
        <f t="array" aca="1" ref="AF240" ca="1">IFERROR(_xlfn.XLOOKUP(MID(CELL("filename",$A$1),FIND("]",CELL("filename",$A$1))+1,255)&amp;"|"&amp;$C240,Fonte_OM_Objeto!$G:$G,Fonte_OM_Objeto!$K:$K),"")</f>
        <v/>
      </c>
    </row>
    <row r="241" spans="1:32" s="1" customFormat="1" ht="19.7" customHeight="1" x14ac:dyDescent="0.2">
      <c r="A241" s="9" t="s">
        <v>30</v>
      </c>
      <c r="B241" s="9" t="s">
        <v>31</v>
      </c>
      <c r="C241" s="9" t="s">
        <v>1103</v>
      </c>
      <c r="D241" s="9" t="s">
        <v>33</v>
      </c>
      <c r="E241" s="9" t="s">
        <v>34</v>
      </c>
      <c r="F241" s="9" t="s">
        <v>1104</v>
      </c>
      <c r="G241" s="9" t="s">
        <v>1105</v>
      </c>
      <c r="H241" s="9" t="s">
        <v>37</v>
      </c>
      <c r="I241" s="9" t="s">
        <v>198</v>
      </c>
      <c r="J241" s="9" t="s">
        <v>160</v>
      </c>
      <c r="K241" s="9" t="s">
        <v>40</v>
      </c>
      <c r="L241" s="9" t="s">
        <v>41</v>
      </c>
      <c r="M241" s="9" t="s">
        <v>42</v>
      </c>
      <c r="N241" s="9" t="s">
        <v>43</v>
      </c>
      <c r="O241" s="9" t="s">
        <v>3514</v>
      </c>
      <c r="P241" s="9" t="s">
        <v>45</v>
      </c>
      <c r="Q241" s="9" t="s">
        <v>84</v>
      </c>
      <c r="R241" s="9" t="s">
        <v>45</v>
      </c>
      <c r="S241" s="9" t="s">
        <v>63</v>
      </c>
      <c r="T241" s="9" t="s">
        <v>205</v>
      </c>
      <c r="U241" s="9" t="s">
        <v>198</v>
      </c>
      <c r="V241" s="9" t="s">
        <v>206</v>
      </c>
      <c r="W241" s="9" t="s">
        <v>51</v>
      </c>
      <c r="X241" s="9" t="s">
        <v>102</v>
      </c>
      <c r="Y241" s="9" t="s">
        <v>53</v>
      </c>
      <c r="Z241" s="9" t="s">
        <v>54</v>
      </c>
      <c r="AA241" s="9" t="s">
        <v>55</v>
      </c>
      <c r="AB241" s="9" t="s">
        <v>56</v>
      </c>
      <c r="AC241" s="10">
        <v>250000</v>
      </c>
      <c r="AD241" s="9" t="s">
        <v>3567</v>
      </c>
      <c r="AE241" s="10" t="str" cm="1">
        <f t="array" aca="1" ref="AE241" ca="1">IFERROR(_xlfn.XLOOKUP(MID(CELL("filename",$A$1),FIND("]",CELL("filename",$A$1))+1,255)&amp;"|"&amp;$C241,Fonte_OM_Objeto!$G:$G,Fonte_OM_Objeto!$J:$J),"")</f>
        <v>CPOR/R</v>
      </c>
      <c r="AF241" s="10" t="str" cm="1">
        <f t="array" aca="1" ref="AF241" ca="1">IFERROR(_xlfn.XLOOKUP(MID(CELL("filename",$A$1),FIND("]",CELL("filename",$A$1))+1,255)&amp;"|"&amp;$C241,Fonte_OM_Objeto!$G:$G,Fonte_OM_Objeto!$K:$K),"")</f>
        <v>Materiais para reparação do telhado em dois pavilhões de ensino</v>
      </c>
    </row>
    <row r="242" spans="1:32" s="1" customFormat="1" ht="19.7" customHeight="1" x14ac:dyDescent="0.2">
      <c r="A242" s="9" t="s">
        <v>30</v>
      </c>
      <c r="B242" s="9" t="s">
        <v>31</v>
      </c>
      <c r="C242" s="9" t="s">
        <v>3566</v>
      </c>
      <c r="D242" s="9" t="s">
        <v>33</v>
      </c>
      <c r="E242" s="9" t="s">
        <v>34</v>
      </c>
      <c r="F242" s="9" t="s">
        <v>1104</v>
      </c>
      <c r="G242" s="9" t="s">
        <v>1105</v>
      </c>
      <c r="H242" s="9" t="s">
        <v>37</v>
      </c>
      <c r="I242" s="9" t="s">
        <v>198</v>
      </c>
      <c r="J242" s="9" t="s">
        <v>160</v>
      </c>
      <c r="K242" s="9" t="s">
        <v>40</v>
      </c>
      <c r="L242" s="9" t="s">
        <v>41</v>
      </c>
      <c r="M242" s="9" t="s">
        <v>42</v>
      </c>
      <c r="N242" s="9" t="s">
        <v>43</v>
      </c>
      <c r="O242" s="9" t="s">
        <v>123</v>
      </c>
      <c r="P242" s="9" t="s">
        <v>45</v>
      </c>
      <c r="Q242" s="9" t="s">
        <v>84</v>
      </c>
      <c r="R242" s="9" t="s">
        <v>45</v>
      </c>
      <c r="S242" s="9" t="s">
        <v>85</v>
      </c>
      <c r="T242" s="9" t="s">
        <v>205</v>
      </c>
      <c r="U242" s="9" t="s">
        <v>198</v>
      </c>
      <c r="V242" s="9" t="s">
        <v>206</v>
      </c>
      <c r="W242" s="9" t="s">
        <v>51</v>
      </c>
      <c r="X242" s="9" t="s">
        <v>52</v>
      </c>
      <c r="Y242" s="9" t="s">
        <v>53</v>
      </c>
      <c r="Z242" s="9" t="s">
        <v>54</v>
      </c>
      <c r="AA242" s="9" t="s">
        <v>55</v>
      </c>
      <c r="AB242" s="9" t="s">
        <v>56</v>
      </c>
      <c r="AC242" s="10">
        <v>150000</v>
      </c>
      <c r="AD242" s="9" t="s">
        <v>3565</v>
      </c>
      <c r="AE242" s="10" t="str" cm="1">
        <f t="array" aca="1" ref="AE242" ca="1">IFERROR(_xlfn.XLOOKUP(MID(CELL("filename",$A$1),FIND("]",CELL("filename",$A$1))+1,255)&amp;"|"&amp;$C242,Fonte_OM_Objeto!$G:$G,Fonte_OM_Objeto!$J:$J),"")</f>
        <v>14º BI Mtz</v>
      </c>
      <c r="AF242" s="10" t="str" cm="1">
        <f t="array" aca="1" ref="AF242" ca="1">IFERROR(_xlfn.XLOOKUP(MID(CELL("filename",$A$1),FIND("]",CELL("filename",$A$1))+1,255)&amp;"|"&amp;$C242,Fonte_OM_Objeto!$G:$G,Fonte_OM_Objeto!$K:$K),"")</f>
        <v>Instrumentos musicais, equipamentos e mobiliário para a Banda de Música</v>
      </c>
    </row>
    <row r="243" spans="1:32" s="1" customFormat="1" ht="94.9" customHeight="1" x14ac:dyDescent="0.2">
      <c r="A243" s="9" t="s">
        <v>30</v>
      </c>
      <c r="B243" s="9" t="s">
        <v>31</v>
      </c>
      <c r="C243" s="9" t="s">
        <v>3564</v>
      </c>
      <c r="D243" s="9" t="s">
        <v>33</v>
      </c>
      <c r="E243" s="9" t="s">
        <v>90</v>
      </c>
      <c r="F243" s="9" t="s">
        <v>1108</v>
      </c>
      <c r="G243" s="9" t="s">
        <v>1109</v>
      </c>
      <c r="H243" s="9" t="s">
        <v>37</v>
      </c>
      <c r="I243" s="9" t="s">
        <v>190</v>
      </c>
      <c r="J243" s="9" t="s">
        <v>191</v>
      </c>
      <c r="K243" s="9" t="s">
        <v>40</v>
      </c>
      <c r="L243" s="9" t="s">
        <v>41</v>
      </c>
      <c r="M243" s="9" t="s">
        <v>42</v>
      </c>
      <c r="N243" s="9" t="s">
        <v>43</v>
      </c>
      <c r="O243" s="9" t="s">
        <v>174</v>
      </c>
      <c r="P243" s="9" t="s">
        <v>45</v>
      </c>
      <c r="Q243" s="9" t="s">
        <v>84</v>
      </c>
      <c r="R243" s="9" t="s">
        <v>45</v>
      </c>
      <c r="S243" s="9" t="s">
        <v>85</v>
      </c>
      <c r="T243" s="9" t="s">
        <v>75</v>
      </c>
      <c r="U243" s="9" t="s">
        <v>76</v>
      </c>
      <c r="V243" s="9" t="s">
        <v>75</v>
      </c>
      <c r="W243" s="9" t="s">
        <v>51</v>
      </c>
      <c r="X243" s="9" t="s">
        <v>52</v>
      </c>
      <c r="Y243" s="9" t="s">
        <v>53</v>
      </c>
      <c r="Z243" s="9" t="s">
        <v>54</v>
      </c>
      <c r="AA243" s="9" t="s">
        <v>55</v>
      </c>
      <c r="AB243" s="9" t="s">
        <v>56</v>
      </c>
      <c r="AC243" s="10">
        <v>500000</v>
      </c>
      <c r="AD243" s="10" t="s">
        <v>3563</v>
      </c>
      <c r="AE243" s="10" t="str" cm="1">
        <f t="array" aca="1" ref="AE243" ca="1">IFERROR(_xlfn.XLOOKUP(MID(CELL("filename",$A$1),FIND("]",CELL("filename",$A$1))+1,255)&amp;"|"&amp;$C243,Fonte_OM_Objeto!$G:$G,Fonte_OM_Objeto!$J:$J),"")</f>
        <v>Cia Cmdo/ 13ª Bda Inf Mtz | 44º BI Mtz</v>
      </c>
      <c r="AF243" s="10" t="str" cm="1">
        <f t="array" aca="1" ref="AF243" ca="1">IFERROR(_xlfn.XLOOKUP(MID(CELL("filename",$A$1),FIND("]",CELL("filename",$A$1))+1,255)&amp;"|"&amp;$C243,Fonte_OM_Objeto!$G:$G,Fonte_OM_Objeto!$K:$K),"")</f>
        <v>Aquisição de aparelhos e adequação das instalações para montagem de academia de ginástica e musculação | Instrumentos musicais, equipamentos e mobiliário para a Banda de Música</v>
      </c>
    </row>
    <row r="244" spans="1:32" s="1" customFormat="1" ht="84.2" customHeight="1" x14ac:dyDescent="0.2">
      <c r="A244" s="9" t="s">
        <v>30</v>
      </c>
      <c r="B244" s="9" t="s">
        <v>31</v>
      </c>
      <c r="C244" s="9" t="s">
        <v>3562</v>
      </c>
      <c r="D244" s="9" t="s">
        <v>33</v>
      </c>
      <c r="E244" s="9" t="s">
        <v>34</v>
      </c>
      <c r="F244" s="9" t="s">
        <v>3553</v>
      </c>
      <c r="G244" s="9" t="s">
        <v>3552</v>
      </c>
      <c r="H244" s="9" t="s">
        <v>37</v>
      </c>
      <c r="I244" s="9" t="s">
        <v>96</v>
      </c>
      <c r="J244" s="9" t="s">
        <v>160</v>
      </c>
      <c r="K244" s="9" t="s">
        <v>40</v>
      </c>
      <c r="L244" s="9" t="s">
        <v>41</v>
      </c>
      <c r="M244" s="9" t="s">
        <v>97</v>
      </c>
      <c r="N244" s="9" t="s">
        <v>98</v>
      </c>
      <c r="O244" s="9" t="s">
        <v>612</v>
      </c>
      <c r="P244" s="9" t="s">
        <v>45</v>
      </c>
      <c r="Q244" s="9" t="s">
        <v>109</v>
      </c>
      <c r="R244" s="9" t="s">
        <v>47</v>
      </c>
      <c r="S244" s="9" t="s">
        <v>110</v>
      </c>
      <c r="T244" s="9" t="s">
        <v>100</v>
      </c>
      <c r="U244" s="9" t="s">
        <v>96</v>
      </c>
      <c r="V244" s="9" t="s">
        <v>101</v>
      </c>
      <c r="W244" s="9" t="s">
        <v>111</v>
      </c>
      <c r="X244" s="9" t="s">
        <v>52</v>
      </c>
      <c r="Y244" s="9" t="s">
        <v>53</v>
      </c>
      <c r="Z244" s="9" t="s">
        <v>54</v>
      </c>
      <c r="AA244" s="9" t="s">
        <v>55</v>
      </c>
      <c r="AB244" s="9" t="s">
        <v>56</v>
      </c>
      <c r="AC244" s="10">
        <v>500000</v>
      </c>
      <c r="AD244" s="10" t="s">
        <v>3561</v>
      </c>
      <c r="AE244" s="10" t="str" cm="1">
        <f t="array" aca="1" ref="AE244" ca="1">IFERROR(_xlfn.XLOOKUP(MID(CELL("filename",$A$1),FIND("]",CELL("filename",$A$1))+1,255)&amp;"|"&amp;$C244,Fonte_OM_Objeto!$G:$G,Fonte_OM_Objeto!$J:$J),"")</f>
        <v/>
      </c>
      <c r="AF244" s="10" t="str" cm="1">
        <f t="array" aca="1" ref="AF244" ca="1">IFERROR(_xlfn.XLOOKUP(MID(CELL("filename",$A$1),FIND("]",CELL("filename",$A$1))+1,255)&amp;"|"&amp;$C244,Fonte_OM_Objeto!$G:$G,Fonte_OM_Objeto!$K:$K),"")</f>
        <v/>
      </c>
    </row>
    <row r="245" spans="1:32" s="1" customFormat="1" ht="52.35" customHeight="1" x14ac:dyDescent="0.2">
      <c r="A245" s="9" t="s">
        <v>30</v>
      </c>
      <c r="B245" s="9" t="s">
        <v>31</v>
      </c>
      <c r="C245" s="9" t="s">
        <v>3560</v>
      </c>
      <c r="D245" s="9" t="s">
        <v>33</v>
      </c>
      <c r="E245" s="9" t="s">
        <v>90</v>
      </c>
      <c r="F245" s="9" t="s">
        <v>3553</v>
      </c>
      <c r="G245" s="9" t="s">
        <v>3552</v>
      </c>
      <c r="H245" s="9" t="s">
        <v>37</v>
      </c>
      <c r="I245" s="9" t="s">
        <v>96</v>
      </c>
      <c r="J245" s="9" t="s">
        <v>160</v>
      </c>
      <c r="K245" s="9" t="s">
        <v>40</v>
      </c>
      <c r="L245" s="9" t="s">
        <v>41</v>
      </c>
      <c r="M245" s="9" t="s">
        <v>408</v>
      </c>
      <c r="N245" s="9" t="s">
        <v>409</v>
      </c>
      <c r="O245" s="9" t="s">
        <v>1859</v>
      </c>
      <c r="P245" s="9" t="s">
        <v>45</v>
      </c>
      <c r="Q245" s="9" t="s">
        <v>411</v>
      </c>
      <c r="R245" s="9" t="s">
        <v>412</v>
      </c>
      <c r="S245" s="9" t="s">
        <v>1858</v>
      </c>
      <c r="T245" s="9" t="s">
        <v>75</v>
      </c>
      <c r="U245" s="9" t="s">
        <v>76</v>
      </c>
      <c r="V245" s="9" t="s">
        <v>75</v>
      </c>
      <c r="W245" s="9" t="s">
        <v>51</v>
      </c>
      <c r="X245" s="9" t="s">
        <v>102</v>
      </c>
      <c r="Y245" s="9" t="s">
        <v>53</v>
      </c>
      <c r="Z245" s="9" t="s">
        <v>54</v>
      </c>
      <c r="AA245" s="9" t="s">
        <v>55</v>
      </c>
      <c r="AB245" s="9" t="s">
        <v>56</v>
      </c>
      <c r="AC245" s="10">
        <v>150000</v>
      </c>
      <c r="AD245" s="10" t="s">
        <v>3559</v>
      </c>
      <c r="AE245" s="10" t="str" cm="1">
        <f t="array" aca="1" ref="AE245" ca="1">IFERROR(_xlfn.XLOOKUP(MID(CELL("filename",$A$1),FIND("]",CELL("filename",$A$1))+1,255)&amp;"|"&amp;$C245,Fonte_OM_Objeto!$G:$G,Fonte_OM_Objeto!$J:$J),"")</f>
        <v/>
      </c>
      <c r="AF245" s="10" t="str" cm="1">
        <f t="array" aca="1" ref="AF245" ca="1">IFERROR(_xlfn.XLOOKUP(MID(CELL("filename",$A$1),FIND("]",CELL("filename",$A$1))+1,255)&amp;"|"&amp;$C245,Fonte_OM_Objeto!$G:$G,Fonte_OM_Objeto!$K:$K),"")</f>
        <v/>
      </c>
    </row>
    <row r="246" spans="1:32" s="1" customFormat="1" ht="52.35" customHeight="1" x14ac:dyDescent="0.2">
      <c r="A246" s="9" t="s">
        <v>30</v>
      </c>
      <c r="B246" s="9" t="s">
        <v>31</v>
      </c>
      <c r="C246" s="9" t="s">
        <v>3560</v>
      </c>
      <c r="D246" s="9" t="s">
        <v>33</v>
      </c>
      <c r="E246" s="9" t="s">
        <v>90</v>
      </c>
      <c r="F246" s="9" t="s">
        <v>3553</v>
      </c>
      <c r="G246" s="9" t="s">
        <v>3552</v>
      </c>
      <c r="H246" s="9" t="s">
        <v>37</v>
      </c>
      <c r="I246" s="9" t="s">
        <v>96</v>
      </c>
      <c r="J246" s="9" t="s">
        <v>160</v>
      </c>
      <c r="K246" s="9" t="s">
        <v>40</v>
      </c>
      <c r="L246" s="9" t="s">
        <v>41</v>
      </c>
      <c r="M246" s="9" t="s">
        <v>408</v>
      </c>
      <c r="N246" s="9" t="s">
        <v>409</v>
      </c>
      <c r="O246" s="9" t="s">
        <v>1859</v>
      </c>
      <c r="P246" s="9" t="s">
        <v>45</v>
      </c>
      <c r="Q246" s="9" t="s">
        <v>411</v>
      </c>
      <c r="R246" s="9" t="s">
        <v>412</v>
      </c>
      <c r="S246" s="9" t="s">
        <v>1858</v>
      </c>
      <c r="T246" s="9" t="s">
        <v>75</v>
      </c>
      <c r="U246" s="9" t="s">
        <v>76</v>
      </c>
      <c r="V246" s="9" t="s">
        <v>75</v>
      </c>
      <c r="W246" s="9" t="s">
        <v>51</v>
      </c>
      <c r="X246" s="9" t="s">
        <v>52</v>
      </c>
      <c r="Y246" s="9" t="s">
        <v>53</v>
      </c>
      <c r="Z246" s="9" t="s">
        <v>54</v>
      </c>
      <c r="AA246" s="9" t="s">
        <v>55</v>
      </c>
      <c r="AB246" s="9" t="s">
        <v>56</v>
      </c>
      <c r="AC246" s="10">
        <v>100000</v>
      </c>
      <c r="AD246" s="10" t="s">
        <v>3559</v>
      </c>
      <c r="AE246" s="10" t="str" cm="1">
        <f t="array" aca="1" ref="AE246" ca="1">IFERROR(_xlfn.XLOOKUP(MID(CELL("filename",$A$1),FIND("]",CELL("filename",$A$1))+1,255)&amp;"|"&amp;$C246,Fonte_OM_Objeto!$G:$G,Fonte_OM_Objeto!$J:$J),"")</f>
        <v/>
      </c>
      <c r="AF246" s="10" t="str" cm="1">
        <f t="array" aca="1" ref="AF246" ca="1">IFERROR(_xlfn.XLOOKUP(MID(CELL("filename",$A$1),FIND("]",CELL("filename",$A$1))+1,255)&amp;"|"&amp;$C246,Fonte_OM_Objeto!$G:$G,Fonte_OM_Objeto!$K:$K),"")</f>
        <v/>
      </c>
    </row>
    <row r="247" spans="1:32" s="1" customFormat="1" ht="52.35" customHeight="1" x14ac:dyDescent="0.2">
      <c r="A247" s="9" t="s">
        <v>30</v>
      </c>
      <c r="B247" s="9" t="s">
        <v>31</v>
      </c>
      <c r="C247" s="9" t="s">
        <v>3558</v>
      </c>
      <c r="D247" s="9" t="s">
        <v>33</v>
      </c>
      <c r="E247" s="9" t="s">
        <v>90</v>
      </c>
      <c r="F247" s="9" t="s">
        <v>3553</v>
      </c>
      <c r="G247" s="9" t="s">
        <v>3552</v>
      </c>
      <c r="H247" s="9" t="s">
        <v>37</v>
      </c>
      <c r="I247" s="9" t="s">
        <v>96</v>
      </c>
      <c r="J247" s="9" t="s">
        <v>160</v>
      </c>
      <c r="K247" s="9" t="s">
        <v>40</v>
      </c>
      <c r="L247" s="9" t="s">
        <v>41</v>
      </c>
      <c r="M247" s="9" t="s">
        <v>70</v>
      </c>
      <c r="N247" s="9" t="s">
        <v>71</v>
      </c>
      <c r="O247" s="9" t="s">
        <v>72</v>
      </c>
      <c r="P247" s="9" t="s">
        <v>45</v>
      </c>
      <c r="Q247" s="9" t="s">
        <v>73</v>
      </c>
      <c r="R247" s="9" t="s">
        <v>45</v>
      </c>
      <c r="S247" s="9" t="s">
        <v>74</v>
      </c>
      <c r="T247" s="9" t="s">
        <v>75</v>
      </c>
      <c r="U247" s="9" t="s">
        <v>76</v>
      </c>
      <c r="V247" s="9" t="s">
        <v>75</v>
      </c>
      <c r="W247" s="9" t="s">
        <v>51</v>
      </c>
      <c r="X247" s="9" t="s">
        <v>52</v>
      </c>
      <c r="Y247" s="9" t="s">
        <v>53</v>
      </c>
      <c r="Z247" s="9" t="s">
        <v>54</v>
      </c>
      <c r="AA247" s="9" t="s">
        <v>55</v>
      </c>
      <c r="AB247" s="9" t="s">
        <v>56</v>
      </c>
      <c r="AC247" s="10">
        <v>320000</v>
      </c>
      <c r="AD247" s="10" t="s">
        <v>3557</v>
      </c>
      <c r="AE247" s="10" t="str" cm="1">
        <f t="array" aca="1" ref="AE247" ca="1">IFERROR(_xlfn.XLOOKUP(MID(CELL("filename",$A$1),FIND("]",CELL("filename",$A$1))+1,255)&amp;"|"&amp;$C247,Fonte_OM_Objeto!$G:$G,Fonte_OM_Objeto!$J:$J),"")</f>
        <v/>
      </c>
      <c r="AF247" s="10" t="str" cm="1">
        <f t="array" aca="1" ref="AF247" ca="1">IFERROR(_xlfn.XLOOKUP(MID(CELL("filename",$A$1),FIND("]",CELL("filename",$A$1))+1,255)&amp;"|"&amp;$C247,Fonte_OM_Objeto!$G:$G,Fonte_OM_Objeto!$K:$K),"")</f>
        <v/>
      </c>
    </row>
    <row r="248" spans="1:32" s="1" customFormat="1" ht="41.1" customHeight="1" x14ac:dyDescent="0.2">
      <c r="A248" s="9" t="s">
        <v>30</v>
      </c>
      <c r="B248" s="9" t="s">
        <v>31</v>
      </c>
      <c r="C248" s="9" t="s">
        <v>3556</v>
      </c>
      <c r="D248" s="9" t="s">
        <v>33</v>
      </c>
      <c r="E248" s="9" t="s">
        <v>90</v>
      </c>
      <c r="F248" s="9" t="s">
        <v>3553</v>
      </c>
      <c r="G248" s="9" t="s">
        <v>3552</v>
      </c>
      <c r="H248" s="9" t="s">
        <v>37</v>
      </c>
      <c r="I248" s="9" t="s">
        <v>96</v>
      </c>
      <c r="J248" s="9" t="s">
        <v>160</v>
      </c>
      <c r="K248" s="9" t="s">
        <v>40</v>
      </c>
      <c r="L248" s="9" t="s">
        <v>41</v>
      </c>
      <c r="M248" s="9" t="s">
        <v>42</v>
      </c>
      <c r="N248" s="9" t="s">
        <v>43</v>
      </c>
      <c r="O248" s="9" t="s">
        <v>174</v>
      </c>
      <c r="P248" s="9" t="s">
        <v>45</v>
      </c>
      <c r="Q248" s="9" t="s">
        <v>84</v>
      </c>
      <c r="R248" s="9" t="s">
        <v>45</v>
      </c>
      <c r="S248" s="9" t="s">
        <v>85</v>
      </c>
      <c r="T248" s="9" t="s">
        <v>75</v>
      </c>
      <c r="U248" s="9" t="s">
        <v>76</v>
      </c>
      <c r="V248" s="9" t="s">
        <v>75</v>
      </c>
      <c r="W248" s="9" t="s">
        <v>51</v>
      </c>
      <c r="X248" s="9" t="s">
        <v>52</v>
      </c>
      <c r="Y248" s="9" t="s">
        <v>53</v>
      </c>
      <c r="Z248" s="9" t="s">
        <v>54</v>
      </c>
      <c r="AA248" s="9" t="s">
        <v>55</v>
      </c>
      <c r="AB248" s="9" t="s">
        <v>56</v>
      </c>
      <c r="AC248" s="10">
        <v>500000</v>
      </c>
      <c r="AD248" s="10" t="s">
        <v>3555</v>
      </c>
      <c r="AE248" s="10" t="str" cm="1">
        <f t="array" aca="1" ref="AE248" ca="1">IFERROR(_xlfn.XLOOKUP(MID(CELL("filename",$A$1),FIND("]",CELL("filename",$A$1))+1,255)&amp;"|"&amp;$C248,Fonte_OM_Objeto!$G:$G,Fonte_OM_Objeto!$J:$J),"")</f>
        <v>CAvEx</v>
      </c>
      <c r="AF248" s="10" t="str" cm="1">
        <f t="array" aca="1" ref="AF248" ca="1">IFERROR(_xlfn.XLOOKUP(MID(CELL("filename",$A$1),FIND("]",CELL("filename",$A$1))+1,255)&amp;"|"&amp;$C248,Fonte_OM_Objeto!$G:$G,Fonte_OM_Objeto!$K:$K),"")</f>
        <v>Modernização do Simulador de Voo</v>
      </c>
    </row>
    <row r="249" spans="1:32" s="1" customFormat="1" ht="52.35" customHeight="1" x14ac:dyDescent="0.2">
      <c r="A249" s="9" t="s">
        <v>30</v>
      </c>
      <c r="B249" s="9" t="s">
        <v>31</v>
      </c>
      <c r="C249" s="9" t="s">
        <v>3554</v>
      </c>
      <c r="D249" s="9" t="s">
        <v>33</v>
      </c>
      <c r="E249" s="9" t="s">
        <v>90</v>
      </c>
      <c r="F249" s="9" t="s">
        <v>3553</v>
      </c>
      <c r="G249" s="9" t="s">
        <v>3552</v>
      </c>
      <c r="H249" s="9" t="s">
        <v>37</v>
      </c>
      <c r="I249" s="9" t="s">
        <v>96</v>
      </c>
      <c r="J249" s="9" t="s">
        <v>160</v>
      </c>
      <c r="K249" s="9" t="s">
        <v>40</v>
      </c>
      <c r="L249" s="9" t="s">
        <v>41</v>
      </c>
      <c r="M249" s="9" t="s">
        <v>70</v>
      </c>
      <c r="N249" s="9" t="s">
        <v>71</v>
      </c>
      <c r="O249" s="9" t="s">
        <v>72</v>
      </c>
      <c r="P249" s="9" t="s">
        <v>45</v>
      </c>
      <c r="Q249" s="9" t="s">
        <v>73</v>
      </c>
      <c r="R249" s="9" t="s">
        <v>45</v>
      </c>
      <c r="S249" s="9" t="s">
        <v>74</v>
      </c>
      <c r="T249" s="9" t="s">
        <v>75</v>
      </c>
      <c r="U249" s="9" t="s">
        <v>76</v>
      </c>
      <c r="V249" s="9" t="s">
        <v>75</v>
      </c>
      <c r="W249" s="9" t="s">
        <v>51</v>
      </c>
      <c r="X249" s="9" t="s">
        <v>102</v>
      </c>
      <c r="Y249" s="9" t="s">
        <v>53</v>
      </c>
      <c r="Z249" s="9" t="s">
        <v>54</v>
      </c>
      <c r="AA249" s="9" t="s">
        <v>55</v>
      </c>
      <c r="AB249" s="9" t="s">
        <v>56</v>
      </c>
      <c r="AC249" s="10">
        <v>150000</v>
      </c>
      <c r="AD249" s="10" t="s">
        <v>3551</v>
      </c>
      <c r="AE249" s="10" t="str" cm="1">
        <f t="array" aca="1" ref="AE249" ca="1">IFERROR(_xlfn.XLOOKUP(MID(CELL("filename",$A$1),FIND("]",CELL("filename",$A$1))+1,255)&amp;"|"&amp;$C249,Fonte_OM_Objeto!$G:$G,Fonte_OM_Objeto!$J:$J),"")</f>
        <v/>
      </c>
      <c r="AF249" s="10" t="str" cm="1">
        <f t="array" aca="1" ref="AF249" ca="1">IFERROR(_xlfn.XLOOKUP(MID(CELL("filename",$A$1),FIND("]",CELL("filename",$A$1))+1,255)&amp;"|"&amp;$C249,Fonte_OM_Objeto!$G:$G,Fonte_OM_Objeto!$K:$K),"")</f>
        <v/>
      </c>
    </row>
    <row r="250" spans="1:32" s="1" customFormat="1" ht="30.4" customHeight="1" x14ac:dyDescent="0.2">
      <c r="A250" s="9" t="s">
        <v>30</v>
      </c>
      <c r="B250" s="9" t="s">
        <v>31</v>
      </c>
      <c r="C250" s="9" t="s">
        <v>3550</v>
      </c>
      <c r="D250" s="9" t="s">
        <v>33</v>
      </c>
      <c r="E250" s="9" t="s">
        <v>34</v>
      </c>
      <c r="F250" s="9" t="s">
        <v>3549</v>
      </c>
      <c r="G250" s="9" t="s">
        <v>3548</v>
      </c>
      <c r="H250" s="9" t="s">
        <v>37</v>
      </c>
      <c r="I250" s="9" t="s">
        <v>828</v>
      </c>
      <c r="J250" s="9" t="s">
        <v>261</v>
      </c>
      <c r="K250" s="9" t="s">
        <v>40</v>
      </c>
      <c r="L250" s="9" t="s">
        <v>41</v>
      </c>
      <c r="M250" s="9" t="s">
        <v>232</v>
      </c>
      <c r="N250" s="9" t="s">
        <v>233</v>
      </c>
      <c r="O250" s="9" t="s">
        <v>3166</v>
      </c>
      <c r="P250" s="9" t="s">
        <v>45</v>
      </c>
      <c r="Q250" s="9" t="s">
        <v>235</v>
      </c>
      <c r="R250" s="9" t="s">
        <v>236</v>
      </c>
      <c r="S250" s="9" t="s">
        <v>2359</v>
      </c>
      <c r="T250" s="9" t="s">
        <v>928</v>
      </c>
      <c r="U250" s="9" t="s">
        <v>828</v>
      </c>
      <c r="V250" s="9" t="s">
        <v>929</v>
      </c>
      <c r="W250" s="9" t="s">
        <v>51</v>
      </c>
      <c r="X250" s="9" t="s">
        <v>52</v>
      </c>
      <c r="Y250" s="9" t="s">
        <v>207</v>
      </c>
      <c r="Z250" s="9" t="s">
        <v>54</v>
      </c>
      <c r="AA250" s="9" t="s">
        <v>55</v>
      </c>
      <c r="AB250" s="9" t="s">
        <v>56</v>
      </c>
      <c r="AC250" s="10">
        <v>2000004</v>
      </c>
      <c r="AD250" s="10" t="s">
        <v>3547</v>
      </c>
      <c r="AE250" s="10" t="str" cm="1">
        <f t="array" aca="1" ref="AE250" ca="1">IFERROR(_xlfn.XLOOKUP(MID(CELL("filename",$A$1),FIND("]",CELL("filename",$A$1))+1,255)&amp;"|"&amp;$C250,Fonte_OM_Objeto!$G:$G,Fonte_OM_Objeto!$J:$J),"")</f>
        <v/>
      </c>
      <c r="AF250" s="10" t="str" cm="1">
        <f t="array" aca="1" ref="AF250" ca="1">IFERROR(_xlfn.XLOOKUP(MID(CELL("filename",$A$1),FIND("]",CELL("filename",$A$1))+1,255)&amp;"|"&amp;$C250,Fonte_OM_Objeto!$G:$G,Fonte_OM_Objeto!$K:$K),"")</f>
        <v/>
      </c>
    </row>
    <row r="251" spans="1:32" s="1" customFormat="1" ht="84.2" customHeight="1" x14ac:dyDescent="0.2">
      <c r="A251" s="9" t="s">
        <v>30</v>
      </c>
      <c r="B251" s="9" t="s">
        <v>31</v>
      </c>
      <c r="C251" s="9" t="s">
        <v>1815</v>
      </c>
      <c r="D251" s="9" t="s">
        <v>33</v>
      </c>
      <c r="E251" s="9" t="s">
        <v>34</v>
      </c>
      <c r="F251" s="9" t="s">
        <v>3546</v>
      </c>
      <c r="G251" s="9" t="s">
        <v>1814</v>
      </c>
      <c r="H251" s="9" t="s">
        <v>37</v>
      </c>
      <c r="I251" s="9" t="s">
        <v>135</v>
      </c>
      <c r="J251" s="9" t="s">
        <v>82</v>
      </c>
      <c r="K251" s="9" t="s">
        <v>40</v>
      </c>
      <c r="L251" s="9" t="s">
        <v>41</v>
      </c>
      <c r="M251" s="9" t="s">
        <v>232</v>
      </c>
      <c r="N251" s="9" t="s">
        <v>233</v>
      </c>
      <c r="O251" s="9" t="s">
        <v>3367</v>
      </c>
      <c r="P251" s="9" t="s">
        <v>45</v>
      </c>
      <c r="Q251" s="9" t="s">
        <v>1646</v>
      </c>
      <c r="R251" s="9" t="s">
        <v>236</v>
      </c>
      <c r="S251" s="9" t="s">
        <v>1645</v>
      </c>
      <c r="T251" s="9" t="s">
        <v>137</v>
      </c>
      <c r="U251" s="9" t="s">
        <v>135</v>
      </c>
      <c r="V251" s="9" t="s">
        <v>138</v>
      </c>
      <c r="W251" s="9" t="s">
        <v>51</v>
      </c>
      <c r="X251" s="9" t="s">
        <v>52</v>
      </c>
      <c r="Y251" s="9" t="s">
        <v>53</v>
      </c>
      <c r="Z251" s="9" t="s">
        <v>54</v>
      </c>
      <c r="AA251" s="9" t="s">
        <v>55</v>
      </c>
      <c r="AB251" s="9" t="s">
        <v>56</v>
      </c>
      <c r="AC251" s="10">
        <v>100000</v>
      </c>
      <c r="AD251" s="10" t="s">
        <v>3545</v>
      </c>
      <c r="AE251" s="10" t="str" cm="1">
        <f t="array" aca="1" ref="AE251" ca="1">IFERROR(_xlfn.XLOOKUP(MID(CELL("filename",$A$1),FIND("]",CELL("filename",$A$1))+1,255)&amp;"|"&amp;$C251,Fonte_OM_Objeto!$G:$G,Fonte_OM_Objeto!$J:$J),"")</f>
        <v/>
      </c>
      <c r="AF251" s="10" t="str" cm="1">
        <f t="array" aca="1" ref="AF251" ca="1">IFERROR(_xlfn.XLOOKUP(MID(CELL("filename",$A$1),FIND("]",CELL("filename",$A$1))+1,255)&amp;"|"&amp;$C251,Fonte_OM_Objeto!$G:$G,Fonte_OM_Objeto!$K:$K),"")</f>
        <v/>
      </c>
    </row>
    <row r="252" spans="1:32" s="1" customFormat="1" ht="30.4" customHeight="1" x14ac:dyDescent="0.2">
      <c r="A252" s="9" t="s">
        <v>30</v>
      </c>
      <c r="B252" s="9" t="s">
        <v>31</v>
      </c>
      <c r="C252" s="9" t="s">
        <v>3544</v>
      </c>
      <c r="D252" s="9" t="s">
        <v>33</v>
      </c>
      <c r="E252" s="9" t="s">
        <v>34</v>
      </c>
      <c r="F252" s="9" t="s">
        <v>3543</v>
      </c>
      <c r="G252" s="9" t="s">
        <v>1809</v>
      </c>
      <c r="H252" s="9" t="s">
        <v>37</v>
      </c>
      <c r="I252" s="9" t="s">
        <v>909</v>
      </c>
      <c r="J252" s="9" t="s">
        <v>69</v>
      </c>
      <c r="K252" s="9" t="s">
        <v>40</v>
      </c>
      <c r="L252" s="9" t="s">
        <v>41</v>
      </c>
      <c r="M252" s="9" t="s">
        <v>42</v>
      </c>
      <c r="N252" s="9" t="s">
        <v>43</v>
      </c>
      <c r="O252" s="9" t="s">
        <v>1367</v>
      </c>
      <c r="P252" s="9" t="s">
        <v>45</v>
      </c>
      <c r="Q252" s="9" t="s">
        <v>46</v>
      </c>
      <c r="R252" s="9" t="s">
        <v>47</v>
      </c>
      <c r="S252" s="9" t="s">
        <v>48</v>
      </c>
      <c r="T252" s="9" t="s">
        <v>1227</v>
      </c>
      <c r="U252" s="9" t="s">
        <v>909</v>
      </c>
      <c r="V252" s="9" t="s">
        <v>1228</v>
      </c>
      <c r="W252" s="9" t="s">
        <v>51</v>
      </c>
      <c r="X252" s="9" t="s">
        <v>102</v>
      </c>
      <c r="Y252" s="9" t="s">
        <v>53</v>
      </c>
      <c r="Z252" s="9" t="s">
        <v>54</v>
      </c>
      <c r="AA252" s="9" t="s">
        <v>55</v>
      </c>
      <c r="AB252" s="9" t="s">
        <v>56</v>
      </c>
      <c r="AC252" s="10">
        <v>150000</v>
      </c>
      <c r="AD252" s="10" t="s">
        <v>3542</v>
      </c>
      <c r="AE252" s="10" t="str" cm="1">
        <f t="array" aca="1" ref="AE252" ca="1">IFERROR(_xlfn.XLOOKUP(MID(CELL("filename",$A$1),FIND("]",CELL("filename",$A$1))+1,255)&amp;"|"&amp;$C252,Fonte_OM_Objeto!$G:$G,Fonte_OM_Objeto!$J:$J),"")</f>
        <v>28º BC</v>
      </c>
      <c r="AF252" s="10" t="str" cm="1">
        <f t="array" aca="1" ref="AF252" ca="1">IFERROR(_xlfn.XLOOKUP(MID(CELL("filename",$A$1),FIND("]",CELL("filename",$A$1))+1,255)&amp;"|"&amp;$C252,Fonte_OM_Objeto!$G:$G,Fonte_OM_Objeto!$K:$K),"")</f>
        <v>Manutenção e modernização  do auditório da Organização Militar</v>
      </c>
    </row>
    <row r="253" spans="1:32" s="1" customFormat="1" ht="19.7" customHeight="1" x14ac:dyDescent="0.2">
      <c r="A253" s="9" t="s">
        <v>30</v>
      </c>
      <c r="B253" s="9" t="s">
        <v>31</v>
      </c>
      <c r="C253" s="9" t="s">
        <v>1128</v>
      </c>
      <c r="D253" s="9" t="s">
        <v>33</v>
      </c>
      <c r="E253" s="9" t="s">
        <v>34</v>
      </c>
      <c r="F253" s="9" t="s">
        <v>1117</v>
      </c>
      <c r="G253" s="9" t="s">
        <v>1118</v>
      </c>
      <c r="H253" s="9" t="s">
        <v>37</v>
      </c>
      <c r="I253" s="9" t="s">
        <v>172</v>
      </c>
      <c r="J253" s="9" t="s">
        <v>39</v>
      </c>
      <c r="K253" s="9" t="s">
        <v>40</v>
      </c>
      <c r="L253" s="9" t="s">
        <v>41</v>
      </c>
      <c r="M253" s="9" t="s">
        <v>179</v>
      </c>
      <c r="N253" s="9" t="s">
        <v>180</v>
      </c>
      <c r="O253" s="9" t="s">
        <v>3541</v>
      </c>
      <c r="P253" s="9" t="s">
        <v>45</v>
      </c>
      <c r="Q253" s="9" t="s">
        <v>182</v>
      </c>
      <c r="R253" s="9" t="s">
        <v>3436</v>
      </c>
      <c r="S253" s="9" t="s">
        <v>183</v>
      </c>
      <c r="T253" s="9" t="s">
        <v>184</v>
      </c>
      <c r="U253" s="9" t="s">
        <v>172</v>
      </c>
      <c r="V253" s="9" t="s">
        <v>185</v>
      </c>
      <c r="W253" s="9" t="s">
        <v>51</v>
      </c>
      <c r="X253" s="9" t="s">
        <v>52</v>
      </c>
      <c r="Y253" s="9" t="s">
        <v>53</v>
      </c>
      <c r="Z253" s="9" t="s">
        <v>54</v>
      </c>
      <c r="AA253" s="9" t="s">
        <v>55</v>
      </c>
      <c r="AB253" s="9" t="s">
        <v>56</v>
      </c>
      <c r="AC253" s="10">
        <v>1250000</v>
      </c>
      <c r="AD253" s="10" t="s">
        <v>3540</v>
      </c>
      <c r="AE253" s="10" t="str" cm="1">
        <f t="array" aca="1" ref="AE253" ca="1">IFERROR(_xlfn.XLOOKUP(MID(CELL("filename",$A$1),FIND("]",CELL("filename",$A$1))+1,255)&amp;"|"&amp;$C253,Fonte_OM_Objeto!$G:$G,Fonte_OM_Objeto!$J:$J),"")</f>
        <v/>
      </c>
      <c r="AF253" s="10" t="str" cm="1">
        <f t="array" aca="1" ref="AF253" ca="1">IFERROR(_xlfn.XLOOKUP(MID(CELL("filename",$A$1),FIND("]",CELL("filename",$A$1))+1,255)&amp;"|"&amp;$C253,Fonte_OM_Objeto!$G:$G,Fonte_OM_Objeto!$K:$K),"")</f>
        <v/>
      </c>
    </row>
    <row r="254" spans="1:32" s="1" customFormat="1" ht="106.15" customHeight="1" x14ac:dyDescent="0.2">
      <c r="A254" s="9" t="s">
        <v>30</v>
      </c>
      <c r="B254" s="9" t="s">
        <v>31</v>
      </c>
      <c r="C254" s="9" t="s">
        <v>3539</v>
      </c>
      <c r="D254" s="9" t="s">
        <v>33</v>
      </c>
      <c r="E254" s="9" t="s">
        <v>34</v>
      </c>
      <c r="F254" s="9" t="s">
        <v>1117</v>
      </c>
      <c r="G254" s="9" t="s">
        <v>1118</v>
      </c>
      <c r="H254" s="9" t="s">
        <v>37</v>
      </c>
      <c r="I254" s="9" t="s">
        <v>172</v>
      </c>
      <c r="J254" s="9" t="s">
        <v>39</v>
      </c>
      <c r="K254" s="9" t="s">
        <v>40</v>
      </c>
      <c r="L254" s="9" t="s">
        <v>41</v>
      </c>
      <c r="M254" s="9" t="s">
        <v>70</v>
      </c>
      <c r="N254" s="9" t="s">
        <v>71</v>
      </c>
      <c r="O254" s="9" t="s">
        <v>1058</v>
      </c>
      <c r="P254" s="9" t="s">
        <v>45</v>
      </c>
      <c r="Q254" s="9" t="s">
        <v>62</v>
      </c>
      <c r="R254" s="9" t="s">
        <v>45</v>
      </c>
      <c r="S254" s="9" t="s">
        <v>85</v>
      </c>
      <c r="T254" s="9" t="s">
        <v>184</v>
      </c>
      <c r="U254" s="9" t="s">
        <v>172</v>
      </c>
      <c r="V254" s="9" t="s">
        <v>185</v>
      </c>
      <c r="W254" s="9" t="s">
        <v>51</v>
      </c>
      <c r="X254" s="9" t="s">
        <v>102</v>
      </c>
      <c r="Y254" s="9" t="s">
        <v>53</v>
      </c>
      <c r="Z254" s="9" t="s">
        <v>54</v>
      </c>
      <c r="AA254" s="9" t="s">
        <v>55</v>
      </c>
      <c r="AB254" s="9" t="s">
        <v>56</v>
      </c>
      <c r="AC254" s="10">
        <v>400000</v>
      </c>
      <c r="AD254" s="10" t="s">
        <v>3538</v>
      </c>
      <c r="AE254" s="10" t="str" cm="1">
        <f t="array" aca="1" ref="AE254" ca="1">IFERROR(_xlfn.XLOOKUP(MID(CELL("filename",$A$1),FIND("]",CELL("filename",$A$1))+1,255)&amp;"|"&amp;$C254,Fonte_OM_Objeto!$G:$G,Fonte_OM_Objeto!$J:$J),"")</f>
        <v/>
      </c>
      <c r="AF254" s="10" t="str" cm="1">
        <f t="array" aca="1" ref="AF254" ca="1">IFERROR(_xlfn.XLOOKUP(MID(CELL("filename",$A$1),FIND("]",CELL("filename",$A$1))+1,255)&amp;"|"&amp;$C254,Fonte_OM_Objeto!$G:$G,Fonte_OM_Objeto!$K:$K),"")</f>
        <v/>
      </c>
    </row>
    <row r="255" spans="1:32" s="1" customFormat="1" ht="106.15" customHeight="1" x14ac:dyDescent="0.2">
      <c r="A255" s="9" t="s">
        <v>30</v>
      </c>
      <c r="B255" s="9" t="s">
        <v>31</v>
      </c>
      <c r="C255" s="9" t="s">
        <v>3539</v>
      </c>
      <c r="D255" s="9" t="s">
        <v>33</v>
      </c>
      <c r="E255" s="9" t="s">
        <v>34</v>
      </c>
      <c r="F255" s="9" t="s">
        <v>1117</v>
      </c>
      <c r="G255" s="9" t="s">
        <v>1118</v>
      </c>
      <c r="H255" s="9" t="s">
        <v>37</v>
      </c>
      <c r="I255" s="9" t="s">
        <v>172</v>
      </c>
      <c r="J255" s="9" t="s">
        <v>39</v>
      </c>
      <c r="K255" s="9" t="s">
        <v>40</v>
      </c>
      <c r="L255" s="9" t="s">
        <v>41</v>
      </c>
      <c r="M255" s="9" t="s">
        <v>70</v>
      </c>
      <c r="N255" s="9" t="s">
        <v>71</v>
      </c>
      <c r="O255" s="9" t="s">
        <v>1058</v>
      </c>
      <c r="P255" s="9" t="s">
        <v>45</v>
      </c>
      <c r="Q255" s="9" t="s">
        <v>62</v>
      </c>
      <c r="R255" s="9" t="s">
        <v>45</v>
      </c>
      <c r="S255" s="9" t="s">
        <v>85</v>
      </c>
      <c r="T255" s="9" t="s">
        <v>184</v>
      </c>
      <c r="U255" s="9" t="s">
        <v>172</v>
      </c>
      <c r="V255" s="9" t="s">
        <v>185</v>
      </c>
      <c r="W255" s="9" t="s">
        <v>51</v>
      </c>
      <c r="X255" s="9" t="s">
        <v>52</v>
      </c>
      <c r="Y255" s="9" t="s">
        <v>53</v>
      </c>
      <c r="Z255" s="9" t="s">
        <v>54</v>
      </c>
      <c r="AA255" s="9" t="s">
        <v>55</v>
      </c>
      <c r="AB255" s="9" t="s">
        <v>56</v>
      </c>
      <c r="AC255" s="10">
        <v>100000</v>
      </c>
      <c r="AD255" s="10" t="s">
        <v>3538</v>
      </c>
      <c r="AE255" s="10" t="str" cm="1">
        <f t="array" aca="1" ref="AE255" ca="1">IFERROR(_xlfn.XLOOKUP(MID(CELL("filename",$A$1),FIND("]",CELL("filename",$A$1))+1,255)&amp;"|"&amp;$C255,Fonte_OM_Objeto!$G:$G,Fonte_OM_Objeto!$J:$J),"")</f>
        <v/>
      </c>
      <c r="AF255" s="10" t="str" cm="1">
        <f t="array" aca="1" ref="AF255" ca="1">IFERROR(_xlfn.XLOOKUP(MID(CELL("filename",$A$1),FIND("]",CELL("filename",$A$1))+1,255)&amp;"|"&amp;$C255,Fonte_OM_Objeto!$G:$G,Fonte_OM_Objeto!$K:$K),"")</f>
        <v/>
      </c>
    </row>
    <row r="256" spans="1:32" s="1" customFormat="1" ht="19.7" customHeight="1" x14ac:dyDescent="0.2">
      <c r="A256" s="9" t="s">
        <v>30</v>
      </c>
      <c r="B256" s="9" t="s">
        <v>31</v>
      </c>
      <c r="C256" s="9" t="s">
        <v>3537</v>
      </c>
      <c r="D256" s="9" t="s">
        <v>33</v>
      </c>
      <c r="E256" s="9" t="s">
        <v>34</v>
      </c>
      <c r="F256" s="9" t="s">
        <v>1132</v>
      </c>
      <c r="G256" s="9" t="s">
        <v>1133</v>
      </c>
      <c r="H256" s="9" t="s">
        <v>37</v>
      </c>
      <c r="I256" s="9" t="s">
        <v>362</v>
      </c>
      <c r="J256" s="9" t="s">
        <v>160</v>
      </c>
      <c r="K256" s="9" t="s">
        <v>40</v>
      </c>
      <c r="L256" s="9" t="s">
        <v>41</v>
      </c>
      <c r="M256" s="9" t="s">
        <v>42</v>
      </c>
      <c r="N256" s="9" t="s">
        <v>43</v>
      </c>
      <c r="O256" s="9" t="s">
        <v>123</v>
      </c>
      <c r="P256" s="9" t="s">
        <v>45</v>
      </c>
      <c r="Q256" s="9" t="s">
        <v>84</v>
      </c>
      <c r="R256" s="9" t="s">
        <v>45</v>
      </c>
      <c r="S256" s="9" t="s">
        <v>85</v>
      </c>
      <c r="T256" s="9" t="s">
        <v>1073</v>
      </c>
      <c r="U256" s="9" t="s">
        <v>362</v>
      </c>
      <c r="V256" s="9" t="s">
        <v>1074</v>
      </c>
      <c r="W256" s="9" t="s">
        <v>51</v>
      </c>
      <c r="X256" s="9" t="s">
        <v>52</v>
      </c>
      <c r="Y256" s="9" t="s">
        <v>207</v>
      </c>
      <c r="Z256" s="9" t="s">
        <v>54</v>
      </c>
      <c r="AA256" s="9" t="s">
        <v>55</v>
      </c>
      <c r="AB256" s="9" t="s">
        <v>56</v>
      </c>
      <c r="AC256" s="10">
        <v>250000</v>
      </c>
      <c r="AD256" s="9" t="s">
        <v>3536</v>
      </c>
      <c r="AE256" s="10" t="str" cm="1">
        <f t="array" aca="1" ref="AE256" ca="1">IFERROR(_xlfn.XLOOKUP(MID(CELL("filename",$A$1),FIND("]",CELL("filename",$A$1))+1,255)&amp;"|"&amp;$C256,Fonte_OM_Objeto!$G:$G,Fonte_OM_Objeto!$J:$J),"")</f>
        <v>59º BI Mtz | 59º BI Mtz</v>
      </c>
      <c r="AF256" s="10" t="str" cm="1">
        <f t="array" aca="1" ref="AF256" ca="1">IFERROR(_xlfn.XLOOKUP(MID(CELL("filename",$A$1),FIND("]",CELL("filename",$A$1))+1,255)&amp;"|"&amp;$C256,Fonte_OM_Objeto!$G:$G,Fonte_OM_Objeto!$K:$K),"")</f>
        <v>Materiais para manutenção de áreas verdes | Instrumentos musicais, equipamentos e mobiliário para a Banda de Música</v>
      </c>
    </row>
    <row r="257" spans="1:32" s="1" customFormat="1" ht="19.7" customHeight="1" x14ac:dyDescent="0.2">
      <c r="A257" s="9" t="s">
        <v>30</v>
      </c>
      <c r="B257" s="9" t="s">
        <v>31</v>
      </c>
      <c r="C257" s="9" t="s">
        <v>3535</v>
      </c>
      <c r="D257" s="9" t="s">
        <v>33</v>
      </c>
      <c r="E257" s="9" t="s">
        <v>34</v>
      </c>
      <c r="F257" s="9" t="s">
        <v>1132</v>
      </c>
      <c r="G257" s="9" t="s">
        <v>1133</v>
      </c>
      <c r="H257" s="9" t="s">
        <v>37</v>
      </c>
      <c r="I257" s="9" t="s">
        <v>362</v>
      </c>
      <c r="J257" s="9" t="s">
        <v>160</v>
      </c>
      <c r="K257" s="9" t="s">
        <v>40</v>
      </c>
      <c r="L257" s="9" t="s">
        <v>41</v>
      </c>
      <c r="M257" s="9" t="s">
        <v>70</v>
      </c>
      <c r="N257" s="9" t="s">
        <v>71</v>
      </c>
      <c r="O257" s="9" t="s">
        <v>1598</v>
      </c>
      <c r="P257" s="9" t="s">
        <v>45</v>
      </c>
      <c r="Q257" s="9" t="s">
        <v>73</v>
      </c>
      <c r="R257" s="9" t="s">
        <v>45</v>
      </c>
      <c r="S257" s="9" t="s">
        <v>74</v>
      </c>
      <c r="T257" s="9" t="s">
        <v>1073</v>
      </c>
      <c r="U257" s="9" t="s">
        <v>362</v>
      </c>
      <c r="V257" s="9" t="s">
        <v>1074</v>
      </c>
      <c r="W257" s="9" t="s">
        <v>51</v>
      </c>
      <c r="X257" s="9" t="s">
        <v>52</v>
      </c>
      <c r="Y257" s="9" t="s">
        <v>207</v>
      </c>
      <c r="Z257" s="9" t="s">
        <v>54</v>
      </c>
      <c r="AA257" s="9" t="s">
        <v>55</v>
      </c>
      <c r="AB257" s="9" t="s">
        <v>56</v>
      </c>
      <c r="AC257" s="10">
        <v>200000</v>
      </c>
      <c r="AD257" s="9" t="s">
        <v>3534</v>
      </c>
      <c r="AE257" s="10" t="str" cm="1">
        <f t="array" aca="1" ref="AE257" ca="1">IFERROR(_xlfn.XLOOKUP(MID(CELL("filename",$A$1),FIND("]",CELL("filename",$A$1))+1,255)&amp;"|"&amp;$C257,Fonte_OM_Objeto!$G:$G,Fonte_OM_Objeto!$J:$J),"")</f>
        <v/>
      </c>
      <c r="AF257" s="10" t="str" cm="1">
        <f t="array" aca="1" ref="AF257" ca="1">IFERROR(_xlfn.XLOOKUP(MID(CELL("filename",$A$1),FIND("]",CELL("filename",$A$1))+1,255)&amp;"|"&amp;$C257,Fonte_OM_Objeto!$G:$G,Fonte_OM_Objeto!$K:$K),"")</f>
        <v/>
      </c>
    </row>
    <row r="258" spans="1:32" s="1" customFormat="1" ht="52.35" customHeight="1" x14ac:dyDescent="0.2">
      <c r="A258" s="9" t="s">
        <v>30</v>
      </c>
      <c r="B258" s="9" t="s">
        <v>31</v>
      </c>
      <c r="C258" s="9" t="s">
        <v>1148</v>
      </c>
      <c r="D258" s="9" t="s">
        <v>33</v>
      </c>
      <c r="E258" s="9" t="s">
        <v>90</v>
      </c>
      <c r="F258" s="9" t="s">
        <v>1145</v>
      </c>
      <c r="G258" s="9" t="s">
        <v>1146</v>
      </c>
      <c r="H258" s="9" t="s">
        <v>37</v>
      </c>
      <c r="I258" s="9" t="s">
        <v>212</v>
      </c>
      <c r="J258" s="9" t="s">
        <v>39</v>
      </c>
      <c r="K258" s="9" t="s">
        <v>40</v>
      </c>
      <c r="L258" s="9" t="s">
        <v>41</v>
      </c>
      <c r="M258" s="9" t="s">
        <v>59</v>
      </c>
      <c r="N258" s="9" t="s">
        <v>60</v>
      </c>
      <c r="O258" s="9" t="s">
        <v>145</v>
      </c>
      <c r="P258" s="9" t="s">
        <v>45</v>
      </c>
      <c r="Q258" s="9" t="s">
        <v>62</v>
      </c>
      <c r="R258" s="9" t="s">
        <v>45</v>
      </c>
      <c r="S258" s="9" t="s">
        <v>63</v>
      </c>
      <c r="T258" s="9" t="s">
        <v>75</v>
      </c>
      <c r="U258" s="9" t="s">
        <v>76</v>
      </c>
      <c r="V258" s="9" t="s">
        <v>75</v>
      </c>
      <c r="W258" s="9" t="s">
        <v>51</v>
      </c>
      <c r="X258" s="9" t="s">
        <v>52</v>
      </c>
      <c r="Y258" s="9" t="s">
        <v>53</v>
      </c>
      <c r="Z258" s="9" t="s">
        <v>54</v>
      </c>
      <c r="AA258" s="9" t="s">
        <v>55</v>
      </c>
      <c r="AB258" s="9" t="s">
        <v>56</v>
      </c>
      <c r="AC258" s="10">
        <v>950000</v>
      </c>
      <c r="AD258" s="10" t="s">
        <v>3533</v>
      </c>
      <c r="AE258" s="10" t="str" cm="1">
        <f t="array" aca="1" ref="AE258" ca="1">IFERROR(_xlfn.XLOOKUP(MID(CELL("filename",$A$1),FIND("]",CELL("filename",$A$1))+1,255)&amp;"|"&amp;$C258,Fonte_OM_Objeto!$G:$G,Fonte_OM_Objeto!$J:$J),"")</f>
        <v/>
      </c>
      <c r="AF258" s="10" t="str" cm="1">
        <f t="array" aca="1" ref="AF258" ca="1">IFERROR(_xlfn.XLOOKUP(MID(CELL("filename",$A$1),FIND("]",CELL("filename",$A$1))+1,255)&amp;"|"&amp;$C258,Fonte_OM_Objeto!$G:$G,Fonte_OM_Objeto!$K:$K),"")</f>
        <v/>
      </c>
    </row>
    <row r="259" spans="1:32" s="1" customFormat="1" ht="52.35" customHeight="1" x14ac:dyDescent="0.2">
      <c r="A259" s="9" t="s">
        <v>30</v>
      </c>
      <c r="B259" s="9" t="s">
        <v>31</v>
      </c>
      <c r="C259" s="9" t="s">
        <v>1794</v>
      </c>
      <c r="D259" s="9" t="s">
        <v>33</v>
      </c>
      <c r="E259" s="9" t="s">
        <v>90</v>
      </c>
      <c r="F259" s="9" t="s">
        <v>1145</v>
      </c>
      <c r="G259" s="9" t="s">
        <v>1146</v>
      </c>
      <c r="H259" s="9" t="s">
        <v>37</v>
      </c>
      <c r="I259" s="9" t="s">
        <v>212</v>
      </c>
      <c r="J259" s="9" t="s">
        <v>39</v>
      </c>
      <c r="K259" s="9" t="s">
        <v>40</v>
      </c>
      <c r="L259" s="9" t="s">
        <v>41</v>
      </c>
      <c r="M259" s="9" t="s">
        <v>70</v>
      </c>
      <c r="N259" s="9" t="s">
        <v>71</v>
      </c>
      <c r="O259" s="9" t="s">
        <v>91</v>
      </c>
      <c r="P259" s="9" t="s">
        <v>45</v>
      </c>
      <c r="Q259" s="9" t="s">
        <v>62</v>
      </c>
      <c r="R259" s="9" t="s">
        <v>45</v>
      </c>
      <c r="S259" s="9" t="s">
        <v>85</v>
      </c>
      <c r="T259" s="9" t="s">
        <v>75</v>
      </c>
      <c r="U259" s="9" t="s">
        <v>76</v>
      </c>
      <c r="V259" s="9" t="s">
        <v>75</v>
      </c>
      <c r="W259" s="9" t="s">
        <v>51</v>
      </c>
      <c r="X259" s="9" t="s">
        <v>52</v>
      </c>
      <c r="Y259" s="9" t="s">
        <v>53</v>
      </c>
      <c r="Z259" s="9" t="s">
        <v>54</v>
      </c>
      <c r="AA259" s="9" t="s">
        <v>55</v>
      </c>
      <c r="AB259" s="9" t="s">
        <v>56</v>
      </c>
      <c r="AC259" s="10">
        <v>500000</v>
      </c>
      <c r="AD259" s="10" t="s">
        <v>3532</v>
      </c>
      <c r="AE259" s="10" t="str" cm="1">
        <f t="array" aca="1" ref="AE259" ca="1">IFERROR(_xlfn.XLOOKUP(MID(CELL("filename",$A$1),FIND("]",CELL("filename",$A$1))+1,255)&amp;"|"&amp;$C259,Fonte_OM_Objeto!$G:$G,Fonte_OM_Objeto!$J:$J),"")</f>
        <v/>
      </c>
      <c r="AF259" s="10" t="str" cm="1">
        <f t="array" aca="1" ref="AF259" ca="1">IFERROR(_xlfn.XLOOKUP(MID(CELL("filename",$A$1),FIND("]",CELL("filename",$A$1))+1,255)&amp;"|"&amp;$C259,Fonte_OM_Objeto!$G:$G,Fonte_OM_Objeto!$K:$K),"")</f>
        <v/>
      </c>
    </row>
    <row r="260" spans="1:32" s="1" customFormat="1" ht="41.1" customHeight="1" x14ac:dyDescent="0.2">
      <c r="A260" s="9" t="s">
        <v>30</v>
      </c>
      <c r="B260" s="9" t="s">
        <v>31</v>
      </c>
      <c r="C260" s="9" t="s">
        <v>1792</v>
      </c>
      <c r="D260" s="9" t="s">
        <v>33</v>
      </c>
      <c r="E260" s="9" t="s">
        <v>90</v>
      </c>
      <c r="F260" s="9" t="s">
        <v>1145</v>
      </c>
      <c r="G260" s="9" t="s">
        <v>1146</v>
      </c>
      <c r="H260" s="9" t="s">
        <v>37</v>
      </c>
      <c r="I260" s="9" t="s">
        <v>212</v>
      </c>
      <c r="J260" s="9" t="s">
        <v>39</v>
      </c>
      <c r="K260" s="9" t="s">
        <v>40</v>
      </c>
      <c r="L260" s="9" t="s">
        <v>41</v>
      </c>
      <c r="M260" s="9" t="s">
        <v>42</v>
      </c>
      <c r="N260" s="9" t="s">
        <v>43</v>
      </c>
      <c r="O260" s="9" t="s">
        <v>305</v>
      </c>
      <c r="P260" s="9" t="s">
        <v>45</v>
      </c>
      <c r="Q260" s="9" t="s">
        <v>84</v>
      </c>
      <c r="R260" s="9" t="s">
        <v>45</v>
      </c>
      <c r="S260" s="9" t="s">
        <v>63</v>
      </c>
      <c r="T260" s="9" t="s">
        <v>75</v>
      </c>
      <c r="U260" s="9" t="s">
        <v>76</v>
      </c>
      <c r="V260" s="9" t="s">
        <v>75</v>
      </c>
      <c r="W260" s="9" t="s">
        <v>51</v>
      </c>
      <c r="X260" s="9" t="s">
        <v>52</v>
      </c>
      <c r="Y260" s="9" t="s">
        <v>53</v>
      </c>
      <c r="Z260" s="9" t="s">
        <v>54</v>
      </c>
      <c r="AA260" s="9" t="s">
        <v>55</v>
      </c>
      <c r="AB260" s="9" t="s">
        <v>56</v>
      </c>
      <c r="AC260" s="10">
        <v>350000</v>
      </c>
      <c r="AD260" s="10" t="s">
        <v>3531</v>
      </c>
      <c r="AE260" s="10" t="str" cm="1">
        <f t="array" aca="1" ref="AE260" ca="1">IFERROR(_xlfn.XLOOKUP(MID(CELL("filename",$A$1),FIND("]",CELL("filename",$A$1))+1,255)&amp;"|"&amp;$C260,Fonte_OM_Objeto!$G:$G,Fonte_OM_Objeto!$J:$J),"")</f>
        <v>CMRJ</v>
      </c>
      <c r="AF260" s="10" t="str" cm="1">
        <f t="array" aca="1" ref="AF260" ca="1">IFERROR(_xlfn.XLOOKUP(MID(CELL("filename",$A$1),FIND("]",CELL("filename",$A$1))+1,255)&amp;"|"&amp;$C260,Fonte_OM_Objeto!$G:$G,Fonte_OM_Objeto!$K:$K),"")</f>
        <v>Recuperação do Vestiário Nr 2 de alunas no ginásio da Seção de Educação Física</v>
      </c>
    </row>
    <row r="261" spans="1:32" s="1" customFormat="1" ht="41.1" customHeight="1" x14ac:dyDescent="0.2">
      <c r="A261" s="9" t="s">
        <v>30</v>
      </c>
      <c r="B261" s="9" t="s">
        <v>31</v>
      </c>
      <c r="C261" s="9" t="s">
        <v>1790</v>
      </c>
      <c r="D261" s="9" t="s">
        <v>33</v>
      </c>
      <c r="E261" s="9" t="s">
        <v>34</v>
      </c>
      <c r="F261" s="9" t="s">
        <v>1145</v>
      </c>
      <c r="G261" s="9" t="s">
        <v>1146</v>
      </c>
      <c r="H261" s="9" t="s">
        <v>37</v>
      </c>
      <c r="I261" s="9" t="s">
        <v>212</v>
      </c>
      <c r="J261" s="9" t="s">
        <v>39</v>
      </c>
      <c r="K261" s="9" t="s">
        <v>40</v>
      </c>
      <c r="L261" s="9" t="s">
        <v>41</v>
      </c>
      <c r="M261" s="9" t="s">
        <v>42</v>
      </c>
      <c r="N261" s="9" t="s">
        <v>43</v>
      </c>
      <c r="O261" s="9" t="s">
        <v>612</v>
      </c>
      <c r="P261" s="9" t="s">
        <v>45</v>
      </c>
      <c r="Q261" s="9" t="s">
        <v>109</v>
      </c>
      <c r="R261" s="9" t="s">
        <v>47</v>
      </c>
      <c r="S261" s="9" t="s">
        <v>110</v>
      </c>
      <c r="T261" s="9" t="s">
        <v>1534</v>
      </c>
      <c r="U261" s="9" t="s">
        <v>212</v>
      </c>
      <c r="V261" s="9" t="s">
        <v>480</v>
      </c>
      <c r="W261" s="9" t="s">
        <v>111</v>
      </c>
      <c r="X261" s="9" t="s">
        <v>52</v>
      </c>
      <c r="Y261" s="9" t="s">
        <v>53</v>
      </c>
      <c r="Z261" s="9" t="s">
        <v>54</v>
      </c>
      <c r="AA261" s="9" t="s">
        <v>55</v>
      </c>
      <c r="AB261" s="9" t="s">
        <v>56</v>
      </c>
      <c r="AC261" s="10">
        <v>150000</v>
      </c>
      <c r="AD261" s="10" t="s">
        <v>3530</v>
      </c>
      <c r="AE261" s="10" t="str" cm="1">
        <f t="array" aca="1" ref="AE261" ca="1">IFERROR(_xlfn.XLOOKUP(MID(CELL("filename",$A$1),FIND("]",CELL("filename",$A$1))+1,255)&amp;"|"&amp;$C261,Fonte_OM_Objeto!$G:$G,Fonte_OM_Objeto!$J:$J),"")</f>
        <v>H Ge RJ</v>
      </c>
      <c r="AF261" s="10" t="str" cm="1">
        <f t="array" aca="1" ref="AF261" ca="1">IFERROR(_xlfn.XLOOKUP(MID(CELL("filename",$A$1),FIND("]",CELL("filename",$A$1))+1,255)&amp;"|"&amp;$C261,Fonte_OM_Objeto!$G:$G,Fonte_OM_Objeto!$K:$K),"")</f>
        <v>Bisturi elétrico</v>
      </c>
    </row>
    <row r="262" spans="1:32" s="1" customFormat="1" ht="30.4" customHeight="1" x14ac:dyDescent="0.2">
      <c r="A262" s="9" t="s">
        <v>30</v>
      </c>
      <c r="B262" s="9" t="s">
        <v>31</v>
      </c>
      <c r="C262" s="9" t="s">
        <v>3529</v>
      </c>
      <c r="D262" s="9" t="s">
        <v>33</v>
      </c>
      <c r="E262" s="9" t="s">
        <v>34</v>
      </c>
      <c r="F262" s="9" t="s">
        <v>3528</v>
      </c>
      <c r="G262" s="9" t="s">
        <v>3527</v>
      </c>
      <c r="H262" s="9" t="s">
        <v>37</v>
      </c>
      <c r="I262" s="9" t="s">
        <v>340</v>
      </c>
      <c r="J262" s="9" t="s">
        <v>82</v>
      </c>
      <c r="K262" s="9" t="s">
        <v>40</v>
      </c>
      <c r="L262" s="9" t="s">
        <v>41</v>
      </c>
      <c r="M262" s="9" t="s">
        <v>232</v>
      </c>
      <c r="N262" s="9" t="s">
        <v>233</v>
      </c>
      <c r="O262" s="9" t="s">
        <v>3526</v>
      </c>
      <c r="P262" s="9" t="s">
        <v>45</v>
      </c>
      <c r="Q262" s="9" t="s">
        <v>2565</v>
      </c>
      <c r="R262" s="9" t="s">
        <v>47</v>
      </c>
      <c r="S262" s="9" t="s">
        <v>3525</v>
      </c>
      <c r="T262" s="9" t="s">
        <v>2956</v>
      </c>
      <c r="U262" s="9" t="s">
        <v>2957</v>
      </c>
      <c r="V262" s="9" t="s">
        <v>2956</v>
      </c>
      <c r="W262" s="9" t="s">
        <v>51</v>
      </c>
      <c r="X262" s="9" t="s">
        <v>102</v>
      </c>
      <c r="Y262" s="9" t="s">
        <v>53</v>
      </c>
      <c r="Z262" s="9" t="s">
        <v>54</v>
      </c>
      <c r="AA262" s="9" t="s">
        <v>2563</v>
      </c>
      <c r="AB262" s="9" t="s">
        <v>56</v>
      </c>
      <c r="AC262" s="10">
        <v>0</v>
      </c>
      <c r="AD262" s="10" t="s">
        <v>3524</v>
      </c>
      <c r="AE262" s="10" t="str" cm="1">
        <f t="array" aca="1" ref="AE262" ca="1">IFERROR(_xlfn.XLOOKUP(MID(CELL("filename",$A$1),FIND("]",CELL("filename",$A$1))+1,255)&amp;"|"&amp;$C262,Fonte_OM_Objeto!$G:$G,Fonte_OM_Objeto!$J:$J),"")</f>
        <v/>
      </c>
      <c r="AF262" s="10" t="str" cm="1">
        <f t="array" aca="1" ref="AF262" ca="1">IFERROR(_xlfn.XLOOKUP(MID(CELL("filename",$A$1),FIND("]",CELL("filename",$A$1))+1,255)&amp;"|"&amp;$C262,Fonte_OM_Objeto!$G:$G,Fonte_OM_Objeto!$K:$K),"")</f>
        <v/>
      </c>
    </row>
    <row r="263" spans="1:32" s="1" customFormat="1" ht="19.7" customHeight="1" x14ac:dyDescent="0.2">
      <c r="A263" s="9" t="s">
        <v>30</v>
      </c>
      <c r="B263" s="9" t="s">
        <v>31</v>
      </c>
      <c r="C263" s="9" t="s">
        <v>3523</v>
      </c>
      <c r="D263" s="9" t="s">
        <v>33</v>
      </c>
      <c r="E263" s="9" t="s">
        <v>34</v>
      </c>
      <c r="F263" s="9" t="s">
        <v>3522</v>
      </c>
      <c r="G263" s="9" t="s">
        <v>3521</v>
      </c>
      <c r="H263" s="9" t="s">
        <v>37</v>
      </c>
      <c r="I263" s="9" t="s">
        <v>144</v>
      </c>
      <c r="J263" s="9" t="s">
        <v>107</v>
      </c>
      <c r="K263" s="9" t="s">
        <v>40</v>
      </c>
      <c r="L263" s="9" t="s">
        <v>41</v>
      </c>
      <c r="M263" s="9" t="s">
        <v>59</v>
      </c>
      <c r="N263" s="9" t="s">
        <v>60</v>
      </c>
      <c r="O263" s="9" t="s">
        <v>722</v>
      </c>
      <c r="P263" s="9" t="s">
        <v>45</v>
      </c>
      <c r="Q263" s="9" t="s">
        <v>62</v>
      </c>
      <c r="R263" s="9" t="s">
        <v>45</v>
      </c>
      <c r="S263" s="9" t="s">
        <v>63</v>
      </c>
      <c r="T263" s="9" t="s">
        <v>635</v>
      </c>
      <c r="U263" s="9" t="s">
        <v>144</v>
      </c>
      <c r="V263" s="9" t="s">
        <v>636</v>
      </c>
      <c r="W263" s="9" t="s">
        <v>51</v>
      </c>
      <c r="X263" s="9" t="s">
        <v>52</v>
      </c>
      <c r="Y263" s="9" t="s">
        <v>53</v>
      </c>
      <c r="Z263" s="9" t="s">
        <v>54</v>
      </c>
      <c r="AA263" s="9" t="s">
        <v>55</v>
      </c>
      <c r="AB263" s="9" t="s">
        <v>56</v>
      </c>
      <c r="AC263" s="10">
        <v>750000</v>
      </c>
      <c r="AD263" s="9" t="s">
        <v>3520</v>
      </c>
      <c r="AE263" s="10" t="str" cm="1">
        <f t="array" aca="1" ref="AE263" ca="1">IFERROR(_xlfn.XLOOKUP(MID(CELL("filename",$A$1),FIND("]",CELL("filename",$A$1))+1,255)&amp;"|"&amp;$C263,Fonte_OM_Objeto!$G:$G,Fonte_OM_Objeto!$J:$J),"")</f>
        <v/>
      </c>
      <c r="AF263" s="10" t="str" cm="1">
        <f t="array" aca="1" ref="AF263" ca="1">IFERROR(_xlfn.XLOOKUP(MID(CELL("filename",$A$1),FIND("]",CELL("filename",$A$1))+1,255)&amp;"|"&amp;$C263,Fonte_OM_Objeto!$G:$G,Fonte_OM_Objeto!$K:$K),"")</f>
        <v/>
      </c>
    </row>
    <row r="264" spans="1:32" s="1" customFormat="1" ht="84.2" customHeight="1" x14ac:dyDescent="0.2">
      <c r="A264" s="9" t="s">
        <v>30</v>
      </c>
      <c r="B264" s="9" t="s">
        <v>31</v>
      </c>
      <c r="C264" s="9" t="s">
        <v>3519</v>
      </c>
      <c r="D264" s="9" t="s">
        <v>33</v>
      </c>
      <c r="E264" s="9" t="s">
        <v>34</v>
      </c>
      <c r="F264" s="9" t="s">
        <v>3518</v>
      </c>
      <c r="G264" s="9" t="s">
        <v>3517</v>
      </c>
      <c r="H264" s="9" t="s">
        <v>37</v>
      </c>
      <c r="I264" s="9" t="s">
        <v>172</v>
      </c>
      <c r="J264" s="9" t="s">
        <v>173</v>
      </c>
      <c r="K264" s="9" t="s">
        <v>40</v>
      </c>
      <c r="L264" s="9" t="s">
        <v>41</v>
      </c>
      <c r="M264" s="9" t="s">
        <v>97</v>
      </c>
      <c r="N264" s="9" t="s">
        <v>98</v>
      </c>
      <c r="O264" s="9" t="s">
        <v>612</v>
      </c>
      <c r="P264" s="9" t="s">
        <v>45</v>
      </c>
      <c r="Q264" s="9" t="s">
        <v>109</v>
      </c>
      <c r="R264" s="9" t="s">
        <v>47</v>
      </c>
      <c r="S264" s="9" t="s">
        <v>110</v>
      </c>
      <c r="T264" s="9" t="s">
        <v>184</v>
      </c>
      <c r="U264" s="9" t="s">
        <v>172</v>
      </c>
      <c r="V264" s="9" t="s">
        <v>185</v>
      </c>
      <c r="W264" s="9" t="s">
        <v>111</v>
      </c>
      <c r="X264" s="9" t="s">
        <v>52</v>
      </c>
      <c r="Y264" s="9" t="s">
        <v>53</v>
      </c>
      <c r="Z264" s="9" t="s">
        <v>54</v>
      </c>
      <c r="AA264" s="9" t="s">
        <v>55</v>
      </c>
      <c r="AB264" s="9" t="s">
        <v>56</v>
      </c>
      <c r="AC264" s="10">
        <v>400000</v>
      </c>
      <c r="AD264" s="10" t="s">
        <v>3516</v>
      </c>
      <c r="AE264" s="10" t="str" cm="1">
        <f t="array" aca="1" ref="AE264" ca="1">IFERROR(_xlfn.XLOOKUP(MID(CELL("filename",$A$1),FIND("]",CELL("filename",$A$1))+1,255)&amp;"|"&amp;$C264,Fonte_OM_Objeto!$G:$G,Fonte_OM_Objeto!$J:$J),"")</f>
        <v/>
      </c>
      <c r="AF264" s="10" t="str" cm="1">
        <f t="array" aca="1" ref="AF264" ca="1">IFERROR(_xlfn.XLOOKUP(MID(CELL("filename",$A$1),FIND("]",CELL("filename",$A$1))+1,255)&amp;"|"&amp;$C264,Fonte_OM_Objeto!$G:$G,Fonte_OM_Objeto!$K:$K),"")</f>
        <v/>
      </c>
    </row>
    <row r="265" spans="1:32" s="1" customFormat="1" ht="19.7" customHeight="1" x14ac:dyDescent="0.2">
      <c r="A265" s="9" t="s">
        <v>30</v>
      </c>
      <c r="B265" s="9" t="s">
        <v>31</v>
      </c>
      <c r="C265" s="9" t="s">
        <v>3515</v>
      </c>
      <c r="D265" s="9" t="s">
        <v>33</v>
      </c>
      <c r="E265" s="9" t="s">
        <v>34</v>
      </c>
      <c r="F265" s="9" t="s">
        <v>1159</v>
      </c>
      <c r="G265" s="9" t="s">
        <v>1160</v>
      </c>
      <c r="H265" s="9" t="s">
        <v>37</v>
      </c>
      <c r="I265" s="9" t="s">
        <v>198</v>
      </c>
      <c r="J265" s="9" t="s">
        <v>225</v>
      </c>
      <c r="K265" s="9" t="s">
        <v>40</v>
      </c>
      <c r="L265" s="9" t="s">
        <v>41</v>
      </c>
      <c r="M265" s="9" t="s">
        <v>42</v>
      </c>
      <c r="N265" s="9" t="s">
        <v>43</v>
      </c>
      <c r="O265" s="9" t="s">
        <v>3514</v>
      </c>
      <c r="P265" s="9" t="s">
        <v>45</v>
      </c>
      <c r="Q265" s="9" t="s">
        <v>84</v>
      </c>
      <c r="R265" s="9" t="s">
        <v>45</v>
      </c>
      <c r="S265" s="9" t="s">
        <v>63</v>
      </c>
      <c r="T265" s="9" t="s">
        <v>205</v>
      </c>
      <c r="U265" s="9" t="s">
        <v>198</v>
      </c>
      <c r="V265" s="9" t="s">
        <v>206</v>
      </c>
      <c r="W265" s="9" t="s">
        <v>51</v>
      </c>
      <c r="X265" s="9" t="s">
        <v>102</v>
      </c>
      <c r="Y265" s="9" t="s">
        <v>53</v>
      </c>
      <c r="Z265" s="9" t="s">
        <v>54</v>
      </c>
      <c r="AA265" s="9" t="s">
        <v>55</v>
      </c>
      <c r="AB265" s="9" t="s">
        <v>56</v>
      </c>
      <c r="AC265" s="10">
        <v>200000</v>
      </c>
      <c r="AD265" s="10" t="s">
        <v>3513</v>
      </c>
      <c r="AE265" s="10" t="str" cm="1">
        <f t="array" aca="1" ref="AE265" ca="1">IFERROR(_xlfn.XLOOKUP(MID(CELL("filename",$A$1),FIND("]",CELL("filename",$A$1))+1,255)&amp;"|"&amp;$C265,Fonte_OM_Objeto!$G:$G,Fonte_OM_Objeto!$J:$J),"")</f>
        <v>4º BPE</v>
      </c>
      <c r="AF265" s="10" t="str" cm="1">
        <f t="array" aca="1" ref="AF265" ca="1">IFERROR(_xlfn.XLOOKUP(MID(CELL("filename",$A$1),FIND("]",CELL("filename",$A$1))+1,255)&amp;"|"&amp;$C265,Fonte_OM_Objeto!$G:$G,Fonte_OM_Objeto!$K:$K),"")</f>
        <v>Adequação das Instalações Elétricas, Cobertura e parte Lógica do Rancho</v>
      </c>
    </row>
    <row r="266" spans="1:32" s="1" customFormat="1" ht="19.7" customHeight="1" x14ac:dyDescent="0.2">
      <c r="A266" s="9" t="s">
        <v>30</v>
      </c>
      <c r="B266" s="9" t="s">
        <v>31</v>
      </c>
      <c r="C266" s="9" t="s">
        <v>3512</v>
      </c>
      <c r="D266" s="9" t="s">
        <v>33</v>
      </c>
      <c r="E266" s="9" t="s">
        <v>34</v>
      </c>
      <c r="F266" s="9" t="s">
        <v>1159</v>
      </c>
      <c r="G266" s="9" t="s">
        <v>1160</v>
      </c>
      <c r="H266" s="9" t="s">
        <v>37</v>
      </c>
      <c r="I266" s="9" t="s">
        <v>198</v>
      </c>
      <c r="J266" s="9" t="s">
        <v>225</v>
      </c>
      <c r="K266" s="9" t="s">
        <v>40</v>
      </c>
      <c r="L266" s="9" t="s">
        <v>41</v>
      </c>
      <c r="M266" s="9" t="s">
        <v>97</v>
      </c>
      <c r="N266" s="9" t="s">
        <v>98</v>
      </c>
      <c r="O266" s="9" t="s">
        <v>612</v>
      </c>
      <c r="P266" s="9" t="s">
        <v>45</v>
      </c>
      <c r="Q266" s="9" t="s">
        <v>109</v>
      </c>
      <c r="R266" s="9" t="s">
        <v>47</v>
      </c>
      <c r="S266" s="9" t="s">
        <v>110</v>
      </c>
      <c r="T266" s="9" t="s">
        <v>205</v>
      </c>
      <c r="U266" s="9" t="s">
        <v>198</v>
      </c>
      <c r="V266" s="9" t="s">
        <v>206</v>
      </c>
      <c r="W266" s="9" t="s">
        <v>111</v>
      </c>
      <c r="X266" s="9" t="s">
        <v>52</v>
      </c>
      <c r="Y266" s="9" t="s">
        <v>53</v>
      </c>
      <c r="Z266" s="9" t="s">
        <v>54</v>
      </c>
      <c r="AA266" s="9" t="s">
        <v>55</v>
      </c>
      <c r="AB266" s="9" t="s">
        <v>56</v>
      </c>
      <c r="AC266" s="10">
        <v>200000</v>
      </c>
      <c r="AD266" s="9" t="s">
        <v>3511</v>
      </c>
      <c r="AE266" s="10" t="str" cm="1">
        <f t="array" aca="1" ref="AE266" ca="1">IFERROR(_xlfn.XLOOKUP(MID(CELL("filename",$A$1),FIND("]",CELL("filename",$A$1))+1,255)&amp;"|"&amp;$C266,Fonte_OM_Objeto!$G:$G,Fonte_OM_Objeto!$J:$J),"")</f>
        <v/>
      </c>
      <c r="AF266" s="10" t="str" cm="1">
        <f t="array" aca="1" ref="AF266" ca="1">IFERROR(_xlfn.XLOOKUP(MID(CELL("filename",$A$1),FIND("]",CELL("filename",$A$1))+1,255)&amp;"|"&amp;$C266,Fonte_OM_Objeto!$G:$G,Fonte_OM_Objeto!$K:$K),"")</f>
        <v/>
      </c>
    </row>
    <row r="267" spans="1:32" s="1" customFormat="1" ht="19.7" customHeight="1" x14ac:dyDescent="0.2">
      <c r="A267" s="9" t="s">
        <v>30</v>
      </c>
      <c r="B267" s="9" t="s">
        <v>31</v>
      </c>
      <c r="C267" s="9" t="s">
        <v>3510</v>
      </c>
      <c r="D267" s="9" t="s">
        <v>33</v>
      </c>
      <c r="E267" s="9" t="s">
        <v>34</v>
      </c>
      <c r="F267" s="9" t="s">
        <v>1159</v>
      </c>
      <c r="G267" s="9" t="s">
        <v>1160</v>
      </c>
      <c r="H267" s="9" t="s">
        <v>37</v>
      </c>
      <c r="I267" s="9" t="s">
        <v>198</v>
      </c>
      <c r="J267" s="9" t="s">
        <v>225</v>
      </c>
      <c r="K267" s="9" t="s">
        <v>40</v>
      </c>
      <c r="L267" s="9" t="s">
        <v>41</v>
      </c>
      <c r="M267" s="9" t="s">
        <v>70</v>
      </c>
      <c r="N267" s="9" t="s">
        <v>71</v>
      </c>
      <c r="O267" s="9" t="s">
        <v>1598</v>
      </c>
      <c r="P267" s="9" t="s">
        <v>45</v>
      </c>
      <c r="Q267" s="9" t="s">
        <v>73</v>
      </c>
      <c r="R267" s="9" t="s">
        <v>45</v>
      </c>
      <c r="S267" s="9" t="s">
        <v>74</v>
      </c>
      <c r="T267" s="9" t="s">
        <v>205</v>
      </c>
      <c r="U267" s="9" t="s">
        <v>198</v>
      </c>
      <c r="V267" s="9" t="s">
        <v>206</v>
      </c>
      <c r="W267" s="9" t="s">
        <v>51</v>
      </c>
      <c r="X267" s="9" t="s">
        <v>102</v>
      </c>
      <c r="Y267" s="9" t="s">
        <v>53</v>
      </c>
      <c r="Z267" s="9" t="s">
        <v>54</v>
      </c>
      <c r="AA267" s="9" t="s">
        <v>55</v>
      </c>
      <c r="AB267" s="9" t="s">
        <v>56</v>
      </c>
      <c r="AC267" s="10">
        <v>200000</v>
      </c>
      <c r="AD267" s="10" t="s">
        <v>3509</v>
      </c>
      <c r="AE267" s="10" t="str" cm="1">
        <f t="array" aca="1" ref="AE267" ca="1">IFERROR(_xlfn.XLOOKUP(MID(CELL("filename",$A$1),FIND("]",CELL("filename",$A$1))+1,255)&amp;"|"&amp;$C267,Fonte_OM_Objeto!$G:$G,Fonte_OM_Objeto!$J:$J),"")</f>
        <v/>
      </c>
      <c r="AF267" s="10" t="str" cm="1">
        <f t="array" aca="1" ref="AF267" ca="1">IFERROR(_xlfn.XLOOKUP(MID(CELL("filename",$A$1),FIND("]",CELL("filename",$A$1))+1,255)&amp;"|"&amp;$C267,Fonte_OM_Objeto!$G:$G,Fonte_OM_Objeto!$K:$K),"")</f>
        <v/>
      </c>
    </row>
    <row r="268" spans="1:32" s="1" customFormat="1" ht="52.35" customHeight="1" x14ac:dyDescent="0.2">
      <c r="A268" s="9" t="s">
        <v>30</v>
      </c>
      <c r="B268" s="9" t="s">
        <v>31</v>
      </c>
      <c r="C268" s="9" t="s">
        <v>1180</v>
      </c>
      <c r="D268" s="9" t="s">
        <v>33</v>
      </c>
      <c r="E268" s="9" t="s">
        <v>34</v>
      </c>
      <c r="F268" s="9" t="s">
        <v>1177</v>
      </c>
      <c r="G268" s="9" t="s">
        <v>1178</v>
      </c>
      <c r="H268" s="9" t="s">
        <v>37</v>
      </c>
      <c r="I268" s="9" t="s">
        <v>212</v>
      </c>
      <c r="J268" s="9" t="s">
        <v>39</v>
      </c>
      <c r="K268" s="9" t="s">
        <v>40</v>
      </c>
      <c r="L268" s="9" t="s">
        <v>41</v>
      </c>
      <c r="M268" s="9" t="s">
        <v>59</v>
      </c>
      <c r="N268" s="9" t="s">
        <v>60</v>
      </c>
      <c r="O268" s="9" t="s">
        <v>612</v>
      </c>
      <c r="P268" s="9" t="s">
        <v>45</v>
      </c>
      <c r="Q268" s="9" t="s">
        <v>109</v>
      </c>
      <c r="R268" s="9" t="s">
        <v>47</v>
      </c>
      <c r="S268" s="9" t="s">
        <v>110</v>
      </c>
      <c r="T268" s="9" t="s">
        <v>75</v>
      </c>
      <c r="U268" s="9" t="s">
        <v>76</v>
      </c>
      <c r="V268" s="9" t="s">
        <v>75</v>
      </c>
      <c r="W268" s="9" t="s">
        <v>111</v>
      </c>
      <c r="X268" s="9" t="s">
        <v>52</v>
      </c>
      <c r="Y268" s="9" t="s">
        <v>53</v>
      </c>
      <c r="Z268" s="9" t="s">
        <v>54</v>
      </c>
      <c r="AA268" s="9" t="s">
        <v>55</v>
      </c>
      <c r="AB268" s="9" t="s">
        <v>56</v>
      </c>
      <c r="AC268" s="10">
        <v>1500000</v>
      </c>
      <c r="AD268" s="10" t="s">
        <v>3508</v>
      </c>
      <c r="AE268" s="10" t="str" cm="1">
        <f t="array" aca="1" ref="AE268" ca="1">IFERROR(_xlfn.XLOOKUP(MID(CELL("filename",$A$1),FIND("]",CELL("filename",$A$1))+1,255)&amp;"|"&amp;$C268,Fonte_OM_Objeto!$G:$G,Fonte_OM_Objeto!$J:$J),"")</f>
        <v/>
      </c>
      <c r="AF268" s="10" t="str" cm="1">
        <f t="array" aca="1" ref="AF268" ca="1">IFERROR(_xlfn.XLOOKUP(MID(CELL("filename",$A$1),FIND("]",CELL("filename",$A$1))+1,255)&amp;"|"&amp;$C268,Fonte_OM_Objeto!$G:$G,Fonte_OM_Objeto!$K:$K),"")</f>
        <v/>
      </c>
    </row>
    <row r="269" spans="1:32" s="1" customFormat="1" ht="52.35" customHeight="1" x14ac:dyDescent="0.2">
      <c r="A269" s="9" t="s">
        <v>30</v>
      </c>
      <c r="B269" s="9" t="s">
        <v>31</v>
      </c>
      <c r="C269" s="9" t="s">
        <v>1182</v>
      </c>
      <c r="D269" s="9" t="s">
        <v>33</v>
      </c>
      <c r="E269" s="9" t="s">
        <v>90</v>
      </c>
      <c r="F269" s="9" t="s">
        <v>1177</v>
      </c>
      <c r="G269" s="9" t="s">
        <v>1178</v>
      </c>
      <c r="H269" s="9" t="s">
        <v>37</v>
      </c>
      <c r="I269" s="9" t="s">
        <v>212</v>
      </c>
      <c r="J269" s="9" t="s">
        <v>39</v>
      </c>
      <c r="K269" s="9" t="s">
        <v>40</v>
      </c>
      <c r="L269" s="9" t="s">
        <v>41</v>
      </c>
      <c r="M269" s="9" t="s">
        <v>70</v>
      </c>
      <c r="N269" s="9" t="s">
        <v>71</v>
      </c>
      <c r="O269" s="9" t="s">
        <v>1199</v>
      </c>
      <c r="P269" s="9" t="s">
        <v>45</v>
      </c>
      <c r="Q269" s="9" t="s">
        <v>1200</v>
      </c>
      <c r="R269" s="9" t="s">
        <v>45</v>
      </c>
      <c r="S269" s="9" t="s">
        <v>1201</v>
      </c>
      <c r="T269" s="9" t="s">
        <v>75</v>
      </c>
      <c r="U269" s="9" t="s">
        <v>76</v>
      </c>
      <c r="V269" s="9" t="s">
        <v>75</v>
      </c>
      <c r="W269" s="9" t="s">
        <v>51</v>
      </c>
      <c r="X269" s="9" t="s">
        <v>102</v>
      </c>
      <c r="Y269" s="9" t="s">
        <v>53</v>
      </c>
      <c r="Z269" s="9" t="s">
        <v>54</v>
      </c>
      <c r="AA269" s="9" t="s">
        <v>55</v>
      </c>
      <c r="AB269" s="9" t="s">
        <v>56</v>
      </c>
      <c r="AC269" s="10">
        <v>400000</v>
      </c>
      <c r="AD269" s="10" t="s">
        <v>3507</v>
      </c>
      <c r="AE269" s="10" t="str" cm="1">
        <f t="array" aca="1" ref="AE269" ca="1">IFERROR(_xlfn.XLOOKUP(MID(CELL("filename",$A$1),FIND("]",CELL("filename",$A$1))+1,255)&amp;"|"&amp;$C269,Fonte_OM_Objeto!$G:$G,Fonte_OM_Objeto!$J:$J),"")</f>
        <v/>
      </c>
      <c r="AF269" s="10" t="str" cm="1">
        <f t="array" aca="1" ref="AF269" ca="1">IFERROR(_xlfn.XLOOKUP(MID(CELL("filename",$A$1),FIND("]",CELL("filename",$A$1))+1,255)&amp;"|"&amp;$C269,Fonte_OM_Objeto!$G:$G,Fonte_OM_Objeto!$K:$K),"")</f>
        <v/>
      </c>
    </row>
    <row r="270" spans="1:32" s="1" customFormat="1" ht="52.35" customHeight="1" x14ac:dyDescent="0.2">
      <c r="A270" s="9" t="s">
        <v>30</v>
      </c>
      <c r="B270" s="9" t="s">
        <v>31</v>
      </c>
      <c r="C270" s="9" t="s">
        <v>1184</v>
      </c>
      <c r="D270" s="9" t="s">
        <v>33</v>
      </c>
      <c r="E270" s="9" t="s">
        <v>90</v>
      </c>
      <c r="F270" s="9" t="s">
        <v>1177</v>
      </c>
      <c r="G270" s="9" t="s">
        <v>1178</v>
      </c>
      <c r="H270" s="9" t="s">
        <v>37</v>
      </c>
      <c r="I270" s="9" t="s">
        <v>212</v>
      </c>
      <c r="J270" s="9" t="s">
        <v>39</v>
      </c>
      <c r="K270" s="9" t="s">
        <v>40</v>
      </c>
      <c r="L270" s="9" t="s">
        <v>41</v>
      </c>
      <c r="M270" s="9" t="s">
        <v>59</v>
      </c>
      <c r="N270" s="9" t="s">
        <v>60</v>
      </c>
      <c r="O270" s="9" t="s">
        <v>145</v>
      </c>
      <c r="P270" s="9" t="s">
        <v>45</v>
      </c>
      <c r="Q270" s="9" t="s">
        <v>62</v>
      </c>
      <c r="R270" s="9" t="s">
        <v>45</v>
      </c>
      <c r="S270" s="9" t="s">
        <v>63</v>
      </c>
      <c r="T270" s="9" t="s">
        <v>75</v>
      </c>
      <c r="U270" s="9" t="s">
        <v>76</v>
      </c>
      <c r="V270" s="9" t="s">
        <v>75</v>
      </c>
      <c r="W270" s="9" t="s">
        <v>51</v>
      </c>
      <c r="X270" s="9" t="s">
        <v>52</v>
      </c>
      <c r="Y270" s="9" t="s">
        <v>53</v>
      </c>
      <c r="Z270" s="9" t="s">
        <v>54</v>
      </c>
      <c r="AA270" s="9" t="s">
        <v>55</v>
      </c>
      <c r="AB270" s="9" t="s">
        <v>56</v>
      </c>
      <c r="AC270" s="10">
        <v>1000000</v>
      </c>
      <c r="AD270" s="10" t="s">
        <v>3506</v>
      </c>
      <c r="AE270" s="10" t="str" cm="1">
        <f t="array" aca="1" ref="AE270" ca="1">IFERROR(_xlfn.XLOOKUP(MID(CELL("filename",$A$1),FIND("]",CELL("filename",$A$1))+1,255)&amp;"|"&amp;$C270,Fonte_OM_Objeto!$G:$G,Fonte_OM_Objeto!$J:$J),"")</f>
        <v/>
      </c>
      <c r="AF270" s="10" t="str" cm="1">
        <f t="array" aca="1" ref="AF270" ca="1">IFERROR(_xlfn.XLOOKUP(MID(CELL("filename",$A$1),FIND("]",CELL("filename",$A$1))+1,255)&amp;"|"&amp;$C270,Fonte_OM_Objeto!$G:$G,Fonte_OM_Objeto!$K:$K),"")</f>
        <v/>
      </c>
    </row>
    <row r="271" spans="1:32" s="1" customFormat="1" ht="84.2" customHeight="1" x14ac:dyDescent="0.2">
      <c r="A271" s="9" t="s">
        <v>30</v>
      </c>
      <c r="B271" s="9" t="s">
        <v>31</v>
      </c>
      <c r="C271" s="9" t="s">
        <v>1186</v>
      </c>
      <c r="D271" s="9" t="s">
        <v>33</v>
      </c>
      <c r="E271" s="9" t="s">
        <v>34</v>
      </c>
      <c r="F271" s="9" t="s">
        <v>1177</v>
      </c>
      <c r="G271" s="9" t="s">
        <v>1178</v>
      </c>
      <c r="H271" s="9" t="s">
        <v>37</v>
      </c>
      <c r="I271" s="9" t="s">
        <v>212</v>
      </c>
      <c r="J271" s="9" t="s">
        <v>39</v>
      </c>
      <c r="K271" s="9" t="s">
        <v>40</v>
      </c>
      <c r="L271" s="9" t="s">
        <v>41</v>
      </c>
      <c r="M271" s="9" t="s">
        <v>42</v>
      </c>
      <c r="N271" s="9" t="s">
        <v>43</v>
      </c>
      <c r="O271" s="9" t="s">
        <v>612</v>
      </c>
      <c r="P271" s="9" t="s">
        <v>45</v>
      </c>
      <c r="Q271" s="9" t="s">
        <v>109</v>
      </c>
      <c r="R271" s="9" t="s">
        <v>47</v>
      </c>
      <c r="S271" s="9" t="s">
        <v>110</v>
      </c>
      <c r="T271" s="9" t="s">
        <v>3505</v>
      </c>
      <c r="U271" s="9" t="s">
        <v>212</v>
      </c>
      <c r="V271" s="9" t="s">
        <v>3504</v>
      </c>
      <c r="W271" s="9" t="s">
        <v>111</v>
      </c>
      <c r="X271" s="9" t="s">
        <v>52</v>
      </c>
      <c r="Y271" s="9" t="s">
        <v>53</v>
      </c>
      <c r="Z271" s="9" t="s">
        <v>54</v>
      </c>
      <c r="AA271" s="9" t="s">
        <v>55</v>
      </c>
      <c r="AB271" s="9" t="s">
        <v>56</v>
      </c>
      <c r="AC271" s="10">
        <v>700000</v>
      </c>
      <c r="AD271" s="10" t="s">
        <v>3503</v>
      </c>
      <c r="AE271" s="10" t="str" cm="1">
        <f t="array" aca="1" ref="AE271" ca="1">IFERROR(_xlfn.XLOOKUP(MID(CELL("filename",$A$1),FIND("]",CELL("filename",$A$1))+1,255)&amp;"|"&amp;$C271,Fonte_OM_Objeto!$G:$G,Fonte_OM_Objeto!$J:$J),"")</f>
        <v>CIOpEsp</v>
      </c>
      <c r="AF271" s="10" t="str" cm="1">
        <f t="array" aca="1" ref="AF271" ca="1">IFERROR(_xlfn.XLOOKUP(MID(CELL("filename",$A$1),FIND("]",CELL("filename",$A$1))+1,255)&amp;"|"&amp;$C271,Fonte_OM_Objeto!$G:$G,Fonte_OM_Objeto!$K:$K),"")</f>
        <v>2 (duas) Viaturas tipo Furgão 4x4 adaptadas para Ambulância tipo "D" - Suporte Avançado</v>
      </c>
    </row>
    <row r="272" spans="1:32" s="1" customFormat="1" ht="52.35" customHeight="1" x14ac:dyDescent="0.2">
      <c r="A272" s="9" t="s">
        <v>30</v>
      </c>
      <c r="B272" s="9" t="s">
        <v>31</v>
      </c>
      <c r="C272" s="9" t="s">
        <v>1190</v>
      </c>
      <c r="D272" s="9" t="s">
        <v>33</v>
      </c>
      <c r="E272" s="9" t="s">
        <v>90</v>
      </c>
      <c r="F272" s="9" t="s">
        <v>1177</v>
      </c>
      <c r="G272" s="9" t="s">
        <v>1178</v>
      </c>
      <c r="H272" s="9" t="s">
        <v>37</v>
      </c>
      <c r="I272" s="9" t="s">
        <v>212</v>
      </c>
      <c r="J272" s="9" t="s">
        <v>39</v>
      </c>
      <c r="K272" s="9" t="s">
        <v>40</v>
      </c>
      <c r="L272" s="9" t="s">
        <v>41</v>
      </c>
      <c r="M272" s="9" t="s">
        <v>59</v>
      </c>
      <c r="N272" s="9" t="s">
        <v>60</v>
      </c>
      <c r="O272" s="9" t="s">
        <v>145</v>
      </c>
      <c r="P272" s="9" t="s">
        <v>45</v>
      </c>
      <c r="Q272" s="9" t="s">
        <v>62</v>
      </c>
      <c r="R272" s="9" t="s">
        <v>45</v>
      </c>
      <c r="S272" s="9" t="s">
        <v>63</v>
      </c>
      <c r="T272" s="9" t="s">
        <v>75</v>
      </c>
      <c r="U272" s="9" t="s">
        <v>76</v>
      </c>
      <c r="V272" s="9" t="s">
        <v>75</v>
      </c>
      <c r="W272" s="9" t="s">
        <v>51</v>
      </c>
      <c r="X272" s="9" t="s">
        <v>102</v>
      </c>
      <c r="Y272" s="9" t="s">
        <v>53</v>
      </c>
      <c r="Z272" s="9" t="s">
        <v>54</v>
      </c>
      <c r="AA272" s="9" t="s">
        <v>55</v>
      </c>
      <c r="AB272" s="9" t="s">
        <v>56</v>
      </c>
      <c r="AC272" s="10">
        <v>150000</v>
      </c>
      <c r="AD272" s="10" t="s">
        <v>3502</v>
      </c>
      <c r="AE272" s="10" t="str" cm="1">
        <f t="array" aca="1" ref="AE272" ca="1">IFERROR(_xlfn.XLOOKUP(MID(CELL("filename",$A$1),FIND("]",CELL("filename",$A$1))+1,255)&amp;"|"&amp;$C272,Fonte_OM_Objeto!$G:$G,Fonte_OM_Objeto!$J:$J),"")</f>
        <v/>
      </c>
      <c r="AF272" s="10" t="str" cm="1">
        <f t="array" aca="1" ref="AF272" ca="1">IFERROR(_xlfn.XLOOKUP(MID(CELL("filename",$A$1),FIND("]",CELL("filename",$A$1))+1,255)&amp;"|"&amp;$C272,Fonte_OM_Objeto!$G:$G,Fonte_OM_Objeto!$K:$K),"")</f>
        <v/>
      </c>
    </row>
    <row r="273" spans="1:32" s="1" customFormat="1" ht="52.35" customHeight="1" x14ac:dyDescent="0.2">
      <c r="A273" s="9" t="s">
        <v>30</v>
      </c>
      <c r="B273" s="9" t="s">
        <v>31</v>
      </c>
      <c r="C273" s="9" t="s">
        <v>1190</v>
      </c>
      <c r="D273" s="9" t="s">
        <v>33</v>
      </c>
      <c r="E273" s="9" t="s">
        <v>90</v>
      </c>
      <c r="F273" s="9" t="s">
        <v>1177</v>
      </c>
      <c r="G273" s="9" t="s">
        <v>1178</v>
      </c>
      <c r="H273" s="9" t="s">
        <v>37</v>
      </c>
      <c r="I273" s="9" t="s">
        <v>212</v>
      </c>
      <c r="J273" s="9" t="s">
        <v>39</v>
      </c>
      <c r="K273" s="9" t="s">
        <v>40</v>
      </c>
      <c r="L273" s="9" t="s">
        <v>41</v>
      </c>
      <c r="M273" s="9" t="s">
        <v>59</v>
      </c>
      <c r="N273" s="9" t="s">
        <v>60</v>
      </c>
      <c r="O273" s="9" t="s">
        <v>145</v>
      </c>
      <c r="P273" s="9" t="s">
        <v>45</v>
      </c>
      <c r="Q273" s="9" t="s">
        <v>62</v>
      </c>
      <c r="R273" s="9" t="s">
        <v>45</v>
      </c>
      <c r="S273" s="9" t="s">
        <v>63</v>
      </c>
      <c r="T273" s="9" t="s">
        <v>75</v>
      </c>
      <c r="U273" s="9" t="s">
        <v>76</v>
      </c>
      <c r="V273" s="9" t="s">
        <v>75</v>
      </c>
      <c r="W273" s="9" t="s">
        <v>51</v>
      </c>
      <c r="X273" s="9" t="s">
        <v>52</v>
      </c>
      <c r="Y273" s="9" t="s">
        <v>53</v>
      </c>
      <c r="Z273" s="9" t="s">
        <v>54</v>
      </c>
      <c r="AA273" s="9" t="s">
        <v>55</v>
      </c>
      <c r="AB273" s="9" t="s">
        <v>56</v>
      </c>
      <c r="AC273" s="10">
        <v>150000</v>
      </c>
      <c r="AD273" s="10" t="s">
        <v>3502</v>
      </c>
      <c r="AE273" s="10" t="str" cm="1">
        <f t="array" aca="1" ref="AE273" ca="1">IFERROR(_xlfn.XLOOKUP(MID(CELL("filename",$A$1),FIND("]",CELL("filename",$A$1))+1,255)&amp;"|"&amp;$C273,Fonte_OM_Objeto!$G:$G,Fonte_OM_Objeto!$J:$J),"")</f>
        <v/>
      </c>
      <c r="AF273" s="10" t="str" cm="1">
        <f t="array" aca="1" ref="AF273" ca="1">IFERROR(_xlfn.XLOOKUP(MID(CELL("filename",$A$1),FIND("]",CELL("filename",$A$1))+1,255)&amp;"|"&amp;$C273,Fonte_OM_Objeto!$G:$G,Fonte_OM_Objeto!$K:$K),"")</f>
        <v/>
      </c>
    </row>
    <row r="274" spans="1:32" s="1" customFormat="1" ht="84.2" customHeight="1" x14ac:dyDescent="0.2">
      <c r="A274" s="9" t="s">
        <v>30</v>
      </c>
      <c r="B274" s="9" t="s">
        <v>31</v>
      </c>
      <c r="C274" s="9" t="s">
        <v>1192</v>
      </c>
      <c r="D274" s="9" t="s">
        <v>33</v>
      </c>
      <c r="E274" s="9" t="s">
        <v>34</v>
      </c>
      <c r="F274" s="9" t="s">
        <v>1177</v>
      </c>
      <c r="G274" s="9" t="s">
        <v>1178</v>
      </c>
      <c r="H274" s="9" t="s">
        <v>37</v>
      </c>
      <c r="I274" s="9" t="s">
        <v>212</v>
      </c>
      <c r="J274" s="9" t="s">
        <v>39</v>
      </c>
      <c r="K274" s="9" t="s">
        <v>40</v>
      </c>
      <c r="L274" s="9" t="s">
        <v>41</v>
      </c>
      <c r="M274" s="9" t="s">
        <v>232</v>
      </c>
      <c r="N274" s="9" t="s">
        <v>233</v>
      </c>
      <c r="O274" s="9" t="s">
        <v>3367</v>
      </c>
      <c r="P274" s="9" t="s">
        <v>45</v>
      </c>
      <c r="Q274" s="9" t="s">
        <v>1646</v>
      </c>
      <c r="R274" s="9" t="s">
        <v>236</v>
      </c>
      <c r="S274" s="9" t="s">
        <v>1645</v>
      </c>
      <c r="T274" s="9" t="s">
        <v>479</v>
      </c>
      <c r="U274" s="9" t="s">
        <v>212</v>
      </c>
      <c r="V274" s="9" t="s">
        <v>480</v>
      </c>
      <c r="W274" s="9" t="s">
        <v>51</v>
      </c>
      <c r="X274" s="9" t="s">
        <v>102</v>
      </c>
      <c r="Y274" s="9" t="s">
        <v>53</v>
      </c>
      <c r="Z274" s="9" t="s">
        <v>54</v>
      </c>
      <c r="AA274" s="9" t="s">
        <v>55</v>
      </c>
      <c r="AB274" s="9" t="s">
        <v>56</v>
      </c>
      <c r="AC274" s="10">
        <v>200000</v>
      </c>
      <c r="AD274" s="10" t="s">
        <v>3501</v>
      </c>
      <c r="AE274" s="10" t="str" cm="1">
        <f t="array" aca="1" ref="AE274" ca="1">IFERROR(_xlfn.XLOOKUP(MID(CELL("filename",$A$1),FIND("]",CELL("filename",$A$1))+1,255)&amp;"|"&amp;$C274,Fonte_OM_Objeto!$G:$G,Fonte_OM_Objeto!$J:$J),"")</f>
        <v/>
      </c>
      <c r="AF274" s="10" t="str" cm="1">
        <f t="array" aca="1" ref="AF274" ca="1">IFERROR(_xlfn.XLOOKUP(MID(CELL("filename",$A$1),FIND("]",CELL("filename",$A$1))+1,255)&amp;"|"&amp;$C274,Fonte_OM_Objeto!$G:$G,Fonte_OM_Objeto!$K:$K),"")</f>
        <v/>
      </c>
    </row>
    <row r="275" spans="1:32" s="1" customFormat="1" ht="94.9" customHeight="1" x14ac:dyDescent="0.2">
      <c r="A275" s="9" t="s">
        <v>30</v>
      </c>
      <c r="B275" s="9" t="s">
        <v>31</v>
      </c>
      <c r="C275" s="9" t="s">
        <v>1194</v>
      </c>
      <c r="D275" s="9" t="s">
        <v>33</v>
      </c>
      <c r="E275" s="9" t="s">
        <v>34</v>
      </c>
      <c r="F275" s="9" t="s">
        <v>1177</v>
      </c>
      <c r="G275" s="9" t="s">
        <v>1178</v>
      </c>
      <c r="H275" s="9" t="s">
        <v>37</v>
      </c>
      <c r="I275" s="9" t="s">
        <v>212</v>
      </c>
      <c r="J275" s="9" t="s">
        <v>39</v>
      </c>
      <c r="K275" s="9" t="s">
        <v>40</v>
      </c>
      <c r="L275" s="9" t="s">
        <v>41</v>
      </c>
      <c r="M275" s="9" t="s">
        <v>97</v>
      </c>
      <c r="N275" s="9" t="s">
        <v>98</v>
      </c>
      <c r="O275" s="9" t="s">
        <v>1367</v>
      </c>
      <c r="P275" s="9" t="s">
        <v>45</v>
      </c>
      <c r="Q275" s="9" t="s">
        <v>46</v>
      </c>
      <c r="R275" s="9" t="s">
        <v>47</v>
      </c>
      <c r="S275" s="9" t="s">
        <v>48</v>
      </c>
      <c r="T275" s="9" t="s">
        <v>479</v>
      </c>
      <c r="U275" s="9" t="s">
        <v>212</v>
      </c>
      <c r="V275" s="9" t="s">
        <v>480</v>
      </c>
      <c r="W275" s="9" t="s">
        <v>51</v>
      </c>
      <c r="X275" s="9" t="s">
        <v>102</v>
      </c>
      <c r="Y275" s="9" t="s">
        <v>53</v>
      </c>
      <c r="Z275" s="9" t="s">
        <v>54</v>
      </c>
      <c r="AA275" s="9" t="s">
        <v>55</v>
      </c>
      <c r="AB275" s="9" t="s">
        <v>56</v>
      </c>
      <c r="AC275" s="10">
        <v>150000</v>
      </c>
      <c r="AD275" s="10" t="s">
        <v>3500</v>
      </c>
      <c r="AE275" s="10" t="str" cm="1">
        <f t="array" aca="1" ref="AE275" ca="1">IFERROR(_xlfn.XLOOKUP(MID(CELL("filename",$A$1),FIND("]",CELL("filename",$A$1))+1,255)&amp;"|"&amp;$C275,Fonte_OM_Objeto!$G:$G,Fonte_OM_Objeto!$J:$J),"")</f>
        <v/>
      </c>
      <c r="AF275" s="10" t="str" cm="1">
        <f t="array" aca="1" ref="AF275" ca="1">IFERROR(_xlfn.XLOOKUP(MID(CELL("filename",$A$1),FIND("]",CELL("filename",$A$1))+1,255)&amp;"|"&amp;$C275,Fonte_OM_Objeto!$G:$G,Fonte_OM_Objeto!$K:$K),"")</f>
        <v/>
      </c>
    </row>
    <row r="276" spans="1:32" s="1" customFormat="1" ht="94.9" customHeight="1" x14ac:dyDescent="0.2">
      <c r="A276" s="9" t="s">
        <v>30</v>
      </c>
      <c r="B276" s="9" t="s">
        <v>31</v>
      </c>
      <c r="C276" s="9" t="s">
        <v>1198</v>
      </c>
      <c r="D276" s="9" t="s">
        <v>33</v>
      </c>
      <c r="E276" s="9" t="s">
        <v>34</v>
      </c>
      <c r="F276" s="9" t="s">
        <v>1177</v>
      </c>
      <c r="G276" s="9" t="s">
        <v>1178</v>
      </c>
      <c r="H276" s="9" t="s">
        <v>37</v>
      </c>
      <c r="I276" s="9" t="s">
        <v>212</v>
      </c>
      <c r="J276" s="9" t="s">
        <v>39</v>
      </c>
      <c r="K276" s="9" t="s">
        <v>40</v>
      </c>
      <c r="L276" s="9" t="s">
        <v>41</v>
      </c>
      <c r="M276" s="9" t="s">
        <v>97</v>
      </c>
      <c r="N276" s="9" t="s">
        <v>98</v>
      </c>
      <c r="O276" s="9" t="s">
        <v>1367</v>
      </c>
      <c r="P276" s="9" t="s">
        <v>45</v>
      </c>
      <c r="Q276" s="9" t="s">
        <v>46</v>
      </c>
      <c r="R276" s="9" t="s">
        <v>47</v>
      </c>
      <c r="S276" s="9" t="s">
        <v>48</v>
      </c>
      <c r="T276" s="9" t="s">
        <v>479</v>
      </c>
      <c r="U276" s="9" t="s">
        <v>212</v>
      </c>
      <c r="V276" s="9" t="s">
        <v>480</v>
      </c>
      <c r="W276" s="9" t="s">
        <v>51</v>
      </c>
      <c r="X276" s="9" t="s">
        <v>52</v>
      </c>
      <c r="Y276" s="9" t="s">
        <v>53</v>
      </c>
      <c r="Z276" s="9" t="s">
        <v>54</v>
      </c>
      <c r="AA276" s="9" t="s">
        <v>55</v>
      </c>
      <c r="AB276" s="9" t="s">
        <v>56</v>
      </c>
      <c r="AC276" s="10">
        <v>200000</v>
      </c>
      <c r="AD276" s="10" t="s">
        <v>3499</v>
      </c>
      <c r="AE276" s="10" t="str" cm="1">
        <f t="array" aca="1" ref="AE276" ca="1">IFERROR(_xlfn.XLOOKUP(MID(CELL("filename",$A$1),FIND("]",CELL("filename",$A$1))+1,255)&amp;"|"&amp;$C276,Fonte_OM_Objeto!$G:$G,Fonte_OM_Objeto!$J:$J),"")</f>
        <v/>
      </c>
      <c r="AF276" s="10" t="str" cm="1">
        <f t="array" aca="1" ref="AF276" ca="1">IFERROR(_xlfn.XLOOKUP(MID(CELL("filename",$A$1),FIND("]",CELL("filename",$A$1))+1,255)&amp;"|"&amp;$C276,Fonte_OM_Objeto!$G:$G,Fonte_OM_Objeto!$K:$K),"")</f>
        <v/>
      </c>
    </row>
    <row r="277" spans="1:32" s="1" customFormat="1" ht="19.7" customHeight="1" x14ac:dyDescent="0.2">
      <c r="A277" s="9" t="s">
        <v>30</v>
      </c>
      <c r="B277" s="9" t="s">
        <v>31</v>
      </c>
      <c r="C277" s="9" t="s">
        <v>1203</v>
      </c>
      <c r="D277" s="9" t="s">
        <v>33</v>
      </c>
      <c r="E277" s="9" t="s">
        <v>34</v>
      </c>
      <c r="F277" s="9" t="s">
        <v>1177</v>
      </c>
      <c r="G277" s="9" t="s">
        <v>1178</v>
      </c>
      <c r="H277" s="9" t="s">
        <v>37</v>
      </c>
      <c r="I277" s="9" t="s">
        <v>212</v>
      </c>
      <c r="J277" s="9" t="s">
        <v>39</v>
      </c>
      <c r="K277" s="9" t="s">
        <v>40</v>
      </c>
      <c r="L277" s="9" t="s">
        <v>41</v>
      </c>
      <c r="M277" s="9" t="s">
        <v>232</v>
      </c>
      <c r="N277" s="9" t="s">
        <v>233</v>
      </c>
      <c r="O277" s="9" t="s">
        <v>1367</v>
      </c>
      <c r="P277" s="9" t="s">
        <v>45</v>
      </c>
      <c r="Q277" s="9" t="s">
        <v>46</v>
      </c>
      <c r="R277" s="9" t="s">
        <v>47</v>
      </c>
      <c r="S277" s="9" t="s">
        <v>48</v>
      </c>
      <c r="T277" s="9" t="s">
        <v>479</v>
      </c>
      <c r="U277" s="9" t="s">
        <v>212</v>
      </c>
      <c r="V277" s="9" t="s">
        <v>480</v>
      </c>
      <c r="W277" s="9" t="s">
        <v>51</v>
      </c>
      <c r="X277" s="9" t="s">
        <v>52</v>
      </c>
      <c r="Y277" s="9" t="s">
        <v>53</v>
      </c>
      <c r="Z277" s="9" t="s">
        <v>54</v>
      </c>
      <c r="AA277" s="9" t="s">
        <v>55</v>
      </c>
      <c r="AB277" s="9" t="s">
        <v>56</v>
      </c>
      <c r="AC277" s="10">
        <v>210000</v>
      </c>
      <c r="AD277" s="10" t="s">
        <v>3498</v>
      </c>
      <c r="AE277" s="10" t="str" cm="1">
        <f t="array" aca="1" ref="AE277" ca="1">IFERROR(_xlfn.XLOOKUP(MID(CELL("filename",$A$1),FIND("]",CELL("filename",$A$1))+1,255)&amp;"|"&amp;$C277,Fonte_OM_Objeto!$G:$G,Fonte_OM_Objeto!$J:$J),"")</f>
        <v/>
      </c>
      <c r="AF277" s="10" t="str" cm="1">
        <f t="array" aca="1" ref="AF277" ca="1">IFERROR(_xlfn.XLOOKUP(MID(CELL("filename",$A$1),FIND("]",CELL("filename",$A$1))+1,255)&amp;"|"&amp;$C277,Fonte_OM_Objeto!$G:$G,Fonte_OM_Objeto!$K:$K),"")</f>
        <v/>
      </c>
    </row>
    <row r="278" spans="1:32" s="1" customFormat="1" ht="127.5" customHeight="1" x14ac:dyDescent="0.2">
      <c r="A278" s="9" t="s">
        <v>30</v>
      </c>
      <c r="B278" s="9" t="s">
        <v>31</v>
      </c>
      <c r="C278" s="9" t="s">
        <v>1205</v>
      </c>
      <c r="D278" s="9" t="s">
        <v>33</v>
      </c>
      <c r="E278" s="9" t="s">
        <v>34</v>
      </c>
      <c r="F278" s="9" t="s">
        <v>1177</v>
      </c>
      <c r="G278" s="9" t="s">
        <v>1178</v>
      </c>
      <c r="H278" s="9" t="s">
        <v>37</v>
      </c>
      <c r="I278" s="9" t="s">
        <v>212</v>
      </c>
      <c r="J278" s="9" t="s">
        <v>39</v>
      </c>
      <c r="K278" s="9" t="s">
        <v>40</v>
      </c>
      <c r="L278" s="9" t="s">
        <v>41</v>
      </c>
      <c r="M278" s="9" t="s">
        <v>97</v>
      </c>
      <c r="N278" s="9" t="s">
        <v>98</v>
      </c>
      <c r="O278" s="9" t="s">
        <v>612</v>
      </c>
      <c r="P278" s="9" t="s">
        <v>45</v>
      </c>
      <c r="Q278" s="9" t="s">
        <v>109</v>
      </c>
      <c r="R278" s="9" t="s">
        <v>47</v>
      </c>
      <c r="S278" s="9" t="s">
        <v>110</v>
      </c>
      <c r="T278" s="9" t="s">
        <v>479</v>
      </c>
      <c r="U278" s="9" t="s">
        <v>212</v>
      </c>
      <c r="V278" s="9" t="s">
        <v>480</v>
      </c>
      <c r="W278" s="9" t="s">
        <v>111</v>
      </c>
      <c r="X278" s="9" t="s">
        <v>52</v>
      </c>
      <c r="Y278" s="9" t="s">
        <v>53</v>
      </c>
      <c r="Z278" s="9" t="s">
        <v>54</v>
      </c>
      <c r="AA278" s="9" t="s">
        <v>55</v>
      </c>
      <c r="AB278" s="9" t="s">
        <v>56</v>
      </c>
      <c r="AC278" s="10">
        <v>700000</v>
      </c>
      <c r="AD278" s="10" t="s">
        <v>3497</v>
      </c>
      <c r="AE278" s="10" t="str" cm="1">
        <f t="array" aca="1" ref="AE278" ca="1">IFERROR(_xlfn.XLOOKUP(MID(CELL("filename",$A$1),FIND("]",CELL("filename",$A$1))+1,255)&amp;"|"&amp;$C278,Fonte_OM_Objeto!$G:$G,Fonte_OM_Objeto!$J:$J),"")</f>
        <v/>
      </c>
      <c r="AF278" s="10" t="str" cm="1">
        <f t="array" aca="1" ref="AF278" ca="1">IFERROR(_xlfn.XLOOKUP(MID(CELL("filename",$A$1),FIND("]",CELL("filename",$A$1))+1,255)&amp;"|"&amp;$C278,Fonte_OM_Objeto!$G:$G,Fonte_OM_Objeto!$K:$K),"")</f>
        <v/>
      </c>
    </row>
    <row r="279" spans="1:32" s="1" customFormat="1" ht="52.35" customHeight="1" x14ac:dyDescent="0.2">
      <c r="A279" s="9" t="s">
        <v>30</v>
      </c>
      <c r="B279" s="9" t="s">
        <v>31</v>
      </c>
      <c r="C279" s="9" t="s">
        <v>3496</v>
      </c>
      <c r="D279" s="9" t="s">
        <v>33</v>
      </c>
      <c r="E279" s="9" t="s">
        <v>90</v>
      </c>
      <c r="F279" s="9" t="s">
        <v>1177</v>
      </c>
      <c r="G279" s="9" t="s">
        <v>1178</v>
      </c>
      <c r="H279" s="9" t="s">
        <v>37</v>
      </c>
      <c r="I279" s="9" t="s">
        <v>212</v>
      </c>
      <c r="J279" s="9" t="s">
        <v>39</v>
      </c>
      <c r="K279" s="9" t="s">
        <v>40</v>
      </c>
      <c r="L279" s="9" t="s">
        <v>41</v>
      </c>
      <c r="M279" s="9" t="s">
        <v>59</v>
      </c>
      <c r="N279" s="9" t="s">
        <v>60</v>
      </c>
      <c r="O279" s="9" t="s">
        <v>145</v>
      </c>
      <c r="P279" s="9" t="s">
        <v>45</v>
      </c>
      <c r="Q279" s="9" t="s">
        <v>62</v>
      </c>
      <c r="R279" s="9" t="s">
        <v>45</v>
      </c>
      <c r="S279" s="9" t="s">
        <v>63</v>
      </c>
      <c r="T279" s="9" t="s">
        <v>75</v>
      </c>
      <c r="U279" s="9" t="s">
        <v>76</v>
      </c>
      <c r="V279" s="9" t="s">
        <v>75</v>
      </c>
      <c r="W279" s="9" t="s">
        <v>51</v>
      </c>
      <c r="X279" s="9" t="s">
        <v>102</v>
      </c>
      <c r="Y279" s="9" t="s">
        <v>53</v>
      </c>
      <c r="Z279" s="9" t="s">
        <v>54</v>
      </c>
      <c r="AA279" s="9" t="s">
        <v>55</v>
      </c>
      <c r="AB279" s="9" t="s">
        <v>56</v>
      </c>
      <c r="AC279" s="10">
        <v>414980</v>
      </c>
      <c r="AD279" s="10" t="s">
        <v>3495</v>
      </c>
      <c r="AE279" s="10" t="str" cm="1">
        <f t="array" aca="1" ref="AE279" ca="1">IFERROR(_xlfn.XLOOKUP(MID(CELL("filename",$A$1),FIND("]",CELL("filename",$A$1))+1,255)&amp;"|"&amp;$C279,Fonte_OM_Objeto!$G:$G,Fonte_OM_Objeto!$J:$J),"")</f>
        <v/>
      </c>
      <c r="AF279" s="10" t="str" cm="1">
        <f t="array" aca="1" ref="AF279" ca="1">IFERROR(_xlfn.XLOOKUP(MID(CELL("filename",$A$1),FIND("]",CELL("filename",$A$1))+1,255)&amp;"|"&amp;$C279,Fonte_OM_Objeto!$G:$G,Fonte_OM_Objeto!$K:$K),"")</f>
        <v/>
      </c>
    </row>
    <row r="280" spans="1:32" s="1" customFormat="1" ht="30.4" customHeight="1" x14ac:dyDescent="0.2">
      <c r="A280" s="9" t="s">
        <v>30</v>
      </c>
      <c r="B280" s="9" t="s">
        <v>31</v>
      </c>
      <c r="C280" s="9" t="s">
        <v>3494</v>
      </c>
      <c r="D280" s="9" t="s">
        <v>33</v>
      </c>
      <c r="E280" s="9" t="s">
        <v>90</v>
      </c>
      <c r="F280" s="9" t="s">
        <v>1177</v>
      </c>
      <c r="G280" s="9" t="s">
        <v>1178</v>
      </c>
      <c r="H280" s="9" t="s">
        <v>37</v>
      </c>
      <c r="I280" s="9" t="s">
        <v>212</v>
      </c>
      <c r="J280" s="9" t="s">
        <v>39</v>
      </c>
      <c r="K280" s="9" t="s">
        <v>40</v>
      </c>
      <c r="L280" s="9" t="s">
        <v>41</v>
      </c>
      <c r="M280" s="9" t="s">
        <v>42</v>
      </c>
      <c r="N280" s="9" t="s">
        <v>43</v>
      </c>
      <c r="O280" s="9" t="s">
        <v>305</v>
      </c>
      <c r="P280" s="9" t="s">
        <v>45</v>
      </c>
      <c r="Q280" s="9" t="s">
        <v>84</v>
      </c>
      <c r="R280" s="9" t="s">
        <v>45</v>
      </c>
      <c r="S280" s="9" t="s">
        <v>63</v>
      </c>
      <c r="T280" s="9" t="s">
        <v>75</v>
      </c>
      <c r="U280" s="9" t="s">
        <v>76</v>
      </c>
      <c r="V280" s="9" t="s">
        <v>75</v>
      </c>
      <c r="W280" s="9" t="s">
        <v>51</v>
      </c>
      <c r="X280" s="9" t="s">
        <v>52</v>
      </c>
      <c r="Y280" s="9" t="s">
        <v>53</v>
      </c>
      <c r="Z280" s="9" t="s">
        <v>54</v>
      </c>
      <c r="AA280" s="9" t="s">
        <v>55</v>
      </c>
      <c r="AB280" s="9" t="s">
        <v>56</v>
      </c>
      <c r="AC280" s="10">
        <v>350000</v>
      </c>
      <c r="AD280" s="10" t="s">
        <v>3493</v>
      </c>
      <c r="AE280" s="10" t="str" cm="1">
        <f t="array" aca="1" ref="AE280" ca="1">IFERROR(_xlfn.XLOOKUP(MID(CELL("filename",$A$1),FIND("]",CELL("filename",$A$1))+1,255)&amp;"|"&amp;$C280,Fonte_OM_Objeto!$G:$G,Fonte_OM_Objeto!$J:$J),"")</f>
        <v>CMRJ</v>
      </c>
      <c r="AF280" s="10" t="str" cm="1">
        <f t="array" aca="1" ref="AF280" ca="1">IFERROR(_xlfn.XLOOKUP(MID(CELL("filename",$A$1),FIND("]",CELL("filename",$A$1))+1,255)&amp;"|"&amp;$C280,Fonte_OM_Objeto!$G:$G,Fonte_OM_Objeto!$K:$K),"")</f>
        <v>Recuperação do Vestiário Nr 3 de alunas no ginásio da Seção de Educação Física</v>
      </c>
    </row>
    <row r="281" spans="1:32" s="1" customFormat="1" ht="30.4" customHeight="1" x14ac:dyDescent="0.2">
      <c r="A281" s="9" t="s">
        <v>30</v>
      </c>
      <c r="B281" s="9" t="s">
        <v>31</v>
      </c>
      <c r="C281" s="9" t="s">
        <v>3492</v>
      </c>
      <c r="D281" s="9" t="s">
        <v>33</v>
      </c>
      <c r="E281" s="9" t="s">
        <v>90</v>
      </c>
      <c r="F281" s="9" t="s">
        <v>1177</v>
      </c>
      <c r="G281" s="9" t="s">
        <v>1178</v>
      </c>
      <c r="H281" s="9" t="s">
        <v>37</v>
      </c>
      <c r="I281" s="9" t="s">
        <v>212</v>
      </c>
      <c r="J281" s="9" t="s">
        <v>39</v>
      </c>
      <c r="K281" s="9" t="s">
        <v>40</v>
      </c>
      <c r="L281" s="9" t="s">
        <v>41</v>
      </c>
      <c r="M281" s="9" t="s">
        <v>42</v>
      </c>
      <c r="N281" s="9" t="s">
        <v>43</v>
      </c>
      <c r="O281" s="9" t="s">
        <v>174</v>
      </c>
      <c r="P281" s="9" t="s">
        <v>45</v>
      </c>
      <c r="Q281" s="9" t="s">
        <v>84</v>
      </c>
      <c r="R281" s="9" t="s">
        <v>45</v>
      </c>
      <c r="S281" s="9" t="s">
        <v>85</v>
      </c>
      <c r="T281" s="9" t="s">
        <v>75</v>
      </c>
      <c r="U281" s="9" t="s">
        <v>76</v>
      </c>
      <c r="V281" s="9" t="s">
        <v>75</v>
      </c>
      <c r="W281" s="9" t="s">
        <v>51</v>
      </c>
      <c r="X281" s="9" t="s">
        <v>52</v>
      </c>
      <c r="Y281" s="9" t="s">
        <v>53</v>
      </c>
      <c r="Z281" s="9" t="s">
        <v>54</v>
      </c>
      <c r="AA281" s="9" t="s">
        <v>55</v>
      </c>
      <c r="AB281" s="9" t="s">
        <v>56</v>
      </c>
      <c r="AC281" s="10">
        <v>600000</v>
      </c>
      <c r="AD281" s="10" t="s">
        <v>3491</v>
      </c>
      <c r="AE281" s="10" t="str" cm="1">
        <f t="array" aca="1" ref="AE281" ca="1">IFERROR(_xlfn.XLOOKUP(MID(CELL("filename",$A$1),FIND("]",CELL("filename",$A$1))+1,255)&amp;"|"&amp;$C281,Fonte_OM_Objeto!$G:$G,Fonte_OM_Objeto!$J:$J),"")</f>
        <v>Bda Inf Pqdt</v>
      </c>
      <c r="AF281" s="10" t="str" cm="1">
        <f t="array" aca="1" ref="AF281" ca="1">IFERROR(_xlfn.XLOOKUP(MID(CELL("filename",$A$1),FIND("]",CELL("filename",$A$1))+1,255)&amp;"|"&amp;$C281,Fonte_OM_Objeto!$G:$G,Fonte_OM_Objeto!$K:$K),"")</f>
        <v>Aquisição de estrutura modular para apoio as atividades de salto livre</v>
      </c>
    </row>
    <row r="282" spans="1:32" s="1" customFormat="1" ht="84.2" customHeight="1" x14ac:dyDescent="0.2">
      <c r="A282" s="9" t="s">
        <v>30</v>
      </c>
      <c r="B282" s="9" t="s">
        <v>31</v>
      </c>
      <c r="C282" s="9" t="s">
        <v>3490</v>
      </c>
      <c r="D282" s="9" t="s">
        <v>33</v>
      </c>
      <c r="E282" s="9" t="s">
        <v>34</v>
      </c>
      <c r="F282" s="9" t="s">
        <v>1177</v>
      </c>
      <c r="G282" s="9" t="s">
        <v>1178</v>
      </c>
      <c r="H282" s="9" t="s">
        <v>37</v>
      </c>
      <c r="I282" s="9" t="s">
        <v>212</v>
      </c>
      <c r="J282" s="9" t="s">
        <v>39</v>
      </c>
      <c r="K282" s="9" t="s">
        <v>40</v>
      </c>
      <c r="L282" s="9" t="s">
        <v>41</v>
      </c>
      <c r="M282" s="9" t="s">
        <v>232</v>
      </c>
      <c r="N282" s="9" t="s">
        <v>233</v>
      </c>
      <c r="O282" s="9" t="s">
        <v>3367</v>
      </c>
      <c r="P282" s="9" t="s">
        <v>45</v>
      </c>
      <c r="Q282" s="9" t="s">
        <v>1646</v>
      </c>
      <c r="R282" s="9" t="s">
        <v>236</v>
      </c>
      <c r="S282" s="9" t="s">
        <v>1645</v>
      </c>
      <c r="T282" s="9" t="s">
        <v>479</v>
      </c>
      <c r="U282" s="9" t="s">
        <v>212</v>
      </c>
      <c r="V282" s="9" t="s">
        <v>480</v>
      </c>
      <c r="W282" s="9" t="s">
        <v>51</v>
      </c>
      <c r="X282" s="9" t="s">
        <v>102</v>
      </c>
      <c r="Y282" s="9" t="s">
        <v>53</v>
      </c>
      <c r="Z282" s="9" t="s">
        <v>54</v>
      </c>
      <c r="AA282" s="9" t="s">
        <v>55</v>
      </c>
      <c r="AB282" s="9" t="s">
        <v>56</v>
      </c>
      <c r="AC282" s="10">
        <v>350000</v>
      </c>
      <c r="AD282" s="10" t="s">
        <v>3489</v>
      </c>
      <c r="AE282" s="10" t="str" cm="1">
        <f t="array" aca="1" ref="AE282" ca="1">IFERROR(_xlfn.XLOOKUP(MID(CELL("filename",$A$1),FIND("]",CELL("filename",$A$1))+1,255)&amp;"|"&amp;$C282,Fonte_OM_Objeto!$G:$G,Fonte_OM_Objeto!$J:$J),"")</f>
        <v/>
      </c>
      <c r="AF282" s="10" t="str" cm="1">
        <f t="array" aca="1" ref="AF282" ca="1">IFERROR(_xlfn.XLOOKUP(MID(CELL("filename",$A$1),FIND("]",CELL("filename",$A$1))+1,255)&amp;"|"&amp;$C282,Fonte_OM_Objeto!$G:$G,Fonte_OM_Objeto!$K:$K),"")</f>
        <v/>
      </c>
    </row>
    <row r="283" spans="1:32" s="1" customFormat="1" ht="73.5" customHeight="1" x14ac:dyDescent="0.2">
      <c r="A283" s="9" t="s">
        <v>30</v>
      </c>
      <c r="B283" s="9" t="s">
        <v>31</v>
      </c>
      <c r="C283" s="9" t="s">
        <v>3488</v>
      </c>
      <c r="D283" s="9" t="s">
        <v>33</v>
      </c>
      <c r="E283" s="9" t="s">
        <v>34</v>
      </c>
      <c r="F283" s="9" t="s">
        <v>1177</v>
      </c>
      <c r="G283" s="9" t="s">
        <v>1178</v>
      </c>
      <c r="H283" s="9" t="s">
        <v>37</v>
      </c>
      <c r="I283" s="9" t="s">
        <v>212</v>
      </c>
      <c r="J283" s="9" t="s">
        <v>39</v>
      </c>
      <c r="K283" s="9" t="s">
        <v>40</v>
      </c>
      <c r="L283" s="9" t="s">
        <v>41</v>
      </c>
      <c r="M283" s="9" t="s">
        <v>42</v>
      </c>
      <c r="N283" s="9" t="s">
        <v>43</v>
      </c>
      <c r="O283" s="9" t="s">
        <v>612</v>
      </c>
      <c r="P283" s="9" t="s">
        <v>45</v>
      </c>
      <c r="Q283" s="9" t="s">
        <v>109</v>
      </c>
      <c r="R283" s="9" t="s">
        <v>47</v>
      </c>
      <c r="S283" s="9" t="s">
        <v>110</v>
      </c>
      <c r="T283" s="9" t="s">
        <v>1534</v>
      </c>
      <c r="U283" s="9" t="s">
        <v>212</v>
      </c>
      <c r="V283" s="9" t="s">
        <v>480</v>
      </c>
      <c r="W283" s="9" t="s">
        <v>111</v>
      </c>
      <c r="X283" s="9" t="s">
        <v>52</v>
      </c>
      <c r="Y283" s="9" t="s">
        <v>53</v>
      </c>
      <c r="Z283" s="9" t="s">
        <v>54</v>
      </c>
      <c r="AA283" s="9" t="s">
        <v>55</v>
      </c>
      <c r="AB283" s="9" t="s">
        <v>56</v>
      </c>
      <c r="AC283" s="10">
        <v>2500000</v>
      </c>
      <c r="AD283" s="10" t="s">
        <v>3487</v>
      </c>
      <c r="AE283" s="10" t="str" cm="1">
        <f t="array" aca="1" ref="AE283" ca="1">IFERROR(_xlfn.XLOOKUP(MID(CELL("filename",$A$1),FIND("]",CELL("filename",$A$1))+1,255)&amp;"|"&amp;$C283,Fonte_OM_Objeto!$G:$G,Fonte_OM_Objeto!$J:$J),"")</f>
        <v>HCE</v>
      </c>
      <c r="AF283" s="10" t="str" cm="1">
        <f t="array" aca="1" ref="AF283" ca="1">IFERROR(_xlfn.XLOOKUP(MID(CELL("filename",$A$1),FIND("]",CELL("filename",$A$1))+1,255)&amp;"|"&amp;$C283,Fonte_OM_Objeto!$G:$G,Fonte_OM_Objeto!$K:$K),"")</f>
        <v>Remanescente da reforma das alas de internação "C" e "D" no 4º andar do Bloco dos Agudos (UTI adulta) e outras demandas.</v>
      </c>
    </row>
    <row r="284" spans="1:32" s="1" customFormat="1" ht="19.7" customHeight="1" x14ac:dyDescent="0.2">
      <c r="A284" s="9" t="s">
        <v>30</v>
      </c>
      <c r="B284" s="9" t="s">
        <v>31</v>
      </c>
      <c r="C284" s="9" t="s">
        <v>3486</v>
      </c>
      <c r="D284" s="9" t="s">
        <v>33</v>
      </c>
      <c r="E284" s="9" t="s">
        <v>34</v>
      </c>
      <c r="F284" s="9" t="s">
        <v>3485</v>
      </c>
      <c r="G284" s="9" t="s">
        <v>1746</v>
      </c>
      <c r="H284" s="9" t="s">
        <v>37</v>
      </c>
      <c r="I284" s="9" t="s">
        <v>144</v>
      </c>
      <c r="J284" s="9" t="s">
        <v>39</v>
      </c>
      <c r="K284" s="9" t="s">
        <v>40</v>
      </c>
      <c r="L284" s="9" t="s">
        <v>41</v>
      </c>
      <c r="M284" s="9" t="s">
        <v>70</v>
      </c>
      <c r="N284" s="9" t="s">
        <v>71</v>
      </c>
      <c r="O284" s="9" t="s">
        <v>1367</v>
      </c>
      <c r="P284" s="9" t="s">
        <v>45</v>
      </c>
      <c r="Q284" s="9" t="s">
        <v>46</v>
      </c>
      <c r="R284" s="9" t="s">
        <v>47</v>
      </c>
      <c r="S284" s="9" t="s">
        <v>48</v>
      </c>
      <c r="T284" s="9" t="s">
        <v>635</v>
      </c>
      <c r="U284" s="9" t="s">
        <v>144</v>
      </c>
      <c r="V284" s="9" t="s">
        <v>636</v>
      </c>
      <c r="W284" s="9" t="s">
        <v>51</v>
      </c>
      <c r="X284" s="9" t="s">
        <v>52</v>
      </c>
      <c r="Y284" s="9" t="s">
        <v>53</v>
      </c>
      <c r="Z284" s="9" t="s">
        <v>54</v>
      </c>
      <c r="AA284" s="9" t="s">
        <v>55</v>
      </c>
      <c r="AB284" s="9" t="s">
        <v>56</v>
      </c>
      <c r="AC284" s="10">
        <v>100000</v>
      </c>
      <c r="AD284" s="9" t="s">
        <v>3484</v>
      </c>
      <c r="AE284" s="10" t="str" cm="1">
        <f t="array" aca="1" ref="AE284" ca="1">IFERROR(_xlfn.XLOOKUP(MID(CELL("filename",$A$1),FIND("]",CELL("filename",$A$1))+1,255)&amp;"|"&amp;$C284,Fonte_OM_Objeto!$G:$G,Fonte_OM_Objeto!$J:$J),"")</f>
        <v/>
      </c>
      <c r="AF284" s="10" t="str" cm="1">
        <f t="array" aca="1" ref="AF284" ca="1">IFERROR(_xlfn.XLOOKUP(MID(CELL("filename",$A$1),FIND("]",CELL("filename",$A$1))+1,255)&amp;"|"&amp;$C284,Fonte_OM_Objeto!$G:$G,Fonte_OM_Objeto!$K:$K),"")</f>
        <v/>
      </c>
    </row>
    <row r="285" spans="1:32" s="1" customFormat="1" ht="41.1" customHeight="1" x14ac:dyDescent="0.2">
      <c r="A285" s="9" t="s">
        <v>30</v>
      </c>
      <c r="B285" s="9" t="s">
        <v>31</v>
      </c>
      <c r="C285" s="9" t="s">
        <v>3483</v>
      </c>
      <c r="D285" s="9" t="s">
        <v>33</v>
      </c>
      <c r="E285" s="9" t="s">
        <v>34</v>
      </c>
      <c r="F285" s="9" t="s">
        <v>1231</v>
      </c>
      <c r="G285" s="9" t="s">
        <v>1232</v>
      </c>
      <c r="H285" s="9" t="s">
        <v>37</v>
      </c>
      <c r="I285" s="9" t="s">
        <v>135</v>
      </c>
      <c r="J285" s="9" t="s">
        <v>69</v>
      </c>
      <c r="K285" s="9" t="s">
        <v>40</v>
      </c>
      <c r="L285" s="9" t="s">
        <v>41</v>
      </c>
      <c r="M285" s="9" t="s">
        <v>42</v>
      </c>
      <c r="N285" s="9" t="s">
        <v>43</v>
      </c>
      <c r="O285" s="9" t="s">
        <v>612</v>
      </c>
      <c r="P285" s="9" t="s">
        <v>45</v>
      </c>
      <c r="Q285" s="9" t="s">
        <v>109</v>
      </c>
      <c r="R285" s="9" t="s">
        <v>47</v>
      </c>
      <c r="S285" s="9" t="s">
        <v>110</v>
      </c>
      <c r="T285" s="9" t="s">
        <v>3482</v>
      </c>
      <c r="U285" s="9" t="s">
        <v>135</v>
      </c>
      <c r="V285" s="9" t="s">
        <v>3481</v>
      </c>
      <c r="W285" s="9" t="s">
        <v>111</v>
      </c>
      <c r="X285" s="9" t="s">
        <v>52</v>
      </c>
      <c r="Y285" s="9" t="s">
        <v>53</v>
      </c>
      <c r="Z285" s="9" t="s">
        <v>54</v>
      </c>
      <c r="AA285" s="9" t="s">
        <v>55</v>
      </c>
      <c r="AB285" s="9" t="s">
        <v>56</v>
      </c>
      <c r="AC285" s="10">
        <v>700000</v>
      </c>
      <c r="AD285" s="10" t="s">
        <v>3480</v>
      </c>
      <c r="AE285" s="10" t="str" cm="1">
        <f t="array" aca="1" ref="AE285" ca="1">IFERROR(_xlfn.XLOOKUP(MID(CELL("filename",$A$1),FIND("]",CELL("filename",$A$1))+1,255)&amp;"|"&amp;$C285,Fonte_OM_Objeto!$G:$G,Fonte_OM_Objeto!$J:$J),"")</f>
        <v>COPESP</v>
      </c>
      <c r="AF285" s="10" t="str" cm="1">
        <f t="array" aca="1" ref="AF285" ca="1">IFERROR(_xlfn.XLOOKUP(MID(CELL("filename",$A$1),FIND("]",CELL("filename",$A$1))+1,255)&amp;"|"&amp;$C285,Fonte_OM_Objeto!$G:$G,Fonte_OM_Objeto!$K:$K),"")</f>
        <v>Viatura tipo Furgão 4x4 adaptada para Ambulância tipo "D" - Suporte Avançado</v>
      </c>
    </row>
    <row r="286" spans="1:32" s="1" customFormat="1" ht="19.7" customHeight="1" x14ac:dyDescent="0.2">
      <c r="A286" s="9" t="s">
        <v>30</v>
      </c>
      <c r="B286" s="9" t="s">
        <v>31</v>
      </c>
      <c r="C286" s="9" t="s">
        <v>3479</v>
      </c>
      <c r="D286" s="9" t="s">
        <v>33</v>
      </c>
      <c r="E286" s="9" t="s">
        <v>34</v>
      </c>
      <c r="F286" s="9" t="s">
        <v>3478</v>
      </c>
      <c r="G286" s="9" t="s">
        <v>3032</v>
      </c>
      <c r="H286" s="9" t="s">
        <v>143</v>
      </c>
      <c r="I286" s="9" t="s">
        <v>1373</v>
      </c>
      <c r="J286" s="9" t="s">
        <v>191</v>
      </c>
      <c r="K286" s="9" t="s">
        <v>40</v>
      </c>
      <c r="L286" s="9" t="s">
        <v>41</v>
      </c>
      <c r="M286" s="9" t="s">
        <v>97</v>
      </c>
      <c r="N286" s="9" t="s">
        <v>98</v>
      </c>
      <c r="O286" s="9" t="s">
        <v>1367</v>
      </c>
      <c r="P286" s="9" t="s">
        <v>45</v>
      </c>
      <c r="Q286" s="9" t="s">
        <v>46</v>
      </c>
      <c r="R286" s="9" t="s">
        <v>47</v>
      </c>
      <c r="S286" s="9" t="s">
        <v>48</v>
      </c>
      <c r="T286" s="9" t="s">
        <v>3477</v>
      </c>
      <c r="U286" s="9" t="s">
        <v>76</v>
      </c>
      <c r="V286" s="9" t="s">
        <v>75</v>
      </c>
      <c r="W286" s="9" t="s">
        <v>51</v>
      </c>
      <c r="X286" s="9" t="s">
        <v>52</v>
      </c>
      <c r="Y286" s="9" t="s">
        <v>53</v>
      </c>
      <c r="Z286" s="9" t="s">
        <v>54</v>
      </c>
      <c r="AA286" s="9" t="s">
        <v>55</v>
      </c>
      <c r="AB286" s="9" t="s">
        <v>56</v>
      </c>
      <c r="AC286" s="10">
        <v>100000</v>
      </c>
      <c r="AD286" s="10" t="s">
        <v>3476</v>
      </c>
      <c r="AE286" s="10" t="str" cm="1">
        <f t="array" aca="1" ref="AE286" ca="1">IFERROR(_xlfn.XLOOKUP(MID(CELL("filename",$A$1),FIND("]",CELL("filename",$A$1))+1,255)&amp;"|"&amp;$C286,Fonte_OM_Objeto!$G:$G,Fonte_OM_Objeto!$J:$J),"")</f>
        <v/>
      </c>
      <c r="AF286" s="10" t="str" cm="1">
        <f t="array" aca="1" ref="AF286" ca="1">IFERROR(_xlfn.XLOOKUP(MID(CELL("filename",$A$1),FIND("]",CELL("filename",$A$1))+1,255)&amp;"|"&amp;$C286,Fonte_OM_Objeto!$G:$G,Fonte_OM_Objeto!$K:$K),"")</f>
        <v/>
      </c>
    </row>
    <row r="287" spans="1:32" s="1" customFormat="1" ht="41.1" customHeight="1" x14ac:dyDescent="0.2">
      <c r="A287" s="9" t="s">
        <v>30</v>
      </c>
      <c r="B287" s="9" t="s">
        <v>31</v>
      </c>
      <c r="C287" s="9" t="s">
        <v>3475</v>
      </c>
      <c r="D287" s="9" t="s">
        <v>33</v>
      </c>
      <c r="E287" s="9" t="s">
        <v>34</v>
      </c>
      <c r="F287" s="9" t="s">
        <v>1235</v>
      </c>
      <c r="G287" s="9" t="s">
        <v>1236</v>
      </c>
      <c r="H287" s="9" t="s">
        <v>37</v>
      </c>
      <c r="I287" s="9" t="s">
        <v>198</v>
      </c>
      <c r="J287" s="9" t="s">
        <v>173</v>
      </c>
      <c r="K287" s="9" t="s">
        <v>40</v>
      </c>
      <c r="L287" s="9" t="s">
        <v>41</v>
      </c>
      <c r="M287" s="9" t="s">
        <v>97</v>
      </c>
      <c r="N287" s="9" t="s">
        <v>98</v>
      </c>
      <c r="O287" s="9" t="s">
        <v>612</v>
      </c>
      <c r="P287" s="9" t="s">
        <v>45</v>
      </c>
      <c r="Q287" s="9" t="s">
        <v>109</v>
      </c>
      <c r="R287" s="9" t="s">
        <v>47</v>
      </c>
      <c r="S287" s="9" t="s">
        <v>110</v>
      </c>
      <c r="T287" s="9" t="s">
        <v>205</v>
      </c>
      <c r="U287" s="9" t="s">
        <v>198</v>
      </c>
      <c r="V287" s="9" t="s">
        <v>206</v>
      </c>
      <c r="W287" s="9" t="s">
        <v>111</v>
      </c>
      <c r="X287" s="9" t="s">
        <v>102</v>
      </c>
      <c r="Y287" s="9" t="s">
        <v>53</v>
      </c>
      <c r="Z287" s="9" t="s">
        <v>54</v>
      </c>
      <c r="AA287" s="9" t="s">
        <v>55</v>
      </c>
      <c r="AB287" s="9" t="s">
        <v>56</v>
      </c>
      <c r="AC287" s="10">
        <v>350000</v>
      </c>
      <c r="AD287" s="10" t="s">
        <v>3474</v>
      </c>
      <c r="AE287" s="10" t="str" cm="1">
        <f t="array" aca="1" ref="AE287" ca="1">IFERROR(_xlfn.XLOOKUP(MID(CELL("filename",$A$1),FIND("]",CELL("filename",$A$1))+1,255)&amp;"|"&amp;$C287,Fonte_OM_Objeto!$G:$G,Fonte_OM_Objeto!$J:$J),"")</f>
        <v/>
      </c>
      <c r="AF287" s="10" t="str" cm="1">
        <f t="array" aca="1" ref="AF287" ca="1">IFERROR(_xlfn.XLOOKUP(MID(CELL("filename",$A$1),FIND("]",CELL("filename",$A$1))+1,255)&amp;"|"&amp;$C287,Fonte_OM_Objeto!$G:$G,Fonte_OM_Objeto!$K:$K),"")</f>
        <v/>
      </c>
    </row>
    <row r="288" spans="1:32" s="1" customFormat="1" ht="19.7" customHeight="1" x14ac:dyDescent="0.2">
      <c r="A288" s="9" t="s">
        <v>30</v>
      </c>
      <c r="B288" s="9" t="s">
        <v>31</v>
      </c>
      <c r="C288" s="9" t="s">
        <v>3473</v>
      </c>
      <c r="D288" s="9" t="s">
        <v>33</v>
      </c>
      <c r="E288" s="9" t="s">
        <v>90</v>
      </c>
      <c r="F288" s="9" t="s">
        <v>1235</v>
      </c>
      <c r="G288" s="9" t="s">
        <v>1236</v>
      </c>
      <c r="H288" s="9" t="s">
        <v>37</v>
      </c>
      <c r="I288" s="9" t="s">
        <v>198</v>
      </c>
      <c r="J288" s="9" t="s">
        <v>173</v>
      </c>
      <c r="K288" s="9" t="s">
        <v>40</v>
      </c>
      <c r="L288" s="9" t="s">
        <v>41</v>
      </c>
      <c r="M288" s="9" t="s">
        <v>70</v>
      </c>
      <c r="N288" s="9" t="s">
        <v>71</v>
      </c>
      <c r="O288" s="9" t="s">
        <v>72</v>
      </c>
      <c r="P288" s="9" t="s">
        <v>45</v>
      </c>
      <c r="Q288" s="9" t="s">
        <v>73</v>
      </c>
      <c r="R288" s="9" t="s">
        <v>45</v>
      </c>
      <c r="S288" s="9" t="s">
        <v>74</v>
      </c>
      <c r="T288" s="9" t="s">
        <v>75</v>
      </c>
      <c r="U288" s="9" t="s">
        <v>76</v>
      </c>
      <c r="V288" s="9" t="s">
        <v>75</v>
      </c>
      <c r="W288" s="9" t="s">
        <v>51</v>
      </c>
      <c r="X288" s="9" t="s">
        <v>52</v>
      </c>
      <c r="Y288" s="9" t="s">
        <v>53</v>
      </c>
      <c r="Z288" s="9" t="s">
        <v>54</v>
      </c>
      <c r="AA288" s="9" t="s">
        <v>55</v>
      </c>
      <c r="AB288" s="9" t="s">
        <v>56</v>
      </c>
      <c r="AC288" s="10">
        <v>124350</v>
      </c>
      <c r="AD288" s="10" t="s">
        <v>3472</v>
      </c>
      <c r="AE288" s="10" t="str" cm="1">
        <f t="array" aca="1" ref="AE288" ca="1">IFERROR(_xlfn.XLOOKUP(MID(CELL("filename",$A$1),FIND("]",CELL("filename",$A$1))+1,255)&amp;"|"&amp;$C288,Fonte_OM_Objeto!$G:$G,Fonte_OM_Objeto!$J:$J),"")</f>
        <v/>
      </c>
      <c r="AF288" s="10" t="str" cm="1">
        <f t="array" aca="1" ref="AF288" ca="1">IFERROR(_xlfn.XLOOKUP(MID(CELL("filename",$A$1),FIND("]",CELL("filename",$A$1))+1,255)&amp;"|"&amp;$C288,Fonte_OM_Objeto!$G:$G,Fonte_OM_Objeto!$K:$K),"")</f>
        <v/>
      </c>
    </row>
    <row r="289" spans="1:32" s="1" customFormat="1" ht="19.7" customHeight="1" x14ac:dyDescent="0.2">
      <c r="A289" s="9" t="s">
        <v>30</v>
      </c>
      <c r="B289" s="9" t="s">
        <v>31</v>
      </c>
      <c r="C289" s="9" t="s">
        <v>3471</v>
      </c>
      <c r="D289" s="9" t="s">
        <v>33</v>
      </c>
      <c r="E289" s="9" t="s">
        <v>34</v>
      </c>
      <c r="F289" s="9" t="s">
        <v>3470</v>
      </c>
      <c r="G289" s="9" t="s">
        <v>3469</v>
      </c>
      <c r="H289" s="9" t="s">
        <v>37</v>
      </c>
      <c r="I289" s="9" t="s">
        <v>198</v>
      </c>
      <c r="J289" s="9" t="s">
        <v>160</v>
      </c>
      <c r="K289" s="9" t="s">
        <v>40</v>
      </c>
      <c r="L289" s="9" t="s">
        <v>41</v>
      </c>
      <c r="M289" s="9" t="s">
        <v>70</v>
      </c>
      <c r="N289" s="9" t="s">
        <v>71</v>
      </c>
      <c r="O289" s="9" t="s">
        <v>1598</v>
      </c>
      <c r="P289" s="9" t="s">
        <v>45</v>
      </c>
      <c r="Q289" s="9" t="s">
        <v>73</v>
      </c>
      <c r="R289" s="9" t="s">
        <v>45</v>
      </c>
      <c r="S289" s="9" t="s">
        <v>74</v>
      </c>
      <c r="T289" s="9" t="s">
        <v>205</v>
      </c>
      <c r="U289" s="9" t="s">
        <v>198</v>
      </c>
      <c r="V289" s="9" t="s">
        <v>206</v>
      </c>
      <c r="W289" s="9" t="s">
        <v>51</v>
      </c>
      <c r="X289" s="9" t="s">
        <v>52</v>
      </c>
      <c r="Y289" s="9" t="s">
        <v>53</v>
      </c>
      <c r="Z289" s="9" t="s">
        <v>54</v>
      </c>
      <c r="AA289" s="9" t="s">
        <v>55</v>
      </c>
      <c r="AB289" s="9" t="s">
        <v>56</v>
      </c>
      <c r="AC289" s="10">
        <v>200000</v>
      </c>
      <c r="AD289" s="10" t="s">
        <v>3468</v>
      </c>
      <c r="AE289" s="10" t="str" cm="1">
        <f t="array" aca="1" ref="AE289" ca="1">IFERROR(_xlfn.XLOOKUP(MID(CELL("filename",$A$1),FIND("]",CELL("filename",$A$1))+1,255)&amp;"|"&amp;$C289,Fonte_OM_Objeto!$G:$G,Fonte_OM_Objeto!$J:$J),"")</f>
        <v/>
      </c>
      <c r="AF289" s="10" t="str" cm="1">
        <f t="array" aca="1" ref="AF289" ca="1">IFERROR(_xlfn.XLOOKUP(MID(CELL("filename",$A$1),FIND("]",CELL("filename",$A$1))+1,255)&amp;"|"&amp;$C289,Fonte_OM_Objeto!$G:$G,Fonte_OM_Objeto!$K:$K),"")</f>
        <v/>
      </c>
    </row>
    <row r="290" spans="1:32" s="1" customFormat="1" ht="127.5" customHeight="1" x14ac:dyDescent="0.2">
      <c r="A290" s="9" t="s">
        <v>30</v>
      </c>
      <c r="B290" s="9" t="s">
        <v>31</v>
      </c>
      <c r="C290" s="9" t="s">
        <v>3467</v>
      </c>
      <c r="D290" s="9" t="s">
        <v>33</v>
      </c>
      <c r="E290" s="9" t="s">
        <v>34</v>
      </c>
      <c r="F290" s="9" t="s">
        <v>3466</v>
      </c>
      <c r="G290" s="9" t="s">
        <v>3465</v>
      </c>
      <c r="H290" s="9" t="s">
        <v>37</v>
      </c>
      <c r="I290" s="9" t="s">
        <v>212</v>
      </c>
      <c r="J290" s="9" t="s">
        <v>261</v>
      </c>
      <c r="K290" s="9" t="s">
        <v>40</v>
      </c>
      <c r="L290" s="9" t="s">
        <v>41</v>
      </c>
      <c r="M290" s="9" t="s">
        <v>42</v>
      </c>
      <c r="N290" s="9" t="s">
        <v>43</v>
      </c>
      <c r="O290" s="9" t="s">
        <v>612</v>
      </c>
      <c r="P290" s="9" t="s">
        <v>45</v>
      </c>
      <c r="Q290" s="9" t="s">
        <v>109</v>
      </c>
      <c r="R290" s="9" t="s">
        <v>47</v>
      </c>
      <c r="S290" s="9" t="s">
        <v>110</v>
      </c>
      <c r="T290" s="9" t="s">
        <v>1534</v>
      </c>
      <c r="U290" s="9" t="s">
        <v>212</v>
      </c>
      <c r="V290" s="9" t="s">
        <v>480</v>
      </c>
      <c r="W290" s="9" t="s">
        <v>111</v>
      </c>
      <c r="X290" s="9" t="s">
        <v>52</v>
      </c>
      <c r="Y290" s="9" t="s">
        <v>53</v>
      </c>
      <c r="Z290" s="9" t="s">
        <v>54</v>
      </c>
      <c r="AA290" s="9" t="s">
        <v>55</v>
      </c>
      <c r="AB290" s="9" t="s">
        <v>56</v>
      </c>
      <c r="AC290" s="10">
        <v>300000</v>
      </c>
      <c r="AD290" s="10" t="s">
        <v>3464</v>
      </c>
      <c r="AE290" s="10" t="str" cm="1">
        <f t="array" aca="1" ref="AE290" ca="1">IFERROR(_xlfn.XLOOKUP(MID(CELL("filename",$A$1),FIND("]",CELL("filename",$A$1))+1,255)&amp;"|"&amp;$C290,Fonte_OM_Objeto!$G:$G,Fonte_OM_Objeto!$J:$J),"")</f>
        <v>H Ge RJ</v>
      </c>
      <c r="AF290" s="10" t="str" cm="1">
        <f t="array" aca="1" ref="AF290" ca="1">IFERROR(_xlfn.XLOOKUP(MID(CELL("filename",$A$1),FIND("]",CELL("filename",$A$1))+1,255)&amp;"|"&amp;$C290,Fonte_OM_Objeto!$G:$G,Fonte_OM_Objeto!$K:$K),"")</f>
        <v>Mesa cirúrgica, tipo estrutura aço inoxidável</v>
      </c>
    </row>
    <row r="291" spans="1:32" s="1" customFormat="1" ht="19.7" customHeight="1" x14ac:dyDescent="0.2">
      <c r="A291" s="9" t="s">
        <v>30</v>
      </c>
      <c r="B291" s="9" t="s">
        <v>31</v>
      </c>
      <c r="C291" s="9" t="s">
        <v>3463</v>
      </c>
      <c r="D291" s="9" t="s">
        <v>33</v>
      </c>
      <c r="E291" s="9" t="s">
        <v>34</v>
      </c>
      <c r="F291" s="9" t="s">
        <v>3458</v>
      </c>
      <c r="G291" s="9" t="s">
        <v>1728</v>
      </c>
      <c r="H291" s="9" t="s">
        <v>37</v>
      </c>
      <c r="I291" s="9" t="s">
        <v>81</v>
      </c>
      <c r="J291" s="9" t="s">
        <v>39</v>
      </c>
      <c r="K291" s="9" t="s">
        <v>40</v>
      </c>
      <c r="L291" s="9" t="s">
        <v>41</v>
      </c>
      <c r="M291" s="9" t="s">
        <v>59</v>
      </c>
      <c r="N291" s="9" t="s">
        <v>60</v>
      </c>
      <c r="O291" s="9" t="s">
        <v>612</v>
      </c>
      <c r="P291" s="9" t="s">
        <v>45</v>
      </c>
      <c r="Q291" s="9" t="s">
        <v>109</v>
      </c>
      <c r="R291" s="9" t="s">
        <v>47</v>
      </c>
      <c r="S291" s="9" t="s">
        <v>110</v>
      </c>
      <c r="T291" s="9" t="s">
        <v>3462</v>
      </c>
      <c r="U291" s="9" t="s">
        <v>3461</v>
      </c>
      <c r="V291" s="9" t="s">
        <v>3460</v>
      </c>
      <c r="W291" s="9" t="s">
        <v>111</v>
      </c>
      <c r="X291" s="9" t="s">
        <v>52</v>
      </c>
      <c r="Y291" s="9" t="s">
        <v>53</v>
      </c>
      <c r="Z291" s="9" t="s">
        <v>54</v>
      </c>
      <c r="AA291" s="9" t="s">
        <v>55</v>
      </c>
      <c r="AB291" s="9" t="s">
        <v>56</v>
      </c>
      <c r="AC291" s="10">
        <v>545000</v>
      </c>
      <c r="AD291" s="10" t="s">
        <v>3459</v>
      </c>
      <c r="AE291" s="10" t="str" cm="1">
        <f t="array" aca="1" ref="AE291" ca="1">IFERROR(_xlfn.XLOOKUP(MID(CELL("filename",$A$1),FIND("]",CELL("filename",$A$1))+1,255)&amp;"|"&amp;$C291,Fonte_OM_Objeto!$G:$G,Fonte_OM_Objeto!$J:$J),"")</f>
        <v/>
      </c>
      <c r="AF291" s="10" t="str" cm="1">
        <f t="array" aca="1" ref="AF291" ca="1">IFERROR(_xlfn.XLOOKUP(MID(CELL("filename",$A$1),FIND("]",CELL("filename",$A$1))+1,255)&amp;"|"&amp;$C291,Fonte_OM_Objeto!$G:$G,Fonte_OM_Objeto!$K:$K),"")</f>
        <v/>
      </c>
    </row>
    <row r="292" spans="1:32" s="1" customFormat="1" ht="19.7" customHeight="1" x14ac:dyDescent="0.2">
      <c r="A292" s="9" t="s">
        <v>30</v>
      </c>
      <c r="B292" s="9" t="s">
        <v>31</v>
      </c>
      <c r="C292" s="9" t="s">
        <v>1729</v>
      </c>
      <c r="D292" s="9" t="s">
        <v>33</v>
      </c>
      <c r="E292" s="9" t="s">
        <v>34</v>
      </c>
      <c r="F292" s="9" t="s">
        <v>3458</v>
      </c>
      <c r="G292" s="9" t="s">
        <v>1728</v>
      </c>
      <c r="H292" s="9" t="s">
        <v>37</v>
      </c>
      <c r="I292" s="9" t="s">
        <v>81</v>
      </c>
      <c r="J292" s="9" t="s">
        <v>39</v>
      </c>
      <c r="K292" s="9" t="s">
        <v>40</v>
      </c>
      <c r="L292" s="9" t="s">
        <v>41</v>
      </c>
      <c r="M292" s="9" t="s">
        <v>42</v>
      </c>
      <c r="N292" s="9" t="s">
        <v>43</v>
      </c>
      <c r="O292" s="9" t="s">
        <v>612</v>
      </c>
      <c r="P292" s="9" t="s">
        <v>45</v>
      </c>
      <c r="Q292" s="9" t="s">
        <v>109</v>
      </c>
      <c r="R292" s="9" t="s">
        <v>47</v>
      </c>
      <c r="S292" s="9" t="s">
        <v>110</v>
      </c>
      <c r="T292" s="9" t="s">
        <v>86</v>
      </c>
      <c r="U292" s="9" t="s">
        <v>81</v>
      </c>
      <c r="V292" s="9" t="s">
        <v>87</v>
      </c>
      <c r="W292" s="9" t="s">
        <v>111</v>
      </c>
      <c r="X292" s="9" t="s">
        <v>52</v>
      </c>
      <c r="Y292" s="9" t="s">
        <v>53</v>
      </c>
      <c r="Z292" s="9" t="s">
        <v>54</v>
      </c>
      <c r="AA292" s="9" t="s">
        <v>55</v>
      </c>
      <c r="AB292" s="9" t="s">
        <v>56</v>
      </c>
      <c r="AC292" s="10">
        <v>450000</v>
      </c>
      <c r="AD292" s="9" t="s">
        <v>3457</v>
      </c>
      <c r="AE292" s="10" t="str" cm="1">
        <f t="array" aca="1" ref="AE292" ca="1">IFERROR(_xlfn.XLOOKUP(MID(CELL("filename",$A$1),FIND("]",CELL("filename",$A$1))+1,255)&amp;"|"&amp;$C292,Fonte_OM_Objeto!$G:$G,Fonte_OM_Objeto!$J:$J),"")</f>
        <v>9º B Sau</v>
      </c>
      <c r="AF292" s="10" t="str" cm="1">
        <f t="array" aca="1" ref="AF292" ca="1">IFERROR(_xlfn.XLOOKUP(MID(CELL("filename",$A$1),FIND("]",CELL("filename",$A$1))+1,255)&amp;"|"&amp;$C292,Fonte_OM_Objeto!$G:$G,Fonte_OM_Objeto!$K:$K),"")</f>
        <v>Viatura Ambulância Tipo “B” – Suporte Básico</v>
      </c>
    </row>
    <row r="293" spans="1:32" s="1" customFormat="1" ht="19.7" customHeight="1" x14ac:dyDescent="0.2">
      <c r="A293" s="9" t="s">
        <v>30</v>
      </c>
      <c r="B293" s="9" t="s">
        <v>31</v>
      </c>
      <c r="C293" s="9" t="s">
        <v>3456</v>
      </c>
      <c r="D293" s="9" t="s">
        <v>33</v>
      </c>
      <c r="E293" s="9" t="s">
        <v>34</v>
      </c>
      <c r="F293" s="9" t="s">
        <v>3455</v>
      </c>
      <c r="G293" s="9" t="s">
        <v>1725</v>
      </c>
      <c r="H293" s="9" t="s">
        <v>37</v>
      </c>
      <c r="I293" s="9" t="s">
        <v>96</v>
      </c>
      <c r="J293" s="9" t="s">
        <v>39</v>
      </c>
      <c r="K293" s="9" t="s">
        <v>40</v>
      </c>
      <c r="L293" s="9" t="s">
        <v>41</v>
      </c>
      <c r="M293" s="9" t="s">
        <v>232</v>
      </c>
      <c r="N293" s="9" t="s">
        <v>233</v>
      </c>
      <c r="O293" s="9" t="s">
        <v>1367</v>
      </c>
      <c r="P293" s="9" t="s">
        <v>45</v>
      </c>
      <c r="Q293" s="9" t="s">
        <v>46</v>
      </c>
      <c r="R293" s="9" t="s">
        <v>47</v>
      </c>
      <c r="S293" s="9" t="s">
        <v>48</v>
      </c>
      <c r="T293" s="9" t="s">
        <v>100</v>
      </c>
      <c r="U293" s="9" t="s">
        <v>96</v>
      </c>
      <c r="V293" s="9" t="s">
        <v>101</v>
      </c>
      <c r="W293" s="9" t="s">
        <v>51</v>
      </c>
      <c r="X293" s="9" t="s">
        <v>52</v>
      </c>
      <c r="Y293" s="9" t="s">
        <v>207</v>
      </c>
      <c r="Z293" s="9" t="s">
        <v>54</v>
      </c>
      <c r="AA293" s="9" t="s">
        <v>55</v>
      </c>
      <c r="AB293" s="9" t="s">
        <v>56</v>
      </c>
      <c r="AC293" s="10">
        <v>500000</v>
      </c>
      <c r="AD293" s="9" t="s">
        <v>3454</v>
      </c>
      <c r="AE293" s="10" t="str" cm="1">
        <f t="array" aca="1" ref="AE293" ca="1">IFERROR(_xlfn.XLOOKUP(MID(CELL("filename",$A$1),FIND("]",CELL("filename",$A$1))+1,255)&amp;"|"&amp;$C293,Fonte_OM_Objeto!$G:$G,Fonte_OM_Objeto!$J:$J),"")</f>
        <v/>
      </c>
      <c r="AF293" s="10" t="str" cm="1">
        <f t="array" aca="1" ref="AF293" ca="1">IFERROR(_xlfn.XLOOKUP(MID(CELL("filename",$A$1),FIND("]",CELL("filename",$A$1))+1,255)&amp;"|"&amp;$C293,Fonte_OM_Objeto!$G:$G,Fonte_OM_Objeto!$K:$K),"")</f>
        <v/>
      </c>
    </row>
    <row r="294" spans="1:32" s="1" customFormat="1" ht="30.4" customHeight="1" x14ac:dyDescent="0.2">
      <c r="A294" s="9" t="s">
        <v>30</v>
      </c>
      <c r="B294" s="9" t="s">
        <v>31</v>
      </c>
      <c r="C294" s="9" t="s">
        <v>3453</v>
      </c>
      <c r="D294" s="9" t="s">
        <v>33</v>
      </c>
      <c r="E294" s="9" t="s">
        <v>34</v>
      </c>
      <c r="F294" s="9" t="s">
        <v>3452</v>
      </c>
      <c r="G294" s="9" t="s">
        <v>3451</v>
      </c>
      <c r="H294" s="9" t="s">
        <v>37</v>
      </c>
      <c r="I294" s="9" t="s">
        <v>150</v>
      </c>
      <c r="J294" s="9" t="s">
        <v>39</v>
      </c>
      <c r="K294" s="9" t="s">
        <v>40</v>
      </c>
      <c r="L294" s="9" t="s">
        <v>41</v>
      </c>
      <c r="M294" s="9" t="s">
        <v>232</v>
      </c>
      <c r="N294" s="9" t="s">
        <v>233</v>
      </c>
      <c r="O294" s="9" t="s">
        <v>3367</v>
      </c>
      <c r="P294" s="9" t="s">
        <v>45</v>
      </c>
      <c r="Q294" s="9" t="s">
        <v>1646</v>
      </c>
      <c r="R294" s="9" t="s">
        <v>236</v>
      </c>
      <c r="S294" s="9" t="s">
        <v>1645</v>
      </c>
      <c r="T294" s="9" t="s">
        <v>3450</v>
      </c>
      <c r="U294" s="9" t="s">
        <v>150</v>
      </c>
      <c r="V294" s="9" t="s">
        <v>3449</v>
      </c>
      <c r="W294" s="9" t="s">
        <v>51</v>
      </c>
      <c r="X294" s="9" t="s">
        <v>102</v>
      </c>
      <c r="Y294" s="9" t="s">
        <v>53</v>
      </c>
      <c r="Z294" s="9" t="s">
        <v>54</v>
      </c>
      <c r="AA294" s="9" t="s">
        <v>55</v>
      </c>
      <c r="AB294" s="9" t="s">
        <v>56</v>
      </c>
      <c r="AC294" s="10">
        <v>150000</v>
      </c>
      <c r="AD294" s="10" t="s">
        <v>3448</v>
      </c>
      <c r="AE294" s="10" t="str" cm="1">
        <f t="array" aca="1" ref="AE294" ca="1">IFERROR(_xlfn.XLOOKUP(MID(CELL("filename",$A$1),FIND("]",CELL("filename",$A$1))+1,255)&amp;"|"&amp;$C294,Fonte_OM_Objeto!$G:$G,Fonte_OM_Objeto!$J:$J),"")</f>
        <v/>
      </c>
      <c r="AF294" s="10" t="str" cm="1">
        <f t="array" aca="1" ref="AF294" ca="1">IFERROR(_xlfn.XLOOKUP(MID(CELL("filename",$A$1),FIND("]",CELL("filename",$A$1))+1,255)&amp;"|"&amp;$C294,Fonte_OM_Objeto!$G:$G,Fonte_OM_Objeto!$K:$K),"")</f>
        <v/>
      </c>
    </row>
    <row r="295" spans="1:32" s="1" customFormat="1" ht="84.2" customHeight="1" x14ac:dyDescent="0.2">
      <c r="A295" s="9" t="s">
        <v>30</v>
      </c>
      <c r="B295" s="9" t="s">
        <v>31</v>
      </c>
      <c r="C295" s="9" t="s">
        <v>3447</v>
      </c>
      <c r="D295" s="9" t="s">
        <v>33</v>
      </c>
      <c r="E295" s="9" t="s">
        <v>34</v>
      </c>
      <c r="F295" s="9" t="s">
        <v>1252</v>
      </c>
      <c r="G295" s="9" t="s">
        <v>1253</v>
      </c>
      <c r="H295" s="9" t="s">
        <v>37</v>
      </c>
      <c r="I295" s="9" t="s">
        <v>611</v>
      </c>
      <c r="J295" s="9" t="s">
        <v>191</v>
      </c>
      <c r="K295" s="9" t="s">
        <v>40</v>
      </c>
      <c r="L295" s="9" t="s">
        <v>41</v>
      </c>
      <c r="M295" s="9" t="s">
        <v>232</v>
      </c>
      <c r="N295" s="9" t="s">
        <v>233</v>
      </c>
      <c r="O295" s="9" t="s">
        <v>3367</v>
      </c>
      <c r="P295" s="9" t="s">
        <v>45</v>
      </c>
      <c r="Q295" s="9" t="s">
        <v>1646</v>
      </c>
      <c r="R295" s="9" t="s">
        <v>236</v>
      </c>
      <c r="S295" s="9" t="s">
        <v>1645</v>
      </c>
      <c r="T295" s="9" t="s">
        <v>622</v>
      </c>
      <c r="U295" s="9" t="s">
        <v>611</v>
      </c>
      <c r="V295" s="9" t="s">
        <v>623</v>
      </c>
      <c r="W295" s="9" t="s">
        <v>51</v>
      </c>
      <c r="X295" s="9" t="s">
        <v>102</v>
      </c>
      <c r="Y295" s="9" t="s">
        <v>53</v>
      </c>
      <c r="Z295" s="9" t="s">
        <v>54</v>
      </c>
      <c r="AA295" s="9" t="s">
        <v>55</v>
      </c>
      <c r="AB295" s="9" t="s">
        <v>56</v>
      </c>
      <c r="AC295" s="10">
        <v>400000</v>
      </c>
      <c r="AD295" s="10" t="s">
        <v>3446</v>
      </c>
      <c r="AE295" s="10" t="str" cm="1">
        <f t="array" aca="1" ref="AE295" ca="1">IFERROR(_xlfn.XLOOKUP(MID(CELL("filename",$A$1),FIND("]",CELL("filename",$A$1))+1,255)&amp;"|"&amp;$C295,Fonte_OM_Objeto!$G:$G,Fonte_OM_Objeto!$J:$J),"")</f>
        <v/>
      </c>
      <c r="AF295" s="10" t="str" cm="1">
        <f t="array" aca="1" ref="AF295" ca="1">IFERROR(_xlfn.XLOOKUP(MID(CELL("filename",$A$1),FIND("]",CELL("filename",$A$1))+1,255)&amp;"|"&amp;$C295,Fonte_OM_Objeto!$G:$G,Fonte_OM_Objeto!$K:$K),"")</f>
        <v/>
      </c>
    </row>
    <row r="296" spans="1:32" s="1" customFormat="1" ht="52.35" customHeight="1" x14ac:dyDescent="0.2">
      <c r="A296" s="9" t="s">
        <v>30</v>
      </c>
      <c r="B296" s="9" t="s">
        <v>31</v>
      </c>
      <c r="C296" s="9" t="s">
        <v>3445</v>
      </c>
      <c r="D296" s="9" t="s">
        <v>33</v>
      </c>
      <c r="E296" s="9" t="s">
        <v>90</v>
      </c>
      <c r="F296" s="9" t="s">
        <v>1268</v>
      </c>
      <c r="G296" s="9" t="s">
        <v>1269</v>
      </c>
      <c r="H296" s="9" t="s">
        <v>37</v>
      </c>
      <c r="I296" s="9" t="s">
        <v>68</v>
      </c>
      <c r="J296" s="9" t="s">
        <v>160</v>
      </c>
      <c r="K296" s="9" t="s">
        <v>40</v>
      </c>
      <c r="L296" s="9" t="s">
        <v>41</v>
      </c>
      <c r="M296" s="9" t="s">
        <v>70</v>
      </c>
      <c r="N296" s="9" t="s">
        <v>71</v>
      </c>
      <c r="O296" s="9" t="s">
        <v>72</v>
      </c>
      <c r="P296" s="9" t="s">
        <v>45</v>
      </c>
      <c r="Q296" s="9" t="s">
        <v>73</v>
      </c>
      <c r="R296" s="9" t="s">
        <v>45</v>
      </c>
      <c r="S296" s="9" t="s">
        <v>74</v>
      </c>
      <c r="T296" s="9" t="s">
        <v>75</v>
      </c>
      <c r="U296" s="9" t="s">
        <v>76</v>
      </c>
      <c r="V296" s="9" t="s">
        <v>75</v>
      </c>
      <c r="W296" s="9" t="s">
        <v>51</v>
      </c>
      <c r="X296" s="9" t="s">
        <v>52</v>
      </c>
      <c r="Y296" s="9" t="s">
        <v>53</v>
      </c>
      <c r="Z296" s="9" t="s">
        <v>54</v>
      </c>
      <c r="AA296" s="9" t="s">
        <v>55</v>
      </c>
      <c r="AB296" s="9" t="s">
        <v>56</v>
      </c>
      <c r="AC296" s="10">
        <v>150000</v>
      </c>
      <c r="AD296" s="10" t="s">
        <v>3439</v>
      </c>
      <c r="AE296" s="10" t="str" cm="1">
        <f t="array" aca="1" ref="AE296" ca="1">IFERROR(_xlfn.XLOOKUP(MID(CELL("filename",$A$1),FIND("]",CELL("filename",$A$1))+1,255)&amp;"|"&amp;$C296,Fonte_OM_Objeto!$G:$G,Fonte_OM_Objeto!$J:$J),"")</f>
        <v/>
      </c>
      <c r="AF296" s="10" t="str" cm="1">
        <f t="array" aca="1" ref="AF296" ca="1">IFERROR(_xlfn.XLOOKUP(MID(CELL("filename",$A$1),FIND("]",CELL("filename",$A$1))+1,255)&amp;"|"&amp;$C296,Fonte_OM_Objeto!$G:$G,Fonte_OM_Objeto!$K:$K),"")</f>
        <v/>
      </c>
    </row>
    <row r="297" spans="1:32" s="1" customFormat="1" ht="52.35" customHeight="1" x14ac:dyDescent="0.2">
      <c r="A297" s="9" t="s">
        <v>30</v>
      </c>
      <c r="B297" s="9" t="s">
        <v>31</v>
      </c>
      <c r="C297" s="9" t="s">
        <v>3444</v>
      </c>
      <c r="D297" s="9" t="s">
        <v>33</v>
      </c>
      <c r="E297" s="9" t="s">
        <v>90</v>
      </c>
      <c r="F297" s="9" t="s">
        <v>3443</v>
      </c>
      <c r="G297" s="9" t="s">
        <v>3442</v>
      </c>
      <c r="H297" s="9" t="s">
        <v>37</v>
      </c>
      <c r="I297" s="9" t="s">
        <v>242</v>
      </c>
      <c r="J297" s="9" t="s">
        <v>82</v>
      </c>
      <c r="K297" s="9" t="s">
        <v>40</v>
      </c>
      <c r="L297" s="9" t="s">
        <v>41</v>
      </c>
      <c r="M297" s="9" t="s">
        <v>70</v>
      </c>
      <c r="N297" s="9" t="s">
        <v>71</v>
      </c>
      <c r="O297" s="9" t="s">
        <v>72</v>
      </c>
      <c r="P297" s="9" t="s">
        <v>45</v>
      </c>
      <c r="Q297" s="9" t="s">
        <v>73</v>
      </c>
      <c r="R297" s="9" t="s">
        <v>45</v>
      </c>
      <c r="S297" s="9" t="s">
        <v>74</v>
      </c>
      <c r="T297" s="9" t="s">
        <v>75</v>
      </c>
      <c r="U297" s="9" t="s">
        <v>76</v>
      </c>
      <c r="V297" s="9" t="s">
        <v>75</v>
      </c>
      <c r="W297" s="9" t="s">
        <v>51</v>
      </c>
      <c r="X297" s="9" t="s">
        <v>52</v>
      </c>
      <c r="Y297" s="9" t="s">
        <v>53</v>
      </c>
      <c r="Z297" s="9" t="s">
        <v>54</v>
      </c>
      <c r="AA297" s="9" t="s">
        <v>55</v>
      </c>
      <c r="AB297" s="9" t="s">
        <v>56</v>
      </c>
      <c r="AC297" s="10">
        <v>250000</v>
      </c>
      <c r="AD297" s="10" t="s">
        <v>3441</v>
      </c>
      <c r="AE297" s="10" t="str" cm="1">
        <f t="array" aca="1" ref="AE297" ca="1">IFERROR(_xlfn.XLOOKUP(MID(CELL("filename",$A$1),FIND("]",CELL("filename",$A$1))+1,255)&amp;"|"&amp;$C297,Fonte_OM_Objeto!$G:$G,Fonte_OM_Objeto!$J:$J),"")</f>
        <v/>
      </c>
      <c r="AF297" s="10" t="str" cm="1">
        <f t="array" aca="1" ref="AF297" ca="1">IFERROR(_xlfn.XLOOKUP(MID(CELL("filename",$A$1),FIND("]",CELL("filename",$A$1))+1,255)&amp;"|"&amp;$C297,Fonte_OM_Objeto!$G:$G,Fonte_OM_Objeto!$K:$K),"")</f>
        <v/>
      </c>
    </row>
    <row r="298" spans="1:32" s="1" customFormat="1" ht="52.35" customHeight="1" x14ac:dyDescent="0.2">
      <c r="A298" s="9" t="s">
        <v>30</v>
      </c>
      <c r="B298" s="9" t="s">
        <v>31</v>
      </c>
      <c r="C298" s="9" t="s">
        <v>3440</v>
      </c>
      <c r="D298" s="9" t="s">
        <v>33</v>
      </c>
      <c r="E298" s="9" t="s">
        <v>90</v>
      </c>
      <c r="F298" s="9" t="s">
        <v>1283</v>
      </c>
      <c r="G298" s="9" t="s">
        <v>1284</v>
      </c>
      <c r="H298" s="9" t="s">
        <v>37</v>
      </c>
      <c r="I298" s="9" t="s">
        <v>68</v>
      </c>
      <c r="J298" s="9" t="s">
        <v>261</v>
      </c>
      <c r="K298" s="9" t="s">
        <v>40</v>
      </c>
      <c r="L298" s="9" t="s">
        <v>41</v>
      </c>
      <c r="M298" s="9" t="s">
        <v>70</v>
      </c>
      <c r="N298" s="9" t="s">
        <v>71</v>
      </c>
      <c r="O298" s="9" t="s">
        <v>72</v>
      </c>
      <c r="P298" s="9" t="s">
        <v>45</v>
      </c>
      <c r="Q298" s="9" t="s">
        <v>73</v>
      </c>
      <c r="R298" s="9" t="s">
        <v>45</v>
      </c>
      <c r="S298" s="9" t="s">
        <v>74</v>
      </c>
      <c r="T298" s="9" t="s">
        <v>75</v>
      </c>
      <c r="U298" s="9" t="s">
        <v>76</v>
      </c>
      <c r="V298" s="9" t="s">
        <v>75</v>
      </c>
      <c r="W298" s="9" t="s">
        <v>51</v>
      </c>
      <c r="X298" s="9" t="s">
        <v>52</v>
      </c>
      <c r="Y298" s="9" t="s">
        <v>53</v>
      </c>
      <c r="Z298" s="9" t="s">
        <v>54</v>
      </c>
      <c r="AA298" s="9" t="s">
        <v>55</v>
      </c>
      <c r="AB298" s="9" t="s">
        <v>56</v>
      </c>
      <c r="AC298" s="10">
        <v>150000</v>
      </c>
      <c r="AD298" s="10" t="s">
        <v>3439</v>
      </c>
      <c r="AE298" s="10" t="str" cm="1">
        <f t="array" aca="1" ref="AE298" ca="1">IFERROR(_xlfn.XLOOKUP(MID(CELL("filename",$A$1),FIND("]",CELL("filename",$A$1))+1,255)&amp;"|"&amp;$C298,Fonte_OM_Objeto!$G:$G,Fonte_OM_Objeto!$J:$J),"")</f>
        <v/>
      </c>
      <c r="AF298" s="10" t="str" cm="1">
        <f t="array" aca="1" ref="AF298" ca="1">IFERROR(_xlfn.XLOOKUP(MID(CELL("filename",$A$1),FIND("]",CELL("filename",$A$1))+1,255)&amp;"|"&amp;$C298,Fonte_OM_Objeto!$G:$G,Fonte_OM_Objeto!$K:$K),"")</f>
        <v/>
      </c>
    </row>
    <row r="299" spans="1:32" s="1" customFormat="1" ht="84.2" customHeight="1" x14ac:dyDescent="0.2">
      <c r="A299" s="9" t="s">
        <v>30</v>
      </c>
      <c r="B299" s="9" t="s">
        <v>31</v>
      </c>
      <c r="C299" s="9" t="s">
        <v>3438</v>
      </c>
      <c r="D299" s="9" t="s">
        <v>33</v>
      </c>
      <c r="E299" s="9" t="s">
        <v>34</v>
      </c>
      <c r="F299" s="9" t="s">
        <v>1297</v>
      </c>
      <c r="G299" s="9" t="s">
        <v>1298</v>
      </c>
      <c r="H299" s="9" t="s">
        <v>37</v>
      </c>
      <c r="I299" s="9" t="s">
        <v>828</v>
      </c>
      <c r="J299" s="9" t="s">
        <v>191</v>
      </c>
      <c r="K299" s="9" t="s">
        <v>40</v>
      </c>
      <c r="L299" s="9" t="s">
        <v>41</v>
      </c>
      <c r="M299" s="9" t="s">
        <v>97</v>
      </c>
      <c r="N299" s="9" t="s">
        <v>98</v>
      </c>
      <c r="O299" s="9" t="s">
        <v>3437</v>
      </c>
      <c r="P299" s="9" t="s">
        <v>45</v>
      </c>
      <c r="Q299" s="9" t="s">
        <v>1646</v>
      </c>
      <c r="R299" s="9" t="s">
        <v>3436</v>
      </c>
      <c r="S299" s="9" t="s">
        <v>1645</v>
      </c>
      <c r="T299" s="9" t="s">
        <v>928</v>
      </c>
      <c r="U299" s="9" t="s">
        <v>828</v>
      </c>
      <c r="V299" s="9" t="s">
        <v>929</v>
      </c>
      <c r="W299" s="9" t="s">
        <v>51</v>
      </c>
      <c r="X299" s="9" t="s">
        <v>52</v>
      </c>
      <c r="Y299" s="9" t="s">
        <v>53</v>
      </c>
      <c r="Z299" s="9" t="s">
        <v>54</v>
      </c>
      <c r="AA299" s="9" t="s">
        <v>55</v>
      </c>
      <c r="AB299" s="9" t="s">
        <v>56</v>
      </c>
      <c r="AC299" s="10">
        <v>200000</v>
      </c>
      <c r="AD299" s="10" t="s">
        <v>3435</v>
      </c>
      <c r="AE299" s="10" t="str" cm="1">
        <f t="array" aca="1" ref="AE299" ca="1">IFERROR(_xlfn.XLOOKUP(MID(CELL("filename",$A$1),FIND("]",CELL("filename",$A$1))+1,255)&amp;"|"&amp;$C299,Fonte_OM_Objeto!$G:$G,Fonte_OM_Objeto!$J:$J),"")</f>
        <v/>
      </c>
      <c r="AF299" s="10" t="str" cm="1">
        <f t="array" aca="1" ref="AF299" ca="1">IFERROR(_xlfn.XLOOKUP(MID(CELL("filename",$A$1),FIND("]",CELL("filename",$A$1))+1,255)&amp;"|"&amp;$C299,Fonte_OM_Objeto!$G:$G,Fonte_OM_Objeto!$K:$K),"")</f>
        <v/>
      </c>
    </row>
    <row r="300" spans="1:32" s="1" customFormat="1" ht="19.7" customHeight="1" x14ac:dyDescent="0.2">
      <c r="A300" s="9" t="s">
        <v>30</v>
      </c>
      <c r="B300" s="9" t="s">
        <v>31</v>
      </c>
      <c r="C300" s="9" t="s">
        <v>3434</v>
      </c>
      <c r="D300" s="9" t="s">
        <v>33</v>
      </c>
      <c r="E300" s="9" t="s">
        <v>34</v>
      </c>
      <c r="F300" s="9" t="s">
        <v>3431</v>
      </c>
      <c r="G300" s="9" t="s">
        <v>3430</v>
      </c>
      <c r="H300" s="9" t="s">
        <v>37</v>
      </c>
      <c r="I300" s="9" t="s">
        <v>96</v>
      </c>
      <c r="J300" s="9" t="s">
        <v>293</v>
      </c>
      <c r="K300" s="9" t="s">
        <v>40</v>
      </c>
      <c r="L300" s="9" t="s">
        <v>41</v>
      </c>
      <c r="M300" s="9" t="s">
        <v>70</v>
      </c>
      <c r="N300" s="9" t="s">
        <v>71</v>
      </c>
      <c r="O300" s="9" t="s">
        <v>1598</v>
      </c>
      <c r="P300" s="9" t="s">
        <v>45</v>
      </c>
      <c r="Q300" s="9" t="s">
        <v>73</v>
      </c>
      <c r="R300" s="9" t="s">
        <v>45</v>
      </c>
      <c r="S300" s="9" t="s">
        <v>74</v>
      </c>
      <c r="T300" s="9" t="s">
        <v>100</v>
      </c>
      <c r="U300" s="9" t="s">
        <v>96</v>
      </c>
      <c r="V300" s="9" t="s">
        <v>101</v>
      </c>
      <c r="W300" s="9" t="s">
        <v>51</v>
      </c>
      <c r="X300" s="9" t="s">
        <v>52</v>
      </c>
      <c r="Y300" s="9" t="s">
        <v>53</v>
      </c>
      <c r="Z300" s="9" t="s">
        <v>54</v>
      </c>
      <c r="AA300" s="9" t="s">
        <v>55</v>
      </c>
      <c r="AB300" s="9" t="s">
        <v>56</v>
      </c>
      <c r="AC300" s="10">
        <v>560000</v>
      </c>
      <c r="AD300" s="10" t="s">
        <v>3433</v>
      </c>
      <c r="AE300" s="10" t="str" cm="1">
        <f t="array" aca="1" ref="AE300" ca="1">IFERROR(_xlfn.XLOOKUP(MID(CELL("filename",$A$1),FIND("]",CELL("filename",$A$1))+1,255)&amp;"|"&amp;$C300,Fonte_OM_Objeto!$G:$G,Fonte_OM_Objeto!$J:$J),"")</f>
        <v/>
      </c>
      <c r="AF300" s="10" t="str" cm="1">
        <f t="array" aca="1" ref="AF300" ca="1">IFERROR(_xlfn.XLOOKUP(MID(CELL("filename",$A$1),FIND("]",CELL("filename",$A$1))+1,255)&amp;"|"&amp;$C300,Fonte_OM_Objeto!$G:$G,Fonte_OM_Objeto!$K:$K),"")</f>
        <v/>
      </c>
    </row>
    <row r="301" spans="1:32" s="1" customFormat="1" ht="94.9" customHeight="1" x14ac:dyDescent="0.2">
      <c r="A301" s="9" t="s">
        <v>30</v>
      </c>
      <c r="B301" s="9" t="s">
        <v>31</v>
      </c>
      <c r="C301" s="9" t="s">
        <v>3432</v>
      </c>
      <c r="D301" s="9" t="s">
        <v>33</v>
      </c>
      <c r="E301" s="9" t="s">
        <v>34</v>
      </c>
      <c r="F301" s="9" t="s">
        <v>3431</v>
      </c>
      <c r="G301" s="9" t="s">
        <v>3430</v>
      </c>
      <c r="H301" s="9" t="s">
        <v>37</v>
      </c>
      <c r="I301" s="9" t="s">
        <v>96</v>
      </c>
      <c r="J301" s="9" t="s">
        <v>293</v>
      </c>
      <c r="K301" s="9" t="s">
        <v>40</v>
      </c>
      <c r="L301" s="9" t="s">
        <v>41</v>
      </c>
      <c r="M301" s="9" t="s">
        <v>97</v>
      </c>
      <c r="N301" s="9" t="s">
        <v>98</v>
      </c>
      <c r="O301" s="9" t="s">
        <v>1367</v>
      </c>
      <c r="P301" s="9" t="s">
        <v>45</v>
      </c>
      <c r="Q301" s="9" t="s">
        <v>46</v>
      </c>
      <c r="R301" s="9" t="s">
        <v>47</v>
      </c>
      <c r="S301" s="9" t="s">
        <v>48</v>
      </c>
      <c r="T301" s="9" t="s">
        <v>3382</v>
      </c>
      <c r="U301" s="9" t="s">
        <v>96</v>
      </c>
      <c r="V301" s="9" t="s">
        <v>2935</v>
      </c>
      <c r="W301" s="9" t="s">
        <v>51</v>
      </c>
      <c r="X301" s="9" t="s">
        <v>52</v>
      </c>
      <c r="Y301" s="9" t="s">
        <v>53</v>
      </c>
      <c r="Z301" s="9" t="s">
        <v>54</v>
      </c>
      <c r="AA301" s="9" t="s">
        <v>55</v>
      </c>
      <c r="AB301" s="9" t="s">
        <v>56</v>
      </c>
      <c r="AC301" s="10">
        <v>500000</v>
      </c>
      <c r="AD301" s="10" t="s">
        <v>3396</v>
      </c>
      <c r="AE301" s="10" t="str" cm="1">
        <f t="array" aca="1" ref="AE301" ca="1">IFERROR(_xlfn.XLOOKUP(MID(CELL("filename",$A$1),FIND("]",CELL("filename",$A$1))+1,255)&amp;"|"&amp;$C301,Fonte_OM_Objeto!$G:$G,Fonte_OM_Objeto!$J:$J),"")</f>
        <v/>
      </c>
      <c r="AF301" s="10" t="str" cm="1">
        <f t="array" aca="1" ref="AF301" ca="1">IFERROR(_xlfn.XLOOKUP(MID(CELL("filename",$A$1),FIND("]",CELL("filename",$A$1))+1,255)&amp;"|"&amp;$C301,Fonte_OM_Objeto!$G:$G,Fonte_OM_Objeto!$K:$K),"")</f>
        <v/>
      </c>
    </row>
    <row r="302" spans="1:32" s="1" customFormat="1" ht="41.1" customHeight="1" x14ac:dyDescent="0.2">
      <c r="A302" s="9" t="s">
        <v>30</v>
      </c>
      <c r="B302" s="9" t="s">
        <v>31</v>
      </c>
      <c r="C302" s="9" t="s">
        <v>1307</v>
      </c>
      <c r="D302" s="9" t="s">
        <v>33</v>
      </c>
      <c r="E302" s="9" t="s">
        <v>34</v>
      </c>
      <c r="F302" s="9" t="s">
        <v>1301</v>
      </c>
      <c r="G302" s="9" t="s">
        <v>1302</v>
      </c>
      <c r="H302" s="9" t="s">
        <v>37</v>
      </c>
      <c r="I302" s="9" t="s">
        <v>242</v>
      </c>
      <c r="J302" s="9" t="s">
        <v>1702</v>
      </c>
      <c r="K302" s="9" t="s">
        <v>40</v>
      </c>
      <c r="L302" s="9" t="s">
        <v>41</v>
      </c>
      <c r="M302" s="9" t="s">
        <v>42</v>
      </c>
      <c r="N302" s="9" t="s">
        <v>43</v>
      </c>
      <c r="O302" s="9" t="s">
        <v>2931</v>
      </c>
      <c r="P302" s="9" t="s">
        <v>45</v>
      </c>
      <c r="Q302" s="9" t="s">
        <v>182</v>
      </c>
      <c r="R302" s="9" t="s">
        <v>47</v>
      </c>
      <c r="S302" s="9" t="s">
        <v>2724</v>
      </c>
      <c r="T302" s="9" t="s">
        <v>1975</v>
      </c>
      <c r="U302" s="9" t="s">
        <v>242</v>
      </c>
      <c r="V302" s="9" t="s">
        <v>1974</v>
      </c>
      <c r="W302" s="9" t="s">
        <v>51</v>
      </c>
      <c r="X302" s="9" t="s">
        <v>52</v>
      </c>
      <c r="Y302" s="9" t="s">
        <v>53</v>
      </c>
      <c r="Z302" s="9" t="s">
        <v>54</v>
      </c>
      <c r="AA302" s="9" t="s">
        <v>55</v>
      </c>
      <c r="AB302" s="9" t="s">
        <v>56</v>
      </c>
      <c r="AC302" s="10">
        <v>250000</v>
      </c>
      <c r="AD302" s="10" t="s">
        <v>3429</v>
      </c>
      <c r="AE302" s="10" t="str" cm="1">
        <f t="array" aca="1" ref="AE302" ca="1">IFERROR(_xlfn.XLOOKUP(MID(CELL("filename",$A$1),FIND("]",CELL("filename",$A$1))+1,255)&amp;"|"&amp;$C302,Fonte_OM_Objeto!$G:$G,Fonte_OM_Objeto!$J:$J),"")</f>
        <v>CMBH</v>
      </c>
      <c r="AF302" s="10" t="str" cm="1">
        <f t="array" aca="1" ref="AF302" ca="1">IFERROR(_xlfn.XLOOKUP(MID(CELL("filename",$A$1),FIND("]",CELL("filename",$A$1))+1,255)&amp;"|"&amp;$C302,Fonte_OM_Objeto!$G:$G,Fonte_OM_Objeto!$K:$K),"")</f>
        <v>Lousa de vidro para sala de aula</v>
      </c>
    </row>
    <row r="303" spans="1:32" s="1" customFormat="1" ht="84.2" customHeight="1" x14ac:dyDescent="0.2">
      <c r="A303" s="9" t="s">
        <v>30</v>
      </c>
      <c r="B303" s="9" t="s">
        <v>31</v>
      </c>
      <c r="C303" s="9" t="s">
        <v>1707</v>
      </c>
      <c r="D303" s="9" t="s">
        <v>33</v>
      </c>
      <c r="E303" s="9" t="s">
        <v>34</v>
      </c>
      <c r="F303" s="9" t="s">
        <v>1301</v>
      </c>
      <c r="G303" s="9" t="s">
        <v>1302</v>
      </c>
      <c r="H303" s="9" t="s">
        <v>37</v>
      </c>
      <c r="I303" s="9" t="s">
        <v>242</v>
      </c>
      <c r="J303" s="9" t="s">
        <v>1702</v>
      </c>
      <c r="K303" s="9" t="s">
        <v>40</v>
      </c>
      <c r="L303" s="9" t="s">
        <v>41</v>
      </c>
      <c r="M303" s="9" t="s">
        <v>179</v>
      </c>
      <c r="N303" s="9" t="s">
        <v>180</v>
      </c>
      <c r="O303" s="9" t="s">
        <v>3227</v>
      </c>
      <c r="P303" s="9" t="s">
        <v>45</v>
      </c>
      <c r="Q303" s="9" t="s">
        <v>385</v>
      </c>
      <c r="R303" s="9" t="s">
        <v>45</v>
      </c>
      <c r="S303" s="9" t="s">
        <v>468</v>
      </c>
      <c r="T303" s="9" t="s">
        <v>246</v>
      </c>
      <c r="U303" s="9" t="s">
        <v>242</v>
      </c>
      <c r="V303" s="9" t="s">
        <v>247</v>
      </c>
      <c r="W303" s="9" t="s">
        <v>51</v>
      </c>
      <c r="X303" s="9" t="s">
        <v>52</v>
      </c>
      <c r="Y303" s="9" t="s">
        <v>53</v>
      </c>
      <c r="Z303" s="9" t="s">
        <v>54</v>
      </c>
      <c r="AA303" s="9" t="s">
        <v>55</v>
      </c>
      <c r="AB303" s="9" t="s">
        <v>56</v>
      </c>
      <c r="AC303" s="10">
        <v>250000</v>
      </c>
      <c r="AD303" s="10" t="s">
        <v>3428</v>
      </c>
      <c r="AE303" s="10" t="str" cm="1">
        <f t="array" aca="1" ref="AE303" ca="1">IFERROR(_xlfn.XLOOKUP(MID(CELL("filename",$A$1),FIND("]",CELL("filename",$A$1))+1,255)&amp;"|"&amp;$C303,Fonte_OM_Objeto!$G:$G,Fonte_OM_Objeto!$J:$J),"")</f>
        <v/>
      </c>
      <c r="AF303" s="10" t="str" cm="1">
        <f t="array" aca="1" ref="AF303" ca="1">IFERROR(_xlfn.XLOOKUP(MID(CELL("filename",$A$1),FIND("]",CELL("filename",$A$1))+1,255)&amp;"|"&amp;$C303,Fonte_OM_Objeto!$G:$G,Fonte_OM_Objeto!$K:$K),"")</f>
        <v/>
      </c>
    </row>
    <row r="304" spans="1:32" s="1" customFormat="1" ht="30.4" customHeight="1" x14ac:dyDescent="0.2">
      <c r="A304" s="9" t="s">
        <v>30</v>
      </c>
      <c r="B304" s="9" t="s">
        <v>31</v>
      </c>
      <c r="C304" s="9" t="s">
        <v>3427</v>
      </c>
      <c r="D304" s="9" t="s">
        <v>33</v>
      </c>
      <c r="E304" s="9" t="s">
        <v>34</v>
      </c>
      <c r="F304" s="9" t="s">
        <v>3426</v>
      </c>
      <c r="G304" s="9" t="s">
        <v>1696</v>
      </c>
      <c r="H304" s="9" t="s">
        <v>37</v>
      </c>
      <c r="I304" s="9" t="s">
        <v>242</v>
      </c>
      <c r="J304" s="9" t="s">
        <v>191</v>
      </c>
      <c r="K304" s="9" t="s">
        <v>40</v>
      </c>
      <c r="L304" s="9" t="s">
        <v>41</v>
      </c>
      <c r="M304" s="9" t="s">
        <v>42</v>
      </c>
      <c r="N304" s="9" t="s">
        <v>43</v>
      </c>
      <c r="O304" s="9" t="s">
        <v>123</v>
      </c>
      <c r="P304" s="9" t="s">
        <v>45</v>
      </c>
      <c r="Q304" s="9" t="s">
        <v>84</v>
      </c>
      <c r="R304" s="9" t="s">
        <v>45</v>
      </c>
      <c r="S304" s="9" t="s">
        <v>85</v>
      </c>
      <c r="T304" s="9" t="s">
        <v>1694</v>
      </c>
      <c r="U304" s="9" t="s">
        <v>242</v>
      </c>
      <c r="V304" s="9" t="s">
        <v>1693</v>
      </c>
      <c r="W304" s="9" t="s">
        <v>51</v>
      </c>
      <c r="X304" s="9" t="s">
        <v>102</v>
      </c>
      <c r="Y304" s="9" t="s">
        <v>53</v>
      </c>
      <c r="Z304" s="9" t="s">
        <v>54</v>
      </c>
      <c r="AA304" s="9" t="s">
        <v>55</v>
      </c>
      <c r="AB304" s="9" t="s">
        <v>56</v>
      </c>
      <c r="AC304" s="10">
        <v>150000</v>
      </c>
      <c r="AD304" s="10" t="s">
        <v>3425</v>
      </c>
      <c r="AE304" s="10" t="str" cm="1">
        <f t="array" aca="1" ref="AE304" ca="1">IFERROR(_xlfn.XLOOKUP(MID(CELL("filename",$A$1),FIND("]",CELL("filename",$A$1))+1,255)&amp;"|"&amp;$C304,Fonte_OM_Objeto!$G:$G,Fonte_OM_Objeto!$J:$J),"")</f>
        <v>14º GAC</v>
      </c>
      <c r="AF304" s="10" t="str" cm="1">
        <f t="array" aca="1" ref="AF304" ca="1">IFERROR(_xlfn.XLOOKUP(MID(CELL("filename",$A$1),FIND("]",CELL("filename",$A$1))+1,255)&amp;"|"&amp;$C304,Fonte_OM_Objeto!$G:$G,Fonte_OM_Objeto!$K:$K),"")</f>
        <v>Adequação das instalações e aquisição de equipamentos para a cozinha e refeitórios.</v>
      </c>
    </row>
    <row r="305" spans="1:32" s="1" customFormat="1" ht="30.4" customHeight="1" x14ac:dyDescent="0.2">
      <c r="A305" s="9" t="s">
        <v>30</v>
      </c>
      <c r="B305" s="9" t="s">
        <v>31</v>
      </c>
      <c r="C305" s="9" t="s">
        <v>3427</v>
      </c>
      <c r="D305" s="9" t="s">
        <v>33</v>
      </c>
      <c r="E305" s="9" t="s">
        <v>34</v>
      </c>
      <c r="F305" s="9" t="s">
        <v>3426</v>
      </c>
      <c r="G305" s="9" t="s">
        <v>1696</v>
      </c>
      <c r="H305" s="9" t="s">
        <v>37</v>
      </c>
      <c r="I305" s="9" t="s">
        <v>242</v>
      </c>
      <c r="J305" s="9" t="s">
        <v>191</v>
      </c>
      <c r="K305" s="9" t="s">
        <v>40</v>
      </c>
      <c r="L305" s="9" t="s">
        <v>41</v>
      </c>
      <c r="M305" s="9" t="s">
        <v>42</v>
      </c>
      <c r="N305" s="9" t="s">
        <v>43</v>
      </c>
      <c r="O305" s="9" t="s">
        <v>123</v>
      </c>
      <c r="P305" s="9" t="s">
        <v>45</v>
      </c>
      <c r="Q305" s="9" t="s">
        <v>84</v>
      </c>
      <c r="R305" s="9" t="s">
        <v>45</v>
      </c>
      <c r="S305" s="9" t="s">
        <v>85</v>
      </c>
      <c r="T305" s="9" t="s">
        <v>1694</v>
      </c>
      <c r="U305" s="9" t="s">
        <v>242</v>
      </c>
      <c r="V305" s="9" t="s">
        <v>1693</v>
      </c>
      <c r="W305" s="9" t="s">
        <v>51</v>
      </c>
      <c r="X305" s="9" t="s">
        <v>52</v>
      </c>
      <c r="Y305" s="9" t="s">
        <v>53</v>
      </c>
      <c r="Z305" s="9" t="s">
        <v>54</v>
      </c>
      <c r="AA305" s="9" t="s">
        <v>55</v>
      </c>
      <c r="AB305" s="9" t="s">
        <v>56</v>
      </c>
      <c r="AC305" s="10">
        <v>150000</v>
      </c>
      <c r="AD305" s="10" t="s">
        <v>3425</v>
      </c>
      <c r="AE305" s="10" t="str" cm="1">
        <f t="array" aca="1" ref="AE305" ca="1">IFERROR(_xlfn.XLOOKUP(MID(CELL("filename",$A$1),FIND("]",CELL("filename",$A$1))+1,255)&amp;"|"&amp;$C305,Fonte_OM_Objeto!$G:$G,Fonte_OM_Objeto!$J:$J),"")</f>
        <v>14º GAC</v>
      </c>
      <c r="AF305" s="10" t="str" cm="1">
        <f t="array" aca="1" ref="AF305" ca="1">IFERROR(_xlfn.XLOOKUP(MID(CELL("filename",$A$1),FIND("]",CELL("filename",$A$1))+1,255)&amp;"|"&amp;$C305,Fonte_OM_Objeto!$G:$G,Fonte_OM_Objeto!$K:$K),"")</f>
        <v>Adequação das instalações e aquisição de equipamentos para a cozinha e refeitórios.</v>
      </c>
    </row>
    <row r="306" spans="1:32" s="1" customFormat="1" ht="52.35" customHeight="1" x14ac:dyDescent="0.2">
      <c r="A306" s="9" t="s">
        <v>30</v>
      </c>
      <c r="B306" s="9" t="s">
        <v>31</v>
      </c>
      <c r="C306" s="9" t="s">
        <v>3424</v>
      </c>
      <c r="D306" s="9" t="s">
        <v>33</v>
      </c>
      <c r="E306" s="9" t="s">
        <v>90</v>
      </c>
      <c r="F306" s="9" t="s">
        <v>1314</v>
      </c>
      <c r="G306" s="9" t="s">
        <v>1315</v>
      </c>
      <c r="H306" s="9" t="s">
        <v>37</v>
      </c>
      <c r="I306" s="9" t="s">
        <v>212</v>
      </c>
      <c r="J306" s="9" t="s">
        <v>82</v>
      </c>
      <c r="K306" s="9" t="s">
        <v>40</v>
      </c>
      <c r="L306" s="9" t="s">
        <v>41</v>
      </c>
      <c r="M306" s="9" t="s">
        <v>70</v>
      </c>
      <c r="N306" s="9" t="s">
        <v>71</v>
      </c>
      <c r="O306" s="9" t="s">
        <v>118</v>
      </c>
      <c r="P306" s="9" t="s">
        <v>45</v>
      </c>
      <c r="Q306" s="9" t="s">
        <v>46</v>
      </c>
      <c r="R306" s="9" t="s">
        <v>47</v>
      </c>
      <c r="S306" s="9" t="s">
        <v>48</v>
      </c>
      <c r="T306" s="9" t="s">
        <v>75</v>
      </c>
      <c r="U306" s="9" t="s">
        <v>76</v>
      </c>
      <c r="V306" s="9" t="s">
        <v>75</v>
      </c>
      <c r="W306" s="9" t="s">
        <v>51</v>
      </c>
      <c r="X306" s="9" t="s">
        <v>102</v>
      </c>
      <c r="Y306" s="9" t="s">
        <v>53</v>
      </c>
      <c r="Z306" s="9" t="s">
        <v>54</v>
      </c>
      <c r="AA306" s="9" t="s">
        <v>55</v>
      </c>
      <c r="AB306" s="9" t="s">
        <v>56</v>
      </c>
      <c r="AC306" s="10">
        <v>130000</v>
      </c>
      <c r="AD306" s="10" t="s">
        <v>3423</v>
      </c>
      <c r="AE306" s="10" t="str" cm="1">
        <f t="array" aca="1" ref="AE306" ca="1">IFERROR(_xlfn.XLOOKUP(MID(CELL("filename",$A$1),FIND("]",CELL("filename",$A$1))+1,255)&amp;"|"&amp;$C306,Fonte_OM_Objeto!$G:$G,Fonte_OM_Objeto!$J:$J),"")</f>
        <v/>
      </c>
      <c r="AF306" s="10" t="str" cm="1">
        <f t="array" aca="1" ref="AF306" ca="1">IFERROR(_xlfn.XLOOKUP(MID(CELL("filename",$A$1),FIND("]",CELL("filename",$A$1))+1,255)&amp;"|"&amp;$C306,Fonte_OM_Objeto!$G:$G,Fonte_OM_Objeto!$K:$K),"")</f>
        <v/>
      </c>
    </row>
    <row r="307" spans="1:32" s="1" customFormat="1" ht="52.35" customHeight="1" x14ac:dyDescent="0.2">
      <c r="A307" s="9" t="s">
        <v>30</v>
      </c>
      <c r="B307" s="9" t="s">
        <v>31</v>
      </c>
      <c r="C307" s="9" t="s">
        <v>3424</v>
      </c>
      <c r="D307" s="9" t="s">
        <v>33</v>
      </c>
      <c r="E307" s="9" t="s">
        <v>90</v>
      </c>
      <c r="F307" s="9" t="s">
        <v>1314</v>
      </c>
      <c r="G307" s="9" t="s">
        <v>1315</v>
      </c>
      <c r="H307" s="9" t="s">
        <v>37</v>
      </c>
      <c r="I307" s="9" t="s">
        <v>212</v>
      </c>
      <c r="J307" s="9" t="s">
        <v>82</v>
      </c>
      <c r="K307" s="9" t="s">
        <v>40</v>
      </c>
      <c r="L307" s="9" t="s">
        <v>41</v>
      </c>
      <c r="M307" s="9" t="s">
        <v>70</v>
      </c>
      <c r="N307" s="9" t="s">
        <v>71</v>
      </c>
      <c r="O307" s="9" t="s">
        <v>118</v>
      </c>
      <c r="P307" s="9" t="s">
        <v>45</v>
      </c>
      <c r="Q307" s="9" t="s">
        <v>46</v>
      </c>
      <c r="R307" s="9" t="s">
        <v>47</v>
      </c>
      <c r="S307" s="9" t="s">
        <v>48</v>
      </c>
      <c r="T307" s="9" t="s">
        <v>75</v>
      </c>
      <c r="U307" s="9" t="s">
        <v>76</v>
      </c>
      <c r="V307" s="9" t="s">
        <v>75</v>
      </c>
      <c r="W307" s="9" t="s">
        <v>51</v>
      </c>
      <c r="X307" s="9" t="s">
        <v>52</v>
      </c>
      <c r="Y307" s="9" t="s">
        <v>53</v>
      </c>
      <c r="Z307" s="9" t="s">
        <v>54</v>
      </c>
      <c r="AA307" s="9" t="s">
        <v>55</v>
      </c>
      <c r="AB307" s="9" t="s">
        <v>56</v>
      </c>
      <c r="AC307" s="10">
        <v>20000</v>
      </c>
      <c r="AD307" s="10" t="s">
        <v>3423</v>
      </c>
      <c r="AE307" s="10" t="str" cm="1">
        <f t="array" aca="1" ref="AE307" ca="1">IFERROR(_xlfn.XLOOKUP(MID(CELL("filename",$A$1),FIND("]",CELL("filename",$A$1))+1,255)&amp;"|"&amp;$C307,Fonte_OM_Objeto!$G:$G,Fonte_OM_Objeto!$J:$J),"")</f>
        <v/>
      </c>
      <c r="AF307" s="10" t="str" cm="1">
        <f t="array" aca="1" ref="AF307" ca="1">IFERROR(_xlfn.XLOOKUP(MID(CELL("filename",$A$1),FIND("]",CELL("filename",$A$1))+1,255)&amp;"|"&amp;$C307,Fonte_OM_Objeto!$G:$G,Fonte_OM_Objeto!$K:$K),"")</f>
        <v/>
      </c>
    </row>
    <row r="308" spans="1:32" s="1" customFormat="1" ht="52.35" customHeight="1" x14ac:dyDescent="0.2">
      <c r="A308" s="9" t="s">
        <v>30</v>
      </c>
      <c r="B308" s="9" t="s">
        <v>31</v>
      </c>
      <c r="C308" s="9" t="s">
        <v>3422</v>
      </c>
      <c r="D308" s="9" t="s">
        <v>33</v>
      </c>
      <c r="E308" s="9" t="s">
        <v>90</v>
      </c>
      <c r="F308" s="9" t="s">
        <v>1314</v>
      </c>
      <c r="G308" s="9" t="s">
        <v>1315</v>
      </c>
      <c r="H308" s="9" t="s">
        <v>37</v>
      </c>
      <c r="I308" s="9" t="s">
        <v>212</v>
      </c>
      <c r="J308" s="9" t="s">
        <v>82</v>
      </c>
      <c r="K308" s="9" t="s">
        <v>40</v>
      </c>
      <c r="L308" s="9" t="s">
        <v>41</v>
      </c>
      <c r="M308" s="9" t="s">
        <v>59</v>
      </c>
      <c r="N308" s="9" t="s">
        <v>60</v>
      </c>
      <c r="O308" s="9" t="s">
        <v>145</v>
      </c>
      <c r="P308" s="9" t="s">
        <v>45</v>
      </c>
      <c r="Q308" s="9" t="s">
        <v>62</v>
      </c>
      <c r="R308" s="9" t="s">
        <v>45</v>
      </c>
      <c r="S308" s="9" t="s">
        <v>63</v>
      </c>
      <c r="T308" s="9" t="s">
        <v>75</v>
      </c>
      <c r="U308" s="9" t="s">
        <v>76</v>
      </c>
      <c r="V308" s="9" t="s">
        <v>75</v>
      </c>
      <c r="W308" s="9" t="s">
        <v>51</v>
      </c>
      <c r="X308" s="9" t="s">
        <v>52</v>
      </c>
      <c r="Y308" s="9" t="s">
        <v>53</v>
      </c>
      <c r="Z308" s="9" t="s">
        <v>54</v>
      </c>
      <c r="AA308" s="9" t="s">
        <v>55</v>
      </c>
      <c r="AB308" s="9" t="s">
        <v>56</v>
      </c>
      <c r="AC308" s="10">
        <v>200000</v>
      </c>
      <c r="AD308" s="10" t="s">
        <v>3421</v>
      </c>
      <c r="AE308" s="10" t="str" cm="1">
        <f t="array" aca="1" ref="AE308" ca="1">IFERROR(_xlfn.XLOOKUP(MID(CELL("filename",$A$1),FIND("]",CELL("filename",$A$1))+1,255)&amp;"|"&amp;$C308,Fonte_OM_Objeto!$G:$G,Fonte_OM_Objeto!$J:$J),"")</f>
        <v/>
      </c>
      <c r="AF308" s="10" t="str" cm="1">
        <f t="array" aca="1" ref="AF308" ca="1">IFERROR(_xlfn.XLOOKUP(MID(CELL("filename",$A$1),FIND("]",CELL("filename",$A$1))+1,255)&amp;"|"&amp;$C308,Fonte_OM_Objeto!$G:$G,Fonte_OM_Objeto!$K:$K),"")</f>
        <v/>
      </c>
    </row>
    <row r="309" spans="1:32" s="1" customFormat="1" ht="19.7" customHeight="1" x14ac:dyDescent="0.2">
      <c r="A309" s="9" t="s">
        <v>30</v>
      </c>
      <c r="B309" s="9" t="s">
        <v>31</v>
      </c>
      <c r="C309" s="9" t="s">
        <v>3420</v>
      </c>
      <c r="D309" s="9" t="s">
        <v>33</v>
      </c>
      <c r="E309" s="9" t="s">
        <v>34</v>
      </c>
      <c r="F309" s="9" t="s">
        <v>3419</v>
      </c>
      <c r="G309" s="9" t="s">
        <v>3418</v>
      </c>
      <c r="H309" s="9" t="s">
        <v>37</v>
      </c>
      <c r="I309" s="9" t="s">
        <v>1079</v>
      </c>
      <c r="J309" s="9" t="s">
        <v>261</v>
      </c>
      <c r="K309" s="9" t="s">
        <v>40</v>
      </c>
      <c r="L309" s="9" t="s">
        <v>41</v>
      </c>
      <c r="M309" s="9" t="s">
        <v>232</v>
      </c>
      <c r="N309" s="9" t="s">
        <v>233</v>
      </c>
      <c r="O309" s="9" t="s">
        <v>3166</v>
      </c>
      <c r="P309" s="9" t="s">
        <v>45</v>
      </c>
      <c r="Q309" s="9" t="s">
        <v>235</v>
      </c>
      <c r="R309" s="9" t="s">
        <v>236</v>
      </c>
      <c r="S309" s="9" t="s">
        <v>2359</v>
      </c>
      <c r="T309" s="9" t="s">
        <v>3417</v>
      </c>
      <c r="U309" s="9" t="s">
        <v>1079</v>
      </c>
      <c r="V309" s="9" t="s">
        <v>2357</v>
      </c>
      <c r="W309" s="9" t="s">
        <v>51</v>
      </c>
      <c r="X309" s="9" t="s">
        <v>52</v>
      </c>
      <c r="Y309" s="9" t="s">
        <v>2390</v>
      </c>
      <c r="Z309" s="9" t="s">
        <v>54</v>
      </c>
      <c r="AA309" s="9" t="s">
        <v>55</v>
      </c>
      <c r="AB309" s="9" t="s">
        <v>56</v>
      </c>
      <c r="AC309" s="10">
        <v>1800000</v>
      </c>
      <c r="AD309" s="10" t="s">
        <v>3416</v>
      </c>
      <c r="AE309" s="10" t="str" cm="1">
        <f t="array" aca="1" ref="AE309" ca="1">IFERROR(_xlfn.XLOOKUP(MID(CELL("filename",$A$1),FIND("]",CELL("filename",$A$1))+1,255)&amp;"|"&amp;$C309,Fonte_OM_Objeto!$G:$G,Fonte_OM_Objeto!$J:$J),"")</f>
        <v/>
      </c>
      <c r="AF309" s="10" t="str" cm="1">
        <f t="array" aca="1" ref="AF309" ca="1">IFERROR(_xlfn.XLOOKUP(MID(CELL("filename",$A$1),FIND("]",CELL("filename",$A$1))+1,255)&amp;"|"&amp;$C309,Fonte_OM_Objeto!$G:$G,Fonte_OM_Objeto!$K:$K),"")</f>
        <v/>
      </c>
    </row>
    <row r="310" spans="1:32" s="1" customFormat="1" ht="19.7" customHeight="1" x14ac:dyDescent="0.2">
      <c r="A310" s="9" t="s">
        <v>30</v>
      </c>
      <c r="B310" s="9" t="s">
        <v>31</v>
      </c>
      <c r="C310" s="9" t="s">
        <v>3415</v>
      </c>
      <c r="D310" s="9" t="s">
        <v>33</v>
      </c>
      <c r="E310" s="9" t="s">
        <v>34</v>
      </c>
      <c r="F310" s="9" t="s">
        <v>3414</v>
      </c>
      <c r="G310" s="9" t="s">
        <v>1682</v>
      </c>
      <c r="H310" s="9" t="s">
        <v>37</v>
      </c>
      <c r="I310" s="9" t="s">
        <v>38</v>
      </c>
      <c r="J310" s="9" t="s">
        <v>39</v>
      </c>
      <c r="K310" s="9" t="s">
        <v>40</v>
      </c>
      <c r="L310" s="9" t="s">
        <v>41</v>
      </c>
      <c r="M310" s="9" t="s">
        <v>42</v>
      </c>
      <c r="N310" s="9" t="s">
        <v>43</v>
      </c>
      <c r="O310" s="9" t="s">
        <v>123</v>
      </c>
      <c r="P310" s="9" t="s">
        <v>45</v>
      </c>
      <c r="Q310" s="9" t="s">
        <v>84</v>
      </c>
      <c r="R310" s="9" t="s">
        <v>45</v>
      </c>
      <c r="S310" s="9" t="s">
        <v>85</v>
      </c>
      <c r="T310" s="9" t="s">
        <v>49</v>
      </c>
      <c r="U310" s="9" t="s">
        <v>38</v>
      </c>
      <c r="V310" s="9" t="s">
        <v>50</v>
      </c>
      <c r="W310" s="9" t="s">
        <v>51</v>
      </c>
      <c r="X310" s="9" t="s">
        <v>52</v>
      </c>
      <c r="Y310" s="9" t="s">
        <v>53</v>
      </c>
      <c r="Z310" s="9" t="s">
        <v>54</v>
      </c>
      <c r="AA310" s="9" t="s">
        <v>55</v>
      </c>
      <c r="AB310" s="9" t="s">
        <v>56</v>
      </c>
      <c r="AC310" s="10">
        <v>100000</v>
      </c>
      <c r="AD310" s="9" t="s">
        <v>3413</v>
      </c>
      <c r="AE310" s="10" t="str" cm="1">
        <f t="array" aca="1" ref="AE310" ca="1">IFERROR(_xlfn.XLOOKUP(MID(CELL("filename",$A$1),FIND("]",CELL("filename",$A$1))+1,255)&amp;"|"&amp;$C310,Fonte_OM_Objeto!$G:$G,Fonte_OM_Objeto!$J:$J),"")</f>
        <v>CMS</v>
      </c>
      <c r="AF310" s="10" t="str" cm="1">
        <f t="array" aca="1" ref="AF310" ca="1">IFERROR(_xlfn.XLOOKUP(MID(CELL("filename",$A$1),FIND("]",CELL("filename",$A$1))+1,255)&amp;"|"&amp;$C310,Fonte_OM_Objeto!$G:$G,Fonte_OM_Objeto!$K:$K),"")</f>
        <v>Mobiliário e equipamentos para consolidação do processo de autonomia</v>
      </c>
    </row>
    <row r="311" spans="1:32" s="1" customFormat="1" ht="52.35" customHeight="1" x14ac:dyDescent="0.2">
      <c r="A311" s="9" t="s">
        <v>30</v>
      </c>
      <c r="B311" s="9" t="s">
        <v>31</v>
      </c>
      <c r="C311" s="9" t="s">
        <v>3412</v>
      </c>
      <c r="D311" s="9" t="s">
        <v>33</v>
      </c>
      <c r="E311" s="9" t="s">
        <v>90</v>
      </c>
      <c r="F311" s="9" t="s">
        <v>1323</v>
      </c>
      <c r="G311" s="9" t="s">
        <v>1324</v>
      </c>
      <c r="H311" s="9" t="s">
        <v>37</v>
      </c>
      <c r="I311" s="9" t="s">
        <v>212</v>
      </c>
      <c r="J311" s="9" t="s">
        <v>39</v>
      </c>
      <c r="K311" s="9" t="s">
        <v>40</v>
      </c>
      <c r="L311" s="9" t="s">
        <v>41</v>
      </c>
      <c r="M311" s="9" t="s">
        <v>59</v>
      </c>
      <c r="N311" s="9" t="s">
        <v>60</v>
      </c>
      <c r="O311" s="9" t="s">
        <v>145</v>
      </c>
      <c r="P311" s="9" t="s">
        <v>45</v>
      </c>
      <c r="Q311" s="9" t="s">
        <v>62</v>
      </c>
      <c r="R311" s="9" t="s">
        <v>45</v>
      </c>
      <c r="S311" s="9" t="s">
        <v>63</v>
      </c>
      <c r="T311" s="9" t="s">
        <v>75</v>
      </c>
      <c r="U311" s="9" t="s">
        <v>76</v>
      </c>
      <c r="V311" s="9" t="s">
        <v>75</v>
      </c>
      <c r="W311" s="9" t="s">
        <v>51</v>
      </c>
      <c r="X311" s="9" t="s">
        <v>52</v>
      </c>
      <c r="Y311" s="9" t="s">
        <v>53</v>
      </c>
      <c r="Z311" s="9" t="s">
        <v>54</v>
      </c>
      <c r="AA311" s="9" t="s">
        <v>55</v>
      </c>
      <c r="AB311" s="9" t="s">
        <v>56</v>
      </c>
      <c r="AC311" s="10">
        <v>600000</v>
      </c>
      <c r="AD311" s="10" t="s">
        <v>3411</v>
      </c>
      <c r="AE311" s="10" t="str" cm="1">
        <f t="array" aca="1" ref="AE311" ca="1">IFERROR(_xlfn.XLOOKUP(MID(CELL("filename",$A$1),FIND("]",CELL("filename",$A$1))+1,255)&amp;"|"&amp;$C311,Fonte_OM_Objeto!$G:$G,Fonte_OM_Objeto!$J:$J),"")</f>
        <v/>
      </c>
      <c r="AF311" s="10" t="str" cm="1">
        <f t="array" aca="1" ref="AF311" ca="1">IFERROR(_xlfn.XLOOKUP(MID(CELL("filename",$A$1),FIND("]",CELL("filename",$A$1))+1,255)&amp;"|"&amp;$C311,Fonte_OM_Objeto!$G:$G,Fonte_OM_Objeto!$K:$K),"")</f>
        <v/>
      </c>
    </row>
    <row r="312" spans="1:32" s="1" customFormat="1" ht="52.35" customHeight="1" x14ac:dyDescent="0.2">
      <c r="A312" s="9" t="s">
        <v>30</v>
      </c>
      <c r="B312" s="9" t="s">
        <v>31</v>
      </c>
      <c r="C312" s="9" t="s">
        <v>3410</v>
      </c>
      <c r="D312" s="9" t="s">
        <v>33</v>
      </c>
      <c r="E312" s="9" t="s">
        <v>90</v>
      </c>
      <c r="F312" s="9" t="s">
        <v>1323</v>
      </c>
      <c r="G312" s="9" t="s">
        <v>1324</v>
      </c>
      <c r="H312" s="9" t="s">
        <v>37</v>
      </c>
      <c r="I312" s="9" t="s">
        <v>212</v>
      </c>
      <c r="J312" s="9" t="s">
        <v>39</v>
      </c>
      <c r="K312" s="9" t="s">
        <v>40</v>
      </c>
      <c r="L312" s="9" t="s">
        <v>41</v>
      </c>
      <c r="M312" s="9" t="s">
        <v>59</v>
      </c>
      <c r="N312" s="9" t="s">
        <v>60</v>
      </c>
      <c r="O312" s="9" t="s">
        <v>145</v>
      </c>
      <c r="P312" s="9" t="s">
        <v>45</v>
      </c>
      <c r="Q312" s="9" t="s">
        <v>62</v>
      </c>
      <c r="R312" s="9" t="s">
        <v>45</v>
      </c>
      <c r="S312" s="9" t="s">
        <v>63</v>
      </c>
      <c r="T312" s="9" t="s">
        <v>75</v>
      </c>
      <c r="U312" s="9" t="s">
        <v>76</v>
      </c>
      <c r="V312" s="9" t="s">
        <v>75</v>
      </c>
      <c r="W312" s="9" t="s">
        <v>51</v>
      </c>
      <c r="X312" s="9" t="s">
        <v>102</v>
      </c>
      <c r="Y312" s="9" t="s">
        <v>53</v>
      </c>
      <c r="Z312" s="9" t="s">
        <v>54</v>
      </c>
      <c r="AA312" s="9" t="s">
        <v>55</v>
      </c>
      <c r="AB312" s="9" t="s">
        <v>56</v>
      </c>
      <c r="AC312" s="10">
        <v>400000</v>
      </c>
      <c r="AD312" s="10" t="s">
        <v>3409</v>
      </c>
      <c r="AE312" s="10" t="str" cm="1">
        <f t="array" aca="1" ref="AE312" ca="1">IFERROR(_xlfn.XLOOKUP(MID(CELL("filename",$A$1),FIND("]",CELL("filename",$A$1))+1,255)&amp;"|"&amp;$C312,Fonte_OM_Objeto!$G:$G,Fonte_OM_Objeto!$J:$J),"")</f>
        <v/>
      </c>
      <c r="AF312" s="10" t="str" cm="1">
        <f t="array" aca="1" ref="AF312" ca="1">IFERROR(_xlfn.XLOOKUP(MID(CELL("filename",$A$1),FIND("]",CELL("filename",$A$1))+1,255)&amp;"|"&amp;$C312,Fonte_OM_Objeto!$G:$G,Fonte_OM_Objeto!$K:$K),"")</f>
        <v/>
      </c>
    </row>
    <row r="313" spans="1:32" s="1" customFormat="1" ht="52.35" customHeight="1" x14ac:dyDescent="0.2">
      <c r="A313" s="9" t="s">
        <v>30</v>
      </c>
      <c r="B313" s="9" t="s">
        <v>31</v>
      </c>
      <c r="C313" s="9" t="s">
        <v>3408</v>
      </c>
      <c r="D313" s="9" t="s">
        <v>33</v>
      </c>
      <c r="E313" s="9" t="s">
        <v>90</v>
      </c>
      <c r="F313" s="9" t="s">
        <v>1323</v>
      </c>
      <c r="G313" s="9" t="s">
        <v>1324</v>
      </c>
      <c r="H313" s="9" t="s">
        <v>37</v>
      </c>
      <c r="I313" s="9" t="s">
        <v>212</v>
      </c>
      <c r="J313" s="9" t="s">
        <v>39</v>
      </c>
      <c r="K313" s="9" t="s">
        <v>40</v>
      </c>
      <c r="L313" s="9" t="s">
        <v>41</v>
      </c>
      <c r="M313" s="9" t="s">
        <v>59</v>
      </c>
      <c r="N313" s="9" t="s">
        <v>60</v>
      </c>
      <c r="O313" s="9" t="s">
        <v>145</v>
      </c>
      <c r="P313" s="9" t="s">
        <v>45</v>
      </c>
      <c r="Q313" s="9" t="s">
        <v>62</v>
      </c>
      <c r="R313" s="9" t="s">
        <v>45</v>
      </c>
      <c r="S313" s="9" t="s">
        <v>63</v>
      </c>
      <c r="T313" s="9" t="s">
        <v>75</v>
      </c>
      <c r="U313" s="9" t="s">
        <v>76</v>
      </c>
      <c r="V313" s="9" t="s">
        <v>75</v>
      </c>
      <c r="W313" s="9" t="s">
        <v>51</v>
      </c>
      <c r="X313" s="9" t="s">
        <v>102</v>
      </c>
      <c r="Y313" s="9" t="s">
        <v>53</v>
      </c>
      <c r="Z313" s="9" t="s">
        <v>54</v>
      </c>
      <c r="AA313" s="9" t="s">
        <v>55</v>
      </c>
      <c r="AB313" s="9" t="s">
        <v>56</v>
      </c>
      <c r="AC313" s="10">
        <v>200000</v>
      </c>
      <c r="AD313" s="10" t="s">
        <v>3407</v>
      </c>
      <c r="AE313" s="10" t="str" cm="1">
        <f t="array" aca="1" ref="AE313" ca="1">IFERROR(_xlfn.XLOOKUP(MID(CELL("filename",$A$1),FIND("]",CELL("filename",$A$1))+1,255)&amp;"|"&amp;$C313,Fonte_OM_Objeto!$G:$G,Fonte_OM_Objeto!$J:$J),"")</f>
        <v/>
      </c>
      <c r="AF313" s="10" t="str" cm="1">
        <f t="array" aca="1" ref="AF313" ca="1">IFERROR(_xlfn.XLOOKUP(MID(CELL("filename",$A$1),FIND("]",CELL("filename",$A$1))+1,255)&amp;"|"&amp;$C313,Fonte_OM_Objeto!$G:$G,Fonte_OM_Objeto!$K:$K),"")</f>
        <v/>
      </c>
    </row>
    <row r="314" spans="1:32" s="1" customFormat="1" ht="52.35" customHeight="1" x14ac:dyDescent="0.2">
      <c r="A314" s="9" t="s">
        <v>30</v>
      </c>
      <c r="B314" s="9" t="s">
        <v>31</v>
      </c>
      <c r="C314" s="9" t="s">
        <v>3406</v>
      </c>
      <c r="D314" s="9" t="s">
        <v>33</v>
      </c>
      <c r="E314" s="9" t="s">
        <v>90</v>
      </c>
      <c r="F314" s="9" t="s">
        <v>1323</v>
      </c>
      <c r="G314" s="9" t="s">
        <v>1324</v>
      </c>
      <c r="H314" s="9" t="s">
        <v>37</v>
      </c>
      <c r="I314" s="9" t="s">
        <v>212</v>
      </c>
      <c r="J314" s="9" t="s">
        <v>39</v>
      </c>
      <c r="K314" s="9" t="s">
        <v>40</v>
      </c>
      <c r="L314" s="9" t="s">
        <v>41</v>
      </c>
      <c r="M314" s="9" t="s">
        <v>70</v>
      </c>
      <c r="N314" s="9" t="s">
        <v>71</v>
      </c>
      <c r="O314" s="9" t="s">
        <v>118</v>
      </c>
      <c r="P314" s="9" t="s">
        <v>45</v>
      </c>
      <c r="Q314" s="9" t="s">
        <v>46</v>
      </c>
      <c r="R314" s="9" t="s">
        <v>47</v>
      </c>
      <c r="S314" s="9" t="s">
        <v>48</v>
      </c>
      <c r="T314" s="9" t="s">
        <v>75</v>
      </c>
      <c r="U314" s="9" t="s">
        <v>76</v>
      </c>
      <c r="V314" s="9" t="s">
        <v>75</v>
      </c>
      <c r="W314" s="9" t="s">
        <v>51</v>
      </c>
      <c r="X314" s="9" t="s">
        <v>52</v>
      </c>
      <c r="Y314" s="9" t="s">
        <v>53</v>
      </c>
      <c r="Z314" s="9" t="s">
        <v>54</v>
      </c>
      <c r="AA314" s="9" t="s">
        <v>55</v>
      </c>
      <c r="AB314" s="9" t="s">
        <v>56</v>
      </c>
      <c r="AC314" s="10">
        <v>500000</v>
      </c>
      <c r="AD314" s="10" t="s">
        <v>3405</v>
      </c>
      <c r="AE314" s="10" t="str" cm="1">
        <f t="array" aca="1" ref="AE314" ca="1">IFERROR(_xlfn.XLOOKUP(MID(CELL("filename",$A$1),FIND("]",CELL("filename",$A$1))+1,255)&amp;"|"&amp;$C314,Fonte_OM_Objeto!$G:$G,Fonte_OM_Objeto!$J:$J),"")</f>
        <v/>
      </c>
      <c r="AF314" s="10" t="str" cm="1">
        <f t="array" aca="1" ref="AF314" ca="1">IFERROR(_xlfn.XLOOKUP(MID(CELL("filename",$A$1),FIND("]",CELL("filename",$A$1))+1,255)&amp;"|"&amp;$C314,Fonte_OM_Objeto!$G:$G,Fonte_OM_Objeto!$K:$K),"")</f>
        <v/>
      </c>
    </row>
    <row r="315" spans="1:32" s="1" customFormat="1" ht="52.35" customHeight="1" x14ac:dyDescent="0.2">
      <c r="A315" s="9" t="s">
        <v>30</v>
      </c>
      <c r="B315" s="9" t="s">
        <v>31</v>
      </c>
      <c r="C315" s="9" t="s">
        <v>1322</v>
      </c>
      <c r="D315" s="9" t="s">
        <v>33</v>
      </c>
      <c r="E315" s="9" t="s">
        <v>90</v>
      </c>
      <c r="F315" s="9" t="s">
        <v>1323</v>
      </c>
      <c r="G315" s="9" t="s">
        <v>1324</v>
      </c>
      <c r="H315" s="9" t="s">
        <v>37</v>
      </c>
      <c r="I315" s="9" t="s">
        <v>212</v>
      </c>
      <c r="J315" s="9" t="s">
        <v>39</v>
      </c>
      <c r="K315" s="9" t="s">
        <v>40</v>
      </c>
      <c r="L315" s="9" t="s">
        <v>41</v>
      </c>
      <c r="M315" s="9" t="s">
        <v>70</v>
      </c>
      <c r="N315" s="9" t="s">
        <v>71</v>
      </c>
      <c r="O315" s="9" t="s">
        <v>118</v>
      </c>
      <c r="P315" s="9" t="s">
        <v>45</v>
      </c>
      <c r="Q315" s="9" t="s">
        <v>46</v>
      </c>
      <c r="R315" s="9" t="s">
        <v>47</v>
      </c>
      <c r="S315" s="9" t="s">
        <v>48</v>
      </c>
      <c r="T315" s="9" t="s">
        <v>75</v>
      </c>
      <c r="U315" s="9" t="s">
        <v>76</v>
      </c>
      <c r="V315" s="9" t="s">
        <v>75</v>
      </c>
      <c r="W315" s="9" t="s">
        <v>51</v>
      </c>
      <c r="X315" s="9" t="s">
        <v>52</v>
      </c>
      <c r="Y315" s="9" t="s">
        <v>53</v>
      </c>
      <c r="Z315" s="9" t="s">
        <v>54</v>
      </c>
      <c r="AA315" s="9" t="s">
        <v>55</v>
      </c>
      <c r="AB315" s="9" t="s">
        <v>56</v>
      </c>
      <c r="AC315" s="10">
        <v>600000</v>
      </c>
      <c r="AD315" s="10" t="s">
        <v>3404</v>
      </c>
      <c r="AE315" s="10" t="str" cm="1">
        <f t="array" aca="1" ref="AE315" ca="1">IFERROR(_xlfn.XLOOKUP(MID(CELL("filename",$A$1),FIND("]",CELL("filename",$A$1))+1,255)&amp;"|"&amp;$C315,Fonte_OM_Objeto!$G:$G,Fonte_OM_Objeto!$J:$J),"")</f>
        <v/>
      </c>
      <c r="AF315" s="10" t="str" cm="1">
        <f t="array" aca="1" ref="AF315" ca="1">IFERROR(_xlfn.XLOOKUP(MID(CELL("filename",$A$1),FIND("]",CELL("filename",$A$1))+1,255)&amp;"|"&amp;$C315,Fonte_OM_Objeto!$G:$G,Fonte_OM_Objeto!$K:$K),"")</f>
        <v/>
      </c>
    </row>
    <row r="316" spans="1:32" s="1" customFormat="1" ht="52.35" customHeight="1" x14ac:dyDescent="0.2">
      <c r="A316" s="9" t="s">
        <v>30</v>
      </c>
      <c r="B316" s="9" t="s">
        <v>31</v>
      </c>
      <c r="C316" s="9" t="s">
        <v>1326</v>
      </c>
      <c r="D316" s="9" t="s">
        <v>33</v>
      </c>
      <c r="E316" s="9" t="s">
        <v>34</v>
      </c>
      <c r="F316" s="9" t="s">
        <v>1323</v>
      </c>
      <c r="G316" s="9" t="s">
        <v>1324</v>
      </c>
      <c r="H316" s="9" t="s">
        <v>37</v>
      </c>
      <c r="I316" s="9" t="s">
        <v>212</v>
      </c>
      <c r="J316" s="9" t="s">
        <v>39</v>
      </c>
      <c r="K316" s="9" t="s">
        <v>40</v>
      </c>
      <c r="L316" s="9" t="s">
        <v>41</v>
      </c>
      <c r="M316" s="9" t="s">
        <v>59</v>
      </c>
      <c r="N316" s="9" t="s">
        <v>60</v>
      </c>
      <c r="O316" s="9" t="s">
        <v>612</v>
      </c>
      <c r="P316" s="9" t="s">
        <v>45</v>
      </c>
      <c r="Q316" s="9" t="s">
        <v>109</v>
      </c>
      <c r="R316" s="9" t="s">
        <v>47</v>
      </c>
      <c r="S316" s="9" t="s">
        <v>110</v>
      </c>
      <c r="T316" s="9" t="s">
        <v>75</v>
      </c>
      <c r="U316" s="9" t="s">
        <v>76</v>
      </c>
      <c r="V316" s="9" t="s">
        <v>75</v>
      </c>
      <c r="W316" s="9" t="s">
        <v>111</v>
      </c>
      <c r="X316" s="9" t="s">
        <v>52</v>
      </c>
      <c r="Y316" s="9" t="s">
        <v>53</v>
      </c>
      <c r="Z316" s="9" t="s">
        <v>54</v>
      </c>
      <c r="AA316" s="9" t="s">
        <v>55</v>
      </c>
      <c r="AB316" s="9" t="s">
        <v>56</v>
      </c>
      <c r="AC316" s="10">
        <v>140000</v>
      </c>
      <c r="AD316" s="10" t="s">
        <v>3403</v>
      </c>
      <c r="AE316" s="10" t="str" cm="1">
        <f t="array" aca="1" ref="AE316" ca="1">IFERROR(_xlfn.XLOOKUP(MID(CELL("filename",$A$1),FIND("]",CELL("filename",$A$1))+1,255)&amp;"|"&amp;$C316,Fonte_OM_Objeto!$G:$G,Fonte_OM_Objeto!$J:$J),"")</f>
        <v/>
      </c>
      <c r="AF316" s="10" t="str" cm="1">
        <f t="array" aca="1" ref="AF316" ca="1">IFERROR(_xlfn.XLOOKUP(MID(CELL("filename",$A$1),FIND("]",CELL("filename",$A$1))+1,255)&amp;"|"&amp;$C316,Fonte_OM_Objeto!$G:$G,Fonte_OM_Objeto!$K:$K),"")</f>
        <v/>
      </c>
    </row>
    <row r="317" spans="1:32" s="1" customFormat="1" ht="52.35" customHeight="1" x14ac:dyDescent="0.2">
      <c r="A317" s="9" t="s">
        <v>30</v>
      </c>
      <c r="B317" s="9" t="s">
        <v>31</v>
      </c>
      <c r="C317" s="9" t="s">
        <v>1328</v>
      </c>
      <c r="D317" s="9" t="s">
        <v>33</v>
      </c>
      <c r="E317" s="9" t="s">
        <v>90</v>
      </c>
      <c r="F317" s="9" t="s">
        <v>1323</v>
      </c>
      <c r="G317" s="9" t="s">
        <v>1324</v>
      </c>
      <c r="H317" s="9" t="s">
        <v>37</v>
      </c>
      <c r="I317" s="9" t="s">
        <v>212</v>
      </c>
      <c r="J317" s="9" t="s">
        <v>39</v>
      </c>
      <c r="K317" s="9" t="s">
        <v>40</v>
      </c>
      <c r="L317" s="9" t="s">
        <v>41</v>
      </c>
      <c r="M317" s="9" t="s">
        <v>70</v>
      </c>
      <c r="N317" s="9" t="s">
        <v>71</v>
      </c>
      <c r="O317" s="9" t="s">
        <v>1199</v>
      </c>
      <c r="P317" s="9" t="s">
        <v>45</v>
      </c>
      <c r="Q317" s="9" t="s">
        <v>1200</v>
      </c>
      <c r="R317" s="9" t="s">
        <v>45</v>
      </c>
      <c r="S317" s="9" t="s">
        <v>1201</v>
      </c>
      <c r="T317" s="9" t="s">
        <v>75</v>
      </c>
      <c r="U317" s="9" t="s">
        <v>76</v>
      </c>
      <c r="V317" s="9" t="s">
        <v>75</v>
      </c>
      <c r="W317" s="9" t="s">
        <v>51</v>
      </c>
      <c r="X317" s="9" t="s">
        <v>102</v>
      </c>
      <c r="Y317" s="9" t="s">
        <v>53</v>
      </c>
      <c r="Z317" s="9" t="s">
        <v>54</v>
      </c>
      <c r="AA317" s="9" t="s">
        <v>55</v>
      </c>
      <c r="AB317" s="9" t="s">
        <v>56</v>
      </c>
      <c r="AC317" s="10">
        <v>150000</v>
      </c>
      <c r="AD317" s="10" t="s">
        <v>3402</v>
      </c>
      <c r="AE317" s="10" t="str" cm="1">
        <f t="array" aca="1" ref="AE317" ca="1">IFERROR(_xlfn.XLOOKUP(MID(CELL("filename",$A$1),FIND("]",CELL("filename",$A$1))+1,255)&amp;"|"&amp;$C317,Fonte_OM_Objeto!$G:$G,Fonte_OM_Objeto!$J:$J),"")</f>
        <v/>
      </c>
      <c r="AF317" s="10" t="str" cm="1">
        <f t="array" aca="1" ref="AF317" ca="1">IFERROR(_xlfn.XLOOKUP(MID(CELL("filename",$A$1),FIND("]",CELL("filename",$A$1))+1,255)&amp;"|"&amp;$C317,Fonte_OM_Objeto!$G:$G,Fonte_OM_Objeto!$K:$K),"")</f>
        <v/>
      </c>
    </row>
    <row r="318" spans="1:32" s="1" customFormat="1" ht="52.35" customHeight="1" x14ac:dyDescent="0.2">
      <c r="A318" s="9" t="s">
        <v>30</v>
      </c>
      <c r="B318" s="9" t="s">
        <v>31</v>
      </c>
      <c r="C318" s="9" t="s">
        <v>1329</v>
      </c>
      <c r="D318" s="9" t="s">
        <v>33</v>
      </c>
      <c r="E318" s="9" t="s">
        <v>90</v>
      </c>
      <c r="F318" s="9" t="s">
        <v>1323</v>
      </c>
      <c r="G318" s="9" t="s">
        <v>1324</v>
      </c>
      <c r="H318" s="9" t="s">
        <v>37</v>
      </c>
      <c r="I318" s="9" t="s">
        <v>212</v>
      </c>
      <c r="J318" s="9" t="s">
        <v>39</v>
      </c>
      <c r="K318" s="9" t="s">
        <v>40</v>
      </c>
      <c r="L318" s="9" t="s">
        <v>41</v>
      </c>
      <c r="M318" s="9" t="s">
        <v>70</v>
      </c>
      <c r="N318" s="9" t="s">
        <v>71</v>
      </c>
      <c r="O318" s="9" t="s">
        <v>118</v>
      </c>
      <c r="P318" s="9" t="s">
        <v>45</v>
      </c>
      <c r="Q318" s="9" t="s">
        <v>46</v>
      </c>
      <c r="R318" s="9" t="s">
        <v>47</v>
      </c>
      <c r="S318" s="9" t="s">
        <v>48</v>
      </c>
      <c r="T318" s="9" t="s">
        <v>75</v>
      </c>
      <c r="U318" s="9" t="s">
        <v>76</v>
      </c>
      <c r="V318" s="9" t="s">
        <v>75</v>
      </c>
      <c r="W318" s="9" t="s">
        <v>51</v>
      </c>
      <c r="X318" s="9" t="s">
        <v>102</v>
      </c>
      <c r="Y318" s="9" t="s">
        <v>53</v>
      </c>
      <c r="Z318" s="9" t="s">
        <v>54</v>
      </c>
      <c r="AA318" s="9" t="s">
        <v>55</v>
      </c>
      <c r="AB318" s="9" t="s">
        <v>56</v>
      </c>
      <c r="AC318" s="10">
        <v>215500</v>
      </c>
      <c r="AD318" s="10" t="s">
        <v>3401</v>
      </c>
      <c r="AE318" s="10" t="str" cm="1">
        <f t="array" aca="1" ref="AE318" ca="1">IFERROR(_xlfn.XLOOKUP(MID(CELL("filename",$A$1),FIND("]",CELL("filename",$A$1))+1,255)&amp;"|"&amp;$C318,Fonte_OM_Objeto!$G:$G,Fonte_OM_Objeto!$J:$J),"")</f>
        <v/>
      </c>
      <c r="AF318" s="10" t="str" cm="1">
        <f t="array" aca="1" ref="AF318" ca="1">IFERROR(_xlfn.XLOOKUP(MID(CELL("filename",$A$1),FIND("]",CELL("filename",$A$1))+1,255)&amp;"|"&amp;$C318,Fonte_OM_Objeto!$G:$G,Fonte_OM_Objeto!$K:$K),"")</f>
        <v/>
      </c>
    </row>
    <row r="319" spans="1:32" s="1" customFormat="1" ht="52.35" customHeight="1" x14ac:dyDescent="0.2">
      <c r="A319" s="9" t="s">
        <v>30</v>
      </c>
      <c r="B319" s="9" t="s">
        <v>31</v>
      </c>
      <c r="C319" s="9" t="s">
        <v>1329</v>
      </c>
      <c r="D319" s="9" t="s">
        <v>33</v>
      </c>
      <c r="E319" s="9" t="s">
        <v>90</v>
      </c>
      <c r="F319" s="9" t="s">
        <v>1323</v>
      </c>
      <c r="G319" s="9" t="s">
        <v>1324</v>
      </c>
      <c r="H319" s="9" t="s">
        <v>37</v>
      </c>
      <c r="I319" s="9" t="s">
        <v>212</v>
      </c>
      <c r="J319" s="9" t="s">
        <v>39</v>
      </c>
      <c r="K319" s="9" t="s">
        <v>40</v>
      </c>
      <c r="L319" s="9" t="s">
        <v>41</v>
      </c>
      <c r="M319" s="9" t="s">
        <v>70</v>
      </c>
      <c r="N319" s="9" t="s">
        <v>71</v>
      </c>
      <c r="O319" s="9" t="s">
        <v>118</v>
      </c>
      <c r="P319" s="9" t="s">
        <v>45</v>
      </c>
      <c r="Q319" s="9" t="s">
        <v>46</v>
      </c>
      <c r="R319" s="9" t="s">
        <v>47</v>
      </c>
      <c r="S319" s="9" t="s">
        <v>48</v>
      </c>
      <c r="T319" s="9" t="s">
        <v>75</v>
      </c>
      <c r="U319" s="9" t="s">
        <v>76</v>
      </c>
      <c r="V319" s="9" t="s">
        <v>75</v>
      </c>
      <c r="W319" s="9" t="s">
        <v>51</v>
      </c>
      <c r="X319" s="9" t="s">
        <v>52</v>
      </c>
      <c r="Y319" s="9" t="s">
        <v>53</v>
      </c>
      <c r="Z319" s="9" t="s">
        <v>54</v>
      </c>
      <c r="AA319" s="9" t="s">
        <v>55</v>
      </c>
      <c r="AB319" s="9" t="s">
        <v>56</v>
      </c>
      <c r="AC319" s="10">
        <v>34500</v>
      </c>
      <c r="AD319" s="10" t="s">
        <v>3401</v>
      </c>
      <c r="AE319" s="10" t="str" cm="1">
        <f t="array" aca="1" ref="AE319" ca="1">IFERROR(_xlfn.XLOOKUP(MID(CELL("filename",$A$1),FIND("]",CELL("filename",$A$1))+1,255)&amp;"|"&amp;$C319,Fonte_OM_Objeto!$G:$G,Fonte_OM_Objeto!$J:$J),"")</f>
        <v/>
      </c>
      <c r="AF319" s="10" t="str" cm="1">
        <f t="array" aca="1" ref="AF319" ca="1">IFERROR(_xlfn.XLOOKUP(MID(CELL("filename",$A$1),FIND("]",CELL("filename",$A$1))+1,255)&amp;"|"&amp;$C319,Fonte_OM_Objeto!$G:$G,Fonte_OM_Objeto!$K:$K),"")</f>
        <v/>
      </c>
    </row>
    <row r="320" spans="1:32" s="1" customFormat="1" ht="84.2" customHeight="1" x14ac:dyDescent="0.2">
      <c r="A320" s="9" t="s">
        <v>30</v>
      </c>
      <c r="B320" s="9" t="s">
        <v>31</v>
      </c>
      <c r="C320" s="9" t="s">
        <v>3399</v>
      </c>
      <c r="D320" s="9" t="s">
        <v>33</v>
      </c>
      <c r="E320" s="9" t="s">
        <v>34</v>
      </c>
      <c r="F320" s="9" t="s">
        <v>1337</v>
      </c>
      <c r="G320" s="9" t="s">
        <v>1338</v>
      </c>
      <c r="H320" s="9" t="s">
        <v>37</v>
      </c>
      <c r="I320" s="9" t="s">
        <v>38</v>
      </c>
      <c r="J320" s="9" t="s">
        <v>261</v>
      </c>
      <c r="K320" s="9" t="s">
        <v>40</v>
      </c>
      <c r="L320" s="9" t="s">
        <v>41</v>
      </c>
      <c r="M320" s="9" t="s">
        <v>232</v>
      </c>
      <c r="N320" s="9" t="s">
        <v>233</v>
      </c>
      <c r="O320" s="9" t="s">
        <v>3400</v>
      </c>
      <c r="P320" s="9" t="s">
        <v>45</v>
      </c>
      <c r="Q320" s="9" t="s">
        <v>1035</v>
      </c>
      <c r="R320" s="9" t="s">
        <v>236</v>
      </c>
      <c r="S320" s="9" t="s">
        <v>1036</v>
      </c>
      <c r="T320" s="9" t="s">
        <v>49</v>
      </c>
      <c r="U320" s="9" t="s">
        <v>38</v>
      </c>
      <c r="V320" s="9" t="s">
        <v>50</v>
      </c>
      <c r="W320" s="9" t="s">
        <v>51</v>
      </c>
      <c r="X320" s="9" t="s">
        <v>102</v>
      </c>
      <c r="Y320" s="9" t="s">
        <v>53</v>
      </c>
      <c r="Z320" s="9" t="s">
        <v>54</v>
      </c>
      <c r="AA320" s="9" t="s">
        <v>55</v>
      </c>
      <c r="AB320" s="9" t="s">
        <v>56</v>
      </c>
      <c r="AC320" s="10">
        <v>300000</v>
      </c>
      <c r="AD320" s="10" t="s">
        <v>3398</v>
      </c>
      <c r="AE320" s="10" t="str" cm="1">
        <f t="array" aca="1" ref="AE320" ca="1">IFERROR(_xlfn.XLOOKUP(MID(CELL("filename",$A$1),FIND("]",CELL("filename",$A$1))+1,255)&amp;"|"&amp;$C320,Fonte_OM_Objeto!$G:$G,Fonte_OM_Objeto!$J:$J),"")</f>
        <v/>
      </c>
      <c r="AF320" s="10" t="str" cm="1">
        <f t="array" aca="1" ref="AF320" ca="1">IFERROR(_xlfn.XLOOKUP(MID(CELL("filename",$A$1),FIND("]",CELL("filename",$A$1))+1,255)&amp;"|"&amp;$C320,Fonte_OM_Objeto!$G:$G,Fonte_OM_Objeto!$K:$K),"")</f>
        <v/>
      </c>
    </row>
    <row r="321" spans="1:32" s="1" customFormat="1" ht="84.2" customHeight="1" x14ac:dyDescent="0.2">
      <c r="A321" s="9" t="s">
        <v>30</v>
      </c>
      <c r="B321" s="9" t="s">
        <v>31</v>
      </c>
      <c r="C321" s="9" t="s">
        <v>3399</v>
      </c>
      <c r="D321" s="9" t="s">
        <v>33</v>
      </c>
      <c r="E321" s="9" t="s">
        <v>34</v>
      </c>
      <c r="F321" s="9" t="s">
        <v>1337</v>
      </c>
      <c r="G321" s="9" t="s">
        <v>1338</v>
      </c>
      <c r="H321" s="9" t="s">
        <v>37</v>
      </c>
      <c r="I321" s="9" t="s">
        <v>38</v>
      </c>
      <c r="J321" s="9" t="s">
        <v>261</v>
      </c>
      <c r="K321" s="9" t="s">
        <v>40</v>
      </c>
      <c r="L321" s="9" t="s">
        <v>41</v>
      </c>
      <c r="M321" s="9" t="s">
        <v>232</v>
      </c>
      <c r="N321" s="9" t="s">
        <v>233</v>
      </c>
      <c r="O321" s="9" t="s">
        <v>1650</v>
      </c>
      <c r="P321" s="9" t="s">
        <v>45</v>
      </c>
      <c r="Q321" s="9" t="s">
        <v>1035</v>
      </c>
      <c r="R321" s="9" t="s">
        <v>236</v>
      </c>
      <c r="S321" s="9" t="s">
        <v>1036</v>
      </c>
      <c r="T321" s="9" t="s">
        <v>75</v>
      </c>
      <c r="U321" s="9" t="s">
        <v>76</v>
      </c>
      <c r="V321" s="9" t="s">
        <v>75</v>
      </c>
      <c r="W321" s="9" t="s">
        <v>51</v>
      </c>
      <c r="X321" s="9" t="s">
        <v>52</v>
      </c>
      <c r="Y321" s="9" t="s">
        <v>53</v>
      </c>
      <c r="Z321" s="9" t="s">
        <v>54</v>
      </c>
      <c r="AA321" s="9" t="s">
        <v>1392</v>
      </c>
      <c r="AB321" s="9" t="s">
        <v>56</v>
      </c>
      <c r="AC321" s="10">
        <v>0</v>
      </c>
      <c r="AD321" s="10" t="s">
        <v>3398</v>
      </c>
      <c r="AE321" s="10" t="str" cm="1">
        <f t="array" aca="1" ref="AE321" ca="1">IFERROR(_xlfn.XLOOKUP(MID(CELL("filename",$A$1),FIND("]",CELL("filename",$A$1))+1,255)&amp;"|"&amp;$C321,Fonte_OM_Objeto!$G:$G,Fonte_OM_Objeto!$J:$J),"")</f>
        <v/>
      </c>
      <c r="AF321" s="10" t="str" cm="1">
        <f t="array" aca="1" ref="AF321" ca="1">IFERROR(_xlfn.XLOOKUP(MID(CELL("filename",$A$1),FIND("]",CELL("filename",$A$1))+1,255)&amp;"|"&amp;$C321,Fonte_OM_Objeto!$G:$G,Fonte_OM_Objeto!$K:$K),"")</f>
        <v/>
      </c>
    </row>
    <row r="322" spans="1:32" s="1" customFormat="1" ht="94.9" customHeight="1" x14ac:dyDescent="0.2">
      <c r="A322" s="9" t="s">
        <v>30</v>
      </c>
      <c r="B322" s="9" t="s">
        <v>31</v>
      </c>
      <c r="C322" s="9" t="s">
        <v>3397</v>
      </c>
      <c r="D322" s="9" t="s">
        <v>33</v>
      </c>
      <c r="E322" s="9" t="s">
        <v>34</v>
      </c>
      <c r="F322" s="9" t="s">
        <v>3395</v>
      </c>
      <c r="G322" s="9" t="s">
        <v>1661</v>
      </c>
      <c r="H322" s="9" t="s">
        <v>37</v>
      </c>
      <c r="I322" s="9" t="s">
        <v>96</v>
      </c>
      <c r="J322" s="9" t="s">
        <v>191</v>
      </c>
      <c r="K322" s="9" t="s">
        <v>40</v>
      </c>
      <c r="L322" s="9" t="s">
        <v>41</v>
      </c>
      <c r="M322" s="9" t="s">
        <v>97</v>
      </c>
      <c r="N322" s="9" t="s">
        <v>98</v>
      </c>
      <c r="O322" s="9" t="s">
        <v>1367</v>
      </c>
      <c r="P322" s="9" t="s">
        <v>45</v>
      </c>
      <c r="Q322" s="9" t="s">
        <v>46</v>
      </c>
      <c r="R322" s="9" t="s">
        <v>47</v>
      </c>
      <c r="S322" s="9" t="s">
        <v>48</v>
      </c>
      <c r="T322" s="9" t="s">
        <v>3382</v>
      </c>
      <c r="U322" s="9" t="s">
        <v>96</v>
      </c>
      <c r="V322" s="9" t="s">
        <v>2935</v>
      </c>
      <c r="W322" s="9" t="s">
        <v>51</v>
      </c>
      <c r="X322" s="9" t="s">
        <v>52</v>
      </c>
      <c r="Y322" s="9" t="s">
        <v>53</v>
      </c>
      <c r="Z322" s="9" t="s">
        <v>54</v>
      </c>
      <c r="AA322" s="9" t="s">
        <v>55</v>
      </c>
      <c r="AB322" s="9" t="s">
        <v>56</v>
      </c>
      <c r="AC322" s="10">
        <v>250000</v>
      </c>
      <c r="AD322" s="10" t="s">
        <v>3396</v>
      </c>
      <c r="AE322" s="10" t="str" cm="1">
        <f t="array" aca="1" ref="AE322" ca="1">IFERROR(_xlfn.XLOOKUP(MID(CELL("filename",$A$1),FIND("]",CELL("filename",$A$1))+1,255)&amp;"|"&amp;$C322,Fonte_OM_Objeto!$G:$G,Fonte_OM_Objeto!$J:$J),"")</f>
        <v/>
      </c>
      <c r="AF322" s="10" t="str" cm="1">
        <f t="array" aca="1" ref="AF322" ca="1">IFERROR(_xlfn.XLOOKUP(MID(CELL("filename",$A$1),FIND("]",CELL("filename",$A$1))+1,255)&amp;"|"&amp;$C322,Fonte_OM_Objeto!$G:$G,Fonte_OM_Objeto!$K:$K),"")</f>
        <v/>
      </c>
    </row>
    <row r="323" spans="1:32" s="1" customFormat="1" ht="52.35" customHeight="1" x14ac:dyDescent="0.2">
      <c r="A323" s="9" t="s">
        <v>30</v>
      </c>
      <c r="B323" s="9" t="s">
        <v>31</v>
      </c>
      <c r="C323" s="9" t="s">
        <v>1664</v>
      </c>
      <c r="D323" s="9" t="s">
        <v>33</v>
      </c>
      <c r="E323" s="9" t="s">
        <v>34</v>
      </c>
      <c r="F323" s="9" t="s">
        <v>3395</v>
      </c>
      <c r="G323" s="9" t="s">
        <v>1661</v>
      </c>
      <c r="H323" s="9" t="s">
        <v>37</v>
      </c>
      <c r="I323" s="9" t="s">
        <v>96</v>
      </c>
      <c r="J323" s="9" t="s">
        <v>191</v>
      </c>
      <c r="K323" s="9" t="s">
        <v>40</v>
      </c>
      <c r="L323" s="9" t="s">
        <v>41</v>
      </c>
      <c r="M323" s="9" t="s">
        <v>59</v>
      </c>
      <c r="N323" s="9" t="s">
        <v>60</v>
      </c>
      <c r="O323" s="9" t="s">
        <v>612</v>
      </c>
      <c r="P323" s="9" t="s">
        <v>45</v>
      </c>
      <c r="Q323" s="9" t="s">
        <v>109</v>
      </c>
      <c r="R323" s="9" t="s">
        <v>47</v>
      </c>
      <c r="S323" s="9" t="s">
        <v>110</v>
      </c>
      <c r="T323" s="9" t="s">
        <v>75</v>
      </c>
      <c r="U323" s="9" t="s">
        <v>76</v>
      </c>
      <c r="V323" s="9" t="s">
        <v>75</v>
      </c>
      <c r="W323" s="9" t="s">
        <v>111</v>
      </c>
      <c r="X323" s="9" t="s">
        <v>102</v>
      </c>
      <c r="Y323" s="9" t="s">
        <v>53</v>
      </c>
      <c r="Z323" s="9" t="s">
        <v>54</v>
      </c>
      <c r="AA323" s="9" t="s">
        <v>55</v>
      </c>
      <c r="AB323" s="9" t="s">
        <v>56</v>
      </c>
      <c r="AC323" s="10">
        <v>215000</v>
      </c>
      <c r="AD323" s="10" t="s">
        <v>3394</v>
      </c>
      <c r="AE323" s="10" t="str" cm="1">
        <f t="array" aca="1" ref="AE323" ca="1">IFERROR(_xlfn.XLOOKUP(MID(CELL("filename",$A$1),FIND("]",CELL("filename",$A$1))+1,255)&amp;"|"&amp;$C323,Fonte_OM_Objeto!$G:$G,Fonte_OM_Objeto!$J:$J),"")</f>
        <v/>
      </c>
      <c r="AF323" s="10" t="str" cm="1">
        <f t="array" aca="1" ref="AF323" ca="1">IFERROR(_xlfn.XLOOKUP(MID(CELL("filename",$A$1),FIND("]",CELL("filename",$A$1))+1,255)&amp;"|"&amp;$C323,Fonte_OM_Objeto!$G:$G,Fonte_OM_Objeto!$K:$K),"")</f>
        <v/>
      </c>
    </row>
    <row r="324" spans="1:32" s="1" customFormat="1" ht="52.35" customHeight="1" x14ac:dyDescent="0.2">
      <c r="A324" s="9" t="s">
        <v>30</v>
      </c>
      <c r="B324" s="9" t="s">
        <v>31</v>
      </c>
      <c r="C324" s="9" t="s">
        <v>3393</v>
      </c>
      <c r="D324" s="9" t="s">
        <v>33</v>
      </c>
      <c r="E324" s="9" t="s">
        <v>90</v>
      </c>
      <c r="F324" s="9" t="s">
        <v>1345</v>
      </c>
      <c r="G324" s="9" t="s">
        <v>1346</v>
      </c>
      <c r="H324" s="9" t="s">
        <v>37</v>
      </c>
      <c r="I324" s="9" t="s">
        <v>217</v>
      </c>
      <c r="J324" s="9" t="s">
        <v>39</v>
      </c>
      <c r="K324" s="9" t="s">
        <v>40</v>
      </c>
      <c r="L324" s="9" t="s">
        <v>41</v>
      </c>
      <c r="M324" s="9" t="s">
        <v>70</v>
      </c>
      <c r="N324" s="9" t="s">
        <v>71</v>
      </c>
      <c r="O324" s="9" t="s">
        <v>72</v>
      </c>
      <c r="P324" s="9" t="s">
        <v>45</v>
      </c>
      <c r="Q324" s="9" t="s">
        <v>73</v>
      </c>
      <c r="R324" s="9" t="s">
        <v>45</v>
      </c>
      <c r="S324" s="9" t="s">
        <v>74</v>
      </c>
      <c r="T324" s="9" t="s">
        <v>75</v>
      </c>
      <c r="U324" s="9" t="s">
        <v>76</v>
      </c>
      <c r="V324" s="9" t="s">
        <v>75</v>
      </c>
      <c r="W324" s="9" t="s">
        <v>51</v>
      </c>
      <c r="X324" s="9" t="s">
        <v>52</v>
      </c>
      <c r="Y324" s="9" t="s">
        <v>53</v>
      </c>
      <c r="Z324" s="9" t="s">
        <v>54</v>
      </c>
      <c r="AA324" s="9" t="s">
        <v>55</v>
      </c>
      <c r="AB324" s="9" t="s">
        <v>56</v>
      </c>
      <c r="AC324" s="10">
        <v>270000</v>
      </c>
      <c r="AD324" s="10" t="s">
        <v>3392</v>
      </c>
      <c r="AE324" s="10" t="str" cm="1">
        <f t="array" aca="1" ref="AE324" ca="1">IFERROR(_xlfn.XLOOKUP(MID(CELL("filename",$A$1),FIND("]",CELL("filename",$A$1))+1,255)&amp;"|"&amp;$C324,Fonte_OM_Objeto!$G:$G,Fonte_OM_Objeto!$J:$J),"")</f>
        <v/>
      </c>
      <c r="AF324" s="10" t="str" cm="1">
        <f t="array" aca="1" ref="AF324" ca="1">IFERROR(_xlfn.XLOOKUP(MID(CELL("filename",$A$1),FIND("]",CELL("filename",$A$1))+1,255)&amp;"|"&amp;$C324,Fonte_OM_Objeto!$G:$G,Fonte_OM_Objeto!$K:$K),"")</f>
        <v/>
      </c>
    </row>
    <row r="325" spans="1:32" s="1" customFormat="1" ht="19.7" customHeight="1" x14ac:dyDescent="0.2">
      <c r="A325" s="9" t="s">
        <v>30</v>
      </c>
      <c r="B325" s="9" t="s">
        <v>31</v>
      </c>
      <c r="C325" s="9" t="s">
        <v>3391</v>
      </c>
      <c r="D325" s="9" t="s">
        <v>33</v>
      </c>
      <c r="E325" s="9" t="s">
        <v>34</v>
      </c>
      <c r="F325" s="9" t="s">
        <v>3390</v>
      </c>
      <c r="G325" s="9" t="s">
        <v>1657</v>
      </c>
      <c r="H325" s="9" t="s">
        <v>37</v>
      </c>
      <c r="I325" s="9" t="s">
        <v>512</v>
      </c>
      <c r="J325" s="9" t="s">
        <v>191</v>
      </c>
      <c r="K325" s="9" t="s">
        <v>40</v>
      </c>
      <c r="L325" s="9" t="s">
        <v>41</v>
      </c>
      <c r="M325" s="9" t="s">
        <v>59</v>
      </c>
      <c r="N325" s="9" t="s">
        <v>60</v>
      </c>
      <c r="O325" s="9" t="s">
        <v>722</v>
      </c>
      <c r="P325" s="9" t="s">
        <v>45</v>
      </c>
      <c r="Q325" s="9" t="s">
        <v>62</v>
      </c>
      <c r="R325" s="9" t="s">
        <v>45</v>
      </c>
      <c r="S325" s="9" t="s">
        <v>63</v>
      </c>
      <c r="T325" s="9" t="s">
        <v>884</v>
      </c>
      <c r="U325" s="9" t="s">
        <v>512</v>
      </c>
      <c r="V325" s="9" t="s">
        <v>885</v>
      </c>
      <c r="W325" s="9" t="s">
        <v>51</v>
      </c>
      <c r="X325" s="9" t="s">
        <v>102</v>
      </c>
      <c r="Y325" s="9" t="s">
        <v>53</v>
      </c>
      <c r="Z325" s="9" t="s">
        <v>54</v>
      </c>
      <c r="AA325" s="9" t="s">
        <v>55</v>
      </c>
      <c r="AB325" s="9" t="s">
        <v>56</v>
      </c>
      <c r="AC325" s="10">
        <v>100000</v>
      </c>
      <c r="AD325" s="9" t="s">
        <v>3389</v>
      </c>
      <c r="AE325" s="10" t="str" cm="1">
        <f t="array" aca="1" ref="AE325" ca="1">IFERROR(_xlfn.XLOOKUP(MID(CELL("filename",$A$1),FIND("]",CELL("filename",$A$1))+1,255)&amp;"|"&amp;$C325,Fonte_OM_Objeto!$G:$G,Fonte_OM_Objeto!$J:$J),"")</f>
        <v/>
      </c>
      <c r="AF325" s="10" t="str" cm="1">
        <f t="array" aca="1" ref="AF325" ca="1">IFERROR(_xlfn.XLOOKUP(MID(CELL("filename",$A$1),FIND("]",CELL("filename",$A$1))+1,255)&amp;"|"&amp;$C325,Fonte_OM_Objeto!$G:$G,Fonte_OM_Objeto!$K:$K),"")</f>
        <v/>
      </c>
    </row>
    <row r="326" spans="1:32" s="1" customFormat="1" ht="19.7" customHeight="1" x14ac:dyDescent="0.2">
      <c r="A326" s="9" t="s">
        <v>30</v>
      </c>
      <c r="B326" s="9" t="s">
        <v>31</v>
      </c>
      <c r="C326" s="9" t="s">
        <v>3391</v>
      </c>
      <c r="D326" s="9" t="s">
        <v>33</v>
      </c>
      <c r="E326" s="9" t="s">
        <v>34</v>
      </c>
      <c r="F326" s="9" t="s">
        <v>3390</v>
      </c>
      <c r="G326" s="9" t="s">
        <v>1657</v>
      </c>
      <c r="H326" s="9" t="s">
        <v>37</v>
      </c>
      <c r="I326" s="9" t="s">
        <v>512</v>
      </c>
      <c r="J326" s="9" t="s">
        <v>191</v>
      </c>
      <c r="K326" s="9" t="s">
        <v>40</v>
      </c>
      <c r="L326" s="9" t="s">
        <v>41</v>
      </c>
      <c r="M326" s="9" t="s">
        <v>59</v>
      </c>
      <c r="N326" s="9" t="s">
        <v>60</v>
      </c>
      <c r="O326" s="9" t="s">
        <v>722</v>
      </c>
      <c r="P326" s="9" t="s">
        <v>45</v>
      </c>
      <c r="Q326" s="9" t="s">
        <v>62</v>
      </c>
      <c r="R326" s="9" t="s">
        <v>45</v>
      </c>
      <c r="S326" s="9" t="s">
        <v>63</v>
      </c>
      <c r="T326" s="9" t="s">
        <v>884</v>
      </c>
      <c r="U326" s="9" t="s">
        <v>512</v>
      </c>
      <c r="V326" s="9" t="s">
        <v>885</v>
      </c>
      <c r="W326" s="9" t="s">
        <v>51</v>
      </c>
      <c r="X326" s="9" t="s">
        <v>52</v>
      </c>
      <c r="Y326" s="9" t="s">
        <v>53</v>
      </c>
      <c r="Z326" s="9" t="s">
        <v>54</v>
      </c>
      <c r="AA326" s="9" t="s">
        <v>55</v>
      </c>
      <c r="AB326" s="9" t="s">
        <v>56</v>
      </c>
      <c r="AC326" s="10">
        <v>450000</v>
      </c>
      <c r="AD326" s="9" t="s">
        <v>3389</v>
      </c>
      <c r="AE326" s="10" t="str" cm="1">
        <f t="array" aca="1" ref="AE326" ca="1">IFERROR(_xlfn.XLOOKUP(MID(CELL("filename",$A$1),FIND("]",CELL("filename",$A$1))+1,255)&amp;"|"&amp;$C326,Fonte_OM_Objeto!$G:$G,Fonte_OM_Objeto!$J:$J),"")</f>
        <v/>
      </c>
      <c r="AF326" s="10" t="str" cm="1">
        <f t="array" aca="1" ref="AF326" ca="1">IFERROR(_xlfn.XLOOKUP(MID(CELL("filename",$A$1),FIND("]",CELL("filename",$A$1))+1,255)&amp;"|"&amp;$C326,Fonte_OM_Objeto!$G:$G,Fonte_OM_Objeto!$K:$K),"")</f>
        <v/>
      </c>
    </row>
    <row r="327" spans="1:32" s="1" customFormat="1" ht="30.4" customHeight="1" x14ac:dyDescent="0.2">
      <c r="A327" s="9" t="s">
        <v>30</v>
      </c>
      <c r="B327" s="9" t="s">
        <v>31</v>
      </c>
      <c r="C327" s="9" t="s">
        <v>3388</v>
      </c>
      <c r="D327" s="9" t="s">
        <v>33</v>
      </c>
      <c r="E327" s="9" t="s">
        <v>90</v>
      </c>
      <c r="F327" s="9" t="s">
        <v>3385</v>
      </c>
      <c r="G327" s="9" t="s">
        <v>1638</v>
      </c>
      <c r="H327" s="9" t="s">
        <v>37</v>
      </c>
      <c r="I327" s="9" t="s">
        <v>266</v>
      </c>
      <c r="J327" s="9" t="s">
        <v>39</v>
      </c>
      <c r="K327" s="9" t="s">
        <v>40</v>
      </c>
      <c r="L327" s="9" t="s">
        <v>41</v>
      </c>
      <c r="M327" s="9" t="s">
        <v>42</v>
      </c>
      <c r="N327" s="9" t="s">
        <v>43</v>
      </c>
      <c r="O327" s="9" t="s">
        <v>118</v>
      </c>
      <c r="P327" s="9" t="s">
        <v>45</v>
      </c>
      <c r="Q327" s="9" t="s">
        <v>46</v>
      </c>
      <c r="R327" s="9" t="s">
        <v>47</v>
      </c>
      <c r="S327" s="9" t="s">
        <v>48</v>
      </c>
      <c r="T327" s="9" t="s">
        <v>75</v>
      </c>
      <c r="U327" s="9" t="s">
        <v>76</v>
      </c>
      <c r="V327" s="9" t="s">
        <v>75</v>
      </c>
      <c r="W327" s="9" t="s">
        <v>51</v>
      </c>
      <c r="X327" s="9" t="s">
        <v>52</v>
      </c>
      <c r="Y327" s="9" t="s">
        <v>53</v>
      </c>
      <c r="Z327" s="9" t="s">
        <v>54</v>
      </c>
      <c r="AA327" s="9" t="s">
        <v>55</v>
      </c>
      <c r="AB327" s="9" t="s">
        <v>56</v>
      </c>
      <c r="AC327" s="10">
        <v>2000000</v>
      </c>
      <c r="AD327" s="10" t="s">
        <v>3387</v>
      </c>
      <c r="AE327" s="10" t="str" cm="1">
        <f t="array" aca="1" ref="AE327" ca="1">IFERROR(_xlfn.XLOOKUP(MID(CELL("filename",$A$1),FIND("]",CELL("filename",$A$1))+1,255)&amp;"|"&amp;$C327,Fonte_OM_Objeto!$G:$G,Fonte_OM_Objeto!$J:$J),"")</f>
        <v>22ª Bda Inf Sl</v>
      </c>
      <c r="AF327" s="10" t="str" cm="1">
        <f t="array" aca="1" ref="AF327" ca="1">IFERROR(_xlfn.XLOOKUP(MID(CELL("filename",$A$1),FIND("]",CELL("filename",$A$1))+1,255)&amp;"|"&amp;$C327,Fonte_OM_Objeto!$G:$G,Fonte_OM_Objeto!$K:$K),"")</f>
        <v>Instalação de usina fotovoltaica central e manutenção das instalações utilizadas em favor do  PROFESP na 22ª Bda Inf Sl</v>
      </c>
    </row>
    <row r="328" spans="1:32" s="1" customFormat="1" ht="106.15" customHeight="1" x14ac:dyDescent="0.2">
      <c r="A328" s="9" t="s">
        <v>30</v>
      </c>
      <c r="B328" s="9" t="s">
        <v>31</v>
      </c>
      <c r="C328" s="9" t="s">
        <v>3386</v>
      </c>
      <c r="D328" s="9" t="s">
        <v>33</v>
      </c>
      <c r="E328" s="9" t="s">
        <v>34</v>
      </c>
      <c r="F328" s="9" t="s">
        <v>3385</v>
      </c>
      <c r="G328" s="9" t="s">
        <v>1638</v>
      </c>
      <c r="H328" s="9" t="s">
        <v>37</v>
      </c>
      <c r="I328" s="9" t="s">
        <v>266</v>
      </c>
      <c r="J328" s="9" t="s">
        <v>39</v>
      </c>
      <c r="K328" s="9" t="s">
        <v>40</v>
      </c>
      <c r="L328" s="9" t="s">
        <v>41</v>
      </c>
      <c r="M328" s="9" t="s">
        <v>232</v>
      </c>
      <c r="N328" s="9" t="s">
        <v>233</v>
      </c>
      <c r="O328" s="9" t="s">
        <v>3367</v>
      </c>
      <c r="P328" s="9" t="s">
        <v>45</v>
      </c>
      <c r="Q328" s="9" t="s">
        <v>1646</v>
      </c>
      <c r="R328" s="9" t="s">
        <v>236</v>
      </c>
      <c r="S328" s="9" t="s">
        <v>1645</v>
      </c>
      <c r="T328" s="9" t="s">
        <v>268</v>
      </c>
      <c r="U328" s="9" t="s">
        <v>266</v>
      </c>
      <c r="V328" s="9" t="s">
        <v>269</v>
      </c>
      <c r="W328" s="9" t="s">
        <v>51</v>
      </c>
      <c r="X328" s="9" t="s">
        <v>102</v>
      </c>
      <c r="Y328" s="9" t="s">
        <v>53</v>
      </c>
      <c r="Z328" s="9" t="s">
        <v>54</v>
      </c>
      <c r="AA328" s="9" t="s">
        <v>55</v>
      </c>
      <c r="AB328" s="9" t="s">
        <v>56</v>
      </c>
      <c r="AC328" s="10">
        <v>200000</v>
      </c>
      <c r="AD328" s="10" t="s">
        <v>3384</v>
      </c>
      <c r="AE328" s="10" t="str" cm="1">
        <f t="array" aca="1" ref="AE328" ca="1">IFERROR(_xlfn.XLOOKUP(MID(CELL("filename",$A$1),FIND("]",CELL("filename",$A$1))+1,255)&amp;"|"&amp;$C328,Fonte_OM_Objeto!$G:$G,Fonte_OM_Objeto!$J:$J),"")</f>
        <v/>
      </c>
      <c r="AF328" s="10" t="str" cm="1">
        <f t="array" aca="1" ref="AF328" ca="1">IFERROR(_xlfn.XLOOKUP(MID(CELL("filename",$A$1),FIND("]",CELL("filename",$A$1))+1,255)&amp;"|"&amp;$C328,Fonte_OM_Objeto!$G:$G,Fonte_OM_Objeto!$K:$K),"")</f>
        <v/>
      </c>
    </row>
    <row r="329" spans="1:32" s="1" customFormat="1" ht="106.15" customHeight="1" x14ac:dyDescent="0.2">
      <c r="A329" s="9" t="s">
        <v>30</v>
      </c>
      <c r="B329" s="9" t="s">
        <v>31</v>
      </c>
      <c r="C329" s="9" t="s">
        <v>3386</v>
      </c>
      <c r="D329" s="9" t="s">
        <v>33</v>
      </c>
      <c r="E329" s="9" t="s">
        <v>34</v>
      </c>
      <c r="F329" s="9" t="s">
        <v>3385</v>
      </c>
      <c r="G329" s="9" t="s">
        <v>1638</v>
      </c>
      <c r="H329" s="9" t="s">
        <v>37</v>
      </c>
      <c r="I329" s="9" t="s">
        <v>266</v>
      </c>
      <c r="J329" s="9" t="s">
        <v>39</v>
      </c>
      <c r="K329" s="9" t="s">
        <v>40</v>
      </c>
      <c r="L329" s="9" t="s">
        <v>41</v>
      </c>
      <c r="M329" s="9" t="s">
        <v>232</v>
      </c>
      <c r="N329" s="9" t="s">
        <v>233</v>
      </c>
      <c r="O329" s="9" t="s">
        <v>1647</v>
      </c>
      <c r="P329" s="9" t="s">
        <v>45</v>
      </c>
      <c r="Q329" s="9" t="s">
        <v>1646</v>
      </c>
      <c r="R329" s="9" t="s">
        <v>236</v>
      </c>
      <c r="S329" s="9" t="s">
        <v>1645</v>
      </c>
      <c r="T329" s="9" t="s">
        <v>75</v>
      </c>
      <c r="U329" s="9" t="s">
        <v>76</v>
      </c>
      <c r="V329" s="9" t="s">
        <v>75</v>
      </c>
      <c r="W329" s="9" t="s">
        <v>51</v>
      </c>
      <c r="X329" s="9" t="s">
        <v>102</v>
      </c>
      <c r="Y329" s="9" t="s">
        <v>53</v>
      </c>
      <c r="Z329" s="9" t="s">
        <v>54</v>
      </c>
      <c r="AA329" s="9" t="s">
        <v>1392</v>
      </c>
      <c r="AB329" s="9" t="s">
        <v>56</v>
      </c>
      <c r="AC329" s="10">
        <v>0</v>
      </c>
      <c r="AD329" s="10" t="s">
        <v>3384</v>
      </c>
      <c r="AE329" s="10" t="str" cm="1">
        <f t="array" aca="1" ref="AE329" ca="1">IFERROR(_xlfn.XLOOKUP(MID(CELL("filename",$A$1),FIND("]",CELL("filename",$A$1))+1,255)&amp;"|"&amp;$C329,Fonte_OM_Objeto!$G:$G,Fonte_OM_Objeto!$J:$J),"")</f>
        <v/>
      </c>
      <c r="AF329" s="10" t="str" cm="1">
        <f t="array" aca="1" ref="AF329" ca="1">IFERROR(_xlfn.XLOOKUP(MID(CELL("filename",$A$1),FIND("]",CELL("filename",$A$1))+1,255)&amp;"|"&amp;$C329,Fonte_OM_Objeto!$G:$G,Fonte_OM_Objeto!$K:$K),"")</f>
        <v/>
      </c>
    </row>
    <row r="330" spans="1:32" s="1" customFormat="1" ht="52.35" customHeight="1" x14ac:dyDescent="0.2">
      <c r="A330" s="9" t="s">
        <v>30</v>
      </c>
      <c r="B330" s="9" t="s">
        <v>31</v>
      </c>
      <c r="C330" s="9" t="s">
        <v>3383</v>
      </c>
      <c r="D330" s="9" t="s">
        <v>33</v>
      </c>
      <c r="E330" s="9" t="s">
        <v>34</v>
      </c>
      <c r="F330" s="9" t="s">
        <v>1349</v>
      </c>
      <c r="G330" s="9" t="s">
        <v>1350</v>
      </c>
      <c r="H330" s="9" t="s">
        <v>37</v>
      </c>
      <c r="I330" s="9" t="s">
        <v>96</v>
      </c>
      <c r="J330" s="9" t="s">
        <v>173</v>
      </c>
      <c r="K330" s="9" t="s">
        <v>40</v>
      </c>
      <c r="L330" s="9" t="s">
        <v>41</v>
      </c>
      <c r="M330" s="9" t="s">
        <v>97</v>
      </c>
      <c r="N330" s="9" t="s">
        <v>98</v>
      </c>
      <c r="O330" s="9" t="s">
        <v>1367</v>
      </c>
      <c r="P330" s="9" t="s">
        <v>45</v>
      </c>
      <c r="Q330" s="9" t="s">
        <v>46</v>
      </c>
      <c r="R330" s="9" t="s">
        <v>47</v>
      </c>
      <c r="S330" s="9" t="s">
        <v>48</v>
      </c>
      <c r="T330" s="9" t="s">
        <v>3382</v>
      </c>
      <c r="U330" s="9" t="s">
        <v>96</v>
      </c>
      <c r="V330" s="9" t="s">
        <v>2935</v>
      </c>
      <c r="W330" s="9" t="s">
        <v>51</v>
      </c>
      <c r="X330" s="9" t="s">
        <v>52</v>
      </c>
      <c r="Y330" s="9" t="s">
        <v>53</v>
      </c>
      <c r="Z330" s="9" t="s">
        <v>54</v>
      </c>
      <c r="AA330" s="9" t="s">
        <v>55</v>
      </c>
      <c r="AB330" s="9" t="s">
        <v>56</v>
      </c>
      <c r="AC330" s="10">
        <v>1100000</v>
      </c>
      <c r="AD330" s="10" t="s">
        <v>3381</v>
      </c>
      <c r="AE330" s="10" t="str" cm="1">
        <f t="array" aca="1" ref="AE330" ca="1">IFERROR(_xlfn.XLOOKUP(MID(CELL("filename",$A$1),FIND("]",CELL("filename",$A$1))+1,255)&amp;"|"&amp;$C330,Fonte_OM_Objeto!$G:$G,Fonte_OM_Objeto!$J:$J),"")</f>
        <v/>
      </c>
      <c r="AF330" s="10" t="str" cm="1">
        <f t="array" aca="1" ref="AF330" ca="1">IFERROR(_xlfn.XLOOKUP(MID(CELL("filename",$A$1),FIND("]",CELL("filename",$A$1))+1,255)&amp;"|"&amp;$C330,Fonte_OM_Objeto!$G:$G,Fonte_OM_Objeto!$K:$K),"")</f>
        <v/>
      </c>
    </row>
    <row r="331" spans="1:32" s="1" customFormat="1" ht="19.7" customHeight="1" x14ac:dyDescent="0.2">
      <c r="A331" s="9" t="s">
        <v>30</v>
      </c>
      <c r="B331" s="9" t="s">
        <v>31</v>
      </c>
      <c r="C331" s="9" t="s">
        <v>3380</v>
      </c>
      <c r="D331" s="9" t="s">
        <v>33</v>
      </c>
      <c r="E331" s="9" t="s">
        <v>34</v>
      </c>
      <c r="F331" s="9" t="s">
        <v>3379</v>
      </c>
      <c r="G331" s="9" t="s">
        <v>3378</v>
      </c>
      <c r="H331" s="9" t="s">
        <v>37</v>
      </c>
      <c r="I331" s="9" t="s">
        <v>266</v>
      </c>
      <c r="J331" s="9" t="s">
        <v>39</v>
      </c>
      <c r="K331" s="9" t="s">
        <v>40</v>
      </c>
      <c r="L331" s="9" t="s">
        <v>41</v>
      </c>
      <c r="M331" s="9" t="s">
        <v>232</v>
      </c>
      <c r="N331" s="9" t="s">
        <v>233</v>
      </c>
      <c r="O331" s="9" t="s">
        <v>3166</v>
      </c>
      <c r="P331" s="9" t="s">
        <v>45</v>
      </c>
      <c r="Q331" s="9" t="s">
        <v>235</v>
      </c>
      <c r="R331" s="9" t="s">
        <v>236</v>
      </c>
      <c r="S331" s="9" t="s">
        <v>2359</v>
      </c>
      <c r="T331" s="9" t="s">
        <v>268</v>
      </c>
      <c r="U331" s="9" t="s">
        <v>266</v>
      </c>
      <c r="V331" s="9" t="s">
        <v>269</v>
      </c>
      <c r="W331" s="9" t="s">
        <v>51</v>
      </c>
      <c r="X331" s="9" t="s">
        <v>52</v>
      </c>
      <c r="Y331" s="9" t="s">
        <v>207</v>
      </c>
      <c r="Z331" s="9" t="s">
        <v>54</v>
      </c>
      <c r="AA331" s="9" t="s">
        <v>55</v>
      </c>
      <c r="AB331" s="9" t="s">
        <v>56</v>
      </c>
      <c r="AC331" s="10">
        <v>1617567</v>
      </c>
      <c r="AD331" s="10" t="s">
        <v>3377</v>
      </c>
      <c r="AE331" s="10" t="str" cm="1">
        <f t="array" aca="1" ref="AE331" ca="1">IFERROR(_xlfn.XLOOKUP(MID(CELL("filename",$A$1),FIND("]",CELL("filename",$A$1))+1,255)&amp;"|"&amp;$C331,Fonte_OM_Objeto!$G:$G,Fonte_OM_Objeto!$J:$J),"")</f>
        <v/>
      </c>
      <c r="AF331" s="10" t="str" cm="1">
        <f t="array" aca="1" ref="AF331" ca="1">IFERROR(_xlfn.XLOOKUP(MID(CELL("filename",$A$1),FIND("]",CELL("filename",$A$1))+1,255)&amp;"|"&amp;$C331,Fonte_OM_Objeto!$G:$G,Fonte_OM_Objeto!$K:$K),"")</f>
        <v/>
      </c>
    </row>
    <row r="332" spans="1:32" s="1" customFormat="1" ht="62.85" customHeight="1" x14ac:dyDescent="0.2">
      <c r="A332" s="9" t="s">
        <v>30</v>
      </c>
      <c r="B332" s="9" t="s">
        <v>31</v>
      </c>
      <c r="C332" s="9" t="s">
        <v>3376</v>
      </c>
      <c r="D332" s="9" t="s">
        <v>33</v>
      </c>
      <c r="E332" s="9" t="s">
        <v>34</v>
      </c>
      <c r="F332" s="9" t="s">
        <v>1357</v>
      </c>
      <c r="G332" s="9" t="s">
        <v>1358</v>
      </c>
      <c r="H332" s="9" t="s">
        <v>37</v>
      </c>
      <c r="I332" s="9" t="s">
        <v>340</v>
      </c>
      <c r="J332" s="9" t="s">
        <v>39</v>
      </c>
      <c r="K332" s="9" t="s">
        <v>40</v>
      </c>
      <c r="L332" s="9" t="s">
        <v>41</v>
      </c>
      <c r="M332" s="9" t="s">
        <v>42</v>
      </c>
      <c r="N332" s="9" t="s">
        <v>43</v>
      </c>
      <c r="O332" s="9" t="s">
        <v>612</v>
      </c>
      <c r="P332" s="9" t="s">
        <v>45</v>
      </c>
      <c r="Q332" s="9" t="s">
        <v>109</v>
      </c>
      <c r="R332" s="9" t="s">
        <v>47</v>
      </c>
      <c r="S332" s="9" t="s">
        <v>110</v>
      </c>
      <c r="T332" s="9" t="s">
        <v>3375</v>
      </c>
      <c r="U332" s="9" t="s">
        <v>340</v>
      </c>
      <c r="V332" s="9" t="s">
        <v>1027</v>
      </c>
      <c r="W332" s="9" t="s">
        <v>111</v>
      </c>
      <c r="X332" s="9" t="s">
        <v>52</v>
      </c>
      <c r="Y332" s="9" t="s">
        <v>53</v>
      </c>
      <c r="Z332" s="9" t="s">
        <v>54</v>
      </c>
      <c r="AA332" s="9" t="s">
        <v>55</v>
      </c>
      <c r="AB332" s="9" t="s">
        <v>56</v>
      </c>
      <c r="AC332" s="10">
        <v>1000000</v>
      </c>
      <c r="AD332" s="10" t="s">
        <v>3374</v>
      </c>
      <c r="AE332" s="10" t="str" cm="1">
        <f t="array" aca="1" ref="AE332" ca="1">IFERROR(_xlfn.XLOOKUP(MID(CELL("filename",$A$1),FIND("]",CELL("filename",$A$1))+1,255)&amp;"|"&amp;$C332,Fonte_OM_Objeto!$G:$G,Fonte_OM_Objeto!$J:$J),"")</f>
        <v>HMAPA</v>
      </c>
      <c r="AF332" s="10" t="str" cm="1">
        <f t="array" aca="1" ref="AF332" ca="1">IFERROR(_xlfn.XLOOKUP(MID(CELL("filename",$A$1),FIND("]",CELL("filename",$A$1))+1,255)&amp;"|"&amp;$C332,Fonte_OM_Objeto!$G:$G,Fonte_OM_Objeto!$K:$K),"")</f>
        <v>Aquisição de Videogastroscopio, Videocolonoscopio, Unidade Eletrocirúrgica e Torre de Videolaparoscopia.</v>
      </c>
    </row>
    <row r="333" spans="1:32" s="1" customFormat="1" ht="52.35" customHeight="1" x14ac:dyDescent="0.2">
      <c r="A333" s="9" t="s">
        <v>30</v>
      </c>
      <c r="B333" s="9" t="s">
        <v>31</v>
      </c>
      <c r="C333" s="9" t="s">
        <v>3373</v>
      </c>
      <c r="D333" s="9" t="s">
        <v>33</v>
      </c>
      <c r="E333" s="9" t="s">
        <v>90</v>
      </c>
      <c r="F333" s="9" t="s">
        <v>1357</v>
      </c>
      <c r="G333" s="9" t="s">
        <v>1358</v>
      </c>
      <c r="H333" s="9" t="s">
        <v>37</v>
      </c>
      <c r="I333" s="9" t="s">
        <v>340</v>
      </c>
      <c r="J333" s="9" t="s">
        <v>39</v>
      </c>
      <c r="K333" s="9" t="s">
        <v>40</v>
      </c>
      <c r="L333" s="9" t="s">
        <v>41</v>
      </c>
      <c r="M333" s="9" t="s">
        <v>42</v>
      </c>
      <c r="N333" s="9" t="s">
        <v>43</v>
      </c>
      <c r="O333" s="9" t="s">
        <v>118</v>
      </c>
      <c r="P333" s="9" t="s">
        <v>45</v>
      </c>
      <c r="Q333" s="9" t="s">
        <v>46</v>
      </c>
      <c r="R333" s="9" t="s">
        <v>47</v>
      </c>
      <c r="S333" s="9" t="s">
        <v>48</v>
      </c>
      <c r="T333" s="9" t="s">
        <v>75</v>
      </c>
      <c r="U333" s="9" t="s">
        <v>76</v>
      </c>
      <c r="V333" s="9" t="s">
        <v>75</v>
      </c>
      <c r="W333" s="9" t="s">
        <v>51</v>
      </c>
      <c r="X333" s="9" t="s">
        <v>102</v>
      </c>
      <c r="Y333" s="9" t="s">
        <v>53</v>
      </c>
      <c r="Z333" s="9" t="s">
        <v>54</v>
      </c>
      <c r="AA333" s="9" t="s">
        <v>55</v>
      </c>
      <c r="AB333" s="9" t="s">
        <v>56</v>
      </c>
      <c r="AC333" s="10">
        <v>700000</v>
      </c>
      <c r="AD333" s="10" t="s">
        <v>3372</v>
      </c>
      <c r="AE333" s="10" t="str" cm="1">
        <f t="array" aca="1" ref="AE333" ca="1">IFERROR(_xlfn.XLOOKUP(MID(CELL("filename",$A$1),FIND("]",CELL("filename",$A$1))+1,255)&amp;"|"&amp;$C333,Fonte_OM_Objeto!$G:$G,Fonte_OM_Objeto!$J:$J),"")</f>
        <v>Pq R Mnt 3</v>
      </c>
      <c r="AF333" s="10" t="str" cm="1">
        <f t="array" aca="1" ref="AF333" ca="1">IFERROR(_xlfn.XLOOKUP(MID(CELL("filename",$A$1),FIND("]",CELL("filename",$A$1))+1,255)&amp;"|"&amp;$C333,Fonte_OM_Objeto!$G:$G,Fonte_OM_Objeto!$K:$K),"")</f>
        <v>Manutenção de itens do acervo histórico do Exército Brasileiro e do Comando Militar do Sul</v>
      </c>
    </row>
    <row r="334" spans="1:32" s="1" customFormat="1" ht="41.1" customHeight="1" x14ac:dyDescent="0.2">
      <c r="A334" s="9" t="s">
        <v>30</v>
      </c>
      <c r="B334" s="9" t="s">
        <v>31</v>
      </c>
      <c r="C334" s="9" t="s">
        <v>1629</v>
      </c>
      <c r="D334" s="9" t="s">
        <v>33</v>
      </c>
      <c r="E334" s="9" t="s">
        <v>90</v>
      </c>
      <c r="F334" s="9" t="s">
        <v>1357</v>
      </c>
      <c r="G334" s="9" t="s">
        <v>1358</v>
      </c>
      <c r="H334" s="9" t="s">
        <v>37</v>
      </c>
      <c r="I334" s="9" t="s">
        <v>340</v>
      </c>
      <c r="J334" s="9" t="s">
        <v>39</v>
      </c>
      <c r="K334" s="9" t="s">
        <v>40</v>
      </c>
      <c r="L334" s="9" t="s">
        <v>41</v>
      </c>
      <c r="M334" s="9" t="s">
        <v>42</v>
      </c>
      <c r="N334" s="9" t="s">
        <v>43</v>
      </c>
      <c r="O334" s="9" t="s">
        <v>305</v>
      </c>
      <c r="P334" s="9" t="s">
        <v>45</v>
      </c>
      <c r="Q334" s="9" t="s">
        <v>84</v>
      </c>
      <c r="R334" s="9" t="s">
        <v>45</v>
      </c>
      <c r="S334" s="9" t="s">
        <v>63</v>
      </c>
      <c r="T334" s="9" t="s">
        <v>75</v>
      </c>
      <c r="U334" s="9" t="s">
        <v>76</v>
      </c>
      <c r="V334" s="9" t="s">
        <v>75</v>
      </c>
      <c r="W334" s="9" t="s">
        <v>51</v>
      </c>
      <c r="X334" s="9" t="s">
        <v>102</v>
      </c>
      <c r="Y334" s="9" t="s">
        <v>53</v>
      </c>
      <c r="Z334" s="9" t="s">
        <v>54</v>
      </c>
      <c r="AA334" s="9" t="s">
        <v>55</v>
      </c>
      <c r="AB334" s="9" t="s">
        <v>56</v>
      </c>
      <c r="AC334" s="10">
        <v>200000</v>
      </c>
      <c r="AD334" s="10" t="s">
        <v>3371</v>
      </c>
      <c r="AE334" s="10" t="str" cm="1">
        <f t="array" aca="1" ref="AE334" ca="1">IFERROR(_xlfn.XLOOKUP(MID(CELL("filename",$A$1),FIND("]",CELL("filename",$A$1))+1,255)&amp;"|"&amp;$C334,Fonte_OM_Objeto!$G:$G,Fonte_OM_Objeto!$J:$J),"")</f>
        <v>CMPA</v>
      </c>
      <c r="AF334" s="10" t="str" cm="1">
        <f t="array" aca="1" ref="AF334" ca="1">IFERROR(_xlfn.XLOOKUP(MID(CELL("filename",$A$1),FIND("]",CELL("filename",$A$1))+1,255)&amp;"|"&amp;$C334,Fonte_OM_Objeto!$G:$G,Fonte_OM_Objeto!$K:$K),"")</f>
        <v>Construção da cobertura das quadras poliesportivas, reforma do telhado com instalação de painéis fotovoltaicos e manutenção geral das instalações do CMPA</v>
      </c>
    </row>
    <row r="335" spans="1:32" s="1" customFormat="1" ht="41.1" customHeight="1" x14ac:dyDescent="0.2">
      <c r="A335" s="9" t="s">
        <v>30</v>
      </c>
      <c r="B335" s="9" t="s">
        <v>31</v>
      </c>
      <c r="C335" s="9" t="s">
        <v>1629</v>
      </c>
      <c r="D335" s="9" t="s">
        <v>33</v>
      </c>
      <c r="E335" s="9" t="s">
        <v>90</v>
      </c>
      <c r="F335" s="9" t="s">
        <v>1357</v>
      </c>
      <c r="G335" s="9" t="s">
        <v>1358</v>
      </c>
      <c r="H335" s="9" t="s">
        <v>37</v>
      </c>
      <c r="I335" s="9" t="s">
        <v>340</v>
      </c>
      <c r="J335" s="9" t="s">
        <v>39</v>
      </c>
      <c r="K335" s="9" t="s">
        <v>40</v>
      </c>
      <c r="L335" s="9" t="s">
        <v>41</v>
      </c>
      <c r="M335" s="9" t="s">
        <v>42</v>
      </c>
      <c r="N335" s="9" t="s">
        <v>43</v>
      </c>
      <c r="O335" s="9" t="s">
        <v>305</v>
      </c>
      <c r="P335" s="9" t="s">
        <v>45</v>
      </c>
      <c r="Q335" s="9" t="s">
        <v>84</v>
      </c>
      <c r="R335" s="9" t="s">
        <v>45</v>
      </c>
      <c r="S335" s="9" t="s">
        <v>63</v>
      </c>
      <c r="T335" s="9" t="s">
        <v>75</v>
      </c>
      <c r="U335" s="9" t="s">
        <v>76</v>
      </c>
      <c r="V335" s="9" t="s">
        <v>75</v>
      </c>
      <c r="W335" s="9" t="s">
        <v>51</v>
      </c>
      <c r="X335" s="9" t="s">
        <v>52</v>
      </c>
      <c r="Y335" s="9" t="s">
        <v>53</v>
      </c>
      <c r="Z335" s="9" t="s">
        <v>54</v>
      </c>
      <c r="AA335" s="9" t="s">
        <v>55</v>
      </c>
      <c r="AB335" s="9" t="s">
        <v>56</v>
      </c>
      <c r="AC335" s="10">
        <v>2090000</v>
      </c>
      <c r="AD335" s="10" t="s">
        <v>3371</v>
      </c>
      <c r="AE335" s="10" t="str" cm="1">
        <f t="array" aca="1" ref="AE335" ca="1">IFERROR(_xlfn.XLOOKUP(MID(CELL("filename",$A$1),FIND("]",CELL("filename",$A$1))+1,255)&amp;"|"&amp;$C335,Fonte_OM_Objeto!$G:$G,Fonte_OM_Objeto!$J:$J),"")</f>
        <v>CMPA</v>
      </c>
      <c r="AF335" s="10" t="str" cm="1">
        <f t="array" aca="1" ref="AF335" ca="1">IFERROR(_xlfn.XLOOKUP(MID(CELL("filename",$A$1),FIND("]",CELL("filename",$A$1))+1,255)&amp;"|"&amp;$C335,Fonte_OM_Objeto!$G:$G,Fonte_OM_Objeto!$K:$K),"")</f>
        <v>Construção da cobertura das quadras poliesportivas, reforma do telhado com instalação de painéis fotovoltaicos e manutenção geral das instalações do CMPA</v>
      </c>
    </row>
    <row r="336" spans="1:32" s="1" customFormat="1" ht="84.2" customHeight="1" x14ac:dyDescent="0.2">
      <c r="A336" s="9" t="s">
        <v>30</v>
      </c>
      <c r="B336" s="9" t="s">
        <v>31</v>
      </c>
      <c r="C336" s="9" t="s">
        <v>1356</v>
      </c>
      <c r="D336" s="9" t="s">
        <v>33</v>
      </c>
      <c r="E336" s="9" t="s">
        <v>90</v>
      </c>
      <c r="F336" s="9" t="s">
        <v>1357</v>
      </c>
      <c r="G336" s="9" t="s">
        <v>1358</v>
      </c>
      <c r="H336" s="9" t="s">
        <v>37</v>
      </c>
      <c r="I336" s="9" t="s">
        <v>340</v>
      </c>
      <c r="J336" s="9" t="s">
        <v>39</v>
      </c>
      <c r="K336" s="9" t="s">
        <v>40</v>
      </c>
      <c r="L336" s="9" t="s">
        <v>41</v>
      </c>
      <c r="M336" s="9" t="s">
        <v>42</v>
      </c>
      <c r="N336" s="9" t="s">
        <v>43</v>
      </c>
      <c r="O336" s="9" t="s">
        <v>174</v>
      </c>
      <c r="P336" s="9" t="s">
        <v>45</v>
      </c>
      <c r="Q336" s="9" t="s">
        <v>84</v>
      </c>
      <c r="R336" s="9" t="s">
        <v>45</v>
      </c>
      <c r="S336" s="9" t="s">
        <v>85</v>
      </c>
      <c r="T336" s="9" t="s">
        <v>75</v>
      </c>
      <c r="U336" s="9" t="s">
        <v>76</v>
      </c>
      <c r="V336" s="9" t="s">
        <v>75</v>
      </c>
      <c r="W336" s="9" t="s">
        <v>51</v>
      </c>
      <c r="X336" s="9" t="s">
        <v>52</v>
      </c>
      <c r="Y336" s="9" t="s">
        <v>53</v>
      </c>
      <c r="Z336" s="9" t="s">
        <v>54</v>
      </c>
      <c r="AA336" s="9" t="s">
        <v>55</v>
      </c>
      <c r="AB336" s="9" t="s">
        <v>56</v>
      </c>
      <c r="AC336" s="10">
        <v>600000</v>
      </c>
      <c r="AD336" s="10" t="s">
        <v>3370</v>
      </c>
      <c r="AE336" s="10" t="str" cm="1">
        <f t="array" aca="1" ref="AE336" ca="1">IFERROR(_xlfn.XLOOKUP(MID(CELL("filename",$A$1),FIND("]",CELL("filename",$A$1))+1,255)&amp;"|"&amp;$C336,Fonte_OM_Objeto!$G:$G,Fonte_OM_Objeto!$J:$J),"")</f>
        <v>3º BE Cmb</v>
      </c>
      <c r="AF336" s="10" t="str" cm="1">
        <f t="array" aca="1" ref="AF336" ca="1">IFERROR(_xlfn.XLOOKUP(MID(CELL("filename",$A$1),FIND("]",CELL("filename",$A$1))+1,255)&amp;"|"&amp;$C336,Fonte_OM_Objeto!$G:$G,Fonte_OM_Objeto!$K:$K),"")</f>
        <v>Equipar a OM de Engenharia do Estado do Rio Grande do Sul para pronto atendimento a calamidades públicas em apoio à Defesa Civil</v>
      </c>
    </row>
    <row r="337" spans="1:32" s="1" customFormat="1" ht="30.4" customHeight="1" x14ac:dyDescent="0.2">
      <c r="A337" s="9" t="s">
        <v>30</v>
      </c>
      <c r="B337" s="9" t="s">
        <v>31</v>
      </c>
      <c r="C337" s="9" t="s">
        <v>1362</v>
      </c>
      <c r="D337" s="9" t="s">
        <v>33</v>
      </c>
      <c r="E337" s="9" t="s">
        <v>90</v>
      </c>
      <c r="F337" s="9" t="s">
        <v>1357</v>
      </c>
      <c r="G337" s="9" t="s">
        <v>1358</v>
      </c>
      <c r="H337" s="9" t="s">
        <v>37</v>
      </c>
      <c r="I337" s="9" t="s">
        <v>340</v>
      </c>
      <c r="J337" s="9" t="s">
        <v>39</v>
      </c>
      <c r="K337" s="9" t="s">
        <v>40</v>
      </c>
      <c r="L337" s="9" t="s">
        <v>41</v>
      </c>
      <c r="M337" s="9" t="s">
        <v>42</v>
      </c>
      <c r="N337" s="9" t="s">
        <v>43</v>
      </c>
      <c r="O337" s="9" t="s">
        <v>305</v>
      </c>
      <c r="P337" s="9" t="s">
        <v>45</v>
      </c>
      <c r="Q337" s="9" t="s">
        <v>84</v>
      </c>
      <c r="R337" s="9" t="s">
        <v>45</v>
      </c>
      <c r="S337" s="9" t="s">
        <v>63</v>
      </c>
      <c r="T337" s="9" t="s">
        <v>75</v>
      </c>
      <c r="U337" s="9" t="s">
        <v>76</v>
      </c>
      <c r="V337" s="9" t="s">
        <v>75</v>
      </c>
      <c r="W337" s="9" t="s">
        <v>51</v>
      </c>
      <c r="X337" s="9" t="s">
        <v>52</v>
      </c>
      <c r="Y337" s="9" t="s">
        <v>53</v>
      </c>
      <c r="Z337" s="9" t="s">
        <v>54</v>
      </c>
      <c r="AA337" s="9" t="s">
        <v>55</v>
      </c>
      <c r="AB337" s="9" t="s">
        <v>56</v>
      </c>
      <c r="AC337" s="10">
        <v>500000</v>
      </c>
      <c r="AD337" s="10" t="s">
        <v>3369</v>
      </c>
      <c r="AE337" s="10" t="str" cm="1">
        <f t="array" aca="1" ref="AE337" ca="1">IFERROR(_xlfn.XLOOKUP(MID(CELL("filename",$A$1),FIND("]",CELL("filename",$A$1))+1,255)&amp;"|"&amp;$C337,Fonte_OM_Objeto!$G:$G,Fonte_OM_Objeto!$J:$J),"")</f>
        <v>CMSM</v>
      </c>
      <c r="AF337" s="10" t="str" cm="1">
        <f t="array" aca="1" ref="AF337" ca="1">IFERROR(_xlfn.XLOOKUP(MID(CELL("filename",$A$1),FIND("]",CELL("filename",$A$1))+1,255)&amp;"|"&amp;$C337,Fonte_OM_Objeto!$G:$G,Fonte_OM_Objeto!$K:$K),"")</f>
        <v>Cobertura do pátio de formaturas e do recreio do ensino fundamental do CMSM e aquisição de gerador</v>
      </c>
    </row>
    <row r="338" spans="1:32" s="1" customFormat="1" ht="41.1" customHeight="1" x14ac:dyDescent="0.2">
      <c r="A338" s="9" t="s">
        <v>30</v>
      </c>
      <c r="B338" s="9" t="s">
        <v>31</v>
      </c>
      <c r="C338" s="9" t="s">
        <v>3368</v>
      </c>
      <c r="D338" s="9" t="s">
        <v>33</v>
      </c>
      <c r="E338" s="9" t="s">
        <v>34</v>
      </c>
      <c r="F338" s="9" t="s">
        <v>3363</v>
      </c>
      <c r="G338" s="9" t="s">
        <v>3362</v>
      </c>
      <c r="H338" s="9" t="s">
        <v>37</v>
      </c>
      <c r="I338" s="9" t="s">
        <v>451</v>
      </c>
      <c r="J338" s="9" t="s">
        <v>477</v>
      </c>
      <c r="K338" s="9" t="s">
        <v>40</v>
      </c>
      <c r="L338" s="9" t="s">
        <v>41</v>
      </c>
      <c r="M338" s="9" t="s">
        <v>232</v>
      </c>
      <c r="N338" s="9" t="s">
        <v>233</v>
      </c>
      <c r="O338" s="9" t="s">
        <v>3367</v>
      </c>
      <c r="P338" s="9" t="s">
        <v>45</v>
      </c>
      <c r="Q338" s="9" t="s">
        <v>1646</v>
      </c>
      <c r="R338" s="9" t="s">
        <v>236</v>
      </c>
      <c r="S338" s="9" t="s">
        <v>1645</v>
      </c>
      <c r="T338" s="9" t="s">
        <v>554</v>
      </c>
      <c r="U338" s="9" t="s">
        <v>451</v>
      </c>
      <c r="V338" s="9" t="s">
        <v>555</v>
      </c>
      <c r="W338" s="9" t="s">
        <v>51</v>
      </c>
      <c r="X338" s="9" t="s">
        <v>102</v>
      </c>
      <c r="Y338" s="9" t="s">
        <v>53</v>
      </c>
      <c r="Z338" s="9" t="s">
        <v>54</v>
      </c>
      <c r="AA338" s="9" t="s">
        <v>55</v>
      </c>
      <c r="AB338" s="9" t="s">
        <v>56</v>
      </c>
      <c r="AC338" s="10">
        <v>500000</v>
      </c>
      <c r="AD338" s="10" t="s">
        <v>3366</v>
      </c>
      <c r="AE338" s="10" t="str" cm="1">
        <f t="array" aca="1" ref="AE338" ca="1">IFERROR(_xlfn.XLOOKUP(MID(CELL("filename",$A$1),FIND("]",CELL("filename",$A$1))+1,255)&amp;"|"&amp;$C338,Fonte_OM_Objeto!$G:$G,Fonte_OM_Objeto!$J:$J),"")</f>
        <v/>
      </c>
      <c r="AF338" s="10" t="str" cm="1">
        <f t="array" aca="1" ref="AF338" ca="1">IFERROR(_xlfn.XLOOKUP(MID(CELL("filename",$A$1),FIND("]",CELL("filename",$A$1))+1,255)&amp;"|"&amp;$C338,Fonte_OM_Objeto!$G:$G,Fonte_OM_Objeto!$K:$K),"")</f>
        <v/>
      </c>
    </row>
    <row r="339" spans="1:32" s="1" customFormat="1" ht="19.7" customHeight="1" x14ac:dyDescent="0.2">
      <c r="A339" s="9" t="s">
        <v>30</v>
      </c>
      <c r="B339" s="9" t="s">
        <v>31</v>
      </c>
      <c r="C339" s="9" t="s">
        <v>3365</v>
      </c>
      <c r="D339" s="9" t="s">
        <v>33</v>
      </c>
      <c r="E339" s="9" t="s">
        <v>34</v>
      </c>
      <c r="F339" s="9" t="s">
        <v>3363</v>
      </c>
      <c r="G339" s="9" t="s">
        <v>3362</v>
      </c>
      <c r="H339" s="9" t="s">
        <v>37</v>
      </c>
      <c r="I339" s="9" t="s">
        <v>451</v>
      </c>
      <c r="J339" s="9" t="s">
        <v>477</v>
      </c>
      <c r="K339" s="9" t="s">
        <v>40</v>
      </c>
      <c r="L339" s="9" t="s">
        <v>41</v>
      </c>
      <c r="M339" s="9" t="s">
        <v>42</v>
      </c>
      <c r="N339" s="9" t="s">
        <v>43</v>
      </c>
      <c r="O339" s="9" t="s">
        <v>123</v>
      </c>
      <c r="P339" s="9" t="s">
        <v>45</v>
      </c>
      <c r="Q339" s="9" t="s">
        <v>84</v>
      </c>
      <c r="R339" s="9" t="s">
        <v>45</v>
      </c>
      <c r="S339" s="9" t="s">
        <v>85</v>
      </c>
      <c r="T339" s="9" t="s">
        <v>554</v>
      </c>
      <c r="U339" s="9" t="s">
        <v>451</v>
      </c>
      <c r="V339" s="9" t="s">
        <v>555</v>
      </c>
      <c r="W339" s="9" t="s">
        <v>51</v>
      </c>
      <c r="X339" s="9" t="s">
        <v>52</v>
      </c>
      <c r="Y339" s="9" t="s">
        <v>53</v>
      </c>
      <c r="Z339" s="9" t="s">
        <v>54</v>
      </c>
      <c r="AA339" s="9" t="s">
        <v>55</v>
      </c>
      <c r="AB339" s="9" t="s">
        <v>56</v>
      </c>
      <c r="AC339" s="10">
        <v>150000</v>
      </c>
      <c r="AD339" s="9" t="s">
        <v>2698</v>
      </c>
      <c r="AE339" s="10" t="str" cm="1">
        <f t="array" aca="1" ref="AE339" ca="1">IFERROR(_xlfn.XLOOKUP(MID(CELL("filename",$A$1),FIND("]",CELL("filename",$A$1))+1,255)&amp;"|"&amp;$C339,Fonte_OM_Objeto!$G:$G,Fonte_OM_Objeto!$J:$J),"")</f>
        <v>BGP</v>
      </c>
      <c r="AF339" s="10" t="str" cm="1">
        <f t="array" aca="1" ref="AF339" ca="1">IFERROR(_xlfn.XLOOKUP(MID(CELL("filename",$A$1),FIND("]",CELL("filename",$A$1))+1,255)&amp;"|"&amp;$C339,Fonte_OM_Objeto!$G:$G,Fonte_OM_Objeto!$K:$K),"")</f>
        <v>Instrumentos musicais, equipamentos e mobiliário para a Banda de Música</v>
      </c>
    </row>
    <row r="340" spans="1:32" s="1" customFormat="1" ht="19.7" customHeight="1" x14ac:dyDescent="0.2">
      <c r="A340" s="9" t="s">
        <v>30</v>
      </c>
      <c r="B340" s="9" t="s">
        <v>31</v>
      </c>
      <c r="C340" s="9" t="s">
        <v>3364</v>
      </c>
      <c r="D340" s="9" t="s">
        <v>33</v>
      </c>
      <c r="E340" s="9" t="s">
        <v>34</v>
      </c>
      <c r="F340" s="9" t="s">
        <v>3363</v>
      </c>
      <c r="G340" s="9" t="s">
        <v>3362</v>
      </c>
      <c r="H340" s="9" t="s">
        <v>37</v>
      </c>
      <c r="I340" s="9" t="s">
        <v>451</v>
      </c>
      <c r="J340" s="9" t="s">
        <v>477</v>
      </c>
      <c r="K340" s="9" t="s">
        <v>40</v>
      </c>
      <c r="L340" s="9" t="s">
        <v>41</v>
      </c>
      <c r="M340" s="9" t="s">
        <v>97</v>
      </c>
      <c r="N340" s="9" t="s">
        <v>98</v>
      </c>
      <c r="O340" s="9" t="s">
        <v>1367</v>
      </c>
      <c r="P340" s="9" t="s">
        <v>45</v>
      </c>
      <c r="Q340" s="9" t="s">
        <v>46</v>
      </c>
      <c r="R340" s="9" t="s">
        <v>47</v>
      </c>
      <c r="S340" s="9" t="s">
        <v>48</v>
      </c>
      <c r="T340" s="9" t="s">
        <v>554</v>
      </c>
      <c r="U340" s="9" t="s">
        <v>451</v>
      </c>
      <c r="V340" s="9" t="s">
        <v>555</v>
      </c>
      <c r="W340" s="9" t="s">
        <v>51</v>
      </c>
      <c r="X340" s="9" t="s">
        <v>52</v>
      </c>
      <c r="Y340" s="9" t="s">
        <v>53</v>
      </c>
      <c r="Z340" s="9" t="s">
        <v>54</v>
      </c>
      <c r="AA340" s="9" t="s">
        <v>55</v>
      </c>
      <c r="AB340" s="9" t="s">
        <v>56</v>
      </c>
      <c r="AC340" s="10">
        <v>150000</v>
      </c>
      <c r="AD340" s="9" t="s">
        <v>3361</v>
      </c>
      <c r="AE340" s="10" t="str" cm="1">
        <f t="array" aca="1" ref="AE340" ca="1">IFERROR(_xlfn.XLOOKUP(MID(CELL("filename",$A$1),FIND("]",CELL("filename",$A$1))+1,255)&amp;"|"&amp;$C340,Fonte_OM_Objeto!$G:$G,Fonte_OM_Objeto!$J:$J),"")</f>
        <v/>
      </c>
      <c r="AF340" s="10" t="str" cm="1">
        <f t="array" aca="1" ref="AF340" ca="1">IFERROR(_xlfn.XLOOKUP(MID(CELL("filename",$A$1),FIND("]",CELL("filename",$A$1))+1,255)&amp;"|"&amp;$C340,Fonte_OM_Objeto!$G:$G,Fonte_OM_Objeto!$K:$K),"")</f>
        <v/>
      </c>
    </row>
    <row r="341" spans="1:32" s="1" customFormat="1" ht="41.1" customHeight="1" x14ac:dyDescent="0.2">
      <c r="A341" s="9" t="s">
        <v>30</v>
      </c>
      <c r="B341" s="9" t="s">
        <v>31</v>
      </c>
      <c r="C341" s="9" t="s">
        <v>3360</v>
      </c>
      <c r="D341" s="9" t="s">
        <v>33</v>
      </c>
      <c r="E341" s="9" t="s">
        <v>90</v>
      </c>
      <c r="F341" s="9" t="s">
        <v>3359</v>
      </c>
      <c r="G341" s="9" t="s">
        <v>3358</v>
      </c>
      <c r="H341" s="9" t="s">
        <v>37</v>
      </c>
      <c r="I341" s="9" t="s">
        <v>776</v>
      </c>
      <c r="J341" s="9" t="s">
        <v>160</v>
      </c>
      <c r="K341" s="9" t="s">
        <v>40</v>
      </c>
      <c r="L341" s="9" t="s">
        <v>41</v>
      </c>
      <c r="M341" s="9" t="s">
        <v>42</v>
      </c>
      <c r="N341" s="9" t="s">
        <v>43</v>
      </c>
      <c r="O341" s="9" t="s">
        <v>174</v>
      </c>
      <c r="P341" s="9" t="s">
        <v>45</v>
      </c>
      <c r="Q341" s="9" t="s">
        <v>84</v>
      </c>
      <c r="R341" s="9" t="s">
        <v>45</v>
      </c>
      <c r="S341" s="9" t="s">
        <v>85</v>
      </c>
      <c r="T341" s="9" t="s">
        <v>75</v>
      </c>
      <c r="U341" s="9" t="s">
        <v>76</v>
      </c>
      <c r="V341" s="9" t="s">
        <v>75</v>
      </c>
      <c r="W341" s="9" t="s">
        <v>51</v>
      </c>
      <c r="X341" s="9" t="s">
        <v>52</v>
      </c>
      <c r="Y341" s="9" t="s">
        <v>53</v>
      </c>
      <c r="Z341" s="9" t="s">
        <v>54</v>
      </c>
      <c r="AA341" s="9" t="s">
        <v>55</v>
      </c>
      <c r="AB341" s="9" t="s">
        <v>56</v>
      </c>
      <c r="AC341" s="10">
        <v>150000</v>
      </c>
      <c r="AD341" s="10" t="s">
        <v>3357</v>
      </c>
      <c r="AE341" s="10" t="str" cm="1">
        <f t="array" aca="1" ref="AE341" ca="1">IFERROR(_xlfn.XLOOKUP(MID(CELL("filename",$A$1),FIND("]",CELL("filename",$A$1))+1,255)&amp;"|"&amp;$C341,Fonte_OM_Objeto!$G:$G,Fonte_OM_Objeto!$J:$J),"")</f>
        <v>24º BIS</v>
      </c>
      <c r="AF341" s="10" t="str" cm="1">
        <f t="array" aca="1" ref="AF341" ca="1">IFERROR(_xlfn.XLOOKUP(MID(CELL("filename",$A$1),FIND("]",CELL("filename",$A$1))+1,255)&amp;"|"&amp;$C341,Fonte_OM_Objeto!$G:$G,Fonte_OM_Objeto!$K:$K),"")</f>
        <v>Mobiliário em geral e aparelhos de ar-condicionado</v>
      </c>
    </row>
    <row r="342" spans="1:32" s="1" customFormat="1" ht="19.7" customHeight="1" x14ac:dyDescent="0.2">
      <c r="A342" s="9" t="s">
        <v>30</v>
      </c>
      <c r="B342" s="9" t="s">
        <v>31</v>
      </c>
      <c r="C342" s="9" t="s">
        <v>3356</v>
      </c>
      <c r="D342" s="9" t="s">
        <v>1388</v>
      </c>
      <c r="E342" s="9" t="s">
        <v>3325</v>
      </c>
      <c r="F342" s="9" t="s">
        <v>3355</v>
      </c>
      <c r="G342" s="9" t="s">
        <v>1623</v>
      </c>
      <c r="H342" s="9" t="s">
        <v>1391</v>
      </c>
      <c r="I342" s="9" t="s">
        <v>76</v>
      </c>
      <c r="J342" s="9" t="s">
        <v>901</v>
      </c>
      <c r="K342" s="9" t="s">
        <v>40</v>
      </c>
      <c r="L342" s="9" t="s">
        <v>41</v>
      </c>
      <c r="M342" s="9" t="s">
        <v>70</v>
      </c>
      <c r="N342" s="9" t="s">
        <v>71</v>
      </c>
      <c r="O342" s="9" t="s">
        <v>91</v>
      </c>
      <c r="P342" s="9" t="s">
        <v>45</v>
      </c>
      <c r="Q342" s="9" t="s">
        <v>62</v>
      </c>
      <c r="R342" s="9" t="s">
        <v>45</v>
      </c>
      <c r="S342" s="9" t="s">
        <v>85</v>
      </c>
      <c r="T342" s="9" t="s">
        <v>75</v>
      </c>
      <c r="U342" s="9" t="s">
        <v>76</v>
      </c>
      <c r="V342" s="9" t="s">
        <v>75</v>
      </c>
      <c r="W342" s="9" t="s">
        <v>51</v>
      </c>
      <c r="X342" s="9" t="s">
        <v>52</v>
      </c>
      <c r="Y342" s="9" t="s">
        <v>53</v>
      </c>
      <c r="Z342" s="9" t="s">
        <v>54</v>
      </c>
      <c r="AA342" s="9" t="s">
        <v>55</v>
      </c>
      <c r="AB342" s="9" t="s">
        <v>56</v>
      </c>
      <c r="AC342" s="10">
        <v>20000000</v>
      </c>
      <c r="AD342" s="10" t="s">
        <v>3354</v>
      </c>
      <c r="AE342" s="10" t="str" cm="1">
        <f t="array" aca="1" ref="AE342" ca="1">IFERROR(_xlfn.XLOOKUP(MID(CELL("filename",$A$1),FIND("]",CELL("filename",$A$1))+1,255)&amp;"|"&amp;$C342,Fonte_OM_Objeto!$G:$G,Fonte_OM_Objeto!$J:$J),"")</f>
        <v/>
      </c>
      <c r="AF342" s="10" t="str" cm="1">
        <f t="array" aca="1" ref="AF342" ca="1">IFERROR(_xlfn.XLOOKUP(MID(CELL("filename",$A$1),FIND("]",CELL("filename",$A$1))+1,255)&amp;"|"&amp;$C342,Fonte_OM_Objeto!$G:$G,Fonte_OM_Objeto!$K:$K),"")</f>
        <v/>
      </c>
    </row>
    <row r="343" spans="1:32" s="1" customFormat="1" ht="94.9" customHeight="1" x14ac:dyDescent="0.2">
      <c r="A343" s="9" t="s">
        <v>30</v>
      </c>
      <c r="B343" s="9" t="s">
        <v>31</v>
      </c>
      <c r="C343" s="9" t="s">
        <v>1621</v>
      </c>
      <c r="D343" s="9" t="s">
        <v>1388</v>
      </c>
      <c r="E343" s="9" t="s">
        <v>90</v>
      </c>
      <c r="F343" s="9" t="s">
        <v>1389</v>
      </c>
      <c r="G343" s="9" t="s">
        <v>1390</v>
      </c>
      <c r="H343" s="9" t="s">
        <v>1391</v>
      </c>
      <c r="I343" s="9" t="s">
        <v>76</v>
      </c>
      <c r="J343" s="9" t="s">
        <v>901</v>
      </c>
      <c r="K343" s="9" t="s">
        <v>40</v>
      </c>
      <c r="L343" s="9" t="s">
        <v>41</v>
      </c>
      <c r="M343" s="9" t="s">
        <v>70</v>
      </c>
      <c r="N343" s="9" t="s">
        <v>71</v>
      </c>
      <c r="O343" s="9" t="s">
        <v>3322</v>
      </c>
      <c r="P343" s="9" t="s">
        <v>45</v>
      </c>
      <c r="Q343" s="9" t="s">
        <v>62</v>
      </c>
      <c r="R343" s="9" t="s">
        <v>45</v>
      </c>
      <c r="S343" s="9" t="s">
        <v>3321</v>
      </c>
      <c r="T343" s="9" t="s">
        <v>75</v>
      </c>
      <c r="U343" s="9" t="s">
        <v>76</v>
      </c>
      <c r="V343" s="9" t="s">
        <v>75</v>
      </c>
      <c r="W343" s="9" t="s">
        <v>51</v>
      </c>
      <c r="X343" s="9" t="s">
        <v>52</v>
      </c>
      <c r="Y343" s="9" t="s">
        <v>53</v>
      </c>
      <c r="Z343" s="9" t="s">
        <v>54</v>
      </c>
      <c r="AA343" s="9" t="s">
        <v>2516</v>
      </c>
      <c r="AB343" s="9" t="s">
        <v>56</v>
      </c>
      <c r="AC343" s="10">
        <v>250000000</v>
      </c>
      <c r="AD343" s="10" t="s">
        <v>3353</v>
      </c>
      <c r="AE343" s="10" t="str" cm="1">
        <f t="array" aca="1" ref="AE343" ca="1">IFERROR(_xlfn.XLOOKUP(MID(CELL("filename",$A$1),FIND("]",CELL("filename",$A$1))+1,255)&amp;"|"&amp;$C343,Fonte_OM_Objeto!$G:$G,Fonte_OM_Objeto!$J:$J),"")</f>
        <v/>
      </c>
      <c r="AF343" s="10" t="str" cm="1">
        <f t="array" aca="1" ref="AF343" ca="1">IFERROR(_xlfn.XLOOKUP(MID(CELL("filename",$A$1),FIND("]",CELL("filename",$A$1))+1,255)&amp;"|"&amp;$C343,Fonte_OM_Objeto!$G:$G,Fonte_OM_Objeto!$K:$K),"")</f>
        <v/>
      </c>
    </row>
    <row r="344" spans="1:32" s="1" customFormat="1" ht="127.5" customHeight="1" x14ac:dyDescent="0.2">
      <c r="A344" s="9" t="s">
        <v>30</v>
      </c>
      <c r="B344" s="9" t="s">
        <v>31</v>
      </c>
      <c r="C344" s="9" t="s">
        <v>1387</v>
      </c>
      <c r="D344" s="9" t="s">
        <v>1388</v>
      </c>
      <c r="E344" s="9" t="s">
        <v>90</v>
      </c>
      <c r="F344" s="9" t="s">
        <v>1389</v>
      </c>
      <c r="G344" s="9" t="s">
        <v>1390</v>
      </c>
      <c r="H344" s="9" t="s">
        <v>1391</v>
      </c>
      <c r="I344" s="9" t="s">
        <v>76</v>
      </c>
      <c r="J344" s="9" t="s">
        <v>901</v>
      </c>
      <c r="K344" s="9" t="s">
        <v>40</v>
      </c>
      <c r="L344" s="9" t="s">
        <v>41</v>
      </c>
      <c r="M344" s="9" t="s">
        <v>42</v>
      </c>
      <c r="N344" s="9" t="s">
        <v>43</v>
      </c>
      <c r="O344" s="9" t="s">
        <v>174</v>
      </c>
      <c r="P344" s="9" t="s">
        <v>45</v>
      </c>
      <c r="Q344" s="9" t="s">
        <v>84</v>
      </c>
      <c r="R344" s="9" t="s">
        <v>45</v>
      </c>
      <c r="S344" s="9" t="s">
        <v>85</v>
      </c>
      <c r="T344" s="9" t="s">
        <v>75</v>
      </c>
      <c r="U344" s="9" t="s">
        <v>76</v>
      </c>
      <c r="V344" s="9" t="s">
        <v>75</v>
      </c>
      <c r="W344" s="9" t="s">
        <v>51</v>
      </c>
      <c r="X344" s="9" t="s">
        <v>52</v>
      </c>
      <c r="Y344" s="9" t="s">
        <v>53</v>
      </c>
      <c r="Z344" s="9" t="s">
        <v>54</v>
      </c>
      <c r="AA344" s="9" t="s">
        <v>2516</v>
      </c>
      <c r="AB344" s="9" t="s">
        <v>56</v>
      </c>
      <c r="AC344" s="10">
        <v>232500000</v>
      </c>
      <c r="AD344" s="10" t="s">
        <v>3352</v>
      </c>
      <c r="AE344" s="10" t="str" cm="1">
        <f t="array" aca="1" ref="AE344" ca="1">IFERROR(_xlfn.XLOOKUP(MID(CELL("filename",$A$1),FIND("]",CELL("filename",$A$1))+1,255)&amp;"|"&amp;$C344,Fonte_OM_Objeto!$G:$G,Fonte_OM_Objeto!$J:$J),"")</f>
        <v/>
      </c>
      <c r="AF344" s="10" t="str" cm="1">
        <f t="array" aca="1" ref="AF344" ca="1">IFERROR(_xlfn.XLOOKUP(MID(CELL("filename",$A$1),FIND("]",CELL("filename",$A$1))+1,255)&amp;"|"&amp;$C344,Fonte_OM_Objeto!$G:$G,Fonte_OM_Objeto!$K:$K),"")</f>
        <v/>
      </c>
    </row>
    <row r="345" spans="1:32" s="1" customFormat="1" ht="213.4" customHeight="1" x14ac:dyDescent="0.2">
      <c r="A345" s="9" t="s">
        <v>30</v>
      </c>
      <c r="B345" s="9" t="s">
        <v>31</v>
      </c>
      <c r="C345" s="9" t="s">
        <v>1394</v>
      </c>
      <c r="D345" s="9" t="s">
        <v>1388</v>
      </c>
      <c r="E345" s="9" t="s">
        <v>90</v>
      </c>
      <c r="F345" s="9" t="s">
        <v>1389</v>
      </c>
      <c r="G345" s="9" t="s">
        <v>1390</v>
      </c>
      <c r="H345" s="9" t="s">
        <v>1391</v>
      </c>
      <c r="I345" s="9" t="s">
        <v>76</v>
      </c>
      <c r="J345" s="9" t="s">
        <v>901</v>
      </c>
      <c r="K345" s="9" t="s">
        <v>40</v>
      </c>
      <c r="L345" s="9" t="s">
        <v>41</v>
      </c>
      <c r="M345" s="9" t="s">
        <v>97</v>
      </c>
      <c r="N345" s="9" t="s">
        <v>98</v>
      </c>
      <c r="O345" s="9" t="s">
        <v>1409</v>
      </c>
      <c r="P345" s="9" t="s">
        <v>45</v>
      </c>
      <c r="Q345" s="9" t="s">
        <v>335</v>
      </c>
      <c r="R345" s="9" t="s">
        <v>45</v>
      </c>
      <c r="S345" s="9" t="s">
        <v>1410</v>
      </c>
      <c r="T345" s="9" t="s">
        <v>75</v>
      </c>
      <c r="U345" s="9" t="s">
        <v>76</v>
      </c>
      <c r="V345" s="9" t="s">
        <v>75</v>
      </c>
      <c r="W345" s="9" t="s">
        <v>51</v>
      </c>
      <c r="X345" s="9" t="s">
        <v>52</v>
      </c>
      <c r="Y345" s="9" t="s">
        <v>53</v>
      </c>
      <c r="Z345" s="9" t="s">
        <v>54</v>
      </c>
      <c r="AA345" s="9" t="s">
        <v>2516</v>
      </c>
      <c r="AB345" s="9" t="s">
        <v>56</v>
      </c>
      <c r="AC345" s="10">
        <v>267016534</v>
      </c>
      <c r="AD345" s="10" t="s">
        <v>3351</v>
      </c>
      <c r="AE345" s="10" t="str" cm="1">
        <f t="array" aca="1" ref="AE345" ca="1">IFERROR(_xlfn.XLOOKUP(MID(CELL("filename",$A$1),FIND("]",CELL("filename",$A$1))+1,255)&amp;"|"&amp;$C345,Fonte_OM_Objeto!$G:$G,Fonte_OM_Objeto!$J:$J),"")</f>
        <v/>
      </c>
      <c r="AF345" s="10" t="str" cm="1">
        <f t="array" aca="1" ref="AF345" ca="1">IFERROR(_xlfn.XLOOKUP(MID(CELL("filename",$A$1),FIND("]",CELL("filename",$A$1))+1,255)&amp;"|"&amp;$C345,Fonte_OM_Objeto!$G:$G,Fonte_OM_Objeto!$K:$K),"")</f>
        <v/>
      </c>
    </row>
    <row r="346" spans="1:32" s="1" customFormat="1" ht="19.7" customHeight="1" x14ac:dyDescent="0.2">
      <c r="A346" s="9" t="s">
        <v>30</v>
      </c>
      <c r="B346" s="9" t="s">
        <v>31</v>
      </c>
      <c r="C346" s="9" t="s">
        <v>3350</v>
      </c>
      <c r="D346" s="9" t="s">
        <v>1388</v>
      </c>
      <c r="E346" s="9" t="s">
        <v>2526</v>
      </c>
      <c r="F346" s="9" t="s">
        <v>3349</v>
      </c>
      <c r="G346" s="9" t="s">
        <v>3348</v>
      </c>
      <c r="H346" s="9" t="s">
        <v>1391</v>
      </c>
      <c r="I346" s="9" t="s">
        <v>76</v>
      </c>
      <c r="J346" s="9" t="s">
        <v>901</v>
      </c>
      <c r="K346" s="9" t="s">
        <v>40</v>
      </c>
      <c r="L346" s="9" t="s">
        <v>41</v>
      </c>
      <c r="M346" s="9" t="s">
        <v>97</v>
      </c>
      <c r="N346" s="9" t="s">
        <v>98</v>
      </c>
      <c r="O346" s="9" t="s">
        <v>1409</v>
      </c>
      <c r="P346" s="9" t="s">
        <v>45</v>
      </c>
      <c r="Q346" s="9" t="s">
        <v>335</v>
      </c>
      <c r="R346" s="9" t="s">
        <v>45</v>
      </c>
      <c r="S346" s="9" t="s">
        <v>1410</v>
      </c>
      <c r="T346" s="9" t="s">
        <v>75</v>
      </c>
      <c r="U346" s="9" t="s">
        <v>76</v>
      </c>
      <c r="V346" s="9" t="s">
        <v>75</v>
      </c>
      <c r="W346" s="9" t="s">
        <v>51</v>
      </c>
      <c r="X346" s="9" t="s">
        <v>52</v>
      </c>
      <c r="Y346" s="9" t="s">
        <v>53</v>
      </c>
      <c r="Z346" s="9" t="s">
        <v>54</v>
      </c>
      <c r="AA346" s="9" t="s">
        <v>102</v>
      </c>
      <c r="AB346" s="9" t="s">
        <v>56</v>
      </c>
      <c r="AC346" s="10">
        <v>0</v>
      </c>
      <c r="AD346" s="9" t="s">
        <v>3347</v>
      </c>
      <c r="AE346" s="10" t="str" cm="1">
        <f t="array" aca="1" ref="AE346" ca="1">IFERROR(_xlfn.XLOOKUP(MID(CELL("filename",$A$1),FIND("]",CELL("filename",$A$1))+1,255)&amp;"|"&amp;$C346,Fonte_OM_Objeto!$G:$G,Fonte_OM_Objeto!$J:$J),"")</f>
        <v/>
      </c>
      <c r="AF346" s="10" t="str" cm="1">
        <f t="array" aca="1" ref="AF346" ca="1">IFERROR(_xlfn.XLOOKUP(MID(CELL("filename",$A$1),FIND("]",CELL("filename",$A$1))+1,255)&amp;"|"&amp;$C346,Fonte_OM_Objeto!$G:$G,Fonte_OM_Objeto!$K:$K),"")</f>
        <v/>
      </c>
    </row>
    <row r="347" spans="1:32" s="1" customFormat="1" ht="94.9" customHeight="1" x14ac:dyDescent="0.2">
      <c r="A347" s="9" t="s">
        <v>30</v>
      </c>
      <c r="B347" s="9" t="s">
        <v>31</v>
      </c>
      <c r="C347" s="9" t="s">
        <v>1617</v>
      </c>
      <c r="D347" s="9" t="s">
        <v>1388</v>
      </c>
      <c r="E347" s="9" t="s">
        <v>90</v>
      </c>
      <c r="F347" s="9" t="s">
        <v>1416</v>
      </c>
      <c r="G347" s="9" t="s">
        <v>1417</v>
      </c>
      <c r="H347" s="9" t="s">
        <v>1418</v>
      </c>
      <c r="I347" s="9" t="s">
        <v>76</v>
      </c>
      <c r="J347" s="9" t="s">
        <v>901</v>
      </c>
      <c r="K347" s="9" t="s">
        <v>40</v>
      </c>
      <c r="L347" s="9" t="s">
        <v>41</v>
      </c>
      <c r="M347" s="9" t="s">
        <v>97</v>
      </c>
      <c r="N347" s="9" t="s">
        <v>98</v>
      </c>
      <c r="O347" s="9" t="s">
        <v>1427</v>
      </c>
      <c r="P347" s="9" t="s">
        <v>45</v>
      </c>
      <c r="Q347" s="9" t="s">
        <v>1428</v>
      </c>
      <c r="R347" s="9" t="s">
        <v>45</v>
      </c>
      <c r="S347" s="9" t="s">
        <v>1429</v>
      </c>
      <c r="T347" s="9" t="s">
        <v>75</v>
      </c>
      <c r="U347" s="9" t="s">
        <v>76</v>
      </c>
      <c r="V347" s="9" t="s">
        <v>75</v>
      </c>
      <c r="W347" s="9" t="s">
        <v>51</v>
      </c>
      <c r="X347" s="9" t="s">
        <v>102</v>
      </c>
      <c r="Y347" s="9" t="s">
        <v>53</v>
      </c>
      <c r="Z347" s="9" t="s">
        <v>54</v>
      </c>
      <c r="AA347" s="9" t="s">
        <v>2516</v>
      </c>
      <c r="AB347" s="9" t="s">
        <v>56</v>
      </c>
      <c r="AC347" s="10">
        <v>10763263</v>
      </c>
      <c r="AD347" s="10" t="s">
        <v>3346</v>
      </c>
      <c r="AE347" s="10" t="str" cm="1">
        <f t="array" aca="1" ref="AE347" ca="1">IFERROR(_xlfn.XLOOKUP(MID(CELL("filename",$A$1),FIND("]",CELL("filename",$A$1))+1,255)&amp;"|"&amp;$C347,Fonte_OM_Objeto!$G:$G,Fonte_OM_Objeto!$J:$J),"")</f>
        <v/>
      </c>
      <c r="AF347" s="10" t="str" cm="1">
        <f t="array" aca="1" ref="AF347" ca="1">IFERROR(_xlfn.XLOOKUP(MID(CELL("filename",$A$1),FIND("]",CELL("filename",$A$1))+1,255)&amp;"|"&amp;$C347,Fonte_OM_Objeto!$G:$G,Fonte_OM_Objeto!$K:$K),"")</f>
        <v/>
      </c>
    </row>
    <row r="348" spans="1:32" s="1" customFormat="1" ht="62.85" customHeight="1" x14ac:dyDescent="0.2">
      <c r="A348" s="9" t="s">
        <v>30</v>
      </c>
      <c r="B348" s="9" t="s">
        <v>31</v>
      </c>
      <c r="C348" s="9" t="s">
        <v>1415</v>
      </c>
      <c r="D348" s="9" t="s">
        <v>1388</v>
      </c>
      <c r="E348" s="9" t="s">
        <v>90</v>
      </c>
      <c r="F348" s="9" t="s">
        <v>1416</v>
      </c>
      <c r="G348" s="9" t="s">
        <v>1417</v>
      </c>
      <c r="H348" s="9" t="s">
        <v>1418</v>
      </c>
      <c r="I348" s="9" t="s">
        <v>76</v>
      </c>
      <c r="J348" s="9" t="s">
        <v>901</v>
      </c>
      <c r="K348" s="9" t="s">
        <v>40</v>
      </c>
      <c r="L348" s="9" t="s">
        <v>41</v>
      </c>
      <c r="M348" s="9" t="s">
        <v>70</v>
      </c>
      <c r="N348" s="9" t="s">
        <v>71</v>
      </c>
      <c r="O348" s="9" t="s">
        <v>72</v>
      </c>
      <c r="P348" s="9" t="s">
        <v>45</v>
      </c>
      <c r="Q348" s="9" t="s">
        <v>73</v>
      </c>
      <c r="R348" s="9" t="s">
        <v>45</v>
      </c>
      <c r="S348" s="9" t="s">
        <v>74</v>
      </c>
      <c r="T348" s="9" t="s">
        <v>75</v>
      </c>
      <c r="U348" s="9" t="s">
        <v>76</v>
      </c>
      <c r="V348" s="9" t="s">
        <v>75</v>
      </c>
      <c r="W348" s="9" t="s">
        <v>51</v>
      </c>
      <c r="X348" s="9" t="s">
        <v>52</v>
      </c>
      <c r="Y348" s="9" t="s">
        <v>53</v>
      </c>
      <c r="Z348" s="9" t="s">
        <v>54</v>
      </c>
      <c r="AA348" s="9" t="s">
        <v>2516</v>
      </c>
      <c r="AB348" s="9" t="s">
        <v>56</v>
      </c>
      <c r="AC348" s="10">
        <v>200000000</v>
      </c>
      <c r="AD348" s="10" t="s">
        <v>3345</v>
      </c>
      <c r="AE348" s="10" t="str" cm="1">
        <f t="array" aca="1" ref="AE348" ca="1">IFERROR(_xlfn.XLOOKUP(MID(CELL("filename",$A$1),FIND("]",CELL("filename",$A$1))+1,255)&amp;"|"&amp;$C348,Fonte_OM_Objeto!$G:$G,Fonte_OM_Objeto!$J:$J),"")</f>
        <v/>
      </c>
      <c r="AF348" s="10" t="str" cm="1">
        <f t="array" aca="1" ref="AF348" ca="1">IFERROR(_xlfn.XLOOKUP(MID(CELL("filename",$A$1),FIND("]",CELL("filename",$A$1))+1,255)&amp;"|"&amp;$C348,Fonte_OM_Objeto!$G:$G,Fonte_OM_Objeto!$K:$K),"")</f>
        <v/>
      </c>
    </row>
    <row r="349" spans="1:32" s="1" customFormat="1" ht="62.85" customHeight="1" x14ac:dyDescent="0.2">
      <c r="A349" s="9" t="s">
        <v>30</v>
      </c>
      <c r="B349" s="9" t="s">
        <v>31</v>
      </c>
      <c r="C349" s="9" t="s">
        <v>1422</v>
      </c>
      <c r="D349" s="9" t="s">
        <v>1388</v>
      </c>
      <c r="E349" s="9" t="s">
        <v>90</v>
      </c>
      <c r="F349" s="9" t="s">
        <v>1416</v>
      </c>
      <c r="G349" s="9" t="s">
        <v>1417</v>
      </c>
      <c r="H349" s="9" t="s">
        <v>1418</v>
      </c>
      <c r="I349" s="9" t="s">
        <v>76</v>
      </c>
      <c r="J349" s="9" t="s">
        <v>901</v>
      </c>
      <c r="K349" s="9" t="s">
        <v>40</v>
      </c>
      <c r="L349" s="9" t="s">
        <v>41</v>
      </c>
      <c r="M349" s="9" t="s">
        <v>42</v>
      </c>
      <c r="N349" s="9" t="s">
        <v>43</v>
      </c>
      <c r="O349" s="9" t="s">
        <v>866</v>
      </c>
      <c r="P349" s="9" t="s">
        <v>45</v>
      </c>
      <c r="Q349" s="9" t="s">
        <v>651</v>
      </c>
      <c r="R349" s="9" t="s">
        <v>45</v>
      </c>
      <c r="S349" s="9" t="s">
        <v>867</v>
      </c>
      <c r="T349" s="9" t="s">
        <v>75</v>
      </c>
      <c r="U349" s="9" t="s">
        <v>76</v>
      </c>
      <c r="V349" s="9" t="s">
        <v>75</v>
      </c>
      <c r="W349" s="9" t="s">
        <v>51</v>
      </c>
      <c r="X349" s="9" t="s">
        <v>52</v>
      </c>
      <c r="Y349" s="9" t="s">
        <v>53</v>
      </c>
      <c r="Z349" s="9" t="s">
        <v>54</v>
      </c>
      <c r="AA349" s="9" t="s">
        <v>2516</v>
      </c>
      <c r="AB349" s="9" t="s">
        <v>56</v>
      </c>
      <c r="AC349" s="10">
        <v>20000000</v>
      </c>
      <c r="AD349" s="10" t="s">
        <v>3344</v>
      </c>
      <c r="AE349" s="10" t="str" cm="1">
        <f t="array" aca="1" ref="AE349" ca="1">IFERROR(_xlfn.XLOOKUP(MID(CELL("filename",$A$1),FIND("]",CELL("filename",$A$1))+1,255)&amp;"|"&amp;$C349,Fonte_OM_Objeto!$G:$G,Fonte_OM_Objeto!$J:$J),"")</f>
        <v/>
      </c>
      <c r="AF349" s="10" t="str" cm="1">
        <f t="array" aca="1" ref="AF349" ca="1">IFERROR(_xlfn.XLOOKUP(MID(CELL("filename",$A$1),FIND("]",CELL("filename",$A$1))+1,255)&amp;"|"&amp;$C349,Fonte_OM_Objeto!$G:$G,Fonte_OM_Objeto!$K:$K),"")</f>
        <v/>
      </c>
    </row>
    <row r="350" spans="1:32" s="1" customFormat="1" ht="19.7" customHeight="1" x14ac:dyDescent="0.2">
      <c r="A350" s="9" t="s">
        <v>30</v>
      </c>
      <c r="B350" s="9" t="s">
        <v>31</v>
      </c>
      <c r="C350" s="9" t="s">
        <v>3343</v>
      </c>
      <c r="D350" s="9" t="s">
        <v>1388</v>
      </c>
      <c r="E350" s="9" t="s">
        <v>90</v>
      </c>
      <c r="F350" s="9" t="s">
        <v>3342</v>
      </c>
      <c r="G350" s="9" t="s">
        <v>3341</v>
      </c>
      <c r="H350" s="9" t="s">
        <v>1391</v>
      </c>
      <c r="I350" s="9" t="s">
        <v>76</v>
      </c>
      <c r="J350" s="9" t="s">
        <v>901</v>
      </c>
      <c r="K350" s="9" t="s">
        <v>40</v>
      </c>
      <c r="L350" s="9" t="s">
        <v>41</v>
      </c>
      <c r="M350" s="9" t="s">
        <v>97</v>
      </c>
      <c r="N350" s="9" t="s">
        <v>98</v>
      </c>
      <c r="O350" s="9" t="s">
        <v>1409</v>
      </c>
      <c r="P350" s="9" t="s">
        <v>45</v>
      </c>
      <c r="Q350" s="9" t="s">
        <v>335</v>
      </c>
      <c r="R350" s="9" t="s">
        <v>45</v>
      </c>
      <c r="S350" s="9" t="s">
        <v>1410</v>
      </c>
      <c r="T350" s="9" t="s">
        <v>75</v>
      </c>
      <c r="U350" s="9" t="s">
        <v>76</v>
      </c>
      <c r="V350" s="9" t="s">
        <v>75</v>
      </c>
      <c r="W350" s="9" t="s">
        <v>51</v>
      </c>
      <c r="X350" s="9" t="s">
        <v>52</v>
      </c>
      <c r="Y350" s="9" t="s">
        <v>53</v>
      </c>
      <c r="Z350" s="9" t="s">
        <v>54</v>
      </c>
      <c r="AA350" s="9" t="s">
        <v>102</v>
      </c>
      <c r="AB350" s="9" t="s">
        <v>56</v>
      </c>
      <c r="AC350" s="10">
        <v>0</v>
      </c>
      <c r="AD350" s="9" t="s">
        <v>3340</v>
      </c>
      <c r="AE350" s="10" t="str" cm="1">
        <f t="array" aca="1" ref="AE350" ca="1">IFERROR(_xlfn.XLOOKUP(MID(CELL("filename",$A$1),FIND("]",CELL("filename",$A$1))+1,255)&amp;"|"&amp;$C350,Fonte_OM_Objeto!$G:$G,Fonte_OM_Objeto!$J:$J),"")</f>
        <v/>
      </c>
      <c r="AF350" s="10" t="str" cm="1">
        <f t="array" aca="1" ref="AF350" ca="1">IFERROR(_xlfn.XLOOKUP(MID(CELL("filename",$A$1),FIND("]",CELL("filename",$A$1))+1,255)&amp;"|"&amp;$C350,Fonte_OM_Objeto!$G:$G,Fonte_OM_Objeto!$K:$K),"")</f>
        <v/>
      </c>
    </row>
    <row r="351" spans="1:32" s="1" customFormat="1" ht="94.9" customHeight="1" x14ac:dyDescent="0.2">
      <c r="A351" s="9" t="s">
        <v>30</v>
      </c>
      <c r="B351" s="9" t="s">
        <v>31</v>
      </c>
      <c r="C351" s="9" t="s">
        <v>3339</v>
      </c>
      <c r="D351" s="9" t="s">
        <v>1388</v>
      </c>
      <c r="E351" s="9" t="s">
        <v>34</v>
      </c>
      <c r="F351" s="9" t="s">
        <v>3333</v>
      </c>
      <c r="G351" s="9" t="s">
        <v>3332</v>
      </c>
      <c r="H351" s="9" t="s">
        <v>1391</v>
      </c>
      <c r="I351" s="9" t="s">
        <v>76</v>
      </c>
      <c r="J351" s="9" t="s">
        <v>901</v>
      </c>
      <c r="K351" s="9" t="s">
        <v>40</v>
      </c>
      <c r="L351" s="9" t="s">
        <v>41</v>
      </c>
      <c r="M351" s="9" t="s">
        <v>97</v>
      </c>
      <c r="N351" s="9" t="s">
        <v>98</v>
      </c>
      <c r="O351" s="9" t="s">
        <v>3338</v>
      </c>
      <c r="P351" s="9" t="s">
        <v>45</v>
      </c>
      <c r="Q351" s="9" t="s">
        <v>335</v>
      </c>
      <c r="R351" s="9" t="s">
        <v>45</v>
      </c>
      <c r="S351" s="9" t="s">
        <v>1421</v>
      </c>
      <c r="T351" s="9" t="s">
        <v>75</v>
      </c>
      <c r="U351" s="9" t="s">
        <v>76</v>
      </c>
      <c r="V351" s="9" t="s">
        <v>75</v>
      </c>
      <c r="W351" s="9" t="s">
        <v>51</v>
      </c>
      <c r="X351" s="9" t="s">
        <v>52</v>
      </c>
      <c r="Y351" s="9" t="s">
        <v>53</v>
      </c>
      <c r="Z351" s="9" t="s">
        <v>54</v>
      </c>
      <c r="AA351" s="9" t="s">
        <v>2516</v>
      </c>
      <c r="AB351" s="9" t="s">
        <v>56</v>
      </c>
      <c r="AC351" s="10">
        <v>500000000</v>
      </c>
      <c r="AD351" s="10" t="s">
        <v>3337</v>
      </c>
      <c r="AE351" s="10" t="str" cm="1">
        <f t="array" aca="1" ref="AE351" ca="1">IFERROR(_xlfn.XLOOKUP(MID(CELL("filename",$A$1),FIND("]",CELL("filename",$A$1))+1,255)&amp;"|"&amp;$C351,Fonte_OM_Objeto!$G:$G,Fonte_OM_Objeto!$J:$J),"")</f>
        <v/>
      </c>
      <c r="AF351" s="10" t="str" cm="1">
        <f t="array" aca="1" ref="AF351" ca="1">IFERROR(_xlfn.XLOOKUP(MID(CELL("filename",$A$1),FIND("]",CELL("filename",$A$1))+1,255)&amp;"|"&amp;$C351,Fonte_OM_Objeto!$G:$G,Fonte_OM_Objeto!$K:$K),"")</f>
        <v/>
      </c>
    </row>
    <row r="352" spans="1:32" s="1" customFormat="1" ht="73.5" customHeight="1" x14ac:dyDescent="0.2">
      <c r="A352" s="9" t="s">
        <v>30</v>
      </c>
      <c r="B352" s="9" t="s">
        <v>31</v>
      </c>
      <c r="C352" s="9" t="s">
        <v>3336</v>
      </c>
      <c r="D352" s="9" t="s">
        <v>1388</v>
      </c>
      <c r="E352" s="9" t="s">
        <v>90</v>
      </c>
      <c r="F352" s="9" t="s">
        <v>3333</v>
      </c>
      <c r="G352" s="9" t="s">
        <v>3332</v>
      </c>
      <c r="H352" s="9" t="s">
        <v>1391</v>
      </c>
      <c r="I352" s="9" t="s">
        <v>76</v>
      </c>
      <c r="J352" s="9" t="s">
        <v>901</v>
      </c>
      <c r="K352" s="9" t="s">
        <v>40</v>
      </c>
      <c r="L352" s="9" t="s">
        <v>41</v>
      </c>
      <c r="M352" s="9" t="s">
        <v>97</v>
      </c>
      <c r="N352" s="9" t="s">
        <v>98</v>
      </c>
      <c r="O352" s="9" t="s">
        <v>1409</v>
      </c>
      <c r="P352" s="9" t="s">
        <v>45</v>
      </c>
      <c r="Q352" s="9" t="s">
        <v>335</v>
      </c>
      <c r="R352" s="9" t="s">
        <v>45</v>
      </c>
      <c r="S352" s="9" t="s">
        <v>1410</v>
      </c>
      <c r="T352" s="9" t="s">
        <v>75</v>
      </c>
      <c r="U352" s="9" t="s">
        <v>76</v>
      </c>
      <c r="V352" s="9" t="s">
        <v>75</v>
      </c>
      <c r="W352" s="9" t="s">
        <v>51</v>
      </c>
      <c r="X352" s="9" t="s">
        <v>52</v>
      </c>
      <c r="Y352" s="9" t="s">
        <v>53</v>
      </c>
      <c r="Z352" s="9" t="s">
        <v>54</v>
      </c>
      <c r="AA352" s="9" t="s">
        <v>102</v>
      </c>
      <c r="AB352" s="9" t="s">
        <v>56</v>
      </c>
      <c r="AC352" s="10">
        <v>0</v>
      </c>
      <c r="AD352" s="10" t="s">
        <v>3335</v>
      </c>
      <c r="AE352" s="10" t="str" cm="1">
        <f t="array" aca="1" ref="AE352" ca="1">IFERROR(_xlfn.XLOOKUP(MID(CELL("filename",$A$1),FIND("]",CELL("filename",$A$1))+1,255)&amp;"|"&amp;$C352,Fonte_OM_Objeto!$G:$G,Fonte_OM_Objeto!$J:$J),"")</f>
        <v/>
      </c>
      <c r="AF352" s="10" t="str" cm="1">
        <f t="array" aca="1" ref="AF352" ca="1">IFERROR(_xlfn.XLOOKUP(MID(CELL("filename",$A$1),FIND("]",CELL("filename",$A$1))+1,255)&amp;"|"&amp;$C352,Fonte_OM_Objeto!$G:$G,Fonte_OM_Objeto!$K:$K),"")</f>
        <v/>
      </c>
    </row>
    <row r="353" spans="1:32" s="1" customFormat="1" ht="52.35" customHeight="1" x14ac:dyDescent="0.2">
      <c r="A353" s="9" t="s">
        <v>30</v>
      </c>
      <c r="B353" s="9" t="s">
        <v>31</v>
      </c>
      <c r="C353" s="9" t="s">
        <v>3334</v>
      </c>
      <c r="D353" s="9" t="s">
        <v>1388</v>
      </c>
      <c r="E353" s="9" t="s">
        <v>90</v>
      </c>
      <c r="F353" s="9" t="s">
        <v>3333</v>
      </c>
      <c r="G353" s="9" t="s">
        <v>3332</v>
      </c>
      <c r="H353" s="9" t="s">
        <v>1391</v>
      </c>
      <c r="I353" s="9" t="s">
        <v>76</v>
      </c>
      <c r="J353" s="9" t="s">
        <v>901</v>
      </c>
      <c r="K353" s="9" t="s">
        <v>40</v>
      </c>
      <c r="L353" s="9" t="s">
        <v>41</v>
      </c>
      <c r="M353" s="9" t="s">
        <v>97</v>
      </c>
      <c r="N353" s="9" t="s">
        <v>98</v>
      </c>
      <c r="O353" s="9" t="s">
        <v>1409</v>
      </c>
      <c r="P353" s="9" t="s">
        <v>45</v>
      </c>
      <c r="Q353" s="9" t="s">
        <v>335</v>
      </c>
      <c r="R353" s="9" t="s">
        <v>45</v>
      </c>
      <c r="S353" s="9" t="s">
        <v>1410</v>
      </c>
      <c r="T353" s="9" t="s">
        <v>75</v>
      </c>
      <c r="U353" s="9" t="s">
        <v>76</v>
      </c>
      <c r="V353" s="9" t="s">
        <v>75</v>
      </c>
      <c r="W353" s="9" t="s">
        <v>51</v>
      </c>
      <c r="X353" s="9" t="s">
        <v>52</v>
      </c>
      <c r="Y353" s="9" t="s">
        <v>53</v>
      </c>
      <c r="Z353" s="9" t="s">
        <v>54</v>
      </c>
      <c r="AA353" s="9" t="s">
        <v>102</v>
      </c>
      <c r="AB353" s="9" t="s">
        <v>56</v>
      </c>
      <c r="AC353" s="10">
        <v>0</v>
      </c>
      <c r="AD353" s="10" t="s">
        <v>3331</v>
      </c>
      <c r="AE353" s="10" t="str" cm="1">
        <f t="array" aca="1" ref="AE353" ca="1">IFERROR(_xlfn.XLOOKUP(MID(CELL("filename",$A$1),FIND("]",CELL("filename",$A$1))+1,255)&amp;"|"&amp;$C353,Fonte_OM_Objeto!$G:$G,Fonte_OM_Objeto!$J:$J),"")</f>
        <v/>
      </c>
      <c r="AF353" s="10" t="str" cm="1">
        <f t="array" aca="1" ref="AF353" ca="1">IFERROR(_xlfn.XLOOKUP(MID(CELL("filename",$A$1),FIND("]",CELL("filename",$A$1))+1,255)&amp;"|"&amp;$C353,Fonte_OM_Objeto!$G:$G,Fonte_OM_Objeto!$K:$K),"")</f>
        <v/>
      </c>
    </row>
    <row r="354" spans="1:32" s="1" customFormat="1" ht="94.9" customHeight="1" x14ac:dyDescent="0.2">
      <c r="A354" s="9" t="s">
        <v>30</v>
      </c>
      <c r="B354" s="9" t="s">
        <v>31</v>
      </c>
      <c r="C354" s="9" t="s">
        <v>1441</v>
      </c>
      <c r="D354" s="9" t="s">
        <v>1388</v>
      </c>
      <c r="E354" s="9" t="s">
        <v>90</v>
      </c>
      <c r="F354" s="9" t="s">
        <v>1442</v>
      </c>
      <c r="G354" s="9" t="s">
        <v>1443</v>
      </c>
      <c r="H354" s="9" t="s">
        <v>1391</v>
      </c>
      <c r="I354" s="9" t="s">
        <v>76</v>
      </c>
      <c r="J354" s="9" t="s">
        <v>901</v>
      </c>
      <c r="K354" s="9" t="s">
        <v>40</v>
      </c>
      <c r="L354" s="9" t="s">
        <v>41</v>
      </c>
      <c r="M354" s="9" t="s">
        <v>97</v>
      </c>
      <c r="N354" s="9" t="s">
        <v>98</v>
      </c>
      <c r="O354" s="9" t="s">
        <v>1472</v>
      </c>
      <c r="P354" s="9" t="s">
        <v>45</v>
      </c>
      <c r="Q354" s="9" t="s">
        <v>335</v>
      </c>
      <c r="R354" s="9" t="s">
        <v>45</v>
      </c>
      <c r="S354" s="9" t="s">
        <v>1473</v>
      </c>
      <c r="T354" s="9" t="s">
        <v>75</v>
      </c>
      <c r="U354" s="9" t="s">
        <v>76</v>
      </c>
      <c r="V354" s="9" t="s">
        <v>75</v>
      </c>
      <c r="W354" s="9" t="s">
        <v>51</v>
      </c>
      <c r="X354" s="9" t="s">
        <v>52</v>
      </c>
      <c r="Y354" s="9" t="s">
        <v>53</v>
      </c>
      <c r="Z354" s="9" t="s">
        <v>54</v>
      </c>
      <c r="AA354" s="9" t="s">
        <v>102</v>
      </c>
      <c r="AB354" s="9" t="s">
        <v>2429</v>
      </c>
      <c r="AC354" s="10">
        <v>0</v>
      </c>
      <c r="AD354" s="10" t="s">
        <v>3330</v>
      </c>
      <c r="AE354" s="10" t="str" cm="1">
        <f t="array" aca="1" ref="AE354" ca="1">IFERROR(_xlfn.XLOOKUP(MID(CELL("filename",$A$1),FIND("]",CELL("filename",$A$1))+1,255)&amp;"|"&amp;$C354,Fonte_OM_Objeto!$G:$G,Fonte_OM_Objeto!$J:$J),"")</f>
        <v/>
      </c>
      <c r="AF354" s="10" t="str" cm="1">
        <f t="array" aca="1" ref="AF354" ca="1">IFERROR(_xlfn.XLOOKUP(MID(CELL("filename",$A$1),FIND("]",CELL("filename",$A$1))+1,255)&amp;"|"&amp;$C354,Fonte_OM_Objeto!$G:$G,Fonte_OM_Objeto!$K:$K),"")</f>
        <v/>
      </c>
    </row>
    <row r="355" spans="1:32" s="1" customFormat="1" ht="30.4" customHeight="1" x14ac:dyDescent="0.2">
      <c r="A355" s="9" t="s">
        <v>30</v>
      </c>
      <c r="B355" s="9" t="s">
        <v>31</v>
      </c>
      <c r="C355" s="9" t="s">
        <v>1445</v>
      </c>
      <c r="D355" s="9" t="s">
        <v>1388</v>
      </c>
      <c r="E355" s="9" t="s">
        <v>90</v>
      </c>
      <c r="F355" s="9" t="s">
        <v>1442</v>
      </c>
      <c r="G355" s="9" t="s">
        <v>1443</v>
      </c>
      <c r="H355" s="9" t="s">
        <v>1391</v>
      </c>
      <c r="I355" s="9" t="s">
        <v>76</v>
      </c>
      <c r="J355" s="9" t="s">
        <v>901</v>
      </c>
      <c r="K355" s="9" t="s">
        <v>40</v>
      </c>
      <c r="L355" s="9" t="s">
        <v>41</v>
      </c>
      <c r="M355" s="9" t="s">
        <v>97</v>
      </c>
      <c r="N355" s="9" t="s">
        <v>98</v>
      </c>
      <c r="O355" s="9" t="s">
        <v>1472</v>
      </c>
      <c r="P355" s="9" t="s">
        <v>45</v>
      </c>
      <c r="Q355" s="9" t="s">
        <v>335</v>
      </c>
      <c r="R355" s="9" t="s">
        <v>45</v>
      </c>
      <c r="S355" s="9" t="s">
        <v>1473</v>
      </c>
      <c r="T355" s="9" t="s">
        <v>75</v>
      </c>
      <c r="U355" s="9" t="s">
        <v>76</v>
      </c>
      <c r="V355" s="9" t="s">
        <v>75</v>
      </c>
      <c r="W355" s="9" t="s">
        <v>51</v>
      </c>
      <c r="X355" s="9" t="s">
        <v>52</v>
      </c>
      <c r="Y355" s="9" t="s">
        <v>53</v>
      </c>
      <c r="Z355" s="9" t="s">
        <v>54</v>
      </c>
      <c r="AA355" s="9" t="s">
        <v>102</v>
      </c>
      <c r="AB355" s="9" t="s">
        <v>2429</v>
      </c>
      <c r="AC355" s="10">
        <v>0</v>
      </c>
      <c r="AD355" s="10" t="s">
        <v>3329</v>
      </c>
      <c r="AE355" s="10" t="str" cm="1">
        <f t="array" aca="1" ref="AE355" ca="1">IFERROR(_xlfn.XLOOKUP(MID(CELL("filename",$A$1),FIND("]",CELL("filename",$A$1))+1,255)&amp;"|"&amp;$C355,Fonte_OM_Objeto!$G:$G,Fonte_OM_Objeto!$J:$J),"")</f>
        <v/>
      </c>
      <c r="AF355" s="10" t="str" cm="1">
        <f t="array" aca="1" ref="AF355" ca="1">IFERROR(_xlfn.XLOOKUP(MID(CELL("filename",$A$1),FIND("]",CELL("filename",$A$1))+1,255)&amp;"|"&amp;$C355,Fonte_OM_Objeto!$G:$G,Fonte_OM_Objeto!$K:$K),"")</f>
        <v/>
      </c>
    </row>
    <row r="356" spans="1:32" s="1" customFormat="1" ht="19.7" customHeight="1" x14ac:dyDescent="0.2">
      <c r="A356" s="9" t="s">
        <v>30</v>
      </c>
      <c r="B356" s="9" t="s">
        <v>31</v>
      </c>
      <c r="C356" s="9" t="s">
        <v>1449</v>
      </c>
      <c r="D356" s="9" t="s">
        <v>1388</v>
      </c>
      <c r="E356" s="9" t="s">
        <v>90</v>
      </c>
      <c r="F356" s="9" t="s">
        <v>1442</v>
      </c>
      <c r="G356" s="9" t="s">
        <v>1443</v>
      </c>
      <c r="H356" s="9" t="s">
        <v>1391</v>
      </c>
      <c r="I356" s="9" t="s">
        <v>76</v>
      </c>
      <c r="J356" s="9" t="s">
        <v>901</v>
      </c>
      <c r="K356" s="9" t="s">
        <v>40</v>
      </c>
      <c r="L356" s="9" t="s">
        <v>41</v>
      </c>
      <c r="M356" s="9" t="s">
        <v>232</v>
      </c>
      <c r="N356" s="9" t="s">
        <v>233</v>
      </c>
      <c r="O356" s="9" t="s">
        <v>3328</v>
      </c>
      <c r="P356" s="9" t="s">
        <v>45</v>
      </c>
      <c r="Q356" s="9" t="s">
        <v>335</v>
      </c>
      <c r="R356" s="9" t="s">
        <v>45</v>
      </c>
      <c r="S356" s="9" t="s">
        <v>2573</v>
      </c>
      <c r="T356" s="9" t="s">
        <v>75</v>
      </c>
      <c r="U356" s="9" t="s">
        <v>76</v>
      </c>
      <c r="V356" s="9" t="s">
        <v>75</v>
      </c>
      <c r="W356" s="9" t="s">
        <v>51</v>
      </c>
      <c r="X356" s="9" t="s">
        <v>52</v>
      </c>
      <c r="Y356" s="9" t="s">
        <v>53</v>
      </c>
      <c r="Z356" s="9" t="s">
        <v>54</v>
      </c>
      <c r="AA356" s="9" t="s">
        <v>102</v>
      </c>
      <c r="AB356" s="9" t="s">
        <v>2429</v>
      </c>
      <c r="AC356" s="10">
        <v>0</v>
      </c>
      <c r="AD356" s="10" t="s">
        <v>3327</v>
      </c>
      <c r="AE356" s="10" t="str" cm="1">
        <f t="array" aca="1" ref="AE356" ca="1">IFERROR(_xlfn.XLOOKUP(MID(CELL("filename",$A$1),FIND("]",CELL("filename",$A$1))+1,255)&amp;"|"&amp;$C356,Fonte_OM_Objeto!$G:$G,Fonte_OM_Objeto!$J:$J),"")</f>
        <v/>
      </c>
      <c r="AF356" s="10" t="str" cm="1">
        <f t="array" aca="1" ref="AF356" ca="1">IFERROR(_xlfn.XLOOKUP(MID(CELL("filename",$A$1),FIND("]",CELL("filename",$A$1))+1,255)&amp;"|"&amp;$C356,Fonte_OM_Objeto!$G:$G,Fonte_OM_Objeto!$K:$K),"")</f>
        <v/>
      </c>
    </row>
    <row r="357" spans="1:32" s="1" customFormat="1" ht="84.2" customHeight="1" x14ac:dyDescent="0.2">
      <c r="A357" s="9" t="s">
        <v>30</v>
      </c>
      <c r="B357" s="9" t="s">
        <v>31</v>
      </c>
      <c r="C357" s="9" t="s">
        <v>3326</v>
      </c>
      <c r="D357" s="9" t="s">
        <v>1388</v>
      </c>
      <c r="E357" s="9" t="s">
        <v>3325</v>
      </c>
      <c r="F357" s="9" t="s">
        <v>3324</v>
      </c>
      <c r="G357" s="9" t="s">
        <v>3323</v>
      </c>
      <c r="H357" s="9" t="s">
        <v>1418</v>
      </c>
      <c r="I357" s="9" t="s">
        <v>76</v>
      </c>
      <c r="J357" s="9" t="s">
        <v>901</v>
      </c>
      <c r="K357" s="9" t="s">
        <v>40</v>
      </c>
      <c r="L357" s="9" t="s">
        <v>41</v>
      </c>
      <c r="M357" s="9" t="s">
        <v>59</v>
      </c>
      <c r="N357" s="9" t="s">
        <v>60</v>
      </c>
      <c r="O357" s="9" t="s">
        <v>1602</v>
      </c>
      <c r="P357" s="9" t="s">
        <v>45</v>
      </c>
      <c r="Q357" s="9" t="s">
        <v>62</v>
      </c>
      <c r="R357" s="9" t="s">
        <v>45</v>
      </c>
      <c r="S357" s="9" t="s">
        <v>1601</v>
      </c>
      <c r="T357" s="9" t="s">
        <v>75</v>
      </c>
      <c r="U357" s="9" t="s">
        <v>76</v>
      </c>
      <c r="V357" s="9" t="s">
        <v>75</v>
      </c>
      <c r="W357" s="9" t="s">
        <v>51</v>
      </c>
      <c r="X357" s="9" t="s">
        <v>52</v>
      </c>
      <c r="Y357" s="9" t="s">
        <v>53</v>
      </c>
      <c r="Z357" s="9" t="s">
        <v>54</v>
      </c>
      <c r="AA357" s="9" t="s">
        <v>102</v>
      </c>
      <c r="AB357" s="9" t="s">
        <v>56</v>
      </c>
      <c r="AC357" s="10">
        <v>0</v>
      </c>
      <c r="AD357" s="10" t="s">
        <v>3320</v>
      </c>
      <c r="AE357" s="10" t="str" cm="1">
        <f t="array" aca="1" ref="AE357" ca="1">IFERROR(_xlfn.XLOOKUP(MID(CELL("filename",$A$1),FIND("]",CELL("filename",$A$1))+1,255)&amp;"|"&amp;$C357,Fonte_OM_Objeto!$G:$G,Fonte_OM_Objeto!$J:$J),"")</f>
        <v/>
      </c>
      <c r="AF357" s="10" t="str" cm="1">
        <f t="array" aca="1" ref="AF357" ca="1">IFERROR(_xlfn.XLOOKUP(MID(CELL("filename",$A$1),FIND("]",CELL("filename",$A$1))+1,255)&amp;"|"&amp;$C357,Fonte_OM_Objeto!$G:$G,Fonte_OM_Objeto!$K:$K),"")</f>
        <v/>
      </c>
    </row>
    <row r="358" spans="1:32" s="1" customFormat="1" ht="84.2" customHeight="1" x14ac:dyDescent="0.2">
      <c r="A358" s="9" t="s">
        <v>30</v>
      </c>
      <c r="B358" s="9" t="s">
        <v>31</v>
      </c>
      <c r="C358" s="9" t="s">
        <v>3326</v>
      </c>
      <c r="D358" s="9" t="s">
        <v>1388</v>
      </c>
      <c r="E358" s="9" t="s">
        <v>3325</v>
      </c>
      <c r="F358" s="9" t="s">
        <v>3324</v>
      </c>
      <c r="G358" s="9" t="s">
        <v>3323</v>
      </c>
      <c r="H358" s="9" t="s">
        <v>1418</v>
      </c>
      <c r="I358" s="9" t="s">
        <v>76</v>
      </c>
      <c r="J358" s="9" t="s">
        <v>901</v>
      </c>
      <c r="K358" s="9" t="s">
        <v>40</v>
      </c>
      <c r="L358" s="9" t="s">
        <v>41</v>
      </c>
      <c r="M358" s="9" t="s">
        <v>59</v>
      </c>
      <c r="N358" s="9" t="s">
        <v>60</v>
      </c>
      <c r="O358" s="9" t="s">
        <v>1602</v>
      </c>
      <c r="P358" s="9" t="s">
        <v>45</v>
      </c>
      <c r="Q358" s="9" t="s">
        <v>62</v>
      </c>
      <c r="R358" s="9" t="s">
        <v>45</v>
      </c>
      <c r="S358" s="9" t="s">
        <v>1601</v>
      </c>
      <c r="T358" s="9" t="s">
        <v>75</v>
      </c>
      <c r="U358" s="9" t="s">
        <v>76</v>
      </c>
      <c r="V358" s="9" t="s">
        <v>75</v>
      </c>
      <c r="W358" s="9" t="s">
        <v>51</v>
      </c>
      <c r="X358" s="9" t="s">
        <v>52</v>
      </c>
      <c r="Y358" s="9" t="s">
        <v>53</v>
      </c>
      <c r="Z358" s="9" t="s">
        <v>54</v>
      </c>
      <c r="AA358" s="9" t="s">
        <v>102</v>
      </c>
      <c r="AB358" s="9" t="s">
        <v>1600</v>
      </c>
      <c r="AC358" s="10">
        <v>0</v>
      </c>
      <c r="AD358" s="10" t="s">
        <v>3320</v>
      </c>
      <c r="AE358" s="10" t="str" cm="1">
        <f t="array" aca="1" ref="AE358" ca="1">IFERROR(_xlfn.XLOOKUP(MID(CELL("filename",$A$1),FIND("]",CELL("filename",$A$1))+1,255)&amp;"|"&amp;$C358,Fonte_OM_Objeto!$G:$G,Fonte_OM_Objeto!$J:$J),"")</f>
        <v/>
      </c>
      <c r="AF358" s="10" t="str" cm="1">
        <f t="array" aca="1" ref="AF358" ca="1">IFERROR(_xlfn.XLOOKUP(MID(CELL("filename",$A$1),FIND("]",CELL("filename",$A$1))+1,255)&amp;"|"&amp;$C358,Fonte_OM_Objeto!$G:$G,Fonte_OM_Objeto!$K:$K),"")</f>
        <v/>
      </c>
    </row>
    <row r="359" spans="1:32" s="1" customFormat="1" ht="84.2" customHeight="1" x14ac:dyDescent="0.2">
      <c r="A359" s="9" t="s">
        <v>30</v>
      </c>
      <c r="B359" s="9" t="s">
        <v>31</v>
      </c>
      <c r="C359" s="9" t="s">
        <v>3326</v>
      </c>
      <c r="D359" s="9" t="s">
        <v>1388</v>
      </c>
      <c r="E359" s="9" t="s">
        <v>3325</v>
      </c>
      <c r="F359" s="9" t="s">
        <v>3324</v>
      </c>
      <c r="G359" s="9" t="s">
        <v>3323</v>
      </c>
      <c r="H359" s="9" t="s">
        <v>1418</v>
      </c>
      <c r="I359" s="9" t="s">
        <v>76</v>
      </c>
      <c r="J359" s="9" t="s">
        <v>901</v>
      </c>
      <c r="K359" s="9" t="s">
        <v>40</v>
      </c>
      <c r="L359" s="9" t="s">
        <v>41</v>
      </c>
      <c r="M359" s="9" t="s">
        <v>70</v>
      </c>
      <c r="N359" s="9" t="s">
        <v>71</v>
      </c>
      <c r="O359" s="9" t="s">
        <v>3322</v>
      </c>
      <c r="P359" s="9" t="s">
        <v>45</v>
      </c>
      <c r="Q359" s="9" t="s">
        <v>62</v>
      </c>
      <c r="R359" s="9" t="s">
        <v>45</v>
      </c>
      <c r="S359" s="9" t="s">
        <v>3321</v>
      </c>
      <c r="T359" s="9" t="s">
        <v>75</v>
      </c>
      <c r="U359" s="9" t="s">
        <v>76</v>
      </c>
      <c r="V359" s="9" t="s">
        <v>75</v>
      </c>
      <c r="W359" s="9" t="s">
        <v>51</v>
      </c>
      <c r="X359" s="9" t="s">
        <v>52</v>
      </c>
      <c r="Y359" s="9" t="s">
        <v>53</v>
      </c>
      <c r="Z359" s="9" t="s">
        <v>54</v>
      </c>
      <c r="AA359" s="9" t="s">
        <v>102</v>
      </c>
      <c r="AB359" s="9" t="s">
        <v>56</v>
      </c>
      <c r="AC359" s="10">
        <v>90030171</v>
      </c>
      <c r="AD359" s="10" t="s">
        <v>3320</v>
      </c>
      <c r="AE359" s="10" t="str" cm="1">
        <f t="array" aca="1" ref="AE359" ca="1">IFERROR(_xlfn.XLOOKUP(MID(CELL("filename",$A$1),FIND("]",CELL("filename",$A$1))+1,255)&amp;"|"&amp;$C359,Fonte_OM_Objeto!$G:$G,Fonte_OM_Objeto!$J:$J),"")</f>
        <v/>
      </c>
      <c r="AF359" s="10" t="str" cm="1">
        <f t="array" aca="1" ref="AF359" ca="1">IFERROR(_xlfn.XLOOKUP(MID(CELL("filename",$A$1),FIND("]",CELL("filename",$A$1))+1,255)&amp;"|"&amp;$C359,Fonte_OM_Objeto!$G:$G,Fonte_OM_Objeto!$K:$K),"")</f>
        <v/>
      </c>
    </row>
    <row r="360" spans="1:32" s="1" customFormat="1" ht="138.19999999999999" customHeight="1" x14ac:dyDescent="0.2">
      <c r="A360" s="9" t="s">
        <v>30</v>
      </c>
      <c r="B360" s="9" t="s">
        <v>31</v>
      </c>
      <c r="C360" s="9" t="s">
        <v>3319</v>
      </c>
      <c r="D360" s="9" t="s">
        <v>1388</v>
      </c>
      <c r="E360" s="9" t="s">
        <v>90</v>
      </c>
      <c r="F360" s="9" t="s">
        <v>2534</v>
      </c>
      <c r="G360" s="9" t="s">
        <v>2533</v>
      </c>
      <c r="H360" s="9" t="s">
        <v>1439</v>
      </c>
      <c r="I360" s="9" t="s">
        <v>76</v>
      </c>
      <c r="J360" s="9" t="s">
        <v>901</v>
      </c>
      <c r="K360" s="9" t="s">
        <v>40</v>
      </c>
      <c r="L360" s="9" t="s">
        <v>41</v>
      </c>
      <c r="M360" s="9" t="s">
        <v>97</v>
      </c>
      <c r="N360" s="9" t="s">
        <v>98</v>
      </c>
      <c r="O360" s="9" t="s">
        <v>1472</v>
      </c>
      <c r="P360" s="9" t="s">
        <v>45</v>
      </c>
      <c r="Q360" s="9" t="s">
        <v>335</v>
      </c>
      <c r="R360" s="9" t="s">
        <v>45</v>
      </c>
      <c r="S360" s="9" t="s">
        <v>1473</v>
      </c>
      <c r="T360" s="9" t="s">
        <v>75</v>
      </c>
      <c r="U360" s="9" t="s">
        <v>76</v>
      </c>
      <c r="V360" s="9" t="s">
        <v>75</v>
      </c>
      <c r="W360" s="9" t="s">
        <v>51</v>
      </c>
      <c r="X360" s="9" t="s">
        <v>52</v>
      </c>
      <c r="Y360" s="9" t="s">
        <v>53</v>
      </c>
      <c r="Z360" s="9" t="s">
        <v>54</v>
      </c>
      <c r="AA360" s="9" t="s">
        <v>102</v>
      </c>
      <c r="AB360" s="9" t="s">
        <v>56</v>
      </c>
      <c r="AC360" s="10">
        <v>0</v>
      </c>
      <c r="AD360" s="10" t="s">
        <v>3318</v>
      </c>
      <c r="AE360" s="10" t="str" cm="1">
        <f t="array" aca="1" ref="AE360" ca="1">IFERROR(_xlfn.XLOOKUP(MID(CELL("filename",$A$1),FIND("]",CELL("filename",$A$1))+1,255)&amp;"|"&amp;$C360,Fonte_OM_Objeto!$G:$G,Fonte_OM_Objeto!$J:$J),"")</f>
        <v/>
      </c>
      <c r="AF360" s="10" t="str" cm="1">
        <f t="array" aca="1" ref="AF360" ca="1">IFERROR(_xlfn.XLOOKUP(MID(CELL("filename",$A$1),FIND("]",CELL("filename",$A$1))+1,255)&amp;"|"&amp;$C360,Fonte_OM_Objeto!$G:$G,Fonte_OM_Objeto!$K:$K),"")</f>
        <v/>
      </c>
    </row>
    <row r="361" spans="1:32" s="1" customFormat="1" ht="138.19999999999999" customHeight="1" x14ac:dyDescent="0.2">
      <c r="A361" s="9" t="s">
        <v>30</v>
      </c>
      <c r="B361" s="9" t="s">
        <v>31</v>
      </c>
      <c r="C361" s="9" t="s">
        <v>3319</v>
      </c>
      <c r="D361" s="9" t="s">
        <v>1388</v>
      </c>
      <c r="E361" s="9" t="s">
        <v>90</v>
      </c>
      <c r="F361" s="9" t="s">
        <v>2534</v>
      </c>
      <c r="G361" s="9" t="s">
        <v>2533</v>
      </c>
      <c r="H361" s="9" t="s">
        <v>1439</v>
      </c>
      <c r="I361" s="9" t="s">
        <v>76</v>
      </c>
      <c r="J361" s="9" t="s">
        <v>901</v>
      </c>
      <c r="K361" s="9" t="s">
        <v>40</v>
      </c>
      <c r="L361" s="9" t="s">
        <v>41</v>
      </c>
      <c r="M361" s="9" t="s">
        <v>97</v>
      </c>
      <c r="N361" s="9" t="s">
        <v>98</v>
      </c>
      <c r="O361" s="9" t="s">
        <v>1409</v>
      </c>
      <c r="P361" s="9" t="s">
        <v>45</v>
      </c>
      <c r="Q361" s="9" t="s">
        <v>335</v>
      </c>
      <c r="R361" s="9" t="s">
        <v>45</v>
      </c>
      <c r="S361" s="9" t="s">
        <v>1410</v>
      </c>
      <c r="T361" s="9" t="s">
        <v>75</v>
      </c>
      <c r="U361" s="9" t="s">
        <v>76</v>
      </c>
      <c r="V361" s="9" t="s">
        <v>75</v>
      </c>
      <c r="W361" s="9" t="s">
        <v>51</v>
      </c>
      <c r="X361" s="9" t="s">
        <v>52</v>
      </c>
      <c r="Y361" s="9" t="s">
        <v>53</v>
      </c>
      <c r="Z361" s="9" t="s">
        <v>54</v>
      </c>
      <c r="AA361" s="9" t="s">
        <v>102</v>
      </c>
      <c r="AB361" s="9" t="s">
        <v>56</v>
      </c>
      <c r="AC361" s="10">
        <v>0</v>
      </c>
      <c r="AD361" s="10" t="s">
        <v>3318</v>
      </c>
      <c r="AE361" s="10" t="str" cm="1">
        <f t="array" aca="1" ref="AE361" ca="1">IFERROR(_xlfn.XLOOKUP(MID(CELL("filename",$A$1),FIND("]",CELL("filename",$A$1))+1,255)&amp;"|"&amp;$C361,Fonte_OM_Objeto!$G:$G,Fonte_OM_Objeto!$J:$J),"")</f>
        <v/>
      </c>
      <c r="AF361" s="10" t="str" cm="1">
        <f t="array" aca="1" ref="AF361" ca="1">IFERROR(_xlfn.XLOOKUP(MID(CELL("filename",$A$1),FIND("]",CELL("filename",$A$1))+1,255)&amp;"|"&amp;$C361,Fonte_OM_Objeto!$G:$G,Fonte_OM_Objeto!$K:$K),"")</f>
        <v/>
      </c>
    </row>
    <row r="362" spans="1:32" s="1" customFormat="1" ht="116.85" customHeight="1" x14ac:dyDescent="0.2">
      <c r="A362" s="9" t="s">
        <v>30</v>
      </c>
      <c r="B362" s="9" t="s">
        <v>31</v>
      </c>
      <c r="C362" s="9" t="s">
        <v>1458</v>
      </c>
      <c r="D362" s="9" t="s">
        <v>1388</v>
      </c>
      <c r="E362" s="9" t="s">
        <v>90</v>
      </c>
      <c r="F362" s="9" t="s">
        <v>1456</v>
      </c>
      <c r="G362" s="9" t="s">
        <v>1457</v>
      </c>
      <c r="H362" s="9" t="s">
        <v>1439</v>
      </c>
      <c r="I362" s="9" t="s">
        <v>76</v>
      </c>
      <c r="J362" s="9" t="s">
        <v>901</v>
      </c>
      <c r="K362" s="9" t="s">
        <v>40</v>
      </c>
      <c r="L362" s="9" t="s">
        <v>41</v>
      </c>
      <c r="M362" s="9" t="s">
        <v>408</v>
      </c>
      <c r="N362" s="9" t="s">
        <v>409</v>
      </c>
      <c r="O362" s="9" t="s">
        <v>3317</v>
      </c>
      <c r="P362" s="9" t="s">
        <v>45</v>
      </c>
      <c r="Q362" s="9" t="s">
        <v>411</v>
      </c>
      <c r="R362" s="9" t="s">
        <v>412</v>
      </c>
      <c r="S362" s="9" t="s">
        <v>3316</v>
      </c>
      <c r="T362" s="9" t="s">
        <v>2956</v>
      </c>
      <c r="U362" s="9" t="s">
        <v>2957</v>
      </c>
      <c r="V362" s="9" t="s">
        <v>2956</v>
      </c>
      <c r="W362" s="9" t="s">
        <v>51</v>
      </c>
      <c r="X362" s="9" t="s">
        <v>52</v>
      </c>
      <c r="Y362" s="9" t="s">
        <v>53</v>
      </c>
      <c r="Z362" s="9" t="s">
        <v>54</v>
      </c>
      <c r="AA362" s="9" t="s">
        <v>2516</v>
      </c>
      <c r="AB362" s="9" t="s">
        <v>56</v>
      </c>
      <c r="AC362" s="10">
        <v>30000000</v>
      </c>
      <c r="AD362" s="10" t="s">
        <v>3315</v>
      </c>
      <c r="AE362" s="10" t="str" cm="1">
        <f t="array" aca="1" ref="AE362" ca="1">IFERROR(_xlfn.XLOOKUP(MID(CELL("filename",$A$1),FIND("]",CELL("filename",$A$1))+1,255)&amp;"|"&amp;$C362,Fonte_OM_Objeto!$G:$G,Fonte_OM_Objeto!$J:$J),"")</f>
        <v/>
      </c>
      <c r="AF362" s="10" t="str" cm="1">
        <f t="array" aca="1" ref="AF362" ca="1">IFERROR(_xlfn.XLOOKUP(MID(CELL("filename",$A$1),FIND("]",CELL("filename",$A$1))+1,255)&amp;"|"&amp;$C362,Fonte_OM_Objeto!$G:$G,Fonte_OM_Objeto!$K:$K),"")</f>
        <v/>
      </c>
    </row>
    <row r="363" spans="1:32" s="1" customFormat="1" ht="138.19999999999999" customHeight="1" x14ac:dyDescent="0.2">
      <c r="A363" s="9" t="s">
        <v>30</v>
      </c>
      <c r="B363" s="9" t="s">
        <v>31</v>
      </c>
      <c r="C363" s="9" t="s">
        <v>1462</v>
      </c>
      <c r="D363" s="9" t="s">
        <v>1388</v>
      </c>
      <c r="E363" s="9" t="s">
        <v>90</v>
      </c>
      <c r="F363" s="9" t="s">
        <v>1456</v>
      </c>
      <c r="G363" s="9" t="s">
        <v>1457</v>
      </c>
      <c r="H363" s="9" t="s">
        <v>1439</v>
      </c>
      <c r="I363" s="9" t="s">
        <v>76</v>
      </c>
      <c r="J363" s="9" t="s">
        <v>901</v>
      </c>
      <c r="K363" s="9" t="s">
        <v>40</v>
      </c>
      <c r="L363" s="9" t="s">
        <v>41</v>
      </c>
      <c r="M363" s="9" t="s">
        <v>42</v>
      </c>
      <c r="N363" s="9" t="s">
        <v>43</v>
      </c>
      <c r="O363" s="9" t="s">
        <v>1433</v>
      </c>
      <c r="P363" s="9" t="s">
        <v>45</v>
      </c>
      <c r="Q363" s="9" t="s">
        <v>84</v>
      </c>
      <c r="R363" s="9" t="s">
        <v>45</v>
      </c>
      <c r="S363" s="9" t="s">
        <v>1434</v>
      </c>
      <c r="T363" s="9" t="s">
        <v>75</v>
      </c>
      <c r="U363" s="9" t="s">
        <v>76</v>
      </c>
      <c r="V363" s="9" t="s">
        <v>75</v>
      </c>
      <c r="W363" s="9" t="s">
        <v>51</v>
      </c>
      <c r="X363" s="9" t="s">
        <v>52</v>
      </c>
      <c r="Y363" s="9" t="s">
        <v>53</v>
      </c>
      <c r="Z363" s="9" t="s">
        <v>54</v>
      </c>
      <c r="AA363" s="9" t="s">
        <v>2516</v>
      </c>
      <c r="AB363" s="9" t="s">
        <v>56</v>
      </c>
      <c r="AC363" s="10">
        <v>40000000</v>
      </c>
      <c r="AD363" s="10" t="s">
        <v>3314</v>
      </c>
      <c r="AE363" s="10" t="str" cm="1">
        <f t="array" aca="1" ref="AE363" ca="1">IFERROR(_xlfn.XLOOKUP(MID(CELL("filename",$A$1),FIND("]",CELL("filename",$A$1))+1,255)&amp;"|"&amp;$C363,Fonte_OM_Objeto!$G:$G,Fonte_OM_Objeto!$J:$J),"")</f>
        <v/>
      </c>
      <c r="AF363" s="10" t="str" cm="1">
        <f t="array" aca="1" ref="AF363" ca="1">IFERROR(_xlfn.XLOOKUP(MID(CELL("filename",$A$1),FIND("]",CELL("filename",$A$1))+1,255)&amp;"|"&amp;$C363,Fonte_OM_Objeto!$G:$G,Fonte_OM_Objeto!$K:$K),"")</f>
        <v/>
      </c>
    </row>
    <row r="364" spans="1:32" s="1" customFormat="1" ht="138.19999999999999" customHeight="1" x14ac:dyDescent="0.2">
      <c r="A364" s="9" t="s">
        <v>30</v>
      </c>
      <c r="B364" s="9" t="s">
        <v>31</v>
      </c>
      <c r="C364" s="9" t="s">
        <v>1465</v>
      </c>
      <c r="D364" s="9" t="s">
        <v>1388</v>
      </c>
      <c r="E364" s="9" t="s">
        <v>90</v>
      </c>
      <c r="F364" s="9" t="s">
        <v>1456</v>
      </c>
      <c r="G364" s="9" t="s">
        <v>1457</v>
      </c>
      <c r="H364" s="9" t="s">
        <v>1439</v>
      </c>
      <c r="I364" s="9" t="s">
        <v>76</v>
      </c>
      <c r="J364" s="9" t="s">
        <v>901</v>
      </c>
      <c r="K364" s="9" t="s">
        <v>40</v>
      </c>
      <c r="L364" s="9" t="s">
        <v>41</v>
      </c>
      <c r="M364" s="9" t="s">
        <v>97</v>
      </c>
      <c r="N364" s="9" t="s">
        <v>98</v>
      </c>
      <c r="O364" s="9" t="s">
        <v>1472</v>
      </c>
      <c r="P364" s="9" t="s">
        <v>45</v>
      </c>
      <c r="Q364" s="9" t="s">
        <v>335</v>
      </c>
      <c r="R364" s="9" t="s">
        <v>45</v>
      </c>
      <c r="S364" s="9" t="s">
        <v>1473</v>
      </c>
      <c r="T364" s="9" t="s">
        <v>75</v>
      </c>
      <c r="U364" s="9" t="s">
        <v>76</v>
      </c>
      <c r="V364" s="9" t="s">
        <v>75</v>
      </c>
      <c r="W364" s="9" t="s">
        <v>51</v>
      </c>
      <c r="X364" s="9" t="s">
        <v>52</v>
      </c>
      <c r="Y364" s="9" t="s">
        <v>53</v>
      </c>
      <c r="Z364" s="9" t="s">
        <v>54</v>
      </c>
      <c r="AA364" s="9" t="s">
        <v>2516</v>
      </c>
      <c r="AB364" s="9" t="s">
        <v>56</v>
      </c>
      <c r="AC364" s="10">
        <v>1286254135</v>
      </c>
      <c r="AD364" s="10" t="s">
        <v>3313</v>
      </c>
      <c r="AE364" s="10" t="str" cm="1">
        <f t="array" aca="1" ref="AE364" ca="1">IFERROR(_xlfn.XLOOKUP(MID(CELL("filename",$A$1),FIND("]",CELL("filename",$A$1))+1,255)&amp;"|"&amp;$C364,Fonte_OM_Objeto!$G:$G,Fonte_OM_Objeto!$J:$J),"")</f>
        <v/>
      </c>
      <c r="AF364" s="10" t="str" cm="1">
        <f t="array" aca="1" ref="AF364" ca="1">IFERROR(_xlfn.XLOOKUP(MID(CELL("filename",$A$1),FIND("]",CELL("filename",$A$1))+1,255)&amp;"|"&amp;$C364,Fonte_OM_Objeto!$G:$G,Fonte_OM_Objeto!$K:$K),"")</f>
        <v/>
      </c>
    </row>
    <row r="365" spans="1:32" s="1" customFormat="1" ht="19.7" customHeight="1" x14ac:dyDescent="0.2">
      <c r="A365" s="9" t="s">
        <v>30</v>
      </c>
      <c r="B365" s="9" t="s">
        <v>31</v>
      </c>
      <c r="C365" s="9" t="s">
        <v>3312</v>
      </c>
      <c r="D365" s="9" t="s">
        <v>1388</v>
      </c>
      <c r="E365" s="9" t="s">
        <v>90</v>
      </c>
      <c r="F365" s="9" t="s">
        <v>3309</v>
      </c>
      <c r="G365" s="9" t="s">
        <v>3308</v>
      </c>
      <c r="H365" s="9" t="s">
        <v>1439</v>
      </c>
      <c r="I365" s="9" t="s">
        <v>76</v>
      </c>
      <c r="J365" s="9" t="s">
        <v>901</v>
      </c>
      <c r="K365" s="9" t="s">
        <v>40</v>
      </c>
      <c r="L365" s="9" t="s">
        <v>41</v>
      </c>
      <c r="M365" s="9" t="s">
        <v>97</v>
      </c>
      <c r="N365" s="9" t="s">
        <v>98</v>
      </c>
      <c r="O365" s="9" t="s">
        <v>1409</v>
      </c>
      <c r="P365" s="9" t="s">
        <v>45</v>
      </c>
      <c r="Q365" s="9" t="s">
        <v>335</v>
      </c>
      <c r="R365" s="9" t="s">
        <v>45</v>
      </c>
      <c r="S365" s="9" t="s">
        <v>1410</v>
      </c>
      <c r="T365" s="9" t="s">
        <v>75</v>
      </c>
      <c r="U365" s="9" t="s">
        <v>76</v>
      </c>
      <c r="V365" s="9" t="s">
        <v>75</v>
      </c>
      <c r="W365" s="9" t="s">
        <v>51</v>
      </c>
      <c r="X365" s="9" t="s">
        <v>52</v>
      </c>
      <c r="Y365" s="9" t="s">
        <v>53</v>
      </c>
      <c r="Z365" s="9" t="s">
        <v>54</v>
      </c>
      <c r="AA365" s="9" t="s">
        <v>102</v>
      </c>
      <c r="AB365" s="9" t="s">
        <v>56</v>
      </c>
      <c r="AC365" s="10">
        <v>0</v>
      </c>
      <c r="AD365" s="10" t="s">
        <v>3311</v>
      </c>
      <c r="AE365" s="10" t="str" cm="1">
        <f t="array" aca="1" ref="AE365" ca="1">IFERROR(_xlfn.XLOOKUP(MID(CELL("filename",$A$1),FIND("]",CELL("filename",$A$1))+1,255)&amp;"|"&amp;$C365,Fonte_OM_Objeto!$G:$G,Fonte_OM_Objeto!$J:$J),"")</f>
        <v/>
      </c>
      <c r="AF365" s="10" t="str" cm="1">
        <f t="array" aca="1" ref="AF365" ca="1">IFERROR(_xlfn.XLOOKUP(MID(CELL("filename",$A$1),FIND("]",CELL("filename",$A$1))+1,255)&amp;"|"&amp;$C365,Fonte_OM_Objeto!$G:$G,Fonte_OM_Objeto!$K:$K),"")</f>
        <v/>
      </c>
    </row>
    <row r="366" spans="1:32" s="1" customFormat="1" ht="19.7" customHeight="1" x14ac:dyDescent="0.2">
      <c r="A366" s="9" t="s">
        <v>30</v>
      </c>
      <c r="B366" s="9" t="s">
        <v>31</v>
      </c>
      <c r="C366" s="9" t="s">
        <v>3310</v>
      </c>
      <c r="D366" s="9" t="s">
        <v>1388</v>
      </c>
      <c r="E366" s="9" t="s">
        <v>34</v>
      </c>
      <c r="F366" s="9" t="s">
        <v>3309</v>
      </c>
      <c r="G366" s="9" t="s">
        <v>3308</v>
      </c>
      <c r="H366" s="9" t="s">
        <v>1439</v>
      </c>
      <c r="I366" s="9" t="s">
        <v>76</v>
      </c>
      <c r="J366" s="9" t="s">
        <v>901</v>
      </c>
      <c r="K366" s="9" t="s">
        <v>40</v>
      </c>
      <c r="L366" s="9" t="s">
        <v>41</v>
      </c>
      <c r="M366" s="9" t="s">
        <v>97</v>
      </c>
      <c r="N366" s="9" t="s">
        <v>98</v>
      </c>
      <c r="O366" s="9" t="s">
        <v>1472</v>
      </c>
      <c r="P366" s="9" t="s">
        <v>45</v>
      </c>
      <c r="Q366" s="9" t="s">
        <v>335</v>
      </c>
      <c r="R366" s="9" t="s">
        <v>45</v>
      </c>
      <c r="S366" s="9" t="s">
        <v>1473</v>
      </c>
      <c r="T366" s="9" t="s">
        <v>75</v>
      </c>
      <c r="U366" s="9" t="s">
        <v>76</v>
      </c>
      <c r="V366" s="9" t="s">
        <v>75</v>
      </c>
      <c r="W366" s="9" t="s">
        <v>51</v>
      </c>
      <c r="X366" s="9" t="s">
        <v>52</v>
      </c>
      <c r="Y366" s="9" t="s">
        <v>53</v>
      </c>
      <c r="Z366" s="9" t="s">
        <v>54</v>
      </c>
      <c r="AA366" s="9" t="s">
        <v>102</v>
      </c>
      <c r="AB366" s="9" t="s">
        <v>56</v>
      </c>
      <c r="AC366" s="10">
        <v>0</v>
      </c>
      <c r="AD366" s="10" t="s">
        <v>3307</v>
      </c>
      <c r="AE366" s="10" t="str" cm="1">
        <f t="array" aca="1" ref="AE366" ca="1">IFERROR(_xlfn.XLOOKUP(MID(CELL("filename",$A$1),FIND("]",CELL("filename",$A$1))+1,255)&amp;"|"&amp;$C366,Fonte_OM_Objeto!$G:$G,Fonte_OM_Objeto!$J:$J),"")</f>
        <v/>
      </c>
      <c r="AF366" s="10" t="str" cm="1">
        <f t="array" aca="1" ref="AF366" ca="1">IFERROR(_xlfn.XLOOKUP(MID(CELL("filename",$A$1),FIND("]",CELL("filename",$A$1))+1,255)&amp;"|"&amp;$C366,Fonte_OM_Objeto!$G:$G,Fonte_OM_Objeto!$K:$K),"")</f>
        <v/>
      </c>
    </row>
    <row r="367" spans="1:32" s="1" customFormat="1" ht="19.7" customHeight="1" x14ac:dyDescent="0.2">
      <c r="A367" s="9" t="s">
        <v>30</v>
      </c>
      <c r="B367" s="9" t="s">
        <v>31</v>
      </c>
      <c r="C367" s="9" t="s">
        <v>3310</v>
      </c>
      <c r="D367" s="9" t="s">
        <v>1388</v>
      </c>
      <c r="E367" s="9" t="s">
        <v>34</v>
      </c>
      <c r="F367" s="9" t="s">
        <v>3309</v>
      </c>
      <c r="G367" s="9" t="s">
        <v>3308</v>
      </c>
      <c r="H367" s="9" t="s">
        <v>1439</v>
      </c>
      <c r="I367" s="9" t="s">
        <v>76</v>
      </c>
      <c r="J367" s="9" t="s">
        <v>901</v>
      </c>
      <c r="K367" s="9" t="s">
        <v>40</v>
      </c>
      <c r="L367" s="9" t="s">
        <v>41</v>
      </c>
      <c r="M367" s="9" t="s">
        <v>42</v>
      </c>
      <c r="N367" s="9" t="s">
        <v>43</v>
      </c>
      <c r="O367" s="9" t="s">
        <v>3258</v>
      </c>
      <c r="P367" s="9" t="s">
        <v>45</v>
      </c>
      <c r="Q367" s="9" t="s">
        <v>84</v>
      </c>
      <c r="R367" s="9" t="s">
        <v>45</v>
      </c>
      <c r="S367" s="9" t="s">
        <v>2442</v>
      </c>
      <c r="T367" s="9" t="s">
        <v>75</v>
      </c>
      <c r="U367" s="9" t="s">
        <v>76</v>
      </c>
      <c r="V367" s="9" t="s">
        <v>75</v>
      </c>
      <c r="W367" s="9" t="s">
        <v>51</v>
      </c>
      <c r="X367" s="9" t="s">
        <v>52</v>
      </c>
      <c r="Y367" s="9" t="s">
        <v>53</v>
      </c>
      <c r="Z367" s="9" t="s">
        <v>54</v>
      </c>
      <c r="AA367" s="9" t="s">
        <v>102</v>
      </c>
      <c r="AB367" s="9" t="s">
        <v>56</v>
      </c>
      <c r="AC367" s="10">
        <v>0</v>
      </c>
      <c r="AD367" s="10" t="s">
        <v>3307</v>
      </c>
      <c r="AE367" s="10" t="str" cm="1">
        <f t="array" aca="1" ref="AE367" ca="1">IFERROR(_xlfn.XLOOKUP(MID(CELL("filename",$A$1),FIND("]",CELL("filename",$A$1))+1,255)&amp;"|"&amp;$C367,Fonte_OM_Objeto!$G:$G,Fonte_OM_Objeto!$J:$J),"")</f>
        <v/>
      </c>
      <c r="AF367" s="10" t="str" cm="1">
        <f t="array" aca="1" ref="AF367" ca="1">IFERROR(_xlfn.XLOOKUP(MID(CELL("filename",$A$1),FIND("]",CELL("filename",$A$1))+1,255)&amp;"|"&amp;$C367,Fonte_OM_Objeto!$G:$G,Fonte_OM_Objeto!$K:$K),"")</f>
        <v/>
      </c>
    </row>
    <row r="368" spans="1:32" s="1" customFormat="1" ht="106.15" customHeight="1" x14ac:dyDescent="0.2">
      <c r="A368" s="9" t="s">
        <v>30</v>
      </c>
      <c r="B368" s="9" t="s">
        <v>31</v>
      </c>
      <c r="C368" s="9" t="s">
        <v>3306</v>
      </c>
      <c r="D368" s="9" t="s">
        <v>1388</v>
      </c>
      <c r="E368" s="9" t="s">
        <v>34</v>
      </c>
      <c r="F368" s="9" t="s">
        <v>2520</v>
      </c>
      <c r="G368" s="9" t="s">
        <v>2519</v>
      </c>
      <c r="H368" s="9" t="s">
        <v>1439</v>
      </c>
      <c r="I368" s="9" t="s">
        <v>76</v>
      </c>
      <c r="J368" s="9" t="s">
        <v>901</v>
      </c>
      <c r="K368" s="9" t="s">
        <v>40</v>
      </c>
      <c r="L368" s="9" t="s">
        <v>41</v>
      </c>
      <c r="M368" s="9" t="s">
        <v>97</v>
      </c>
      <c r="N368" s="9" t="s">
        <v>98</v>
      </c>
      <c r="O368" s="9" t="s">
        <v>1472</v>
      </c>
      <c r="P368" s="9" t="s">
        <v>45</v>
      </c>
      <c r="Q368" s="9" t="s">
        <v>335</v>
      </c>
      <c r="R368" s="9" t="s">
        <v>45</v>
      </c>
      <c r="S368" s="9" t="s">
        <v>1473</v>
      </c>
      <c r="T368" s="9" t="s">
        <v>75</v>
      </c>
      <c r="U368" s="9" t="s">
        <v>76</v>
      </c>
      <c r="V368" s="9" t="s">
        <v>75</v>
      </c>
      <c r="W368" s="9" t="s">
        <v>51</v>
      </c>
      <c r="X368" s="9" t="s">
        <v>52</v>
      </c>
      <c r="Y368" s="9" t="s">
        <v>53</v>
      </c>
      <c r="Z368" s="9" t="s">
        <v>54</v>
      </c>
      <c r="AA368" s="9" t="s">
        <v>102</v>
      </c>
      <c r="AB368" s="9" t="s">
        <v>56</v>
      </c>
      <c r="AC368" s="10">
        <v>0</v>
      </c>
      <c r="AD368" s="10" t="s">
        <v>3305</v>
      </c>
      <c r="AE368" s="10" t="str" cm="1">
        <f t="array" aca="1" ref="AE368" ca="1">IFERROR(_xlfn.XLOOKUP(MID(CELL("filename",$A$1),FIND("]",CELL("filename",$A$1))+1,255)&amp;"|"&amp;$C368,Fonte_OM_Objeto!$G:$G,Fonte_OM_Objeto!$J:$J),"")</f>
        <v/>
      </c>
      <c r="AF368" s="10" t="str" cm="1">
        <f t="array" aca="1" ref="AF368" ca="1">IFERROR(_xlfn.XLOOKUP(MID(CELL("filename",$A$1),FIND("]",CELL("filename",$A$1))+1,255)&amp;"|"&amp;$C368,Fonte_OM_Objeto!$G:$G,Fonte_OM_Objeto!$K:$K),"")</f>
        <v/>
      </c>
    </row>
    <row r="369" spans="1:32" s="1" customFormat="1" ht="94.9" customHeight="1" x14ac:dyDescent="0.2">
      <c r="A369" s="9" t="s">
        <v>30</v>
      </c>
      <c r="B369" s="9" t="s">
        <v>31</v>
      </c>
      <c r="C369" s="9" t="s">
        <v>2521</v>
      </c>
      <c r="D369" s="9" t="s">
        <v>1388</v>
      </c>
      <c r="E369" s="9" t="s">
        <v>34</v>
      </c>
      <c r="F369" s="9" t="s">
        <v>2520</v>
      </c>
      <c r="G369" s="9" t="s">
        <v>2519</v>
      </c>
      <c r="H369" s="9" t="s">
        <v>1439</v>
      </c>
      <c r="I369" s="9" t="s">
        <v>76</v>
      </c>
      <c r="J369" s="9" t="s">
        <v>901</v>
      </c>
      <c r="K369" s="9" t="s">
        <v>40</v>
      </c>
      <c r="L369" s="9" t="s">
        <v>41</v>
      </c>
      <c r="M369" s="9" t="s">
        <v>97</v>
      </c>
      <c r="N369" s="9" t="s">
        <v>98</v>
      </c>
      <c r="O369" s="9" t="s">
        <v>1472</v>
      </c>
      <c r="P369" s="9" t="s">
        <v>45</v>
      </c>
      <c r="Q369" s="9" t="s">
        <v>335</v>
      </c>
      <c r="R369" s="9" t="s">
        <v>45</v>
      </c>
      <c r="S369" s="9" t="s">
        <v>1473</v>
      </c>
      <c r="T369" s="9" t="s">
        <v>75</v>
      </c>
      <c r="U369" s="9" t="s">
        <v>76</v>
      </c>
      <c r="V369" s="9" t="s">
        <v>75</v>
      </c>
      <c r="W369" s="9" t="s">
        <v>51</v>
      </c>
      <c r="X369" s="9" t="s">
        <v>52</v>
      </c>
      <c r="Y369" s="9" t="s">
        <v>53</v>
      </c>
      <c r="Z369" s="9" t="s">
        <v>54</v>
      </c>
      <c r="AA369" s="9" t="s">
        <v>102</v>
      </c>
      <c r="AB369" s="9" t="s">
        <v>56</v>
      </c>
      <c r="AC369" s="10">
        <v>0</v>
      </c>
      <c r="AD369" s="10" t="s">
        <v>3304</v>
      </c>
      <c r="AE369" s="10" t="str" cm="1">
        <f t="array" aca="1" ref="AE369" ca="1">IFERROR(_xlfn.XLOOKUP(MID(CELL("filename",$A$1),FIND("]",CELL("filename",$A$1))+1,255)&amp;"|"&amp;$C369,Fonte_OM_Objeto!$G:$G,Fonte_OM_Objeto!$J:$J),"")</f>
        <v/>
      </c>
      <c r="AF369" s="10" t="str" cm="1">
        <f t="array" aca="1" ref="AF369" ca="1">IFERROR(_xlfn.XLOOKUP(MID(CELL("filename",$A$1),FIND("]",CELL("filename",$A$1))+1,255)&amp;"|"&amp;$C369,Fonte_OM_Objeto!$G:$G,Fonte_OM_Objeto!$K:$K),"")</f>
        <v/>
      </c>
    </row>
    <row r="370" spans="1:32" s="1" customFormat="1" ht="84.2" customHeight="1" x14ac:dyDescent="0.2">
      <c r="A370" s="9" t="s">
        <v>30</v>
      </c>
      <c r="B370" s="9" t="s">
        <v>31</v>
      </c>
      <c r="C370" s="9" t="s">
        <v>3303</v>
      </c>
      <c r="D370" s="9" t="s">
        <v>1388</v>
      </c>
      <c r="E370" s="9" t="s">
        <v>34</v>
      </c>
      <c r="F370" s="9" t="s">
        <v>2520</v>
      </c>
      <c r="G370" s="9" t="s">
        <v>2519</v>
      </c>
      <c r="H370" s="9" t="s">
        <v>1439</v>
      </c>
      <c r="I370" s="9" t="s">
        <v>76</v>
      </c>
      <c r="J370" s="9" t="s">
        <v>901</v>
      </c>
      <c r="K370" s="9" t="s">
        <v>40</v>
      </c>
      <c r="L370" s="9" t="s">
        <v>41</v>
      </c>
      <c r="M370" s="9" t="s">
        <v>42</v>
      </c>
      <c r="N370" s="9" t="s">
        <v>43</v>
      </c>
      <c r="O370" s="9" t="s">
        <v>3258</v>
      </c>
      <c r="P370" s="9" t="s">
        <v>45</v>
      </c>
      <c r="Q370" s="9" t="s">
        <v>84</v>
      </c>
      <c r="R370" s="9" t="s">
        <v>45</v>
      </c>
      <c r="S370" s="9" t="s">
        <v>2442</v>
      </c>
      <c r="T370" s="9" t="s">
        <v>75</v>
      </c>
      <c r="U370" s="9" t="s">
        <v>76</v>
      </c>
      <c r="V370" s="9" t="s">
        <v>75</v>
      </c>
      <c r="W370" s="9" t="s">
        <v>51</v>
      </c>
      <c r="X370" s="9" t="s">
        <v>52</v>
      </c>
      <c r="Y370" s="9" t="s">
        <v>53</v>
      </c>
      <c r="Z370" s="9" t="s">
        <v>54</v>
      </c>
      <c r="AA370" s="9" t="s">
        <v>102</v>
      </c>
      <c r="AB370" s="9" t="s">
        <v>56</v>
      </c>
      <c r="AC370" s="10">
        <v>0</v>
      </c>
      <c r="AD370" s="10" t="s">
        <v>3302</v>
      </c>
      <c r="AE370" s="10" t="str" cm="1">
        <f t="array" aca="1" ref="AE370" ca="1">IFERROR(_xlfn.XLOOKUP(MID(CELL("filename",$A$1),FIND("]",CELL("filename",$A$1))+1,255)&amp;"|"&amp;$C370,Fonte_OM_Objeto!$G:$G,Fonte_OM_Objeto!$J:$J),"")</f>
        <v/>
      </c>
      <c r="AF370" s="10" t="str" cm="1">
        <f t="array" aca="1" ref="AF370" ca="1">IFERROR(_xlfn.XLOOKUP(MID(CELL("filename",$A$1),FIND("]",CELL("filename",$A$1))+1,255)&amp;"|"&amp;$C370,Fonte_OM_Objeto!$G:$G,Fonte_OM_Objeto!$K:$K),"")</f>
        <v/>
      </c>
    </row>
    <row r="371" spans="1:32" s="1" customFormat="1" ht="19.7" customHeight="1" x14ac:dyDescent="0.2">
      <c r="A371" s="9" t="s">
        <v>30</v>
      </c>
      <c r="B371" s="9" t="s">
        <v>31</v>
      </c>
      <c r="C371" s="9" t="s">
        <v>3301</v>
      </c>
      <c r="D371" s="9" t="s">
        <v>1483</v>
      </c>
      <c r="E371" s="9" t="s">
        <v>34</v>
      </c>
      <c r="F371" s="9" t="s">
        <v>1484</v>
      </c>
      <c r="G371" s="9" t="s">
        <v>1485</v>
      </c>
      <c r="H371" s="9" t="s">
        <v>1483</v>
      </c>
      <c r="I371" s="9" t="s">
        <v>1373</v>
      </c>
      <c r="J371" s="9" t="s">
        <v>901</v>
      </c>
      <c r="K371" s="9" t="s">
        <v>40</v>
      </c>
      <c r="L371" s="9" t="s">
        <v>41</v>
      </c>
      <c r="M371" s="9" t="s">
        <v>232</v>
      </c>
      <c r="N371" s="9" t="s">
        <v>233</v>
      </c>
      <c r="O371" s="9" t="s">
        <v>3166</v>
      </c>
      <c r="P371" s="9" t="s">
        <v>45</v>
      </c>
      <c r="Q371" s="9" t="s">
        <v>235</v>
      </c>
      <c r="R371" s="9" t="s">
        <v>236</v>
      </c>
      <c r="S371" s="9" t="s">
        <v>2359</v>
      </c>
      <c r="T371" s="9" t="s">
        <v>2499</v>
      </c>
      <c r="U371" s="9" t="s">
        <v>1373</v>
      </c>
      <c r="V371" s="9" t="s">
        <v>2258</v>
      </c>
      <c r="W371" s="9" t="s">
        <v>51</v>
      </c>
      <c r="X371" s="9" t="s">
        <v>102</v>
      </c>
      <c r="Y371" s="9" t="s">
        <v>2390</v>
      </c>
      <c r="Z371" s="9" t="s">
        <v>54</v>
      </c>
      <c r="AA371" s="9" t="s">
        <v>1392</v>
      </c>
      <c r="AB371" s="9" t="s">
        <v>56</v>
      </c>
      <c r="AC371" s="10">
        <v>20000000</v>
      </c>
      <c r="AD371" s="10" t="s">
        <v>3300</v>
      </c>
      <c r="AE371" s="10" t="str" cm="1">
        <f t="array" aca="1" ref="AE371" ca="1">IFERROR(_xlfn.XLOOKUP(MID(CELL("filename",$A$1),FIND("]",CELL("filename",$A$1))+1,255)&amp;"|"&amp;$C371,Fonte_OM_Objeto!$G:$G,Fonte_OM_Objeto!$J:$J),"")</f>
        <v/>
      </c>
      <c r="AF371" s="10" t="str" cm="1">
        <f t="array" aca="1" ref="AF371" ca="1">IFERROR(_xlfn.XLOOKUP(MID(CELL("filename",$A$1),FIND("]",CELL("filename",$A$1))+1,255)&amp;"|"&amp;$C371,Fonte_OM_Objeto!$G:$G,Fonte_OM_Objeto!$K:$K),"")</f>
        <v/>
      </c>
    </row>
    <row r="372" spans="1:32" s="1" customFormat="1" ht="19.7" customHeight="1" x14ac:dyDescent="0.2">
      <c r="A372" s="9" t="s">
        <v>30</v>
      </c>
      <c r="B372" s="9" t="s">
        <v>31</v>
      </c>
      <c r="C372" s="9" t="s">
        <v>3301</v>
      </c>
      <c r="D372" s="9" t="s">
        <v>1483</v>
      </c>
      <c r="E372" s="9" t="s">
        <v>34</v>
      </c>
      <c r="F372" s="9" t="s">
        <v>1484</v>
      </c>
      <c r="G372" s="9" t="s">
        <v>1485</v>
      </c>
      <c r="H372" s="9" t="s">
        <v>1483</v>
      </c>
      <c r="I372" s="9" t="s">
        <v>1373</v>
      </c>
      <c r="J372" s="9" t="s">
        <v>901</v>
      </c>
      <c r="K372" s="9" t="s">
        <v>40</v>
      </c>
      <c r="L372" s="9" t="s">
        <v>41</v>
      </c>
      <c r="M372" s="9" t="s">
        <v>232</v>
      </c>
      <c r="N372" s="9" t="s">
        <v>233</v>
      </c>
      <c r="O372" s="9" t="s">
        <v>3166</v>
      </c>
      <c r="P372" s="9" t="s">
        <v>45</v>
      </c>
      <c r="Q372" s="9" t="s">
        <v>235</v>
      </c>
      <c r="R372" s="9" t="s">
        <v>236</v>
      </c>
      <c r="S372" s="9" t="s">
        <v>2359</v>
      </c>
      <c r="T372" s="9" t="s">
        <v>2499</v>
      </c>
      <c r="U372" s="9" t="s">
        <v>1373</v>
      </c>
      <c r="V372" s="9" t="s">
        <v>2258</v>
      </c>
      <c r="W372" s="9" t="s">
        <v>51</v>
      </c>
      <c r="X372" s="9" t="s">
        <v>102</v>
      </c>
      <c r="Y372" s="9" t="s">
        <v>2390</v>
      </c>
      <c r="Z372" s="9" t="s">
        <v>54</v>
      </c>
      <c r="AA372" s="9" t="s">
        <v>1491</v>
      </c>
      <c r="AB372" s="9" t="s">
        <v>56</v>
      </c>
      <c r="AC372" s="10">
        <v>190246752</v>
      </c>
      <c r="AD372" s="10" t="s">
        <v>3300</v>
      </c>
      <c r="AE372" s="10" t="str" cm="1">
        <f t="array" aca="1" ref="AE372" ca="1">IFERROR(_xlfn.XLOOKUP(MID(CELL("filename",$A$1),FIND("]",CELL("filename",$A$1))+1,255)&amp;"|"&amp;$C372,Fonte_OM_Objeto!$G:$G,Fonte_OM_Objeto!$J:$J),"")</f>
        <v/>
      </c>
      <c r="AF372" s="10" t="str" cm="1">
        <f t="array" aca="1" ref="AF372" ca="1">IFERROR(_xlfn.XLOOKUP(MID(CELL("filename",$A$1),FIND("]",CELL("filename",$A$1))+1,255)&amp;"|"&amp;$C372,Fonte_OM_Objeto!$G:$G,Fonte_OM_Objeto!$K:$K),"")</f>
        <v/>
      </c>
    </row>
    <row r="373" spans="1:32" s="1" customFormat="1" ht="30.4" customHeight="1" x14ac:dyDescent="0.2">
      <c r="A373" s="9" t="s">
        <v>30</v>
      </c>
      <c r="B373" s="9" t="s">
        <v>31</v>
      </c>
      <c r="C373" s="9" t="s">
        <v>3299</v>
      </c>
      <c r="D373" s="9" t="s">
        <v>1483</v>
      </c>
      <c r="E373" s="9" t="s">
        <v>90</v>
      </c>
      <c r="F373" s="9" t="s">
        <v>1484</v>
      </c>
      <c r="G373" s="9" t="s">
        <v>1485</v>
      </c>
      <c r="H373" s="9" t="s">
        <v>1483</v>
      </c>
      <c r="I373" s="9" t="s">
        <v>1373</v>
      </c>
      <c r="J373" s="9" t="s">
        <v>901</v>
      </c>
      <c r="K373" s="9" t="s">
        <v>40</v>
      </c>
      <c r="L373" s="9" t="s">
        <v>41</v>
      </c>
      <c r="M373" s="9" t="s">
        <v>42</v>
      </c>
      <c r="N373" s="9" t="s">
        <v>43</v>
      </c>
      <c r="O373" s="9" t="s">
        <v>3298</v>
      </c>
      <c r="P373" s="9" t="s">
        <v>45</v>
      </c>
      <c r="Q373" s="9" t="s">
        <v>84</v>
      </c>
      <c r="R373" s="9" t="s">
        <v>45</v>
      </c>
      <c r="S373" s="9" t="s">
        <v>1487</v>
      </c>
      <c r="T373" s="9" t="s">
        <v>75</v>
      </c>
      <c r="U373" s="9" t="s">
        <v>76</v>
      </c>
      <c r="V373" s="9" t="s">
        <v>75</v>
      </c>
      <c r="W373" s="9" t="s">
        <v>51</v>
      </c>
      <c r="X373" s="9" t="s">
        <v>52</v>
      </c>
      <c r="Y373" s="9" t="s">
        <v>53</v>
      </c>
      <c r="Z373" s="9" t="s">
        <v>54</v>
      </c>
      <c r="AA373" s="9" t="s">
        <v>1392</v>
      </c>
      <c r="AB373" s="9" t="s">
        <v>56</v>
      </c>
      <c r="AC373" s="10">
        <v>20000000</v>
      </c>
      <c r="AD373" s="10" t="s">
        <v>3297</v>
      </c>
      <c r="AE373" s="10" t="str" cm="1">
        <f t="array" aca="1" ref="AE373" ca="1">IFERROR(_xlfn.XLOOKUP(MID(CELL("filename",$A$1),FIND("]",CELL("filename",$A$1))+1,255)&amp;"|"&amp;$C373,Fonte_OM_Objeto!$G:$G,Fonte_OM_Objeto!$J:$J),"")</f>
        <v>7º BEC</v>
      </c>
      <c r="AF373" s="10" t="str" cm="1">
        <f t="array" aca="1" ref="AF373" ca="1">IFERROR(_xlfn.XLOOKUP(MID(CELL("filename",$A$1),FIND("]",CELL("filename",$A$1))+1,255)&amp;"|"&amp;$C373,Fonte_OM_Objeto!$G:$G,Fonte_OM_Objeto!$K:$K),"")</f>
        <v>Construção de Bloco de Apartamentos</v>
      </c>
    </row>
    <row r="374" spans="1:32" s="1" customFormat="1" ht="30.4" customHeight="1" x14ac:dyDescent="0.2">
      <c r="A374" s="9" t="s">
        <v>30</v>
      </c>
      <c r="B374" s="9" t="s">
        <v>31</v>
      </c>
      <c r="C374" s="9" t="s">
        <v>3299</v>
      </c>
      <c r="D374" s="9" t="s">
        <v>1483</v>
      </c>
      <c r="E374" s="9" t="s">
        <v>90</v>
      </c>
      <c r="F374" s="9" t="s">
        <v>1484</v>
      </c>
      <c r="G374" s="9" t="s">
        <v>1485</v>
      </c>
      <c r="H374" s="9" t="s">
        <v>1483</v>
      </c>
      <c r="I374" s="9" t="s">
        <v>1373</v>
      </c>
      <c r="J374" s="9" t="s">
        <v>901</v>
      </c>
      <c r="K374" s="9" t="s">
        <v>40</v>
      </c>
      <c r="L374" s="9" t="s">
        <v>41</v>
      </c>
      <c r="M374" s="9" t="s">
        <v>42</v>
      </c>
      <c r="N374" s="9" t="s">
        <v>43</v>
      </c>
      <c r="O374" s="9" t="s">
        <v>3298</v>
      </c>
      <c r="P374" s="9" t="s">
        <v>45</v>
      </c>
      <c r="Q374" s="9" t="s">
        <v>84</v>
      </c>
      <c r="R374" s="9" t="s">
        <v>45</v>
      </c>
      <c r="S374" s="9" t="s">
        <v>1487</v>
      </c>
      <c r="T374" s="9" t="s">
        <v>75</v>
      </c>
      <c r="U374" s="9" t="s">
        <v>76</v>
      </c>
      <c r="V374" s="9" t="s">
        <v>75</v>
      </c>
      <c r="W374" s="9" t="s">
        <v>51</v>
      </c>
      <c r="X374" s="9" t="s">
        <v>52</v>
      </c>
      <c r="Y374" s="9" t="s">
        <v>53</v>
      </c>
      <c r="Z374" s="9" t="s">
        <v>54</v>
      </c>
      <c r="AA374" s="9" t="s">
        <v>1491</v>
      </c>
      <c r="AB374" s="9" t="s">
        <v>56</v>
      </c>
      <c r="AC374" s="10">
        <v>17000000</v>
      </c>
      <c r="AD374" s="10" t="s">
        <v>3297</v>
      </c>
      <c r="AE374" s="10" t="str" cm="1">
        <f t="array" aca="1" ref="AE374" ca="1">IFERROR(_xlfn.XLOOKUP(MID(CELL("filename",$A$1),FIND("]",CELL("filename",$A$1))+1,255)&amp;"|"&amp;$C374,Fonte_OM_Objeto!$G:$G,Fonte_OM_Objeto!$J:$J),"")</f>
        <v>7º BEC</v>
      </c>
      <c r="AF374" s="10" t="str" cm="1">
        <f t="array" aca="1" ref="AF374" ca="1">IFERROR(_xlfn.XLOOKUP(MID(CELL("filename",$A$1),FIND("]",CELL("filename",$A$1))+1,255)&amp;"|"&amp;$C374,Fonte_OM_Objeto!$G:$G,Fonte_OM_Objeto!$K:$K),"")</f>
        <v>Construção de Bloco de Apartamentos</v>
      </c>
    </row>
    <row r="375" spans="1:32" s="1" customFormat="1" ht="52.35" customHeight="1" x14ac:dyDescent="0.2">
      <c r="A375" s="9" t="s">
        <v>30</v>
      </c>
      <c r="B375" s="9" t="s">
        <v>31</v>
      </c>
      <c r="C375" s="9" t="s">
        <v>2497</v>
      </c>
      <c r="D375" s="9" t="s">
        <v>1483</v>
      </c>
      <c r="E375" s="9" t="s">
        <v>34</v>
      </c>
      <c r="F375" s="9" t="s">
        <v>1484</v>
      </c>
      <c r="G375" s="9" t="s">
        <v>1485</v>
      </c>
      <c r="H375" s="9" t="s">
        <v>1483</v>
      </c>
      <c r="I375" s="9" t="s">
        <v>1373</v>
      </c>
      <c r="J375" s="9" t="s">
        <v>901</v>
      </c>
      <c r="K375" s="9" t="s">
        <v>40</v>
      </c>
      <c r="L375" s="9" t="s">
        <v>41</v>
      </c>
      <c r="M375" s="9" t="s">
        <v>42</v>
      </c>
      <c r="N375" s="9" t="s">
        <v>43</v>
      </c>
      <c r="O375" s="9" t="s">
        <v>1589</v>
      </c>
      <c r="P375" s="9" t="s">
        <v>45</v>
      </c>
      <c r="Q375" s="9" t="s">
        <v>1588</v>
      </c>
      <c r="R375" s="9" t="s">
        <v>236</v>
      </c>
      <c r="S375" s="9" t="s">
        <v>1587</v>
      </c>
      <c r="T375" s="9" t="s">
        <v>1586</v>
      </c>
      <c r="U375" s="9" t="s">
        <v>1373</v>
      </c>
      <c r="V375" s="9" t="s">
        <v>1497</v>
      </c>
      <c r="W375" s="9" t="s">
        <v>51</v>
      </c>
      <c r="X375" s="9" t="s">
        <v>52</v>
      </c>
      <c r="Y375" s="9" t="s">
        <v>53</v>
      </c>
      <c r="Z375" s="9" t="s">
        <v>54</v>
      </c>
      <c r="AA375" s="9" t="s">
        <v>1392</v>
      </c>
      <c r="AB375" s="9" t="s">
        <v>56</v>
      </c>
      <c r="AC375" s="10">
        <v>20000000</v>
      </c>
      <c r="AD375" s="10" t="s">
        <v>3296</v>
      </c>
      <c r="AE375" s="10" t="str" cm="1">
        <f t="array" aca="1" ref="AE375" ca="1">IFERROR(_xlfn.XLOOKUP(MID(CELL("filename",$A$1),FIND("]",CELL("filename",$A$1))+1,255)&amp;"|"&amp;$C375,Fonte_OM_Objeto!$G:$G,Fonte_OM_Objeto!$J:$J),"")</f>
        <v>7º BEC | 7º BEC</v>
      </c>
      <c r="AF375" s="10" t="str" cm="1">
        <f t="array" aca="1" ref="AF375" ca="1">IFERROR(_xlfn.XLOOKUP(MID(CELL("filename",$A$1),FIND("]",CELL("filename",$A$1))+1,255)&amp;"|"&amp;$C375,Fonte_OM_Objeto!$G:$G,Fonte_OM_Objeto!$K:$K),"")</f>
        <v>Implantação do Aeródromo de Santa Rosa do Purus | Implantação do Aeródromo de Santa Rosa do Purus</v>
      </c>
    </row>
    <row r="376" spans="1:32" s="1" customFormat="1" ht="52.35" customHeight="1" x14ac:dyDescent="0.2">
      <c r="A376" s="9" t="s">
        <v>30</v>
      </c>
      <c r="B376" s="9" t="s">
        <v>31</v>
      </c>
      <c r="C376" s="9" t="s">
        <v>2497</v>
      </c>
      <c r="D376" s="9" t="s">
        <v>1483</v>
      </c>
      <c r="E376" s="9" t="s">
        <v>34</v>
      </c>
      <c r="F376" s="9" t="s">
        <v>1484</v>
      </c>
      <c r="G376" s="9" t="s">
        <v>1485</v>
      </c>
      <c r="H376" s="9" t="s">
        <v>1483</v>
      </c>
      <c r="I376" s="9" t="s">
        <v>1373</v>
      </c>
      <c r="J376" s="9" t="s">
        <v>901</v>
      </c>
      <c r="K376" s="9" t="s">
        <v>40</v>
      </c>
      <c r="L376" s="9" t="s">
        <v>41</v>
      </c>
      <c r="M376" s="9" t="s">
        <v>42</v>
      </c>
      <c r="N376" s="9" t="s">
        <v>43</v>
      </c>
      <c r="O376" s="9" t="s">
        <v>1589</v>
      </c>
      <c r="P376" s="9" t="s">
        <v>45</v>
      </c>
      <c r="Q376" s="9" t="s">
        <v>1588</v>
      </c>
      <c r="R376" s="9" t="s">
        <v>236</v>
      </c>
      <c r="S376" s="9" t="s">
        <v>1587</v>
      </c>
      <c r="T376" s="9" t="s">
        <v>1586</v>
      </c>
      <c r="U376" s="9" t="s">
        <v>1373</v>
      </c>
      <c r="V376" s="9" t="s">
        <v>1497</v>
      </c>
      <c r="W376" s="9" t="s">
        <v>51</v>
      </c>
      <c r="X376" s="9" t="s">
        <v>52</v>
      </c>
      <c r="Y376" s="9" t="s">
        <v>53</v>
      </c>
      <c r="Z376" s="9" t="s">
        <v>54</v>
      </c>
      <c r="AA376" s="9" t="s">
        <v>1491</v>
      </c>
      <c r="AB376" s="9" t="s">
        <v>56</v>
      </c>
      <c r="AC376" s="10">
        <v>6800000</v>
      </c>
      <c r="AD376" s="10" t="s">
        <v>3296</v>
      </c>
      <c r="AE376" s="10" t="str" cm="1">
        <f t="array" aca="1" ref="AE376" ca="1">IFERROR(_xlfn.XLOOKUP(MID(CELL("filename",$A$1),FIND("]",CELL("filename",$A$1))+1,255)&amp;"|"&amp;$C376,Fonte_OM_Objeto!$G:$G,Fonte_OM_Objeto!$J:$J),"")</f>
        <v>7º BEC | 7º BEC</v>
      </c>
      <c r="AF376" s="10" t="str" cm="1">
        <f t="array" aca="1" ref="AF376" ca="1">IFERROR(_xlfn.XLOOKUP(MID(CELL("filename",$A$1),FIND("]",CELL("filename",$A$1))+1,255)&amp;"|"&amp;$C376,Fonte_OM_Objeto!$G:$G,Fonte_OM_Objeto!$K:$K),"")</f>
        <v>Implantação do Aeródromo de Santa Rosa do Purus | Implantação do Aeródromo de Santa Rosa do Purus</v>
      </c>
    </row>
    <row r="377" spans="1:32" s="1" customFormat="1" ht="30.4" customHeight="1" x14ac:dyDescent="0.2">
      <c r="A377" s="9" t="s">
        <v>30</v>
      </c>
      <c r="B377" s="9" t="s">
        <v>31</v>
      </c>
      <c r="C377" s="9" t="s">
        <v>3295</v>
      </c>
      <c r="D377" s="9" t="s">
        <v>1483</v>
      </c>
      <c r="E377" s="9" t="s">
        <v>34</v>
      </c>
      <c r="F377" s="9" t="s">
        <v>2487</v>
      </c>
      <c r="G377" s="9" t="s">
        <v>2486</v>
      </c>
      <c r="H377" s="9" t="s">
        <v>1483</v>
      </c>
      <c r="I377" s="9" t="s">
        <v>512</v>
      </c>
      <c r="J377" s="9" t="s">
        <v>901</v>
      </c>
      <c r="K377" s="9" t="s">
        <v>40</v>
      </c>
      <c r="L377" s="9" t="s">
        <v>41</v>
      </c>
      <c r="M377" s="9" t="s">
        <v>232</v>
      </c>
      <c r="N377" s="9" t="s">
        <v>233</v>
      </c>
      <c r="O377" s="9" t="s">
        <v>3166</v>
      </c>
      <c r="P377" s="9" t="s">
        <v>45</v>
      </c>
      <c r="Q377" s="9" t="s">
        <v>235</v>
      </c>
      <c r="R377" s="9" t="s">
        <v>236</v>
      </c>
      <c r="S377" s="9" t="s">
        <v>2359</v>
      </c>
      <c r="T377" s="9" t="s">
        <v>3294</v>
      </c>
      <c r="U377" s="9" t="s">
        <v>512</v>
      </c>
      <c r="V377" s="9" t="s">
        <v>885</v>
      </c>
      <c r="W377" s="9" t="s">
        <v>51</v>
      </c>
      <c r="X377" s="9" t="s">
        <v>52</v>
      </c>
      <c r="Y377" s="9" t="s">
        <v>2390</v>
      </c>
      <c r="Z377" s="9" t="s">
        <v>54</v>
      </c>
      <c r="AA377" s="9" t="s">
        <v>1392</v>
      </c>
      <c r="AB377" s="9" t="s">
        <v>56</v>
      </c>
      <c r="AC377" s="10">
        <v>150000000</v>
      </c>
      <c r="AD377" s="10" t="s">
        <v>3293</v>
      </c>
      <c r="AE377" s="10" t="str" cm="1">
        <f t="array" aca="1" ref="AE377" ca="1">IFERROR(_xlfn.XLOOKUP(MID(CELL("filename",$A$1),FIND("]",CELL("filename",$A$1))+1,255)&amp;"|"&amp;$C377,Fonte_OM_Objeto!$G:$G,Fonte_OM_Objeto!$J:$J),"")</f>
        <v/>
      </c>
      <c r="AF377" s="10" t="str" cm="1">
        <f t="array" aca="1" ref="AF377" ca="1">IFERROR(_xlfn.XLOOKUP(MID(CELL("filename",$A$1),FIND("]",CELL("filename",$A$1))+1,255)&amp;"|"&amp;$C377,Fonte_OM_Objeto!$G:$G,Fonte_OM_Objeto!$K:$K),"")</f>
        <v/>
      </c>
    </row>
    <row r="378" spans="1:32" s="1" customFormat="1" ht="30.4" customHeight="1" x14ac:dyDescent="0.2">
      <c r="A378" s="9" t="s">
        <v>30</v>
      </c>
      <c r="B378" s="9" t="s">
        <v>31</v>
      </c>
      <c r="C378" s="9" t="s">
        <v>3295</v>
      </c>
      <c r="D378" s="9" t="s">
        <v>1483</v>
      </c>
      <c r="E378" s="9" t="s">
        <v>34</v>
      </c>
      <c r="F378" s="9" t="s">
        <v>2487</v>
      </c>
      <c r="G378" s="9" t="s">
        <v>2486</v>
      </c>
      <c r="H378" s="9" t="s">
        <v>1483</v>
      </c>
      <c r="I378" s="9" t="s">
        <v>512</v>
      </c>
      <c r="J378" s="9" t="s">
        <v>901</v>
      </c>
      <c r="K378" s="9" t="s">
        <v>40</v>
      </c>
      <c r="L378" s="9" t="s">
        <v>41</v>
      </c>
      <c r="M378" s="9" t="s">
        <v>232</v>
      </c>
      <c r="N378" s="9" t="s">
        <v>233</v>
      </c>
      <c r="O378" s="9" t="s">
        <v>3166</v>
      </c>
      <c r="P378" s="9" t="s">
        <v>45</v>
      </c>
      <c r="Q378" s="9" t="s">
        <v>235</v>
      </c>
      <c r="R378" s="9" t="s">
        <v>236</v>
      </c>
      <c r="S378" s="9" t="s">
        <v>2359</v>
      </c>
      <c r="T378" s="9" t="s">
        <v>3294</v>
      </c>
      <c r="U378" s="9" t="s">
        <v>512</v>
      </c>
      <c r="V378" s="9" t="s">
        <v>885</v>
      </c>
      <c r="W378" s="9" t="s">
        <v>51</v>
      </c>
      <c r="X378" s="9" t="s">
        <v>52</v>
      </c>
      <c r="Y378" s="9" t="s">
        <v>2390</v>
      </c>
      <c r="Z378" s="9" t="s">
        <v>54</v>
      </c>
      <c r="AA378" s="9" t="s">
        <v>1491</v>
      </c>
      <c r="AB378" s="9" t="s">
        <v>56</v>
      </c>
      <c r="AC378" s="10">
        <v>28812094</v>
      </c>
      <c r="AD378" s="10" t="s">
        <v>3293</v>
      </c>
      <c r="AE378" s="10" t="str" cm="1">
        <f t="array" aca="1" ref="AE378" ca="1">IFERROR(_xlfn.XLOOKUP(MID(CELL("filename",$A$1),FIND("]",CELL("filename",$A$1))+1,255)&amp;"|"&amp;$C378,Fonte_OM_Objeto!$G:$G,Fonte_OM_Objeto!$J:$J),"")</f>
        <v/>
      </c>
      <c r="AF378" s="10" t="str" cm="1">
        <f t="array" aca="1" ref="AF378" ca="1">IFERROR(_xlfn.XLOOKUP(MID(CELL("filename",$A$1),FIND("]",CELL("filename",$A$1))+1,255)&amp;"|"&amp;$C378,Fonte_OM_Objeto!$G:$G,Fonte_OM_Objeto!$K:$K),"")</f>
        <v/>
      </c>
    </row>
    <row r="379" spans="1:32" s="1" customFormat="1" ht="19.7" customHeight="1" x14ac:dyDescent="0.2">
      <c r="A379" s="9" t="s">
        <v>30</v>
      </c>
      <c r="B379" s="9" t="s">
        <v>31</v>
      </c>
      <c r="C379" s="9" t="s">
        <v>3292</v>
      </c>
      <c r="D379" s="9" t="s">
        <v>1483</v>
      </c>
      <c r="E379" s="9" t="s">
        <v>34</v>
      </c>
      <c r="F379" s="9" t="s">
        <v>2487</v>
      </c>
      <c r="G379" s="9" t="s">
        <v>2486</v>
      </c>
      <c r="H379" s="9" t="s">
        <v>1483</v>
      </c>
      <c r="I379" s="9" t="s">
        <v>512</v>
      </c>
      <c r="J379" s="9" t="s">
        <v>901</v>
      </c>
      <c r="K379" s="9" t="s">
        <v>40</v>
      </c>
      <c r="L379" s="9" t="s">
        <v>41</v>
      </c>
      <c r="M379" s="9" t="s">
        <v>232</v>
      </c>
      <c r="N379" s="9" t="s">
        <v>233</v>
      </c>
      <c r="O379" s="9" t="s">
        <v>3166</v>
      </c>
      <c r="P379" s="9" t="s">
        <v>45</v>
      </c>
      <c r="Q379" s="9" t="s">
        <v>235</v>
      </c>
      <c r="R379" s="9" t="s">
        <v>236</v>
      </c>
      <c r="S379" s="9" t="s">
        <v>2359</v>
      </c>
      <c r="T379" s="9" t="s">
        <v>884</v>
      </c>
      <c r="U379" s="9" t="s">
        <v>512</v>
      </c>
      <c r="V379" s="9" t="s">
        <v>885</v>
      </c>
      <c r="W379" s="9" t="s">
        <v>51</v>
      </c>
      <c r="X379" s="9" t="s">
        <v>52</v>
      </c>
      <c r="Y379" s="9" t="s">
        <v>2390</v>
      </c>
      <c r="Z379" s="9" t="s">
        <v>54</v>
      </c>
      <c r="AA379" s="9" t="s">
        <v>1392</v>
      </c>
      <c r="AB379" s="9" t="s">
        <v>56</v>
      </c>
      <c r="AC379" s="10">
        <v>1000000000</v>
      </c>
      <c r="AD379" s="9" t="s">
        <v>3291</v>
      </c>
      <c r="AE379" s="10" t="str" cm="1">
        <f t="array" aca="1" ref="AE379" ca="1">IFERROR(_xlfn.XLOOKUP(MID(CELL("filename",$A$1),FIND("]",CELL("filename",$A$1))+1,255)&amp;"|"&amp;$C379,Fonte_OM_Objeto!$G:$G,Fonte_OM_Objeto!$J:$J),"")</f>
        <v/>
      </c>
      <c r="AF379" s="10" t="str" cm="1">
        <f t="array" aca="1" ref="AF379" ca="1">IFERROR(_xlfn.XLOOKUP(MID(CELL("filename",$A$1),FIND("]",CELL("filename",$A$1))+1,255)&amp;"|"&amp;$C379,Fonte_OM_Objeto!$G:$G,Fonte_OM_Objeto!$K:$K),"")</f>
        <v/>
      </c>
    </row>
    <row r="380" spans="1:32" s="1" customFormat="1" ht="19.7" customHeight="1" x14ac:dyDescent="0.2">
      <c r="A380" s="9" t="s">
        <v>30</v>
      </c>
      <c r="B380" s="9" t="s">
        <v>31</v>
      </c>
      <c r="C380" s="9" t="s">
        <v>2490</v>
      </c>
      <c r="D380" s="9" t="s">
        <v>1483</v>
      </c>
      <c r="E380" s="9" t="s">
        <v>34</v>
      </c>
      <c r="F380" s="9" t="s">
        <v>2487</v>
      </c>
      <c r="G380" s="9" t="s">
        <v>2486</v>
      </c>
      <c r="H380" s="9" t="s">
        <v>1483</v>
      </c>
      <c r="I380" s="9" t="s">
        <v>512</v>
      </c>
      <c r="J380" s="9" t="s">
        <v>901</v>
      </c>
      <c r="K380" s="9" t="s">
        <v>40</v>
      </c>
      <c r="L380" s="9" t="s">
        <v>41</v>
      </c>
      <c r="M380" s="9" t="s">
        <v>232</v>
      </c>
      <c r="N380" s="9" t="s">
        <v>233</v>
      </c>
      <c r="O380" s="9" t="s">
        <v>3166</v>
      </c>
      <c r="P380" s="9" t="s">
        <v>45</v>
      </c>
      <c r="Q380" s="9" t="s">
        <v>235</v>
      </c>
      <c r="R380" s="9" t="s">
        <v>236</v>
      </c>
      <c r="S380" s="9" t="s">
        <v>2359</v>
      </c>
      <c r="T380" s="9" t="s">
        <v>2678</v>
      </c>
      <c r="U380" s="9" t="s">
        <v>512</v>
      </c>
      <c r="V380" s="9" t="s">
        <v>2492</v>
      </c>
      <c r="W380" s="9" t="s">
        <v>51</v>
      </c>
      <c r="X380" s="9" t="s">
        <v>52</v>
      </c>
      <c r="Y380" s="9" t="s">
        <v>2366</v>
      </c>
      <c r="Z380" s="9" t="s">
        <v>54</v>
      </c>
      <c r="AA380" s="9" t="s">
        <v>1491</v>
      </c>
      <c r="AB380" s="9" t="s">
        <v>56</v>
      </c>
      <c r="AC380" s="10">
        <v>12000000</v>
      </c>
      <c r="AD380" s="10" t="s">
        <v>3290</v>
      </c>
      <c r="AE380" s="10" t="str" cm="1">
        <f t="array" aca="1" ref="AE380" ca="1">IFERROR(_xlfn.XLOOKUP(MID(CELL("filename",$A$1),FIND("]",CELL("filename",$A$1))+1,255)&amp;"|"&amp;$C380,Fonte_OM_Objeto!$G:$G,Fonte_OM_Objeto!$J:$J),"")</f>
        <v/>
      </c>
      <c r="AF380" s="10" t="str" cm="1">
        <f t="array" aca="1" ref="AF380" ca="1">IFERROR(_xlfn.XLOOKUP(MID(CELL("filename",$A$1),FIND("]",CELL("filename",$A$1))+1,255)&amp;"|"&amp;$C380,Fonte_OM_Objeto!$G:$G,Fonte_OM_Objeto!$K:$K),"")</f>
        <v/>
      </c>
    </row>
    <row r="381" spans="1:32" s="1" customFormat="1" ht="73.5" customHeight="1" x14ac:dyDescent="0.2">
      <c r="A381" s="9" t="s">
        <v>30</v>
      </c>
      <c r="B381" s="9" t="s">
        <v>31</v>
      </c>
      <c r="C381" s="9" t="s">
        <v>2488</v>
      </c>
      <c r="D381" s="9" t="s">
        <v>1483</v>
      </c>
      <c r="E381" s="9" t="s">
        <v>90</v>
      </c>
      <c r="F381" s="9" t="s">
        <v>2487</v>
      </c>
      <c r="G381" s="9" t="s">
        <v>2486</v>
      </c>
      <c r="H381" s="9" t="s">
        <v>1483</v>
      </c>
      <c r="I381" s="9" t="s">
        <v>512</v>
      </c>
      <c r="J381" s="9" t="s">
        <v>901</v>
      </c>
      <c r="K381" s="9" t="s">
        <v>40</v>
      </c>
      <c r="L381" s="9" t="s">
        <v>41</v>
      </c>
      <c r="M381" s="9" t="s">
        <v>70</v>
      </c>
      <c r="N381" s="9" t="s">
        <v>71</v>
      </c>
      <c r="O381" s="9" t="s">
        <v>91</v>
      </c>
      <c r="P381" s="9" t="s">
        <v>45</v>
      </c>
      <c r="Q381" s="9" t="s">
        <v>62</v>
      </c>
      <c r="R381" s="9" t="s">
        <v>45</v>
      </c>
      <c r="S381" s="9" t="s">
        <v>85</v>
      </c>
      <c r="T381" s="9" t="s">
        <v>75</v>
      </c>
      <c r="U381" s="9" t="s">
        <v>76</v>
      </c>
      <c r="V381" s="9" t="s">
        <v>75</v>
      </c>
      <c r="W381" s="9" t="s">
        <v>51</v>
      </c>
      <c r="X381" s="9" t="s">
        <v>102</v>
      </c>
      <c r="Y381" s="9" t="s">
        <v>53</v>
      </c>
      <c r="Z381" s="9" t="s">
        <v>54</v>
      </c>
      <c r="AA381" s="9" t="s">
        <v>1392</v>
      </c>
      <c r="AB381" s="9" t="s">
        <v>56</v>
      </c>
      <c r="AC381" s="10">
        <v>3000000</v>
      </c>
      <c r="AD381" s="10" t="s">
        <v>3289</v>
      </c>
      <c r="AE381" s="10" t="str" cm="1">
        <f t="array" aca="1" ref="AE381" ca="1">IFERROR(_xlfn.XLOOKUP(MID(CELL("filename",$A$1),FIND("]",CELL("filename",$A$1))+1,255)&amp;"|"&amp;$C381,Fonte_OM_Objeto!$G:$G,Fonte_OM_Objeto!$J:$J),"")</f>
        <v/>
      </c>
      <c r="AF381" s="10" t="str" cm="1">
        <f t="array" aca="1" ref="AF381" ca="1">IFERROR(_xlfn.XLOOKUP(MID(CELL("filename",$A$1),FIND("]",CELL("filename",$A$1))+1,255)&amp;"|"&amp;$C381,Fonte_OM_Objeto!$G:$G,Fonte_OM_Objeto!$K:$K),"")</f>
        <v/>
      </c>
    </row>
    <row r="382" spans="1:32" s="1" customFormat="1" ht="73.5" customHeight="1" x14ac:dyDescent="0.2">
      <c r="A382" s="9" t="s">
        <v>30</v>
      </c>
      <c r="B382" s="9" t="s">
        <v>31</v>
      </c>
      <c r="C382" s="9" t="s">
        <v>2488</v>
      </c>
      <c r="D382" s="9" t="s">
        <v>1483</v>
      </c>
      <c r="E382" s="9" t="s">
        <v>90</v>
      </c>
      <c r="F382" s="9" t="s">
        <v>2487</v>
      </c>
      <c r="G382" s="9" t="s">
        <v>2486</v>
      </c>
      <c r="H382" s="9" t="s">
        <v>1483</v>
      </c>
      <c r="I382" s="9" t="s">
        <v>512</v>
      </c>
      <c r="J382" s="9" t="s">
        <v>901</v>
      </c>
      <c r="K382" s="9" t="s">
        <v>40</v>
      </c>
      <c r="L382" s="9" t="s">
        <v>41</v>
      </c>
      <c r="M382" s="9" t="s">
        <v>70</v>
      </c>
      <c r="N382" s="9" t="s">
        <v>71</v>
      </c>
      <c r="O382" s="9" t="s">
        <v>91</v>
      </c>
      <c r="P382" s="9" t="s">
        <v>45</v>
      </c>
      <c r="Q382" s="9" t="s">
        <v>62</v>
      </c>
      <c r="R382" s="9" t="s">
        <v>45</v>
      </c>
      <c r="S382" s="9" t="s">
        <v>85</v>
      </c>
      <c r="T382" s="9" t="s">
        <v>75</v>
      </c>
      <c r="U382" s="9" t="s">
        <v>76</v>
      </c>
      <c r="V382" s="9" t="s">
        <v>75</v>
      </c>
      <c r="W382" s="9" t="s">
        <v>51</v>
      </c>
      <c r="X382" s="9" t="s">
        <v>52</v>
      </c>
      <c r="Y382" s="9" t="s">
        <v>53</v>
      </c>
      <c r="Z382" s="9" t="s">
        <v>54</v>
      </c>
      <c r="AA382" s="9" t="s">
        <v>1392</v>
      </c>
      <c r="AB382" s="9" t="s">
        <v>56</v>
      </c>
      <c r="AC382" s="10">
        <v>34000000</v>
      </c>
      <c r="AD382" s="10" t="s">
        <v>3289</v>
      </c>
      <c r="AE382" s="10" t="str" cm="1">
        <f t="array" aca="1" ref="AE382" ca="1">IFERROR(_xlfn.XLOOKUP(MID(CELL("filename",$A$1),FIND("]",CELL("filename",$A$1))+1,255)&amp;"|"&amp;$C382,Fonte_OM_Objeto!$G:$G,Fonte_OM_Objeto!$J:$J),"")</f>
        <v/>
      </c>
      <c r="AF382" s="10" t="str" cm="1">
        <f t="array" aca="1" ref="AF382" ca="1">IFERROR(_xlfn.XLOOKUP(MID(CELL("filename",$A$1),FIND("]",CELL("filename",$A$1))+1,255)&amp;"|"&amp;$C382,Fonte_OM_Objeto!$G:$G,Fonte_OM_Objeto!$K:$K),"")</f>
        <v/>
      </c>
    </row>
    <row r="383" spans="1:32" s="1" customFormat="1" ht="19.7" customHeight="1" x14ac:dyDescent="0.2">
      <c r="A383" s="9" t="s">
        <v>30</v>
      </c>
      <c r="B383" s="9" t="s">
        <v>31</v>
      </c>
      <c r="C383" s="9" t="s">
        <v>3288</v>
      </c>
      <c r="D383" s="9" t="s">
        <v>1483</v>
      </c>
      <c r="E383" s="9" t="s">
        <v>34</v>
      </c>
      <c r="F383" s="9" t="s">
        <v>2473</v>
      </c>
      <c r="G383" s="9" t="s">
        <v>2472</v>
      </c>
      <c r="H383" s="9" t="s">
        <v>1483</v>
      </c>
      <c r="I383" s="9" t="s">
        <v>266</v>
      </c>
      <c r="J383" s="9" t="s">
        <v>901</v>
      </c>
      <c r="K383" s="9" t="s">
        <v>40</v>
      </c>
      <c r="L383" s="9" t="s">
        <v>41</v>
      </c>
      <c r="M383" s="9" t="s">
        <v>232</v>
      </c>
      <c r="N383" s="9" t="s">
        <v>233</v>
      </c>
      <c r="O383" s="9" t="s">
        <v>3166</v>
      </c>
      <c r="P383" s="9" t="s">
        <v>45</v>
      </c>
      <c r="Q383" s="9" t="s">
        <v>235</v>
      </c>
      <c r="R383" s="9" t="s">
        <v>236</v>
      </c>
      <c r="S383" s="9" t="s">
        <v>2359</v>
      </c>
      <c r="T383" s="9" t="s">
        <v>268</v>
      </c>
      <c r="U383" s="9" t="s">
        <v>266</v>
      </c>
      <c r="V383" s="9" t="s">
        <v>269</v>
      </c>
      <c r="W383" s="9" t="s">
        <v>51</v>
      </c>
      <c r="X383" s="9" t="s">
        <v>102</v>
      </c>
      <c r="Y383" s="9" t="s">
        <v>2390</v>
      </c>
      <c r="Z383" s="9" t="s">
        <v>54</v>
      </c>
      <c r="AA383" s="9" t="s">
        <v>1392</v>
      </c>
      <c r="AB383" s="9" t="s">
        <v>56</v>
      </c>
      <c r="AC383" s="10">
        <v>25000000</v>
      </c>
      <c r="AD383" s="9" t="s">
        <v>3287</v>
      </c>
      <c r="AE383" s="10" t="str" cm="1">
        <f t="array" aca="1" ref="AE383" ca="1">IFERROR(_xlfn.XLOOKUP(MID(CELL("filename",$A$1),FIND("]",CELL("filename",$A$1))+1,255)&amp;"|"&amp;$C383,Fonte_OM_Objeto!$G:$G,Fonte_OM_Objeto!$J:$J),"")</f>
        <v/>
      </c>
      <c r="AF383" s="10" t="str" cm="1">
        <f t="array" aca="1" ref="AF383" ca="1">IFERROR(_xlfn.XLOOKUP(MID(CELL("filename",$A$1),FIND("]",CELL("filename",$A$1))+1,255)&amp;"|"&amp;$C383,Fonte_OM_Objeto!$G:$G,Fonte_OM_Objeto!$K:$K),"")</f>
        <v/>
      </c>
    </row>
    <row r="384" spans="1:32" s="1" customFormat="1" ht="19.7" customHeight="1" x14ac:dyDescent="0.2">
      <c r="A384" s="9" t="s">
        <v>30</v>
      </c>
      <c r="B384" s="9" t="s">
        <v>31</v>
      </c>
      <c r="C384" s="9" t="s">
        <v>3288</v>
      </c>
      <c r="D384" s="9" t="s">
        <v>1483</v>
      </c>
      <c r="E384" s="9" t="s">
        <v>34</v>
      </c>
      <c r="F384" s="9" t="s">
        <v>2473</v>
      </c>
      <c r="G384" s="9" t="s">
        <v>2472</v>
      </c>
      <c r="H384" s="9" t="s">
        <v>1483</v>
      </c>
      <c r="I384" s="9" t="s">
        <v>266</v>
      </c>
      <c r="J384" s="9" t="s">
        <v>901</v>
      </c>
      <c r="K384" s="9" t="s">
        <v>40</v>
      </c>
      <c r="L384" s="9" t="s">
        <v>41</v>
      </c>
      <c r="M384" s="9" t="s">
        <v>232</v>
      </c>
      <c r="N384" s="9" t="s">
        <v>233</v>
      </c>
      <c r="O384" s="9" t="s">
        <v>3166</v>
      </c>
      <c r="P384" s="9" t="s">
        <v>45</v>
      </c>
      <c r="Q384" s="9" t="s">
        <v>235</v>
      </c>
      <c r="R384" s="9" t="s">
        <v>236</v>
      </c>
      <c r="S384" s="9" t="s">
        <v>2359</v>
      </c>
      <c r="T384" s="9" t="s">
        <v>268</v>
      </c>
      <c r="U384" s="9" t="s">
        <v>266</v>
      </c>
      <c r="V384" s="9" t="s">
        <v>269</v>
      </c>
      <c r="W384" s="9" t="s">
        <v>51</v>
      </c>
      <c r="X384" s="9" t="s">
        <v>102</v>
      </c>
      <c r="Y384" s="9" t="s">
        <v>2390</v>
      </c>
      <c r="Z384" s="9" t="s">
        <v>54</v>
      </c>
      <c r="AA384" s="9" t="s">
        <v>1491</v>
      </c>
      <c r="AB384" s="9" t="s">
        <v>56</v>
      </c>
      <c r="AC384" s="10">
        <v>40500000</v>
      </c>
      <c r="AD384" s="9" t="s">
        <v>3287</v>
      </c>
      <c r="AE384" s="10" t="str" cm="1">
        <f t="array" aca="1" ref="AE384" ca="1">IFERROR(_xlfn.XLOOKUP(MID(CELL("filename",$A$1),FIND("]",CELL("filename",$A$1))+1,255)&amp;"|"&amp;$C384,Fonte_OM_Objeto!$G:$G,Fonte_OM_Objeto!$J:$J),"")</f>
        <v/>
      </c>
      <c r="AF384" s="10" t="str" cm="1">
        <f t="array" aca="1" ref="AF384" ca="1">IFERROR(_xlfn.XLOOKUP(MID(CELL("filename",$A$1),FIND("]",CELL("filename",$A$1))+1,255)&amp;"|"&amp;$C384,Fonte_OM_Objeto!$G:$G,Fonte_OM_Objeto!$K:$K),"")</f>
        <v/>
      </c>
    </row>
    <row r="385" spans="1:32" s="1" customFormat="1" ht="19.7" customHeight="1" x14ac:dyDescent="0.2">
      <c r="A385" s="9" t="s">
        <v>30</v>
      </c>
      <c r="B385" s="9" t="s">
        <v>31</v>
      </c>
      <c r="C385" s="9" t="s">
        <v>3286</v>
      </c>
      <c r="D385" s="9" t="s">
        <v>1483</v>
      </c>
      <c r="E385" s="9" t="s">
        <v>34</v>
      </c>
      <c r="F385" s="9" t="s">
        <v>2473</v>
      </c>
      <c r="G385" s="9" t="s">
        <v>2472</v>
      </c>
      <c r="H385" s="9" t="s">
        <v>1483</v>
      </c>
      <c r="I385" s="9" t="s">
        <v>266</v>
      </c>
      <c r="J385" s="9" t="s">
        <v>901</v>
      </c>
      <c r="K385" s="9" t="s">
        <v>40</v>
      </c>
      <c r="L385" s="9" t="s">
        <v>41</v>
      </c>
      <c r="M385" s="9" t="s">
        <v>232</v>
      </c>
      <c r="N385" s="9" t="s">
        <v>233</v>
      </c>
      <c r="O385" s="9" t="s">
        <v>3166</v>
      </c>
      <c r="P385" s="9" t="s">
        <v>45</v>
      </c>
      <c r="Q385" s="9" t="s">
        <v>235</v>
      </c>
      <c r="R385" s="9" t="s">
        <v>236</v>
      </c>
      <c r="S385" s="9" t="s">
        <v>2359</v>
      </c>
      <c r="T385" s="9" t="s">
        <v>3285</v>
      </c>
      <c r="U385" s="9" t="s">
        <v>266</v>
      </c>
      <c r="V385" s="9" t="s">
        <v>269</v>
      </c>
      <c r="W385" s="9" t="s">
        <v>51</v>
      </c>
      <c r="X385" s="9" t="s">
        <v>52</v>
      </c>
      <c r="Y385" s="9" t="s">
        <v>2366</v>
      </c>
      <c r="Z385" s="9" t="s">
        <v>54</v>
      </c>
      <c r="AA385" s="9" t="s">
        <v>1392</v>
      </c>
      <c r="AB385" s="9" t="s">
        <v>56</v>
      </c>
      <c r="AC385" s="10">
        <v>55000000</v>
      </c>
      <c r="AD385" s="10" t="s">
        <v>3284</v>
      </c>
      <c r="AE385" s="10" t="str" cm="1">
        <f t="array" aca="1" ref="AE385" ca="1">IFERROR(_xlfn.XLOOKUP(MID(CELL("filename",$A$1),FIND("]",CELL("filename",$A$1))+1,255)&amp;"|"&amp;$C385,Fonte_OM_Objeto!$G:$G,Fonte_OM_Objeto!$J:$J),"")</f>
        <v/>
      </c>
      <c r="AF385" s="10" t="str" cm="1">
        <f t="array" aca="1" ref="AF385" ca="1">IFERROR(_xlfn.XLOOKUP(MID(CELL("filename",$A$1),FIND("]",CELL("filename",$A$1))+1,255)&amp;"|"&amp;$C385,Fonte_OM_Objeto!$G:$G,Fonte_OM_Objeto!$K:$K),"")</f>
        <v/>
      </c>
    </row>
    <row r="386" spans="1:32" s="1" customFormat="1" ht="19.7" customHeight="1" x14ac:dyDescent="0.2">
      <c r="A386" s="9" t="s">
        <v>30</v>
      </c>
      <c r="B386" s="9" t="s">
        <v>31</v>
      </c>
      <c r="C386" s="9" t="s">
        <v>3286</v>
      </c>
      <c r="D386" s="9" t="s">
        <v>1483</v>
      </c>
      <c r="E386" s="9" t="s">
        <v>34</v>
      </c>
      <c r="F386" s="9" t="s">
        <v>2473</v>
      </c>
      <c r="G386" s="9" t="s">
        <v>2472</v>
      </c>
      <c r="H386" s="9" t="s">
        <v>1483</v>
      </c>
      <c r="I386" s="9" t="s">
        <v>266</v>
      </c>
      <c r="J386" s="9" t="s">
        <v>901</v>
      </c>
      <c r="K386" s="9" t="s">
        <v>40</v>
      </c>
      <c r="L386" s="9" t="s">
        <v>41</v>
      </c>
      <c r="M386" s="9" t="s">
        <v>232</v>
      </c>
      <c r="N386" s="9" t="s">
        <v>233</v>
      </c>
      <c r="O386" s="9" t="s">
        <v>3166</v>
      </c>
      <c r="P386" s="9" t="s">
        <v>45</v>
      </c>
      <c r="Q386" s="9" t="s">
        <v>235</v>
      </c>
      <c r="R386" s="9" t="s">
        <v>236</v>
      </c>
      <c r="S386" s="9" t="s">
        <v>2359</v>
      </c>
      <c r="T386" s="9" t="s">
        <v>3285</v>
      </c>
      <c r="U386" s="9" t="s">
        <v>266</v>
      </c>
      <c r="V386" s="9" t="s">
        <v>269</v>
      </c>
      <c r="W386" s="9" t="s">
        <v>51</v>
      </c>
      <c r="X386" s="9" t="s">
        <v>52</v>
      </c>
      <c r="Y386" s="9" t="s">
        <v>2366</v>
      </c>
      <c r="Z386" s="9" t="s">
        <v>54</v>
      </c>
      <c r="AA386" s="9" t="s">
        <v>1491</v>
      </c>
      <c r="AB386" s="9" t="s">
        <v>56</v>
      </c>
      <c r="AC386" s="10">
        <v>58124188</v>
      </c>
      <c r="AD386" s="10" t="s">
        <v>3284</v>
      </c>
      <c r="AE386" s="10" t="str" cm="1">
        <f t="array" aca="1" ref="AE386" ca="1">IFERROR(_xlfn.XLOOKUP(MID(CELL("filename",$A$1),FIND("]",CELL("filename",$A$1))+1,255)&amp;"|"&amp;$C386,Fonte_OM_Objeto!$G:$G,Fonte_OM_Objeto!$J:$J),"")</f>
        <v/>
      </c>
      <c r="AF386" s="10" t="str" cm="1">
        <f t="array" aca="1" ref="AF386" ca="1">IFERROR(_xlfn.XLOOKUP(MID(CELL("filename",$A$1),FIND("]",CELL("filename",$A$1))+1,255)&amp;"|"&amp;$C386,Fonte_OM_Objeto!$G:$G,Fonte_OM_Objeto!$K:$K),"")</f>
        <v/>
      </c>
    </row>
    <row r="387" spans="1:32" s="1" customFormat="1" ht="19.7" customHeight="1" x14ac:dyDescent="0.2">
      <c r="A387" s="9" t="s">
        <v>30</v>
      </c>
      <c r="B387" s="9" t="s">
        <v>31</v>
      </c>
      <c r="C387" s="9" t="s">
        <v>3283</v>
      </c>
      <c r="D387" s="9" t="s">
        <v>1483</v>
      </c>
      <c r="E387" s="9" t="s">
        <v>34</v>
      </c>
      <c r="F387" s="9" t="s">
        <v>3280</v>
      </c>
      <c r="G387" s="9" t="s">
        <v>3279</v>
      </c>
      <c r="H387" s="9" t="s">
        <v>1483</v>
      </c>
      <c r="I387" s="9" t="s">
        <v>190</v>
      </c>
      <c r="J387" s="9" t="s">
        <v>901</v>
      </c>
      <c r="K387" s="9" t="s">
        <v>40</v>
      </c>
      <c r="L387" s="9" t="s">
        <v>41</v>
      </c>
      <c r="M387" s="9" t="s">
        <v>232</v>
      </c>
      <c r="N387" s="9" t="s">
        <v>233</v>
      </c>
      <c r="O387" s="9" t="s">
        <v>3166</v>
      </c>
      <c r="P387" s="9" t="s">
        <v>45</v>
      </c>
      <c r="Q387" s="9" t="s">
        <v>235</v>
      </c>
      <c r="R387" s="9" t="s">
        <v>236</v>
      </c>
      <c r="S387" s="9" t="s">
        <v>2359</v>
      </c>
      <c r="T387" s="9" t="s">
        <v>2645</v>
      </c>
      <c r="U387" s="9" t="s">
        <v>190</v>
      </c>
      <c r="V387" s="9" t="s">
        <v>2644</v>
      </c>
      <c r="W387" s="9" t="s">
        <v>51</v>
      </c>
      <c r="X387" s="9" t="s">
        <v>52</v>
      </c>
      <c r="Y387" s="9" t="s">
        <v>2390</v>
      </c>
      <c r="Z387" s="9" t="s">
        <v>54</v>
      </c>
      <c r="AA387" s="9" t="s">
        <v>1491</v>
      </c>
      <c r="AB387" s="9" t="s">
        <v>56</v>
      </c>
      <c r="AC387" s="10">
        <v>12812000</v>
      </c>
      <c r="AD387" s="10" t="s">
        <v>3282</v>
      </c>
      <c r="AE387" s="10" t="str" cm="1">
        <f t="array" aca="1" ref="AE387" ca="1">IFERROR(_xlfn.XLOOKUP(MID(CELL("filename",$A$1),FIND("]",CELL("filename",$A$1))+1,255)&amp;"|"&amp;$C387,Fonte_OM_Objeto!$G:$G,Fonte_OM_Objeto!$J:$J),"")</f>
        <v/>
      </c>
      <c r="AF387" s="10" t="str" cm="1">
        <f t="array" aca="1" ref="AF387" ca="1">IFERROR(_xlfn.XLOOKUP(MID(CELL("filename",$A$1),FIND("]",CELL("filename",$A$1))+1,255)&amp;"|"&amp;$C387,Fonte_OM_Objeto!$G:$G,Fonte_OM_Objeto!$K:$K),"")</f>
        <v/>
      </c>
    </row>
    <row r="388" spans="1:32" s="1" customFormat="1" ht="19.7" customHeight="1" x14ac:dyDescent="0.2">
      <c r="A388" s="9" t="s">
        <v>30</v>
      </c>
      <c r="B388" s="9" t="s">
        <v>31</v>
      </c>
      <c r="C388" s="9" t="s">
        <v>3281</v>
      </c>
      <c r="D388" s="9" t="s">
        <v>1483</v>
      </c>
      <c r="E388" s="9" t="s">
        <v>34</v>
      </c>
      <c r="F388" s="9" t="s">
        <v>3280</v>
      </c>
      <c r="G388" s="9" t="s">
        <v>3279</v>
      </c>
      <c r="H388" s="9" t="s">
        <v>1483</v>
      </c>
      <c r="I388" s="9" t="s">
        <v>190</v>
      </c>
      <c r="J388" s="9" t="s">
        <v>901</v>
      </c>
      <c r="K388" s="9" t="s">
        <v>40</v>
      </c>
      <c r="L388" s="9" t="s">
        <v>41</v>
      </c>
      <c r="M388" s="9" t="s">
        <v>42</v>
      </c>
      <c r="N388" s="9" t="s">
        <v>43</v>
      </c>
      <c r="O388" s="9" t="s">
        <v>1486</v>
      </c>
      <c r="P388" s="9" t="s">
        <v>45</v>
      </c>
      <c r="Q388" s="9" t="s">
        <v>84</v>
      </c>
      <c r="R388" s="9" t="s">
        <v>45</v>
      </c>
      <c r="S388" s="9" t="s">
        <v>1487</v>
      </c>
      <c r="T388" s="9" t="s">
        <v>2645</v>
      </c>
      <c r="U388" s="9" t="s">
        <v>190</v>
      </c>
      <c r="V388" s="9" t="s">
        <v>2644</v>
      </c>
      <c r="W388" s="9" t="s">
        <v>51</v>
      </c>
      <c r="X388" s="9" t="s">
        <v>102</v>
      </c>
      <c r="Y388" s="9" t="s">
        <v>53</v>
      </c>
      <c r="Z388" s="9" t="s">
        <v>54</v>
      </c>
      <c r="AA388" s="9" t="s">
        <v>1491</v>
      </c>
      <c r="AB388" s="9" t="s">
        <v>56</v>
      </c>
      <c r="AC388" s="10">
        <v>300096</v>
      </c>
      <c r="AD388" s="10" t="s">
        <v>3278</v>
      </c>
      <c r="AE388" s="10" t="str" cm="1">
        <f t="array" aca="1" ref="AE388" ca="1">IFERROR(_xlfn.XLOOKUP(MID(CELL("filename",$A$1),FIND("]",CELL("filename",$A$1))+1,255)&amp;"|"&amp;$C388,Fonte_OM_Objeto!$G:$G,Fonte_OM_Objeto!$J:$J),"")</f>
        <v>18º GAC</v>
      </c>
      <c r="AF388" s="10" t="str" cm="1">
        <f t="array" aca="1" ref="AF388" ca="1">IFERROR(_xlfn.XLOOKUP(MID(CELL("filename",$A$1),FIND("]",CELL("filename",$A$1))+1,255)&amp;"|"&amp;$C388,Fonte_OM_Objeto!$G:$G,Fonte_OM_Objeto!$K:$K),"")</f>
        <v>Implantação de usina fotovoltaica.</v>
      </c>
    </row>
    <row r="389" spans="1:32" s="1" customFormat="1" ht="19.7" customHeight="1" x14ac:dyDescent="0.2">
      <c r="A389" s="9" t="s">
        <v>30</v>
      </c>
      <c r="B389" s="9" t="s">
        <v>31</v>
      </c>
      <c r="C389" s="9" t="s">
        <v>3281</v>
      </c>
      <c r="D389" s="9" t="s">
        <v>1483</v>
      </c>
      <c r="E389" s="9" t="s">
        <v>34</v>
      </c>
      <c r="F389" s="9" t="s">
        <v>3280</v>
      </c>
      <c r="G389" s="9" t="s">
        <v>3279</v>
      </c>
      <c r="H389" s="9" t="s">
        <v>1483</v>
      </c>
      <c r="I389" s="9" t="s">
        <v>190</v>
      </c>
      <c r="J389" s="9" t="s">
        <v>901</v>
      </c>
      <c r="K389" s="9" t="s">
        <v>40</v>
      </c>
      <c r="L389" s="9" t="s">
        <v>41</v>
      </c>
      <c r="M389" s="9" t="s">
        <v>42</v>
      </c>
      <c r="N389" s="9" t="s">
        <v>43</v>
      </c>
      <c r="O389" s="9" t="s">
        <v>1486</v>
      </c>
      <c r="P389" s="9" t="s">
        <v>45</v>
      </c>
      <c r="Q389" s="9" t="s">
        <v>84</v>
      </c>
      <c r="R389" s="9" t="s">
        <v>45</v>
      </c>
      <c r="S389" s="9" t="s">
        <v>1487</v>
      </c>
      <c r="T389" s="9" t="s">
        <v>2645</v>
      </c>
      <c r="U389" s="9" t="s">
        <v>190</v>
      </c>
      <c r="V389" s="9" t="s">
        <v>2644</v>
      </c>
      <c r="W389" s="9" t="s">
        <v>51</v>
      </c>
      <c r="X389" s="9" t="s">
        <v>52</v>
      </c>
      <c r="Y389" s="9" t="s">
        <v>53</v>
      </c>
      <c r="Z389" s="9" t="s">
        <v>54</v>
      </c>
      <c r="AA389" s="9" t="s">
        <v>1491</v>
      </c>
      <c r="AB389" s="9" t="s">
        <v>56</v>
      </c>
      <c r="AC389" s="10">
        <v>700000</v>
      </c>
      <c r="AD389" s="10" t="s">
        <v>3278</v>
      </c>
      <c r="AE389" s="10" t="str" cm="1">
        <f t="array" aca="1" ref="AE389" ca="1">IFERROR(_xlfn.XLOOKUP(MID(CELL("filename",$A$1),FIND("]",CELL("filename",$A$1))+1,255)&amp;"|"&amp;$C389,Fonte_OM_Objeto!$G:$G,Fonte_OM_Objeto!$J:$J),"")</f>
        <v>18º GAC</v>
      </c>
      <c r="AF389" s="10" t="str" cm="1">
        <f t="array" aca="1" ref="AF389" ca="1">IFERROR(_xlfn.XLOOKUP(MID(CELL("filename",$A$1),FIND("]",CELL("filename",$A$1))+1,255)&amp;"|"&amp;$C389,Fonte_OM_Objeto!$G:$G,Fonte_OM_Objeto!$K:$K),"")</f>
        <v>Implantação de usina fotovoltaica.</v>
      </c>
    </row>
    <row r="390" spans="1:32" s="1" customFormat="1" ht="52.35" customHeight="1" x14ac:dyDescent="0.2">
      <c r="A390" s="9" t="s">
        <v>30</v>
      </c>
      <c r="B390" s="9" t="s">
        <v>31</v>
      </c>
      <c r="C390" s="9" t="s">
        <v>3277</v>
      </c>
      <c r="D390" s="9" t="s">
        <v>1483</v>
      </c>
      <c r="E390" s="9" t="s">
        <v>34</v>
      </c>
      <c r="F390" s="9" t="s">
        <v>2432</v>
      </c>
      <c r="G390" s="9" t="s">
        <v>2431</v>
      </c>
      <c r="H390" s="9" t="s">
        <v>1483</v>
      </c>
      <c r="I390" s="9" t="s">
        <v>81</v>
      </c>
      <c r="J390" s="9" t="s">
        <v>901</v>
      </c>
      <c r="K390" s="9" t="s">
        <v>40</v>
      </c>
      <c r="L390" s="9" t="s">
        <v>41</v>
      </c>
      <c r="M390" s="9" t="s">
        <v>42</v>
      </c>
      <c r="N390" s="9" t="s">
        <v>43</v>
      </c>
      <c r="O390" s="9" t="s">
        <v>3264</v>
      </c>
      <c r="P390" s="9" t="s">
        <v>45</v>
      </c>
      <c r="Q390" s="9" t="s">
        <v>84</v>
      </c>
      <c r="R390" s="9" t="s">
        <v>45</v>
      </c>
      <c r="S390" s="9" t="s">
        <v>3263</v>
      </c>
      <c r="T390" s="9" t="s">
        <v>75</v>
      </c>
      <c r="U390" s="9" t="s">
        <v>76</v>
      </c>
      <c r="V390" s="9" t="s">
        <v>75</v>
      </c>
      <c r="W390" s="9" t="s">
        <v>51</v>
      </c>
      <c r="X390" s="9" t="s">
        <v>52</v>
      </c>
      <c r="Y390" s="9" t="s">
        <v>53</v>
      </c>
      <c r="Z390" s="9" t="s">
        <v>54</v>
      </c>
      <c r="AA390" s="9" t="s">
        <v>102</v>
      </c>
      <c r="AB390" s="9" t="s">
        <v>56</v>
      </c>
      <c r="AC390" s="10">
        <v>0</v>
      </c>
      <c r="AD390" s="10" t="s">
        <v>3276</v>
      </c>
      <c r="AE390" s="10" t="str" cm="1">
        <f t="array" aca="1" ref="AE390" ca="1">IFERROR(_xlfn.XLOOKUP(MID(CELL("filename",$A$1),FIND("]",CELL("filename",$A$1))+1,255)&amp;"|"&amp;$C390,Fonte_OM_Objeto!$G:$G,Fonte_OM_Objeto!$J:$J),"")</f>
        <v/>
      </c>
      <c r="AF390" s="10" t="str" cm="1">
        <f t="array" aca="1" ref="AF390" ca="1">IFERROR(_xlfn.XLOOKUP(MID(CELL("filename",$A$1),FIND("]",CELL("filename",$A$1))+1,255)&amp;"|"&amp;$C390,Fonte_OM_Objeto!$G:$G,Fonte_OM_Objeto!$K:$K),"")</f>
        <v/>
      </c>
    </row>
    <row r="391" spans="1:32" s="1" customFormat="1" ht="52.35" customHeight="1" x14ac:dyDescent="0.2">
      <c r="A391" s="9" t="s">
        <v>30</v>
      </c>
      <c r="B391" s="9" t="s">
        <v>31</v>
      </c>
      <c r="C391" s="9" t="s">
        <v>2450</v>
      </c>
      <c r="D391" s="9" t="s">
        <v>1483</v>
      </c>
      <c r="E391" s="9" t="s">
        <v>90</v>
      </c>
      <c r="F391" s="9" t="s">
        <v>2432</v>
      </c>
      <c r="G391" s="9" t="s">
        <v>2431</v>
      </c>
      <c r="H391" s="9" t="s">
        <v>1483</v>
      </c>
      <c r="I391" s="9" t="s">
        <v>81</v>
      </c>
      <c r="J391" s="9" t="s">
        <v>901</v>
      </c>
      <c r="K391" s="9" t="s">
        <v>40</v>
      </c>
      <c r="L391" s="9" t="s">
        <v>41</v>
      </c>
      <c r="M391" s="9" t="s">
        <v>97</v>
      </c>
      <c r="N391" s="9" t="s">
        <v>98</v>
      </c>
      <c r="O391" s="9" t="s">
        <v>1472</v>
      </c>
      <c r="P391" s="9" t="s">
        <v>45</v>
      </c>
      <c r="Q391" s="9" t="s">
        <v>335</v>
      </c>
      <c r="R391" s="9" t="s">
        <v>45</v>
      </c>
      <c r="S391" s="9" t="s">
        <v>1473</v>
      </c>
      <c r="T391" s="9" t="s">
        <v>75</v>
      </c>
      <c r="U391" s="9" t="s">
        <v>76</v>
      </c>
      <c r="V391" s="9" t="s">
        <v>75</v>
      </c>
      <c r="W391" s="9" t="s">
        <v>51</v>
      </c>
      <c r="X391" s="9" t="s">
        <v>52</v>
      </c>
      <c r="Y391" s="9" t="s">
        <v>53</v>
      </c>
      <c r="Z391" s="9" t="s">
        <v>54</v>
      </c>
      <c r="AA391" s="9" t="s">
        <v>102</v>
      </c>
      <c r="AB391" s="9" t="s">
        <v>56</v>
      </c>
      <c r="AC391" s="10">
        <v>0</v>
      </c>
      <c r="AD391" s="10" t="s">
        <v>3275</v>
      </c>
      <c r="AE391" s="10" t="str" cm="1">
        <f t="array" aca="1" ref="AE391" ca="1">IFERROR(_xlfn.XLOOKUP(MID(CELL("filename",$A$1),FIND("]",CELL("filename",$A$1))+1,255)&amp;"|"&amp;$C391,Fonte_OM_Objeto!$G:$G,Fonte_OM_Objeto!$J:$J),"")</f>
        <v/>
      </c>
      <c r="AF391" s="10" t="str" cm="1">
        <f t="array" aca="1" ref="AF391" ca="1">IFERROR(_xlfn.XLOOKUP(MID(CELL("filename",$A$1),FIND("]",CELL("filename",$A$1))+1,255)&amp;"|"&amp;$C391,Fonte_OM_Objeto!$G:$G,Fonte_OM_Objeto!$K:$K),"")</f>
        <v/>
      </c>
    </row>
    <row r="392" spans="1:32" s="1" customFormat="1" ht="41.1" customHeight="1" x14ac:dyDescent="0.2">
      <c r="A392" s="9" t="s">
        <v>30</v>
      </c>
      <c r="B392" s="9" t="s">
        <v>31</v>
      </c>
      <c r="C392" s="9" t="s">
        <v>3274</v>
      </c>
      <c r="D392" s="9" t="s">
        <v>1483</v>
      </c>
      <c r="E392" s="9" t="s">
        <v>90</v>
      </c>
      <c r="F392" s="9" t="s">
        <v>2432</v>
      </c>
      <c r="G392" s="9" t="s">
        <v>2431</v>
      </c>
      <c r="H392" s="9" t="s">
        <v>1483</v>
      </c>
      <c r="I392" s="9" t="s">
        <v>81</v>
      </c>
      <c r="J392" s="9" t="s">
        <v>901</v>
      </c>
      <c r="K392" s="9" t="s">
        <v>40</v>
      </c>
      <c r="L392" s="9" t="s">
        <v>41</v>
      </c>
      <c r="M392" s="9" t="s">
        <v>97</v>
      </c>
      <c r="N392" s="9" t="s">
        <v>98</v>
      </c>
      <c r="O392" s="9" t="s">
        <v>1409</v>
      </c>
      <c r="P392" s="9" t="s">
        <v>45</v>
      </c>
      <c r="Q392" s="9" t="s">
        <v>335</v>
      </c>
      <c r="R392" s="9" t="s">
        <v>45</v>
      </c>
      <c r="S392" s="9" t="s">
        <v>1410</v>
      </c>
      <c r="T392" s="9" t="s">
        <v>75</v>
      </c>
      <c r="U392" s="9" t="s">
        <v>76</v>
      </c>
      <c r="V392" s="9" t="s">
        <v>75</v>
      </c>
      <c r="W392" s="9" t="s">
        <v>51</v>
      </c>
      <c r="X392" s="9" t="s">
        <v>52</v>
      </c>
      <c r="Y392" s="9" t="s">
        <v>53</v>
      </c>
      <c r="Z392" s="9" t="s">
        <v>54</v>
      </c>
      <c r="AA392" s="9" t="s">
        <v>102</v>
      </c>
      <c r="AB392" s="9" t="s">
        <v>56</v>
      </c>
      <c r="AC392" s="10">
        <v>0</v>
      </c>
      <c r="AD392" s="10" t="s">
        <v>3273</v>
      </c>
      <c r="AE392" s="10" t="str" cm="1">
        <f t="array" aca="1" ref="AE392" ca="1">IFERROR(_xlfn.XLOOKUP(MID(CELL("filename",$A$1),FIND("]",CELL("filename",$A$1))+1,255)&amp;"|"&amp;$C392,Fonte_OM_Objeto!$G:$G,Fonte_OM_Objeto!$J:$J),"")</f>
        <v/>
      </c>
      <c r="AF392" s="10" t="str" cm="1">
        <f t="array" aca="1" ref="AF392" ca="1">IFERROR(_xlfn.XLOOKUP(MID(CELL("filename",$A$1),FIND("]",CELL("filename",$A$1))+1,255)&amp;"|"&amp;$C392,Fonte_OM_Objeto!$G:$G,Fonte_OM_Objeto!$K:$K),"")</f>
        <v/>
      </c>
    </row>
    <row r="393" spans="1:32" s="1" customFormat="1" ht="41.1" customHeight="1" x14ac:dyDescent="0.2">
      <c r="A393" s="9" t="s">
        <v>30</v>
      </c>
      <c r="B393" s="9" t="s">
        <v>31</v>
      </c>
      <c r="C393" s="9" t="s">
        <v>2448</v>
      </c>
      <c r="D393" s="9" t="s">
        <v>1483</v>
      </c>
      <c r="E393" s="9" t="s">
        <v>90</v>
      </c>
      <c r="F393" s="9" t="s">
        <v>2432</v>
      </c>
      <c r="G393" s="9" t="s">
        <v>2431</v>
      </c>
      <c r="H393" s="9" t="s">
        <v>1483</v>
      </c>
      <c r="I393" s="9" t="s">
        <v>81</v>
      </c>
      <c r="J393" s="9" t="s">
        <v>901</v>
      </c>
      <c r="K393" s="9" t="s">
        <v>40</v>
      </c>
      <c r="L393" s="9" t="s">
        <v>41</v>
      </c>
      <c r="M393" s="9" t="s">
        <v>97</v>
      </c>
      <c r="N393" s="9" t="s">
        <v>98</v>
      </c>
      <c r="O393" s="9" t="s">
        <v>1409</v>
      </c>
      <c r="P393" s="9" t="s">
        <v>45</v>
      </c>
      <c r="Q393" s="9" t="s">
        <v>335</v>
      </c>
      <c r="R393" s="9" t="s">
        <v>45</v>
      </c>
      <c r="S393" s="9" t="s">
        <v>1410</v>
      </c>
      <c r="T393" s="9" t="s">
        <v>75</v>
      </c>
      <c r="U393" s="9" t="s">
        <v>76</v>
      </c>
      <c r="V393" s="9" t="s">
        <v>75</v>
      </c>
      <c r="W393" s="9" t="s">
        <v>51</v>
      </c>
      <c r="X393" s="9" t="s">
        <v>52</v>
      </c>
      <c r="Y393" s="9" t="s">
        <v>53</v>
      </c>
      <c r="Z393" s="9" t="s">
        <v>54</v>
      </c>
      <c r="AA393" s="9" t="s">
        <v>102</v>
      </c>
      <c r="AB393" s="9" t="s">
        <v>56</v>
      </c>
      <c r="AC393" s="10">
        <v>0</v>
      </c>
      <c r="AD393" s="10" t="s">
        <v>3272</v>
      </c>
      <c r="AE393" s="10" t="str" cm="1">
        <f t="array" aca="1" ref="AE393" ca="1">IFERROR(_xlfn.XLOOKUP(MID(CELL("filename",$A$1),FIND("]",CELL("filename",$A$1))+1,255)&amp;"|"&amp;$C393,Fonte_OM_Objeto!$G:$G,Fonte_OM_Objeto!$J:$J),"")</f>
        <v/>
      </c>
      <c r="AF393" s="10" t="str" cm="1">
        <f t="array" aca="1" ref="AF393" ca="1">IFERROR(_xlfn.XLOOKUP(MID(CELL("filename",$A$1),FIND("]",CELL("filename",$A$1))+1,255)&amp;"|"&amp;$C393,Fonte_OM_Objeto!$G:$G,Fonte_OM_Objeto!$K:$K),"")</f>
        <v/>
      </c>
    </row>
    <row r="394" spans="1:32" s="1" customFormat="1" ht="19.7" customHeight="1" x14ac:dyDescent="0.2">
      <c r="A394" s="9" t="s">
        <v>30</v>
      </c>
      <c r="B394" s="9" t="s">
        <v>31</v>
      </c>
      <c r="C394" s="9" t="s">
        <v>2446</v>
      </c>
      <c r="D394" s="9" t="s">
        <v>1483</v>
      </c>
      <c r="E394" s="9" t="s">
        <v>34</v>
      </c>
      <c r="F394" s="9" t="s">
        <v>2432</v>
      </c>
      <c r="G394" s="9" t="s">
        <v>2431</v>
      </c>
      <c r="H394" s="9" t="s">
        <v>1483</v>
      </c>
      <c r="I394" s="9" t="s">
        <v>81</v>
      </c>
      <c r="J394" s="9" t="s">
        <v>901</v>
      </c>
      <c r="K394" s="9" t="s">
        <v>40</v>
      </c>
      <c r="L394" s="9" t="s">
        <v>41</v>
      </c>
      <c r="M394" s="9" t="s">
        <v>97</v>
      </c>
      <c r="N394" s="9" t="s">
        <v>98</v>
      </c>
      <c r="O394" s="9" t="s">
        <v>1472</v>
      </c>
      <c r="P394" s="9" t="s">
        <v>45</v>
      </c>
      <c r="Q394" s="9" t="s">
        <v>335</v>
      </c>
      <c r="R394" s="9" t="s">
        <v>45</v>
      </c>
      <c r="S394" s="9" t="s">
        <v>1473</v>
      </c>
      <c r="T394" s="9" t="s">
        <v>75</v>
      </c>
      <c r="U394" s="9" t="s">
        <v>76</v>
      </c>
      <c r="V394" s="9" t="s">
        <v>75</v>
      </c>
      <c r="W394" s="9" t="s">
        <v>51</v>
      </c>
      <c r="X394" s="9" t="s">
        <v>52</v>
      </c>
      <c r="Y394" s="9" t="s">
        <v>53</v>
      </c>
      <c r="Z394" s="9" t="s">
        <v>54</v>
      </c>
      <c r="AA394" s="9" t="s">
        <v>102</v>
      </c>
      <c r="AB394" s="9" t="s">
        <v>56</v>
      </c>
      <c r="AC394" s="10">
        <v>0</v>
      </c>
      <c r="AD394" s="10" t="s">
        <v>3271</v>
      </c>
      <c r="AE394" s="10" t="str" cm="1">
        <f t="array" aca="1" ref="AE394" ca="1">IFERROR(_xlfn.XLOOKUP(MID(CELL("filename",$A$1),FIND("]",CELL("filename",$A$1))+1,255)&amp;"|"&amp;$C394,Fonte_OM_Objeto!$G:$G,Fonte_OM_Objeto!$J:$J),"")</f>
        <v/>
      </c>
      <c r="AF394" s="10" t="str" cm="1">
        <f t="array" aca="1" ref="AF394" ca="1">IFERROR(_xlfn.XLOOKUP(MID(CELL("filename",$A$1),FIND("]",CELL("filename",$A$1))+1,255)&amp;"|"&amp;$C394,Fonte_OM_Objeto!$G:$G,Fonte_OM_Objeto!$K:$K),"")</f>
        <v/>
      </c>
    </row>
    <row r="395" spans="1:32" s="1" customFormat="1" ht="41.1" customHeight="1" x14ac:dyDescent="0.2">
      <c r="A395" s="9" t="s">
        <v>30</v>
      </c>
      <c r="B395" s="9" t="s">
        <v>31</v>
      </c>
      <c r="C395" s="9" t="s">
        <v>3270</v>
      </c>
      <c r="D395" s="9" t="s">
        <v>1483</v>
      </c>
      <c r="E395" s="9" t="s">
        <v>34</v>
      </c>
      <c r="F395" s="9" t="s">
        <v>2432</v>
      </c>
      <c r="G395" s="9" t="s">
        <v>2431</v>
      </c>
      <c r="H395" s="9" t="s">
        <v>1483</v>
      </c>
      <c r="I395" s="9" t="s">
        <v>81</v>
      </c>
      <c r="J395" s="9" t="s">
        <v>901</v>
      </c>
      <c r="K395" s="9" t="s">
        <v>40</v>
      </c>
      <c r="L395" s="9" t="s">
        <v>41</v>
      </c>
      <c r="M395" s="9" t="s">
        <v>97</v>
      </c>
      <c r="N395" s="9" t="s">
        <v>98</v>
      </c>
      <c r="O395" s="9" t="s">
        <v>1472</v>
      </c>
      <c r="P395" s="9" t="s">
        <v>45</v>
      </c>
      <c r="Q395" s="9" t="s">
        <v>335</v>
      </c>
      <c r="R395" s="9" t="s">
        <v>45</v>
      </c>
      <c r="S395" s="9" t="s">
        <v>1473</v>
      </c>
      <c r="T395" s="9" t="s">
        <v>75</v>
      </c>
      <c r="U395" s="9" t="s">
        <v>76</v>
      </c>
      <c r="V395" s="9" t="s">
        <v>75</v>
      </c>
      <c r="W395" s="9" t="s">
        <v>51</v>
      </c>
      <c r="X395" s="9" t="s">
        <v>52</v>
      </c>
      <c r="Y395" s="9" t="s">
        <v>53</v>
      </c>
      <c r="Z395" s="9" t="s">
        <v>54</v>
      </c>
      <c r="AA395" s="9" t="s">
        <v>102</v>
      </c>
      <c r="AB395" s="9" t="s">
        <v>56</v>
      </c>
      <c r="AC395" s="10">
        <v>0</v>
      </c>
      <c r="AD395" s="10" t="s">
        <v>3269</v>
      </c>
      <c r="AE395" s="10" t="str" cm="1">
        <f t="array" aca="1" ref="AE395" ca="1">IFERROR(_xlfn.XLOOKUP(MID(CELL("filename",$A$1),FIND("]",CELL("filename",$A$1))+1,255)&amp;"|"&amp;$C395,Fonte_OM_Objeto!$G:$G,Fonte_OM_Objeto!$J:$J),"")</f>
        <v/>
      </c>
      <c r="AF395" s="10" t="str" cm="1">
        <f t="array" aca="1" ref="AF395" ca="1">IFERROR(_xlfn.XLOOKUP(MID(CELL("filename",$A$1),FIND("]",CELL("filename",$A$1))+1,255)&amp;"|"&amp;$C395,Fonte_OM_Objeto!$G:$G,Fonte_OM_Objeto!$K:$K),"")</f>
        <v/>
      </c>
    </row>
    <row r="396" spans="1:32" s="1" customFormat="1" ht="52.35" customHeight="1" x14ac:dyDescent="0.2">
      <c r="A396" s="9" t="s">
        <v>30</v>
      </c>
      <c r="B396" s="9" t="s">
        <v>31</v>
      </c>
      <c r="C396" s="9" t="s">
        <v>3268</v>
      </c>
      <c r="D396" s="9" t="s">
        <v>1483</v>
      </c>
      <c r="E396" s="9" t="s">
        <v>34</v>
      </c>
      <c r="F396" s="9" t="s">
        <v>2432</v>
      </c>
      <c r="G396" s="9" t="s">
        <v>2431</v>
      </c>
      <c r="H396" s="9" t="s">
        <v>1483</v>
      </c>
      <c r="I396" s="9" t="s">
        <v>81</v>
      </c>
      <c r="J396" s="9" t="s">
        <v>901</v>
      </c>
      <c r="K396" s="9" t="s">
        <v>40</v>
      </c>
      <c r="L396" s="9" t="s">
        <v>41</v>
      </c>
      <c r="M396" s="9" t="s">
        <v>42</v>
      </c>
      <c r="N396" s="9" t="s">
        <v>43</v>
      </c>
      <c r="O396" s="9" t="s">
        <v>1399</v>
      </c>
      <c r="P396" s="9" t="s">
        <v>45</v>
      </c>
      <c r="Q396" s="9" t="s">
        <v>84</v>
      </c>
      <c r="R396" s="9" t="s">
        <v>45</v>
      </c>
      <c r="S396" s="9" t="s">
        <v>1400</v>
      </c>
      <c r="T396" s="9" t="s">
        <v>75</v>
      </c>
      <c r="U396" s="9" t="s">
        <v>76</v>
      </c>
      <c r="V396" s="9" t="s">
        <v>75</v>
      </c>
      <c r="W396" s="9" t="s">
        <v>51</v>
      </c>
      <c r="X396" s="9" t="s">
        <v>52</v>
      </c>
      <c r="Y396" s="9" t="s">
        <v>53</v>
      </c>
      <c r="Z396" s="9" t="s">
        <v>54</v>
      </c>
      <c r="AA396" s="9" t="s">
        <v>102</v>
      </c>
      <c r="AB396" s="9" t="s">
        <v>56</v>
      </c>
      <c r="AC396" s="10">
        <v>0</v>
      </c>
      <c r="AD396" s="10" t="s">
        <v>3267</v>
      </c>
      <c r="AE396" s="10" t="str" cm="1">
        <f t="array" aca="1" ref="AE396" ca="1">IFERROR(_xlfn.XLOOKUP(MID(CELL("filename",$A$1),FIND("]",CELL("filename",$A$1))+1,255)&amp;"|"&amp;$C396,Fonte_OM_Objeto!$G:$G,Fonte_OM_Objeto!$J:$J),"")</f>
        <v/>
      </c>
      <c r="AF396" s="10" t="str" cm="1">
        <f t="array" aca="1" ref="AF396" ca="1">IFERROR(_xlfn.XLOOKUP(MID(CELL("filename",$A$1),FIND("]",CELL("filename",$A$1))+1,255)&amp;"|"&amp;$C396,Fonte_OM_Objeto!$G:$G,Fonte_OM_Objeto!$K:$K),"")</f>
        <v/>
      </c>
    </row>
    <row r="397" spans="1:32" s="1" customFormat="1" ht="19.7" customHeight="1" x14ac:dyDescent="0.2">
      <c r="A397" s="9" t="s">
        <v>30</v>
      </c>
      <c r="B397" s="9" t="s">
        <v>31</v>
      </c>
      <c r="C397" s="9" t="s">
        <v>3266</v>
      </c>
      <c r="D397" s="9" t="s">
        <v>1483</v>
      </c>
      <c r="E397" s="9" t="s">
        <v>90</v>
      </c>
      <c r="F397" s="9" t="s">
        <v>2432</v>
      </c>
      <c r="G397" s="9" t="s">
        <v>2431</v>
      </c>
      <c r="H397" s="9" t="s">
        <v>1483</v>
      </c>
      <c r="I397" s="9" t="s">
        <v>81</v>
      </c>
      <c r="J397" s="9" t="s">
        <v>901</v>
      </c>
      <c r="K397" s="9" t="s">
        <v>40</v>
      </c>
      <c r="L397" s="9" t="s">
        <v>41</v>
      </c>
      <c r="M397" s="9" t="s">
        <v>42</v>
      </c>
      <c r="N397" s="9" t="s">
        <v>43</v>
      </c>
      <c r="O397" s="9" t="s">
        <v>3264</v>
      </c>
      <c r="P397" s="9" t="s">
        <v>45</v>
      </c>
      <c r="Q397" s="9" t="s">
        <v>84</v>
      </c>
      <c r="R397" s="9" t="s">
        <v>45</v>
      </c>
      <c r="S397" s="9" t="s">
        <v>3263</v>
      </c>
      <c r="T397" s="9" t="s">
        <v>75</v>
      </c>
      <c r="U397" s="9" t="s">
        <v>76</v>
      </c>
      <c r="V397" s="9" t="s">
        <v>75</v>
      </c>
      <c r="W397" s="9" t="s">
        <v>51</v>
      </c>
      <c r="X397" s="9" t="s">
        <v>52</v>
      </c>
      <c r="Y397" s="9" t="s">
        <v>53</v>
      </c>
      <c r="Z397" s="9" t="s">
        <v>54</v>
      </c>
      <c r="AA397" s="9" t="s">
        <v>102</v>
      </c>
      <c r="AB397" s="9" t="s">
        <v>56</v>
      </c>
      <c r="AC397" s="10">
        <v>0</v>
      </c>
      <c r="AD397" s="10" t="s">
        <v>3265</v>
      </c>
      <c r="AE397" s="10" t="str" cm="1">
        <f t="array" aca="1" ref="AE397" ca="1">IFERROR(_xlfn.XLOOKUP(MID(CELL("filename",$A$1),FIND("]",CELL("filename",$A$1))+1,255)&amp;"|"&amp;$C397,Fonte_OM_Objeto!$G:$G,Fonte_OM_Objeto!$J:$J),"")</f>
        <v/>
      </c>
      <c r="AF397" s="10" t="str" cm="1">
        <f t="array" aca="1" ref="AF397" ca="1">IFERROR(_xlfn.XLOOKUP(MID(CELL("filename",$A$1),FIND("]",CELL("filename",$A$1))+1,255)&amp;"|"&amp;$C397,Fonte_OM_Objeto!$G:$G,Fonte_OM_Objeto!$K:$K),"")</f>
        <v/>
      </c>
    </row>
    <row r="398" spans="1:32" s="1" customFormat="1" ht="73.5" customHeight="1" x14ac:dyDescent="0.2">
      <c r="A398" s="9" t="s">
        <v>30</v>
      </c>
      <c r="B398" s="9" t="s">
        <v>31</v>
      </c>
      <c r="C398" s="9" t="s">
        <v>2440</v>
      </c>
      <c r="D398" s="9" t="s">
        <v>1483</v>
      </c>
      <c r="E398" s="9" t="s">
        <v>34</v>
      </c>
      <c r="F398" s="9" t="s">
        <v>2432</v>
      </c>
      <c r="G398" s="9" t="s">
        <v>2431</v>
      </c>
      <c r="H398" s="9" t="s">
        <v>1483</v>
      </c>
      <c r="I398" s="9" t="s">
        <v>81</v>
      </c>
      <c r="J398" s="9" t="s">
        <v>901</v>
      </c>
      <c r="K398" s="9" t="s">
        <v>40</v>
      </c>
      <c r="L398" s="9" t="s">
        <v>41</v>
      </c>
      <c r="M398" s="9" t="s">
        <v>42</v>
      </c>
      <c r="N398" s="9" t="s">
        <v>43</v>
      </c>
      <c r="O398" s="9" t="s">
        <v>3264</v>
      </c>
      <c r="P398" s="9" t="s">
        <v>45</v>
      </c>
      <c r="Q398" s="9" t="s">
        <v>84</v>
      </c>
      <c r="R398" s="9" t="s">
        <v>45</v>
      </c>
      <c r="S398" s="9" t="s">
        <v>3263</v>
      </c>
      <c r="T398" s="9" t="s">
        <v>75</v>
      </c>
      <c r="U398" s="9" t="s">
        <v>76</v>
      </c>
      <c r="V398" s="9" t="s">
        <v>75</v>
      </c>
      <c r="W398" s="9" t="s">
        <v>51</v>
      </c>
      <c r="X398" s="9" t="s">
        <v>52</v>
      </c>
      <c r="Y398" s="9" t="s">
        <v>53</v>
      </c>
      <c r="Z398" s="9" t="s">
        <v>54</v>
      </c>
      <c r="AA398" s="9" t="s">
        <v>102</v>
      </c>
      <c r="AB398" s="9" t="s">
        <v>56</v>
      </c>
      <c r="AC398" s="10">
        <v>0</v>
      </c>
      <c r="AD398" s="10" t="s">
        <v>3262</v>
      </c>
      <c r="AE398" s="10" t="str" cm="1">
        <f t="array" aca="1" ref="AE398" ca="1">IFERROR(_xlfn.XLOOKUP(MID(CELL("filename",$A$1),FIND("]",CELL("filename",$A$1))+1,255)&amp;"|"&amp;$C398,Fonte_OM_Objeto!$G:$G,Fonte_OM_Objeto!$J:$J),"")</f>
        <v/>
      </c>
      <c r="AF398" s="10" t="str" cm="1">
        <f t="array" aca="1" ref="AF398" ca="1">IFERROR(_xlfn.XLOOKUP(MID(CELL("filename",$A$1),FIND("]",CELL("filename",$A$1))+1,255)&amp;"|"&amp;$C398,Fonte_OM_Objeto!$G:$G,Fonte_OM_Objeto!$K:$K),"")</f>
        <v/>
      </c>
    </row>
    <row r="399" spans="1:32" s="1" customFormat="1" ht="19.7" customHeight="1" x14ac:dyDescent="0.2">
      <c r="A399" s="9" t="s">
        <v>30</v>
      </c>
      <c r="B399" s="9" t="s">
        <v>31</v>
      </c>
      <c r="C399" s="9" t="s">
        <v>2438</v>
      </c>
      <c r="D399" s="9" t="s">
        <v>1483</v>
      </c>
      <c r="E399" s="9" t="s">
        <v>90</v>
      </c>
      <c r="F399" s="9" t="s">
        <v>2432</v>
      </c>
      <c r="G399" s="9" t="s">
        <v>2431</v>
      </c>
      <c r="H399" s="9" t="s">
        <v>1483</v>
      </c>
      <c r="I399" s="9" t="s">
        <v>81</v>
      </c>
      <c r="J399" s="9" t="s">
        <v>901</v>
      </c>
      <c r="K399" s="9" t="s">
        <v>40</v>
      </c>
      <c r="L399" s="9" t="s">
        <v>41</v>
      </c>
      <c r="M399" s="9" t="s">
        <v>97</v>
      </c>
      <c r="N399" s="9" t="s">
        <v>98</v>
      </c>
      <c r="O399" s="9" t="s">
        <v>1409</v>
      </c>
      <c r="P399" s="9" t="s">
        <v>45</v>
      </c>
      <c r="Q399" s="9" t="s">
        <v>335</v>
      </c>
      <c r="R399" s="9" t="s">
        <v>45</v>
      </c>
      <c r="S399" s="9" t="s">
        <v>1410</v>
      </c>
      <c r="T399" s="9" t="s">
        <v>75</v>
      </c>
      <c r="U399" s="9" t="s">
        <v>76</v>
      </c>
      <c r="V399" s="9" t="s">
        <v>75</v>
      </c>
      <c r="W399" s="9" t="s">
        <v>51</v>
      </c>
      <c r="X399" s="9" t="s">
        <v>52</v>
      </c>
      <c r="Y399" s="9" t="s">
        <v>53</v>
      </c>
      <c r="Z399" s="9" t="s">
        <v>54</v>
      </c>
      <c r="AA399" s="9" t="s">
        <v>102</v>
      </c>
      <c r="AB399" s="9" t="s">
        <v>56</v>
      </c>
      <c r="AC399" s="10">
        <v>0</v>
      </c>
      <c r="AD399" s="10" t="s">
        <v>3261</v>
      </c>
      <c r="AE399" s="10" t="str" cm="1">
        <f t="array" aca="1" ref="AE399" ca="1">IFERROR(_xlfn.XLOOKUP(MID(CELL("filename",$A$1),FIND("]",CELL("filename",$A$1))+1,255)&amp;"|"&amp;$C399,Fonte_OM_Objeto!$G:$G,Fonte_OM_Objeto!$J:$J),"")</f>
        <v/>
      </c>
      <c r="AF399" s="10" t="str" cm="1">
        <f t="array" aca="1" ref="AF399" ca="1">IFERROR(_xlfn.XLOOKUP(MID(CELL("filename",$A$1),FIND("]",CELL("filename",$A$1))+1,255)&amp;"|"&amp;$C399,Fonte_OM_Objeto!$G:$G,Fonte_OM_Objeto!$K:$K),"")</f>
        <v/>
      </c>
    </row>
    <row r="400" spans="1:32" s="1" customFormat="1" ht="19.7" customHeight="1" x14ac:dyDescent="0.2">
      <c r="A400" s="9" t="s">
        <v>30</v>
      </c>
      <c r="B400" s="9" t="s">
        <v>31</v>
      </c>
      <c r="C400" s="9" t="s">
        <v>3260</v>
      </c>
      <c r="D400" s="9" t="s">
        <v>1483</v>
      </c>
      <c r="E400" s="9" t="s">
        <v>90</v>
      </c>
      <c r="F400" s="9" t="s">
        <v>2432</v>
      </c>
      <c r="G400" s="9" t="s">
        <v>2431</v>
      </c>
      <c r="H400" s="9" t="s">
        <v>1483</v>
      </c>
      <c r="I400" s="9" t="s">
        <v>81</v>
      </c>
      <c r="J400" s="9" t="s">
        <v>901</v>
      </c>
      <c r="K400" s="9" t="s">
        <v>40</v>
      </c>
      <c r="L400" s="9" t="s">
        <v>41</v>
      </c>
      <c r="M400" s="9" t="s">
        <v>42</v>
      </c>
      <c r="N400" s="9" t="s">
        <v>43</v>
      </c>
      <c r="O400" s="9" t="s">
        <v>1399</v>
      </c>
      <c r="P400" s="9" t="s">
        <v>45</v>
      </c>
      <c r="Q400" s="9" t="s">
        <v>84</v>
      </c>
      <c r="R400" s="9" t="s">
        <v>45</v>
      </c>
      <c r="S400" s="9" t="s">
        <v>1400</v>
      </c>
      <c r="T400" s="9" t="s">
        <v>75</v>
      </c>
      <c r="U400" s="9" t="s">
        <v>76</v>
      </c>
      <c r="V400" s="9" t="s">
        <v>75</v>
      </c>
      <c r="W400" s="9" t="s">
        <v>51</v>
      </c>
      <c r="X400" s="9" t="s">
        <v>52</v>
      </c>
      <c r="Y400" s="9" t="s">
        <v>53</v>
      </c>
      <c r="Z400" s="9" t="s">
        <v>54</v>
      </c>
      <c r="AA400" s="9" t="s">
        <v>102</v>
      </c>
      <c r="AB400" s="9" t="s">
        <v>56</v>
      </c>
      <c r="AC400" s="10">
        <v>0</v>
      </c>
      <c r="AD400" s="10" t="s">
        <v>3259</v>
      </c>
      <c r="AE400" s="10" t="str" cm="1">
        <f t="array" aca="1" ref="AE400" ca="1">IFERROR(_xlfn.XLOOKUP(MID(CELL("filename",$A$1),FIND("]",CELL("filename",$A$1))+1,255)&amp;"|"&amp;$C400,Fonte_OM_Objeto!$G:$G,Fonte_OM_Objeto!$J:$J),"")</f>
        <v/>
      </c>
      <c r="AF400" s="10" t="str" cm="1">
        <f t="array" aca="1" ref="AF400" ca="1">IFERROR(_xlfn.XLOOKUP(MID(CELL("filename",$A$1),FIND("]",CELL("filename",$A$1))+1,255)&amp;"|"&amp;$C400,Fonte_OM_Objeto!$G:$G,Fonte_OM_Objeto!$K:$K),"")</f>
        <v/>
      </c>
    </row>
    <row r="401" spans="1:32" s="1" customFormat="1" ht="19.7" customHeight="1" x14ac:dyDescent="0.2">
      <c r="A401" s="9" t="s">
        <v>30</v>
      </c>
      <c r="B401" s="9" t="s">
        <v>31</v>
      </c>
      <c r="C401" s="9" t="s">
        <v>2433</v>
      </c>
      <c r="D401" s="9" t="s">
        <v>1483</v>
      </c>
      <c r="E401" s="9" t="s">
        <v>34</v>
      </c>
      <c r="F401" s="9" t="s">
        <v>2432</v>
      </c>
      <c r="G401" s="9" t="s">
        <v>2431</v>
      </c>
      <c r="H401" s="9" t="s">
        <v>1483</v>
      </c>
      <c r="I401" s="9" t="s">
        <v>81</v>
      </c>
      <c r="J401" s="9" t="s">
        <v>901</v>
      </c>
      <c r="K401" s="9" t="s">
        <v>40</v>
      </c>
      <c r="L401" s="9" t="s">
        <v>41</v>
      </c>
      <c r="M401" s="9" t="s">
        <v>42</v>
      </c>
      <c r="N401" s="9" t="s">
        <v>43</v>
      </c>
      <c r="O401" s="9" t="s">
        <v>3258</v>
      </c>
      <c r="P401" s="9" t="s">
        <v>45</v>
      </c>
      <c r="Q401" s="9" t="s">
        <v>84</v>
      </c>
      <c r="R401" s="9" t="s">
        <v>45</v>
      </c>
      <c r="S401" s="9" t="s">
        <v>2442</v>
      </c>
      <c r="T401" s="9" t="s">
        <v>75</v>
      </c>
      <c r="U401" s="9" t="s">
        <v>76</v>
      </c>
      <c r="V401" s="9" t="s">
        <v>75</v>
      </c>
      <c r="W401" s="9" t="s">
        <v>51</v>
      </c>
      <c r="X401" s="9" t="s">
        <v>52</v>
      </c>
      <c r="Y401" s="9" t="s">
        <v>53</v>
      </c>
      <c r="Z401" s="9" t="s">
        <v>54</v>
      </c>
      <c r="AA401" s="9" t="s">
        <v>102</v>
      </c>
      <c r="AB401" s="9" t="s">
        <v>56</v>
      </c>
      <c r="AC401" s="10">
        <v>0</v>
      </c>
      <c r="AD401" s="10" t="s">
        <v>3257</v>
      </c>
      <c r="AE401" s="10" t="str" cm="1">
        <f t="array" aca="1" ref="AE401" ca="1">IFERROR(_xlfn.XLOOKUP(MID(CELL("filename",$A$1),FIND("]",CELL("filename",$A$1))+1,255)&amp;"|"&amp;$C401,Fonte_OM_Objeto!$G:$G,Fonte_OM_Objeto!$J:$J),"")</f>
        <v/>
      </c>
      <c r="AF401" s="10" t="str" cm="1">
        <f t="array" aca="1" ref="AF401" ca="1">IFERROR(_xlfn.XLOOKUP(MID(CELL("filename",$A$1),FIND("]",CELL("filename",$A$1))+1,255)&amp;"|"&amp;$C401,Fonte_OM_Objeto!$G:$G,Fonte_OM_Objeto!$K:$K),"")</f>
        <v/>
      </c>
    </row>
    <row r="402" spans="1:32" s="1" customFormat="1" ht="30.4" customHeight="1" x14ac:dyDescent="0.2">
      <c r="A402" s="9" t="s">
        <v>30</v>
      </c>
      <c r="B402" s="9" t="s">
        <v>31</v>
      </c>
      <c r="C402" s="9" t="s">
        <v>3256</v>
      </c>
      <c r="D402" s="9" t="s">
        <v>1483</v>
      </c>
      <c r="E402" s="9" t="s">
        <v>34</v>
      </c>
      <c r="F402" s="9" t="s">
        <v>2432</v>
      </c>
      <c r="G402" s="9" t="s">
        <v>2431</v>
      </c>
      <c r="H402" s="9" t="s">
        <v>1483</v>
      </c>
      <c r="I402" s="9" t="s">
        <v>81</v>
      </c>
      <c r="J402" s="9" t="s">
        <v>901</v>
      </c>
      <c r="K402" s="9" t="s">
        <v>40</v>
      </c>
      <c r="L402" s="9" t="s">
        <v>41</v>
      </c>
      <c r="M402" s="9" t="s">
        <v>42</v>
      </c>
      <c r="N402" s="9" t="s">
        <v>43</v>
      </c>
      <c r="O402" s="9" t="s">
        <v>174</v>
      </c>
      <c r="P402" s="9" t="s">
        <v>45</v>
      </c>
      <c r="Q402" s="9" t="s">
        <v>84</v>
      </c>
      <c r="R402" s="9" t="s">
        <v>45</v>
      </c>
      <c r="S402" s="9" t="s">
        <v>85</v>
      </c>
      <c r="T402" s="9" t="s">
        <v>75</v>
      </c>
      <c r="U402" s="9" t="s">
        <v>76</v>
      </c>
      <c r="V402" s="9" t="s">
        <v>75</v>
      </c>
      <c r="W402" s="9" t="s">
        <v>51</v>
      </c>
      <c r="X402" s="9" t="s">
        <v>52</v>
      </c>
      <c r="Y402" s="9" t="s">
        <v>53</v>
      </c>
      <c r="Z402" s="9" t="s">
        <v>54</v>
      </c>
      <c r="AA402" s="9" t="s">
        <v>1392</v>
      </c>
      <c r="AB402" s="9" t="s">
        <v>56</v>
      </c>
      <c r="AC402" s="10">
        <v>0</v>
      </c>
      <c r="AD402" s="10" t="s">
        <v>3255</v>
      </c>
      <c r="AE402" s="10" t="str" cm="1">
        <f t="array" aca="1" ref="AE402" ca="1">IFERROR(_xlfn.XLOOKUP(MID(CELL("filename",$A$1),FIND("]",CELL("filename",$A$1))+1,255)&amp;"|"&amp;$C402,Fonte_OM_Objeto!$G:$G,Fonte_OM_Objeto!$J:$J),"")</f>
        <v/>
      </c>
      <c r="AF402" s="10" t="str" cm="1">
        <f t="array" aca="1" ref="AF402" ca="1">IFERROR(_xlfn.XLOOKUP(MID(CELL("filename",$A$1),FIND("]",CELL("filename",$A$1))+1,255)&amp;"|"&amp;$C402,Fonte_OM_Objeto!$G:$G,Fonte_OM_Objeto!$K:$K),"")</f>
        <v/>
      </c>
    </row>
    <row r="403" spans="1:32" s="1" customFormat="1" ht="19.7" customHeight="1" x14ac:dyDescent="0.2">
      <c r="A403" s="9" t="s">
        <v>30</v>
      </c>
      <c r="B403" s="9" t="s">
        <v>31</v>
      </c>
      <c r="C403" s="9" t="s">
        <v>3254</v>
      </c>
      <c r="D403" s="9" t="s">
        <v>1483</v>
      </c>
      <c r="E403" s="9" t="s">
        <v>34</v>
      </c>
      <c r="F403" s="9" t="s">
        <v>3218</v>
      </c>
      <c r="G403" s="9" t="s">
        <v>3217</v>
      </c>
      <c r="H403" s="9" t="s">
        <v>1483</v>
      </c>
      <c r="I403" s="9" t="s">
        <v>242</v>
      </c>
      <c r="J403" s="9" t="s">
        <v>901</v>
      </c>
      <c r="K403" s="9" t="s">
        <v>40</v>
      </c>
      <c r="L403" s="9" t="s">
        <v>41</v>
      </c>
      <c r="M403" s="9" t="s">
        <v>97</v>
      </c>
      <c r="N403" s="9" t="s">
        <v>98</v>
      </c>
      <c r="O403" s="9" t="s">
        <v>1409</v>
      </c>
      <c r="P403" s="9" t="s">
        <v>45</v>
      </c>
      <c r="Q403" s="9" t="s">
        <v>335</v>
      </c>
      <c r="R403" s="9" t="s">
        <v>45</v>
      </c>
      <c r="S403" s="9" t="s">
        <v>1410</v>
      </c>
      <c r="T403" s="9" t="s">
        <v>75</v>
      </c>
      <c r="U403" s="9" t="s">
        <v>76</v>
      </c>
      <c r="V403" s="9" t="s">
        <v>75</v>
      </c>
      <c r="W403" s="9" t="s">
        <v>51</v>
      </c>
      <c r="X403" s="9" t="s">
        <v>52</v>
      </c>
      <c r="Y403" s="9" t="s">
        <v>53</v>
      </c>
      <c r="Z403" s="9" t="s">
        <v>54</v>
      </c>
      <c r="AA403" s="9" t="s">
        <v>102</v>
      </c>
      <c r="AB403" s="9" t="s">
        <v>56</v>
      </c>
      <c r="AC403" s="10">
        <v>0</v>
      </c>
      <c r="AD403" s="9" t="s">
        <v>3253</v>
      </c>
      <c r="AE403" s="10" t="str" cm="1">
        <f t="array" aca="1" ref="AE403" ca="1">IFERROR(_xlfn.XLOOKUP(MID(CELL("filename",$A$1),FIND("]",CELL("filename",$A$1))+1,255)&amp;"|"&amp;$C403,Fonte_OM_Objeto!$G:$G,Fonte_OM_Objeto!$J:$J),"")</f>
        <v/>
      </c>
      <c r="AF403" s="10" t="str" cm="1">
        <f t="array" aca="1" ref="AF403" ca="1">IFERROR(_xlfn.XLOOKUP(MID(CELL("filename",$A$1),FIND("]",CELL("filename",$A$1))+1,255)&amp;"|"&amp;$C403,Fonte_OM_Objeto!$G:$G,Fonte_OM_Objeto!$K:$K),"")</f>
        <v/>
      </c>
    </row>
    <row r="404" spans="1:32" s="1" customFormat="1" ht="19.7" customHeight="1" x14ac:dyDescent="0.2">
      <c r="A404" s="9" t="s">
        <v>30</v>
      </c>
      <c r="B404" s="9" t="s">
        <v>31</v>
      </c>
      <c r="C404" s="9" t="s">
        <v>3252</v>
      </c>
      <c r="D404" s="9" t="s">
        <v>1483</v>
      </c>
      <c r="E404" s="9" t="s">
        <v>34</v>
      </c>
      <c r="F404" s="9" t="s">
        <v>3218</v>
      </c>
      <c r="G404" s="9" t="s">
        <v>3217</v>
      </c>
      <c r="H404" s="9" t="s">
        <v>1483</v>
      </c>
      <c r="I404" s="9" t="s">
        <v>242</v>
      </c>
      <c r="J404" s="9" t="s">
        <v>901</v>
      </c>
      <c r="K404" s="9" t="s">
        <v>40</v>
      </c>
      <c r="L404" s="9" t="s">
        <v>41</v>
      </c>
      <c r="M404" s="9" t="s">
        <v>97</v>
      </c>
      <c r="N404" s="9" t="s">
        <v>98</v>
      </c>
      <c r="O404" s="9" t="s">
        <v>1409</v>
      </c>
      <c r="P404" s="9" t="s">
        <v>45</v>
      </c>
      <c r="Q404" s="9" t="s">
        <v>335</v>
      </c>
      <c r="R404" s="9" t="s">
        <v>45</v>
      </c>
      <c r="S404" s="9" t="s">
        <v>1410</v>
      </c>
      <c r="T404" s="9" t="s">
        <v>75</v>
      </c>
      <c r="U404" s="9" t="s">
        <v>76</v>
      </c>
      <c r="V404" s="9" t="s">
        <v>75</v>
      </c>
      <c r="W404" s="9" t="s">
        <v>51</v>
      </c>
      <c r="X404" s="9" t="s">
        <v>52</v>
      </c>
      <c r="Y404" s="9" t="s">
        <v>53</v>
      </c>
      <c r="Z404" s="9" t="s">
        <v>54</v>
      </c>
      <c r="AA404" s="9" t="s">
        <v>102</v>
      </c>
      <c r="AB404" s="9" t="s">
        <v>56</v>
      </c>
      <c r="AC404" s="10">
        <v>0</v>
      </c>
      <c r="AD404" s="9" t="s">
        <v>3251</v>
      </c>
      <c r="AE404" s="10" t="str" cm="1">
        <f t="array" aca="1" ref="AE404" ca="1">IFERROR(_xlfn.XLOOKUP(MID(CELL("filename",$A$1),FIND("]",CELL("filename",$A$1))+1,255)&amp;"|"&amp;$C404,Fonte_OM_Objeto!$G:$G,Fonte_OM_Objeto!$J:$J),"")</f>
        <v/>
      </c>
      <c r="AF404" s="10" t="str" cm="1">
        <f t="array" aca="1" ref="AF404" ca="1">IFERROR(_xlfn.XLOOKUP(MID(CELL("filename",$A$1),FIND("]",CELL("filename",$A$1))+1,255)&amp;"|"&amp;$C404,Fonte_OM_Objeto!$G:$G,Fonte_OM_Objeto!$K:$K),"")</f>
        <v/>
      </c>
    </row>
    <row r="405" spans="1:32" s="1" customFormat="1" ht="19.7" customHeight="1" x14ac:dyDescent="0.2">
      <c r="A405" s="9" t="s">
        <v>30</v>
      </c>
      <c r="B405" s="9" t="s">
        <v>31</v>
      </c>
      <c r="C405" s="9" t="s">
        <v>3250</v>
      </c>
      <c r="D405" s="9" t="s">
        <v>1483</v>
      </c>
      <c r="E405" s="9" t="s">
        <v>34</v>
      </c>
      <c r="F405" s="9" t="s">
        <v>3218</v>
      </c>
      <c r="G405" s="9" t="s">
        <v>3217</v>
      </c>
      <c r="H405" s="9" t="s">
        <v>1483</v>
      </c>
      <c r="I405" s="9" t="s">
        <v>242</v>
      </c>
      <c r="J405" s="9" t="s">
        <v>901</v>
      </c>
      <c r="K405" s="9" t="s">
        <v>40</v>
      </c>
      <c r="L405" s="9" t="s">
        <v>41</v>
      </c>
      <c r="M405" s="9" t="s">
        <v>97</v>
      </c>
      <c r="N405" s="9" t="s">
        <v>98</v>
      </c>
      <c r="O405" s="9" t="s">
        <v>1409</v>
      </c>
      <c r="P405" s="9" t="s">
        <v>45</v>
      </c>
      <c r="Q405" s="9" t="s">
        <v>335</v>
      </c>
      <c r="R405" s="9" t="s">
        <v>45</v>
      </c>
      <c r="S405" s="9" t="s">
        <v>1410</v>
      </c>
      <c r="T405" s="9" t="s">
        <v>75</v>
      </c>
      <c r="U405" s="9" t="s">
        <v>76</v>
      </c>
      <c r="V405" s="9" t="s">
        <v>75</v>
      </c>
      <c r="W405" s="9" t="s">
        <v>51</v>
      </c>
      <c r="X405" s="9" t="s">
        <v>52</v>
      </c>
      <c r="Y405" s="9" t="s">
        <v>53</v>
      </c>
      <c r="Z405" s="9" t="s">
        <v>54</v>
      </c>
      <c r="AA405" s="9" t="s">
        <v>102</v>
      </c>
      <c r="AB405" s="9" t="s">
        <v>56</v>
      </c>
      <c r="AC405" s="10">
        <v>0</v>
      </c>
      <c r="AD405" s="9" t="s">
        <v>3249</v>
      </c>
      <c r="AE405" s="10" t="str" cm="1">
        <f t="array" aca="1" ref="AE405" ca="1">IFERROR(_xlfn.XLOOKUP(MID(CELL("filename",$A$1),FIND("]",CELL("filename",$A$1))+1,255)&amp;"|"&amp;$C405,Fonte_OM_Objeto!$G:$G,Fonte_OM_Objeto!$J:$J),"")</f>
        <v/>
      </c>
      <c r="AF405" s="10" t="str" cm="1">
        <f t="array" aca="1" ref="AF405" ca="1">IFERROR(_xlfn.XLOOKUP(MID(CELL("filename",$A$1),FIND("]",CELL("filename",$A$1))+1,255)&amp;"|"&amp;$C405,Fonte_OM_Objeto!$G:$G,Fonte_OM_Objeto!$K:$K),"")</f>
        <v/>
      </c>
    </row>
    <row r="406" spans="1:32" s="1" customFormat="1" ht="19.7" customHeight="1" x14ac:dyDescent="0.2">
      <c r="A406" s="9" t="s">
        <v>30</v>
      </c>
      <c r="B406" s="9" t="s">
        <v>31</v>
      </c>
      <c r="C406" s="9" t="s">
        <v>3248</v>
      </c>
      <c r="D406" s="9" t="s">
        <v>1483</v>
      </c>
      <c r="E406" s="9" t="s">
        <v>34</v>
      </c>
      <c r="F406" s="9" t="s">
        <v>3218</v>
      </c>
      <c r="G406" s="9" t="s">
        <v>3217</v>
      </c>
      <c r="H406" s="9" t="s">
        <v>1483</v>
      </c>
      <c r="I406" s="9" t="s">
        <v>242</v>
      </c>
      <c r="J406" s="9" t="s">
        <v>901</v>
      </c>
      <c r="K406" s="9" t="s">
        <v>40</v>
      </c>
      <c r="L406" s="9" t="s">
        <v>41</v>
      </c>
      <c r="M406" s="9" t="s">
        <v>97</v>
      </c>
      <c r="N406" s="9" t="s">
        <v>98</v>
      </c>
      <c r="O406" s="9" t="s">
        <v>1409</v>
      </c>
      <c r="P406" s="9" t="s">
        <v>45</v>
      </c>
      <c r="Q406" s="9" t="s">
        <v>335</v>
      </c>
      <c r="R406" s="9" t="s">
        <v>45</v>
      </c>
      <c r="S406" s="9" t="s">
        <v>1410</v>
      </c>
      <c r="T406" s="9" t="s">
        <v>75</v>
      </c>
      <c r="U406" s="9" t="s">
        <v>76</v>
      </c>
      <c r="V406" s="9" t="s">
        <v>75</v>
      </c>
      <c r="W406" s="9" t="s">
        <v>51</v>
      </c>
      <c r="X406" s="9" t="s">
        <v>52</v>
      </c>
      <c r="Y406" s="9" t="s">
        <v>53</v>
      </c>
      <c r="Z406" s="9" t="s">
        <v>54</v>
      </c>
      <c r="AA406" s="9" t="s">
        <v>102</v>
      </c>
      <c r="AB406" s="9" t="s">
        <v>56</v>
      </c>
      <c r="AC406" s="10">
        <v>0</v>
      </c>
      <c r="AD406" s="9" t="s">
        <v>3247</v>
      </c>
      <c r="AE406" s="10" t="str" cm="1">
        <f t="array" aca="1" ref="AE406" ca="1">IFERROR(_xlfn.XLOOKUP(MID(CELL("filename",$A$1),FIND("]",CELL("filename",$A$1))+1,255)&amp;"|"&amp;$C406,Fonte_OM_Objeto!$G:$G,Fonte_OM_Objeto!$J:$J),"")</f>
        <v/>
      </c>
      <c r="AF406" s="10" t="str" cm="1">
        <f t="array" aca="1" ref="AF406" ca="1">IFERROR(_xlfn.XLOOKUP(MID(CELL("filename",$A$1),FIND("]",CELL("filename",$A$1))+1,255)&amp;"|"&amp;$C406,Fonte_OM_Objeto!$G:$G,Fonte_OM_Objeto!$K:$K),"")</f>
        <v/>
      </c>
    </row>
    <row r="407" spans="1:32" s="1" customFormat="1" ht="19.7" customHeight="1" x14ac:dyDescent="0.2">
      <c r="A407" s="9" t="s">
        <v>30</v>
      </c>
      <c r="B407" s="9" t="s">
        <v>31</v>
      </c>
      <c r="C407" s="9" t="s">
        <v>3246</v>
      </c>
      <c r="D407" s="9" t="s">
        <v>1483</v>
      </c>
      <c r="E407" s="9" t="s">
        <v>34</v>
      </c>
      <c r="F407" s="9" t="s">
        <v>3218</v>
      </c>
      <c r="G407" s="9" t="s">
        <v>3217</v>
      </c>
      <c r="H407" s="9" t="s">
        <v>1483</v>
      </c>
      <c r="I407" s="9" t="s">
        <v>242</v>
      </c>
      <c r="J407" s="9" t="s">
        <v>901</v>
      </c>
      <c r="K407" s="9" t="s">
        <v>40</v>
      </c>
      <c r="L407" s="9" t="s">
        <v>41</v>
      </c>
      <c r="M407" s="9" t="s">
        <v>97</v>
      </c>
      <c r="N407" s="9" t="s">
        <v>98</v>
      </c>
      <c r="O407" s="9" t="s">
        <v>1409</v>
      </c>
      <c r="P407" s="9" t="s">
        <v>45</v>
      </c>
      <c r="Q407" s="9" t="s">
        <v>335</v>
      </c>
      <c r="R407" s="9" t="s">
        <v>45</v>
      </c>
      <c r="S407" s="9" t="s">
        <v>1410</v>
      </c>
      <c r="T407" s="9" t="s">
        <v>75</v>
      </c>
      <c r="U407" s="9" t="s">
        <v>76</v>
      </c>
      <c r="V407" s="9" t="s">
        <v>75</v>
      </c>
      <c r="W407" s="9" t="s">
        <v>51</v>
      </c>
      <c r="X407" s="9" t="s">
        <v>52</v>
      </c>
      <c r="Y407" s="9" t="s">
        <v>53</v>
      </c>
      <c r="Z407" s="9" t="s">
        <v>54</v>
      </c>
      <c r="AA407" s="9" t="s">
        <v>102</v>
      </c>
      <c r="AB407" s="9" t="s">
        <v>56</v>
      </c>
      <c r="AC407" s="10">
        <v>0</v>
      </c>
      <c r="AD407" s="9" t="s">
        <v>3245</v>
      </c>
      <c r="AE407" s="10" t="str" cm="1">
        <f t="array" aca="1" ref="AE407" ca="1">IFERROR(_xlfn.XLOOKUP(MID(CELL("filename",$A$1),FIND("]",CELL("filename",$A$1))+1,255)&amp;"|"&amp;$C407,Fonte_OM_Objeto!$G:$G,Fonte_OM_Objeto!$J:$J),"")</f>
        <v/>
      </c>
      <c r="AF407" s="10" t="str" cm="1">
        <f t="array" aca="1" ref="AF407" ca="1">IFERROR(_xlfn.XLOOKUP(MID(CELL("filename",$A$1),FIND("]",CELL("filename",$A$1))+1,255)&amp;"|"&amp;$C407,Fonte_OM_Objeto!$G:$G,Fonte_OM_Objeto!$K:$K),"")</f>
        <v/>
      </c>
    </row>
    <row r="408" spans="1:32" s="1" customFormat="1" ht="19.7" customHeight="1" x14ac:dyDescent="0.2">
      <c r="A408" s="9" t="s">
        <v>30</v>
      </c>
      <c r="B408" s="9" t="s">
        <v>31</v>
      </c>
      <c r="C408" s="9" t="s">
        <v>3244</v>
      </c>
      <c r="D408" s="9" t="s">
        <v>1483</v>
      </c>
      <c r="E408" s="9" t="s">
        <v>34</v>
      </c>
      <c r="F408" s="9" t="s">
        <v>3218</v>
      </c>
      <c r="G408" s="9" t="s">
        <v>3217</v>
      </c>
      <c r="H408" s="9" t="s">
        <v>1483</v>
      </c>
      <c r="I408" s="9" t="s">
        <v>242</v>
      </c>
      <c r="J408" s="9" t="s">
        <v>901</v>
      </c>
      <c r="K408" s="9" t="s">
        <v>40</v>
      </c>
      <c r="L408" s="9" t="s">
        <v>41</v>
      </c>
      <c r="M408" s="9" t="s">
        <v>97</v>
      </c>
      <c r="N408" s="9" t="s">
        <v>98</v>
      </c>
      <c r="O408" s="9" t="s">
        <v>1409</v>
      </c>
      <c r="P408" s="9" t="s">
        <v>45</v>
      </c>
      <c r="Q408" s="9" t="s">
        <v>335</v>
      </c>
      <c r="R408" s="9" t="s">
        <v>45</v>
      </c>
      <c r="S408" s="9" t="s">
        <v>1410</v>
      </c>
      <c r="T408" s="9" t="s">
        <v>75</v>
      </c>
      <c r="U408" s="9" t="s">
        <v>76</v>
      </c>
      <c r="V408" s="9" t="s">
        <v>75</v>
      </c>
      <c r="W408" s="9" t="s">
        <v>51</v>
      </c>
      <c r="X408" s="9" t="s">
        <v>52</v>
      </c>
      <c r="Y408" s="9" t="s">
        <v>53</v>
      </c>
      <c r="Z408" s="9" t="s">
        <v>54</v>
      </c>
      <c r="AA408" s="9" t="s">
        <v>102</v>
      </c>
      <c r="AB408" s="9" t="s">
        <v>56</v>
      </c>
      <c r="AC408" s="10">
        <v>0</v>
      </c>
      <c r="AD408" s="9" t="s">
        <v>3243</v>
      </c>
      <c r="AE408" s="10" t="str" cm="1">
        <f t="array" aca="1" ref="AE408" ca="1">IFERROR(_xlfn.XLOOKUP(MID(CELL("filename",$A$1),FIND("]",CELL("filename",$A$1))+1,255)&amp;"|"&amp;$C408,Fonte_OM_Objeto!$G:$G,Fonte_OM_Objeto!$J:$J),"")</f>
        <v/>
      </c>
      <c r="AF408" s="10" t="str" cm="1">
        <f t="array" aca="1" ref="AF408" ca="1">IFERROR(_xlfn.XLOOKUP(MID(CELL("filename",$A$1),FIND("]",CELL("filename",$A$1))+1,255)&amp;"|"&amp;$C408,Fonte_OM_Objeto!$G:$G,Fonte_OM_Objeto!$K:$K),"")</f>
        <v/>
      </c>
    </row>
    <row r="409" spans="1:32" s="1" customFormat="1" ht="19.7" customHeight="1" x14ac:dyDescent="0.2">
      <c r="A409" s="9" t="s">
        <v>30</v>
      </c>
      <c r="B409" s="9" t="s">
        <v>31</v>
      </c>
      <c r="C409" s="9" t="s">
        <v>3242</v>
      </c>
      <c r="D409" s="9" t="s">
        <v>1483</v>
      </c>
      <c r="E409" s="9" t="s">
        <v>34</v>
      </c>
      <c r="F409" s="9" t="s">
        <v>3218</v>
      </c>
      <c r="G409" s="9" t="s">
        <v>3217</v>
      </c>
      <c r="H409" s="9" t="s">
        <v>1483</v>
      </c>
      <c r="I409" s="9" t="s">
        <v>242</v>
      </c>
      <c r="J409" s="9" t="s">
        <v>901</v>
      </c>
      <c r="K409" s="9" t="s">
        <v>40</v>
      </c>
      <c r="L409" s="9" t="s">
        <v>41</v>
      </c>
      <c r="M409" s="9" t="s">
        <v>97</v>
      </c>
      <c r="N409" s="9" t="s">
        <v>98</v>
      </c>
      <c r="O409" s="9" t="s">
        <v>1409</v>
      </c>
      <c r="P409" s="9" t="s">
        <v>45</v>
      </c>
      <c r="Q409" s="9" t="s">
        <v>335</v>
      </c>
      <c r="R409" s="9" t="s">
        <v>45</v>
      </c>
      <c r="S409" s="9" t="s">
        <v>1410</v>
      </c>
      <c r="T409" s="9" t="s">
        <v>75</v>
      </c>
      <c r="U409" s="9" t="s">
        <v>76</v>
      </c>
      <c r="V409" s="9" t="s">
        <v>75</v>
      </c>
      <c r="W409" s="9" t="s">
        <v>51</v>
      </c>
      <c r="X409" s="9" t="s">
        <v>52</v>
      </c>
      <c r="Y409" s="9" t="s">
        <v>53</v>
      </c>
      <c r="Z409" s="9" t="s">
        <v>54</v>
      </c>
      <c r="AA409" s="9" t="s">
        <v>102</v>
      </c>
      <c r="AB409" s="9" t="s">
        <v>56</v>
      </c>
      <c r="AC409" s="10">
        <v>0</v>
      </c>
      <c r="AD409" s="9" t="s">
        <v>3241</v>
      </c>
      <c r="AE409" s="10" t="str" cm="1">
        <f t="array" aca="1" ref="AE409" ca="1">IFERROR(_xlfn.XLOOKUP(MID(CELL("filename",$A$1),FIND("]",CELL("filename",$A$1))+1,255)&amp;"|"&amp;$C409,Fonte_OM_Objeto!$G:$G,Fonte_OM_Objeto!$J:$J),"")</f>
        <v/>
      </c>
      <c r="AF409" s="10" t="str" cm="1">
        <f t="array" aca="1" ref="AF409" ca="1">IFERROR(_xlfn.XLOOKUP(MID(CELL("filename",$A$1),FIND("]",CELL("filename",$A$1))+1,255)&amp;"|"&amp;$C409,Fonte_OM_Objeto!$G:$G,Fonte_OM_Objeto!$K:$K),"")</f>
        <v/>
      </c>
    </row>
    <row r="410" spans="1:32" s="1" customFormat="1" ht="19.7" customHeight="1" x14ac:dyDescent="0.2">
      <c r="A410" s="9" t="s">
        <v>30</v>
      </c>
      <c r="B410" s="9" t="s">
        <v>31</v>
      </c>
      <c r="C410" s="9" t="s">
        <v>3240</v>
      </c>
      <c r="D410" s="9" t="s">
        <v>1483</v>
      </c>
      <c r="E410" s="9" t="s">
        <v>34</v>
      </c>
      <c r="F410" s="9" t="s">
        <v>3218</v>
      </c>
      <c r="G410" s="9" t="s">
        <v>3217</v>
      </c>
      <c r="H410" s="9" t="s">
        <v>1483</v>
      </c>
      <c r="I410" s="9" t="s">
        <v>242</v>
      </c>
      <c r="J410" s="9" t="s">
        <v>901</v>
      </c>
      <c r="K410" s="9" t="s">
        <v>40</v>
      </c>
      <c r="L410" s="9" t="s">
        <v>41</v>
      </c>
      <c r="M410" s="9" t="s">
        <v>97</v>
      </c>
      <c r="N410" s="9" t="s">
        <v>98</v>
      </c>
      <c r="O410" s="9" t="s">
        <v>1409</v>
      </c>
      <c r="P410" s="9" t="s">
        <v>45</v>
      </c>
      <c r="Q410" s="9" t="s">
        <v>335</v>
      </c>
      <c r="R410" s="9" t="s">
        <v>45</v>
      </c>
      <c r="S410" s="9" t="s">
        <v>1410</v>
      </c>
      <c r="T410" s="9" t="s">
        <v>75</v>
      </c>
      <c r="U410" s="9" t="s">
        <v>76</v>
      </c>
      <c r="V410" s="9" t="s">
        <v>75</v>
      </c>
      <c r="W410" s="9" t="s">
        <v>51</v>
      </c>
      <c r="X410" s="9" t="s">
        <v>52</v>
      </c>
      <c r="Y410" s="9" t="s">
        <v>53</v>
      </c>
      <c r="Z410" s="9" t="s">
        <v>54</v>
      </c>
      <c r="AA410" s="9" t="s">
        <v>102</v>
      </c>
      <c r="AB410" s="9" t="s">
        <v>56</v>
      </c>
      <c r="AC410" s="10">
        <v>0</v>
      </c>
      <c r="AD410" s="9" t="s">
        <v>3239</v>
      </c>
      <c r="AE410" s="10" t="str" cm="1">
        <f t="array" aca="1" ref="AE410" ca="1">IFERROR(_xlfn.XLOOKUP(MID(CELL("filename",$A$1),FIND("]",CELL("filename",$A$1))+1,255)&amp;"|"&amp;$C410,Fonte_OM_Objeto!$G:$G,Fonte_OM_Objeto!$J:$J),"")</f>
        <v/>
      </c>
      <c r="AF410" s="10" t="str" cm="1">
        <f t="array" aca="1" ref="AF410" ca="1">IFERROR(_xlfn.XLOOKUP(MID(CELL("filename",$A$1),FIND("]",CELL("filename",$A$1))+1,255)&amp;"|"&amp;$C410,Fonte_OM_Objeto!$G:$G,Fonte_OM_Objeto!$K:$K),"")</f>
        <v/>
      </c>
    </row>
    <row r="411" spans="1:32" s="1" customFormat="1" ht="19.7" customHeight="1" x14ac:dyDescent="0.2">
      <c r="A411" s="9" t="s">
        <v>30</v>
      </c>
      <c r="B411" s="9" t="s">
        <v>31</v>
      </c>
      <c r="C411" s="9" t="s">
        <v>3238</v>
      </c>
      <c r="D411" s="9" t="s">
        <v>1483</v>
      </c>
      <c r="E411" s="9" t="s">
        <v>34</v>
      </c>
      <c r="F411" s="9" t="s">
        <v>3218</v>
      </c>
      <c r="G411" s="9" t="s">
        <v>3217</v>
      </c>
      <c r="H411" s="9" t="s">
        <v>1483</v>
      </c>
      <c r="I411" s="9" t="s">
        <v>242</v>
      </c>
      <c r="J411" s="9" t="s">
        <v>901</v>
      </c>
      <c r="K411" s="9" t="s">
        <v>40</v>
      </c>
      <c r="L411" s="9" t="s">
        <v>41</v>
      </c>
      <c r="M411" s="9" t="s">
        <v>97</v>
      </c>
      <c r="N411" s="9" t="s">
        <v>98</v>
      </c>
      <c r="O411" s="9" t="s">
        <v>1409</v>
      </c>
      <c r="P411" s="9" t="s">
        <v>45</v>
      </c>
      <c r="Q411" s="9" t="s">
        <v>335</v>
      </c>
      <c r="R411" s="9" t="s">
        <v>45</v>
      </c>
      <c r="S411" s="9" t="s">
        <v>1410</v>
      </c>
      <c r="T411" s="9" t="s">
        <v>75</v>
      </c>
      <c r="U411" s="9" t="s">
        <v>76</v>
      </c>
      <c r="V411" s="9" t="s">
        <v>75</v>
      </c>
      <c r="W411" s="9" t="s">
        <v>51</v>
      </c>
      <c r="X411" s="9" t="s">
        <v>52</v>
      </c>
      <c r="Y411" s="9" t="s">
        <v>53</v>
      </c>
      <c r="Z411" s="9" t="s">
        <v>54</v>
      </c>
      <c r="AA411" s="9" t="s">
        <v>102</v>
      </c>
      <c r="AB411" s="9" t="s">
        <v>56</v>
      </c>
      <c r="AC411" s="10">
        <v>0</v>
      </c>
      <c r="AD411" s="9" t="s">
        <v>3237</v>
      </c>
      <c r="AE411" s="10" t="str" cm="1">
        <f t="array" aca="1" ref="AE411" ca="1">IFERROR(_xlfn.XLOOKUP(MID(CELL("filename",$A$1),FIND("]",CELL("filename",$A$1))+1,255)&amp;"|"&amp;$C411,Fonte_OM_Objeto!$G:$G,Fonte_OM_Objeto!$J:$J),"")</f>
        <v/>
      </c>
      <c r="AF411" s="10" t="str" cm="1">
        <f t="array" aca="1" ref="AF411" ca="1">IFERROR(_xlfn.XLOOKUP(MID(CELL("filename",$A$1),FIND("]",CELL("filename",$A$1))+1,255)&amp;"|"&amp;$C411,Fonte_OM_Objeto!$G:$G,Fonte_OM_Objeto!$K:$K),"")</f>
        <v/>
      </c>
    </row>
    <row r="412" spans="1:32" s="1" customFormat="1" ht="19.7" customHeight="1" x14ac:dyDescent="0.2">
      <c r="A412" s="9" t="s">
        <v>30</v>
      </c>
      <c r="B412" s="9" t="s">
        <v>31</v>
      </c>
      <c r="C412" s="9" t="s">
        <v>3236</v>
      </c>
      <c r="D412" s="9" t="s">
        <v>1483</v>
      </c>
      <c r="E412" s="9" t="s">
        <v>34</v>
      </c>
      <c r="F412" s="9" t="s">
        <v>3218</v>
      </c>
      <c r="G412" s="9" t="s">
        <v>3217</v>
      </c>
      <c r="H412" s="9" t="s">
        <v>1483</v>
      </c>
      <c r="I412" s="9" t="s">
        <v>242</v>
      </c>
      <c r="J412" s="9" t="s">
        <v>901</v>
      </c>
      <c r="K412" s="9" t="s">
        <v>40</v>
      </c>
      <c r="L412" s="9" t="s">
        <v>41</v>
      </c>
      <c r="M412" s="9" t="s">
        <v>97</v>
      </c>
      <c r="N412" s="9" t="s">
        <v>98</v>
      </c>
      <c r="O412" s="9" t="s">
        <v>1409</v>
      </c>
      <c r="P412" s="9" t="s">
        <v>45</v>
      </c>
      <c r="Q412" s="9" t="s">
        <v>335</v>
      </c>
      <c r="R412" s="9" t="s">
        <v>45</v>
      </c>
      <c r="S412" s="9" t="s">
        <v>1410</v>
      </c>
      <c r="T412" s="9" t="s">
        <v>75</v>
      </c>
      <c r="U412" s="9" t="s">
        <v>76</v>
      </c>
      <c r="V412" s="9" t="s">
        <v>75</v>
      </c>
      <c r="W412" s="9" t="s">
        <v>51</v>
      </c>
      <c r="X412" s="9" t="s">
        <v>52</v>
      </c>
      <c r="Y412" s="9" t="s">
        <v>53</v>
      </c>
      <c r="Z412" s="9" t="s">
        <v>54</v>
      </c>
      <c r="AA412" s="9" t="s">
        <v>102</v>
      </c>
      <c r="AB412" s="9" t="s">
        <v>56</v>
      </c>
      <c r="AC412" s="10">
        <v>0</v>
      </c>
      <c r="AD412" s="9" t="s">
        <v>3235</v>
      </c>
      <c r="AE412" s="10" t="str" cm="1">
        <f t="array" aca="1" ref="AE412" ca="1">IFERROR(_xlfn.XLOOKUP(MID(CELL("filename",$A$1),FIND("]",CELL("filename",$A$1))+1,255)&amp;"|"&amp;$C412,Fonte_OM_Objeto!$G:$G,Fonte_OM_Objeto!$J:$J),"")</f>
        <v/>
      </c>
      <c r="AF412" s="10" t="str" cm="1">
        <f t="array" aca="1" ref="AF412" ca="1">IFERROR(_xlfn.XLOOKUP(MID(CELL("filename",$A$1),FIND("]",CELL("filename",$A$1))+1,255)&amp;"|"&amp;$C412,Fonte_OM_Objeto!$G:$G,Fonte_OM_Objeto!$K:$K),"")</f>
        <v/>
      </c>
    </row>
    <row r="413" spans="1:32" s="1" customFormat="1" ht="84.2" customHeight="1" x14ac:dyDescent="0.2">
      <c r="A413" s="9" t="s">
        <v>30</v>
      </c>
      <c r="B413" s="9" t="s">
        <v>31</v>
      </c>
      <c r="C413" s="9" t="s">
        <v>3234</v>
      </c>
      <c r="D413" s="9" t="s">
        <v>1483</v>
      </c>
      <c r="E413" s="9" t="s">
        <v>90</v>
      </c>
      <c r="F413" s="9" t="s">
        <v>3218</v>
      </c>
      <c r="G413" s="9" t="s">
        <v>3217</v>
      </c>
      <c r="H413" s="9" t="s">
        <v>1483</v>
      </c>
      <c r="I413" s="9" t="s">
        <v>242</v>
      </c>
      <c r="J413" s="9" t="s">
        <v>901</v>
      </c>
      <c r="K413" s="9" t="s">
        <v>40</v>
      </c>
      <c r="L413" s="9" t="s">
        <v>41</v>
      </c>
      <c r="M413" s="9" t="s">
        <v>97</v>
      </c>
      <c r="N413" s="9" t="s">
        <v>98</v>
      </c>
      <c r="O413" s="9" t="s">
        <v>1409</v>
      </c>
      <c r="P413" s="9" t="s">
        <v>45</v>
      </c>
      <c r="Q413" s="9" t="s">
        <v>335</v>
      </c>
      <c r="R413" s="9" t="s">
        <v>45</v>
      </c>
      <c r="S413" s="9" t="s">
        <v>1410</v>
      </c>
      <c r="T413" s="9" t="s">
        <v>75</v>
      </c>
      <c r="U413" s="9" t="s">
        <v>76</v>
      </c>
      <c r="V413" s="9" t="s">
        <v>75</v>
      </c>
      <c r="W413" s="9" t="s">
        <v>51</v>
      </c>
      <c r="X413" s="9" t="s">
        <v>52</v>
      </c>
      <c r="Y413" s="9" t="s">
        <v>53</v>
      </c>
      <c r="Z413" s="9" t="s">
        <v>54</v>
      </c>
      <c r="AA413" s="9" t="s">
        <v>102</v>
      </c>
      <c r="AB413" s="9" t="s">
        <v>56</v>
      </c>
      <c r="AC413" s="10">
        <v>0</v>
      </c>
      <c r="AD413" s="10" t="s">
        <v>3233</v>
      </c>
      <c r="AE413" s="10" t="str" cm="1">
        <f t="array" aca="1" ref="AE413" ca="1">IFERROR(_xlfn.XLOOKUP(MID(CELL("filename",$A$1),FIND("]",CELL("filename",$A$1))+1,255)&amp;"|"&amp;$C413,Fonte_OM_Objeto!$G:$G,Fonte_OM_Objeto!$J:$J),"")</f>
        <v/>
      </c>
      <c r="AF413" s="10" t="str" cm="1">
        <f t="array" aca="1" ref="AF413" ca="1">IFERROR(_xlfn.XLOOKUP(MID(CELL("filename",$A$1),FIND("]",CELL("filename",$A$1))+1,255)&amp;"|"&amp;$C413,Fonte_OM_Objeto!$G:$G,Fonte_OM_Objeto!$K:$K),"")</f>
        <v/>
      </c>
    </row>
    <row r="414" spans="1:32" s="1" customFormat="1" ht="84.2" customHeight="1" x14ac:dyDescent="0.2">
      <c r="A414" s="9" t="s">
        <v>30</v>
      </c>
      <c r="B414" s="9" t="s">
        <v>31</v>
      </c>
      <c r="C414" s="9" t="s">
        <v>3234</v>
      </c>
      <c r="D414" s="9" t="s">
        <v>1483</v>
      </c>
      <c r="E414" s="9" t="s">
        <v>90</v>
      </c>
      <c r="F414" s="9" t="s">
        <v>3218</v>
      </c>
      <c r="G414" s="9" t="s">
        <v>3217</v>
      </c>
      <c r="H414" s="9" t="s">
        <v>1483</v>
      </c>
      <c r="I414" s="9" t="s">
        <v>242</v>
      </c>
      <c r="J414" s="9" t="s">
        <v>901</v>
      </c>
      <c r="K414" s="9" t="s">
        <v>40</v>
      </c>
      <c r="L414" s="9" t="s">
        <v>41</v>
      </c>
      <c r="M414" s="9" t="s">
        <v>42</v>
      </c>
      <c r="N414" s="9" t="s">
        <v>43</v>
      </c>
      <c r="O414" s="9" t="s">
        <v>174</v>
      </c>
      <c r="P414" s="9" t="s">
        <v>45</v>
      </c>
      <c r="Q414" s="9" t="s">
        <v>84</v>
      </c>
      <c r="R414" s="9" t="s">
        <v>45</v>
      </c>
      <c r="S414" s="9" t="s">
        <v>85</v>
      </c>
      <c r="T414" s="9" t="s">
        <v>75</v>
      </c>
      <c r="U414" s="9" t="s">
        <v>76</v>
      </c>
      <c r="V414" s="9" t="s">
        <v>75</v>
      </c>
      <c r="W414" s="9" t="s">
        <v>51</v>
      </c>
      <c r="X414" s="9" t="s">
        <v>52</v>
      </c>
      <c r="Y414" s="9" t="s">
        <v>53</v>
      </c>
      <c r="Z414" s="9" t="s">
        <v>54</v>
      </c>
      <c r="AA414" s="9" t="s">
        <v>1392</v>
      </c>
      <c r="AB414" s="9" t="s">
        <v>56</v>
      </c>
      <c r="AC414" s="10">
        <v>30000000</v>
      </c>
      <c r="AD414" s="10" t="s">
        <v>3233</v>
      </c>
      <c r="AE414" s="10" t="str" cm="1">
        <f t="array" aca="1" ref="AE414" ca="1">IFERROR(_xlfn.XLOOKUP(MID(CELL("filename",$A$1),FIND("]",CELL("filename",$A$1))+1,255)&amp;"|"&amp;$C414,Fonte_OM_Objeto!$G:$G,Fonte_OM_Objeto!$J:$J),"")</f>
        <v/>
      </c>
      <c r="AF414" s="10" t="str" cm="1">
        <f t="array" aca="1" ref="AF414" ca="1">IFERROR(_xlfn.XLOOKUP(MID(CELL("filename",$A$1),FIND("]",CELL("filename",$A$1))+1,255)&amp;"|"&amp;$C414,Fonte_OM_Objeto!$G:$G,Fonte_OM_Objeto!$K:$K),"")</f>
        <v/>
      </c>
    </row>
    <row r="415" spans="1:32" s="1" customFormat="1" ht="19.7" customHeight="1" x14ac:dyDescent="0.2">
      <c r="A415" s="9" t="s">
        <v>30</v>
      </c>
      <c r="B415" s="9" t="s">
        <v>31</v>
      </c>
      <c r="C415" s="9" t="s">
        <v>3232</v>
      </c>
      <c r="D415" s="9" t="s">
        <v>1483</v>
      </c>
      <c r="E415" s="9" t="s">
        <v>34</v>
      </c>
      <c r="F415" s="9" t="s">
        <v>3218</v>
      </c>
      <c r="G415" s="9" t="s">
        <v>3217</v>
      </c>
      <c r="H415" s="9" t="s">
        <v>1483</v>
      </c>
      <c r="I415" s="9" t="s">
        <v>242</v>
      </c>
      <c r="J415" s="9" t="s">
        <v>901</v>
      </c>
      <c r="K415" s="9" t="s">
        <v>40</v>
      </c>
      <c r="L415" s="9" t="s">
        <v>41</v>
      </c>
      <c r="M415" s="9" t="s">
        <v>97</v>
      </c>
      <c r="N415" s="9" t="s">
        <v>98</v>
      </c>
      <c r="O415" s="9" t="s">
        <v>1409</v>
      </c>
      <c r="P415" s="9" t="s">
        <v>45</v>
      </c>
      <c r="Q415" s="9" t="s">
        <v>335</v>
      </c>
      <c r="R415" s="9" t="s">
        <v>45</v>
      </c>
      <c r="S415" s="9" t="s">
        <v>1410</v>
      </c>
      <c r="T415" s="9" t="s">
        <v>75</v>
      </c>
      <c r="U415" s="9" t="s">
        <v>76</v>
      </c>
      <c r="V415" s="9" t="s">
        <v>75</v>
      </c>
      <c r="W415" s="9" t="s">
        <v>51</v>
      </c>
      <c r="X415" s="9" t="s">
        <v>52</v>
      </c>
      <c r="Y415" s="9" t="s">
        <v>53</v>
      </c>
      <c r="Z415" s="9" t="s">
        <v>54</v>
      </c>
      <c r="AA415" s="9" t="s">
        <v>102</v>
      </c>
      <c r="AB415" s="9" t="s">
        <v>56</v>
      </c>
      <c r="AC415" s="10">
        <v>0</v>
      </c>
      <c r="AD415" s="9" t="s">
        <v>3231</v>
      </c>
      <c r="AE415" s="10" t="str" cm="1">
        <f t="array" aca="1" ref="AE415" ca="1">IFERROR(_xlfn.XLOOKUP(MID(CELL("filename",$A$1),FIND("]",CELL("filename",$A$1))+1,255)&amp;"|"&amp;$C415,Fonte_OM_Objeto!$G:$G,Fonte_OM_Objeto!$J:$J),"")</f>
        <v/>
      </c>
      <c r="AF415" s="10" t="str" cm="1">
        <f t="array" aca="1" ref="AF415" ca="1">IFERROR(_xlfn.XLOOKUP(MID(CELL("filename",$A$1),FIND("]",CELL("filename",$A$1))+1,255)&amp;"|"&amp;$C415,Fonte_OM_Objeto!$G:$G,Fonte_OM_Objeto!$K:$K),"")</f>
        <v/>
      </c>
    </row>
    <row r="416" spans="1:32" s="1" customFormat="1" ht="19.7" customHeight="1" x14ac:dyDescent="0.2">
      <c r="A416" s="9" t="s">
        <v>30</v>
      </c>
      <c r="B416" s="9" t="s">
        <v>31</v>
      </c>
      <c r="C416" s="9" t="s">
        <v>3230</v>
      </c>
      <c r="D416" s="9" t="s">
        <v>1483</v>
      </c>
      <c r="E416" s="9" t="s">
        <v>34</v>
      </c>
      <c r="F416" s="9" t="s">
        <v>3218</v>
      </c>
      <c r="G416" s="9" t="s">
        <v>3217</v>
      </c>
      <c r="H416" s="9" t="s">
        <v>1483</v>
      </c>
      <c r="I416" s="9" t="s">
        <v>242</v>
      </c>
      <c r="J416" s="9" t="s">
        <v>901</v>
      </c>
      <c r="K416" s="9" t="s">
        <v>40</v>
      </c>
      <c r="L416" s="9" t="s">
        <v>41</v>
      </c>
      <c r="M416" s="9" t="s">
        <v>97</v>
      </c>
      <c r="N416" s="9" t="s">
        <v>98</v>
      </c>
      <c r="O416" s="9" t="s">
        <v>1409</v>
      </c>
      <c r="P416" s="9" t="s">
        <v>45</v>
      </c>
      <c r="Q416" s="9" t="s">
        <v>335</v>
      </c>
      <c r="R416" s="9" t="s">
        <v>45</v>
      </c>
      <c r="S416" s="9" t="s">
        <v>1410</v>
      </c>
      <c r="T416" s="9" t="s">
        <v>75</v>
      </c>
      <c r="U416" s="9" t="s">
        <v>76</v>
      </c>
      <c r="V416" s="9" t="s">
        <v>75</v>
      </c>
      <c r="W416" s="9" t="s">
        <v>51</v>
      </c>
      <c r="X416" s="9" t="s">
        <v>52</v>
      </c>
      <c r="Y416" s="9" t="s">
        <v>53</v>
      </c>
      <c r="Z416" s="9" t="s">
        <v>54</v>
      </c>
      <c r="AA416" s="9" t="s">
        <v>102</v>
      </c>
      <c r="AB416" s="9" t="s">
        <v>56</v>
      </c>
      <c r="AC416" s="10">
        <v>0</v>
      </c>
      <c r="AD416" s="9" t="s">
        <v>3229</v>
      </c>
      <c r="AE416" s="10" t="str" cm="1">
        <f t="array" aca="1" ref="AE416" ca="1">IFERROR(_xlfn.XLOOKUP(MID(CELL("filename",$A$1),FIND("]",CELL("filename",$A$1))+1,255)&amp;"|"&amp;$C416,Fonte_OM_Objeto!$G:$G,Fonte_OM_Objeto!$J:$J),"")</f>
        <v/>
      </c>
      <c r="AF416" s="10" t="str" cm="1">
        <f t="array" aca="1" ref="AF416" ca="1">IFERROR(_xlfn.XLOOKUP(MID(CELL("filename",$A$1),FIND("]",CELL("filename",$A$1))+1,255)&amp;"|"&amp;$C416,Fonte_OM_Objeto!$G:$G,Fonte_OM_Objeto!$K:$K),"")</f>
        <v/>
      </c>
    </row>
    <row r="417" spans="1:32" s="1" customFormat="1" ht="62.85" customHeight="1" x14ac:dyDescent="0.2">
      <c r="A417" s="9" t="s">
        <v>30</v>
      </c>
      <c r="B417" s="9" t="s">
        <v>31</v>
      </c>
      <c r="C417" s="9" t="s">
        <v>3228</v>
      </c>
      <c r="D417" s="9" t="s">
        <v>1483</v>
      </c>
      <c r="E417" s="9" t="s">
        <v>34</v>
      </c>
      <c r="F417" s="9" t="s">
        <v>3218</v>
      </c>
      <c r="G417" s="9" t="s">
        <v>3217</v>
      </c>
      <c r="H417" s="9" t="s">
        <v>1483</v>
      </c>
      <c r="I417" s="9" t="s">
        <v>242</v>
      </c>
      <c r="J417" s="9" t="s">
        <v>901</v>
      </c>
      <c r="K417" s="9" t="s">
        <v>40</v>
      </c>
      <c r="L417" s="9" t="s">
        <v>41</v>
      </c>
      <c r="M417" s="9" t="s">
        <v>97</v>
      </c>
      <c r="N417" s="9" t="s">
        <v>98</v>
      </c>
      <c r="O417" s="9" t="s">
        <v>1409</v>
      </c>
      <c r="P417" s="9" t="s">
        <v>45</v>
      </c>
      <c r="Q417" s="9" t="s">
        <v>335</v>
      </c>
      <c r="R417" s="9" t="s">
        <v>45</v>
      </c>
      <c r="S417" s="9" t="s">
        <v>1410</v>
      </c>
      <c r="T417" s="9" t="s">
        <v>75</v>
      </c>
      <c r="U417" s="9" t="s">
        <v>76</v>
      </c>
      <c r="V417" s="9" t="s">
        <v>75</v>
      </c>
      <c r="W417" s="9" t="s">
        <v>51</v>
      </c>
      <c r="X417" s="9" t="s">
        <v>52</v>
      </c>
      <c r="Y417" s="9" t="s">
        <v>53</v>
      </c>
      <c r="Z417" s="9" t="s">
        <v>54</v>
      </c>
      <c r="AA417" s="9" t="s">
        <v>102</v>
      </c>
      <c r="AB417" s="9" t="s">
        <v>56</v>
      </c>
      <c r="AC417" s="10">
        <v>0</v>
      </c>
      <c r="AD417" s="10" t="s">
        <v>3226</v>
      </c>
      <c r="AE417" s="10" t="str" cm="1">
        <f t="array" aca="1" ref="AE417" ca="1">IFERROR(_xlfn.XLOOKUP(MID(CELL("filename",$A$1),FIND("]",CELL("filename",$A$1))+1,255)&amp;"|"&amp;$C417,Fonte_OM_Objeto!$G:$G,Fonte_OM_Objeto!$J:$J),"")</f>
        <v/>
      </c>
      <c r="AF417" s="10" t="str" cm="1">
        <f t="array" aca="1" ref="AF417" ca="1">IFERROR(_xlfn.XLOOKUP(MID(CELL("filename",$A$1),FIND("]",CELL("filename",$A$1))+1,255)&amp;"|"&amp;$C417,Fonte_OM_Objeto!$G:$G,Fonte_OM_Objeto!$K:$K),"")</f>
        <v/>
      </c>
    </row>
    <row r="418" spans="1:32" s="1" customFormat="1" ht="62.85" customHeight="1" x14ac:dyDescent="0.2">
      <c r="A418" s="9" t="s">
        <v>30</v>
      </c>
      <c r="B418" s="9" t="s">
        <v>31</v>
      </c>
      <c r="C418" s="9" t="s">
        <v>3228</v>
      </c>
      <c r="D418" s="9" t="s">
        <v>1483</v>
      </c>
      <c r="E418" s="9" t="s">
        <v>34</v>
      </c>
      <c r="F418" s="9" t="s">
        <v>3218</v>
      </c>
      <c r="G418" s="9" t="s">
        <v>3217</v>
      </c>
      <c r="H418" s="9" t="s">
        <v>1483</v>
      </c>
      <c r="I418" s="9" t="s">
        <v>242</v>
      </c>
      <c r="J418" s="9" t="s">
        <v>901</v>
      </c>
      <c r="K418" s="9" t="s">
        <v>40</v>
      </c>
      <c r="L418" s="9" t="s">
        <v>41</v>
      </c>
      <c r="M418" s="9" t="s">
        <v>179</v>
      </c>
      <c r="N418" s="9" t="s">
        <v>180</v>
      </c>
      <c r="O418" s="9" t="s">
        <v>3227</v>
      </c>
      <c r="P418" s="9" t="s">
        <v>45</v>
      </c>
      <c r="Q418" s="9" t="s">
        <v>385</v>
      </c>
      <c r="R418" s="9" t="s">
        <v>45</v>
      </c>
      <c r="S418" s="9" t="s">
        <v>468</v>
      </c>
      <c r="T418" s="9" t="s">
        <v>246</v>
      </c>
      <c r="U418" s="9" t="s">
        <v>242</v>
      </c>
      <c r="V418" s="9" t="s">
        <v>247</v>
      </c>
      <c r="W418" s="9" t="s">
        <v>51</v>
      </c>
      <c r="X418" s="9" t="s">
        <v>52</v>
      </c>
      <c r="Y418" s="9" t="s">
        <v>53</v>
      </c>
      <c r="Z418" s="9" t="s">
        <v>54</v>
      </c>
      <c r="AA418" s="9" t="s">
        <v>1392</v>
      </c>
      <c r="AB418" s="9" t="s">
        <v>56</v>
      </c>
      <c r="AC418" s="10">
        <v>15500000</v>
      </c>
      <c r="AD418" s="10" t="s">
        <v>3226</v>
      </c>
      <c r="AE418" s="10" t="str" cm="1">
        <f t="array" aca="1" ref="AE418" ca="1">IFERROR(_xlfn.XLOOKUP(MID(CELL("filename",$A$1),FIND("]",CELL("filename",$A$1))+1,255)&amp;"|"&amp;$C418,Fonte_OM_Objeto!$G:$G,Fonte_OM_Objeto!$J:$J),"")</f>
        <v/>
      </c>
      <c r="AF418" s="10" t="str" cm="1">
        <f t="array" aca="1" ref="AF418" ca="1">IFERROR(_xlfn.XLOOKUP(MID(CELL("filename",$A$1),FIND("]",CELL("filename",$A$1))+1,255)&amp;"|"&amp;$C418,Fonte_OM_Objeto!$G:$G,Fonte_OM_Objeto!$K:$K),"")</f>
        <v/>
      </c>
    </row>
    <row r="419" spans="1:32" s="1" customFormat="1" ht="19.7" customHeight="1" x14ac:dyDescent="0.2">
      <c r="A419" s="9" t="s">
        <v>30</v>
      </c>
      <c r="B419" s="9" t="s">
        <v>31</v>
      </c>
      <c r="C419" s="9" t="s">
        <v>3225</v>
      </c>
      <c r="D419" s="9" t="s">
        <v>1483</v>
      </c>
      <c r="E419" s="9" t="s">
        <v>34</v>
      </c>
      <c r="F419" s="9" t="s">
        <v>3218</v>
      </c>
      <c r="G419" s="9" t="s">
        <v>3217</v>
      </c>
      <c r="H419" s="9" t="s">
        <v>1483</v>
      </c>
      <c r="I419" s="9" t="s">
        <v>242</v>
      </c>
      <c r="J419" s="9" t="s">
        <v>901</v>
      </c>
      <c r="K419" s="9" t="s">
        <v>40</v>
      </c>
      <c r="L419" s="9" t="s">
        <v>41</v>
      </c>
      <c r="M419" s="9" t="s">
        <v>97</v>
      </c>
      <c r="N419" s="9" t="s">
        <v>98</v>
      </c>
      <c r="O419" s="9" t="s">
        <v>1409</v>
      </c>
      <c r="P419" s="9" t="s">
        <v>45</v>
      </c>
      <c r="Q419" s="9" t="s">
        <v>335</v>
      </c>
      <c r="R419" s="9" t="s">
        <v>45</v>
      </c>
      <c r="S419" s="9" t="s">
        <v>1410</v>
      </c>
      <c r="T419" s="9" t="s">
        <v>75</v>
      </c>
      <c r="U419" s="9" t="s">
        <v>76</v>
      </c>
      <c r="V419" s="9" t="s">
        <v>75</v>
      </c>
      <c r="W419" s="9" t="s">
        <v>51</v>
      </c>
      <c r="X419" s="9" t="s">
        <v>52</v>
      </c>
      <c r="Y419" s="9" t="s">
        <v>53</v>
      </c>
      <c r="Z419" s="9" t="s">
        <v>54</v>
      </c>
      <c r="AA419" s="9" t="s">
        <v>102</v>
      </c>
      <c r="AB419" s="9" t="s">
        <v>56</v>
      </c>
      <c r="AC419" s="10">
        <v>0</v>
      </c>
      <c r="AD419" s="9" t="s">
        <v>3224</v>
      </c>
      <c r="AE419" s="10" t="str" cm="1">
        <f t="array" aca="1" ref="AE419" ca="1">IFERROR(_xlfn.XLOOKUP(MID(CELL("filename",$A$1),FIND("]",CELL("filename",$A$1))+1,255)&amp;"|"&amp;$C419,Fonte_OM_Objeto!$G:$G,Fonte_OM_Objeto!$J:$J),"")</f>
        <v/>
      </c>
      <c r="AF419" s="10" t="str" cm="1">
        <f t="array" aca="1" ref="AF419" ca="1">IFERROR(_xlfn.XLOOKUP(MID(CELL("filename",$A$1),FIND("]",CELL("filename",$A$1))+1,255)&amp;"|"&amp;$C419,Fonte_OM_Objeto!$G:$G,Fonte_OM_Objeto!$K:$K),"")</f>
        <v/>
      </c>
    </row>
    <row r="420" spans="1:32" s="1" customFormat="1" ht="30.4" customHeight="1" x14ac:dyDescent="0.2">
      <c r="A420" s="9" t="s">
        <v>30</v>
      </c>
      <c r="B420" s="9" t="s">
        <v>31</v>
      </c>
      <c r="C420" s="9" t="s">
        <v>3223</v>
      </c>
      <c r="D420" s="9" t="s">
        <v>1483</v>
      </c>
      <c r="E420" s="9" t="s">
        <v>34</v>
      </c>
      <c r="F420" s="9" t="s">
        <v>3218</v>
      </c>
      <c r="G420" s="9" t="s">
        <v>3217</v>
      </c>
      <c r="H420" s="9" t="s">
        <v>1483</v>
      </c>
      <c r="I420" s="9" t="s">
        <v>242</v>
      </c>
      <c r="J420" s="9" t="s">
        <v>901</v>
      </c>
      <c r="K420" s="9" t="s">
        <v>40</v>
      </c>
      <c r="L420" s="9" t="s">
        <v>41</v>
      </c>
      <c r="M420" s="9" t="s">
        <v>97</v>
      </c>
      <c r="N420" s="9" t="s">
        <v>98</v>
      </c>
      <c r="O420" s="9" t="s">
        <v>1409</v>
      </c>
      <c r="P420" s="9" t="s">
        <v>45</v>
      </c>
      <c r="Q420" s="9" t="s">
        <v>335</v>
      </c>
      <c r="R420" s="9" t="s">
        <v>45</v>
      </c>
      <c r="S420" s="9" t="s">
        <v>1410</v>
      </c>
      <c r="T420" s="9" t="s">
        <v>75</v>
      </c>
      <c r="U420" s="9" t="s">
        <v>76</v>
      </c>
      <c r="V420" s="9" t="s">
        <v>75</v>
      </c>
      <c r="W420" s="9" t="s">
        <v>51</v>
      </c>
      <c r="X420" s="9" t="s">
        <v>52</v>
      </c>
      <c r="Y420" s="9" t="s">
        <v>53</v>
      </c>
      <c r="Z420" s="9" t="s">
        <v>54</v>
      </c>
      <c r="AA420" s="9" t="s">
        <v>102</v>
      </c>
      <c r="AB420" s="9" t="s">
        <v>56</v>
      </c>
      <c r="AC420" s="10">
        <v>0</v>
      </c>
      <c r="AD420" s="10" t="s">
        <v>3222</v>
      </c>
      <c r="AE420" s="10" t="str" cm="1">
        <f t="array" aca="1" ref="AE420" ca="1">IFERROR(_xlfn.XLOOKUP(MID(CELL("filename",$A$1),FIND("]",CELL("filename",$A$1))+1,255)&amp;"|"&amp;$C420,Fonte_OM_Objeto!$G:$G,Fonte_OM_Objeto!$J:$J),"")</f>
        <v/>
      </c>
      <c r="AF420" s="10" t="str" cm="1">
        <f t="array" aca="1" ref="AF420" ca="1">IFERROR(_xlfn.XLOOKUP(MID(CELL("filename",$A$1),FIND("]",CELL("filename",$A$1))+1,255)&amp;"|"&amp;$C420,Fonte_OM_Objeto!$G:$G,Fonte_OM_Objeto!$K:$K),"")</f>
        <v/>
      </c>
    </row>
    <row r="421" spans="1:32" s="1" customFormat="1" ht="19.7" customHeight="1" x14ac:dyDescent="0.2">
      <c r="A421" s="9" t="s">
        <v>30</v>
      </c>
      <c r="B421" s="9" t="s">
        <v>31</v>
      </c>
      <c r="C421" s="9" t="s">
        <v>3221</v>
      </c>
      <c r="D421" s="9" t="s">
        <v>1483</v>
      </c>
      <c r="E421" s="9" t="s">
        <v>34</v>
      </c>
      <c r="F421" s="9" t="s">
        <v>3218</v>
      </c>
      <c r="G421" s="9" t="s">
        <v>3217</v>
      </c>
      <c r="H421" s="9" t="s">
        <v>1483</v>
      </c>
      <c r="I421" s="9" t="s">
        <v>242</v>
      </c>
      <c r="J421" s="9" t="s">
        <v>901</v>
      </c>
      <c r="K421" s="9" t="s">
        <v>40</v>
      </c>
      <c r="L421" s="9" t="s">
        <v>41</v>
      </c>
      <c r="M421" s="9" t="s">
        <v>97</v>
      </c>
      <c r="N421" s="9" t="s">
        <v>98</v>
      </c>
      <c r="O421" s="9" t="s">
        <v>1409</v>
      </c>
      <c r="P421" s="9" t="s">
        <v>45</v>
      </c>
      <c r="Q421" s="9" t="s">
        <v>335</v>
      </c>
      <c r="R421" s="9" t="s">
        <v>45</v>
      </c>
      <c r="S421" s="9" t="s">
        <v>1410</v>
      </c>
      <c r="T421" s="9" t="s">
        <v>75</v>
      </c>
      <c r="U421" s="9" t="s">
        <v>76</v>
      </c>
      <c r="V421" s="9" t="s">
        <v>75</v>
      </c>
      <c r="W421" s="9" t="s">
        <v>51</v>
      </c>
      <c r="X421" s="9" t="s">
        <v>52</v>
      </c>
      <c r="Y421" s="9" t="s">
        <v>53</v>
      </c>
      <c r="Z421" s="9" t="s">
        <v>54</v>
      </c>
      <c r="AA421" s="9" t="s">
        <v>102</v>
      </c>
      <c r="AB421" s="9" t="s">
        <v>56</v>
      </c>
      <c r="AC421" s="10">
        <v>0</v>
      </c>
      <c r="AD421" s="9" t="s">
        <v>3220</v>
      </c>
      <c r="AE421" s="10" t="str" cm="1">
        <f t="array" aca="1" ref="AE421" ca="1">IFERROR(_xlfn.XLOOKUP(MID(CELL("filename",$A$1),FIND("]",CELL("filename",$A$1))+1,255)&amp;"|"&amp;$C421,Fonte_OM_Objeto!$G:$G,Fonte_OM_Objeto!$J:$J),"")</f>
        <v/>
      </c>
      <c r="AF421" s="10" t="str" cm="1">
        <f t="array" aca="1" ref="AF421" ca="1">IFERROR(_xlfn.XLOOKUP(MID(CELL("filename",$A$1),FIND("]",CELL("filename",$A$1))+1,255)&amp;"|"&amp;$C421,Fonte_OM_Objeto!$G:$G,Fonte_OM_Objeto!$K:$K),"")</f>
        <v/>
      </c>
    </row>
    <row r="422" spans="1:32" s="1" customFormat="1" ht="19.7" customHeight="1" x14ac:dyDescent="0.2">
      <c r="A422" s="9" t="s">
        <v>30</v>
      </c>
      <c r="B422" s="9" t="s">
        <v>31</v>
      </c>
      <c r="C422" s="9" t="s">
        <v>3219</v>
      </c>
      <c r="D422" s="9" t="s">
        <v>1483</v>
      </c>
      <c r="E422" s="9" t="s">
        <v>34</v>
      </c>
      <c r="F422" s="9" t="s">
        <v>3218</v>
      </c>
      <c r="G422" s="9" t="s">
        <v>3217</v>
      </c>
      <c r="H422" s="9" t="s">
        <v>1483</v>
      </c>
      <c r="I422" s="9" t="s">
        <v>242</v>
      </c>
      <c r="J422" s="9" t="s">
        <v>901</v>
      </c>
      <c r="K422" s="9" t="s">
        <v>40</v>
      </c>
      <c r="L422" s="9" t="s">
        <v>41</v>
      </c>
      <c r="M422" s="9" t="s">
        <v>97</v>
      </c>
      <c r="N422" s="9" t="s">
        <v>98</v>
      </c>
      <c r="O422" s="9" t="s">
        <v>1409</v>
      </c>
      <c r="P422" s="9" t="s">
        <v>45</v>
      </c>
      <c r="Q422" s="9" t="s">
        <v>335</v>
      </c>
      <c r="R422" s="9" t="s">
        <v>45</v>
      </c>
      <c r="S422" s="9" t="s">
        <v>1410</v>
      </c>
      <c r="T422" s="9" t="s">
        <v>75</v>
      </c>
      <c r="U422" s="9" t="s">
        <v>76</v>
      </c>
      <c r="V422" s="9" t="s">
        <v>75</v>
      </c>
      <c r="W422" s="9" t="s">
        <v>51</v>
      </c>
      <c r="X422" s="9" t="s">
        <v>52</v>
      </c>
      <c r="Y422" s="9" t="s">
        <v>53</v>
      </c>
      <c r="Z422" s="9" t="s">
        <v>54</v>
      </c>
      <c r="AA422" s="9" t="s">
        <v>102</v>
      </c>
      <c r="AB422" s="9" t="s">
        <v>56</v>
      </c>
      <c r="AC422" s="10">
        <v>0</v>
      </c>
      <c r="AD422" s="10" t="s">
        <v>3216</v>
      </c>
      <c r="AE422" s="10" t="str" cm="1">
        <f t="array" aca="1" ref="AE422" ca="1">IFERROR(_xlfn.XLOOKUP(MID(CELL("filename",$A$1),FIND("]",CELL("filename",$A$1))+1,255)&amp;"|"&amp;$C422,Fonte_OM_Objeto!$G:$G,Fonte_OM_Objeto!$J:$J),"")</f>
        <v/>
      </c>
      <c r="AF422" s="10" t="str" cm="1">
        <f t="array" aca="1" ref="AF422" ca="1">IFERROR(_xlfn.XLOOKUP(MID(CELL("filename",$A$1),FIND("]",CELL("filename",$A$1))+1,255)&amp;"|"&amp;$C422,Fonte_OM_Objeto!$G:$G,Fonte_OM_Objeto!$K:$K),"")</f>
        <v/>
      </c>
    </row>
    <row r="423" spans="1:32" s="1" customFormat="1" ht="224.45" customHeight="1" x14ac:dyDescent="0.2">
      <c r="A423" s="9" t="s">
        <v>30</v>
      </c>
      <c r="B423" s="9" t="s">
        <v>31</v>
      </c>
      <c r="C423" s="9" t="s">
        <v>3215</v>
      </c>
      <c r="D423" s="9" t="s">
        <v>1483</v>
      </c>
      <c r="E423" s="9" t="s">
        <v>34</v>
      </c>
      <c r="F423" s="9" t="s">
        <v>2418</v>
      </c>
      <c r="G423" s="9" t="s">
        <v>2417</v>
      </c>
      <c r="H423" s="9" t="s">
        <v>1483</v>
      </c>
      <c r="I423" s="9" t="s">
        <v>172</v>
      </c>
      <c r="J423" s="9" t="s">
        <v>901</v>
      </c>
      <c r="K423" s="9" t="s">
        <v>40</v>
      </c>
      <c r="L423" s="9" t="s">
        <v>41</v>
      </c>
      <c r="M423" s="9" t="s">
        <v>59</v>
      </c>
      <c r="N423" s="9" t="s">
        <v>60</v>
      </c>
      <c r="O423" s="9" t="s">
        <v>722</v>
      </c>
      <c r="P423" s="9" t="s">
        <v>45</v>
      </c>
      <c r="Q423" s="9" t="s">
        <v>62</v>
      </c>
      <c r="R423" s="9" t="s">
        <v>45</v>
      </c>
      <c r="S423" s="9" t="s">
        <v>63</v>
      </c>
      <c r="T423" s="9" t="s">
        <v>3214</v>
      </c>
      <c r="U423" s="9" t="s">
        <v>172</v>
      </c>
      <c r="V423" s="9" t="s">
        <v>185</v>
      </c>
      <c r="W423" s="9" t="s">
        <v>51</v>
      </c>
      <c r="X423" s="9" t="s">
        <v>52</v>
      </c>
      <c r="Y423" s="9" t="s">
        <v>53</v>
      </c>
      <c r="Z423" s="9" t="s">
        <v>54</v>
      </c>
      <c r="AA423" s="9" t="s">
        <v>1491</v>
      </c>
      <c r="AB423" s="9" t="s">
        <v>56</v>
      </c>
      <c r="AC423" s="10">
        <v>2944000</v>
      </c>
      <c r="AD423" s="10" t="s">
        <v>3213</v>
      </c>
      <c r="AE423" s="10" t="str" cm="1">
        <f t="array" aca="1" ref="AE423" ca="1">IFERROR(_xlfn.XLOOKUP(MID(CELL("filename",$A$1),FIND("]",CELL("filename",$A$1))+1,255)&amp;"|"&amp;$C423,Fonte_OM_Objeto!$G:$G,Fonte_OM_Objeto!$J:$J),"")</f>
        <v/>
      </c>
      <c r="AF423" s="10" t="str" cm="1">
        <f t="array" aca="1" ref="AF423" ca="1">IFERROR(_xlfn.XLOOKUP(MID(CELL("filename",$A$1),FIND("]",CELL("filename",$A$1))+1,255)&amp;"|"&amp;$C423,Fonte_OM_Objeto!$G:$G,Fonte_OM_Objeto!$K:$K),"")</f>
        <v/>
      </c>
    </row>
    <row r="424" spans="1:32" s="1" customFormat="1" ht="62.85" customHeight="1" x14ac:dyDescent="0.2">
      <c r="A424" s="9" t="s">
        <v>30</v>
      </c>
      <c r="B424" s="9" t="s">
        <v>31</v>
      </c>
      <c r="C424" s="9" t="s">
        <v>3212</v>
      </c>
      <c r="D424" s="9" t="s">
        <v>1483</v>
      </c>
      <c r="E424" s="9" t="s">
        <v>34</v>
      </c>
      <c r="F424" s="9" t="s">
        <v>2401</v>
      </c>
      <c r="G424" s="9" t="s">
        <v>2400</v>
      </c>
      <c r="H424" s="9" t="s">
        <v>1483</v>
      </c>
      <c r="I424" s="9" t="s">
        <v>611</v>
      </c>
      <c r="J424" s="9" t="s">
        <v>901</v>
      </c>
      <c r="K424" s="9" t="s">
        <v>40</v>
      </c>
      <c r="L424" s="9" t="s">
        <v>41</v>
      </c>
      <c r="M424" s="9" t="s">
        <v>232</v>
      </c>
      <c r="N424" s="9" t="s">
        <v>233</v>
      </c>
      <c r="O424" s="9" t="s">
        <v>3166</v>
      </c>
      <c r="P424" s="9" t="s">
        <v>45</v>
      </c>
      <c r="Q424" s="9" t="s">
        <v>235</v>
      </c>
      <c r="R424" s="9" t="s">
        <v>236</v>
      </c>
      <c r="S424" s="9" t="s">
        <v>2359</v>
      </c>
      <c r="T424" s="9" t="s">
        <v>3211</v>
      </c>
      <c r="U424" s="9" t="s">
        <v>611</v>
      </c>
      <c r="V424" s="9" t="s">
        <v>614</v>
      </c>
      <c r="W424" s="9" t="s">
        <v>51</v>
      </c>
      <c r="X424" s="9" t="s">
        <v>52</v>
      </c>
      <c r="Y424" s="9" t="s">
        <v>2366</v>
      </c>
      <c r="Z424" s="9" t="s">
        <v>54</v>
      </c>
      <c r="AA424" s="9" t="s">
        <v>1491</v>
      </c>
      <c r="AB424" s="9" t="s">
        <v>56</v>
      </c>
      <c r="AC424" s="10">
        <v>24000000</v>
      </c>
      <c r="AD424" s="10" t="s">
        <v>3210</v>
      </c>
      <c r="AE424" s="10" t="str" cm="1">
        <f t="array" aca="1" ref="AE424" ca="1">IFERROR(_xlfn.XLOOKUP(MID(CELL("filename",$A$1),FIND("]",CELL("filename",$A$1))+1,255)&amp;"|"&amp;$C424,Fonte_OM_Objeto!$G:$G,Fonte_OM_Objeto!$J:$J),"")</f>
        <v/>
      </c>
      <c r="AF424" s="10" t="str" cm="1">
        <f t="array" aca="1" ref="AF424" ca="1">IFERROR(_xlfn.XLOOKUP(MID(CELL("filename",$A$1),FIND("]",CELL("filename",$A$1))+1,255)&amp;"|"&amp;$C424,Fonte_OM_Objeto!$G:$G,Fonte_OM_Objeto!$K:$K),"")</f>
        <v/>
      </c>
    </row>
    <row r="425" spans="1:32" s="1" customFormat="1" ht="19.7" customHeight="1" x14ac:dyDescent="0.2">
      <c r="A425" s="9" t="s">
        <v>30</v>
      </c>
      <c r="B425" s="9" t="s">
        <v>31</v>
      </c>
      <c r="C425" s="9" t="s">
        <v>3209</v>
      </c>
      <c r="D425" s="9" t="s">
        <v>1483</v>
      </c>
      <c r="E425" s="9" t="s">
        <v>34</v>
      </c>
      <c r="F425" s="9" t="s">
        <v>2401</v>
      </c>
      <c r="G425" s="9" t="s">
        <v>2400</v>
      </c>
      <c r="H425" s="9" t="s">
        <v>1483</v>
      </c>
      <c r="I425" s="9" t="s">
        <v>611</v>
      </c>
      <c r="J425" s="9" t="s">
        <v>901</v>
      </c>
      <c r="K425" s="9" t="s">
        <v>40</v>
      </c>
      <c r="L425" s="9" t="s">
        <v>41</v>
      </c>
      <c r="M425" s="9" t="s">
        <v>232</v>
      </c>
      <c r="N425" s="9" t="s">
        <v>233</v>
      </c>
      <c r="O425" s="9" t="s">
        <v>3166</v>
      </c>
      <c r="P425" s="9" t="s">
        <v>45</v>
      </c>
      <c r="Q425" s="9" t="s">
        <v>235</v>
      </c>
      <c r="R425" s="9" t="s">
        <v>236</v>
      </c>
      <c r="S425" s="9" t="s">
        <v>2359</v>
      </c>
      <c r="T425" s="9" t="s">
        <v>3208</v>
      </c>
      <c r="U425" s="9" t="s">
        <v>611</v>
      </c>
      <c r="V425" s="9" t="s">
        <v>3207</v>
      </c>
      <c r="W425" s="9" t="s">
        <v>51</v>
      </c>
      <c r="X425" s="9" t="s">
        <v>52</v>
      </c>
      <c r="Y425" s="9" t="s">
        <v>2366</v>
      </c>
      <c r="Z425" s="9" t="s">
        <v>54</v>
      </c>
      <c r="AA425" s="9" t="s">
        <v>1491</v>
      </c>
      <c r="AB425" s="9" t="s">
        <v>56</v>
      </c>
      <c r="AC425" s="10">
        <v>28000000</v>
      </c>
      <c r="AD425" s="9" t="s">
        <v>3206</v>
      </c>
      <c r="AE425" s="10" t="str" cm="1">
        <f t="array" aca="1" ref="AE425" ca="1">IFERROR(_xlfn.XLOOKUP(MID(CELL("filename",$A$1),FIND("]",CELL("filename",$A$1))+1,255)&amp;"|"&amp;$C425,Fonte_OM_Objeto!$G:$G,Fonte_OM_Objeto!$J:$J),"")</f>
        <v/>
      </c>
      <c r="AF425" s="10" t="str" cm="1">
        <f t="array" aca="1" ref="AF425" ca="1">IFERROR(_xlfn.XLOOKUP(MID(CELL("filename",$A$1),FIND("]",CELL("filename",$A$1))+1,255)&amp;"|"&amp;$C425,Fonte_OM_Objeto!$G:$G,Fonte_OM_Objeto!$K:$K),"")</f>
        <v/>
      </c>
    </row>
    <row r="426" spans="1:32" s="1" customFormat="1" ht="62.85" customHeight="1" x14ac:dyDescent="0.2">
      <c r="A426" s="9" t="s">
        <v>30</v>
      </c>
      <c r="B426" s="9" t="s">
        <v>31</v>
      </c>
      <c r="C426" s="9" t="s">
        <v>3205</v>
      </c>
      <c r="D426" s="9" t="s">
        <v>1483</v>
      </c>
      <c r="E426" s="9" t="s">
        <v>34</v>
      </c>
      <c r="F426" s="9" t="s">
        <v>2401</v>
      </c>
      <c r="G426" s="9" t="s">
        <v>2400</v>
      </c>
      <c r="H426" s="9" t="s">
        <v>1483</v>
      </c>
      <c r="I426" s="9" t="s">
        <v>611</v>
      </c>
      <c r="J426" s="9" t="s">
        <v>901</v>
      </c>
      <c r="K426" s="9" t="s">
        <v>40</v>
      </c>
      <c r="L426" s="9" t="s">
        <v>41</v>
      </c>
      <c r="M426" s="9" t="s">
        <v>232</v>
      </c>
      <c r="N426" s="9" t="s">
        <v>233</v>
      </c>
      <c r="O426" s="9" t="s">
        <v>3166</v>
      </c>
      <c r="P426" s="9" t="s">
        <v>45</v>
      </c>
      <c r="Q426" s="9" t="s">
        <v>235</v>
      </c>
      <c r="R426" s="9" t="s">
        <v>236</v>
      </c>
      <c r="S426" s="9" t="s">
        <v>2359</v>
      </c>
      <c r="T426" s="9" t="s">
        <v>3204</v>
      </c>
      <c r="U426" s="9" t="s">
        <v>611</v>
      </c>
      <c r="V426" s="9" t="s">
        <v>3203</v>
      </c>
      <c r="W426" s="9" t="s">
        <v>51</v>
      </c>
      <c r="X426" s="9" t="s">
        <v>52</v>
      </c>
      <c r="Y426" s="9" t="s">
        <v>2366</v>
      </c>
      <c r="Z426" s="9" t="s">
        <v>54</v>
      </c>
      <c r="AA426" s="9" t="s">
        <v>1392</v>
      </c>
      <c r="AB426" s="9" t="s">
        <v>56</v>
      </c>
      <c r="AC426" s="10">
        <v>20000000</v>
      </c>
      <c r="AD426" s="10" t="s">
        <v>3202</v>
      </c>
      <c r="AE426" s="10" t="str" cm="1">
        <f t="array" aca="1" ref="AE426" ca="1">IFERROR(_xlfn.XLOOKUP(MID(CELL("filename",$A$1),FIND("]",CELL("filename",$A$1))+1,255)&amp;"|"&amp;$C426,Fonte_OM_Objeto!$G:$G,Fonte_OM_Objeto!$J:$J),"")</f>
        <v/>
      </c>
      <c r="AF426" s="10" t="str" cm="1">
        <f t="array" aca="1" ref="AF426" ca="1">IFERROR(_xlfn.XLOOKUP(MID(CELL("filename",$A$1),FIND("]",CELL("filename",$A$1))+1,255)&amp;"|"&amp;$C426,Fonte_OM_Objeto!$G:$G,Fonte_OM_Objeto!$K:$K),"")</f>
        <v/>
      </c>
    </row>
    <row r="427" spans="1:32" s="1" customFormat="1" ht="62.85" customHeight="1" x14ac:dyDescent="0.2">
      <c r="A427" s="9" t="s">
        <v>30</v>
      </c>
      <c r="B427" s="9" t="s">
        <v>31</v>
      </c>
      <c r="C427" s="9" t="s">
        <v>3205</v>
      </c>
      <c r="D427" s="9" t="s">
        <v>1483</v>
      </c>
      <c r="E427" s="9" t="s">
        <v>34</v>
      </c>
      <c r="F427" s="9" t="s">
        <v>2401</v>
      </c>
      <c r="G427" s="9" t="s">
        <v>2400</v>
      </c>
      <c r="H427" s="9" t="s">
        <v>1483</v>
      </c>
      <c r="I427" s="9" t="s">
        <v>611</v>
      </c>
      <c r="J427" s="9" t="s">
        <v>901</v>
      </c>
      <c r="K427" s="9" t="s">
        <v>40</v>
      </c>
      <c r="L427" s="9" t="s">
        <v>41</v>
      </c>
      <c r="M427" s="9" t="s">
        <v>232</v>
      </c>
      <c r="N427" s="9" t="s">
        <v>233</v>
      </c>
      <c r="O427" s="9" t="s">
        <v>3166</v>
      </c>
      <c r="P427" s="9" t="s">
        <v>45</v>
      </c>
      <c r="Q427" s="9" t="s">
        <v>235</v>
      </c>
      <c r="R427" s="9" t="s">
        <v>236</v>
      </c>
      <c r="S427" s="9" t="s">
        <v>2359</v>
      </c>
      <c r="T427" s="9" t="s">
        <v>3204</v>
      </c>
      <c r="U427" s="9" t="s">
        <v>611</v>
      </c>
      <c r="V427" s="9" t="s">
        <v>3203</v>
      </c>
      <c r="W427" s="9" t="s">
        <v>51</v>
      </c>
      <c r="X427" s="9" t="s">
        <v>52</v>
      </c>
      <c r="Y427" s="9" t="s">
        <v>2366</v>
      </c>
      <c r="Z427" s="9" t="s">
        <v>54</v>
      </c>
      <c r="AA427" s="9" t="s">
        <v>1491</v>
      </c>
      <c r="AB427" s="9" t="s">
        <v>56</v>
      </c>
      <c r="AC427" s="10">
        <v>3812094</v>
      </c>
      <c r="AD427" s="10" t="s">
        <v>3202</v>
      </c>
      <c r="AE427" s="10" t="str" cm="1">
        <f t="array" aca="1" ref="AE427" ca="1">IFERROR(_xlfn.XLOOKUP(MID(CELL("filename",$A$1),FIND("]",CELL("filename",$A$1))+1,255)&amp;"|"&amp;$C427,Fonte_OM_Objeto!$G:$G,Fonte_OM_Objeto!$J:$J),"")</f>
        <v/>
      </c>
      <c r="AF427" s="10" t="str" cm="1">
        <f t="array" aca="1" ref="AF427" ca="1">IFERROR(_xlfn.XLOOKUP(MID(CELL("filename",$A$1),FIND("]",CELL("filename",$A$1))+1,255)&amp;"|"&amp;$C427,Fonte_OM_Objeto!$G:$G,Fonte_OM_Objeto!$K:$K),"")</f>
        <v/>
      </c>
    </row>
    <row r="428" spans="1:32" s="1" customFormat="1" ht="62.85" customHeight="1" x14ac:dyDescent="0.2">
      <c r="A428" s="9" t="s">
        <v>30</v>
      </c>
      <c r="B428" s="9" t="s">
        <v>31</v>
      </c>
      <c r="C428" s="9" t="s">
        <v>2398</v>
      </c>
      <c r="D428" s="9" t="s">
        <v>1483</v>
      </c>
      <c r="E428" s="9" t="s">
        <v>34</v>
      </c>
      <c r="F428" s="9" t="s">
        <v>2387</v>
      </c>
      <c r="G428" s="9" t="s">
        <v>1581</v>
      </c>
      <c r="H428" s="9" t="s">
        <v>1483</v>
      </c>
      <c r="I428" s="9" t="s">
        <v>828</v>
      </c>
      <c r="J428" s="9" t="s">
        <v>901</v>
      </c>
      <c r="K428" s="9" t="s">
        <v>40</v>
      </c>
      <c r="L428" s="9" t="s">
        <v>41</v>
      </c>
      <c r="M428" s="9" t="s">
        <v>232</v>
      </c>
      <c r="N428" s="9" t="s">
        <v>233</v>
      </c>
      <c r="O428" s="9" t="s">
        <v>3166</v>
      </c>
      <c r="P428" s="9" t="s">
        <v>45</v>
      </c>
      <c r="Q428" s="9" t="s">
        <v>235</v>
      </c>
      <c r="R428" s="9" t="s">
        <v>236</v>
      </c>
      <c r="S428" s="9" t="s">
        <v>2359</v>
      </c>
      <c r="T428" s="9" t="s">
        <v>2386</v>
      </c>
      <c r="U428" s="9" t="s">
        <v>828</v>
      </c>
      <c r="V428" s="9" t="s">
        <v>832</v>
      </c>
      <c r="W428" s="9" t="s">
        <v>51</v>
      </c>
      <c r="X428" s="9" t="s">
        <v>52</v>
      </c>
      <c r="Y428" s="9" t="s">
        <v>2366</v>
      </c>
      <c r="Z428" s="9" t="s">
        <v>54</v>
      </c>
      <c r="AA428" s="9" t="s">
        <v>1392</v>
      </c>
      <c r="AB428" s="9" t="s">
        <v>56</v>
      </c>
      <c r="AC428" s="10">
        <v>20000000</v>
      </c>
      <c r="AD428" s="10" t="s">
        <v>3201</v>
      </c>
      <c r="AE428" s="10" t="str" cm="1">
        <f t="array" aca="1" ref="AE428" ca="1">IFERROR(_xlfn.XLOOKUP(MID(CELL("filename",$A$1),FIND("]",CELL("filename",$A$1))+1,255)&amp;"|"&amp;$C428,Fonte_OM_Objeto!$G:$G,Fonte_OM_Objeto!$J:$J),"")</f>
        <v/>
      </c>
      <c r="AF428" s="10" t="str" cm="1">
        <f t="array" aca="1" ref="AF428" ca="1">IFERROR(_xlfn.XLOOKUP(MID(CELL("filename",$A$1),FIND("]",CELL("filename",$A$1))+1,255)&amp;"|"&amp;$C428,Fonte_OM_Objeto!$G:$G,Fonte_OM_Objeto!$K:$K),"")</f>
        <v/>
      </c>
    </row>
    <row r="429" spans="1:32" s="1" customFormat="1" ht="62.85" customHeight="1" x14ac:dyDescent="0.2">
      <c r="A429" s="9" t="s">
        <v>30</v>
      </c>
      <c r="B429" s="9" t="s">
        <v>31</v>
      </c>
      <c r="C429" s="9" t="s">
        <v>2398</v>
      </c>
      <c r="D429" s="9" t="s">
        <v>1483</v>
      </c>
      <c r="E429" s="9" t="s">
        <v>34</v>
      </c>
      <c r="F429" s="9" t="s">
        <v>2387</v>
      </c>
      <c r="G429" s="9" t="s">
        <v>1581</v>
      </c>
      <c r="H429" s="9" t="s">
        <v>1483</v>
      </c>
      <c r="I429" s="9" t="s">
        <v>828</v>
      </c>
      <c r="J429" s="9" t="s">
        <v>901</v>
      </c>
      <c r="K429" s="9" t="s">
        <v>40</v>
      </c>
      <c r="L429" s="9" t="s">
        <v>41</v>
      </c>
      <c r="M429" s="9" t="s">
        <v>232</v>
      </c>
      <c r="N429" s="9" t="s">
        <v>233</v>
      </c>
      <c r="O429" s="9" t="s">
        <v>3166</v>
      </c>
      <c r="P429" s="9" t="s">
        <v>45</v>
      </c>
      <c r="Q429" s="9" t="s">
        <v>235</v>
      </c>
      <c r="R429" s="9" t="s">
        <v>236</v>
      </c>
      <c r="S429" s="9" t="s">
        <v>2359</v>
      </c>
      <c r="T429" s="9" t="s">
        <v>2386</v>
      </c>
      <c r="U429" s="9" t="s">
        <v>828</v>
      </c>
      <c r="V429" s="9" t="s">
        <v>832</v>
      </c>
      <c r="W429" s="9" t="s">
        <v>51</v>
      </c>
      <c r="X429" s="9" t="s">
        <v>52</v>
      </c>
      <c r="Y429" s="9" t="s">
        <v>2366</v>
      </c>
      <c r="Z429" s="9" t="s">
        <v>54</v>
      </c>
      <c r="AA429" s="9" t="s">
        <v>1491</v>
      </c>
      <c r="AB429" s="9" t="s">
        <v>56</v>
      </c>
      <c r="AC429" s="10">
        <v>62636282</v>
      </c>
      <c r="AD429" s="10" t="s">
        <v>3201</v>
      </c>
      <c r="AE429" s="10" t="str" cm="1">
        <f t="array" aca="1" ref="AE429" ca="1">IFERROR(_xlfn.XLOOKUP(MID(CELL("filename",$A$1),FIND("]",CELL("filename",$A$1))+1,255)&amp;"|"&amp;$C429,Fonte_OM_Objeto!$G:$G,Fonte_OM_Objeto!$J:$J),"")</f>
        <v/>
      </c>
      <c r="AF429" s="10" t="str" cm="1">
        <f t="array" aca="1" ref="AF429" ca="1">IFERROR(_xlfn.XLOOKUP(MID(CELL("filename",$A$1),FIND("]",CELL("filename",$A$1))+1,255)&amp;"|"&amp;$C429,Fonte_OM_Objeto!$G:$G,Fonte_OM_Objeto!$K:$K),"")</f>
        <v/>
      </c>
    </row>
    <row r="430" spans="1:32" s="1" customFormat="1" ht="84.2" customHeight="1" x14ac:dyDescent="0.2">
      <c r="A430" s="9" t="s">
        <v>30</v>
      </c>
      <c r="B430" s="9" t="s">
        <v>31</v>
      </c>
      <c r="C430" s="9" t="s">
        <v>3200</v>
      </c>
      <c r="D430" s="9" t="s">
        <v>1483</v>
      </c>
      <c r="E430" s="9" t="s">
        <v>34</v>
      </c>
      <c r="F430" s="9" t="s">
        <v>2387</v>
      </c>
      <c r="G430" s="9" t="s">
        <v>1581</v>
      </c>
      <c r="H430" s="9" t="s">
        <v>1483</v>
      </c>
      <c r="I430" s="9" t="s">
        <v>828</v>
      </c>
      <c r="J430" s="9" t="s">
        <v>901</v>
      </c>
      <c r="K430" s="9" t="s">
        <v>40</v>
      </c>
      <c r="L430" s="9" t="s">
        <v>41</v>
      </c>
      <c r="M430" s="9" t="s">
        <v>97</v>
      </c>
      <c r="N430" s="9" t="s">
        <v>98</v>
      </c>
      <c r="O430" s="9" t="s">
        <v>612</v>
      </c>
      <c r="P430" s="9" t="s">
        <v>45</v>
      </c>
      <c r="Q430" s="9" t="s">
        <v>109</v>
      </c>
      <c r="R430" s="9" t="s">
        <v>47</v>
      </c>
      <c r="S430" s="9" t="s">
        <v>110</v>
      </c>
      <c r="T430" s="9" t="s">
        <v>2386</v>
      </c>
      <c r="U430" s="9" t="s">
        <v>828</v>
      </c>
      <c r="V430" s="9" t="s">
        <v>832</v>
      </c>
      <c r="W430" s="9" t="s">
        <v>111</v>
      </c>
      <c r="X430" s="9" t="s">
        <v>52</v>
      </c>
      <c r="Y430" s="9" t="s">
        <v>53</v>
      </c>
      <c r="Z430" s="9" t="s">
        <v>54</v>
      </c>
      <c r="AA430" s="9" t="s">
        <v>1491</v>
      </c>
      <c r="AB430" s="9" t="s">
        <v>56</v>
      </c>
      <c r="AC430" s="10">
        <v>1950000</v>
      </c>
      <c r="AD430" s="10" t="s">
        <v>3199</v>
      </c>
      <c r="AE430" s="10" t="str" cm="1">
        <f t="array" aca="1" ref="AE430" ca="1">IFERROR(_xlfn.XLOOKUP(MID(CELL("filename",$A$1),FIND("]",CELL("filename",$A$1))+1,255)&amp;"|"&amp;$C430,Fonte_OM_Objeto!$G:$G,Fonte_OM_Objeto!$J:$J),"")</f>
        <v/>
      </c>
      <c r="AF430" s="10" t="str" cm="1">
        <f t="array" aca="1" ref="AF430" ca="1">IFERROR(_xlfn.XLOOKUP(MID(CELL("filename",$A$1),FIND("]",CELL("filename",$A$1))+1,255)&amp;"|"&amp;$C430,Fonte_OM_Objeto!$G:$G,Fonte_OM_Objeto!$K:$K),"")</f>
        <v/>
      </c>
    </row>
    <row r="431" spans="1:32" s="1" customFormat="1" ht="19.7" customHeight="1" x14ac:dyDescent="0.2">
      <c r="A431" s="9" t="s">
        <v>30</v>
      </c>
      <c r="B431" s="9" t="s">
        <v>31</v>
      </c>
      <c r="C431" s="9" t="s">
        <v>3198</v>
      </c>
      <c r="D431" s="9" t="s">
        <v>1483</v>
      </c>
      <c r="E431" s="9" t="s">
        <v>34</v>
      </c>
      <c r="F431" s="9" t="s">
        <v>2387</v>
      </c>
      <c r="G431" s="9" t="s">
        <v>1581</v>
      </c>
      <c r="H431" s="9" t="s">
        <v>1483</v>
      </c>
      <c r="I431" s="9" t="s">
        <v>828</v>
      </c>
      <c r="J431" s="9" t="s">
        <v>901</v>
      </c>
      <c r="K431" s="9" t="s">
        <v>40</v>
      </c>
      <c r="L431" s="9" t="s">
        <v>41</v>
      </c>
      <c r="M431" s="9" t="s">
        <v>232</v>
      </c>
      <c r="N431" s="9" t="s">
        <v>233</v>
      </c>
      <c r="O431" s="9" t="s">
        <v>3166</v>
      </c>
      <c r="P431" s="9" t="s">
        <v>45</v>
      </c>
      <c r="Q431" s="9" t="s">
        <v>235</v>
      </c>
      <c r="R431" s="9" t="s">
        <v>236</v>
      </c>
      <c r="S431" s="9" t="s">
        <v>2359</v>
      </c>
      <c r="T431" s="9" t="s">
        <v>3197</v>
      </c>
      <c r="U431" s="9" t="s">
        <v>828</v>
      </c>
      <c r="V431" s="9" t="s">
        <v>3196</v>
      </c>
      <c r="W431" s="9" t="s">
        <v>51</v>
      </c>
      <c r="X431" s="9" t="s">
        <v>52</v>
      </c>
      <c r="Y431" s="9" t="s">
        <v>2366</v>
      </c>
      <c r="Z431" s="9" t="s">
        <v>54</v>
      </c>
      <c r="AA431" s="9" t="s">
        <v>1491</v>
      </c>
      <c r="AB431" s="9" t="s">
        <v>56</v>
      </c>
      <c r="AC431" s="10">
        <v>26312094</v>
      </c>
      <c r="AD431" s="10" t="s">
        <v>3195</v>
      </c>
      <c r="AE431" s="10" t="str" cm="1">
        <f t="array" aca="1" ref="AE431" ca="1">IFERROR(_xlfn.XLOOKUP(MID(CELL("filename",$A$1),FIND("]",CELL("filename",$A$1))+1,255)&amp;"|"&amp;$C431,Fonte_OM_Objeto!$G:$G,Fonte_OM_Objeto!$J:$J),"")</f>
        <v/>
      </c>
      <c r="AF431" s="10" t="str" cm="1">
        <f t="array" aca="1" ref="AF431" ca="1">IFERROR(_xlfn.XLOOKUP(MID(CELL("filename",$A$1),FIND("]",CELL("filename",$A$1))+1,255)&amp;"|"&amp;$C431,Fonte_OM_Objeto!$G:$G,Fonte_OM_Objeto!$K:$K),"")</f>
        <v/>
      </c>
    </row>
    <row r="432" spans="1:32" s="1" customFormat="1" ht="19.7" customHeight="1" x14ac:dyDescent="0.2">
      <c r="A432" s="9" t="s">
        <v>30</v>
      </c>
      <c r="B432" s="9" t="s">
        <v>31</v>
      </c>
      <c r="C432" s="9" t="s">
        <v>1582</v>
      </c>
      <c r="D432" s="9" t="s">
        <v>1483</v>
      </c>
      <c r="E432" s="9" t="s">
        <v>34</v>
      </c>
      <c r="F432" s="9" t="s">
        <v>2387</v>
      </c>
      <c r="G432" s="9" t="s">
        <v>1581</v>
      </c>
      <c r="H432" s="9" t="s">
        <v>1483</v>
      </c>
      <c r="I432" s="9" t="s">
        <v>828</v>
      </c>
      <c r="J432" s="9" t="s">
        <v>901</v>
      </c>
      <c r="K432" s="9" t="s">
        <v>40</v>
      </c>
      <c r="L432" s="9" t="s">
        <v>41</v>
      </c>
      <c r="M432" s="9" t="s">
        <v>232</v>
      </c>
      <c r="N432" s="9" t="s">
        <v>233</v>
      </c>
      <c r="O432" s="9" t="s">
        <v>3166</v>
      </c>
      <c r="P432" s="9" t="s">
        <v>45</v>
      </c>
      <c r="Q432" s="9" t="s">
        <v>235</v>
      </c>
      <c r="R432" s="9" t="s">
        <v>236</v>
      </c>
      <c r="S432" s="9" t="s">
        <v>2359</v>
      </c>
      <c r="T432" s="9" t="s">
        <v>3194</v>
      </c>
      <c r="U432" s="9" t="s">
        <v>828</v>
      </c>
      <c r="V432" s="9" t="s">
        <v>3193</v>
      </c>
      <c r="W432" s="9" t="s">
        <v>51</v>
      </c>
      <c r="X432" s="9" t="s">
        <v>52</v>
      </c>
      <c r="Y432" s="9" t="s">
        <v>2390</v>
      </c>
      <c r="Z432" s="9" t="s">
        <v>54</v>
      </c>
      <c r="AA432" s="9" t="s">
        <v>1491</v>
      </c>
      <c r="AB432" s="9" t="s">
        <v>56</v>
      </c>
      <c r="AC432" s="10">
        <v>18612094</v>
      </c>
      <c r="AD432" s="10" t="s">
        <v>3192</v>
      </c>
      <c r="AE432" s="10" t="str" cm="1">
        <f t="array" aca="1" ref="AE432" ca="1">IFERROR(_xlfn.XLOOKUP(MID(CELL("filename",$A$1),FIND("]",CELL("filename",$A$1))+1,255)&amp;"|"&amp;$C432,Fonte_OM_Objeto!$G:$G,Fonte_OM_Objeto!$J:$J),"")</f>
        <v/>
      </c>
      <c r="AF432" s="10" t="str" cm="1">
        <f t="array" aca="1" ref="AF432" ca="1">IFERROR(_xlfn.XLOOKUP(MID(CELL("filename",$A$1),FIND("]",CELL("filename",$A$1))+1,255)&amp;"|"&amp;$C432,Fonte_OM_Objeto!$G:$G,Fonte_OM_Objeto!$K:$K),"")</f>
        <v/>
      </c>
    </row>
    <row r="433" spans="1:32" s="1" customFormat="1" ht="19.7" customHeight="1" x14ac:dyDescent="0.2">
      <c r="A433" s="9" t="s">
        <v>30</v>
      </c>
      <c r="B433" s="9" t="s">
        <v>31</v>
      </c>
      <c r="C433" s="9" t="s">
        <v>3191</v>
      </c>
      <c r="D433" s="9" t="s">
        <v>1483</v>
      </c>
      <c r="E433" s="9" t="s">
        <v>34</v>
      </c>
      <c r="F433" s="9" t="s">
        <v>2387</v>
      </c>
      <c r="G433" s="9" t="s">
        <v>1581</v>
      </c>
      <c r="H433" s="9" t="s">
        <v>1483</v>
      </c>
      <c r="I433" s="9" t="s">
        <v>828</v>
      </c>
      <c r="J433" s="9" t="s">
        <v>901</v>
      </c>
      <c r="K433" s="9" t="s">
        <v>40</v>
      </c>
      <c r="L433" s="9" t="s">
        <v>41</v>
      </c>
      <c r="M433" s="9" t="s">
        <v>232</v>
      </c>
      <c r="N433" s="9" t="s">
        <v>233</v>
      </c>
      <c r="O433" s="9" t="s">
        <v>3166</v>
      </c>
      <c r="P433" s="9" t="s">
        <v>45</v>
      </c>
      <c r="Q433" s="9" t="s">
        <v>235</v>
      </c>
      <c r="R433" s="9" t="s">
        <v>236</v>
      </c>
      <c r="S433" s="9" t="s">
        <v>2359</v>
      </c>
      <c r="T433" s="9" t="s">
        <v>2386</v>
      </c>
      <c r="U433" s="9" t="s">
        <v>828</v>
      </c>
      <c r="V433" s="9" t="s">
        <v>832</v>
      </c>
      <c r="W433" s="9" t="s">
        <v>51</v>
      </c>
      <c r="X433" s="9" t="s">
        <v>52</v>
      </c>
      <c r="Y433" s="9" t="s">
        <v>2366</v>
      </c>
      <c r="Z433" s="9" t="s">
        <v>54</v>
      </c>
      <c r="AA433" s="9" t="s">
        <v>1491</v>
      </c>
      <c r="AB433" s="9" t="s">
        <v>56</v>
      </c>
      <c r="AC433" s="10">
        <v>28012094</v>
      </c>
      <c r="AD433" s="10" t="s">
        <v>3190</v>
      </c>
      <c r="AE433" s="10" t="str" cm="1">
        <f t="array" aca="1" ref="AE433" ca="1">IFERROR(_xlfn.XLOOKUP(MID(CELL("filename",$A$1),FIND("]",CELL("filename",$A$1))+1,255)&amp;"|"&amp;$C433,Fonte_OM_Objeto!$G:$G,Fonte_OM_Objeto!$J:$J),"")</f>
        <v/>
      </c>
      <c r="AF433" s="10" t="str" cm="1">
        <f t="array" aca="1" ref="AF433" ca="1">IFERROR(_xlfn.XLOOKUP(MID(CELL("filename",$A$1),FIND("]",CELL("filename",$A$1))+1,255)&amp;"|"&amp;$C433,Fonte_OM_Objeto!$G:$G,Fonte_OM_Objeto!$K:$K),"")</f>
        <v/>
      </c>
    </row>
    <row r="434" spans="1:32" s="1" customFormat="1" ht="84.2" customHeight="1" x14ac:dyDescent="0.2">
      <c r="A434" s="9" t="s">
        <v>30</v>
      </c>
      <c r="B434" s="9" t="s">
        <v>31</v>
      </c>
      <c r="C434" s="9" t="s">
        <v>3189</v>
      </c>
      <c r="D434" s="9" t="s">
        <v>1483</v>
      </c>
      <c r="E434" s="9" t="s">
        <v>34</v>
      </c>
      <c r="F434" s="9" t="s">
        <v>2376</v>
      </c>
      <c r="G434" s="9" t="s">
        <v>1577</v>
      </c>
      <c r="H434" s="9" t="s">
        <v>1483</v>
      </c>
      <c r="I434" s="9" t="s">
        <v>96</v>
      </c>
      <c r="J434" s="9" t="s">
        <v>901</v>
      </c>
      <c r="K434" s="9" t="s">
        <v>40</v>
      </c>
      <c r="L434" s="9" t="s">
        <v>41</v>
      </c>
      <c r="M434" s="9" t="s">
        <v>179</v>
      </c>
      <c r="N434" s="9" t="s">
        <v>180</v>
      </c>
      <c r="O434" s="9" t="s">
        <v>3188</v>
      </c>
      <c r="P434" s="9" t="s">
        <v>45</v>
      </c>
      <c r="Q434" s="9" t="s">
        <v>2193</v>
      </c>
      <c r="R434" s="9" t="s">
        <v>45</v>
      </c>
      <c r="S434" s="9" t="s">
        <v>386</v>
      </c>
      <c r="T434" s="9" t="s">
        <v>3187</v>
      </c>
      <c r="U434" s="9" t="s">
        <v>96</v>
      </c>
      <c r="V434" s="9" t="s">
        <v>101</v>
      </c>
      <c r="W434" s="9" t="s">
        <v>51</v>
      </c>
      <c r="X434" s="9" t="s">
        <v>52</v>
      </c>
      <c r="Y434" s="9" t="s">
        <v>53</v>
      </c>
      <c r="Z434" s="9" t="s">
        <v>54</v>
      </c>
      <c r="AA434" s="9" t="s">
        <v>1392</v>
      </c>
      <c r="AB434" s="9" t="s">
        <v>56</v>
      </c>
      <c r="AC434" s="10">
        <v>30000000</v>
      </c>
      <c r="AD434" s="10" t="s">
        <v>3186</v>
      </c>
      <c r="AE434" s="10" t="str" cm="1">
        <f t="array" aca="1" ref="AE434" ca="1">IFERROR(_xlfn.XLOOKUP(MID(CELL("filename",$A$1),FIND("]",CELL("filename",$A$1))+1,255)&amp;"|"&amp;$C434,Fonte_OM_Objeto!$G:$G,Fonte_OM_Objeto!$J:$J),"")</f>
        <v/>
      </c>
      <c r="AF434" s="10" t="str" cm="1">
        <f t="array" aca="1" ref="AF434" ca="1">IFERROR(_xlfn.XLOOKUP(MID(CELL("filename",$A$1),FIND("]",CELL("filename",$A$1))+1,255)&amp;"|"&amp;$C434,Fonte_OM_Objeto!$G:$G,Fonte_OM_Objeto!$K:$K),"")</f>
        <v/>
      </c>
    </row>
    <row r="435" spans="1:32" s="1" customFormat="1" ht="19.7" customHeight="1" x14ac:dyDescent="0.2">
      <c r="A435" s="9" t="s">
        <v>30</v>
      </c>
      <c r="B435" s="9" t="s">
        <v>31</v>
      </c>
      <c r="C435" s="9" t="s">
        <v>1575</v>
      </c>
      <c r="D435" s="9" t="s">
        <v>1483</v>
      </c>
      <c r="E435" s="9" t="s">
        <v>34</v>
      </c>
      <c r="F435" s="9" t="s">
        <v>2372</v>
      </c>
      <c r="G435" s="9" t="s">
        <v>1554</v>
      </c>
      <c r="H435" s="9" t="s">
        <v>1483</v>
      </c>
      <c r="I435" s="9" t="s">
        <v>909</v>
      </c>
      <c r="J435" s="9" t="s">
        <v>901</v>
      </c>
      <c r="K435" s="9" t="s">
        <v>40</v>
      </c>
      <c r="L435" s="9" t="s">
        <v>41</v>
      </c>
      <c r="M435" s="9" t="s">
        <v>97</v>
      </c>
      <c r="N435" s="9" t="s">
        <v>98</v>
      </c>
      <c r="O435" s="9" t="s">
        <v>1472</v>
      </c>
      <c r="P435" s="9" t="s">
        <v>45</v>
      </c>
      <c r="Q435" s="9" t="s">
        <v>335</v>
      </c>
      <c r="R435" s="9" t="s">
        <v>45</v>
      </c>
      <c r="S435" s="9" t="s">
        <v>1473</v>
      </c>
      <c r="T435" s="9" t="s">
        <v>75</v>
      </c>
      <c r="U435" s="9" t="s">
        <v>76</v>
      </c>
      <c r="V435" s="9" t="s">
        <v>75</v>
      </c>
      <c r="W435" s="9" t="s">
        <v>51</v>
      </c>
      <c r="X435" s="9" t="s">
        <v>52</v>
      </c>
      <c r="Y435" s="9" t="s">
        <v>53</v>
      </c>
      <c r="Z435" s="9" t="s">
        <v>54</v>
      </c>
      <c r="AA435" s="9" t="s">
        <v>102</v>
      </c>
      <c r="AB435" s="9" t="s">
        <v>2429</v>
      </c>
      <c r="AC435" s="10">
        <v>0</v>
      </c>
      <c r="AD435" s="9" t="s">
        <v>3185</v>
      </c>
      <c r="AE435" s="10" t="str" cm="1">
        <f t="array" aca="1" ref="AE435" ca="1">IFERROR(_xlfn.XLOOKUP(MID(CELL("filename",$A$1),FIND("]",CELL("filename",$A$1))+1,255)&amp;"|"&amp;$C435,Fonte_OM_Objeto!$G:$G,Fonte_OM_Objeto!$J:$J),"")</f>
        <v/>
      </c>
      <c r="AF435" s="10" t="str" cm="1">
        <f t="array" aca="1" ref="AF435" ca="1">IFERROR(_xlfn.XLOOKUP(MID(CELL("filename",$A$1),FIND("]",CELL("filename",$A$1))+1,255)&amp;"|"&amp;$C435,Fonte_OM_Objeto!$G:$G,Fonte_OM_Objeto!$K:$K),"")</f>
        <v/>
      </c>
    </row>
    <row r="436" spans="1:32" s="1" customFormat="1" ht="19.7" customHeight="1" x14ac:dyDescent="0.2">
      <c r="A436" s="9" t="s">
        <v>30</v>
      </c>
      <c r="B436" s="9" t="s">
        <v>31</v>
      </c>
      <c r="C436" s="9" t="s">
        <v>1573</v>
      </c>
      <c r="D436" s="9" t="s">
        <v>1483</v>
      </c>
      <c r="E436" s="9" t="s">
        <v>34</v>
      </c>
      <c r="F436" s="9" t="s">
        <v>2372</v>
      </c>
      <c r="G436" s="9" t="s">
        <v>1554</v>
      </c>
      <c r="H436" s="9" t="s">
        <v>1483</v>
      </c>
      <c r="I436" s="9" t="s">
        <v>909</v>
      </c>
      <c r="J436" s="9" t="s">
        <v>901</v>
      </c>
      <c r="K436" s="9" t="s">
        <v>40</v>
      </c>
      <c r="L436" s="9" t="s">
        <v>41</v>
      </c>
      <c r="M436" s="9" t="s">
        <v>97</v>
      </c>
      <c r="N436" s="9" t="s">
        <v>98</v>
      </c>
      <c r="O436" s="9" t="s">
        <v>1472</v>
      </c>
      <c r="P436" s="9" t="s">
        <v>45</v>
      </c>
      <c r="Q436" s="9" t="s">
        <v>335</v>
      </c>
      <c r="R436" s="9" t="s">
        <v>45</v>
      </c>
      <c r="S436" s="9" t="s">
        <v>1473</v>
      </c>
      <c r="T436" s="9" t="s">
        <v>75</v>
      </c>
      <c r="U436" s="9" t="s">
        <v>76</v>
      </c>
      <c r="V436" s="9" t="s">
        <v>75</v>
      </c>
      <c r="W436" s="9" t="s">
        <v>51</v>
      </c>
      <c r="X436" s="9" t="s">
        <v>52</v>
      </c>
      <c r="Y436" s="9" t="s">
        <v>53</v>
      </c>
      <c r="Z436" s="9" t="s">
        <v>54</v>
      </c>
      <c r="AA436" s="9" t="s">
        <v>102</v>
      </c>
      <c r="AB436" s="9" t="s">
        <v>56</v>
      </c>
      <c r="AC436" s="10">
        <v>0</v>
      </c>
      <c r="AD436" s="9" t="s">
        <v>3184</v>
      </c>
      <c r="AE436" s="10" t="str" cm="1">
        <f t="array" aca="1" ref="AE436" ca="1">IFERROR(_xlfn.XLOOKUP(MID(CELL("filename",$A$1),FIND("]",CELL("filename",$A$1))+1,255)&amp;"|"&amp;$C436,Fonte_OM_Objeto!$G:$G,Fonte_OM_Objeto!$J:$J),"")</f>
        <v/>
      </c>
      <c r="AF436" s="10" t="str" cm="1">
        <f t="array" aca="1" ref="AF436" ca="1">IFERROR(_xlfn.XLOOKUP(MID(CELL("filename",$A$1),FIND("]",CELL("filename",$A$1))+1,255)&amp;"|"&amp;$C436,Fonte_OM_Objeto!$G:$G,Fonte_OM_Objeto!$K:$K),"")</f>
        <v/>
      </c>
    </row>
    <row r="437" spans="1:32" s="1" customFormat="1" ht="19.7" customHeight="1" x14ac:dyDescent="0.2">
      <c r="A437" s="9" t="s">
        <v>30</v>
      </c>
      <c r="B437" s="9" t="s">
        <v>31</v>
      </c>
      <c r="C437" s="9" t="s">
        <v>1571</v>
      </c>
      <c r="D437" s="9" t="s">
        <v>1483</v>
      </c>
      <c r="E437" s="9" t="s">
        <v>34</v>
      </c>
      <c r="F437" s="9" t="s">
        <v>2372</v>
      </c>
      <c r="G437" s="9" t="s">
        <v>1554</v>
      </c>
      <c r="H437" s="9" t="s">
        <v>1483</v>
      </c>
      <c r="I437" s="9" t="s">
        <v>909</v>
      </c>
      <c r="J437" s="9" t="s">
        <v>901</v>
      </c>
      <c r="K437" s="9" t="s">
        <v>40</v>
      </c>
      <c r="L437" s="9" t="s">
        <v>41</v>
      </c>
      <c r="M437" s="9" t="s">
        <v>97</v>
      </c>
      <c r="N437" s="9" t="s">
        <v>98</v>
      </c>
      <c r="O437" s="9" t="s">
        <v>1472</v>
      </c>
      <c r="P437" s="9" t="s">
        <v>45</v>
      </c>
      <c r="Q437" s="9" t="s">
        <v>335</v>
      </c>
      <c r="R437" s="9" t="s">
        <v>45</v>
      </c>
      <c r="S437" s="9" t="s">
        <v>1473</v>
      </c>
      <c r="T437" s="9" t="s">
        <v>75</v>
      </c>
      <c r="U437" s="9" t="s">
        <v>76</v>
      </c>
      <c r="V437" s="9" t="s">
        <v>75</v>
      </c>
      <c r="W437" s="9" t="s">
        <v>51</v>
      </c>
      <c r="X437" s="9" t="s">
        <v>52</v>
      </c>
      <c r="Y437" s="9" t="s">
        <v>53</v>
      </c>
      <c r="Z437" s="9" t="s">
        <v>54</v>
      </c>
      <c r="AA437" s="9" t="s">
        <v>102</v>
      </c>
      <c r="AB437" s="9" t="s">
        <v>56</v>
      </c>
      <c r="AC437" s="10">
        <v>0</v>
      </c>
      <c r="AD437" s="10" t="s">
        <v>3183</v>
      </c>
      <c r="AE437" s="10" t="str" cm="1">
        <f t="array" aca="1" ref="AE437" ca="1">IFERROR(_xlfn.XLOOKUP(MID(CELL("filename",$A$1),FIND("]",CELL("filename",$A$1))+1,255)&amp;"|"&amp;$C437,Fonte_OM_Objeto!$G:$G,Fonte_OM_Objeto!$J:$J),"")</f>
        <v/>
      </c>
      <c r="AF437" s="10" t="str" cm="1">
        <f t="array" aca="1" ref="AF437" ca="1">IFERROR(_xlfn.XLOOKUP(MID(CELL("filename",$A$1),FIND("]",CELL("filename",$A$1))+1,255)&amp;"|"&amp;$C437,Fonte_OM_Objeto!$G:$G,Fonte_OM_Objeto!$K:$K),"")</f>
        <v/>
      </c>
    </row>
    <row r="438" spans="1:32" s="1" customFormat="1" ht="19.7" customHeight="1" x14ac:dyDescent="0.2">
      <c r="A438" s="9" t="s">
        <v>30</v>
      </c>
      <c r="B438" s="9" t="s">
        <v>31</v>
      </c>
      <c r="C438" s="9" t="s">
        <v>1569</v>
      </c>
      <c r="D438" s="9" t="s">
        <v>1483</v>
      </c>
      <c r="E438" s="9" t="s">
        <v>34</v>
      </c>
      <c r="F438" s="9" t="s">
        <v>2372</v>
      </c>
      <c r="G438" s="9" t="s">
        <v>1554</v>
      </c>
      <c r="H438" s="9" t="s">
        <v>1483</v>
      </c>
      <c r="I438" s="9" t="s">
        <v>909</v>
      </c>
      <c r="J438" s="9" t="s">
        <v>901</v>
      </c>
      <c r="K438" s="9" t="s">
        <v>40</v>
      </c>
      <c r="L438" s="9" t="s">
        <v>41</v>
      </c>
      <c r="M438" s="9" t="s">
        <v>97</v>
      </c>
      <c r="N438" s="9" t="s">
        <v>98</v>
      </c>
      <c r="O438" s="9" t="s">
        <v>1472</v>
      </c>
      <c r="P438" s="9" t="s">
        <v>45</v>
      </c>
      <c r="Q438" s="9" t="s">
        <v>335</v>
      </c>
      <c r="R438" s="9" t="s">
        <v>45</v>
      </c>
      <c r="S438" s="9" t="s">
        <v>1473</v>
      </c>
      <c r="T438" s="9" t="s">
        <v>75</v>
      </c>
      <c r="U438" s="9" t="s">
        <v>76</v>
      </c>
      <c r="V438" s="9" t="s">
        <v>75</v>
      </c>
      <c r="W438" s="9" t="s">
        <v>51</v>
      </c>
      <c r="X438" s="9" t="s">
        <v>52</v>
      </c>
      <c r="Y438" s="9" t="s">
        <v>53</v>
      </c>
      <c r="Z438" s="9" t="s">
        <v>54</v>
      </c>
      <c r="AA438" s="9" t="s">
        <v>102</v>
      </c>
      <c r="AB438" s="9" t="s">
        <v>2429</v>
      </c>
      <c r="AC438" s="10">
        <v>0</v>
      </c>
      <c r="AD438" s="10" t="s">
        <v>3182</v>
      </c>
      <c r="AE438" s="10" t="str" cm="1">
        <f t="array" aca="1" ref="AE438" ca="1">IFERROR(_xlfn.XLOOKUP(MID(CELL("filename",$A$1),FIND("]",CELL("filename",$A$1))+1,255)&amp;"|"&amp;$C438,Fonte_OM_Objeto!$G:$G,Fonte_OM_Objeto!$J:$J),"")</f>
        <v/>
      </c>
      <c r="AF438" s="10" t="str" cm="1">
        <f t="array" aca="1" ref="AF438" ca="1">IFERROR(_xlfn.XLOOKUP(MID(CELL("filename",$A$1),FIND("]",CELL("filename",$A$1))+1,255)&amp;"|"&amp;$C438,Fonte_OM_Objeto!$G:$G,Fonte_OM_Objeto!$K:$K),"")</f>
        <v/>
      </c>
    </row>
    <row r="439" spans="1:32" s="1" customFormat="1" ht="19.7" customHeight="1" x14ac:dyDescent="0.2">
      <c r="A439" s="9" t="s">
        <v>30</v>
      </c>
      <c r="B439" s="9" t="s">
        <v>31</v>
      </c>
      <c r="C439" s="9" t="s">
        <v>1567</v>
      </c>
      <c r="D439" s="9" t="s">
        <v>1483</v>
      </c>
      <c r="E439" s="9" t="s">
        <v>34</v>
      </c>
      <c r="F439" s="9" t="s">
        <v>2372</v>
      </c>
      <c r="G439" s="9" t="s">
        <v>1554</v>
      </c>
      <c r="H439" s="9" t="s">
        <v>1483</v>
      </c>
      <c r="I439" s="9" t="s">
        <v>909</v>
      </c>
      <c r="J439" s="9" t="s">
        <v>901</v>
      </c>
      <c r="K439" s="9" t="s">
        <v>40</v>
      </c>
      <c r="L439" s="9" t="s">
        <v>41</v>
      </c>
      <c r="M439" s="9" t="s">
        <v>97</v>
      </c>
      <c r="N439" s="9" t="s">
        <v>98</v>
      </c>
      <c r="O439" s="9" t="s">
        <v>1472</v>
      </c>
      <c r="P439" s="9" t="s">
        <v>45</v>
      </c>
      <c r="Q439" s="9" t="s">
        <v>335</v>
      </c>
      <c r="R439" s="9" t="s">
        <v>45</v>
      </c>
      <c r="S439" s="9" t="s">
        <v>1473</v>
      </c>
      <c r="T439" s="9" t="s">
        <v>75</v>
      </c>
      <c r="U439" s="9" t="s">
        <v>76</v>
      </c>
      <c r="V439" s="9" t="s">
        <v>75</v>
      </c>
      <c r="W439" s="9" t="s">
        <v>51</v>
      </c>
      <c r="X439" s="9" t="s">
        <v>52</v>
      </c>
      <c r="Y439" s="9" t="s">
        <v>53</v>
      </c>
      <c r="Z439" s="9" t="s">
        <v>54</v>
      </c>
      <c r="AA439" s="9" t="s">
        <v>102</v>
      </c>
      <c r="AB439" s="9" t="s">
        <v>2429</v>
      </c>
      <c r="AC439" s="10">
        <v>0</v>
      </c>
      <c r="AD439" s="10" t="s">
        <v>3181</v>
      </c>
      <c r="AE439" s="10" t="str" cm="1">
        <f t="array" aca="1" ref="AE439" ca="1">IFERROR(_xlfn.XLOOKUP(MID(CELL("filename",$A$1),FIND("]",CELL("filename",$A$1))+1,255)&amp;"|"&amp;$C439,Fonte_OM_Objeto!$G:$G,Fonte_OM_Objeto!$J:$J),"")</f>
        <v/>
      </c>
      <c r="AF439" s="10" t="str" cm="1">
        <f t="array" aca="1" ref="AF439" ca="1">IFERROR(_xlfn.XLOOKUP(MID(CELL("filename",$A$1),FIND("]",CELL("filename",$A$1))+1,255)&amp;"|"&amp;$C439,Fonte_OM_Objeto!$G:$G,Fonte_OM_Objeto!$K:$K),"")</f>
        <v/>
      </c>
    </row>
    <row r="440" spans="1:32" s="1" customFormat="1" ht="41.1" customHeight="1" x14ac:dyDescent="0.2">
      <c r="A440" s="9" t="s">
        <v>30</v>
      </c>
      <c r="B440" s="9" t="s">
        <v>31</v>
      </c>
      <c r="C440" s="9" t="s">
        <v>1565</v>
      </c>
      <c r="D440" s="9" t="s">
        <v>1483</v>
      </c>
      <c r="E440" s="9" t="s">
        <v>34</v>
      </c>
      <c r="F440" s="9" t="s">
        <v>2372</v>
      </c>
      <c r="G440" s="9" t="s">
        <v>1554</v>
      </c>
      <c r="H440" s="9" t="s">
        <v>1483</v>
      </c>
      <c r="I440" s="9" t="s">
        <v>909</v>
      </c>
      <c r="J440" s="9" t="s">
        <v>901</v>
      </c>
      <c r="K440" s="9" t="s">
        <v>40</v>
      </c>
      <c r="L440" s="9" t="s">
        <v>41</v>
      </c>
      <c r="M440" s="9" t="s">
        <v>97</v>
      </c>
      <c r="N440" s="9" t="s">
        <v>98</v>
      </c>
      <c r="O440" s="9" t="s">
        <v>1472</v>
      </c>
      <c r="P440" s="9" t="s">
        <v>45</v>
      </c>
      <c r="Q440" s="9" t="s">
        <v>335</v>
      </c>
      <c r="R440" s="9" t="s">
        <v>45</v>
      </c>
      <c r="S440" s="9" t="s">
        <v>1473</v>
      </c>
      <c r="T440" s="9" t="s">
        <v>75</v>
      </c>
      <c r="U440" s="9" t="s">
        <v>76</v>
      </c>
      <c r="V440" s="9" t="s">
        <v>75</v>
      </c>
      <c r="W440" s="9" t="s">
        <v>51</v>
      </c>
      <c r="X440" s="9" t="s">
        <v>52</v>
      </c>
      <c r="Y440" s="9" t="s">
        <v>53</v>
      </c>
      <c r="Z440" s="9" t="s">
        <v>54</v>
      </c>
      <c r="AA440" s="9" t="s">
        <v>102</v>
      </c>
      <c r="AB440" s="9" t="s">
        <v>2429</v>
      </c>
      <c r="AC440" s="10">
        <v>0</v>
      </c>
      <c r="AD440" s="10" t="s">
        <v>3180</v>
      </c>
      <c r="AE440" s="10" t="str" cm="1">
        <f t="array" aca="1" ref="AE440" ca="1">IFERROR(_xlfn.XLOOKUP(MID(CELL("filename",$A$1),FIND("]",CELL("filename",$A$1))+1,255)&amp;"|"&amp;$C440,Fonte_OM_Objeto!$G:$G,Fonte_OM_Objeto!$J:$J),"")</f>
        <v/>
      </c>
      <c r="AF440" s="10" t="str" cm="1">
        <f t="array" aca="1" ref="AF440" ca="1">IFERROR(_xlfn.XLOOKUP(MID(CELL("filename",$A$1),FIND("]",CELL("filename",$A$1))+1,255)&amp;"|"&amp;$C440,Fonte_OM_Objeto!$G:$G,Fonte_OM_Objeto!$K:$K),"")</f>
        <v/>
      </c>
    </row>
    <row r="441" spans="1:32" s="1" customFormat="1" ht="19.7" customHeight="1" x14ac:dyDescent="0.2">
      <c r="A441" s="9" t="s">
        <v>30</v>
      </c>
      <c r="B441" s="9" t="s">
        <v>31</v>
      </c>
      <c r="C441" s="9" t="s">
        <v>1563</v>
      </c>
      <c r="D441" s="9" t="s">
        <v>1483</v>
      </c>
      <c r="E441" s="9" t="s">
        <v>34</v>
      </c>
      <c r="F441" s="9" t="s">
        <v>2372</v>
      </c>
      <c r="G441" s="9" t="s">
        <v>1554</v>
      </c>
      <c r="H441" s="9" t="s">
        <v>1483</v>
      </c>
      <c r="I441" s="9" t="s">
        <v>909</v>
      </c>
      <c r="J441" s="9" t="s">
        <v>901</v>
      </c>
      <c r="K441" s="9" t="s">
        <v>40</v>
      </c>
      <c r="L441" s="9" t="s">
        <v>41</v>
      </c>
      <c r="M441" s="9" t="s">
        <v>97</v>
      </c>
      <c r="N441" s="9" t="s">
        <v>98</v>
      </c>
      <c r="O441" s="9" t="s">
        <v>1472</v>
      </c>
      <c r="P441" s="9" t="s">
        <v>45</v>
      </c>
      <c r="Q441" s="9" t="s">
        <v>335</v>
      </c>
      <c r="R441" s="9" t="s">
        <v>45</v>
      </c>
      <c r="S441" s="9" t="s">
        <v>1473</v>
      </c>
      <c r="T441" s="9" t="s">
        <v>75</v>
      </c>
      <c r="U441" s="9" t="s">
        <v>76</v>
      </c>
      <c r="V441" s="9" t="s">
        <v>75</v>
      </c>
      <c r="W441" s="9" t="s">
        <v>51</v>
      </c>
      <c r="X441" s="9" t="s">
        <v>52</v>
      </c>
      <c r="Y441" s="9" t="s">
        <v>53</v>
      </c>
      <c r="Z441" s="9" t="s">
        <v>54</v>
      </c>
      <c r="AA441" s="9" t="s">
        <v>102</v>
      </c>
      <c r="AB441" s="9" t="s">
        <v>2429</v>
      </c>
      <c r="AC441" s="10">
        <v>0</v>
      </c>
      <c r="AD441" s="9" t="s">
        <v>3179</v>
      </c>
      <c r="AE441" s="10" t="str" cm="1">
        <f t="array" aca="1" ref="AE441" ca="1">IFERROR(_xlfn.XLOOKUP(MID(CELL("filename",$A$1),FIND("]",CELL("filename",$A$1))+1,255)&amp;"|"&amp;$C441,Fonte_OM_Objeto!$G:$G,Fonte_OM_Objeto!$J:$J),"")</f>
        <v/>
      </c>
      <c r="AF441" s="10" t="str" cm="1">
        <f t="array" aca="1" ref="AF441" ca="1">IFERROR(_xlfn.XLOOKUP(MID(CELL("filename",$A$1),FIND("]",CELL("filename",$A$1))+1,255)&amp;"|"&amp;$C441,Fonte_OM_Objeto!$G:$G,Fonte_OM_Objeto!$K:$K),"")</f>
        <v/>
      </c>
    </row>
    <row r="442" spans="1:32" s="1" customFormat="1" ht="19.7" customHeight="1" x14ac:dyDescent="0.2">
      <c r="A442" s="9" t="s">
        <v>30</v>
      </c>
      <c r="B442" s="9" t="s">
        <v>31</v>
      </c>
      <c r="C442" s="9" t="s">
        <v>1561</v>
      </c>
      <c r="D442" s="9" t="s">
        <v>1483</v>
      </c>
      <c r="E442" s="9" t="s">
        <v>34</v>
      </c>
      <c r="F442" s="9" t="s">
        <v>2372</v>
      </c>
      <c r="G442" s="9" t="s">
        <v>1554</v>
      </c>
      <c r="H442" s="9" t="s">
        <v>1483</v>
      </c>
      <c r="I442" s="9" t="s">
        <v>909</v>
      </c>
      <c r="J442" s="9" t="s">
        <v>901</v>
      </c>
      <c r="K442" s="9" t="s">
        <v>40</v>
      </c>
      <c r="L442" s="9" t="s">
        <v>41</v>
      </c>
      <c r="M442" s="9" t="s">
        <v>97</v>
      </c>
      <c r="N442" s="9" t="s">
        <v>98</v>
      </c>
      <c r="O442" s="9" t="s">
        <v>1472</v>
      </c>
      <c r="P442" s="9" t="s">
        <v>45</v>
      </c>
      <c r="Q442" s="9" t="s">
        <v>335</v>
      </c>
      <c r="R442" s="9" t="s">
        <v>45</v>
      </c>
      <c r="S442" s="9" t="s">
        <v>1473</v>
      </c>
      <c r="T442" s="9" t="s">
        <v>75</v>
      </c>
      <c r="U442" s="9" t="s">
        <v>76</v>
      </c>
      <c r="V442" s="9" t="s">
        <v>75</v>
      </c>
      <c r="W442" s="9" t="s">
        <v>51</v>
      </c>
      <c r="X442" s="9" t="s">
        <v>52</v>
      </c>
      <c r="Y442" s="9" t="s">
        <v>53</v>
      </c>
      <c r="Z442" s="9" t="s">
        <v>54</v>
      </c>
      <c r="AA442" s="9" t="s">
        <v>102</v>
      </c>
      <c r="AB442" s="9" t="s">
        <v>2429</v>
      </c>
      <c r="AC442" s="10">
        <v>0</v>
      </c>
      <c r="AD442" s="10" t="s">
        <v>3178</v>
      </c>
      <c r="AE442" s="10" t="str" cm="1">
        <f t="array" aca="1" ref="AE442" ca="1">IFERROR(_xlfn.XLOOKUP(MID(CELL("filename",$A$1),FIND("]",CELL("filename",$A$1))+1,255)&amp;"|"&amp;$C442,Fonte_OM_Objeto!$G:$G,Fonte_OM_Objeto!$J:$J),"")</f>
        <v/>
      </c>
      <c r="AF442" s="10" t="str" cm="1">
        <f t="array" aca="1" ref="AF442" ca="1">IFERROR(_xlfn.XLOOKUP(MID(CELL("filename",$A$1),FIND("]",CELL("filename",$A$1))+1,255)&amp;"|"&amp;$C442,Fonte_OM_Objeto!$G:$G,Fonte_OM_Objeto!$K:$K),"")</f>
        <v/>
      </c>
    </row>
    <row r="443" spans="1:32" s="1" customFormat="1" ht="19.7" customHeight="1" x14ac:dyDescent="0.2">
      <c r="A443" s="9" t="s">
        <v>30</v>
      </c>
      <c r="B443" s="9" t="s">
        <v>31</v>
      </c>
      <c r="C443" s="9" t="s">
        <v>1559</v>
      </c>
      <c r="D443" s="9" t="s">
        <v>1483</v>
      </c>
      <c r="E443" s="9" t="s">
        <v>34</v>
      </c>
      <c r="F443" s="9" t="s">
        <v>2372</v>
      </c>
      <c r="G443" s="9" t="s">
        <v>1554</v>
      </c>
      <c r="H443" s="9" t="s">
        <v>1483</v>
      </c>
      <c r="I443" s="9" t="s">
        <v>909</v>
      </c>
      <c r="J443" s="9" t="s">
        <v>901</v>
      </c>
      <c r="K443" s="9" t="s">
        <v>40</v>
      </c>
      <c r="L443" s="9" t="s">
        <v>41</v>
      </c>
      <c r="M443" s="9" t="s">
        <v>97</v>
      </c>
      <c r="N443" s="9" t="s">
        <v>98</v>
      </c>
      <c r="O443" s="9" t="s">
        <v>1472</v>
      </c>
      <c r="P443" s="9" t="s">
        <v>45</v>
      </c>
      <c r="Q443" s="9" t="s">
        <v>335</v>
      </c>
      <c r="R443" s="9" t="s">
        <v>45</v>
      </c>
      <c r="S443" s="9" t="s">
        <v>1473</v>
      </c>
      <c r="T443" s="9" t="s">
        <v>75</v>
      </c>
      <c r="U443" s="9" t="s">
        <v>76</v>
      </c>
      <c r="V443" s="9" t="s">
        <v>75</v>
      </c>
      <c r="W443" s="9" t="s">
        <v>51</v>
      </c>
      <c r="X443" s="9" t="s">
        <v>52</v>
      </c>
      <c r="Y443" s="9" t="s">
        <v>53</v>
      </c>
      <c r="Z443" s="9" t="s">
        <v>54</v>
      </c>
      <c r="AA443" s="9" t="s">
        <v>102</v>
      </c>
      <c r="AB443" s="9" t="s">
        <v>2429</v>
      </c>
      <c r="AC443" s="10">
        <v>0</v>
      </c>
      <c r="AD443" s="10" t="s">
        <v>3177</v>
      </c>
      <c r="AE443" s="10" t="str" cm="1">
        <f t="array" aca="1" ref="AE443" ca="1">IFERROR(_xlfn.XLOOKUP(MID(CELL("filename",$A$1),FIND("]",CELL("filename",$A$1))+1,255)&amp;"|"&amp;$C443,Fonte_OM_Objeto!$G:$G,Fonte_OM_Objeto!$J:$J),"")</f>
        <v/>
      </c>
      <c r="AF443" s="10" t="str" cm="1">
        <f t="array" aca="1" ref="AF443" ca="1">IFERROR(_xlfn.XLOOKUP(MID(CELL("filename",$A$1),FIND("]",CELL("filename",$A$1))+1,255)&amp;"|"&amp;$C443,Fonte_OM_Objeto!$G:$G,Fonte_OM_Objeto!$K:$K),"")</f>
        <v/>
      </c>
    </row>
    <row r="444" spans="1:32" s="1" customFormat="1" ht="94.9" customHeight="1" x14ac:dyDescent="0.2">
      <c r="A444" s="9" t="s">
        <v>30</v>
      </c>
      <c r="B444" s="9" t="s">
        <v>31</v>
      </c>
      <c r="C444" s="9" t="s">
        <v>1557</v>
      </c>
      <c r="D444" s="9" t="s">
        <v>1483</v>
      </c>
      <c r="E444" s="9" t="s">
        <v>34</v>
      </c>
      <c r="F444" s="9" t="s">
        <v>2372</v>
      </c>
      <c r="G444" s="9" t="s">
        <v>1554</v>
      </c>
      <c r="H444" s="9" t="s">
        <v>1483</v>
      </c>
      <c r="I444" s="9" t="s">
        <v>909</v>
      </c>
      <c r="J444" s="9" t="s">
        <v>901</v>
      </c>
      <c r="K444" s="9" t="s">
        <v>40</v>
      </c>
      <c r="L444" s="9" t="s">
        <v>41</v>
      </c>
      <c r="M444" s="9" t="s">
        <v>97</v>
      </c>
      <c r="N444" s="9" t="s">
        <v>98</v>
      </c>
      <c r="O444" s="9" t="s">
        <v>1472</v>
      </c>
      <c r="P444" s="9" t="s">
        <v>45</v>
      </c>
      <c r="Q444" s="9" t="s">
        <v>335</v>
      </c>
      <c r="R444" s="9" t="s">
        <v>45</v>
      </c>
      <c r="S444" s="9" t="s">
        <v>1473</v>
      </c>
      <c r="T444" s="9" t="s">
        <v>75</v>
      </c>
      <c r="U444" s="9" t="s">
        <v>76</v>
      </c>
      <c r="V444" s="9" t="s">
        <v>75</v>
      </c>
      <c r="W444" s="9" t="s">
        <v>51</v>
      </c>
      <c r="X444" s="9" t="s">
        <v>52</v>
      </c>
      <c r="Y444" s="9" t="s">
        <v>53</v>
      </c>
      <c r="Z444" s="9" t="s">
        <v>54</v>
      </c>
      <c r="AA444" s="9" t="s">
        <v>102</v>
      </c>
      <c r="AB444" s="9" t="s">
        <v>2429</v>
      </c>
      <c r="AC444" s="10">
        <v>0</v>
      </c>
      <c r="AD444" s="10" t="s">
        <v>3176</v>
      </c>
      <c r="AE444" s="10" t="str" cm="1">
        <f t="array" aca="1" ref="AE444" ca="1">IFERROR(_xlfn.XLOOKUP(MID(CELL("filename",$A$1),FIND("]",CELL("filename",$A$1))+1,255)&amp;"|"&amp;$C444,Fonte_OM_Objeto!$G:$G,Fonte_OM_Objeto!$J:$J),"")</f>
        <v/>
      </c>
      <c r="AF444" s="10" t="str" cm="1">
        <f t="array" aca="1" ref="AF444" ca="1">IFERROR(_xlfn.XLOOKUP(MID(CELL("filename",$A$1),FIND("]",CELL("filename",$A$1))+1,255)&amp;"|"&amp;$C444,Fonte_OM_Objeto!$G:$G,Fonte_OM_Objeto!$K:$K),"")</f>
        <v/>
      </c>
    </row>
    <row r="445" spans="1:32" s="1" customFormat="1" ht="19.7" customHeight="1" x14ac:dyDescent="0.2">
      <c r="A445" s="9" t="s">
        <v>30</v>
      </c>
      <c r="B445" s="9" t="s">
        <v>31</v>
      </c>
      <c r="C445" s="9" t="s">
        <v>1555</v>
      </c>
      <c r="D445" s="9" t="s">
        <v>1483</v>
      </c>
      <c r="E445" s="9" t="s">
        <v>34</v>
      </c>
      <c r="F445" s="9" t="s">
        <v>2372</v>
      </c>
      <c r="G445" s="9" t="s">
        <v>1554</v>
      </c>
      <c r="H445" s="9" t="s">
        <v>1483</v>
      </c>
      <c r="I445" s="9" t="s">
        <v>909</v>
      </c>
      <c r="J445" s="9" t="s">
        <v>901</v>
      </c>
      <c r="K445" s="9" t="s">
        <v>40</v>
      </c>
      <c r="L445" s="9" t="s">
        <v>41</v>
      </c>
      <c r="M445" s="9" t="s">
        <v>97</v>
      </c>
      <c r="N445" s="9" t="s">
        <v>98</v>
      </c>
      <c r="O445" s="9" t="s">
        <v>1472</v>
      </c>
      <c r="P445" s="9" t="s">
        <v>45</v>
      </c>
      <c r="Q445" s="9" t="s">
        <v>335</v>
      </c>
      <c r="R445" s="9" t="s">
        <v>45</v>
      </c>
      <c r="S445" s="9" t="s">
        <v>1473</v>
      </c>
      <c r="T445" s="9" t="s">
        <v>75</v>
      </c>
      <c r="U445" s="9" t="s">
        <v>76</v>
      </c>
      <c r="V445" s="9" t="s">
        <v>75</v>
      </c>
      <c r="W445" s="9" t="s">
        <v>51</v>
      </c>
      <c r="X445" s="9" t="s">
        <v>52</v>
      </c>
      <c r="Y445" s="9" t="s">
        <v>53</v>
      </c>
      <c r="Z445" s="9" t="s">
        <v>54</v>
      </c>
      <c r="AA445" s="9" t="s">
        <v>102</v>
      </c>
      <c r="AB445" s="9" t="s">
        <v>2429</v>
      </c>
      <c r="AC445" s="10">
        <v>0</v>
      </c>
      <c r="AD445" s="9" t="s">
        <v>3175</v>
      </c>
      <c r="AE445" s="10" t="str" cm="1">
        <f t="array" aca="1" ref="AE445" ca="1">IFERROR(_xlfn.XLOOKUP(MID(CELL("filename",$A$1),FIND("]",CELL("filename",$A$1))+1,255)&amp;"|"&amp;$C445,Fonte_OM_Objeto!$G:$G,Fonte_OM_Objeto!$J:$J),"")</f>
        <v/>
      </c>
      <c r="AF445" s="10" t="str" cm="1">
        <f t="array" aca="1" ref="AF445" ca="1">IFERROR(_xlfn.XLOOKUP(MID(CELL("filename",$A$1),FIND("]",CELL("filename",$A$1))+1,255)&amp;"|"&amp;$C445,Fonte_OM_Objeto!$G:$G,Fonte_OM_Objeto!$K:$K),"")</f>
        <v/>
      </c>
    </row>
    <row r="446" spans="1:32" s="1" customFormat="1" ht="19.7" customHeight="1" x14ac:dyDescent="0.2">
      <c r="A446" s="9" t="s">
        <v>30</v>
      </c>
      <c r="B446" s="9" t="s">
        <v>31</v>
      </c>
      <c r="C446" s="9" t="s">
        <v>3174</v>
      </c>
      <c r="D446" s="9" t="s">
        <v>1483</v>
      </c>
      <c r="E446" s="9" t="s">
        <v>34</v>
      </c>
      <c r="F446" s="9" t="s">
        <v>2372</v>
      </c>
      <c r="G446" s="9" t="s">
        <v>1554</v>
      </c>
      <c r="H446" s="9" t="s">
        <v>1483</v>
      </c>
      <c r="I446" s="9" t="s">
        <v>909</v>
      </c>
      <c r="J446" s="9" t="s">
        <v>901</v>
      </c>
      <c r="K446" s="9" t="s">
        <v>40</v>
      </c>
      <c r="L446" s="9" t="s">
        <v>41</v>
      </c>
      <c r="M446" s="9" t="s">
        <v>97</v>
      </c>
      <c r="N446" s="9" t="s">
        <v>98</v>
      </c>
      <c r="O446" s="9" t="s">
        <v>1472</v>
      </c>
      <c r="P446" s="9" t="s">
        <v>45</v>
      </c>
      <c r="Q446" s="9" t="s">
        <v>335</v>
      </c>
      <c r="R446" s="9" t="s">
        <v>45</v>
      </c>
      <c r="S446" s="9" t="s">
        <v>1473</v>
      </c>
      <c r="T446" s="9" t="s">
        <v>75</v>
      </c>
      <c r="U446" s="9" t="s">
        <v>76</v>
      </c>
      <c r="V446" s="9" t="s">
        <v>75</v>
      </c>
      <c r="W446" s="9" t="s">
        <v>51</v>
      </c>
      <c r="X446" s="9" t="s">
        <v>52</v>
      </c>
      <c r="Y446" s="9" t="s">
        <v>53</v>
      </c>
      <c r="Z446" s="9" t="s">
        <v>54</v>
      </c>
      <c r="AA446" s="9" t="s">
        <v>102</v>
      </c>
      <c r="AB446" s="9" t="s">
        <v>2429</v>
      </c>
      <c r="AC446" s="10">
        <v>0</v>
      </c>
      <c r="AD446" s="9" t="s">
        <v>3173</v>
      </c>
      <c r="AE446" s="10" t="str" cm="1">
        <f t="array" aca="1" ref="AE446" ca="1">IFERROR(_xlfn.XLOOKUP(MID(CELL("filename",$A$1),FIND("]",CELL("filename",$A$1))+1,255)&amp;"|"&amp;$C446,Fonte_OM_Objeto!$G:$G,Fonte_OM_Objeto!$J:$J),"")</f>
        <v/>
      </c>
      <c r="AF446" s="10" t="str" cm="1">
        <f t="array" aca="1" ref="AF446" ca="1">IFERROR(_xlfn.XLOOKUP(MID(CELL("filename",$A$1),FIND("]",CELL("filename",$A$1))+1,255)&amp;"|"&amp;$C446,Fonte_OM_Objeto!$G:$G,Fonte_OM_Objeto!$K:$K),"")</f>
        <v/>
      </c>
    </row>
    <row r="447" spans="1:32" s="1" customFormat="1" ht="41.1" customHeight="1" x14ac:dyDescent="0.2">
      <c r="A447" s="9" t="s">
        <v>30</v>
      </c>
      <c r="B447" s="9" t="s">
        <v>31</v>
      </c>
      <c r="C447" s="9" t="s">
        <v>3172</v>
      </c>
      <c r="D447" s="9" t="s">
        <v>1483</v>
      </c>
      <c r="E447" s="9" t="s">
        <v>34</v>
      </c>
      <c r="F447" s="9" t="s">
        <v>2372</v>
      </c>
      <c r="G447" s="9" t="s">
        <v>1554</v>
      </c>
      <c r="H447" s="9" t="s">
        <v>1483</v>
      </c>
      <c r="I447" s="9" t="s">
        <v>909</v>
      </c>
      <c r="J447" s="9" t="s">
        <v>901</v>
      </c>
      <c r="K447" s="9" t="s">
        <v>40</v>
      </c>
      <c r="L447" s="9" t="s">
        <v>41</v>
      </c>
      <c r="M447" s="9" t="s">
        <v>97</v>
      </c>
      <c r="N447" s="9" t="s">
        <v>98</v>
      </c>
      <c r="O447" s="9" t="s">
        <v>1472</v>
      </c>
      <c r="P447" s="9" t="s">
        <v>45</v>
      </c>
      <c r="Q447" s="9" t="s">
        <v>335</v>
      </c>
      <c r="R447" s="9" t="s">
        <v>45</v>
      </c>
      <c r="S447" s="9" t="s">
        <v>1473</v>
      </c>
      <c r="T447" s="9" t="s">
        <v>75</v>
      </c>
      <c r="U447" s="9" t="s">
        <v>76</v>
      </c>
      <c r="V447" s="9" t="s">
        <v>75</v>
      </c>
      <c r="W447" s="9" t="s">
        <v>51</v>
      </c>
      <c r="X447" s="9" t="s">
        <v>52</v>
      </c>
      <c r="Y447" s="9" t="s">
        <v>53</v>
      </c>
      <c r="Z447" s="9" t="s">
        <v>54</v>
      </c>
      <c r="AA447" s="9" t="s">
        <v>102</v>
      </c>
      <c r="AB447" s="9" t="s">
        <v>2429</v>
      </c>
      <c r="AC447" s="10">
        <v>0</v>
      </c>
      <c r="AD447" s="10" t="s">
        <v>3171</v>
      </c>
      <c r="AE447" s="10" t="str" cm="1">
        <f t="array" aca="1" ref="AE447" ca="1">IFERROR(_xlfn.XLOOKUP(MID(CELL("filename",$A$1),FIND("]",CELL("filename",$A$1))+1,255)&amp;"|"&amp;$C447,Fonte_OM_Objeto!$G:$G,Fonte_OM_Objeto!$J:$J),"")</f>
        <v/>
      </c>
      <c r="AF447" s="10" t="str" cm="1">
        <f t="array" aca="1" ref="AF447" ca="1">IFERROR(_xlfn.XLOOKUP(MID(CELL("filename",$A$1),FIND("]",CELL("filename",$A$1))+1,255)&amp;"|"&amp;$C447,Fonte_OM_Objeto!$G:$G,Fonte_OM_Objeto!$K:$K),"")</f>
        <v/>
      </c>
    </row>
    <row r="448" spans="1:32" s="1" customFormat="1" ht="19.7" customHeight="1" x14ac:dyDescent="0.2">
      <c r="A448" s="9" t="s">
        <v>30</v>
      </c>
      <c r="B448" s="9" t="s">
        <v>31</v>
      </c>
      <c r="C448" s="9" t="s">
        <v>2373</v>
      </c>
      <c r="D448" s="9" t="s">
        <v>1483</v>
      </c>
      <c r="E448" s="9" t="s">
        <v>34</v>
      </c>
      <c r="F448" s="9" t="s">
        <v>2372</v>
      </c>
      <c r="G448" s="9" t="s">
        <v>1554</v>
      </c>
      <c r="H448" s="9" t="s">
        <v>1483</v>
      </c>
      <c r="I448" s="9" t="s">
        <v>909</v>
      </c>
      <c r="J448" s="9" t="s">
        <v>901</v>
      </c>
      <c r="K448" s="9" t="s">
        <v>40</v>
      </c>
      <c r="L448" s="9" t="s">
        <v>41</v>
      </c>
      <c r="M448" s="9" t="s">
        <v>97</v>
      </c>
      <c r="N448" s="9" t="s">
        <v>98</v>
      </c>
      <c r="O448" s="9" t="s">
        <v>1472</v>
      </c>
      <c r="P448" s="9" t="s">
        <v>45</v>
      </c>
      <c r="Q448" s="9" t="s">
        <v>335</v>
      </c>
      <c r="R448" s="9" t="s">
        <v>45</v>
      </c>
      <c r="S448" s="9" t="s">
        <v>1473</v>
      </c>
      <c r="T448" s="9" t="s">
        <v>75</v>
      </c>
      <c r="U448" s="9" t="s">
        <v>76</v>
      </c>
      <c r="V448" s="9" t="s">
        <v>75</v>
      </c>
      <c r="W448" s="9" t="s">
        <v>51</v>
      </c>
      <c r="X448" s="9" t="s">
        <v>52</v>
      </c>
      <c r="Y448" s="9" t="s">
        <v>53</v>
      </c>
      <c r="Z448" s="9" t="s">
        <v>54</v>
      </c>
      <c r="AA448" s="9" t="s">
        <v>102</v>
      </c>
      <c r="AB448" s="9" t="s">
        <v>2429</v>
      </c>
      <c r="AC448" s="10">
        <v>0</v>
      </c>
      <c r="AD448" s="9" t="s">
        <v>3170</v>
      </c>
      <c r="AE448" s="10" t="str" cm="1">
        <f t="array" aca="1" ref="AE448" ca="1">IFERROR(_xlfn.XLOOKUP(MID(CELL("filename",$A$1),FIND("]",CELL("filename",$A$1))+1,255)&amp;"|"&amp;$C448,Fonte_OM_Objeto!$G:$G,Fonte_OM_Objeto!$J:$J),"")</f>
        <v/>
      </c>
      <c r="AF448" s="10" t="str" cm="1">
        <f t="array" aca="1" ref="AF448" ca="1">IFERROR(_xlfn.XLOOKUP(MID(CELL("filename",$A$1),FIND("]",CELL("filename",$A$1))+1,255)&amp;"|"&amp;$C448,Fonte_OM_Objeto!$G:$G,Fonte_OM_Objeto!$K:$K),"")</f>
        <v/>
      </c>
    </row>
    <row r="449" spans="1:32" s="1" customFormat="1" ht="19.7" customHeight="1" x14ac:dyDescent="0.2">
      <c r="A449" s="9" t="s">
        <v>30</v>
      </c>
      <c r="B449" s="9" t="s">
        <v>31</v>
      </c>
      <c r="C449" s="9" t="s">
        <v>3169</v>
      </c>
      <c r="D449" s="9" t="s">
        <v>1483</v>
      </c>
      <c r="E449" s="9" t="s">
        <v>34</v>
      </c>
      <c r="F449" s="9" t="s">
        <v>2372</v>
      </c>
      <c r="G449" s="9" t="s">
        <v>1554</v>
      </c>
      <c r="H449" s="9" t="s">
        <v>1483</v>
      </c>
      <c r="I449" s="9" t="s">
        <v>909</v>
      </c>
      <c r="J449" s="9" t="s">
        <v>901</v>
      </c>
      <c r="K449" s="9" t="s">
        <v>40</v>
      </c>
      <c r="L449" s="9" t="s">
        <v>41</v>
      </c>
      <c r="M449" s="9" t="s">
        <v>97</v>
      </c>
      <c r="N449" s="9" t="s">
        <v>98</v>
      </c>
      <c r="O449" s="9" t="s">
        <v>1472</v>
      </c>
      <c r="P449" s="9" t="s">
        <v>45</v>
      </c>
      <c r="Q449" s="9" t="s">
        <v>335</v>
      </c>
      <c r="R449" s="9" t="s">
        <v>45</v>
      </c>
      <c r="S449" s="9" t="s">
        <v>1473</v>
      </c>
      <c r="T449" s="9" t="s">
        <v>75</v>
      </c>
      <c r="U449" s="9" t="s">
        <v>76</v>
      </c>
      <c r="V449" s="9" t="s">
        <v>75</v>
      </c>
      <c r="W449" s="9" t="s">
        <v>51</v>
      </c>
      <c r="X449" s="9" t="s">
        <v>52</v>
      </c>
      <c r="Y449" s="9" t="s">
        <v>53</v>
      </c>
      <c r="Z449" s="9" t="s">
        <v>54</v>
      </c>
      <c r="AA449" s="9" t="s">
        <v>102</v>
      </c>
      <c r="AB449" s="9" t="s">
        <v>2429</v>
      </c>
      <c r="AC449" s="10">
        <v>0</v>
      </c>
      <c r="AD449" s="9" t="s">
        <v>3168</v>
      </c>
      <c r="AE449" s="10" t="str" cm="1">
        <f t="array" aca="1" ref="AE449" ca="1">IFERROR(_xlfn.XLOOKUP(MID(CELL("filename",$A$1),FIND("]",CELL("filename",$A$1))+1,255)&amp;"|"&amp;$C449,Fonte_OM_Objeto!$G:$G,Fonte_OM_Objeto!$J:$J),"")</f>
        <v/>
      </c>
      <c r="AF449" s="10" t="str" cm="1">
        <f t="array" aca="1" ref="AF449" ca="1">IFERROR(_xlfn.XLOOKUP(MID(CELL("filename",$A$1),FIND("]",CELL("filename",$A$1))+1,255)&amp;"|"&amp;$C449,Fonte_OM_Objeto!$G:$G,Fonte_OM_Objeto!$K:$K),"")</f>
        <v/>
      </c>
    </row>
    <row r="450" spans="1:32" s="1" customFormat="1" ht="19.7" customHeight="1" x14ac:dyDescent="0.2">
      <c r="A450" s="9" t="s">
        <v>30</v>
      </c>
      <c r="B450" s="9" t="s">
        <v>31</v>
      </c>
      <c r="C450" s="9" t="s">
        <v>3167</v>
      </c>
      <c r="D450" s="9" t="s">
        <v>1483</v>
      </c>
      <c r="E450" s="9" t="s">
        <v>34</v>
      </c>
      <c r="F450" s="9" t="s">
        <v>2363</v>
      </c>
      <c r="G450" s="9" t="s">
        <v>2362</v>
      </c>
      <c r="H450" s="9" t="s">
        <v>1483</v>
      </c>
      <c r="I450" s="9" t="s">
        <v>1079</v>
      </c>
      <c r="J450" s="9" t="s">
        <v>901</v>
      </c>
      <c r="K450" s="9" t="s">
        <v>40</v>
      </c>
      <c r="L450" s="9" t="s">
        <v>41</v>
      </c>
      <c r="M450" s="9" t="s">
        <v>232</v>
      </c>
      <c r="N450" s="9" t="s">
        <v>233</v>
      </c>
      <c r="O450" s="9" t="s">
        <v>3166</v>
      </c>
      <c r="P450" s="9" t="s">
        <v>45</v>
      </c>
      <c r="Q450" s="9" t="s">
        <v>235</v>
      </c>
      <c r="R450" s="9" t="s">
        <v>236</v>
      </c>
      <c r="S450" s="9" t="s">
        <v>2359</v>
      </c>
      <c r="T450" s="9" t="s">
        <v>2358</v>
      </c>
      <c r="U450" s="9" t="s">
        <v>1079</v>
      </c>
      <c r="V450" s="9" t="s">
        <v>2357</v>
      </c>
      <c r="W450" s="9" t="s">
        <v>51</v>
      </c>
      <c r="X450" s="9" t="s">
        <v>52</v>
      </c>
      <c r="Y450" s="9" t="s">
        <v>53</v>
      </c>
      <c r="Z450" s="9" t="s">
        <v>54</v>
      </c>
      <c r="AA450" s="9" t="s">
        <v>1392</v>
      </c>
      <c r="AB450" s="9" t="s">
        <v>56</v>
      </c>
      <c r="AC450" s="10">
        <v>300000000</v>
      </c>
      <c r="AD450" s="10" t="s">
        <v>3165</v>
      </c>
      <c r="AE450" s="10" t="str" cm="1">
        <f t="array" aca="1" ref="AE450" ca="1">IFERROR(_xlfn.XLOOKUP(MID(CELL("filename",$A$1),FIND("]",CELL("filename",$A$1))+1,255)&amp;"|"&amp;$C450,Fonte_OM_Objeto!$G:$G,Fonte_OM_Objeto!$J:$J),"")</f>
        <v/>
      </c>
      <c r="AF450" s="10" t="str" cm="1">
        <f t="array" aca="1" ref="AF450" ca="1">IFERROR(_xlfn.XLOOKUP(MID(CELL("filename",$A$1),FIND("]",CELL("filename",$A$1))+1,255)&amp;"|"&amp;$C450,Fonte_OM_Objeto!$G:$G,Fonte_OM_Objeto!$K:$K),"")</f>
        <v/>
      </c>
    </row>
    <row r="451" spans="1:32" s="1" customFormat="1" ht="19.7" customHeight="1" x14ac:dyDescent="0.2">
      <c r="A451" s="9" t="s">
        <v>30</v>
      </c>
      <c r="B451" s="9" t="s">
        <v>31</v>
      </c>
      <c r="C451" s="9" t="s">
        <v>3167</v>
      </c>
      <c r="D451" s="9" t="s">
        <v>1483</v>
      </c>
      <c r="E451" s="9" t="s">
        <v>34</v>
      </c>
      <c r="F451" s="9" t="s">
        <v>2363</v>
      </c>
      <c r="G451" s="9" t="s">
        <v>2362</v>
      </c>
      <c r="H451" s="9" t="s">
        <v>1483</v>
      </c>
      <c r="I451" s="9" t="s">
        <v>1079</v>
      </c>
      <c r="J451" s="9" t="s">
        <v>901</v>
      </c>
      <c r="K451" s="9" t="s">
        <v>40</v>
      </c>
      <c r="L451" s="9" t="s">
        <v>41</v>
      </c>
      <c r="M451" s="9" t="s">
        <v>232</v>
      </c>
      <c r="N451" s="9" t="s">
        <v>233</v>
      </c>
      <c r="O451" s="9" t="s">
        <v>3166</v>
      </c>
      <c r="P451" s="9" t="s">
        <v>45</v>
      </c>
      <c r="Q451" s="9" t="s">
        <v>235</v>
      </c>
      <c r="R451" s="9" t="s">
        <v>236</v>
      </c>
      <c r="S451" s="9" t="s">
        <v>2359</v>
      </c>
      <c r="T451" s="9" t="s">
        <v>2358</v>
      </c>
      <c r="U451" s="9" t="s">
        <v>1079</v>
      </c>
      <c r="V451" s="9" t="s">
        <v>2357</v>
      </c>
      <c r="W451" s="9" t="s">
        <v>51</v>
      </c>
      <c r="X451" s="9" t="s">
        <v>52</v>
      </c>
      <c r="Y451" s="9" t="s">
        <v>53</v>
      </c>
      <c r="Z451" s="9" t="s">
        <v>54</v>
      </c>
      <c r="AA451" s="9" t="s">
        <v>1491</v>
      </c>
      <c r="AB451" s="9" t="s">
        <v>56</v>
      </c>
      <c r="AC451" s="10">
        <v>12500000</v>
      </c>
      <c r="AD451" s="10" t="s">
        <v>3165</v>
      </c>
      <c r="AE451" s="10" t="str" cm="1">
        <f t="array" aca="1" ref="AE451" ca="1">IFERROR(_xlfn.XLOOKUP(MID(CELL("filename",$A$1),FIND("]",CELL("filename",$A$1))+1,255)&amp;"|"&amp;$C451,Fonte_OM_Objeto!$G:$G,Fonte_OM_Objeto!$J:$J),"")</f>
        <v/>
      </c>
      <c r="AF451" s="10" t="str" cm="1">
        <f t="array" aca="1" ref="AF451" ca="1">IFERROR(_xlfn.XLOOKUP(MID(CELL("filename",$A$1),FIND("]",CELL("filename",$A$1))+1,255)&amp;"|"&amp;$C451,Fonte_OM_Objeto!$G:$G,Fonte_OM_Objeto!$K:$K),"")</f>
        <v/>
      </c>
    </row>
    <row r="452" spans="1:32" s="1" customFormat="1" ht="19.7" customHeight="1" x14ac:dyDescent="0.2">
      <c r="A452" s="9" t="s">
        <v>30</v>
      </c>
      <c r="B452" s="9" t="s">
        <v>31</v>
      </c>
      <c r="C452" s="9" t="s">
        <v>3164</v>
      </c>
      <c r="D452" s="9" t="s">
        <v>33</v>
      </c>
      <c r="E452" s="9" t="s">
        <v>34</v>
      </c>
      <c r="F452" s="9" t="s">
        <v>1514</v>
      </c>
      <c r="G452" s="9" t="s">
        <v>1515</v>
      </c>
      <c r="H452" s="9" t="s">
        <v>37</v>
      </c>
      <c r="I452" s="9" t="s">
        <v>38</v>
      </c>
      <c r="J452" s="9" t="s">
        <v>82</v>
      </c>
      <c r="K452" s="9" t="s">
        <v>40</v>
      </c>
      <c r="L452" s="9" t="s">
        <v>41</v>
      </c>
      <c r="M452" s="9" t="s">
        <v>42</v>
      </c>
      <c r="N452" s="9" t="s">
        <v>43</v>
      </c>
      <c r="O452" s="9" t="s">
        <v>123</v>
      </c>
      <c r="P452" s="9" t="s">
        <v>45</v>
      </c>
      <c r="Q452" s="9" t="s">
        <v>84</v>
      </c>
      <c r="R452" s="9" t="s">
        <v>45</v>
      </c>
      <c r="S452" s="9" t="s">
        <v>85</v>
      </c>
      <c r="T452" s="9" t="s">
        <v>75</v>
      </c>
      <c r="U452" s="9" t="s">
        <v>76</v>
      </c>
      <c r="V452" s="9" t="s">
        <v>75</v>
      </c>
      <c r="W452" s="9" t="s">
        <v>51</v>
      </c>
      <c r="X452" s="9" t="s">
        <v>52</v>
      </c>
      <c r="Y452" s="9" t="s">
        <v>53</v>
      </c>
      <c r="Z452" s="9" t="s">
        <v>54</v>
      </c>
      <c r="AA452" s="9" t="s">
        <v>55</v>
      </c>
      <c r="AB452" s="9" t="s">
        <v>56</v>
      </c>
      <c r="AC452" s="10">
        <v>150000</v>
      </c>
      <c r="AD452" s="10" t="s">
        <v>3163</v>
      </c>
      <c r="AE452" s="10" t="str" cm="1">
        <f t="array" aca="1" ref="AE452" ca="1">IFERROR(_xlfn.XLOOKUP(MID(CELL("filename",$A$1),FIND("]",CELL("filename",$A$1))+1,255)&amp;"|"&amp;$C452,Fonte_OM_Objeto!$G:$G,Fonte_OM_Objeto!$J:$J),"")</f>
        <v>35º BI</v>
      </c>
      <c r="AF452" s="10" t="str" cm="1">
        <f t="array" aca="1" ref="AF452" ca="1">IFERROR(_xlfn.XLOOKUP(MID(CELL("filename",$A$1),FIND("]",CELL("filename",$A$1))+1,255)&amp;"|"&amp;$C452,Fonte_OM_Objeto!$G:$G,Fonte_OM_Objeto!$K:$K),"")</f>
        <v>Instrumentos musicais e outros materiais para a Banda de Música</v>
      </c>
    </row>
    <row r="453" spans="1:32" s="1" customFormat="1" ht="19.7" customHeight="1" x14ac:dyDescent="0.2">
      <c r="A453" s="9" t="s">
        <v>30</v>
      </c>
      <c r="B453" s="9" t="s">
        <v>31</v>
      </c>
      <c r="C453" s="9" t="s">
        <v>3162</v>
      </c>
      <c r="D453" s="9" t="s">
        <v>33</v>
      </c>
      <c r="E453" s="9" t="s">
        <v>90</v>
      </c>
      <c r="F453" s="9" t="s">
        <v>3161</v>
      </c>
      <c r="G453" s="9" t="s">
        <v>3160</v>
      </c>
      <c r="H453" s="9" t="s">
        <v>143</v>
      </c>
      <c r="I453" s="9" t="s">
        <v>135</v>
      </c>
      <c r="J453" s="9" t="s">
        <v>225</v>
      </c>
      <c r="K453" s="9" t="s">
        <v>40</v>
      </c>
      <c r="L453" s="9" t="s">
        <v>41</v>
      </c>
      <c r="M453" s="9" t="s">
        <v>232</v>
      </c>
      <c r="N453" s="9" t="s">
        <v>233</v>
      </c>
      <c r="O453" s="9" t="s">
        <v>3159</v>
      </c>
      <c r="P453" s="9" t="s">
        <v>45</v>
      </c>
      <c r="Q453" s="9" t="s">
        <v>2866</v>
      </c>
      <c r="R453" s="9" t="s">
        <v>236</v>
      </c>
      <c r="S453" s="9" t="s">
        <v>2865</v>
      </c>
      <c r="T453" s="9" t="s">
        <v>75</v>
      </c>
      <c r="U453" s="9" t="s">
        <v>76</v>
      </c>
      <c r="V453" s="9" t="s">
        <v>75</v>
      </c>
      <c r="W453" s="9" t="s">
        <v>51</v>
      </c>
      <c r="X453" s="9" t="s">
        <v>102</v>
      </c>
      <c r="Y453" s="9" t="s">
        <v>207</v>
      </c>
      <c r="Z453" s="9" t="s">
        <v>54</v>
      </c>
      <c r="AA453" s="9" t="s">
        <v>55</v>
      </c>
      <c r="AB453" s="9" t="s">
        <v>56</v>
      </c>
      <c r="AC453" s="10">
        <v>1650000</v>
      </c>
      <c r="AD453" s="9" t="s">
        <v>3158</v>
      </c>
      <c r="AE453" s="10" t="str" cm="1">
        <f t="array" aca="1" ref="AE453" ca="1">IFERROR(_xlfn.XLOOKUP(MID(CELL("filename",$A$1),FIND("]",CELL("filename",$A$1))+1,255)&amp;"|"&amp;$C453,Fonte_OM_Objeto!$G:$G,Fonte_OM_Objeto!$J:$J),"")</f>
        <v/>
      </c>
      <c r="AF453" s="10" t="str" cm="1">
        <f t="array" aca="1" ref="AF453" ca="1">IFERROR(_xlfn.XLOOKUP(MID(CELL("filename",$A$1),FIND("]",CELL("filename",$A$1))+1,255)&amp;"|"&amp;$C453,Fonte_OM_Objeto!$G:$G,Fonte_OM_Objeto!$K:$K),"")</f>
        <v/>
      </c>
    </row>
    <row r="454" spans="1:32" s="1" customFormat="1" ht="170.65" customHeight="1" x14ac:dyDescent="0.2">
      <c r="A454" s="9" t="s">
        <v>30</v>
      </c>
      <c r="B454" s="9" t="s">
        <v>31</v>
      </c>
      <c r="C454" s="9" t="s">
        <v>3157</v>
      </c>
      <c r="D454" s="9" t="s">
        <v>33</v>
      </c>
      <c r="E454" s="9" t="s">
        <v>90</v>
      </c>
      <c r="F454" s="9" t="s">
        <v>1518</v>
      </c>
      <c r="G454" s="9" t="s">
        <v>1519</v>
      </c>
      <c r="H454" s="9" t="s">
        <v>143</v>
      </c>
      <c r="I454" s="9" t="s">
        <v>212</v>
      </c>
      <c r="J454" s="9" t="s">
        <v>39</v>
      </c>
      <c r="K454" s="9" t="s">
        <v>40</v>
      </c>
      <c r="L454" s="9" t="s">
        <v>41</v>
      </c>
      <c r="M454" s="9" t="s">
        <v>70</v>
      </c>
      <c r="N454" s="9" t="s">
        <v>71</v>
      </c>
      <c r="O454" s="9" t="s">
        <v>91</v>
      </c>
      <c r="P454" s="9" t="s">
        <v>45</v>
      </c>
      <c r="Q454" s="9" t="s">
        <v>62</v>
      </c>
      <c r="R454" s="9" t="s">
        <v>45</v>
      </c>
      <c r="S454" s="9" t="s">
        <v>85</v>
      </c>
      <c r="T454" s="9" t="s">
        <v>75</v>
      </c>
      <c r="U454" s="9" t="s">
        <v>76</v>
      </c>
      <c r="V454" s="9" t="s">
        <v>75</v>
      </c>
      <c r="W454" s="9" t="s">
        <v>51</v>
      </c>
      <c r="X454" s="9" t="s">
        <v>102</v>
      </c>
      <c r="Y454" s="9" t="s">
        <v>53</v>
      </c>
      <c r="Z454" s="9" t="s">
        <v>54</v>
      </c>
      <c r="AA454" s="9" t="s">
        <v>55</v>
      </c>
      <c r="AB454" s="9" t="s">
        <v>56</v>
      </c>
      <c r="AC454" s="10">
        <v>350000</v>
      </c>
      <c r="AD454" s="10" t="s">
        <v>3156</v>
      </c>
      <c r="AE454" s="10" t="str" cm="1">
        <f t="array" aca="1" ref="AE454" ca="1">IFERROR(_xlfn.XLOOKUP(MID(CELL("filename",$A$1),FIND("]",CELL("filename",$A$1))+1,255)&amp;"|"&amp;$C454,Fonte_OM_Objeto!$G:$G,Fonte_OM_Objeto!$J:$J),"")</f>
        <v/>
      </c>
      <c r="AF454" s="10" t="str" cm="1">
        <f t="array" aca="1" ref="AF454" ca="1">IFERROR(_xlfn.XLOOKUP(MID(CELL("filename",$A$1),FIND("]",CELL("filename",$A$1))+1,255)&amp;"|"&amp;$C454,Fonte_OM_Objeto!$G:$G,Fonte_OM_Objeto!$K:$K),"")</f>
        <v/>
      </c>
    </row>
    <row r="455" spans="1:32" s="1" customFormat="1" ht="170.65" customHeight="1" x14ac:dyDescent="0.2">
      <c r="A455" s="9" t="s">
        <v>30</v>
      </c>
      <c r="B455" s="9" t="s">
        <v>31</v>
      </c>
      <c r="C455" s="9" t="s">
        <v>3157</v>
      </c>
      <c r="D455" s="9" t="s">
        <v>33</v>
      </c>
      <c r="E455" s="9" t="s">
        <v>90</v>
      </c>
      <c r="F455" s="9" t="s">
        <v>1518</v>
      </c>
      <c r="G455" s="9" t="s">
        <v>1519</v>
      </c>
      <c r="H455" s="9" t="s">
        <v>143</v>
      </c>
      <c r="I455" s="9" t="s">
        <v>212</v>
      </c>
      <c r="J455" s="9" t="s">
        <v>39</v>
      </c>
      <c r="K455" s="9" t="s">
        <v>40</v>
      </c>
      <c r="L455" s="9" t="s">
        <v>41</v>
      </c>
      <c r="M455" s="9" t="s">
        <v>70</v>
      </c>
      <c r="N455" s="9" t="s">
        <v>71</v>
      </c>
      <c r="O455" s="9" t="s">
        <v>91</v>
      </c>
      <c r="P455" s="9" t="s">
        <v>45</v>
      </c>
      <c r="Q455" s="9" t="s">
        <v>62</v>
      </c>
      <c r="R455" s="9" t="s">
        <v>45</v>
      </c>
      <c r="S455" s="9" t="s">
        <v>85</v>
      </c>
      <c r="T455" s="9" t="s">
        <v>75</v>
      </c>
      <c r="U455" s="9" t="s">
        <v>76</v>
      </c>
      <c r="V455" s="9" t="s">
        <v>75</v>
      </c>
      <c r="W455" s="9" t="s">
        <v>51</v>
      </c>
      <c r="X455" s="9" t="s">
        <v>52</v>
      </c>
      <c r="Y455" s="9" t="s">
        <v>53</v>
      </c>
      <c r="Z455" s="9" t="s">
        <v>54</v>
      </c>
      <c r="AA455" s="9" t="s">
        <v>55</v>
      </c>
      <c r="AB455" s="9" t="s">
        <v>56</v>
      </c>
      <c r="AC455" s="10">
        <v>876500</v>
      </c>
      <c r="AD455" s="10" t="s">
        <v>3156</v>
      </c>
      <c r="AE455" s="10" t="str" cm="1">
        <f t="array" aca="1" ref="AE455" ca="1">IFERROR(_xlfn.XLOOKUP(MID(CELL("filename",$A$1),FIND("]",CELL("filename",$A$1))+1,255)&amp;"|"&amp;$C455,Fonte_OM_Objeto!$G:$G,Fonte_OM_Objeto!$J:$J),"")</f>
        <v/>
      </c>
      <c r="AF455" s="10" t="str" cm="1">
        <f t="array" aca="1" ref="AF455" ca="1">IFERROR(_xlfn.XLOOKUP(MID(CELL("filename",$A$1),FIND("]",CELL("filename",$A$1))+1,255)&amp;"|"&amp;$C455,Fonte_OM_Objeto!$G:$G,Fonte_OM_Objeto!$K:$K),"")</f>
        <v/>
      </c>
    </row>
    <row r="456" spans="1:32" s="1" customFormat="1" ht="52.35" customHeight="1" x14ac:dyDescent="0.2">
      <c r="A456" s="9" t="s">
        <v>30</v>
      </c>
      <c r="B456" s="9" t="s">
        <v>31</v>
      </c>
      <c r="C456" s="9" t="s">
        <v>3155</v>
      </c>
      <c r="D456" s="9" t="s">
        <v>33</v>
      </c>
      <c r="E456" s="9" t="s">
        <v>90</v>
      </c>
      <c r="F456" s="9" t="s">
        <v>1518</v>
      </c>
      <c r="G456" s="9" t="s">
        <v>1519</v>
      </c>
      <c r="H456" s="9" t="s">
        <v>143</v>
      </c>
      <c r="I456" s="9" t="s">
        <v>212</v>
      </c>
      <c r="J456" s="9" t="s">
        <v>39</v>
      </c>
      <c r="K456" s="9" t="s">
        <v>40</v>
      </c>
      <c r="L456" s="9" t="s">
        <v>41</v>
      </c>
      <c r="M456" s="9" t="s">
        <v>59</v>
      </c>
      <c r="N456" s="9" t="s">
        <v>60</v>
      </c>
      <c r="O456" s="9" t="s">
        <v>145</v>
      </c>
      <c r="P456" s="9" t="s">
        <v>45</v>
      </c>
      <c r="Q456" s="9" t="s">
        <v>62</v>
      </c>
      <c r="R456" s="9" t="s">
        <v>45</v>
      </c>
      <c r="S456" s="9" t="s">
        <v>63</v>
      </c>
      <c r="T456" s="9" t="s">
        <v>75</v>
      </c>
      <c r="U456" s="9" t="s">
        <v>76</v>
      </c>
      <c r="V456" s="9" t="s">
        <v>75</v>
      </c>
      <c r="W456" s="9" t="s">
        <v>51</v>
      </c>
      <c r="X456" s="9" t="s">
        <v>102</v>
      </c>
      <c r="Y456" s="9" t="s">
        <v>53</v>
      </c>
      <c r="Z456" s="9" t="s">
        <v>54</v>
      </c>
      <c r="AA456" s="9" t="s">
        <v>55</v>
      </c>
      <c r="AB456" s="9" t="s">
        <v>56</v>
      </c>
      <c r="AC456" s="10">
        <v>1500000</v>
      </c>
      <c r="AD456" s="10" t="s">
        <v>3154</v>
      </c>
      <c r="AE456" s="10" t="str" cm="1">
        <f t="array" aca="1" ref="AE456" ca="1">IFERROR(_xlfn.XLOOKUP(MID(CELL("filename",$A$1),FIND("]",CELL("filename",$A$1))+1,255)&amp;"|"&amp;$C456,Fonte_OM_Objeto!$G:$G,Fonte_OM_Objeto!$J:$J),"")</f>
        <v/>
      </c>
      <c r="AF456" s="10" t="str" cm="1">
        <f t="array" aca="1" ref="AF456" ca="1">IFERROR(_xlfn.XLOOKUP(MID(CELL("filename",$A$1),FIND("]",CELL("filename",$A$1))+1,255)&amp;"|"&amp;$C456,Fonte_OM_Objeto!$G:$G,Fonte_OM_Objeto!$K:$K),"")</f>
        <v/>
      </c>
    </row>
    <row r="457" spans="1:32" s="1" customFormat="1" ht="52.35" customHeight="1" x14ac:dyDescent="0.2">
      <c r="A457" s="9" t="s">
        <v>30</v>
      </c>
      <c r="B457" s="9" t="s">
        <v>31</v>
      </c>
      <c r="C457" s="9" t="s">
        <v>3153</v>
      </c>
      <c r="D457" s="9" t="s">
        <v>33</v>
      </c>
      <c r="E457" s="9" t="s">
        <v>90</v>
      </c>
      <c r="F457" s="9" t="s">
        <v>1518</v>
      </c>
      <c r="G457" s="9" t="s">
        <v>1519</v>
      </c>
      <c r="H457" s="9" t="s">
        <v>143</v>
      </c>
      <c r="I457" s="9" t="s">
        <v>212</v>
      </c>
      <c r="J457" s="9" t="s">
        <v>39</v>
      </c>
      <c r="K457" s="9" t="s">
        <v>40</v>
      </c>
      <c r="L457" s="9" t="s">
        <v>41</v>
      </c>
      <c r="M457" s="9" t="s">
        <v>408</v>
      </c>
      <c r="N457" s="9" t="s">
        <v>409</v>
      </c>
      <c r="O457" s="9" t="s">
        <v>410</v>
      </c>
      <c r="P457" s="9" t="s">
        <v>45</v>
      </c>
      <c r="Q457" s="9" t="s">
        <v>411</v>
      </c>
      <c r="R457" s="9" t="s">
        <v>412</v>
      </c>
      <c r="S457" s="9" t="s">
        <v>413</v>
      </c>
      <c r="T457" s="9" t="s">
        <v>75</v>
      </c>
      <c r="U457" s="9" t="s">
        <v>76</v>
      </c>
      <c r="V457" s="9" t="s">
        <v>75</v>
      </c>
      <c r="W457" s="9" t="s">
        <v>51</v>
      </c>
      <c r="X457" s="9" t="s">
        <v>102</v>
      </c>
      <c r="Y457" s="9" t="s">
        <v>53</v>
      </c>
      <c r="Z457" s="9" t="s">
        <v>54</v>
      </c>
      <c r="AA457" s="9" t="s">
        <v>55</v>
      </c>
      <c r="AB457" s="9" t="s">
        <v>56</v>
      </c>
      <c r="AC457" s="10">
        <v>450000</v>
      </c>
      <c r="AD457" s="10" t="s">
        <v>2186</v>
      </c>
      <c r="AE457" s="10" t="str" cm="1">
        <f t="array" aca="1" ref="AE457" ca="1">IFERROR(_xlfn.XLOOKUP(MID(CELL("filename",$A$1),FIND("]",CELL("filename",$A$1))+1,255)&amp;"|"&amp;$C457,Fonte_OM_Objeto!$G:$G,Fonte_OM_Objeto!$J:$J),"")</f>
        <v/>
      </c>
      <c r="AF457" s="10" t="str" cm="1">
        <f t="array" aca="1" ref="AF457" ca="1">IFERROR(_xlfn.XLOOKUP(MID(CELL("filename",$A$1),FIND("]",CELL("filename",$A$1))+1,255)&amp;"|"&amp;$C457,Fonte_OM_Objeto!$G:$G,Fonte_OM_Objeto!$K:$K),"")</f>
        <v/>
      </c>
    </row>
    <row r="458" spans="1:32" s="1" customFormat="1" ht="52.35" customHeight="1" x14ac:dyDescent="0.2">
      <c r="A458" s="9" t="s">
        <v>30</v>
      </c>
      <c r="B458" s="9" t="s">
        <v>31</v>
      </c>
      <c r="C458" s="9" t="s">
        <v>3153</v>
      </c>
      <c r="D458" s="9" t="s">
        <v>33</v>
      </c>
      <c r="E458" s="9" t="s">
        <v>90</v>
      </c>
      <c r="F458" s="9" t="s">
        <v>1518</v>
      </c>
      <c r="G458" s="9" t="s">
        <v>1519</v>
      </c>
      <c r="H458" s="9" t="s">
        <v>143</v>
      </c>
      <c r="I458" s="9" t="s">
        <v>212</v>
      </c>
      <c r="J458" s="9" t="s">
        <v>39</v>
      </c>
      <c r="K458" s="9" t="s">
        <v>40</v>
      </c>
      <c r="L458" s="9" t="s">
        <v>41</v>
      </c>
      <c r="M458" s="9" t="s">
        <v>408</v>
      </c>
      <c r="N458" s="9" t="s">
        <v>409</v>
      </c>
      <c r="O458" s="9" t="s">
        <v>410</v>
      </c>
      <c r="P458" s="9" t="s">
        <v>45</v>
      </c>
      <c r="Q458" s="9" t="s">
        <v>411</v>
      </c>
      <c r="R458" s="9" t="s">
        <v>412</v>
      </c>
      <c r="S458" s="9" t="s">
        <v>413</v>
      </c>
      <c r="T458" s="9" t="s">
        <v>75</v>
      </c>
      <c r="U458" s="9" t="s">
        <v>76</v>
      </c>
      <c r="V458" s="9" t="s">
        <v>75</v>
      </c>
      <c r="W458" s="9" t="s">
        <v>51</v>
      </c>
      <c r="X458" s="9" t="s">
        <v>52</v>
      </c>
      <c r="Y458" s="9" t="s">
        <v>53</v>
      </c>
      <c r="Z458" s="9" t="s">
        <v>54</v>
      </c>
      <c r="AA458" s="9" t="s">
        <v>55</v>
      </c>
      <c r="AB458" s="9" t="s">
        <v>56</v>
      </c>
      <c r="AC458" s="10">
        <v>50000</v>
      </c>
      <c r="AD458" s="10" t="s">
        <v>2186</v>
      </c>
      <c r="AE458" s="10" t="str" cm="1">
        <f t="array" aca="1" ref="AE458" ca="1">IFERROR(_xlfn.XLOOKUP(MID(CELL("filename",$A$1),FIND("]",CELL("filename",$A$1))+1,255)&amp;"|"&amp;$C458,Fonte_OM_Objeto!$G:$G,Fonte_OM_Objeto!$J:$J),"")</f>
        <v/>
      </c>
      <c r="AF458" s="10" t="str" cm="1">
        <f t="array" aca="1" ref="AF458" ca="1">IFERROR(_xlfn.XLOOKUP(MID(CELL("filename",$A$1),FIND("]",CELL("filename",$A$1))+1,255)&amp;"|"&amp;$C458,Fonte_OM_Objeto!$G:$G,Fonte_OM_Objeto!$K:$K),"")</f>
        <v/>
      </c>
    </row>
    <row r="459" spans="1:32" s="1" customFormat="1" ht="52.35" customHeight="1" x14ac:dyDescent="0.2">
      <c r="A459" s="9" t="s">
        <v>30</v>
      </c>
      <c r="B459" s="9" t="s">
        <v>31</v>
      </c>
      <c r="C459" s="9" t="s">
        <v>3152</v>
      </c>
      <c r="D459" s="9" t="s">
        <v>33</v>
      </c>
      <c r="E459" s="9" t="s">
        <v>34</v>
      </c>
      <c r="F459" s="9" t="s">
        <v>1518</v>
      </c>
      <c r="G459" s="9" t="s">
        <v>1519</v>
      </c>
      <c r="H459" s="9" t="s">
        <v>143</v>
      </c>
      <c r="I459" s="9" t="s">
        <v>212</v>
      </c>
      <c r="J459" s="9" t="s">
        <v>39</v>
      </c>
      <c r="K459" s="9" t="s">
        <v>40</v>
      </c>
      <c r="L459" s="9" t="s">
        <v>41</v>
      </c>
      <c r="M459" s="9" t="s">
        <v>59</v>
      </c>
      <c r="N459" s="9" t="s">
        <v>60</v>
      </c>
      <c r="O459" s="9" t="s">
        <v>612</v>
      </c>
      <c r="P459" s="9" t="s">
        <v>45</v>
      </c>
      <c r="Q459" s="9" t="s">
        <v>109</v>
      </c>
      <c r="R459" s="9" t="s">
        <v>47</v>
      </c>
      <c r="S459" s="9" t="s">
        <v>110</v>
      </c>
      <c r="T459" s="9" t="s">
        <v>75</v>
      </c>
      <c r="U459" s="9" t="s">
        <v>76</v>
      </c>
      <c r="V459" s="9" t="s">
        <v>75</v>
      </c>
      <c r="W459" s="9" t="s">
        <v>111</v>
      </c>
      <c r="X459" s="9" t="s">
        <v>52</v>
      </c>
      <c r="Y459" s="9" t="s">
        <v>53</v>
      </c>
      <c r="Z459" s="9" t="s">
        <v>54</v>
      </c>
      <c r="AA459" s="9" t="s">
        <v>55</v>
      </c>
      <c r="AB459" s="9" t="s">
        <v>56</v>
      </c>
      <c r="AC459" s="10">
        <v>558000</v>
      </c>
      <c r="AD459" s="10" t="s">
        <v>3151</v>
      </c>
      <c r="AE459" s="10" t="str" cm="1">
        <f t="array" aca="1" ref="AE459" ca="1">IFERROR(_xlfn.XLOOKUP(MID(CELL("filename",$A$1),FIND("]",CELL("filename",$A$1))+1,255)&amp;"|"&amp;$C459,Fonte_OM_Objeto!$G:$G,Fonte_OM_Objeto!$J:$J),"")</f>
        <v/>
      </c>
      <c r="AF459" s="10" t="str" cm="1">
        <f t="array" aca="1" ref="AF459" ca="1">IFERROR(_xlfn.XLOOKUP(MID(CELL("filename",$A$1),FIND("]",CELL("filename",$A$1))+1,255)&amp;"|"&amp;$C459,Fonte_OM_Objeto!$G:$G,Fonte_OM_Objeto!$K:$K),"")</f>
        <v/>
      </c>
    </row>
    <row r="460" spans="1:32" s="1" customFormat="1" ht="106.15" customHeight="1" x14ac:dyDescent="0.2">
      <c r="A460" s="9" t="s">
        <v>30</v>
      </c>
      <c r="B460" s="9" t="s">
        <v>31</v>
      </c>
      <c r="C460" s="9" t="s">
        <v>1517</v>
      </c>
      <c r="D460" s="9" t="s">
        <v>33</v>
      </c>
      <c r="E460" s="9" t="s">
        <v>34</v>
      </c>
      <c r="F460" s="9" t="s">
        <v>1518</v>
      </c>
      <c r="G460" s="9" t="s">
        <v>1519</v>
      </c>
      <c r="H460" s="9" t="s">
        <v>143</v>
      </c>
      <c r="I460" s="9" t="s">
        <v>212</v>
      </c>
      <c r="J460" s="9" t="s">
        <v>39</v>
      </c>
      <c r="K460" s="9" t="s">
        <v>40</v>
      </c>
      <c r="L460" s="9" t="s">
        <v>41</v>
      </c>
      <c r="M460" s="9" t="s">
        <v>97</v>
      </c>
      <c r="N460" s="9" t="s">
        <v>98</v>
      </c>
      <c r="O460" s="9" t="s">
        <v>612</v>
      </c>
      <c r="P460" s="9" t="s">
        <v>45</v>
      </c>
      <c r="Q460" s="9" t="s">
        <v>109</v>
      </c>
      <c r="R460" s="9" t="s">
        <v>47</v>
      </c>
      <c r="S460" s="9" t="s">
        <v>110</v>
      </c>
      <c r="T460" s="9" t="s">
        <v>479</v>
      </c>
      <c r="U460" s="9" t="s">
        <v>212</v>
      </c>
      <c r="V460" s="9" t="s">
        <v>480</v>
      </c>
      <c r="W460" s="9" t="s">
        <v>111</v>
      </c>
      <c r="X460" s="9" t="s">
        <v>52</v>
      </c>
      <c r="Y460" s="9" t="s">
        <v>53</v>
      </c>
      <c r="Z460" s="9" t="s">
        <v>54</v>
      </c>
      <c r="AA460" s="9" t="s">
        <v>55</v>
      </c>
      <c r="AB460" s="9" t="s">
        <v>56</v>
      </c>
      <c r="AC460" s="10">
        <v>3200000</v>
      </c>
      <c r="AD460" s="10" t="s">
        <v>3150</v>
      </c>
      <c r="AE460" s="10" t="str" cm="1">
        <f t="array" aca="1" ref="AE460" ca="1">IFERROR(_xlfn.XLOOKUP(MID(CELL("filename",$A$1),FIND("]",CELL("filename",$A$1))+1,255)&amp;"|"&amp;$C460,Fonte_OM_Objeto!$G:$G,Fonte_OM_Objeto!$J:$J),"")</f>
        <v/>
      </c>
      <c r="AF460" s="10" t="str" cm="1">
        <f t="array" aca="1" ref="AF460" ca="1">IFERROR(_xlfn.XLOOKUP(MID(CELL("filename",$A$1),FIND("]",CELL("filename",$A$1))+1,255)&amp;"|"&amp;$C460,Fonte_OM_Objeto!$G:$G,Fonte_OM_Objeto!$K:$K),"")</f>
        <v/>
      </c>
    </row>
    <row r="461" spans="1:32" s="1" customFormat="1" ht="62.85" customHeight="1" x14ac:dyDescent="0.2">
      <c r="A461" s="9" t="s">
        <v>30</v>
      </c>
      <c r="B461" s="9" t="s">
        <v>31</v>
      </c>
      <c r="C461" s="9" t="s">
        <v>1521</v>
      </c>
      <c r="D461" s="9" t="s">
        <v>33</v>
      </c>
      <c r="E461" s="9" t="s">
        <v>34</v>
      </c>
      <c r="F461" s="9" t="s">
        <v>1518</v>
      </c>
      <c r="G461" s="9" t="s">
        <v>1519</v>
      </c>
      <c r="H461" s="9" t="s">
        <v>143</v>
      </c>
      <c r="I461" s="9" t="s">
        <v>212</v>
      </c>
      <c r="J461" s="9" t="s">
        <v>39</v>
      </c>
      <c r="K461" s="9" t="s">
        <v>40</v>
      </c>
      <c r="L461" s="9" t="s">
        <v>41</v>
      </c>
      <c r="M461" s="9" t="s">
        <v>42</v>
      </c>
      <c r="N461" s="9" t="s">
        <v>43</v>
      </c>
      <c r="O461" s="9" t="s">
        <v>612</v>
      </c>
      <c r="P461" s="9" t="s">
        <v>45</v>
      </c>
      <c r="Q461" s="9" t="s">
        <v>109</v>
      </c>
      <c r="R461" s="9" t="s">
        <v>47</v>
      </c>
      <c r="S461" s="9" t="s">
        <v>110</v>
      </c>
      <c r="T461" s="9" t="s">
        <v>479</v>
      </c>
      <c r="U461" s="9" t="s">
        <v>212</v>
      </c>
      <c r="V461" s="9" t="s">
        <v>480</v>
      </c>
      <c r="W461" s="9" t="s">
        <v>111</v>
      </c>
      <c r="X461" s="9" t="s">
        <v>52</v>
      </c>
      <c r="Y461" s="9" t="s">
        <v>53</v>
      </c>
      <c r="Z461" s="9" t="s">
        <v>54</v>
      </c>
      <c r="AA461" s="9" t="s">
        <v>55</v>
      </c>
      <c r="AB461" s="9" t="s">
        <v>56</v>
      </c>
      <c r="AC461" s="10">
        <v>2345000</v>
      </c>
      <c r="AD461" s="10" t="s">
        <v>3149</v>
      </c>
      <c r="AE461" s="10" t="str" cm="1">
        <f t="array" aca="1" ref="AE461" ca="1">IFERROR(_xlfn.XLOOKUP(MID(CELL("filename",$A$1),FIND("]",CELL("filename",$A$1))+1,255)&amp;"|"&amp;$C461,Fonte_OM_Objeto!$G:$G,Fonte_OM_Objeto!$J:$J),"")</f>
        <v>PO M N | HCE | HCE | HCE | H Mil RESENDE</v>
      </c>
      <c r="AF461" s="10" t="str" cm="1">
        <f t="array" aca="1" ref="AF461" ca="1">IFERROR(_xlfn.XLOOKUP(MID(CELL("filename",$A$1),FIND("]",CELL("filename",$A$1))+1,255)&amp;"|"&amp;$C461,Fonte_OM_Objeto!$G:$G,Fonte_OM_Objeto!$K:$K),"")</f>
        <v>Viatura Ambulância tipo "D" - Suporte Avançado | Tomógrafo de Coerência Óptica | Vídeohisteroscópio | Berço aquecido com monitor e oximetria | Sistema de vídeo artroscopia</v>
      </c>
    </row>
    <row r="462" spans="1:32" s="1" customFormat="1" ht="94.9" customHeight="1" x14ac:dyDescent="0.2">
      <c r="A462" s="9" t="s">
        <v>30</v>
      </c>
      <c r="B462" s="9" t="s">
        <v>31</v>
      </c>
      <c r="C462" s="9" t="s">
        <v>3148</v>
      </c>
      <c r="D462" s="9" t="s">
        <v>33</v>
      </c>
      <c r="E462" s="9" t="s">
        <v>34</v>
      </c>
      <c r="F462" s="9" t="s">
        <v>1518</v>
      </c>
      <c r="G462" s="9" t="s">
        <v>1519</v>
      </c>
      <c r="H462" s="9" t="s">
        <v>143</v>
      </c>
      <c r="I462" s="9" t="s">
        <v>212</v>
      </c>
      <c r="J462" s="9" t="s">
        <v>39</v>
      </c>
      <c r="K462" s="9" t="s">
        <v>40</v>
      </c>
      <c r="L462" s="9" t="s">
        <v>41</v>
      </c>
      <c r="M462" s="9" t="s">
        <v>97</v>
      </c>
      <c r="N462" s="9" t="s">
        <v>98</v>
      </c>
      <c r="O462" s="9" t="s">
        <v>3147</v>
      </c>
      <c r="P462" s="9" t="s">
        <v>45</v>
      </c>
      <c r="Q462" s="9" t="s">
        <v>335</v>
      </c>
      <c r="R462" s="9" t="s">
        <v>45</v>
      </c>
      <c r="S462" s="9" t="s">
        <v>63</v>
      </c>
      <c r="T462" s="9" t="s">
        <v>479</v>
      </c>
      <c r="U462" s="9" t="s">
        <v>212</v>
      </c>
      <c r="V462" s="9" t="s">
        <v>480</v>
      </c>
      <c r="W462" s="9" t="s">
        <v>51</v>
      </c>
      <c r="X462" s="9" t="s">
        <v>52</v>
      </c>
      <c r="Y462" s="9" t="s">
        <v>53</v>
      </c>
      <c r="Z462" s="9" t="s">
        <v>54</v>
      </c>
      <c r="AA462" s="9" t="s">
        <v>55</v>
      </c>
      <c r="AB462" s="9" t="s">
        <v>56</v>
      </c>
      <c r="AC462" s="10">
        <v>2000000</v>
      </c>
      <c r="AD462" s="10" t="s">
        <v>3146</v>
      </c>
      <c r="AE462" s="10" t="str" cm="1">
        <f t="array" aca="1" ref="AE462" ca="1">IFERROR(_xlfn.XLOOKUP(MID(CELL("filename",$A$1),FIND("]",CELL("filename",$A$1))+1,255)&amp;"|"&amp;$C462,Fonte_OM_Objeto!$G:$G,Fonte_OM_Objeto!$J:$J),"")</f>
        <v/>
      </c>
      <c r="AF462" s="10" t="str" cm="1">
        <f t="array" aca="1" ref="AF462" ca="1">IFERROR(_xlfn.XLOOKUP(MID(CELL("filename",$A$1),FIND("]",CELL("filename",$A$1))+1,255)&amp;"|"&amp;$C462,Fonte_OM_Objeto!$G:$G,Fonte_OM_Objeto!$K:$K),"")</f>
        <v/>
      </c>
    </row>
  </sheetData>
  <autoFilter ref="A1:AF1" xr:uid="{5F5641B8-A559-46AB-932A-CE21F08DF26B}"/>
  <pageMargins left="0.511811024" right="0.511811024" top="0.78740157499999996" bottom="0.78740157499999996" header="0.31496062000000002" footer="0.31496062000000002"/>
  <pageSetup paperSize="9" orientation="portrait"/>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6B8CB-0670-4144-AEC3-B2940886B6EB}">
  <dimension ref="A1:AF377"/>
  <sheetViews>
    <sheetView workbookViewId="0">
      <selection activeCell="AE9" sqref="AE9"/>
    </sheetView>
  </sheetViews>
  <sheetFormatPr defaultRowHeight="12.75" x14ac:dyDescent="0.2"/>
  <cols>
    <col min="1" max="29" width="10.7109375" customWidth="1"/>
    <col min="30" max="30" width="60.28515625" customWidth="1"/>
    <col min="31" max="31" width="30.42578125" customWidth="1"/>
    <col min="32" max="32" width="49.5703125" customWidth="1"/>
  </cols>
  <sheetData>
    <row r="1" spans="1:32" s="1" customFormat="1" ht="24" customHeight="1" x14ac:dyDescent="0.2">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7036</v>
      </c>
      <c r="AF1" s="6" t="s">
        <v>7037</v>
      </c>
    </row>
    <row r="2" spans="1:32" s="1" customFormat="1" ht="30.4" customHeight="1" x14ac:dyDescent="0.2">
      <c r="A2" s="9" t="s">
        <v>2327</v>
      </c>
      <c r="B2" s="9" t="s">
        <v>31</v>
      </c>
      <c r="C2" s="9" t="s">
        <v>3145</v>
      </c>
      <c r="D2" s="9" t="s">
        <v>33</v>
      </c>
      <c r="E2" s="9" t="s">
        <v>90</v>
      </c>
      <c r="F2" s="9" t="s">
        <v>3144</v>
      </c>
      <c r="G2" s="9" t="s">
        <v>3143</v>
      </c>
      <c r="H2" s="9" t="s">
        <v>37</v>
      </c>
      <c r="I2" s="9" t="s">
        <v>198</v>
      </c>
      <c r="J2" s="9" t="s">
        <v>225</v>
      </c>
      <c r="K2" s="9" t="s">
        <v>40</v>
      </c>
      <c r="L2" s="9" t="s">
        <v>41</v>
      </c>
      <c r="M2" s="9" t="s">
        <v>42</v>
      </c>
      <c r="N2" s="9" t="s">
        <v>43</v>
      </c>
      <c r="O2" s="9" t="s">
        <v>2651</v>
      </c>
      <c r="P2" s="9" t="s">
        <v>45</v>
      </c>
      <c r="Q2" s="9" t="s">
        <v>84</v>
      </c>
      <c r="R2" s="9" t="s">
        <v>45</v>
      </c>
      <c r="S2" s="9" t="s">
        <v>63</v>
      </c>
      <c r="T2" s="9" t="s">
        <v>75</v>
      </c>
      <c r="U2" s="9" t="s">
        <v>76</v>
      </c>
      <c r="V2" s="9" t="s">
        <v>75</v>
      </c>
      <c r="W2" s="9" t="s">
        <v>51</v>
      </c>
      <c r="X2" s="9" t="s">
        <v>52</v>
      </c>
      <c r="Y2" s="9" t="s">
        <v>53</v>
      </c>
      <c r="Z2" s="9" t="s">
        <v>54</v>
      </c>
      <c r="AA2" s="9" t="s">
        <v>55</v>
      </c>
      <c r="AB2" s="9" t="s">
        <v>56</v>
      </c>
      <c r="AC2" s="10">
        <v>100000</v>
      </c>
      <c r="AD2" s="10" t="s">
        <v>3142</v>
      </c>
      <c r="AE2" s="10" t="str" cm="1">
        <f t="array" aca="1" ref="AE2" ca="1">IFERROR(_xlfn.XLOOKUP(MID(CELL("filename",$A$1),FIND("]",CELL("filename",$A$1))+1,255)&amp;"|"&amp;$C2,Fonte_OM_Objeto!$G:$G,Fonte_OM_Objeto!$J:$J),"")</f>
        <v>CMR</v>
      </c>
      <c r="AF2" s="10" t="str" cm="1">
        <f t="array" aca="1" ref="AF2" ca="1">IFERROR(_xlfn.XLOOKUP(MID(CELL("filename",$A$1),FIND("]",CELL("filename",$A$1))+1,255)&amp;"|"&amp;$C2,Fonte_OM_Objeto!$G:$G,Fonte_OM_Objeto!$K:$K),"")</f>
        <v>Adequação do complexo poliesportivo do Colégio Militar do Recife</v>
      </c>
    </row>
    <row r="3" spans="1:32" s="1" customFormat="1" ht="41.1" customHeight="1" x14ac:dyDescent="0.2">
      <c r="A3" s="9" t="s">
        <v>2327</v>
      </c>
      <c r="B3" s="9" t="s">
        <v>31</v>
      </c>
      <c r="C3" s="9" t="s">
        <v>3141</v>
      </c>
      <c r="D3" s="9" t="s">
        <v>33</v>
      </c>
      <c r="E3" s="9" t="s">
        <v>90</v>
      </c>
      <c r="F3" s="9" t="s">
        <v>3140</v>
      </c>
      <c r="G3" s="9" t="s">
        <v>3139</v>
      </c>
      <c r="H3" s="9" t="s">
        <v>37</v>
      </c>
      <c r="I3" s="9" t="s">
        <v>530</v>
      </c>
      <c r="J3" s="9" t="s">
        <v>69</v>
      </c>
      <c r="K3" s="9" t="s">
        <v>40</v>
      </c>
      <c r="L3" s="9" t="s">
        <v>41</v>
      </c>
      <c r="M3" s="9" t="s">
        <v>232</v>
      </c>
      <c r="N3" s="9" t="s">
        <v>233</v>
      </c>
      <c r="O3" s="9" t="s">
        <v>3119</v>
      </c>
      <c r="P3" s="9" t="s">
        <v>45</v>
      </c>
      <c r="Q3" s="9" t="s">
        <v>1035</v>
      </c>
      <c r="R3" s="9" t="s">
        <v>2360</v>
      </c>
      <c r="S3" s="9" t="s">
        <v>1036</v>
      </c>
      <c r="T3" s="9" t="s">
        <v>75</v>
      </c>
      <c r="U3" s="9" t="s">
        <v>76</v>
      </c>
      <c r="V3" s="9" t="s">
        <v>75</v>
      </c>
      <c r="W3" s="9" t="s">
        <v>51</v>
      </c>
      <c r="X3" s="9" t="s">
        <v>102</v>
      </c>
      <c r="Y3" s="9" t="s">
        <v>53</v>
      </c>
      <c r="Z3" s="9" t="s">
        <v>54</v>
      </c>
      <c r="AA3" s="9" t="s">
        <v>55</v>
      </c>
      <c r="AB3" s="9" t="s">
        <v>56</v>
      </c>
      <c r="AC3" s="10">
        <v>50000</v>
      </c>
      <c r="AD3" s="10" t="s">
        <v>3138</v>
      </c>
      <c r="AE3" s="10" t="str" cm="1">
        <f t="array" aca="1" ref="AE3" ca="1">IFERROR(_xlfn.XLOOKUP(MID(CELL("filename",$A$1),FIND("]",CELL("filename",$A$1))+1,255)&amp;"|"&amp;$C3,Fonte_OM_Objeto!$G:$G,Fonte_OM_Objeto!$J:$J),"")</f>
        <v/>
      </c>
      <c r="AF3" s="10" t="str" cm="1">
        <f t="array" aca="1" ref="AF3" ca="1">IFERROR(_xlfn.XLOOKUP(MID(CELL("filename",$A$1),FIND("]",CELL("filename",$A$1))+1,255)&amp;"|"&amp;$C3,Fonte_OM_Objeto!$G:$G,Fonte_OM_Objeto!$K:$K),"")</f>
        <v/>
      </c>
    </row>
    <row r="4" spans="1:32" s="1" customFormat="1" ht="19.7" customHeight="1" x14ac:dyDescent="0.2">
      <c r="A4" s="9" t="s">
        <v>2327</v>
      </c>
      <c r="B4" s="9" t="s">
        <v>31</v>
      </c>
      <c r="C4" s="9" t="s">
        <v>3137</v>
      </c>
      <c r="D4" s="9" t="s">
        <v>33</v>
      </c>
      <c r="E4" s="9" t="s">
        <v>34</v>
      </c>
      <c r="F4" s="9" t="s">
        <v>3134</v>
      </c>
      <c r="G4" s="9" t="s">
        <v>3133</v>
      </c>
      <c r="H4" s="9" t="s">
        <v>37</v>
      </c>
      <c r="I4" s="9" t="s">
        <v>909</v>
      </c>
      <c r="J4" s="9" t="s">
        <v>39</v>
      </c>
      <c r="K4" s="9" t="s">
        <v>40</v>
      </c>
      <c r="L4" s="9" t="s">
        <v>41</v>
      </c>
      <c r="M4" s="9" t="s">
        <v>42</v>
      </c>
      <c r="N4" s="9" t="s">
        <v>43</v>
      </c>
      <c r="O4" s="9" t="s">
        <v>2465</v>
      </c>
      <c r="P4" s="9" t="s">
        <v>45</v>
      </c>
      <c r="Q4" s="9" t="s">
        <v>84</v>
      </c>
      <c r="R4" s="9" t="s">
        <v>45</v>
      </c>
      <c r="S4" s="9" t="s">
        <v>63</v>
      </c>
      <c r="T4" s="9" t="s">
        <v>153</v>
      </c>
      <c r="U4" s="9" t="s">
        <v>150</v>
      </c>
      <c r="V4" s="9" t="s">
        <v>154</v>
      </c>
      <c r="W4" s="9" t="s">
        <v>51</v>
      </c>
      <c r="X4" s="9" t="s">
        <v>102</v>
      </c>
      <c r="Y4" s="9" t="s">
        <v>207</v>
      </c>
      <c r="Z4" s="9" t="s">
        <v>54</v>
      </c>
      <c r="AA4" s="9" t="s">
        <v>55</v>
      </c>
      <c r="AB4" s="9" t="s">
        <v>56</v>
      </c>
      <c r="AC4" s="10">
        <v>100000</v>
      </c>
      <c r="AD4" s="9" t="s">
        <v>3136</v>
      </c>
      <c r="AE4" s="10" t="str" cm="1">
        <f t="array" aca="1" ref="AE4" ca="1">IFERROR(_xlfn.XLOOKUP(MID(CELL("filename",$A$1),FIND("]",CELL("filename",$A$1))+1,255)&amp;"|"&amp;$C4,Fonte_OM_Objeto!$G:$G,Fonte_OM_Objeto!$J:$J),"")</f>
        <v>10ª RM</v>
      </c>
      <c r="AF4" s="10" t="str" cm="1">
        <f t="array" aca="1" ref="AF4" ca="1">IFERROR(_xlfn.XLOOKUP(MID(CELL("filename",$A$1),FIND("]",CELL("filename",$A$1))+1,255)&amp;"|"&amp;$C4,Fonte_OM_Objeto!$G:$G,Fonte_OM_Objeto!$K:$K),"")</f>
        <v>Adequação das instalações socioculturais do Comando da 10ª RM</v>
      </c>
    </row>
    <row r="5" spans="1:32" s="1" customFormat="1" ht="19.7" customHeight="1" x14ac:dyDescent="0.2">
      <c r="A5" s="9" t="s">
        <v>2327</v>
      </c>
      <c r="B5" s="9" t="s">
        <v>31</v>
      </c>
      <c r="C5" s="9" t="s">
        <v>3135</v>
      </c>
      <c r="D5" s="9" t="s">
        <v>33</v>
      </c>
      <c r="E5" s="9" t="s">
        <v>34</v>
      </c>
      <c r="F5" s="9" t="s">
        <v>3134</v>
      </c>
      <c r="G5" s="9" t="s">
        <v>3133</v>
      </c>
      <c r="H5" s="9" t="s">
        <v>37</v>
      </c>
      <c r="I5" s="9" t="s">
        <v>909</v>
      </c>
      <c r="J5" s="9" t="s">
        <v>39</v>
      </c>
      <c r="K5" s="9" t="s">
        <v>40</v>
      </c>
      <c r="L5" s="9" t="s">
        <v>41</v>
      </c>
      <c r="M5" s="9" t="s">
        <v>42</v>
      </c>
      <c r="N5" s="9" t="s">
        <v>43</v>
      </c>
      <c r="O5" s="9" t="s">
        <v>2465</v>
      </c>
      <c r="P5" s="9" t="s">
        <v>45</v>
      </c>
      <c r="Q5" s="9" t="s">
        <v>84</v>
      </c>
      <c r="R5" s="9" t="s">
        <v>45</v>
      </c>
      <c r="S5" s="9" t="s">
        <v>63</v>
      </c>
      <c r="T5" s="9" t="s">
        <v>1227</v>
      </c>
      <c r="U5" s="9" t="s">
        <v>909</v>
      </c>
      <c r="V5" s="9" t="s">
        <v>1228</v>
      </c>
      <c r="W5" s="9" t="s">
        <v>51</v>
      </c>
      <c r="X5" s="9" t="s">
        <v>52</v>
      </c>
      <c r="Y5" s="9" t="s">
        <v>53</v>
      </c>
      <c r="Z5" s="9" t="s">
        <v>54</v>
      </c>
      <c r="AA5" s="9" t="s">
        <v>55</v>
      </c>
      <c r="AB5" s="9" t="s">
        <v>56</v>
      </c>
      <c r="AC5" s="10">
        <v>500000</v>
      </c>
      <c r="AD5" s="9" t="s">
        <v>3132</v>
      </c>
      <c r="AE5" s="10" t="str" cm="1">
        <f t="array" aca="1" ref="AE5" ca="1">IFERROR(_xlfn.XLOOKUP(MID(CELL("filename",$A$1),FIND("]",CELL("filename",$A$1))+1,255)&amp;"|"&amp;$C5,Fonte_OM_Objeto!$G:$G,Fonte_OM_Objeto!$J:$J),"")</f>
        <v>28º BC</v>
      </c>
      <c r="AF5" s="10" t="str" cm="1">
        <f t="array" aca="1" ref="AF5" ca="1">IFERROR(_xlfn.XLOOKUP(MID(CELL("filename",$A$1),FIND("]",CELL("filename",$A$1))+1,255)&amp;"|"&amp;$C5,Fonte_OM_Objeto!$G:$G,Fonte_OM_Objeto!$K:$K),"")</f>
        <v>Construção de Quadra Poliesportiva no Complexo Esportivo do 28° BC</v>
      </c>
    </row>
    <row r="6" spans="1:32" s="1" customFormat="1" ht="19.7" customHeight="1" x14ac:dyDescent="0.2">
      <c r="A6" s="9" t="s">
        <v>2327</v>
      </c>
      <c r="B6" s="9" t="s">
        <v>31</v>
      </c>
      <c r="C6" s="9" t="s">
        <v>3131</v>
      </c>
      <c r="D6" s="9" t="s">
        <v>33</v>
      </c>
      <c r="E6" s="9" t="s">
        <v>34</v>
      </c>
      <c r="F6" s="9" t="s">
        <v>3130</v>
      </c>
      <c r="G6" s="9" t="s">
        <v>3129</v>
      </c>
      <c r="H6" s="9" t="s">
        <v>37</v>
      </c>
      <c r="I6" s="9" t="s">
        <v>144</v>
      </c>
      <c r="J6" s="9" t="s">
        <v>160</v>
      </c>
      <c r="K6" s="9" t="s">
        <v>40</v>
      </c>
      <c r="L6" s="9" t="s">
        <v>41</v>
      </c>
      <c r="M6" s="9" t="s">
        <v>42</v>
      </c>
      <c r="N6" s="9" t="s">
        <v>43</v>
      </c>
      <c r="O6" s="9" t="s">
        <v>1367</v>
      </c>
      <c r="P6" s="9" t="s">
        <v>45</v>
      </c>
      <c r="Q6" s="9" t="s">
        <v>46</v>
      </c>
      <c r="R6" s="9" t="s">
        <v>47</v>
      </c>
      <c r="S6" s="9" t="s">
        <v>48</v>
      </c>
      <c r="T6" s="9" t="s">
        <v>635</v>
      </c>
      <c r="U6" s="9" t="s">
        <v>144</v>
      </c>
      <c r="V6" s="9" t="s">
        <v>636</v>
      </c>
      <c r="W6" s="9" t="s">
        <v>51</v>
      </c>
      <c r="X6" s="9" t="s">
        <v>52</v>
      </c>
      <c r="Y6" s="9" t="s">
        <v>53</v>
      </c>
      <c r="Z6" s="9" t="s">
        <v>54</v>
      </c>
      <c r="AA6" s="9" t="s">
        <v>55</v>
      </c>
      <c r="AB6" s="9" t="s">
        <v>56</v>
      </c>
      <c r="AC6" s="10">
        <v>375000</v>
      </c>
      <c r="AD6" s="9" t="s">
        <v>3128</v>
      </c>
      <c r="AE6" s="10" t="str" cm="1">
        <f t="array" aca="1" ref="AE6" ca="1">IFERROR(_xlfn.XLOOKUP(MID(CELL("filename",$A$1),FIND("]",CELL("filename",$A$1))+1,255)&amp;"|"&amp;$C6,Fonte_OM_Objeto!$G:$G,Fonte_OM_Objeto!$J:$J),"")</f>
        <v>38º BI</v>
      </c>
      <c r="AF6" s="10" t="str" cm="1">
        <f t="array" aca="1" ref="AF6" ca="1">IFERROR(_xlfn.XLOOKUP(MID(CELL("filename",$A$1),FIND("]",CELL("filename",$A$1))+1,255)&amp;"|"&amp;$C6,Fonte_OM_Objeto!$G:$G,Fonte_OM_Objeto!$K:$K),"")</f>
        <v>Instalação de usina fotovoltaica No 38º BI</v>
      </c>
    </row>
    <row r="7" spans="1:32" s="1" customFormat="1" ht="106.15" customHeight="1" x14ac:dyDescent="0.2">
      <c r="A7" s="9" t="s">
        <v>2327</v>
      </c>
      <c r="B7" s="9" t="s">
        <v>31</v>
      </c>
      <c r="C7" s="9" t="s">
        <v>3127</v>
      </c>
      <c r="D7" s="9" t="s">
        <v>33</v>
      </c>
      <c r="E7" s="9" t="s">
        <v>90</v>
      </c>
      <c r="F7" s="9" t="s">
        <v>105</v>
      </c>
      <c r="G7" s="9" t="s">
        <v>106</v>
      </c>
      <c r="H7" s="9" t="s">
        <v>37</v>
      </c>
      <c r="I7" s="9" t="s">
        <v>96</v>
      </c>
      <c r="J7" s="9" t="s">
        <v>69</v>
      </c>
      <c r="K7" s="9" t="s">
        <v>40</v>
      </c>
      <c r="L7" s="9" t="s">
        <v>41</v>
      </c>
      <c r="M7" s="9" t="s">
        <v>97</v>
      </c>
      <c r="N7" s="9" t="s">
        <v>98</v>
      </c>
      <c r="O7" s="9" t="s">
        <v>2801</v>
      </c>
      <c r="P7" s="9" t="s">
        <v>45</v>
      </c>
      <c r="Q7" s="9" t="s">
        <v>1200</v>
      </c>
      <c r="R7" s="9" t="s">
        <v>45</v>
      </c>
      <c r="S7" s="9" t="s">
        <v>2800</v>
      </c>
      <c r="T7" s="9" t="s">
        <v>75</v>
      </c>
      <c r="U7" s="9" t="s">
        <v>76</v>
      </c>
      <c r="V7" s="9" t="s">
        <v>75</v>
      </c>
      <c r="W7" s="9" t="s">
        <v>51</v>
      </c>
      <c r="X7" s="9" t="s">
        <v>52</v>
      </c>
      <c r="Y7" s="9" t="s">
        <v>53</v>
      </c>
      <c r="Z7" s="9" t="s">
        <v>54</v>
      </c>
      <c r="AA7" s="9" t="s">
        <v>55</v>
      </c>
      <c r="AB7" s="9" t="s">
        <v>56</v>
      </c>
      <c r="AC7" s="10">
        <v>400000</v>
      </c>
      <c r="AD7" s="10" t="s">
        <v>2799</v>
      </c>
      <c r="AE7" s="10" t="str" cm="1">
        <f t="array" aca="1" ref="AE7" ca="1">IFERROR(_xlfn.XLOOKUP(MID(CELL("filename",$A$1),FIND("]",CELL("filename",$A$1))+1,255)&amp;"|"&amp;$C7,Fonte_OM_Objeto!$G:$G,Fonte_OM_Objeto!$J:$J),"")</f>
        <v/>
      </c>
      <c r="AF7" s="10" t="str" cm="1">
        <f t="array" aca="1" ref="AF7" ca="1">IFERROR(_xlfn.XLOOKUP(MID(CELL("filename",$A$1),FIND("]",CELL("filename",$A$1))+1,255)&amp;"|"&amp;$C7,Fonte_OM_Objeto!$G:$G,Fonte_OM_Objeto!$K:$K),"")</f>
        <v/>
      </c>
    </row>
    <row r="8" spans="1:32" s="1" customFormat="1" ht="30.4" customHeight="1" x14ac:dyDescent="0.2">
      <c r="A8" s="9" t="s">
        <v>2327</v>
      </c>
      <c r="B8" s="9" t="s">
        <v>31</v>
      </c>
      <c r="C8" s="9" t="s">
        <v>3126</v>
      </c>
      <c r="D8" s="9" t="s">
        <v>33</v>
      </c>
      <c r="E8" s="9" t="s">
        <v>34</v>
      </c>
      <c r="F8" s="9" t="s">
        <v>105</v>
      </c>
      <c r="G8" s="9" t="s">
        <v>106</v>
      </c>
      <c r="H8" s="9" t="s">
        <v>37</v>
      </c>
      <c r="I8" s="9" t="s">
        <v>96</v>
      </c>
      <c r="J8" s="9" t="s">
        <v>69</v>
      </c>
      <c r="K8" s="9" t="s">
        <v>40</v>
      </c>
      <c r="L8" s="9" t="s">
        <v>41</v>
      </c>
      <c r="M8" s="9" t="s">
        <v>42</v>
      </c>
      <c r="N8" s="9" t="s">
        <v>43</v>
      </c>
      <c r="O8" s="9" t="s">
        <v>612</v>
      </c>
      <c r="P8" s="9" t="s">
        <v>45</v>
      </c>
      <c r="Q8" s="9" t="s">
        <v>109</v>
      </c>
      <c r="R8" s="9" t="s">
        <v>47</v>
      </c>
      <c r="S8" s="9" t="s">
        <v>110</v>
      </c>
      <c r="T8" s="9" t="s">
        <v>115</v>
      </c>
      <c r="U8" s="9" t="s">
        <v>96</v>
      </c>
      <c r="V8" s="9" t="s">
        <v>101</v>
      </c>
      <c r="W8" s="9" t="s">
        <v>111</v>
      </c>
      <c r="X8" s="9" t="s">
        <v>52</v>
      </c>
      <c r="Y8" s="9" t="s">
        <v>53</v>
      </c>
      <c r="Z8" s="9" t="s">
        <v>54</v>
      </c>
      <c r="AA8" s="9" t="s">
        <v>55</v>
      </c>
      <c r="AB8" s="9" t="s">
        <v>56</v>
      </c>
      <c r="AC8" s="10">
        <v>250000</v>
      </c>
      <c r="AD8" s="10" t="s">
        <v>3125</v>
      </c>
      <c r="AE8" s="10" t="str" cm="1">
        <f t="array" aca="1" ref="AE8" ca="1">IFERROR(_xlfn.XLOOKUP(MID(CELL("filename",$A$1),FIND("]",CELL("filename",$A$1))+1,255)&amp;"|"&amp;$C8,Fonte_OM_Objeto!$G:$G,Fonte_OM_Objeto!$J:$J),"")</f>
        <v>HMASP</v>
      </c>
      <c r="AF8" s="10" t="str" cm="1">
        <f t="array" aca="1" ref="AF8" ca="1">IFERROR(_xlfn.XLOOKUP(MID(CELL("filename",$A$1),FIND("]",CELL("filename",$A$1))+1,255)&amp;"|"&amp;$C8,Fonte_OM_Objeto!$G:$G,Fonte_OM_Objeto!$K:$K),"")</f>
        <v>Aquisição de módulos de capnografia do Monitor B640 do Centro Cirúrgico do HMASP e outros equipamentos médico-hospitalares.</v>
      </c>
    </row>
    <row r="9" spans="1:32" s="1" customFormat="1" ht="19.7" customHeight="1" x14ac:dyDescent="0.2">
      <c r="A9" s="9" t="s">
        <v>2327</v>
      </c>
      <c r="B9" s="9" t="s">
        <v>31</v>
      </c>
      <c r="C9" s="9" t="s">
        <v>3124</v>
      </c>
      <c r="D9" s="9" t="s">
        <v>33</v>
      </c>
      <c r="E9" s="9" t="s">
        <v>34</v>
      </c>
      <c r="F9" s="9" t="s">
        <v>3123</v>
      </c>
      <c r="G9" s="9" t="s">
        <v>2304</v>
      </c>
      <c r="H9" s="9" t="s">
        <v>37</v>
      </c>
      <c r="I9" s="9" t="s">
        <v>512</v>
      </c>
      <c r="J9" s="9" t="s">
        <v>69</v>
      </c>
      <c r="K9" s="9" t="s">
        <v>40</v>
      </c>
      <c r="L9" s="9" t="s">
        <v>41</v>
      </c>
      <c r="M9" s="9" t="s">
        <v>232</v>
      </c>
      <c r="N9" s="9" t="s">
        <v>233</v>
      </c>
      <c r="O9" s="9" t="s">
        <v>2361</v>
      </c>
      <c r="P9" s="9" t="s">
        <v>45</v>
      </c>
      <c r="Q9" s="9" t="s">
        <v>235</v>
      </c>
      <c r="R9" s="9" t="s">
        <v>2360</v>
      </c>
      <c r="S9" s="9" t="s">
        <v>2359</v>
      </c>
      <c r="T9" s="9" t="s">
        <v>884</v>
      </c>
      <c r="U9" s="9" t="s">
        <v>512</v>
      </c>
      <c r="V9" s="9" t="s">
        <v>885</v>
      </c>
      <c r="W9" s="9" t="s">
        <v>51</v>
      </c>
      <c r="X9" s="9" t="s">
        <v>52</v>
      </c>
      <c r="Y9" s="9" t="s">
        <v>2366</v>
      </c>
      <c r="Z9" s="9" t="s">
        <v>54</v>
      </c>
      <c r="AA9" s="9" t="s">
        <v>55</v>
      </c>
      <c r="AB9" s="9" t="s">
        <v>56</v>
      </c>
      <c r="AC9" s="10">
        <v>7300000</v>
      </c>
      <c r="AD9" s="10" t="s">
        <v>3122</v>
      </c>
      <c r="AE9" s="10" t="str" cm="1">
        <f t="array" aca="1" ref="AE9" ca="1">IFERROR(_xlfn.XLOOKUP(MID(CELL("filename",$A$1),FIND("]",CELL("filename",$A$1))+1,255)&amp;"|"&amp;$C9,Fonte_OM_Objeto!$G:$G,Fonte_OM_Objeto!$J:$J),"")</f>
        <v/>
      </c>
      <c r="AF9" s="10" t="str" cm="1">
        <f t="array" aca="1" ref="AF9" ca="1">IFERROR(_xlfn.XLOOKUP(MID(CELL("filename",$A$1),FIND("]",CELL("filename",$A$1))+1,255)&amp;"|"&amp;$C9,Fonte_OM_Objeto!$G:$G,Fonte_OM_Objeto!$K:$K),"")</f>
        <v/>
      </c>
    </row>
    <row r="10" spans="1:32" s="1" customFormat="1" ht="62.85" customHeight="1" x14ac:dyDescent="0.2">
      <c r="A10" s="9" t="s">
        <v>2327</v>
      </c>
      <c r="B10" s="9" t="s">
        <v>31</v>
      </c>
      <c r="C10" s="9" t="s">
        <v>3120</v>
      </c>
      <c r="D10" s="9" t="s">
        <v>33</v>
      </c>
      <c r="E10" s="9" t="s">
        <v>34</v>
      </c>
      <c r="F10" s="9" t="s">
        <v>3116</v>
      </c>
      <c r="G10" s="9" t="s">
        <v>3115</v>
      </c>
      <c r="H10" s="9" t="s">
        <v>37</v>
      </c>
      <c r="I10" s="9" t="s">
        <v>159</v>
      </c>
      <c r="J10" s="9" t="s">
        <v>160</v>
      </c>
      <c r="K10" s="9" t="s">
        <v>40</v>
      </c>
      <c r="L10" s="9" t="s">
        <v>41</v>
      </c>
      <c r="M10" s="9" t="s">
        <v>232</v>
      </c>
      <c r="N10" s="9" t="s">
        <v>233</v>
      </c>
      <c r="O10" s="9" t="s">
        <v>3121</v>
      </c>
      <c r="P10" s="9" t="s">
        <v>45</v>
      </c>
      <c r="Q10" s="9" t="s">
        <v>1035</v>
      </c>
      <c r="R10" s="9" t="s">
        <v>2360</v>
      </c>
      <c r="S10" s="9" t="s">
        <v>1036</v>
      </c>
      <c r="T10" s="9" t="s">
        <v>166</v>
      </c>
      <c r="U10" s="9" t="s">
        <v>159</v>
      </c>
      <c r="V10" s="9" t="s">
        <v>167</v>
      </c>
      <c r="W10" s="9" t="s">
        <v>51</v>
      </c>
      <c r="X10" s="9" t="s">
        <v>102</v>
      </c>
      <c r="Y10" s="9" t="s">
        <v>53</v>
      </c>
      <c r="Z10" s="9" t="s">
        <v>54</v>
      </c>
      <c r="AA10" s="9" t="s">
        <v>55</v>
      </c>
      <c r="AB10" s="9" t="s">
        <v>56</v>
      </c>
      <c r="AC10" s="10">
        <v>200000</v>
      </c>
      <c r="AD10" s="10" t="s">
        <v>3118</v>
      </c>
      <c r="AE10" s="10" t="str" cm="1">
        <f t="array" aca="1" ref="AE10" ca="1">IFERROR(_xlfn.XLOOKUP(MID(CELL("filename",$A$1),FIND("]",CELL("filename",$A$1))+1,255)&amp;"|"&amp;$C10,Fonte_OM_Objeto!$G:$G,Fonte_OM_Objeto!$J:$J),"")</f>
        <v/>
      </c>
      <c r="AF10" s="10" t="str" cm="1">
        <f t="array" aca="1" ref="AF10" ca="1">IFERROR(_xlfn.XLOOKUP(MID(CELL("filename",$A$1),FIND("]",CELL("filename",$A$1))+1,255)&amp;"|"&amp;$C10,Fonte_OM_Objeto!$G:$G,Fonte_OM_Objeto!$K:$K),"")</f>
        <v/>
      </c>
    </row>
    <row r="11" spans="1:32" s="1" customFormat="1" ht="62.85" customHeight="1" x14ac:dyDescent="0.2">
      <c r="A11" s="9" t="s">
        <v>2327</v>
      </c>
      <c r="B11" s="9" t="s">
        <v>31</v>
      </c>
      <c r="C11" s="9" t="s">
        <v>3120</v>
      </c>
      <c r="D11" s="9" t="s">
        <v>33</v>
      </c>
      <c r="E11" s="9" t="s">
        <v>34</v>
      </c>
      <c r="F11" s="9" t="s">
        <v>3116</v>
      </c>
      <c r="G11" s="9" t="s">
        <v>3115</v>
      </c>
      <c r="H11" s="9" t="s">
        <v>37</v>
      </c>
      <c r="I11" s="9" t="s">
        <v>159</v>
      </c>
      <c r="J11" s="9" t="s">
        <v>160</v>
      </c>
      <c r="K11" s="9" t="s">
        <v>40</v>
      </c>
      <c r="L11" s="9" t="s">
        <v>41</v>
      </c>
      <c r="M11" s="9" t="s">
        <v>232</v>
      </c>
      <c r="N11" s="9" t="s">
        <v>233</v>
      </c>
      <c r="O11" s="9" t="s">
        <v>3119</v>
      </c>
      <c r="P11" s="9" t="s">
        <v>45</v>
      </c>
      <c r="Q11" s="9" t="s">
        <v>1035</v>
      </c>
      <c r="R11" s="9" t="s">
        <v>2360</v>
      </c>
      <c r="S11" s="9" t="s">
        <v>1036</v>
      </c>
      <c r="T11" s="9" t="s">
        <v>75</v>
      </c>
      <c r="U11" s="9" t="s">
        <v>76</v>
      </c>
      <c r="V11" s="9" t="s">
        <v>75</v>
      </c>
      <c r="W11" s="9" t="s">
        <v>51</v>
      </c>
      <c r="X11" s="9" t="s">
        <v>102</v>
      </c>
      <c r="Y11" s="9" t="s">
        <v>53</v>
      </c>
      <c r="Z11" s="9" t="s">
        <v>54</v>
      </c>
      <c r="AA11" s="9" t="s">
        <v>1392</v>
      </c>
      <c r="AB11" s="9" t="s">
        <v>56</v>
      </c>
      <c r="AC11" s="10">
        <v>0</v>
      </c>
      <c r="AD11" s="10" t="s">
        <v>3118</v>
      </c>
      <c r="AE11" s="10" t="str" cm="1">
        <f t="array" aca="1" ref="AE11" ca="1">IFERROR(_xlfn.XLOOKUP(MID(CELL("filename",$A$1),FIND("]",CELL("filename",$A$1))+1,255)&amp;"|"&amp;$C11,Fonte_OM_Objeto!$G:$G,Fonte_OM_Objeto!$J:$J),"")</f>
        <v/>
      </c>
      <c r="AF11" s="10" t="str" cm="1">
        <f t="array" aca="1" ref="AF11" ca="1">IFERROR(_xlfn.XLOOKUP(MID(CELL("filename",$A$1),FIND("]",CELL("filename",$A$1))+1,255)&amp;"|"&amp;$C11,Fonte_OM_Objeto!$G:$G,Fonte_OM_Objeto!$K:$K),"")</f>
        <v/>
      </c>
    </row>
    <row r="12" spans="1:32" s="1" customFormat="1" ht="52.35" customHeight="1" x14ac:dyDescent="0.2">
      <c r="A12" s="9" t="s">
        <v>2327</v>
      </c>
      <c r="B12" s="9" t="s">
        <v>31</v>
      </c>
      <c r="C12" s="9" t="s">
        <v>3117</v>
      </c>
      <c r="D12" s="9" t="s">
        <v>33</v>
      </c>
      <c r="E12" s="9" t="s">
        <v>34</v>
      </c>
      <c r="F12" s="9" t="s">
        <v>3116</v>
      </c>
      <c r="G12" s="9" t="s">
        <v>3115</v>
      </c>
      <c r="H12" s="9" t="s">
        <v>37</v>
      </c>
      <c r="I12" s="9" t="s">
        <v>159</v>
      </c>
      <c r="J12" s="9" t="s">
        <v>160</v>
      </c>
      <c r="K12" s="9" t="s">
        <v>40</v>
      </c>
      <c r="L12" s="9" t="s">
        <v>41</v>
      </c>
      <c r="M12" s="9" t="s">
        <v>59</v>
      </c>
      <c r="N12" s="9" t="s">
        <v>60</v>
      </c>
      <c r="O12" s="9" t="s">
        <v>612</v>
      </c>
      <c r="P12" s="9" t="s">
        <v>45</v>
      </c>
      <c r="Q12" s="9" t="s">
        <v>109</v>
      </c>
      <c r="R12" s="9" t="s">
        <v>47</v>
      </c>
      <c r="S12" s="9" t="s">
        <v>110</v>
      </c>
      <c r="T12" s="9" t="s">
        <v>75</v>
      </c>
      <c r="U12" s="9" t="s">
        <v>76</v>
      </c>
      <c r="V12" s="9" t="s">
        <v>75</v>
      </c>
      <c r="W12" s="9" t="s">
        <v>111</v>
      </c>
      <c r="X12" s="9" t="s">
        <v>102</v>
      </c>
      <c r="Y12" s="9" t="s">
        <v>53</v>
      </c>
      <c r="Z12" s="9" t="s">
        <v>54</v>
      </c>
      <c r="AA12" s="9" t="s">
        <v>55</v>
      </c>
      <c r="AB12" s="9" t="s">
        <v>56</v>
      </c>
      <c r="AC12" s="10">
        <v>50000</v>
      </c>
      <c r="AD12" s="10" t="s">
        <v>3114</v>
      </c>
      <c r="AE12" s="10" t="str" cm="1">
        <f t="array" aca="1" ref="AE12" ca="1">IFERROR(_xlfn.XLOOKUP(MID(CELL("filename",$A$1),FIND("]",CELL("filename",$A$1))+1,255)&amp;"|"&amp;$C12,Fonte_OM_Objeto!$G:$G,Fonte_OM_Objeto!$J:$J),"")</f>
        <v/>
      </c>
      <c r="AF12" s="10" t="str" cm="1">
        <f t="array" aca="1" ref="AF12" ca="1">IFERROR(_xlfn.XLOOKUP(MID(CELL("filename",$A$1),FIND("]",CELL("filename",$A$1))+1,255)&amp;"|"&amp;$C12,Fonte_OM_Objeto!$G:$G,Fonte_OM_Objeto!$K:$K),"")</f>
        <v/>
      </c>
    </row>
    <row r="13" spans="1:32" s="1" customFormat="1" ht="52.35" customHeight="1" x14ac:dyDescent="0.2">
      <c r="A13" s="9" t="s">
        <v>2327</v>
      </c>
      <c r="B13" s="9" t="s">
        <v>31</v>
      </c>
      <c r="C13" s="9" t="s">
        <v>3117</v>
      </c>
      <c r="D13" s="9" t="s">
        <v>33</v>
      </c>
      <c r="E13" s="9" t="s">
        <v>34</v>
      </c>
      <c r="F13" s="9" t="s">
        <v>3116</v>
      </c>
      <c r="G13" s="9" t="s">
        <v>3115</v>
      </c>
      <c r="H13" s="9" t="s">
        <v>37</v>
      </c>
      <c r="I13" s="9" t="s">
        <v>159</v>
      </c>
      <c r="J13" s="9" t="s">
        <v>160</v>
      </c>
      <c r="K13" s="9" t="s">
        <v>40</v>
      </c>
      <c r="L13" s="9" t="s">
        <v>41</v>
      </c>
      <c r="M13" s="9" t="s">
        <v>59</v>
      </c>
      <c r="N13" s="9" t="s">
        <v>60</v>
      </c>
      <c r="O13" s="9" t="s">
        <v>612</v>
      </c>
      <c r="P13" s="9" t="s">
        <v>45</v>
      </c>
      <c r="Q13" s="9" t="s">
        <v>109</v>
      </c>
      <c r="R13" s="9" t="s">
        <v>47</v>
      </c>
      <c r="S13" s="9" t="s">
        <v>110</v>
      </c>
      <c r="T13" s="9" t="s">
        <v>75</v>
      </c>
      <c r="U13" s="9" t="s">
        <v>76</v>
      </c>
      <c r="V13" s="9" t="s">
        <v>75</v>
      </c>
      <c r="W13" s="9" t="s">
        <v>111</v>
      </c>
      <c r="X13" s="9" t="s">
        <v>52</v>
      </c>
      <c r="Y13" s="9" t="s">
        <v>53</v>
      </c>
      <c r="Z13" s="9" t="s">
        <v>54</v>
      </c>
      <c r="AA13" s="9" t="s">
        <v>55</v>
      </c>
      <c r="AB13" s="9" t="s">
        <v>56</v>
      </c>
      <c r="AC13" s="10">
        <v>250000</v>
      </c>
      <c r="AD13" s="10" t="s">
        <v>3114</v>
      </c>
      <c r="AE13" s="10" t="str" cm="1">
        <f t="array" aca="1" ref="AE13" ca="1">IFERROR(_xlfn.XLOOKUP(MID(CELL("filename",$A$1),FIND("]",CELL("filename",$A$1))+1,255)&amp;"|"&amp;$C13,Fonte_OM_Objeto!$G:$G,Fonte_OM_Objeto!$J:$J),"")</f>
        <v/>
      </c>
      <c r="AF13" s="10" t="str" cm="1">
        <f t="array" aca="1" ref="AF13" ca="1">IFERROR(_xlfn.XLOOKUP(MID(CELL("filename",$A$1),FIND("]",CELL("filename",$A$1))+1,255)&amp;"|"&amp;$C13,Fonte_OM_Objeto!$G:$G,Fonte_OM_Objeto!$K:$K),"")</f>
        <v/>
      </c>
    </row>
    <row r="14" spans="1:32" s="1" customFormat="1" ht="30.4" customHeight="1" x14ac:dyDescent="0.2">
      <c r="A14" s="9" t="s">
        <v>2327</v>
      </c>
      <c r="B14" s="9" t="s">
        <v>31</v>
      </c>
      <c r="C14" s="9" t="s">
        <v>3113</v>
      </c>
      <c r="D14" s="9" t="s">
        <v>33</v>
      </c>
      <c r="E14" s="9" t="s">
        <v>34</v>
      </c>
      <c r="F14" s="9" t="s">
        <v>3112</v>
      </c>
      <c r="G14" s="9" t="s">
        <v>3111</v>
      </c>
      <c r="H14" s="9" t="s">
        <v>143</v>
      </c>
      <c r="I14" s="9" t="s">
        <v>150</v>
      </c>
      <c r="J14" s="9" t="s">
        <v>293</v>
      </c>
      <c r="K14" s="9" t="s">
        <v>40</v>
      </c>
      <c r="L14" s="9" t="s">
        <v>41</v>
      </c>
      <c r="M14" s="9" t="s">
        <v>42</v>
      </c>
      <c r="N14" s="9" t="s">
        <v>43</v>
      </c>
      <c r="O14" s="9" t="s">
        <v>612</v>
      </c>
      <c r="P14" s="9" t="s">
        <v>45</v>
      </c>
      <c r="Q14" s="9" t="s">
        <v>109</v>
      </c>
      <c r="R14" s="9" t="s">
        <v>47</v>
      </c>
      <c r="S14" s="9" t="s">
        <v>110</v>
      </c>
      <c r="T14" s="9" t="s">
        <v>2670</v>
      </c>
      <c r="U14" s="9" t="s">
        <v>150</v>
      </c>
      <c r="V14" s="9" t="s">
        <v>2669</v>
      </c>
      <c r="W14" s="9" t="s">
        <v>111</v>
      </c>
      <c r="X14" s="9" t="s">
        <v>52</v>
      </c>
      <c r="Y14" s="9" t="s">
        <v>53</v>
      </c>
      <c r="Z14" s="9" t="s">
        <v>54</v>
      </c>
      <c r="AA14" s="9" t="s">
        <v>55</v>
      </c>
      <c r="AB14" s="9" t="s">
        <v>56</v>
      </c>
      <c r="AC14" s="10">
        <v>350000</v>
      </c>
      <c r="AD14" s="10" t="s">
        <v>3110</v>
      </c>
      <c r="AE14" s="10" t="str" cm="1">
        <f t="array" aca="1" ref="AE14" ca="1">IFERROR(_xlfn.XLOOKUP(MID(CELL("filename",$A$1),FIND("]",CELL("filename",$A$1))+1,255)&amp;"|"&amp;$C14,Fonte_OM_Objeto!$G:$G,Fonte_OM_Objeto!$J:$J),"")</f>
        <v>HGeF</v>
      </c>
      <c r="AF14" s="10" t="str" cm="1">
        <f t="array" aca="1" ref="AF14" ca="1">IFERROR(_xlfn.XLOOKUP(MID(CELL("filename",$A$1),FIND("]",CELL("filename",$A$1))+1,255)&amp;"|"&amp;$C14,Fonte_OM_Objeto!$G:$G,Fonte_OM_Objeto!$K:$K),"")</f>
        <v>Aquisição de Ambulância UT para o HGe de Fortaleza e outros equipamentos médico-hospitalares</v>
      </c>
    </row>
    <row r="15" spans="1:32" s="1" customFormat="1" ht="19.7" customHeight="1" x14ac:dyDescent="0.2">
      <c r="A15" s="9" t="s">
        <v>2327</v>
      </c>
      <c r="B15" s="9" t="s">
        <v>31</v>
      </c>
      <c r="C15" s="9" t="s">
        <v>3109</v>
      </c>
      <c r="D15" s="9" t="s">
        <v>33</v>
      </c>
      <c r="E15" s="9" t="s">
        <v>34</v>
      </c>
      <c r="F15" s="9" t="s">
        <v>148</v>
      </c>
      <c r="G15" s="9" t="s">
        <v>149</v>
      </c>
      <c r="H15" s="9" t="s">
        <v>37</v>
      </c>
      <c r="I15" s="9" t="s">
        <v>150</v>
      </c>
      <c r="J15" s="9" t="s">
        <v>151</v>
      </c>
      <c r="K15" s="9" t="s">
        <v>40</v>
      </c>
      <c r="L15" s="9" t="s">
        <v>41</v>
      </c>
      <c r="M15" s="9" t="s">
        <v>70</v>
      </c>
      <c r="N15" s="9" t="s">
        <v>71</v>
      </c>
      <c r="O15" s="9" t="s">
        <v>2460</v>
      </c>
      <c r="P15" s="9" t="s">
        <v>45</v>
      </c>
      <c r="Q15" s="9" t="s">
        <v>73</v>
      </c>
      <c r="R15" s="9" t="s">
        <v>45</v>
      </c>
      <c r="S15" s="9" t="s">
        <v>74</v>
      </c>
      <c r="T15" s="9" t="s">
        <v>153</v>
      </c>
      <c r="U15" s="9" t="s">
        <v>150</v>
      </c>
      <c r="V15" s="9" t="s">
        <v>154</v>
      </c>
      <c r="W15" s="9" t="s">
        <v>51</v>
      </c>
      <c r="X15" s="9" t="s">
        <v>52</v>
      </c>
      <c r="Y15" s="9" t="s">
        <v>53</v>
      </c>
      <c r="Z15" s="9" t="s">
        <v>54</v>
      </c>
      <c r="AA15" s="9" t="s">
        <v>55</v>
      </c>
      <c r="AB15" s="9" t="s">
        <v>56</v>
      </c>
      <c r="AC15" s="10">
        <v>100000</v>
      </c>
      <c r="AD15" s="9" t="s">
        <v>155</v>
      </c>
      <c r="AE15" s="10" t="str" cm="1">
        <f t="array" aca="1" ref="AE15" ca="1">IFERROR(_xlfn.XLOOKUP(MID(CELL("filename",$A$1),FIND("]",CELL("filename",$A$1))+1,255)&amp;"|"&amp;$C15,Fonte_OM_Objeto!$G:$G,Fonte_OM_Objeto!$J:$J),"")</f>
        <v/>
      </c>
      <c r="AF15" s="10" t="str" cm="1">
        <f t="array" aca="1" ref="AF15" ca="1">IFERROR(_xlfn.XLOOKUP(MID(CELL("filename",$A$1),FIND("]",CELL("filename",$A$1))+1,255)&amp;"|"&amp;$C15,Fonte_OM_Objeto!$G:$G,Fonte_OM_Objeto!$K:$K),"")</f>
        <v/>
      </c>
    </row>
    <row r="16" spans="1:32" s="1" customFormat="1" ht="30.4" customHeight="1" x14ac:dyDescent="0.2">
      <c r="A16" s="9" t="s">
        <v>2327</v>
      </c>
      <c r="B16" s="9" t="s">
        <v>31</v>
      </c>
      <c r="C16" s="9" t="s">
        <v>3108</v>
      </c>
      <c r="D16" s="9" t="s">
        <v>33</v>
      </c>
      <c r="E16" s="9" t="s">
        <v>34</v>
      </c>
      <c r="F16" s="9" t="s">
        <v>157</v>
      </c>
      <c r="G16" s="9" t="s">
        <v>158</v>
      </c>
      <c r="H16" s="9" t="s">
        <v>143</v>
      </c>
      <c r="I16" s="9" t="s">
        <v>159</v>
      </c>
      <c r="J16" s="9" t="s">
        <v>160</v>
      </c>
      <c r="K16" s="9" t="s">
        <v>40</v>
      </c>
      <c r="L16" s="9" t="s">
        <v>41</v>
      </c>
      <c r="M16" s="9" t="s">
        <v>42</v>
      </c>
      <c r="N16" s="9" t="s">
        <v>43</v>
      </c>
      <c r="O16" s="9" t="s">
        <v>612</v>
      </c>
      <c r="P16" s="9" t="s">
        <v>45</v>
      </c>
      <c r="Q16" s="9" t="s">
        <v>109</v>
      </c>
      <c r="R16" s="9" t="s">
        <v>47</v>
      </c>
      <c r="S16" s="9" t="s">
        <v>110</v>
      </c>
      <c r="T16" s="9" t="s">
        <v>2625</v>
      </c>
      <c r="U16" s="9" t="s">
        <v>159</v>
      </c>
      <c r="V16" s="9" t="s">
        <v>2624</v>
      </c>
      <c r="W16" s="9" t="s">
        <v>111</v>
      </c>
      <c r="X16" s="9" t="s">
        <v>52</v>
      </c>
      <c r="Y16" s="9" t="s">
        <v>53</v>
      </c>
      <c r="Z16" s="9" t="s">
        <v>54</v>
      </c>
      <c r="AA16" s="9" t="s">
        <v>55</v>
      </c>
      <c r="AB16" s="9" t="s">
        <v>56</v>
      </c>
      <c r="AC16" s="10">
        <v>295000</v>
      </c>
      <c r="AD16" s="10" t="s">
        <v>2623</v>
      </c>
      <c r="AE16" s="10" t="str" cm="1">
        <f t="array" aca="1" ref="AE16" ca="1">IFERROR(_xlfn.XLOOKUP(MID(CELL("filename",$A$1),FIND("]",CELL("filename",$A$1))+1,255)&amp;"|"&amp;$C16,Fonte_OM_Objeto!$G:$G,Fonte_OM_Objeto!$J:$J),"")</f>
        <v>HGuFl</v>
      </c>
      <c r="AF16" s="10" t="str" cm="1">
        <f t="array" aca="1" ref="AF16" ca="1">IFERROR(_xlfn.XLOOKUP(MID(CELL("filename",$A$1),FIND("]",CELL("filename",$A$1))+1,255)&amp;"|"&amp;$C16,Fonte_OM_Objeto!$G:$G,Fonte_OM_Objeto!$K:$K),"")</f>
        <v>Carrinho anestésico completo para o H Gu de Florianópolis e outros equipamentos médico-hospitalares</v>
      </c>
    </row>
    <row r="17" spans="1:32" s="1" customFormat="1" ht="52.35" customHeight="1" x14ac:dyDescent="0.2">
      <c r="A17" s="9" t="s">
        <v>2327</v>
      </c>
      <c r="B17" s="9" t="s">
        <v>31</v>
      </c>
      <c r="C17" s="9" t="s">
        <v>2290</v>
      </c>
      <c r="D17" s="9" t="s">
        <v>33</v>
      </c>
      <c r="E17" s="9" t="s">
        <v>90</v>
      </c>
      <c r="F17" s="9" t="s">
        <v>157</v>
      </c>
      <c r="G17" s="9" t="s">
        <v>158</v>
      </c>
      <c r="H17" s="9" t="s">
        <v>143</v>
      </c>
      <c r="I17" s="9" t="s">
        <v>159</v>
      </c>
      <c r="J17" s="9" t="s">
        <v>160</v>
      </c>
      <c r="K17" s="9" t="s">
        <v>40</v>
      </c>
      <c r="L17" s="9" t="s">
        <v>41</v>
      </c>
      <c r="M17" s="9" t="s">
        <v>59</v>
      </c>
      <c r="N17" s="9" t="s">
        <v>60</v>
      </c>
      <c r="O17" s="9" t="s">
        <v>2347</v>
      </c>
      <c r="P17" s="9" t="s">
        <v>45</v>
      </c>
      <c r="Q17" s="9" t="s">
        <v>62</v>
      </c>
      <c r="R17" s="9" t="s">
        <v>45</v>
      </c>
      <c r="S17" s="9" t="s">
        <v>63</v>
      </c>
      <c r="T17" s="9" t="s">
        <v>75</v>
      </c>
      <c r="U17" s="9" t="s">
        <v>76</v>
      </c>
      <c r="V17" s="9" t="s">
        <v>75</v>
      </c>
      <c r="W17" s="9" t="s">
        <v>51</v>
      </c>
      <c r="X17" s="9" t="s">
        <v>102</v>
      </c>
      <c r="Y17" s="9" t="s">
        <v>53</v>
      </c>
      <c r="Z17" s="9" t="s">
        <v>54</v>
      </c>
      <c r="AA17" s="9" t="s">
        <v>55</v>
      </c>
      <c r="AB17" s="9" t="s">
        <v>56</v>
      </c>
      <c r="AC17" s="10">
        <v>170000</v>
      </c>
      <c r="AD17" s="10" t="s">
        <v>3107</v>
      </c>
      <c r="AE17" s="10" t="str" cm="1">
        <f t="array" aca="1" ref="AE17" ca="1">IFERROR(_xlfn.XLOOKUP(MID(CELL("filename",$A$1),FIND("]",CELL("filename",$A$1))+1,255)&amp;"|"&amp;$C17,Fonte_OM_Objeto!$G:$G,Fonte_OM_Objeto!$J:$J),"")</f>
        <v/>
      </c>
      <c r="AF17" s="10" t="str" cm="1">
        <f t="array" aca="1" ref="AF17" ca="1">IFERROR(_xlfn.XLOOKUP(MID(CELL("filename",$A$1),FIND("]",CELL("filename",$A$1))+1,255)&amp;"|"&amp;$C17,Fonte_OM_Objeto!$G:$G,Fonte_OM_Objeto!$K:$K),"")</f>
        <v/>
      </c>
    </row>
    <row r="18" spans="1:32" s="1" customFormat="1" ht="52.35" customHeight="1" x14ac:dyDescent="0.2">
      <c r="A18" s="9" t="s">
        <v>2327</v>
      </c>
      <c r="B18" s="9" t="s">
        <v>31</v>
      </c>
      <c r="C18" s="9" t="s">
        <v>2290</v>
      </c>
      <c r="D18" s="9" t="s">
        <v>33</v>
      </c>
      <c r="E18" s="9" t="s">
        <v>90</v>
      </c>
      <c r="F18" s="9" t="s">
        <v>157</v>
      </c>
      <c r="G18" s="9" t="s">
        <v>158</v>
      </c>
      <c r="H18" s="9" t="s">
        <v>143</v>
      </c>
      <c r="I18" s="9" t="s">
        <v>159</v>
      </c>
      <c r="J18" s="9" t="s">
        <v>160</v>
      </c>
      <c r="K18" s="9" t="s">
        <v>40</v>
      </c>
      <c r="L18" s="9" t="s">
        <v>41</v>
      </c>
      <c r="M18" s="9" t="s">
        <v>59</v>
      </c>
      <c r="N18" s="9" t="s">
        <v>60</v>
      </c>
      <c r="O18" s="9" t="s">
        <v>2347</v>
      </c>
      <c r="P18" s="9" t="s">
        <v>45</v>
      </c>
      <c r="Q18" s="9" t="s">
        <v>62</v>
      </c>
      <c r="R18" s="9" t="s">
        <v>45</v>
      </c>
      <c r="S18" s="9" t="s">
        <v>63</v>
      </c>
      <c r="T18" s="9" t="s">
        <v>75</v>
      </c>
      <c r="U18" s="9" t="s">
        <v>76</v>
      </c>
      <c r="V18" s="9" t="s">
        <v>75</v>
      </c>
      <c r="W18" s="9" t="s">
        <v>51</v>
      </c>
      <c r="X18" s="9" t="s">
        <v>52</v>
      </c>
      <c r="Y18" s="9" t="s">
        <v>53</v>
      </c>
      <c r="Z18" s="9" t="s">
        <v>54</v>
      </c>
      <c r="AA18" s="9" t="s">
        <v>55</v>
      </c>
      <c r="AB18" s="9" t="s">
        <v>56</v>
      </c>
      <c r="AC18" s="10">
        <v>140000</v>
      </c>
      <c r="AD18" s="10" t="s">
        <v>3107</v>
      </c>
      <c r="AE18" s="10" t="str" cm="1">
        <f t="array" aca="1" ref="AE18" ca="1">IFERROR(_xlfn.XLOOKUP(MID(CELL("filename",$A$1),FIND("]",CELL("filename",$A$1))+1,255)&amp;"|"&amp;$C18,Fonte_OM_Objeto!$G:$G,Fonte_OM_Objeto!$J:$J),"")</f>
        <v/>
      </c>
      <c r="AF18" s="10" t="str" cm="1">
        <f t="array" aca="1" ref="AF18" ca="1">IFERROR(_xlfn.XLOOKUP(MID(CELL("filename",$A$1),FIND("]",CELL("filename",$A$1))+1,255)&amp;"|"&amp;$C18,Fonte_OM_Objeto!$G:$G,Fonte_OM_Objeto!$K:$K),"")</f>
        <v/>
      </c>
    </row>
    <row r="19" spans="1:32" s="1" customFormat="1" ht="138.19999999999999" customHeight="1" x14ac:dyDescent="0.2">
      <c r="A19" s="9" t="s">
        <v>2327</v>
      </c>
      <c r="B19" s="9" t="s">
        <v>31</v>
      </c>
      <c r="C19" s="9" t="s">
        <v>2286</v>
      </c>
      <c r="D19" s="9" t="s">
        <v>33</v>
      </c>
      <c r="E19" s="9" t="s">
        <v>34</v>
      </c>
      <c r="F19" s="9" t="s">
        <v>170</v>
      </c>
      <c r="G19" s="9" t="s">
        <v>171</v>
      </c>
      <c r="H19" s="9" t="s">
        <v>143</v>
      </c>
      <c r="I19" s="9" t="s">
        <v>172</v>
      </c>
      <c r="J19" s="9" t="s">
        <v>173</v>
      </c>
      <c r="K19" s="9" t="s">
        <v>40</v>
      </c>
      <c r="L19" s="9" t="s">
        <v>41</v>
      </c>
      <c r="M19" s="9" t="s">
        <v>232</v>
      </c>
      <c r="N19" s="9" t="s">
        <v>233</v>
      </c>
      <c r="O19" s="9" t="s">
        <v>3106</v>
      </c>
      <c r="P19" s="9" t="s">
        <v>45</v>
      </c>
      <c r="Q19" s="9" t="s">
        <v>1470</v>
      </c>
      <c r="R19" s="9" t="s">
        <v>2360</v>
      </c>
      <c r="S19" s="9" t="s">
        <v>1471</v>
      </c>
      <c r="T19" s="9" t="s">
        <v>3105</v>
      </c>
      <c r="U19" s="9" t="s">
        <v>76</v>
      </c>
      <c r="V19" s="9" t="s">
        <v>75</v>
      </c>
      <c r="W19" s="9" t="s">
        <v>51</v>
      </c>
      <c r="X19" s="9" t="s">
        <v>102</v>
      </c>
      <c r="Y19" s="9" t="s">
        <v>53</v>
      </c>
      <c r="Z19" s="9" t="s">
        <v>54</v>
      </c>
      <c r="AA19" s="9" t="s">
        <v>55</v>
      </c>
      <c r="AB19" s="9" t="s">
        <v>56</v>
      </c>
      <c r="AC19" s="10">
        <v>300000</v>
      </c>
      <c r="AD19" s="10" t="s">
        <v>3103</v>
      </c>
      <c r="AE19" s="10" t="str" cm="1">
        <f t="array" aca="1" ref="AE19" ca="1">IFERROR(_xlfn.XLOOKUP(MID(CELL("filename",$A$1),FIND("]",CELL("filename",$A$1))+1,255)&amp;"|"&amp;$C19,Fonte_OM_Objeto!$G:$G,Fonte_OM_Objeto!$J:$J),"")</f>
        <v/>
      </c>
      <c r="AF19" s="10" t="str" cm="1">
        <f t="array" aca="1" ref="AF19" ca="1">IFERROR(_xlfn.XLOOKUP(MID(CELL("filename",$A$1),FIND("]",CELL("filename",$A$1))+1,255)&amp;"|"&amp;$C19,Fonte_OM_Objeto!$G:$G,Fonte_OM_Objeto!$K:$K),"")</f>
        <v/>
      </c>
    </row>
    <row r="20" spans="1:32" s="1" customFormat="1" ht="138.19999999999999" customHeight="1" x14ac:dyDescent="0.2">
      <c r="A20" s="9" t="s">
        <v>2327</v>
      </c>
      <c r="B20" s="9" t="s">
        <v>31</v>
      </c>
      <c r="C20" s="9" t="s">
        <v>2286</v>
      </c>
      <c r="D20" s="9" t="s">
        <v>33</v>
      </c>
      <c r="E20" s="9" t="s">
        <v>34</v>
      </c>
      <c r="F20" s="9" t="s">
        <v>170</v>
      </c>
      <c r="G20" s="9" t="s">
        <v>171</v>
      </c>
      <c r="H20" s="9" t="s">
        <v>143</v>
      </c>
      <c r="I20" s="9" t="s">
        <v>172</v>
      </c>
      <c r="J20" s="9" t="s">
        <v>173</v>
      </c>
      <c r="K20" s="9" t="s">
        <v>40</v>
      </c>
      <c r="L20" s="9" t="s">
        <v>41</v>
      </c>
      <c r="M20" s="9" t="s">
        <v>232</v>
      </c>
      <c r="N20" s="9" t="s">
        <v>233</v>
      </c>
      <c r="O20" s="9" t="s">
        <v>3104</v>
      </c>
      <c r="P20" s="9" t="s">
        <v>45</v>
      </c>
      <c r="Q20" s="9" t="s">
        <v>1470</v>
      </c>
      <c r="R20" s="9" t="s">
        <v>2360</v>
      </c>
      <c r="S20" s="9" t="s">
        <v>1471</v>
      </c>
      <c r="T20" s="9" t="s">
        <v>75</v>
      </c>
      <c r="U20" s="9" t="s">
        <v>76</v>
      </c>
      <c r="V20" s="9" t="s">
        <v>75</v>
      </c>
      <c r="W20" s="9" t="s">
        <v>51</v>
      </c>
      <c r="X20" s="9" t="s">
        <v>52</v>
      </c>
      <c r="Y20" s="9" t="s">
        <v>53</v>
      </c>
      <c r="Z20" s="9" t="s">
        <v>54</v>
      </c>
      <c r="AA20" s="9" t="s">
        <v>1392</v>
      </c>
      <c r="AB20" s="9" t="s">
        <v>56</v>
      </c>
      <c r="AC20" s="10">
        <v>0</v>
      </c>
      <c r="AD20" s="10" t="s">
        <v>3103</v>
      </c>
      <c r="AE20" s="10" t="str" cm="1">
        <f t="array" aca="1" ref="AE20" ca="1">IFERROR(_xlfn.XLOOKUP(MID(CELL("filename",$A$1),FIND("]",CELL("filename",$A$1))+1,255)&amp;"|"&amp;$C20,Fonte_OM_Objeto!$G:$G,Fonte_OM_Objeto!$J:$J),"")</f>
        <v/>
      </c>
      <c r="AF20" s="10" t="str" cm="1">
        <f t="array" aca="1" ref="AF20" ca="1">IFERROR(_xlfn.XLOOKUP(MID(CELL("filename",$A$1),FIND("]",CELL("filename",$A$1))+1,255)&amp;"|"&amp;$C20,Fonte_OM_Objeto!$G:$G,Fonte_OM_Objeto!$K:$K),"")</f>
        <v/>
      </c>
    </row>
    <row r="21" spans="1:32" s="1" customFormat="1" ht="19.7" customHeight="1" x14ac:dyDescent="0.2">
      <c r="A21" s="9" t="s">
        <v>2327</v>
      </c>
      <c r="B21" s="9" t="s">
        <v>31</v>
      </c>
      <c r="C21" s="9" t="s">
        <v>3102</v>
      </c>
      <c r="D21" s="9" t="s">
        <v>33</v>
      </c>
      <c r="E21" s="9" t="s">
        <v>34</v>
      </c>
      <c r="F21" s="9" t="s">
        <v>170</v>
      </c>
      <c r="G21" s="9" t="s">
        <v>171</v>
      </c>
      <c r="H21" s="9" t="s">
        <v>143</v>
      </c>
      <c r="I21" s="9" t="s">
        <v>172</v>
      </c>
      <c r="J21" s="9" t="s">
        <v>173</v>
      </c>
      <c r="K21" s="9" t="s">
        <v>40</v>
      </c>
      <c r="L21" s="9" t="s">
        <v>41</v>
      </c>
      <c r="M21" s="9" t="s">
        <v>42</v>
      </c>
      <c r="N21" s="9" t="s">
        <v>43</v>
      </c>
      <c r="O21" s="9" t="s">
        <v>2694</v>
      </c>
      <c r="P21" s="9" t="s">
        <v>45</v>
      </c>
      <c r="Q21" s="9" t="s">
        <v>84</v>
      </c>
      <c r="R21" s="9" t="s">
        <v>45</v>
      </c>
      <c r="S21" s="9" t="s">
        <v>85</v>
      </c>
      <c r="T21" s="9" t="s">
        <v>184</v>
      </c>
      <c r="U21" s="9" t="s">
        <v>172</v>
      </c>
      <c r="V21" s="9" t="s">
        <v>185</v>
      </c>
      <c r="W21" s="9" t="s">
        <v>51</v>
      </c>
      <c r="X21" s="9" t="s">
        <v>52</v>
      </c>
      <c r="Y21" s="9" t="s">
        <v>53</v>
      </c>
      <c r="Z21" s="9" t="s">
        <v>54</v>
      </c>
      <c r="AA21" s="9" t="s">
        <v>55</v>
      </c>
      <c r="AB21" s="9" t="s">
        <v>56</v>
      </c>
      <c r="AC21" s="10">
        <v>500000</v>
      </c>
      <c r="AD21" s="9" t="s">
        <v>3101</v>
      </c>
      <c r="AE21" s="10" t="str" cm="1">
        <f t="array" aca="1" ref="AE21" ca="1">IFERROR(_xlfn.XLOOKUP(MID(CELL("filename",$A$1),FIND("]",CELL("filename",$A$1))+1,255)&amp;"|"&amp;$C21,Fonte_OM_Objeto!$G:$G,Fonte_OM_Objeto!$J:$J),"")</f>
        <v>CMBel</v>
      </c>
      <c r="AF21" s="10" t="str" cm="1">
        <f t="array" aca="1" ref="AF21" ca="1">IFERROR(_xlfn.XLOOKUP(MID(CELL("filename",$A$1),FIND("]",CELL("filename",$A$1))+1,255)&amp;"|"&amp;$C21,Fonte_OM_Objeto!$G:$G,Fonte_OM_Objeto!$K:$K),"")</f>
        <v>Aquisição de material permanente para o Pavilhão Vestiário/Seção de Saúde e Pavilhão Refeitório do CM Bel.</v>
      </c>
    </row>
    <row r="22" spans="1:32" s="1" customFormat="1" ht="19.7" customHeight="1" x14ac:dyDescent="0.2">
      <c r="A22" s="9" t="s">
        <v>2327</v>
      </c>
      <c r="B22" s="9" t="s">
        <v>31</v>
      </c>
      <c r="C22" s="9" t="s">
        <v>2284</v>
      </c>
      <c r="D22" s="9" t="s">
        <v>33</v>
      </c>
      <c r="E22" s="9" t="s">
        <v>34</v>
      </c>
      <c r="F22" s="9" t="s">
        <v>170</v>
      </c>
      <c r="G22" s="9" t="s">
        <v>171</v>
      </c>
      <c r="H22" s="9" t="s">
        <v>143</v>
      </c>
      <c r="I22" s="9" t="s">
        <v>172</v>
      </c>
      <c r="J22" s="9" t="s">
        <v>173</v>
      </c>
      <c r="K22" s="9" t="s">
        <v>40</v>
      </c>
      <c r="L22" s="9" t="s">
        <v>41</v>
      </c>
      <c r="M22" s="9" t="s">
        <v>70</v>
      </c>
      <c r="N22" s="9" t="s">
        <v>71</v>
      </c>
      <c r="O22" s="9" t="s">
        <v>2460</v>
      </c>
      <c r="P22" s="9" t="s">
        <v>45</v>
      </c>
      <c r="Q22" s="9" t="s">
        <v>73</v>
      </c>
      <c r="R22" s="9" t="s">
        <v>45</v>
      </c>
      <c r="S22" s="9" t="s">
        <v>74</v>
      </c>
      <c r="T22" s="9" t="s">
        <v>184</v>
      </c>
      <c r="U22" s="9" t="s">
        <v>172</v>
      </c>
      <c r="V22" s="9" t="s">
        <v>185</v>
      </c>
      <c r="W22" s="9" t="s">
        <v>51</v>
      </c>
      <c r="X22" s="9" t="s">
        <v>52</v>
      </c>
      <c r="Y22" s="9" t="s">
        <v>53</v>
      </c>
      <c r="Z22" s="9" t="s">
        <v>54</v>
      </c>
      <c r="AA22" s="9" t="s">
        <v>55</v>
      </c>
      <c r="AB22" s="9" t="s">
        <v>56</v>
      </c>
      <c r="AC22" s="10">
        <v>250000</v>
      </c>
      <c r="AD22" s="9" t="s">
        <v>3100</v>
      </c>
      <c r="AE22" s="10" t="str" cm="1">
        <f t="array" aca="1" ref="AE22" ca="1">IFERROR(_xlfn.XLOOKUP(MID(CELL("filename",$A$1),FIND("]",CELL("filename",$A$1))+1,255)&amp;"|"&amp;$C22,Fonte_OM_Objeto!$G:$G,Fonte_OM_Objeto!$J:$J),"")</f>
        <v/>
      </c>
      <c r="AF22" s="10" t="str" cm="1">
        <f t="array" aca="1" ref="AF22" ca="1">IFERROR(_xlfn.XLOOKUP(MID(CELL("filename",$A$1),FIND("]",CELL("filename",$A$1))+1,255)&amp;"|"&amp;$C22,Fonte_OM_Objeto!$G:$G,Fonte_OM_Objeto!$K:$K),"")</f>
        <v/>
      </c>
    </row>
    <row r="23" spans="1:32" s="1" customFormat="1" ht="19.7" customHeight="1" x14ac:dyDescent="0.2">
      <c r="A23" s="9" t="s">
        <v>2327</v>
      </c>
      <c r="B23" s="9" t="s">
        <v>31</v>
      </c>
      <c r="C23" s="9" t="s">
        <v>3099</v>
      </c>
      <c r="D23" s="9" t="s">
        <v>33</v>
      </c>
      <c r="E23" s="9" t="s">
        <v>34</v>
      </c>
      <c r="F23" s="9" t="s">
        <v>170</v>
      </c>
      <c r="G23" s="9" t="s">
        <v>171</v>
      </c>
      <c r="H23" s="9" t="s">
        <v>143</v>
      </c>
      <c r="I23" s="9" t="s">
        <v>172</v>
      </c>
      <c r="J23" s="9" t="s">
        <v>173</v>
      </c>
      <c r="K23" s="9" t="s">
        <v>40</v>
      </c>
      <c r="L23" s="9" t="s">
        <v>41</v>
      </c>
      <c r="M23" s="9" t="s">
        <v>97</v>
      </c>
      <c r="N23" s="9" t="s">
        <v>98</v>
      </c>
      <c r="O23" s="9" t="s">
        <v>1367</v>
      </c>
      <c r="P23" s="9" t="s">
        <v>45</v>
      </c>
      <c r="Q23" s="9" t="s">
        <v>46</v>
      </c>
      <c r="R23" s="9" t="s">
        <v>47</v>
      </c>
      <c r="S23" s="9" t="s">
        <v>48</v>
      </c>
      <c r="T23" s="9" t="s">
        <v>75</v>
      </c>
      <c r="U23" s="9" t="s">
        <v>76</v>
      </c>
      <c r="V23" s="9" t="s">
        <v>75</v>
      </c>
      <c r="W23" s="9" t="s">
        <v>51</v>
      </c>
      <c r="X23" s="9" t="s">
        <v>52</v>
      </c>
      <c r="Y23" s="9" t="s">
        <v>53</v>
      </c>
      <c r="Z23" s="9" t="s">
        <v>54</v>
      </c>
      <c r="AA23" s="9" t="s">
        <v>55</v>
      </c>
      <c r="AB23" s="9" t="s">
        <v>56</v>
      </c>
      <c r="AC23" s="10">
        <v>250000</v>
      </c>
      <c r="AD23" s="10" t="s">
        <v>3098</v>
      </c>
      <c r="AE23" s="10" t="str" cm="1">
        <f t="array" aca="1" ref="AE23" ca="1">IFERROR(_xlfn.XLOOKUP(MID(CELL("filename",$A$1),FIND("]",CELL("filename",$A$1))+1,255)&amp;"|"&amp;$C23,Fonte_OM_Objeto!$G:$G,Fonte_OM_Objeto!$J:$J),"")</f>
        <v/>
      </c>
      <c r="AF23" s="10" t="str" cm="1">
        <f t="array" aca="1" ref="AF23" ca="1">IFERROR(_xlfn.XLOOKUP(MID(CELL("filename",$A$1),FIND("]",CELL("filename",$A$1))+1,255)&amp;"|"&amp;$C23,Fonte_OM_Objeto!$G:$G,Fonte_OM_Objeto!$K:$K),"")</f>
        <v/>
      </c>
    </row>
    <row r="24" spans="1:32" s="1" customFormat="1" ht="41.1" customHeight="1" x14ac:dyDescent="0.2">
      <c r="A24" s="9" t="s">
        <v>2327</v>
      </c>
      <c r="B24" s="9" t="s">
        <v>31</v>
      </c>
      <c r="C24" s="9" t="s">
        <v>3097</v>
      </c>
      <c r="D24" s="9" t="s">
        <v>33</v>
      </c>
      <c r="E24" s="9" t="s">
        <v>34</v>
      </c>
      <c r="F24" s="9" t="s">
        <v>210</v>
      </c>
      <c r="G24" s="9" t="s">
        <v>211</v>
      </c>
      <c r="H24" s="9" t="s">
        <v>37</v>
      </c>
      <c r="I24" s="9" t="s">
        <v>212</v>
      </c>
      <c r="J24" s="9" t="s">
        <v>69</v>
      </c>
      <c r="K24" s="9" t="s">
        <v>40</v>
      </c>
      <c r="L24" s="9" t="s">
        <v>41</v>
      </c>
      <c r="M24" s="9" t="s">
        <v>59</v>
      </c>
      <c r="N24" s="9" t="s">
        <v>60</v>
      </c>
      <c r="O24" s="9" t="s">
        <v>2375</v>
      </c>
      <c r="P24" s="9" t="s">
        <v>45</v>
      </c>
      <c r="Q24" s="9" t="s">
        <v>62</v>
      </c>
      <c r="R24" s="9" t="s">
        <v>45</v>
      </c>
      <c r="S24" s="9" t="s">
        <v>63</v>
      </c>
      <c r="T24" s="9" t="s">
        <v>479</v>
      </c>
      <c r="U24" s="9" t="s">
        <v>212</v>
      </c>
      <c r="V24" s="9" t="s">
        <v>480</v>
      </c>
      <c r="W24" s="9" t="s">
        <v>51</v>
      </c>
      <c r="X24" s="9" t="s">
        <v>102</v>
      </c>
      <c r="Y24" s="9" t="s">
        <v>53</v>
      </c>
      <c r="Z24" s="9" t="s">
        <v>54</v>
      </c>
      <c r="AA24" s="9" t="s">
        <v>55</v>
      </c>
      <c r="AB24" s="9" t="s">
        <v>56</v>
      </c>
      <c r="AC24" s="10">
        <v>500000</v>
      </c>
      <c r="AD24" s="10" t="s">
        <v>3096</v>
      </c>
      <c r="AE24" s="10" t="str" cm="1">
        <f t="array" aca="1" ref="AE24" ca="1">IFERROR(_xlfn.XLOOKUP(MID(CELL("filename",$A$1),FIND("]",CELL("filename",$A$1))+1,255)&amp;"|"&amp;$C24,Fonte_OM_Objeto!$G:$G,Fonte_OM_Objeto!$J:$J),"")</f>
        <v/>
      </c>
      <c r="AF24" s="10" t="str" cm="1">
        <f t="array" aca="1" ref="AF24" ca="1">IFERROR(_xlfn.XLOOKUP(MID(CELL("filename",$A$1),FIND("]",CELL("filename",$A$1))+1,255)&amp;"|"&amp;$C24,Fonte_OM_Objeto!$G:$G,Fonte_OM_Objeto!$K:$K),"")</f>
        <v/>
      </c>
    </row>
    <row r="25" spans="1:32" s="1" customFormat="1" ht="19.7" customHeight="1" x14ac:dyDescent="0.2">
      <c r="A25" s="9" t="s">
        <v>2327</v>
      </c>
      <c r="B25" s="9" t="s">
        <v>31</v>
      </c>
      <c r="C25" s="9" t="s">
        <v>3095</v>
      </c>
      <c r="D25" s="9" t="s">
        <v>33</v>
      </c>
      <c r="E25" s="9" t="s">
        <v>34</v>
      </c>
      <c r="F25" s="9" t="s">
        <v>3094</v>
      </c>
      <c r="G25" s="9" t="s">
        <v>3093</v>
      </c>
      <c r="H25" s="9" t="s">
        <v>37</v>
      </c>
      <c r="I25" s="9" t="s">
        <v>611</v>
      </c>
      <c r="J25" s="9" t="s">
        <v>225</v>
      </c>
      <c r="K25" s="9" t="s">
        <v>40</v>
      </c>
      <c r="L25" s="9" t="s">
        <v>41</v>
      </c>
      <c r="M25" s="9" t="s">
        <v>232</v>
      </c>
      <c r="N25" s="9" t="s">
        <v>233</v>
      </c>
      <c r="O25" s="9" t="s">
        <v>2361</v>
      </c>
      <c r="P25" s="9" t="s">
        <v>45</v>
      </c>
      <c r="Q25" s="9" t="s">
        <v>235</v>
      </c>
      <c r="R25" s="9" t="s">
        <v>2360</v>
      </c>
      <c r="S25" s="9" t="s">
        <v>2359</v>
      </c>
      <c r="T25" s="9" t="s">
        <v>622</v>
      </c>
      <c r="U25" s="9" t="s">
        <v>611</v>
      </c>
      <c r="V25" s="9" t="s">
        <v>623</v>
      </c>
      <c r="W25" s="9" t="s">
        <v>51</v>
      </c>
      <c r="X25" s="9" t="s">
        <v>52</v>
      </c>
      <c r="Y25" s="9" t="s">
        <v>207</v>
      </c>
      <c r="Z25" s="9" t="s">
        <v>54</v>
      </c>
      <c r="AA25" s="9" t="s">
        <v>55</v>
      </c>
      <c r="AB25" s="9" t="s">
        <v>56</v>
      </c>
      <c r="AC25" s="10">
        <v>8372447</v>
      </c>
      <c r="AD25" s="9" t="s">
        <v>3092</v>
      </c>
      <c r="AE25" s="10" t="str" cm="1">
        <f t="array" aca="1" ref="AE25" ca="1">IFERROR(_xlfn.XLOOKUP(MID(CELL("filename",$A$1),FIND("]",CELL("filename",$A$1))+1,255)&amp;"|"&amp;$C25,Fonte_OM_Objeto!$G:$G,Fonte_OM_Objeto!$J:$J),"")</f>
        <v/>
      </c>
      <c r="AF25" s="10" t="str" cm="1">
        <f t="array" aca="1" ref="AF25" ca="1">IFERROR(_xlfn.XLOOKUP(MID(CELL("filename",$A$1),FIND("]",CELL("filename",$A$1))+1,255)&amp;"|"&amp;$C25,Fonte_OM_Objeto!$G:$G,Fonte_OM_Objeto!$K:$K),"")</f>
        <v/>
      </c>
    </row>
    <row r="26" spans="1:32" s="1" customFormat="1" ht="148.69999999999999" customHeight="1" x14ac:dyDescent="0.2">
      <c r="A26" s="9" t="s">
        <v>2327</v>
      </c>
      <c r="B26" s="9" t="s">
        <v>31</v>
      </c>
      <c r="C26" s="9" t="s">
        <v>3091</v>
      </c>
      <c r="D26" s="9" t="s">
        <v>33</v>
      </c>
      <c r="E26" s="9" t="s">
        <v>34</v>
      </c>
      <c r="F26" s="9" t="s">
        <v>215</v>
      </c>
      <c r="G26" s="9" t="s">
        <v>216</v>
      </c>
      <c r="H26" s="9" t="s">
        <v>37</v>
      </c>
      <c r="I26" s="9" t="s">
        <v>217</v>
      </c>
      <c r="J26" s="9" t="s">
        <v>160</v>
      </c>
      <c r="K26" s="9" t="s">
        <v>40</v>
      </c>
      <c r="L26" s="9" t="s">
        <v>41</v>
      </c>
      <c r="M26" s="9" t="s">
        <v>59</v>
      </c>
      <c r="N26" s="9" t="s">
        <v>60</v>
      </c>
      <c r="O26" s="9" t="s">
        <v>2375</v>
      </c>
      <c r="P26" s="9" t="s">
        <v>45</v>
      </c>
      <c r="Q26" s="9" t="s">
        <v>62</v>
      </c>
      <c r="R26" s="9" t="s">
        <v>45</v>
      </c>
      <c r="S26" s="9" t="s">
        <v>63</v>
      </c>
      <c r="T26" s="9" t="s">
        <v>75</v>
      </c>
      <c r="U26" s="9" t="s">
        <v>76</v>
      </c>
      <c r="V26" s="9" t="s">
        <v>75</v>
      </c>
      <c r="W26" s="9" t="s">
        <v>51</v>
      </c>
      <c r="X26" s="9" t="s">
        <v>52</v>
      </c>
      <c r="Y26" s="9" t="s">
        <v>53</v>
      </c>
      <c r="Z26" s="9" t="s">
        <v>54</v>
      </c>
      <c r="AA26" s="9" t="s">
        <v>55</v>
      </c>
      <c r="AB26" s="9" t="s">
        <v>56</v>
      </c>
      <c r="AC26" s="10">
        <v>320000</v>
      </c>
      <c r="AD26" s="10" t="s">
        <v>3090</v>
      </c>
      <c r="AE26" s="10" t="str" cm="1">
        <f t="array" aca="1" ref="AE26" ca="1">IFERROR(_xlfn.XLOOKUP(MID(CELL("filename",$A$1),FIND("]",CELL("filename",$A$1))+1,255)&amp;"|"&amp;$C26,Fonte_OM_Objeto!$G:$G,Fonte_OM_Objeto!$J:$J),"")</f>
        <v/>
      </c>
      <c r="AF26" s="10" t="str" cm="1">
        <f t="array" aca="1" ref="AF26" ca="1">IFERROR(_xlfn.XLOOKUP(MID(CELL("filename",$A$1),FIND("]",CELL("filename",$A$1))+1,255)&amp;"|"&amp;$C26,Fonte_OM_Objeto!$G:$G,Fonte_OM_Objeto!$K:$K),"")</f>
        <v/>
      </c>
    </row>
    <row r="27" spans="1:32" s="1" customFormat="1" ht="52.35" customHeight="1" x14ac:dyDescent="0.2">
      <c r="A27" s="9" t="s">
        <v>2327</v>
      </c>
      <c r="B27" s="9" t="s">
        <v>31</v>
      </c>
      <c r="C27" s="9" t="s">
        <v>3089</v>
      </c>
      <c r="D27" s="9" t="s">
        <v>33</v>
      </c>
      <c r="E27" s="9" t="s">
        <v>34</v>
      </c>
      <c r="F27" s="9" t="s">
        <v>3084</v>
      </c>
      <c r="G27" s="9" t="s">
        <v>3083</v>
      </c>
      <c r="H27" s="9" t="s">
        <v>37</v>
      </c>
      <c r="I27" s="9" t="s">
        <v>198</v>
      </c>
      <c r="J27" s="9" t="s">
        <v>173</v>
      </c>
      <c r="K27" s="9" t="s">
        <v>40</v>
      </c>
      <c r="L27" s="9" t="s">
        <v>41</v>
      </c>
      <c r="M27" s="9" t="s">
        <v>59</v>
      </c>
      <c r="N27" s="9" t="s">
        <v>60</v>
      </c>
      <c r="O27" s="9" t="s">
        <v>612</v>
      </c>
      <c r="P27" s="9" t="s">
        <v>45</v>
      </c>
      <c r="Q27" s="9" t="s">
        <v>109</v>
      </c>
      <c r="R27" s="9" t="s">
        <v>47</v>
      </c>
      <c r="S27" s="9" t="s">
        <v>110</v>
      </c>
      <c r="T27" s="9" t="s">
        <v>75</v>
      </c>
      <c r="U27" s="9" t="s">
        <v>76</v>
      </c>
      <c r="V27" s="9" t="s">
        <v>75</v>
      </c>
      <c r="W27" s="9" t="s">
        <v>111</v>
      </c>
      <c r="X27" s="9" t="s">
        <v>52</v>
      </c>
      <c r="Y27" s="9" t="s">
        <v>53</v>
      </c>
      <c r="Z27" s="9" t="s">
        <v>54</v>
      </c>
      <c r="AA27" s="9" t="s">
        <v>55</v>
      </c>
      <c r="AB27" s="9" t="s">
        <v>56</v>
      </c>
      <c r="AC27" s="10">
        <v>150000</v>
      </c>
      <c r="AD27" s="10" t="s">
        <v>3088</v>
      </c>
      <c r="AE27" s="10" t="str" cm="1">
        <f t="array" aca="1" ref="AE27" ca="1">IFERROR(_xlfn.XLOOKUP(MID(CELL("filename",$A$1),FIND("]",CELL("filename",$A$1))+1,255)&amp;"|"&amp;$C27,Fonte_OM_Objeto!$G:$G,Fonte_OM_Objeto!$J:$J),"")</f>
        <v/>
      </c>
      <c r="AF27" s="10" t="str" cm="1">
        <f t="array" aca="1" ref="AF27" ca="1">IFERROR(_xlfn.XLOOKUP(MID(CELL("filename",$A$1),FIND("]",CELL("filename",$A$1))+1,255)&amp;"|"&amp;$C27,Fonte_OM_Objeto!$G:$G,Fonte_OM_Objeto!$K:$K),"")</f>
        <v/>
      </c>
    </row>
    <row r="28" spans="1:32" s="1" customFormat="1" ht="106.15" customHeight="1" x14ac:dyDescent="0.2">
      <c r="A28" s="9" t="s">
        <v>2327</v>
      </c>
      <c r="B28" s="9" t="s">
        <v>31</v>
      </c>
      <c r="C28" s="9" t="s">
        <v>3087</v>
      </c>
      <c r="D28" s="9" t="s">
        <v>33</v>
      </c>
      <c r="E28" s="9" t="s">
        <v>34</v>
      </c>
      <c r="F28" s="9" t="s">
        <v>3084</v>
      </c>
      <c r="G28" s="9" t="s">
        <v>3083</v>
      </c>
      <c r="H28" s="9" t="s">
        <v>37</v>
      </c>
      <c r="I28" s="9" t="s">
        <v>198</v>
      </c>
      <c r="J28" s="9" t="s">
        <v>173</v>
      </c>
      <c r="K28" s="9" t="s">
        <v>40</v>
      </c>
      <c r="L28" s="9" t="s">
        <v>41</v>
      </c>
      <c r="M28" s="9" t="s">
        <v>97</v>
      </c>
      <c r="N28" s="9" t="s">
        <v>98</v>
      </c>
      <c r="O28" s="9" t="s">
        <v>612</v>
      </c>
      <c r="P28" s="9" t="s">
        <v>45</v>
      </c>
      <c r="Q28" s="9" t="s">
        <v>109</v>
      </c>
      <c r="R28" s="9" t="s">
        <v>47</v>
      </c>
      <c r="S28" s="9" t="s">
        <v>110</v>
      </c>
      <c r="T28" s="9" t="s">
        <v>441</v>
      </c>
      <c r="U28" s="9" t="s">
        <v>198</v>
      </c>
      <c r="V28" s="9" t="s">
        <v>442</v>
      </c>
      <c r="W28" s="9" t="s">
        <v>111</v>
      </c>
      <c r="X28" s="9" t="s">
        <v>52</v>
      </c>
      <c r="Y28" s="9" t="s">
        <v>53</v>
      </c>
      <c r="Z28" s="9" t="s">
        <v>54</v>
      </c>
      <c r="AA28" s="9" t="s">
        <v>55</v>
      </c>
      <c r="AB28" s="9" t="s">
        <v>56</v>
      </c>
      <c r="AC28" s="10">
        <v>150000</v>
      </c>
      <c r="AD28" s="10" t="s">
        <v>3086</v>
      </c>
      <c r="AE28" s="10" t="str" cm="1">
        <f t="array" aca="1" ref="AE28" ca="1">IFERROR(_xlfn.XLOOKUP(MID(CELL("filename",$A$1),FIND("]",CELL("filename",$A$1))+1,255)&amp;"|"&amp;$C28,Fonte_OM_Objeto!$G:$G,Fonte_OM_Objeto!$J:$J),"")</f>
        <v/>
      </c>
      <c r="AF28" s="10" t="str" cm="1">
        <f t="array" aca="1" ref="AF28" ca="1">IFERROR(_xlfn.XLOOKUP(MID(CELL("filename",$A$1),FIND("]",CELL("filename",$A$1))+1,255)&amp;"|"&amp;$C28,Fonte_OM_Objeto!$G:$G,Fonte_OM_Objeto!$K:$K),"")</f>
        <v/>
      </c>
    </row>
    <row r="29" spans="1:32" s="1" customFormat="1" ht="19.7" customHeight="1" x14ac:dyDescent="0.2">
      <c r="A29" s="9" t="s">
        <v>2327</v>
      </c>
      <c r="B29" s="9" t="s">
        <v>31</v>
      </c>
      <c r="C29" s="9" t="s">
        <v>3085</v>
      </c>
      <c r="D29" s="9" t="s">
        <v>33</v>
      </c>
      <c r="E29" s="9" t="s">
        <v>90</v>
      </c>
      <c r="F29" s="9" t="s">
        <v>3084</v>
      </c>
      <c r="G29" s="9" t="s">
        <v>3083</v>
      </c>
      <c r="H29" s="9" t="s">
        <v>37</v>
      </c>
      <c r="I29" s="9" t="s">
        <v>198</v>
      </c>
      <c r="J29" s="9" t="s">
        <v>173</v>
      </c>
      <c r="K29" s="9" t="s">
        <v>40</v>
      </c>
      <c r="L29" s="9" t="s">
        <v>41</v>
      </c>
      <c r="M29" s="9" t="s">
        <v>42</v>
      </c>
      <c r="N29" s="9" t="s">
        <v>43</v>
      </c>
      <c r="O29" s="9" t="s">
        <v>2651</v>
      </c>
      <c r="P29" s="9" t="s">
        <v>45</v>
      </c>
      <c r="Q29" s="9" t="s">
        <v>84</v>
      </c>
      <c r="R29" s="9" t="s">
        <v>45</v>
      </c>
      <c r="S29" s="9" t="s">
        <v>63</v>
      </c>
      <c r="T29" s="9" t="s">
        <v>75</v>
      </c>
      <c r="U29" s="9" t="s">
        <v>76</v>
      </c>
      <c r="V29" s="9" t="s">
        <v>75</v>
      </c>
      <c r="W29" s="9" t="s">
        <v>51</v>
      </c>
      <c r="X29" s="9" t="s">
        <v>102</v>
      </c>
      <c r="Y29" s="9" t="s">
        <v>53</v>
      </c>
      <c r="Z29" s="9" t="s">
        <v>54</v>
      </c>
      <c r="AA29" s="9" t="s">
        <v>55</v>
      </c>
      <c r="AB29" s="9" t="s">
        <v>56</v>
      </c>
      <c r="AC29" s="10">
        <v>150000</v>
      </c>
      <c r="AD29" s="9" t="s">
        <v>3082</v>
      </c>
      <c r="AE29" s="10" t="str" cm="1">
        <f t="array" aca="1" ref="AE29" ca="1">IFERROR(_xlfn.XLOOKUP(MID(CELL("filename",$A$1),FIND("]",CELL("filename",$A$1))+1,255)&amp;"|"&amp;$C29,Fonte_OM_Objeto!$G:$G,Fonte_OM_Objeto!$J:$J),"")</f>
        <v>CPOR/R</v>
      </c>
      <c r="AF29" s="10" t="str" cm="1">
        <f t="array" aca="1" ref="AF29" ca="1">IFERROR(_xlfn.XLOOKUP(MID(CELL("filename",$A$1),FIND("]",CELL("filename",$A$1))+1,255)&amp;"|"&amp;$C29,Fonte_OM_Objeto!$G:$G,Fonte_OM_Objeto!$K:$K),"")</f>
        <v>Adequação de quadra esportiva do CPOR/R</v>
      </c>
    </row>
    <row r="30" spans="1:32" s="1" customFormat="1" ht="19.7" customHeight="1" x14ac:dyDescent="0.2">
      <c r="A30" s="9" t="s">
        <v>2327</v>
      </c>
      <c r="B30" s="9" t="s">
        <v>31</v>
      </c>
      <c r="C30" s="9" t="s">
        <v>3081</v>
      </c>
      <c r="D30" s="9" t="s">
        <v>33</v>
      </c>
      <c r="E30" s="9" t="s">
        <v>34</v>
      </c>
      <c r="F30" s="9" t="s">
        <v>3080</v>
      </c>
      <c r="G30" s="9" t="s">
        <v>2272</v>
      </c>
      <c r="H30" s="9" t="s">
        <v>37</v>
      </c>
      <c r="I30" s="9" t="s">
        <v>38</v>
      </c>
      <c r="J30" s="9" t="s">
        <v>69</v>
      </c>
      <c r="K30" s="9" t="s">
        <v>40</v>
      </c>
      <c r="L30" s="9" t="s">
        <v>41</v>
      </c>
      <c r="M30" s="9" t="s">
        <v>42</v>
      </c>
      <c r="N30" s="9" t="s">
        <v>43</v>
      </c>
      <c r="O30" s="9" t="s">
        <v>2931</v>
      </c>
      <c r="P30" s="9" t="s">
        <v>45</v>
      </c>
      <c r="Q30" s="9" t="s">
        <v>182</v>
      </c>
      <c r="R30" s="9" t="s">
        <v>47</v>
      </c>
      <c r="S30" s="9" t="s">
        <v>2724</v>
      </c>
      <c r="T30" s="9" t="s">
        <v>1673</v>
      </c>
      <c r="U30" s="9" t="s">
        <v>38</v>
      </c>
      <c r="V30" s="9" t="s">
        <v>1672</v>
      </c>
      <c r="W30" s="9" t="s">
        <v>51</v>
      </c>
      <c r="X30" s="9" t="s">
        <v>52</v>
      </c>
      <c r="Y30" s="9" t="s">
        <v>53</v>
      </c>
      <c r="Z30" s="9" t="s">
        <v>54</v>
      </c>
      <c r="AA30" s="9" t="s">
        <v>55</v>
      </c>
      <c r="AB30" s="9" t="s">
        <v>56</v>
      </c>
      <c r="AC30" s="10">
        <v>250000</v>
      </c>
      <c r="AD30" s="9" t="s">
        <v>3079</v>
      </c>
      <c r="AE30" s="10" t="str" cm="1">
        <f t="array" aca="1" ref="AE30" ca="1">IFERROR(_xlfn.XLOOKUP(MID(CELL("filename",$A$1),FIND("]",CELL("filename",$A$1))+1,255)&amp;"|"&amp;$C30,Fonte_OM_Objeto!$G:$G,Fonte_OM_Objeto!$J:$J),"")</f>
        <v>CMS</v>
      </c>
      <c r="AF30" s="10" t="str" cm="1">
        <f t="array" aca="1" ref="AF30" ca="1">IFERROR(_xlfn.XLOOKUP(MID(CELL("filename",$A$1),FIND("]",CELL("filename",$A$1))+1,255)&amp;"|"&amp;$C30,Fonte_OM_Objeto!$G:$G,Fonte_OM_Objeto!$K:$K),"")</f>
        <v>Revitalizar a Banda de Música do CM Salvador</v>
      </c>
    </row>
    <row r="31" spans="1:32" s="1" customFormat="1" ht="19.7" customHeight="1" x14ac:dyDescent="0.2">
      <c r="A31" s="9" t="s">
        <v>2327</v>
      </c>
      <c r="B31" s="9" t="s">
        <v>31</v>
      </c>
      <c r="C31" s="9" t="s">
        <v>3078</v>
      </c>
      <c r="D31" s="9" t="s">
        <v>33</v>
      </c>
      <c r="E31" s="9" t="s">
        <v>34</v>
      </c>
      <c r="F31" s="9" t="s">
        <v>3077</v>
      </c>
      <c r="G31" s="9" t="s">
        <v>3076</v>
      </c>
      <c r="H31" s="9" t="s">
        <v>37</v>
      </c>
      <c r="I31" s="9" t="s">
        <v>242</v>
      </c>
      <c r="J31" s="9" t="s">
        <v>191</v>
      </c>
      <c r="K31" s="9" t="s">
        <v>40</v>
      </c>
      <c r="L31" s="9" t="s">
        <v>41</v>
      </c>
      <c r="M31" s="9" t="s">
        <v>42</v>
      </c>
      <c r="N31" s="9" t="s">
        <v>43</v>
      </c>
      <c r="O31" s="9" t="s">
        <v>612</v>
      </c>
      <c r="P31" s="9" t="s">
        <v>45</v>
      </c>
      <c r="Q31" s="9" t="s">
        <v>109</v>
      </c>
      <c r="R31" s="9" t="s">
        <v>47</v>
      </c>
      <c r="S31" s="9" t="s">
        <v>110</v>
      </c>
      <c r="T31" s="9" t="s">
        <v>75</v>
      </c>
      <c r="U31" s="9" t="s">
        <v>76</v>
      </c>
      <c r="V31" s="9" t="s">
        <v>75</v>
      </c>
      <c r="W31" s="9" t="s">
        <v>111</v>
      </c>
      <c r="X31" s="9" t="s">
        <v>52</v>
      </c>
      <c r="Y31" s="9" t="s">
        <v>53</v>
      </c>
      <c r="Z31" s="9" t="s">
        <v>54</v>
      </c>
      <c r="AA31" s="9" t="s">
        <v>55</v>
      </c>
      <c r="AB31" s="9" t="s">
        <v>56</v>
      </c>
      <c r="AC31" s="10">
        <v>175000</v>
      </c>
      <c r="AD31" s="10" t="s">
        <v>3075</v>
      </c>
      <c r="AE31" s="10" t="str" cm="1">
        <f t="array" aca="1" ref="AE31" ca="1">IFERROR(_xlfn.XLOOKUP(MID(CELL("filename",$A$1),FIND("]",CELL("filename",$A$1))+1,255)&amp;"|"&amp;$C31,Fonte_OM_Objeto!$G:$G,Fonte_OM_Objeto!$J:$J),"")</f>
        <v>HGeJF</v>
      </c>
      <c r="AF31" s="10" t="str" cm="1">
        <f t="array" aca="1" ref="AF31" ca="1">IFERROR(_xlfn.XLOOKUP(MID(CELL("filename",$A$1),FIND("]",CELL("filename",$A$1))+1,255)&amp;"|"&amp;$C31,Fonte_OM_Objeto!$G:$G,Fonte_OM_Objeto!$K:$K),"")</f>
        <v>Aparelhamento e modernização do H Ge de Juiz de Fora</v>
      </c>
    </row>
    <row r="32" spans="1:32" s="1" customFormat="1" ht="19.7" customHeight="1" x14ac:dyDescent="0.2">
      <c r="A32" s="9" t="s">
        <v>2327</v>
      </c>
      <c r="B32" s="9" t="s">
        <v>31</v>
      </c>
      <c r="C32" s="9" t="s">
        <v>3074</v>
      </c>
      <c r="D32" s="9" t="s">
        <v>33</v>
      </c>
      <c r="E32" s="9" t="s">
        <v>34</v>
      </c>
      <c r="F32" s="9" t="s">
        <v>250</v>
      </c>
      <c r="G32" s="9" t="s">
        <v>251</v>
      </c>
      <c r="H32" s="9" t="s">
        <v>37</v>
      </c>
      <c r="I32" s="9" t="s">
        <v>96</v>
      </c>
      <c r="J32" s="9" t="s">
        <v>261</v>
      </c>
      <c r="K32" s="9" t="s">
        <v>40</v>
      </c>
      <c r="L32" s="9" t="s">
        <v>41</v>
      </c>
      <c r="M32" s="9" t="s">
        <v>70</v>
      </c>
      <c r="N32" s="9" t="s">
        <v>71</v>
      </c>
      <c r="O32" s="9" t="s">
        <v>2460</v>
      </c>
      <c r="P32" s="9" t="s">
        <v>45</v>
      </c>
      <c r="Q32" s="9" t="s">
        <v>73</v>
      </c>
      <c r="R32" s="9" t="s">
        <v>45</v>
      </c>
      <c r="S32" s="9" t="s">
        <v>74</v>
      </c>
      <c r="T32" s="9" t="s">
        <v>75</v>
      </c>
      <c r="U32" s="9" t="s">
        <v>76</v>
      </c>
      <c r="V32" s="9" t="s">
        <v>75</v>
      </c>
      <c r="W32" s="9" t="s">
        <v>51</v>
      </c>
      <c r="X32" s="9" t="s">
        <v>52</v>
      </c>
      <c r="Y32" s="9" t="s">
        <v>53</v>
      </c>
      <c r="Z32" s="9" t="s">
        <v>54</v>
      </c>
      <c r="AA32" s="9" t="s">
        <v>55</v>
      </c>
      <c r="AB32" s="9" t="s">
        <v>2515</v>
      </c>
      <c r="AC32" s="10">
        <v>400000</v>
      </c>
      <c r="AD32" s="9" t="s">
        <v>3073</v>
      </c>
      <c r="AE32" s="10" t="str" cm="1">
        <f t="array" aca="1" ref="AE32" ca="1">IFERROR(_xlfn.XLOOKUP(MID(CELL("filename",$A$1),FIND("]",CELL("filename",$A$1))+1,255)&amp;"|"&amp;$C32,Fonte_OM_Objeto!$G:$G,Fonte_OM_Objeto!$J:$J),"")</f>
        <v/>
      </c>
      <c r="AF32" s="10" t="str" cm="1">
        <f t="array" aca="1" ref="AF32" ca="1">IFERROR(_xlfn.XLOOKUP(MID(CELL("filename",$A$1),FIND("]",CELL("filename",$A$1))+1,255)&amp;"|"&amp;$C32,Fonte_OM_Objeto!$G:$G,Fonte_OM_Objeto!$K:$K),"")</f>
        <v/>
      </c>
    </row>
    <row r="33" spans="1:32" s="1" customFormat="1" ht="62.85" customHeight="1" x14ac:dyDescent="0.2">
      <c r="A33" s="9" t="s">
        <v>2327</v>
      </c>
      <c r="B33" s="9" t="s">
        <v>31</v>
      </c>
      <c r="C33" s="9" t="s">
        <v>3072</v>
      </c>
      <c r="D33" s="9" t="s">
        <v>33</v>
      </c>
      <c r="E33" s="9" t="s">
        <v>34</v>
      </c>
      <c r="F33" s="9" t="s">
        <v>3071</v>
      </c>
      <c r="G33" s="9" t="s">
        <v>3070</v>
      </c>
      <c r="H33" s="9" t="s">
        <v>37</v>
      </c>
      <c r="I33" s="9" t="s">
        <v>212</v>
      </c>
      <c r="J33" s="9" t="s">
        <v>1157</v>
      </c>
      <c r="K33" s="9" t="s">
        <v>40</v>
      </c>
      <c r="L33" s="9" t="s">
        <v>41</v>
      </c>
      <c r="M33" s="9" t="s">
        <v>97</v>
      </c>
      <c r="N33" s="9" t="s">
        <v>98</v>
      </c>
      <c r="O33" s="9" t="s">
        <v>3069</v>
      </c>
      <c r="P33" s="9" t="s">
        <v>45</v>
      </c>
      <c r="Q33" s="9" t="s">
        <v>182</v>
      </c>
      <c r="R33" s="9" t="s">
        <v>47</v>
      </c>
      <c r="S33" s="9" t="s">
        <v>3068</v>
      </c>
      <c r="T33" s="9" t="s">
        <v>3067</v>
      </c>
      <c r="U33" s="9" t="s">
        <v>212</v>
      </c>
      <c r="V33" s="9" t="s">
        <v>480</v>
      </c>
      <c r="W33" s="9" t="s">
        <v>51</v>
      </c>
      <c r="X33" s="9" t="s">
        <v>102</v>
      </c>
      <c r="Y33" s="9" t="s">
        <v>53</v>
      </c>
      <c r="Z33" s="9" t="s">
        <v>54</v>
      </c>
      <c r="AA33" s="9" t="s">
        <v>55</v>
      </c>
      <c r="AB33" s="9" t="s">
        <v>56</v>
      </c>
      <c r="AC33" s="10">
        <v>350000</v>
      </c>
      <c r="AD33" s="10" t="s">
        <v>3066</v>
      </c>
      <c r="AE33" s="10" t="str" cm="1">
        <f t="array" aca="1" ref="AE33" ca="1">IFERROR(_xlfn.XLOOKUP(MID(CELL("filename",$A$1),FIND("]",CELL("filename",$A$1))+1,255)&amp;"|"&amp;$C33,Fonte_OM_Objeto!$G:$G,Fonte_OM_Objeto!$J:$J),"")</f>
        <v/>
      </c>
      <c r="AF33" s="10" t="str" cm="1">
        <f t="array" aca="1" ref="AF33" ca="1">IFERROR(_xlfn.XLOOKUP(MID(CELL("filename",$A$1),FIND("]",CELL("filename",$A$1))+1,255)&amp;"|"&amp;$C33,Fonte_OM_Objeto!$G:$G,Fonte_OM_Objeto!$K:$K),"")</f>
        <v/>
      </c>
    </row>
    <row r="34" spans="1:32" s="1" customFormat="1" ht="62.85" customHeight="1" x14ac:dyDescent="0.2">
      <c r="A34" s="9" t="s">
        <v>2327</v>
      </c>
      <c r="B34" s="9" t="s">
        <v>31</v>
      </c>
      <c r="C34" s="9" t="s">
        <v>3072</v>
      </c>
      <c r="D34" s="9" t="s">
        <v>33</v>
      </c>
      <c r="E34" s="9" t="s">
        <v>34</v>
      </c>
      <c r="F34" s="9" t="s">
        <v>3071</v>
      </c>
      <c r="G34" s="9" t="s">
        <v>3070</v>
      </c>
      <c r="H34" s="9" t="s">
        <v>37</v>
      </c>
      <c r="I34" s="9" t="s">
        <v>212</v>
      </c>
      <c r="J34" s="9" t="s">
        <v>1157</v>
      </c>
      <c r="K34" s="9" t="s">
        <v>40</v>
      </c>
      <c r="L34" s="9" t="s">
        <v>41</v>
      </c>
      <c r="M34" s="9" t="s">
        <v>97</v>
      </c>
      <c r="N34" s="9" t="s">
        <v>98</v>
      </c>
      <c r="O34" s="9" t="s">
        <v>3069</v>
      </c>
      <c r="P34" s="9" t="s">
        <v>45</v>
      </c>
      <c r="Q34" s="9" t="s">
        <v>182</v>
      </c>
      <c r="R34" s="9" t="s">
        <v>47</v>
      </c>
      <c r="S34" s="9" t="s">
        <v>3068</v>
      </c>
      <c r="T34" s="9" t="s">
        <v>3067</v>
      </c>
      <c r="U34" s="9" t="s">
        <v>212</v>
      </c>
      <c r="V34" s="9" t="s">
        <v>480</v>
      </c>
      <c r="W34" s="9" t="s">
        <v>51</v>
      </c>
      <c r="X34" s="9" t="s">
        <v>52</v>
      </c>
      <c r="Y34" s="9" t="s">
        <v>53</v>
      </c>
      <c r="Z34" s="9" t="s">
        <v>54</v>
      </c>
      <c r="AA34" s="9" t="s">
        <v>55</v>
      </c>
      <c r="AB34" s="9" t="s">
        <v>56</v>
      </c>
      <c r="AC34" s="10">
        <v>350000</v>
      </c>
      <c r="AD34" s="10" t="s">
        <v>3066</v>
      </c>
      <c r="AE34" s="10" t="str" cm="1">
        <f t="array" aca="1" ref="AE34" ca="1">IFERROR(_xlfn.XLOOKUP(MID(CELL("filename",$A$1),FIND("]",CELL("filename",$A$1))+1,255)&amp;"|"&amp;$C34,Fonte_OM_Objeto!$G:$G,Fonte_OM_Objeto!$J:$J),"")</f>
        <v/>
      </c>
      <c r="AF34" s="10" t="str" cm="1">
        <f t="array" aca="1" ref="AF34" ca="1">IFERROR(_xlfn.XLOOKUP(MID(CELL("filename",$A$1),FIND("]",CELL("filename",$A$1))+1,255)&amp;"|"&amp;$C34,Fonte_OM_Objeto!$G:$G,Fonte_OM_Objeto!$K:$K),"")</f>
        <v/>
      </c>
    </row>
    <row r="35" spans="1:32" s="1" customFormat="1" ht="19.7" customHeight="1" x14ac:dyDescent="0.2">
      <c r="A35" s="9" t="s">
        <v>2327</v>
      </c>
      <c r="B35" s="9" t="s">
        <v>31</v>
      </c>
      <c r="C35" s="9" t="s">
        <v>3065</v>
      </c>
      <c r="D35" s="9" t="s">
        <v>33</v>
      </c>
      <c r="E35" s="9" t="s">
        <v>34</v>
      </c>
      <c r="F35" s="9" t="s">
        <v>272</v>
      </c>
      <c r="G35" s="9" t="s">
        <v>273</v>
      </c>
      <c r="H35" s="9" t="s">
        <v>37</v>
      </c>
      <c r="I35" s="9" t="s">
        <v>150</v>
      </c>
      <c r="J35" s="9" t="s">
        <v>69</v>
      </c>
      <c r="K35" s="9" t="s">
        <v>40</v>
      </c>
      <c r="L35" s="9" t="s">
        <v>41</v>
      </c>
      <c r="M35" s="9" t="s">
        <v>42</v>
      </c>
      <c r="N35" s="9" t="s">
        <v>43</v>
      </c>
      <c r="O35" s="9" t="s">
        <v>2931</v>
      </c>
      <c r="P35" s="9" t="s">
        <v>45</v>
      </c>
      <c r="Q35" s="9" t="s">
        <v>182</v>
      </c>
      <c r="R35" s="9" t="s">
        <v>47</v>
      </c>
      <c r="S35" s="9" t="s">
        <v>2724</v>
      </c>
      <c r="T35" s="9" t="s">
        <v>153</v>
      </c>
      <c r="U35" s="9" t="s">
        <v>150</v>
      </c>
      <c r="V35" s="9" t="s">
        <v>154</v>
      </c>
      <c r="W35" s="9" t="s">
        <v>51</v>
      </c>
      <c r="X35" s="9" t="s">
        <v>52</v>
      </c>
      <c r="Y35" s="9" t="s">
        <v>53</v>
      </c>
      <c r="Z35" s="9" t="s">
        <v>54</v>
      </c>
      <c r="AA35" s="9" t="s">
        <v>55</v>
      </c>
      <c r="AB35" s="9" t="s">
        <v>56</v>
      </c>
      <c r="AC35" s="10">
        <v>350000</v>
      </c>
      <c r="AD35" s="9" t="s">
        <v>3064</v>
      </c>
      <c r="AE35" s="10" t="str" cm="1">
        <f t="array" aca="1" ref="AE35" ca="1">IFERROR(_xlfn.XLOOKUP(MID(CELL("filename",$A$1),FIND("]",CELL("filename",$A$1))+1,255)&amp;"|"&amp;$C35,Fonte_OM_Objeto!$G:$G,Fonte_OM_Objeto!$J:$J),"")</f>
        <v>CMF</v>
      </c>
      <c r="AF35" s="10" t="str" cm="1">
        <f t="array" aca="1" ref="AF35" ca="1">IFERROR(_xlfn.XLOOKUP(MID(CELL("filename",$A$1),FIND("]",CELL("filename",$A$1))+1,255)&amp;"|"&amp;$C35,Fonte_OM_Objeto!$G:$G,Fonte_OM_Objeto!$K:$K),"")</f>
        <v>Atender as necessidades do Colégio Militar em Fortaleza</v>
      </c>
    </row>
    <row r="36" spans="1:32" s="1" customFormat="1" ht="19.7" customHeight="1" x14ac:dyDescent="0.2">
      <c r="A36" s="9" t="s">
        <v>2327</v>
      </c>
      <c r="B36" s="9" t="s">
        <v>31</v>
      </c>
      <c r="C36" s="9" t="s">
        <v>3063</v>
      </c>
      <c r="D36" s="9" t="s">
        <v>33</v>
      </c>
      <c r="E36" s="9" t="s">
        <v>90</v>
      </c>
      <c r="F36" s="9" t="s">
        <v>281</v>
      </c>
      <c r="G36" s="9" t="s">
        <v>282</v>
      </c>
      <c r="H36" s="9" t="s">
        <v>37</v>
      </c>
      <c r="I36" s="9" t="s">
        <v>198</v>
      </c>
      <c r="J36" s="9" t="s">
        <v>261</v>
      </c>
      <c r="K36" s="9" t="s">
        <v>40</v>
      </c>
      <c r="L36" s="9" t="s">
        <v>41</v>
      </c>
      <c r="M36" s="9" t="s">
        <v>70</v>
      </c>
      <c r="N36" s="9" t="s">
        <v>71</v>
      </c>
      <c r="O36" s="9" t="s">
        <v>2641</v>
      </c>
      <c r="P36" s="9" t="s">
        <v>45</v>
      </c>
      <c r="Q36" s="9" t="s">
        <v>73</v>
      </c>
      <c r="R36" s="9" t="s">
        <v>45</v>
      </c>
      <c r="S36" s="9" t="s">
        <v>74</v>
      </c>
      <c r="T36" s="9" t="s">
        <v>75</v>
      </c>
      <c r="U36" s="9" t="s">
        <v>76</v>
      </c>
      <c r="V36" s="9" t="s">
        <v>75</v>
      </c>
      <c r="W36" s="9" t="s">
        <v>51</v>
      </c>
      <c r="X36" s="9" t="s">
        <v>52</v>
      </c>
      <c r="Y36" s="9" t="s">
        <v>53</v>
      </c>
      <c r="Z36" s="9" t="s">
        <v>54</v>
      </c>
      <c r="AA36" s="9" t="s">
        <v>55</v>
      </c>
      <c r="AB36" s="9" t="s">
        <v>56</v>
      </c>
      <c r="AC36" s="10">
        <v>190171</v>
      </c>
      <c r="AD36" s="10" t="s">
        <v>3062</v>
      </c>
      <c r="AE36" s="10" t="str" cm="1">
        <f t="array" aca="1" ref="AE36" ca="1">IFERROR(_xlfn.XLOOKUP(MID(CELL("filename",$A$1),FIND("]",CELL("filename",$A$1))+1,255)&amp;"|"&amp;$C36,Fonte_OM_Objeto!$G:$G,Fonte_OM_Objeto!$J:$J),"")</f>
        <v/>
      </c>
      <c r="AF36" s="10" t="str" cm="1">
        <f t="array" aca="1" ref="AF36" ca="1">IFERROR(_xlfn.XLOOKUP(MID(CELL("filename",$A$1),FIND("]",CELL("filename",$A$1))+1,255)&amp;"|"&amp;$C36,Fonte_OM_Objeto!$G:$G,Fonte_OM_Objeto!$K:$K),"")</f>
        <v/>
      </c>
    </row>
    <row r="37" spans="1:32" s="1" customFormat="1" ht="19.7" customHeight="1" x14ac:dyDescent="0.2">
      <c r="A37" s="9" t="s">
        <v>2327</v>
      </c>
      <c r="B37" s="9" t="s">
        <v>31</v>
      </c>
      <c r="C37" s="9" t="s">
        <v>290</v>
      </c>
      <c r="D37" s="9" t="s">
        <v>33</v>
      </c>
      <c r="E37" s="9" t="s">
        <v>34</v>
      </c>
      <c r="F37" s="9" t="s">
        <v>291</v>
      </c>
      <c r="G37" s="9" t="s">
        <v>292</v>
      </c>
      <c r="H37" s="9" t="s">
        <v>37</v>
      </c>
      <c r="I37" s="9" t="s">
        <v>198</v>
      </c>
      <c r="J37" s="9" t="s">
        <v>39</v>
      </c>
      <c r="K37" s="9" t="s">
        <v>40</v>
      </c>
      <c r="L37" s="9" t="s">
        <v>41</v>
      </c>
      <c r="M37" s="9" t="s">
        <v>42</v>
      </c>
      <c r="N37" s="9" t="s">
        <v>43</v>
      </c>
      <c r="O37" s="9" t="s">
        <v>2694</v>
      </c>
      <c r="P37" s="9" t="s">
        <v>45</v>
      </c>
      <c r="Q37" s="9" t="s">
        <v>84</v>
      </c>
      <c r="R37" s="9" t="s">
        <v>45</v>
      </c>
      <c r="S37" s="9" t="s">
        <v>85</v>
      </c>
      <c r="T37" s="9" t="s">
        <v>205</v>
      </c>
      <c r="U37" s="9" t="s">
        <v>198</v>
      </c>
      <c r="V37" s="9" t="s">
        <v>206</v>
      </c>
      <c r="W37" s="9" t="s">
        <v>51</v>
      </c>
      <c r="X37" s="9" t="s">
        <v>52</v>
      </c>
      <c r="Y37" s="9" t="s">
        <v>53</v>
      </c>
      <c r="Z37" s="9" t="s">
        <v>54</v>
      </c>
      <c r="AA37" s="9" t="s">
        <v>55</v>
      </c>
      <c r="AB37" s="9" t="s">
        <v>56</v>
      </c>
      <c r="AC37" s="10">
        <v>552448</v>
      </c>
      <c r="AD37" s="9" t="s">
        <v>3061</v>
      </c>
      <c r="AE37" s="10" t="str" cm="1">
        <f t="array" aca="1" ref="AE37" ca="1">IFERROR(_xlfn.XLOOKUP(MID(CELL("filename",$A$1),FIND("]",CELL("filename",$A$1))+1,255)&amp;"|"&amp;$C37,Fonte_OM_Objeto!$G:$G,Fonte_OM_Objeto!$J:$J),"")</f>
        <v>CMNE</v>
      </c>
      <c r="AF37" s="10" t="str" cm="1">
        <f t="array" aca="1" ref="AF37" ca="1">IFERROR(_xlfn.XLOOKUP(MID(CELL("filename",$A$1),FIND("]",CELL("filename",$A$1))+1,255)&amp;"|"&amp;$C37,Fonte_OM_Objeto!$G:$G,Fonte_OM_Objeto!$K:$K),"")</f>
        <v>Aquisição de bens móveis para o Comando Militar do Nordeste.</v>
      </c>
    </row>
    <row r="38" spans="1:32" s="1" customFormat="1" ht="19.7" customHeight="1" x14ac:dyDescent="0.2">
      <c r="A38" s="9" t="s">
        <v>2327</v>
      </c>
      <c r="B38" s="9" t="s">
        <v>31</v>
      </c>
      <c r="C38" s="9" t="s">
        <v>3060</v>
      </c>
      <c r="D38" s="9" t="s">
        <v>33</v>
      </c>
      <c r="E38" s="9" t="s">
        <v>34</v>
      </c>
      <c r="F38" s="9" t="s">
        <v>291</v>
      </c>
      <c r="G38" s="9" t="s">
        <v>292</v>
      </c>
      <c r="H38" s="9" t="s">
        <v>37</v>
      </c>
      <c r="I38" s="9" t="s">
        <v>198</v>
      </c>
      <c r="J38" s="9" t="s">
        <v>39</v>
      </c>
      <c r="K38" s="9" t="s">
        <v>40</v>
      </c>
      <c r="L38" s="9" t="s">
        <v>41</v>
      </c>
      <c r="M38" s="9" t="s">
        <v>97</v>
      </c>
      <c r="N38" s="9" t="s">
        <v>98</v>
      </c>
      <c r="O38" s="9" t="s">
        <v>612</v>
      </c>
      <c r="P38" s="9" t="s">
        <v>45</v>
      </c>
      <c r="Q38" s="9" t="s">
        <v>109</v>
      </c>
      <c r="R38" s="9" t="s">
        <v>47</v>
      </c>
      <c r="S38" s="9" t="s">
        <v>110</v>
      </c>
      <c r="T38" s="9" t="s">
        <v>205</v>
      </c>
      <c r="U38" s="9" t="s">
        <v>198</v>
      </c>
      <c r="V38" s="9" t="s">
        <v>206</v>
      </c>
      <c r="W38" s="9" t="s">
        <v>111</v>
      </c>
      <c r="X38" s="9" t="s">
        <v>52</v>
      </c>
      <c r="Y38" s="9" t="s">
        <v>207</v>
      </c>
      <c r="Z38" s="9" t="s">
        <v>54</v>
      </c>
      <c r="AA38" s="9" t="s">
        <v>55</v>
      </c>
      <c r="AB38" s="9" t="s">
        <v>56</v>
      </c>
      <c r="AC38" s="10">
        <v>250000</v>
      </c>
      <c r="AD38" s="9" t="s">
        <v>3059</v>
      </c>
      <c r="AE38" s="10" t="str" cm="1">
        <f t="array" aca="1" ref="AE38" ca="1">IFERROR(_xlfn.XLOOKUP(MID(CELL("filename",$A$1),FIND("]",CELL("filename",$A$1))+1,255)&amp;"|"&amp;$C38,Fonte_OM_Objeto!$G:$G,Fonte_OM_Objeto!$J:$J),"")</f>
        <v/>
      </c>
      <c r="AF38" s="10" t="str" cm="1">
        <f t="array" aca="1" ref="AF38" ca="1">IFERROR(_xlfn.XLOOKUP(MID(CELL("filename",$A$1),FIND("]",CELL("filename",$A$1))+1,255)&amp;"|"&amp;$C38,Fonte_OM_Objeto!$G:$G,Fonte_OM_Objeto!$K:$K),"")</f>
        <v/>
      </c>
    </row>
    <row r="39" spans="1:32" s="1" customFormat="1" ht="19.7" customHeight="1" x14ac:dyDescent="0.2">
      <c r="A39" s="9" t="s">
        <v>2327</v>
      </c>
      <c r="B39" s="9" t="s">
        <v>31</v>
      </c>
      <c r="C39" s="9" t="s">
        <v>3058</v>
      </c>
      <c r="D39" s="9" t="s">
        <v>33</v>
      </c>
      <c r="E39" s="9" t="s">
        <v>34</v>
      </c>
      <c r="F39" s="9" t="s">
        <v>291</v>
      </c>
      <c r="G39" s="9" t="s">
        <v>292</v>
      </c>
      <c r="H39" s="9" t="s">
        <v>37</v>
      </c>
      <c r="I39" s="9" t="s">
        <v>198</v>
      </c>
      <c r="J39" s="9" t="s">
        <v>39</v>
      </c>
      <c r="K39" s="9" t="s">
        <v>40</v>
      </c>
      <c r="L39" s="9" t="s">
        <v>41</v>
      </c>
      <c r="M39" s="9" t="s">
        <v>70</v>
      </c>
      <c r="N39" s="9" t="s">
        <v>71</v>
      </c>
      <c r="O39" s="9" t="s">
        <v>2460</v>
      </c>
      <c r="P39" s="9" t="s">
        <v>45</v>
      </c>
      <c r="Q39" s="9" t="s">
        <v>73</v>
      </c>
      <c r="R39" s="9" t="s">
        <v>45</v>
      </c>
      <c r="S39" s="9" t="s">
        <v>74</v>
      </c>
      <c r="T39" s="9" t="s">
        <v>205</v>
      </c>
      <c r="U39" s="9" t="s">
        <v>198</v>
      </c>
      <c r="V39" s="9" t="s">
        <v>206</v>
      </c>
      <c r="W39" s="9" t="s">
        <v>51</v>
      </c>
      <c r="X39" s="9" t="s">
        <v>52</v>
      </c>
      <c r="Y39" s="9" t="s">
        <v>53</v>
      </c>
      <c r="Z39" s="9" t="s">
        <v>54</v>
      </c>
      <c r="AA39" s="9" t="s">
        <v>55</v>
      </c>
      <c r="AB39" s="9" t="s">
        <v>56</v>
      </c>
      <c r="AC39" s="10">
        <v>250000</v>
      </c>
      <c r="AD39" s="9" t="s">
        <v>3057</v>
      </c>
      <c r="AE39" s="10" t="str" cm="1">
        <f t="array" aca="1" ref="AE39" ca="1">IFERROR(_xlfn.XLOOKUP(MID(CELL("filename",$A$1),FIND("]",CELL("filename",$A$1))+1,255)&amp;"|"&amp;$C39,Fonte_OM_Objeto!$G:$G,Fonte_OM_Objeto!$J:$J),"")</f>
        <v/>
      </c>
      <c r="AF39" s="10" t="str" cm="1">
        <f t="array" aca="1" ref="AF39" ca="1">IFERROR(_xlfn.XLOOKUP(MID(CELL("filename",$A$1),FIND("]",CELL("filename",$A$1))+1,255)&amp;"|"&amp;$C39,Fonte_OM_Objeto!$G:$G,Fonte_OM_Objeto!$K:$K),"")</f>
        <v/>
      </c>
    </row>
    <row r="40" spans="1:32" s="1" customFormat="1" ht="19.7" customHeight="1" x14ac:dyDescent="0.2">
      <c r="A40" s="9" t="s">
        <v>2327</v>
      </c>
      <c r="B40" s="9" t="s">
        <v>31</v>
      </c>
      <c r="C40" s="9" t="s">
        <v>3056</v>
      </c>
      <c r="D40" s="9" t="s">
        <v>33</v>
      </c>
      <c r="E40" s="9" t="s">
        <v>90</v>
      </c>
      <c r="F40" s="9" t="s">
        <v>3055</v>
      </c>
      <c r="G40" s="9" t="s">
        <v>2231</v>
      </c>
      <c r="H40" s="9" t="s">
        <v>37</v>
      </c>
      <c r="I40" s="9" t="s">
        <v>38</v>
      </c>
      <c r="J40" s="9" t="s">
        <v>151</v>
      </c>
      <c r="K40" s="9" t="s">
        <v>40</v>
      </c>
      <c r="L40" s="9" t="s">
        <v>41</v>
      </c>
      <c r="M40" s="9" t="s">
        <v>42</v>
      </c>
      <c r="N40" s="9" t="s">
        <v>43</v>
      </c>
      <c r="O40" s="9" t="s">
        <v>118</v>
      </c>
      <c r="P40" s="9" t="s">
        <v>45</v>
      </c>
      <c r="Q40" s="9" t="s">
        <v>46</v>
      </c>
      <c r="R40" s="9" t="s">
        <v>47</v>
      </c>
      <c r="S40" s="9" t="s">
        <v>48</v>
      </c>
      <c r="T40" s="9" t="s">
        <v>75</v>
      </c>
      <c r="U40" s="9" t="s">
        <v>76</v>
      </c>
      <c r="V40" s="9" t="s">
        <v>75</v>
      </c>
      <c r="W40" s="9" t="s">
        <v>51</v>
      </c>
      <c r="X40" s="9" t="s">
        <v>102</v>
      </c>
      <c r="Y40" s="9" t="s">
        <v>53</v>
      </c>
      <c r="Z40" s="9" t="s">
        <v>54</v>
      </c>
      <c r="AA40" s="9" t="s">
        <v>55</v>
      </c>
      <c r="AB40" s="9" t="s">
        <v>56</v>
      </c>
      <c r="AC40" s="10">
        <v>202448</v>
      </c>
      <c r="AD40" s="9" t="s">
        <v>3054</v>
      </c>
      <c r="AE40" s="10" t="str" cm="1">
        <f t="array" aca="1" ref="AE40" ca="1">IFERROR(_xlfn.XLOOKUP(MID(CELL("filename",$A$1),FIND("]",CELL("filename",$A$1))+1,255)&amp;"|"&amp;$C40,Fonte_OM_Objeto!$G:$G,Fonte_OM_Objeto!$J:$J),"")</f>
        <v>6ª RM</v>
      </c>
      <c r="AF40" s="10" t="str" cm="1">
        <f t="array" aca="1" ref="AF40" ca="1">IFERROR(_xlfn.XLOOKUP(MID(CELL("filename",$A$1),FIND("]",CELL("filename",$A$1))+1,255)&amp;"|"&amp;$C40,Fonte_OM_Objeto!$G:$G,Fonte_OM_Objeto!$K:$K),"")</f>
        <v>Readequação de instalações para implantação do Centro de Cultura Regional Militar e de outras instalações da 6ª RM</v>
      </c>
    </row>
    <row r="41" spans="1:32" s="1" customFormat="1" ht="19.7" customHeight="1" x14ac:dyDescent="0.2">
      <c r="A41" s="9" t="s">
        <v>2327</v>
      </c>
      <c r="B41" s="9" t="s">
        <v>31</v>
      </c>
      <c r="C41" s="9" t="s">
        <v>3056</v>
      </c>
      <c r="D41" s="9" t="s">
        <v>33</v>
      </c>
      <c r="E41" s="9" t="s">
        <v>90</v>
      </c>
      <c r="F41" s="9" t="s">
        <v>3055</v>
      </c>
      <c r="G41" s="9" t="s">
        <v>2231</v>
      </c>
      <c r="H41" s="9" t="s">
        <v>37</v>
      </c>
      <c r="I41" s="9" t="s">
        <v>38</v>
      </c>
      <c r="J41" s="9" t="s">
        <v>151</v>
      </c>
      <c r="K41" s="9" t="s">
        <v>40</v>
      </c>
      <c r="L41" s="9" t="s">
        <v>41</v>
      </c>
      <c r="M41" s="9" t="s">
        <v>42</v>
      </c>
      <c r="N41" s="9" t="s">
        <v>43</v>
      </c>
      <c r="O41" s="9" t="s">
        <v>118</v>
      </c>
      <c r="P41" s="9" t="s">
        <v>45</v>
      </c>
      <c r="Q41" s="9" t="s">
        <v>46</v>
      </c>
      <c r="R41" s="9" t="s">
        <v>47</v>
      </c>
      <c r="S41" s="9" t="s">
        <v>48</v>
      </c>
      <c r="T41" s="9" t="s">
        <v>75</v>
      </c>
      <c r="U41" s="9" t="s">
        <v>76</v>
      </c>
      <c r="V41" s="9" t="s">
        <v>75</v>
      </c>
      <c r="W41" s="9" t="s">
        <v>51</v>
      </c>
      <c r="X41" s="9" t="s">
        <v>52</v>
      </c>
      <c r="Y41" s="9" t="s">
        <v>53</v>
      </c>
      <c r="Z41" s="9" t="s">
        <v>54</v>
      </c>
      <c r="AA41" s="9" t="s">
        <v>55</v>
      </c>
      <c r="AB41" s="9" t="s">
        <v>56</v>
      </c>
      <c r="AC41" s="10">
        <v>150000</v>
      </c>
      <c r="AD41" s="9" t="s">
        <v>3054</v>
      </c>
      <c r="AE41" s="10" t="str" cm="1">
        <f t="array" aca="1" ref="AE41" ca="1">IFERROR(_xlfn.XLOOKUP(MID(CELL("filename",$A$1),FIND("]",CELL("filename",$A$1))+1,255)&amp;"|"&amp;$C41,Fonte_OM_Objeto!$G:$G,Fonte_OM_Objeto!$J:$J),"")</f>
        <v>6ª RM</v>
      </c>
      <c r="AF41" s="10" t="str" cm="1">
        <f t="array" aca="1" ref="AF41" ca="1">IFERROR(_xlfn.XLOOKUP(MID(CELL("filename",$A$1),FIND("]",CELL("filename",$A$1))+1,255)&amp;"|"&amp;$C41,Fonte_OM_Objeto!$G:$G,Fonte_OM_Objeto!$K:$K),"")</f>
        <v>Readequação de instalações para implantação do Centro de Cultura Regional Militar e de outras instalações da 6ª RM</v>
      </c>
    </row>
    <row r="42" spans="1:32" s="1" customFormat="1" ht="19.7" customHeight="1" x14ac:dyDescent="0.2">
      <c r="A42" s="9" t="s">
        <v>2327</v>
      </c>
      <c r="B42" s="9" t="s">
        <v>31</v>
      </c>
      <c r="C42" s="9" t="s">
        <v>3053</v>
      </c>
      <c r="D42" s="9" t="s">
        <v>33</v>
      </c>
      <c r="E42" s="9" t="s">
        <v>34</v>
      </c>
      <c r="F42" s="9" t="s">
        <v>3052</v>
      </c>
      <c r="G42" s="9" t="s">
        <v>3051</v>
      </c>
      <c r="H42" s="9" t="s">
        <v>37</v>
      </c>
      <c r="I42" s="9" t="s">
        <v>242</v>
      </c>
      <c r="J42" s="9" t="s">
        <v>69</v>
      </c>
      <c r="K42" s="9" t="s">
        <v>40</v>
      </c>
      <c r="L42" s="9" t="s">
        <v>41</v>
      </c>
      <c r="M42" s="9" t="s">
        <v>42</v>
      </c>
      <c r="N42" s="9" t="s">
        <v>43</v>
      </c>
      <c r="O42" s="9" t="s">
        <v>2694</v>
      </c>
      <c r="P42" s="9" t="s">
        <v>45</v>
      </c>
      <c r="Q42" s="9" t="s">
        <v>84</v>
      </c>
      <c r="R42" s="9" t="s">
        <v>45</v>
      </c>
      <c r="S42" s="9" t="s">
        <v>85</v>
      </c>
      <c r="T42" s="9" t="s">
        <v>246</v>
      </c>
      <c r="U42" s="9" t="s">
        <v>242</v>
      </c>
      <c r="V42" s="9" t="s">
        <v>247</v>
      </c>
      <c r="W42" s="9" t="s">
        <v>51</v>
      </c>
      <c r="X42" s="9" t="s">
        <v>52</v>
      </c>
      <c r="Y42" s="9" t="s">
        <v>53</v>
      </c>
      <c r="Z42" s="9" t="s">
        <v>54</v>
      </c>
      <c r="AA42" s="9" t="s">
        <v>55</v>
      </c>
      <c r="AB42" s="9" t="s">
        <v>56</v>
      </c>
      <c r="AC42" s="10">
        <v>100000</v>
      </c>
      <c r="AD42" s="9" t="s">
        <v>3050</v>
      </c>
      <c r="AE42" s="10" t="str" cm="1">
        <f t="array" aca="1" ref="AE42" ca="1">IFERROR(_xlfn.XLOOKUP(MID(CELL("filename",$A$1),FIND("]",CELL("filename",$A$1))+1,255)&amp;"|"&amp;$C42,Fonte_OM_Objeto!$G:$G,Fonte_OM_Objeto!$J:$J),"")</f>
        <v>12º BIL Mth</v>
      </c>
      <c r="AF42" s="10" t="str" cm="1">
        <f t="array" aca="1" ref="AF42" ca="1">IFERROR(_xlfn.XLOOKUP(MID(CELL("filename",$A$1),FIND("]",CELL("filename",$A$1))+1,255)&amp;"|"&amp;$C42,Fonte_OM_Objeto!$G:$G,Fonte_OM_Objeto!$K:$K),"")</f>
        <v>Aquisição de instrumentos musicais para a Banda do 12º BIL Mth</v>
      </c>
    </row>
    <row r="43" spans="1:32" s="1" customFormat="1" ht="41.1" customHeight="1" x14ac:dyDescent="0.2">
      <c r="A43" s="9" t="s">
        <v>2327</v>
      </c>
      <c r="B43" s="9" t="s">
        <v>31</v>
      </c>
      <c r="C43" s="9" t="s">
        <v>3049</v>
      </c>
      <c r="D43" s="9" t="s">
        <v>33</v>
      </c>
      <c r="E43" s="9" t="s">
        <v>34</v>
      </c>
      <c r="F43" s="9" t="s">
        <v>3040</v>
      </c>
      <c r="G43" s="9" t="s">
        <v>3039</v>
      </c>
      <c r="H43" s="9" t="s">
        <v>37</v>
      </c>
      <c r="I43" s="9" t="s">
        <v>96</v>
      </c>
      <c r="J43" s="9" t="s">
        <v>39</v>
      </c>
      <c r="K43" s="9" t="s">
        <v>40</v>
      </c>
      <c r="L43" s="9" t="s">
        <v>41</v>
      </c>
      <c r="M43" s="9" t="s">
        <v>59</v>
      </c>
      <c r="N43" s="9" t="s">
        <v>60</v>
      </c>
      <c r="O43" s="9" t="s">
        <v>612</v>
      </c>
      <c r="P43" s="9" t="s">
        <v>45</v>
      </c>
      <c r="Q43" s="9" t="s">
        <v>109</v>
      </c>
      <c r="R43" s="9" t="s">
        <v>47</v>
      </c>
      <c r="S43" s="9" t="s">
        <v>110</v>
      </c>
      <c r="T43" s="9" t="s">
        <v>100</v>
      </c>
      <c r="U43" s="9" t="s">
        <v>96</v>
      </c>
      <c r="V43" s="9" t="s">
        <v>101</v>
      </c>
      <c r="W43" s="9" t="s">
        <v>111</v>
      </c>
      <c r="X43" s="9" t="s">
        <v>102</v>
      </c>
      <c r="Y43" s="9" t="s">
        <v>53</v>
      </c>
      <c r="Z43" s="9" t="s">
        <v>54</v>
      </c>
      <c r="AA43" s="9" t="s">
        <v>55</v>
      </c>
      <c r="AB43" s="9" t="s">
        <v>56</v>
      </c>
      <c r="AC43" s="10">
        <v>140000</v>
      </c>
      <c r="AD43" s="10" t="s">
        <v>3048</v>
      </c>
      <c r="AE43" s="10" t="str" cm="1">
        <f t="array" aca="1" ref="AE43" ca="1">IFERROR(_xlfn.XLOOKUP(MID(CELL("filename",$A$1),FIND("]",CELL("filename",$A$1))+1,255)&amp;"|"&amp;$C43,Fonte_OM_Objeto!$G:$G,Fonte_OM_Objeto!$J:$J),"")</f>
        <v/>
      </c>
      <c r="AF43" s="10" t="str" cm="1">
        <f t="array" aca="1" ref="AF43" ca="1">IFERROR(_xlfn.XLOOKUP(MID(CELL("filename",$A$1),FIND("]",CELL("filename",$A$1))+1,255)&amp;"|"&amp;$C43,Fonte_OM_Objeto!$G:$G,Fonte_OM_Objeto!$K:$K),"")</f>
        <v/>
      </c>
    </row>
    <row r="44" spans="1:32" s="1" customFormat="1" ht="41.1" customHeight="1" x14ac:dyDescent="0.2">
      <c r="A44" s="9" t="s">
        <v>2327</v>
      </c>
      <c r="B44" s="9" t="s">
        <v>31</v>
      </c>
      <c r="C44" s="9" t="s">
        <v>3049</v>
      </c>
      <c r="D44" s="9" t="s">
        <v>33</v>
      </c>
      <c r="E44" s="9" t="s">
        <v>34</v>
      </c>
      <c r="F44" s="9" t="s">
        <v>3040</v>
      </c>
      <c r="G44" s="9" t="s">
        <v>3039</v>
      </c>
      <c r="H44" s="9" t="s">
        <v>37</v>
      </c>
      <c r="I44" s="9" t="s">
        <v>96</v>
      </c>
      <c r="J44" s="9" t="s">
        <v>39</v>
      </c>
      <c r="K44" s="9" t="s">
        <v>40</v>
      </c>
      <c r="L44" s="9" t="s">
        <v>41</v>
      </c>
      <c r="M44" s="9" t="s">
        <v>59</v>
      </c>
      <c r="N44" s="9" t="s">
        <v>60</v>
      </c>
      <c r="O44" s="9" t="s">
        <v>612</v>
      </c>
      <c r="P44" s="9" t="s">
        <v>45</v>
      </c>
      <c r="Q44" s="9" t="s">
        <v>109</v>
      </c>
      <c r="R44" s="9" t="s">
        <v>47</v>
      </c>
      <c r="S44" s="9" t="s">
        <v>110</v>
      </c>
      <c r="T44" s="9" t="s">
        <v>100</v>
      </c>
      <c r="U44" s="9" t="s">
        <v>96</v>
      </c>
      <c r="V44" s="9" t="s">
        <v>101</v>
      </c>
      <c r="W44" s="9" t="s">
        <v>111</v>
      </c>
      <c r="X44" s="9" t="s">
        <v>52</v>
      </c>
      <c r="Y44" s="9" t="s">
        <v>53</v>
      </c>
      <c r="Z44" s="9" t="s">
        <v>54</v>
      </c>
      <c r="AA44" s="9" t="s">
        <v>55</v>
      </c>
      <c r="AB44" s="9" t="s">
        <v>56</v>
      </c>
      <c r="AC44" s="10">
        <v>100000</v>
      </c>
      <c r="AD44" s="10" t="s">
        <v>3048</v>
      </c>
      <c r="AE44" s="10" t="str" cm="1">
        <f t="array" aca="1" ref="AE44" ca="1">IFERROR(_xlfn.XLOOKUP(MID(CELL("filename",$A$1),FIND("]",CELL("filename",$A$1))+1,255)&amp;"|"&amp;$C44,Fonte_OM_Objeto!$G:$G,Fonte_OM_Objeto!$J:$J),"")</f>
        <v/>
      </c>
      <c r="AF44" s="10" t="str" cm="1">
        <f t="array" aca="1" ref="AF44" ca="1">IFERROR(_xlfn.XLOOKUP(MID(CELL("filename",$A$1),FIND("]",CELL("filename",$A$1))+1,255)&amp;"|"&amp;$C44,Fonte_OM_Objeto!$G:$G,Fonte_OM_Objeto!$K:$K),"")</f>
        <v/>
      </c>
    </row>
    <row r="45" spans="1:32" s="1" customFormat="1" ht="106.15" customHeight="1" x14ac:dyDescent="0.2">
      <c r="A45" s="9" t="s">
        <v>2327</v>
      </c>
      <c r="B45" s="9" t="s">
        <v>31</v>
      </c>
      <c r="C45" s="9" t="s">
        <v>3047</v>
      </c>
      <c r="D45" s="9" t="s">
        <v>33</v>
      </c>
      <c r="E45" s="9" t="s">
        <v>34</v>
      </c>
      <c r="F45" s="9" t="s">
        <v>3040</v>
      </c>
      <c r="G45" s="9" t="s">
        <v>3039</v>
      </c>
      <c r="H45" s="9" t="s">
        <v>37</v>
      </c>
      <c r="I45" s="9" t="s">
        <v>96</v>
      </c>
      <c r="J45" s="9" t="s">
        <v>39</v>
      </c>
      <c r="K45" s="9" t="s">
        <v>40</v>
      </c>
      <c r="L45" s="9" t="s">
        <v>41</v>
      </c>
      <c r="M45" s="9" t="s">
        <v>97</v>
      </c>
      <c r="N45" s="9" t="s">
        <v>98</v>
      </c>
      <c r="O45" s="9" t="s">
        <v>612</v>
      </c>
      <c r="P45" s="9" t="s">
        <v>45</v>
      </c>
      <c r="Q45" s="9" t="s">
        <v>109</v>
      </c>
      <c r="R45" s="9" t="s">
        <v>47</v>
      </c>
      <c r="S45" s="9" t="s">
        <v>110</v>
      </c>
      <c r="T45" s="9" t="s">
        <v>3046</v>
      </c>
      <c r="U45" s="9" t="s">
        <v>96</v>
      </c>
      <c r="V45" s="9" t="s">
        <v>3045</v>
      </c>
      <c r="W45" s="9" t="s">
        <v>111</v>
      </c>
      <c r="X45" s="9" t="s">
        <v>52</v>
      </c>
      <c r="Y45" s="9" t="s">
        <v>53</v>
      </c>
      <c r="Z45" s="9" t="s">
        <v>54</v>
      </c>
      <c r="AA45" s="9" t="s">
        <v>55</v>
      </c>
      <c r="AB45" s="9" t="s">
        <v>56</v>
      </c>
      <c r="AC45" s="10">
        <v>70000</v>
      </c>
      <c r="AD45" s="10" t="s">
        <v>3044</v>
      </c>
      <c r="AE45" s="10" t="str" cm="1">
        <f t="array" aca="1" ref="AE45" ca="1">IFERROR(_xlfn.XLOOKUP(MID(CELL("filename",$A$1),FIND("]",CELL("filename",$A$1))+1,255)&amp;"|"&amp;$C45,Fonte_OM_Objeto!$G:$G,Fonte_OM_Objeto!$J:$J),"")</f>
        <v/>
      </c>
      <c r="AF45" s="10" t="str" cm="1">
        <f t="array" aca="1" ref="AF45" ca="1">IFERROR(_xlfn.XLOOKUP(MID(CELL("filename",$A$1),FIND("]",CELL("filename",$A$1))+1,255)&amp;"|"&amp;$C45,Fonte_OM_Objeto!$G:$G,Fonte_OM_Objeto!$K:$K),"")</f>
        <v/>
      </c>
    </row>
    <row r="46" spans="1:32" s="1" customFormat="1" ht="106.15" customHeight="1" x14ac:dyDescent="0.2">
      <c r="A46" s="9" t="s">
        <v>2327</v>
      </c>
      <c r="B46" s="9" t="s">
        <v>31</v>
      </c>
      <c r="C46" s="9" t="s">
        <v>3043</v>
      </c>
      <c r="D46" s="9" t="s">
        <v>33</v>
      </c>
      <c r="E46" s="9" t="s">
        <v>90</v>
      </c>
      <c r="F46" s="9" t="s">
        <v>3040</v>
      </c>
      <c r="G46" s="9" t="s">
        <v>3039</v>
      </c>
      <c r="H46" s="9" t="s">
        <v>37</v>
      </c>
      <c r="I46" s="9" t="s">
        <v>96</v>
      </c>
      <c r="J46" s="9" t="s">
        <v>39</v>
      </c>
      <c r="K46" s="9" t="s">
        <v>40</v>
      </c>
      <c r="L46" s="9" t="s">
        <v>41</v>
      </c>
      <c r="M46" s="9" t="s">
        <v>97</v>
      </c>
      <c r="N46" s="9" t="s">
        <v>98</v>
      </c>
      <c r="O46" s="9" t="s">
        <v>118</v>
      </c>
      <c r="P46" s="9" t="s">
        <v>45</v>
      </c>
      <c r="Q46" s="9" t="s">
        <v>46</v>
      </c>
      <c r="R46" s="9" t="s">
        <v>47</v>
      </c>
      <c r="S46" s="9" t="s">
        <v>48</v>
      </c>
      <c r="T46" s="9" t="s">
        <v>75</v>
      </c>
      <c r="U46" s="9" t="s">
        <v>76</v>
      </c>
      <c r="V46" s="9" t="s">
        <v>75</v>
      </c>
      <c r="W46" s="9" t="s">
        <v>51</v>
      </c>
      <c r="X46" s="9" t="s">
        <v>102</v>
      </c>
      <c r="Y46" s="9" t="s">
        <v>53</v>
      </c>
      <c r="Z46" s="9" t="s">
        <v>54</v>
      </c>
      <c r="AA46" s="9" t="s">
        <v>55</v>
      </c>
      <c r="AB46" s="9" t="s">
        <v>56</v>
      </c>
      <c r="AC46" s="10">
        <v>140000</v>
      </c>
      <c r="AD46" s="10" t="s">
        <v>3042</v>
      </c>
      <c r="AE46" s="10" t="str" cm="1">
        <f t="array" aca="1" ref="AE46" ca="1">IFERROR(_xlfn.XLOOKUP(MID(CELL("filename",$A$1),FIND("]",CELL("filename",$A$1))+1,255)&amp;"|"&amp;$C46,Fonte_OM_Objeto!$G:$G,Fonte_OM_Objeto!$J:$J),"")</f>
        <v/>
      </c>
      <c r="AF46" s="10" t="str" cm="1">
        <f t="array" aca="1" ref="AF46" ca="1">IFERROR(_xlfn.XLOOKUP(MID(CELL("filename",$A$1),FIND("]",CELL("filename",$A$1))+1,255)&amp;"|"&amp;$C46,Fonte_OM_Objeto!$G:$G,Fonte_OM_Objeto!$K:$K),"")</f>
        <v/>
      </c>
    </row>
    <row r="47" spans="1:32" s="1" customFormat="1" ht="138.19999999999999" customHeight="1" x14ac:dyDescent="0.2">
      <c r="A47" s="9" t="s">
        <v>2327</v>
      </c>
      <c r="B47" s="9" t="s">
        <v>31</v>
      </c>
      <c r="C47" s="9" t="s">
        <v>3041</v>
      </c>
      <c r="D47" s="9" t="s">
        <v>33</v>
      </c>
      <c r="E47" s="9" t="s">
        <v>90</v>
      </c>
      <c r="F47" s="9" t="s">
        <v>3040</v>
      </c>
      <c r="G47" s="9" t="s">
        <v>3039</v>
      </c>
      <c r="H47" s="9" t="s">
        <v>37</v>
      </c>
      <c r="I47" s="9" t="s">
        <v>96</v>
      </c>
      <c r="J47" s="9" t="s">
        <v>39</v>
      </c>
      <c r="K47" s="9" t="s">
        <v>40</v>
      </c>
      <c r="L47" s="9" t="s">
        <v>41</v>
      </c>
      <c r="M47" s="9" t="s">
        <v>42</v>
      </c>
      <c r="N47" s="9" t="s">
        <v>43</v>
      </c>
      <c r="O47" s="9" t="s">
        <v>118</v>
      </c>
      <c r="P47" s="9" t="s">
        <v>45</v>
      </c>
      <c r="Q47" s="9" t="s">
        <v>46</v>
      </c>
      <c r="R47" s="9" t="s">
        <v>47</v>
      </c>
      <c r="S47" s="9" t="s">
        <v>48</v>
      </c>
      <c r="T47" s="9" t="s">
        <v>75</v>
      </c>
      <c r="U47" s="9" t="s">
        <v>76</v>
      </c>
      <c r="V47" s="9" t="s">
        <v>75</v>
      </c>
      <c r="W47" s="9" t="s">
        <v>51</v>
      </c>
      <c r="X47" s="9" t="s">
        <v>52</v>
      </c>
      <c r="Y47" s="9" t="s">
        <v>53</v>
      </c>
      <c r="Z47" s="9" t="s">
        <v>54</v>
      </c>
      <c r="AA47" s="9" t="s">
        <v>55</v>
      </c>
      <c r="AB47" s="9" t="s">
        <v>56</v>
      </c>
      <c r="AC47" s="10">
        <v>375000</v>
      </c>
      <c r="AD47" s="10" t="s">
        <v>2336</v>
      </c>
      <c r="AE47" s="10" t="str" cm="1">
        <f t="array" aca="1" ref="AE47" ca="1">IFERROR(_xlfn.XLOOKUP(MID(CELL("filename",$A$1),FIND("]",CELL("filename",$A$1))+1,255)&amp;"|"&amp;$C47,Fonte_OM_Objeto!$G:$G,Fonte_OM_Objeto!$J:$J),"")</f>
        <v>EsPCEx</v>
      </c>
      <c r="AF47" s="10" t="str" cm="1">
        <f t="array" aca="1" ref="AF47" ca="1">IFERROR(_xlfn.XLOOKUP(MID(CELL("filename",$A$1),FIND("]",CELL("filename",$A$1))+1,255)&amp;"|"&amp;$C47,Fonte_OM_Objeto!$G:$G,Fonte_OM_Objeto!$K:$K),"")</f>
        <v>Instalação de uma usina fotovoltaica na EsPCEx e aquisição de um sistema de gerador de energia elétrica.</v>
      </c>
    </row>
    <row r="48" spans="1:32" s="1" customFormat="1" ht="19.7" customHeight="1" x14ac:dyDescent="0.2">
      <c r="A48" s="9" t="s">
        <v>2327</v>
      </c>
      <c r="B48" s="9" t="s">
        <v>31</v>
      </c>
      <c r="C48" s="9" t="s">
        <v>3038</v>
      </c>
      <c r="D48" s="9" t="s">
        <v>33</v>
      </c>
      <c r="E48" s="9" t="s">
        <v>34</v>
      </c>
      <c r="F48" s="9" t="s">
        <v>3037</v>
      </c>
      <c r="G48" s="9" t="s">
        <v>3036</v>
      </c>
      <c r="H48" s="9" t="s">
        <v>143</v>
      </c>
      <c r="I48" s="9" t="s">
        <v>1373</v>
      </c>
      <c r="J48" s="9" t="s">
        <v>69</v>
      </c>
      <c r="K48" s="9" t="s">
        <v>40</v>
      </c>
      <c r="L48" s="9" t="s">
        <v>41</v>
      </c>
      <c r="M48" s="9" t="s">
        <v>232</v>
      </c>
      <c r="N48" s="9" t="s">
        <v>233</v>
      </c>
      <c r="O48" s="9" t="s">
        <v>2361</v>
      </c>
      <c r="P48" s="9" t="s">
        <v>45</v>
      </c>
      <c r="Q48" s="9" t="s">
        <v>235</v>
      </c>
      <c r="R48" s="9" t="s">
        <v>2360</v>
      </c>
      <c r="S48" s="9" t="s">
        <v>2359</v>
      </c>
      <c r="T48" s="9" t="s">
        <v>2499</v>
      </c>
      <c r="U48" s="9" t="s">
        <v>1373</v>
      </c>
      <c r="V48" s="9" t="s">
        <v>2258</v>
      </c>
      <c r="W48" s="9" t="s">
        <v>51</v>
      </c>
      <c r="X48" s="9" t="s">
        <v>52</v>
      </c>
      <c r="Y48" s="9" t="s">
        <v>2366</v>
      </c>
      <c r="Z48" s="9" t="s">
        <v>54</v>
      </c>
      <c r="AA48" s="9" t="s">
        <v>55</v>
      </c>
      <c r="AB48" s="9" t="s">
        <v>56</v>
      </c>
      <c r="AC48" s="10">
        <v>2600000</v>
      </c>
      <c r="AD48" s="9" t="s">
        <v>3035</v>
      </c>
      <c r="AE48" s="10" t="str" cm="1">
        <f t="array" aca="1" ref="AE48" ca="1">IFERROR(_xlfn.XLOOKUP(MID(CELL("filename",$A$1),FIND("]",CELL("filename",$A$1))+1,255)&amp;"|"&amp;$C48,Fonte_OM_Objeto!$G:$G,Fonte_OM_Objeto!$J:$J),"")</f>
        <v/>
      </c>
      <c r="AF48" s="10" t="str" cm="1">
        <f t="array" aca="1" ref="AF48" ca="1">IFERROR(_xlfn.XLOOKUP(MID(CELL("filename",$A$1),FIND("]",CELL("filename",$A$1))+1,255)&amp;"|"&amp;$C48,Fonte_OM_Objeto!$G:$G,Fonte_OM_Objeto!$K:$K),"")</f>
        <v/>
      </c>
    </row>
    <row r="49" spans="1:32" s="1" customFormat="1" ht="19.7" customHeight="1" x14ac:dyDescent="0.2">
      <c r="A49" s="9" t="s">
        <v>2327</v>
      </c>
      <c r="B49" s="9" t="s">
        <v>31</v>
      </c>
      <c r="C49" s="9" t="s">
        <v>3034</v>
      </c>
      <c r="D49" s="9" t="s">
        <v>33</v>
      </c>
      <c r="E49" s="9" t="s">
        <v>34</v>
      </c>
      <c r="F49" s="9" t="s">
        <v>3033</v>
      </c>
      <c r="G49" s="9" t="s">
        <v>3032</v>
      </c>
      <c r="H49" s="9" t="s">
        <v>37</v>
      </c>
      <c r="I49" s="9" t="s">
        <v>1373</v>
      </c>
      <c r="J49" s="9" t="s">
        <v>191</v>
      </c>
      <c r="K49" s="9" t="s">
        <v>40</v>
      </c>
      <c r="L49" s="9" t="s">
        <v>41</v>
      </c>
      <c r="M49" s="9" t="s">
        <v>70</v>
      </c>
      <c r="N49" s="9" t="s">
        <v>71</v>
      </c>
      <c r="O49" s="9" t="s">
        <v>2460</v>
      </c>
      <c r="P49" s="9" t="s">
        <v>45</v>
      </c>
      <c r="Q49" s="9" t="s">
        <v>73</v>
      </c>
      <c r="R49" s="9" t="s">
        <v>45</v>
      </c>
      <c r="S49" s="9" t="s">
        <v>74</v>
      </c>
      <c r="T49" s="9" t="s">
        <v>2499</v>
      </c>
      <c r="U49" s="9" t="s">
        <v>1373</v>
      </c>
      <c r="V49" s="9" t="s">
        <v>2258</v>
      </c>
      <c r="W49" s="9" t="s">
        <v>51</v>
      </c>
      <c r="X49" s="9" t="s">
        <v>52</v>
      </c>
      <c r="Y49" s="9" t="s">
        <v>53</v>
      </c>
      <c r="Z49" s="9" t="s">
        <v>54</v>
      </c>
      <c r="AA49" s="9" t="s">
        <v>55</v>
      </c>
      <c r="AB49" s="9" t="s">
        <v>56</v>
      </c>
      <c r="AC49" s="10">
        <v>200000</v>
      </c>
      <c r="AD49" s="10" t="s">
        <v>3031</v>
      </c>
      <c r="AE49" s="10" t="str" cm="1">
        <f t="array" aca="1" ref="AE49" ca="1">IFERROR(_xlfn.XLOOKUP(MID(CELL("filename",$A$1),FIND("]",CELL("filename",$A$1))+1,255)&amp;"|"&amp;$C49,Fonte_OM_Objeto!$G:$G,Fonte_OM_Objeto!$J:$J),"")</f>
        <v/>
      </c>
      <c r="AF49" s="10" t="str" cm="1">
        <f t="array" aca="1" ref="AF49" ca="1">IFERROR(_xlfn.XLOOKUP(MID(CELL("filename",$A$1),FIND("]",CELL("filename",$A$1))+1,255)&amp;"|"&amp;$C49,Fonte_OM_Objeto!$G:$G,Fonte_OM_Objeto!$K:$K),"")</f>
        <v/>
      </c>
    </row>
    <row r="50" spans="1:32" s="1" customFormat="1" ht="41.1" customHeight="1" x14ac:dyDescent="0.2">
      <c r="A50" s="9" t="s">
        <v>2327</v>
      </c>
      <c r="B50" s="9" t="s">
        <v>31</v>
      </c>
      <c r="C50" s="9" t="s">
        <v>3030</v>
      </c>
      <c r="D50" s="9" t="s">
        <v>33</v>
      </c>
      <c r="E50" s="9" t="s">
        <v>34</v>
      </c>
      <c r="F50" s="9" t="s">
        <v>3029</v>
      </c>
      <c r="G50" s="9" t="s">
        <v>3028</v>
      </c>
      <c r="H50" s="9" t="s">
        <v>37</v>
      </c>
      <c r="I50" s="9" t="s">
        <v>530</v>
      </c>
      <c r="J50" s="9" t="s">
        <v>69</v>
      </c>
      <c r="K50" s="9" t="s">
        <v>40</v>
      </c>
      <c r="L50" s="9" t="s">
        <v>41</v>
      </c>
      <c r="M50" s="9" t="s">
        <v>42</v>
      </c>
      <c r="N50" s="9" t="s">
        <v>43</v>
      </c>
      <c r="O50" s="9" t="s">
        <v>612</v>
      </c>
      <c r="P50" s="9" t="s">
        <v>45</v>
      </c>
      <c r="Q50" s="9" t="s">
        <v>109</v>
      </c>
      <c r="R50" s="9" t="s">
        <v>47</v>
      </c>
      <c r="S50" s="9" t="s">
        <v>110</v>
      </c>
      <c r="T50" s="9" t="s">
        <v>3027</v>
      </c>
      <c r="U50" s="9" t="s">
        <v>530</v>
      </c>
      <c r="V50" s="9" t="s">
        <v>1779</v>
      </c>
      <c r="W50" s="9" t="s">
        <v>111</v>
      </c>
      <c r="X50" s="9" t="s">
        <v>52</v>
      </c>
      <c r="Y50" s="9" t="s">
        <v>53</v>
      </c>
      <c r="Z50" s="9" t="s">
        <v>54</v>
      </c>
      <c r="AA50" s="9" t="s">
        <v>55</v>
      </c>
      <c r="AB50" s="9" t="s">
        <v>56</v>
      </c>
      <c r="AC50" s="10">
        <v>200000</v>
      </c>
      <c r="AD50" s="10" t="s">
        <v>3026</v>
      </c>
      <c r="AE50" s="10" t="str" cm="1">
        <f t="array" aca="1" ref="AE50" ca="1">IFERROR(_xlfn.XLOOKUP(MID(CELL("filename",$A$1),FIND("]",CELL("filename",$A$1))+1,255)&amp;"|"&amp;$C50,Fonte_OM_Objeto!$G:$G,Fonte_OM_Objeto!$J:$J),"")</f>
        <v>2º BEC</v>
      </c>
      <c r="AF50" s="10" t="str" cm="1">
        <f t="array" aca="1" ref="AF50" ca="1">IFERROR(_xlfn.XLOOKUP(MID(CELL("filename",$A$1),FIND("]",CELL("filename",$A$1))+1,255)&amp;"|"&amp;$C50,Fonte_OM_Objeto!$G:$G,Fonte_OM_Objeto!$K:$K),"")</f>
        <v>Aquisição de mobiliário e equipamentos de saúde para o Posto Médico da Guarnição de Teresina.</v>
      </c>
    </row>
    <row r="51" spans="1:32" s="1" customFormat="1" ht="30.4" customHeight="1" x14ac:dyDescent="0.2">
      <c r="A51" s="9" t="s">
        <v>2327</v>
      </c>
      <c r="B51" s="9" t="s">
        <v>31</v>
      </c>
      <c r="C51" s="9" t="s">
        <v>3025</v>
      </c>
      <c r="D51" s="9" t="s">
        <v>33</v>
      </c>
      <c r="E51" s="9" t="s">
        <v>34</v>
      </c>
      <c r="F51" s="9" t="s">
        <v>389</v>
      </c>
      <c r="G51" s="9" t="s">
        <v>390</v>
      </c>
      <c r="H51" s="9" t="s">
        <v>37</v>
      </c>
      <c r="I51" s="9" t="s">
        <v>96</v>
      </c>
      <c r="J51" s="9" t="s">
        <v>39</v>
      </c>
      <c r="K51" s="9" t="s">
        <v>40</v>
      </c>
      <c r="L51" s="9" t="s">
        <v>41</v>
      </c>
      <c r="M51" s="9" t="s">
        <v>42</v>
      </c>
      <c r="N51" s="9" t="s">
        <v>43</v>
      </c>
      <c r="O51" s="9" t="s">
        <v>612</v>
      </c>
      <c r="P51" s="9" t="s">
        <v>45</v>
      </c>
      <c r="Q51" s="9" t="s">
        <v>109</v>
      </c>
      <c r="R51" s="9" t="s">
        <v>47</v>
      </c>
      <c r="S51" s="9" t="s">
        <v>110</v>
      </c>
      <c r="T51" s="9" t="s">
        <v>115</v>
      </c>
      <c r="U51" s="9" t="s">
        <v>96</v>
      </c>
      <c r="V51" s="9" t="s">
        <v>101</v>
      </c>
      <c r="W51" s="9" t="s">
        <v>111</v>
      </c>
      <c r="X51" s="9" t="s">
        <v>52</v>
      </c>
      <c r="Y51" s="9" t="s">
        <v>53</v>
      </c>
      <c r="Z51" s="9" t="s">
        <v>54</v>
      </c>
      <c r="AA51" s="9" t="s">
        <v>55</v>
      </c>
      <c r="AB51" s="9" t="s">
        <v>56</v>
      </c>
      <c r="AC51" s="10">
        <v>250000</v>
      </c>
      <c r="AD51" s="10" t="s">
        <v>3024</v>
      </c>
      <c r="AE51" s="10" t="str" cm="1">
        <f t="array" aca="1" ref="AE51" ca="1">IFERROR(_xlfn.XLOOKUP(MID(CELL("filename",$A$1),FIND("]",CELL("filename",$A$1))+1,255)&amp;"|"&amp;$C51,Fonte_OM_Objeto!$G:$G,Fonte_OM_Objeto!$J:$J),"")</f>
        <v>HMASP</v>
      </c>
      <c r="AF51" s="10" t="str" cm="1">
        <f t="array" aca="1" ref="AF51" ca="1">IFERROR(_xlfn.XLOOKUP(MID(CELL("filename",$A$1),FIND("]",CELL("filename",$A$1))+1,255)&amp;"|"&amp;$C51,Fonte_OM_Objeto!$G:$G,Fonte_OM_Objeto!$K:$K),"")</f>
        <v>Gaiola de proteção para transporte de bombas de infusão para ambiente de ressonância magnétic e outros equipamentos médico-hospitalares.</v>
      </c>
    </row>
    <row r="52" spans="1:32" s="1" customFormat="1" ht="116.85" customHeight="1" x14ac:dyDescent="0.2">
      <c r="A52" s="9" t="s">
        <v>2327</v>
      </c>
      <c r="B52" s="9" t="s">
        <v>31</v>
      </c>
      <c r="C52" s="9" t="s">
        <v>3023</v>
      </c>
      <c r="D52" s="9" t="s">
        <v>33</v>
      </c>
      <c r="E52" s="9" t="s">
        <v>34</v>
      </c>
      <c r="F52" s="9" t="s">
        <v>389</v>
      </c>
      <c r="G52" s="9" t="s">
        <v>390</v>
      </c>
      <c r="H52" s="9" t="s">
        <v>37</v>
      </c>
      <c r="I52" s="9" t="s">
        <v>96</v>
      </c>
      <c r="J52" s="9" t="s">
        <v>39</v>
      </c>
      <c r="K52" s="9" t="s">
        <v>40</v>
      </c>
      <c r="L52" s="9" t="s">
        <v>41</v>
      </c>
      <c r="M52" s="9" t="s">
        <v>97</v>
      </c>
      <c r="N52" s="9" t="s">
        <v>98</v>
      </c>
      <c r="O52" s="9" t="s">
        <v>612</v>
      </c>
      <c r="P52" s="9" t="s">
        <v>45</v>
      </c>
      <c r="Q52" s="9" t="s">
        <v>109</v>
      </c>
      <c r="R52" s="9" t="s">
        <v>47</v>
      </c>
      <c r="S52" s="9" t="s">
        <v>110</v>
      </c>
      <c r="T52" s="9" t="s">
        <v>115</v>
      </c>
      <c r="U52" s="9" t="s">
        <v>96</v>
      </c>
      <c r="V52" s="9" t="s">
        <v>101</v>
      </c>
      <c r="W52" s="9" t="s">
        <v>111</v>
      </c>
      <c r="X52" s="9" t="s">
        <v>52</v>
      </c>
      <c r="Y52" s="9" t="s">
        <v>53</v>
      </c>
      <c r="Z52" s="9" t="s">
        <v>54</v>
      </c>
      <c r="AA52" s="9" t="s">
        <v>55</v>
      </c>
      <c r="AB52" s="9" t="s">
        <v>56</v>
      </c>
      <c r="AC52" s="10">
        <v>250000</v>
      </c>
      <c r="AD52" s="10" t="s">
        <v>3022</v>
      </c>
      <c r="AE52" s="10" t="str" cm="1">
        <f t="array" aca="1" ref="AE52" ca="1">IFERROR(_xlfn.XLOOKUP(MID(CELL("filename",$A$1),FIND("]",CELL("filename",$A$1))+1,255)&amp;"|"&amp;$C52,Fonte_OM_Objeto!$G:$G,Fonte_OM_Objeto!$J:$J),"")</f>
        <v/>
      </c>
      <c r="AF52" s="10" t="str" cm="1">
        <f t="array" aca="1" ref="AF52" ca="1">IFERROR(_xlfn.XLOOKUP(MID(CELL("filename",$A$1),FIND("]",CELL("filename",$A$1))+1,255)&amp;"|"&amp;$C52,Fonte_OM_Objeto!$G:$G,Fonte_OM_Objeto!$K:$K),"")</f>
        <v/>
      </c>
    </row>
    <row r="53" spans="1:32" s="1" customFormat="1" ht="52.35" customHeight="1" x14ac:dyDescent="0.2">
      <c r="A53" s="9" t="s">
        <v>2327</v>
      </c>
      <c r="B53" s="9" t="s">
        <v>31</v>
      </c>
      <c r="C53" s="9" t="s">
        <v>3021</v>
      </c>
      <c r="D53" s="9" t="s">
        <v>33</v>
      </c>
      <c r="E53" s="9" t="s">
        <v>90</v>
      </c>
      <c r="F53" s="9" t="s">
        <v>389</v>
      </c>
      <c r="G53" s="9" t="s">
        <v>390</v>
      </c>
      <c r="H53" s="9" t="s">
        <v>37</v>
      </c>
      <c r="I53" s="9" t="s">
        <v>96</v>
      </c>
      <c r="J53" s="9" t="s">
        <v>39</v>
      </c>
      <c r="K53" s="9" t="s">
        <v>40</v>
      </c>
      <c r="L53" s="9" t="s">
        <v>41</v>
      </c>
      <c r="M53" s="9" t="s">
        <v>70</v>
      </c>
      <c r="N53" s="9" t="s">
        <v>71</v>
      </c>
      <c r="O53" s="9" t="s">
        <v>118</v>
      </c>
      <c r="P53" s="9" t="s">
        <v>45</v>
      </c>
      <c r="Q53" s="9" t="s">
        <v>46</v>
      </c>
      <c r="R53" s="9" t="s">
        <v>47</v>
      </c>
      <c r="S53" s="9" t="s">
        <v>48</v>
      </c>
      <c r="T53" s="9" t="s">
        <v>75</v>
      </c>
      <c r="U53" s="9" t="s">
        <v>76</v>
      </c>
      <c r="V53" s="9" t="s">
        <v>75</v>
      </c>
      <c r="W53" s="9" t="s">
        <v>51</v>
      </c>
      <c r="X53" s="9" t="s">
        <v>52</v>
      </c>
      <c r="Y53" s="9" t="s">
        <v>53</v>
      </c>
      <c r="Z53" s="9" t="s">
        <v>54</v>
      </c>
      <c r="AA53" s="9" t="s">
        <v>55</v>
      </c>
      <c r="AB53" s="9" t="s">
        <v>56</v>
      </c>
      <c r="AC53" s="10">
        <v>250000</v>
      </c>
      <c r="AD53" s="10" t="s">
        <v>2328</v>
      </c>
      <c r="AE53" s="10" t="str" cm="1">
        <f t="array" aca="1" ref="AE53" ca="1">IFERROR(_xlfn.XLOOKUP(MID(CELL("filename",$A$1),FIND("]",CELL("filename",$A$1))+1,255)&amp;"|"&amp;$C53,Fonte_OM_Objeto!$G:$G,Fonte_OM_Objeto!$J:$J),"")</f>
        <v/>
      </c>
      <c r="AF53" s="10" t="str" cm="1">
        <f t="array" aca="1" ref="AF53" ca="1">IFERROR(_xlfn.XLOOKUP(MID(CELL("filename",$A$1),FIND("]",CELL("filename",$A$1))+1,255)&amp;"|"&amp;$C53,Fonte_OM_Objeto!$G:$G,Fonte_OM_Objeto!$K:$K),"")</f>
        <v/>
      </c>
    </row>
    <row r="54" spans="1:32" s="1" customFormat="1" ht="19.7" customHeight="1" x14ac:dyDescent="0.2">
      <c r="A54" s="9" t="s">
        <v>2327</v>
      </c>
      <c r="B54" s="9" t="s">
        <v>31</v>
      </c>
      <c r="C54" s="9" t="s">
        <v>3020</v>
      </c>
      <c r="D54" s="9" t="s">
        <v>33</v>
      </c>
      <c r="E54" s="9" t="s">
        <v>34</v>
      </c>
      <c r="F54" s="9" t="s">
        <v>3016</v>
      </c>
      <c r="G54" s="9" t="s">
        <v>3015</v>
      </c>
      <c r="H54" s="9" t="s">
        <v>37</v>
      </c>
      <c r="I54" s="9" t="s">
        <v>909</v>
      </c>
      <c r="J54" s="9" t="s">
        <v>69</v>
      </c>
      <c r="K54" s="9" t="s">
        <v>40</v>
      </c>
      <c r="L54" s="9" t="s">
        <v>41</v>
      </c>
      <c r="M54" s="9" t="s">
        <v>59</v>
      </c>
      <c r="N54" s="9" t="s">
        <v>60</v>
      </c>
      <c r="O54" s="9" t="s">
        <v>2375</v>
      </c>
      <c r="P54" s="9" t="s">
        <v>45</v>
      </c>
      <c r="Q54" s="9" t="s">
        <v>62</v>
      </c>
      <c r="R54" s="9" t="s">
        <v>45</v>
      </c>
      <c r="S54" s="9" t="s">
        <v>63</v>
      </c>
      <c r="T54" s="9" t="s">
        <v>3019</v>
      </c>
      <c r="U54" s="9" t="s">
        <v>909</v>
      </c>
      <c r="V54" s="9" t="s">
        <v>1228</v>
      </c>
      <c r="W54" s="9" t="s">
        <v>51</v>
      </c>
      <c r="X54" s="9" t="s">
        <v>102</v>
      </c>
      <c r="Y54" s="9" t="s">
        <v>53</v>
      </c>
      <c r="Z54" s="9" t="s">
        <v>54</v>
      </c>
      <c r="AA54" s="9" t="s">
        <v>55</v>
      </c>
      <c r="AB54" s="9" t="s">
        <v>56</v>
      </c>
      <c r="AC54" s="10">
        <v>200000</v>
      </c>
      <c r="AD54" s="9" t="s">
        <v>3018</v>
      </c>
      <c r="AE54" s="10" t="str" cm="1">
        <f t="array" aca="1" ref="AE54" ca="1">IFERROR(_xlfn.XLOOKUP(MID(CELL("filename",$A$1),FIND("]",CELL("filename",$A$1))+1,255)&amp;"|"&amp;$C54,Fonte_OM_Objeto!$G:$G,Fonte_OM_Objeto!$J:$J),"")</f>
        <v/>
      </c>
      <c r="AF54" s="10" t="str" cm="1">
        <f t="array" aca="1" ref="AF54" ca="1">IFERROR(_xlfn.XLOOKUP(MID(CELL("filename",$A$1),FIND("]",CELL("filename",$A$1))+1,255)&amp;"|"&amp;$C54,Fonte_OM_Objeto!$G:$G,Fonte_OM_Objeto!$K:$K),"")</f>
        <v/>
      </c>
    </row>
    <row r="55" spans="1:32" s="1" customFormat="1" ht="30.4" customHeight="1" x14ac:dyDescent="0.2">
      <c r="A55" s="9" t="s">
        <v>2327</v>
      </c>
      <c r="B55" s="9" t="s">
        <v>31</v>
      </c>
      <c r="C55" s="9" t="s">
        <v>3017</v>
      </c>
      <c r="D55" s="9" t="s">
        <v>33</v>
      </c>
      <c r="E55" s="9" t="s">
        <v>34</v>
      </c>
      <c r="F55" s="9" t="s">
        <v>3016</v>
      </c>
      <c r="G55" s="9" t="s">
        <v>3015</v>
      </c>
      <c r="H55" s="9" t="s">
        <v>37</v>
      </c>
      <c r="I55" s="9" t="s">
        <v>909</v>
      </c>
      <c r="J55" s="9" t="s">
        <v>69</v>
      </c>
      <c r="K55" s="9" t="s">
        <v>40</v>
      </c>
      <c r="L55" s="9" t="s">
        <v>41</v>
      </c>
      <c r="M55" s="9" t="s">
        <v>42</v>
      </c>
      <c r="N55" s="9" t="s">
        <v>43</v>
      </c>
      <c r="O55" s="9" t="s">
        <v>612</v>
      </c>
      <c r="P55" s="9" t="s">
        <v>45</v>
      </c>
      <c r="Q55" s="9" t="s">
        <v>109</v>
      </c>
      <c r="R55" s="9" t="s">
        <v>47</v>
      </c>
      <c r="S55" s="9" t="s">
        <v>110</v>
      </c>
      <c r="T55" s="9" t="s">
        <v>3014</v>
      </c>
      <c r="U55" s="9" t="s">
        <v>909</v>
      </c>
      <c r="V55" s="9" t="s">
        <v>3013</v>
      </c>
      <c r="W55" s="9" t="s">
        <v>111</v>
      </c>
      <c r="X55" s="9" t="s">
        <v>52</v>
      </c>
      <c r="Y55" s="9" t="s">
        <v>53</v>
      </c>
      <c r="Z55" s="9" t="s">
        <v>54</v>
      </c>
      <c r="AA55" s="9" t="s">
        <v>55</v>
      </c>
      <c r="AB55" s="9" t="s">
        <v>56</v>
      </c>
      <c r="AC55" s="10">
        <v>200000</v>
      </c>
      <c r="AD55" s="10" t="s">
        <v>3012</v>
      </c>
      <c r="AE55" s="10" t="str" cm="1">
        <f t="array" aca="1" ref="AE55" ca="1">IFERROR(_xlfn.XLOOKUP(MID(CELL("filename",$A$1),FIND("]",CELL("filename",$A$1))+1,255)&amp;"|"&amp;$C55,Fonte_OM_Objeto!$G:$G,Fonte_OM_Objeto!$J:$J),"")</f>
        <v>28º BC</v>
      </c>
      <c r="AF55" s="10" t="str" cm="1">
        <f t="array" aca="1" ref="AF55" ca="1">IFERROR(_xlfn.XLOOKUP(MID(CELL("filename",$A$1),FIND("]",CELL("filename",$A$1))+1,255)&amp;"|"&amp;$C55,Fonte_OM_Objeto!$G:$G,Fonte_OM_Objeto!$K:$K),"")</f>
        <v>Aquisição de equipamentos médicos para o P Med Gu Aracaju/28º BC</v>
      </c>
    </row>
    <row r="56" spans="1:32" s="1" customFormat="1" ht="30.4" customHeight="1" x14ac:dyDescent="0.2">
      <c r="A56" s="9" t="s">
        <v>2327</v>
      </c>
      <c r="B56" s="9" t="s">
        <v>31</v>
      </c>
      <c r="C56" s="9" t="s">
        <v>3011</v>
      </c>
      <c r="D56" s="9" t="s">
        <v>33</v>
      </c>
      <c r="E56" s="9" t="s">
        <v>90</v>
      </c>
      <c r="F56" s="9" t="s">
        <v>393</v>
      </c>
      <c r="G56" s="9" t="s">
        <v>394</v>
      </c>
      <c r="H56" s="9" t="s">
        <v>37</v>
      </c>
      <c r="I56" s="9" t="s">
        <v>96</v>
      </c>
      <c r="J56" s="9" t="s">
        <v>261</v>
      </c>
      <c r="K56" s="9" t="s">
        <v>40</v>
      </c>
      <c r="L56" s="9" t="s">
        <v>41</v>
      </c>
      <c r="M56" s="9" t="s">
        <v>42</v>
      </c>
      <c r="N56" s="9" t="s">
        <v>43</v>
      </c>
      <c r="O56" s="9" t="s">
        <v>118</v>
      </c>
      <c r="P56" s="9" t="s">
        <v>45</v>
      </c>
      <c r="Q56" s="9" t="s">
        <v>46</v>
      </c>
      <c r="R56" s="9" t="s">
        <v>47</v>
      </c>
      <c r="S56" s="9" t="s">
        <v>48</v>
      </c>
      <c r="T56" s="9" t="s">
        <v>75</v>
      </c>
      <c r="U56" s="9" t="s">
        <v>76</v>
      </c>
      <c r="V56" s="9" t="s">
        <v>75</v>
      </c>
      <c r="W56" s="9" t="s">
        <v>51</v>
      </c>
      <c r="X56" s="9" t="s">
        <v>52</v>
      </c>
      <c r="Y56" s="9" t="s">
        <v>53</v>
      </c>
      <c r="Z56" s="9" t="s">
        <v>54</v>
      </c>
      <c r="AA56" s="9" t="s">
        <v>55</v>
      </c>
      <c r="AB56" s="9" t="s">
        <v>56</v>
      </c>
      <c r="AC56" s="10">
        <v>320000</v>
      </c>
      <c r="AD56" s="10" t="s">
        <v>2886</v>
      </c>
      <c r="AE56" s="10" t="str" cm="1">
        <f t="array" aca="1" ref="AE56" ca="1">IFERROR(_xlfn.XLOOKUP(MID(CELL("filename",$A$1),FIND("]",CELL("filename",$A$1))+1,255)&amp;"|"&amp;$C56,Fonte_OM_Objeto!$G:$G,Fonte_OM_Objeto!$J:$J),"")</f>
        <v>CPOR/CMSP</v>
      </c>
      <c r="AF56" s="10" t="str" cm="1">
        <f t="array" aca="1" ref="AF56" ca="1">IFERROR(_xlfn.XLOOKUP(MID(CELL("filename",$A$1),FIND("]",CELL("filename",$A$1))+1,255)&amp;"|"&amp;$C56,Fonte_OM_Objeto!$G:$G,Fonte_OM_Objeto!$K:$K),"")</f>
        <v>Aquisição de materiais para o auditório do CPOR/CMSP</v>
      </c>
    </row>
    <row r="57" spans="1:32" s="1" customFormat="1" ht="52.35" customHeight="1" x14ac:dyDescent="0.2">
      <c r="A57" s="9" t="s">
        <v>2327</v>
      </c>
      <c r="B57" s="9" t="s">
        <v>31</v>
      </c>
      <c r="C57" s="9" t="s">
        <v>3010</v>
      </c>
      <c r="D57" s="9" t="s">
        <v>33</v>
      </c>
      <c r="E57" s="9" t="s">
        <v>90</v>
      </c>
      <c r="F57" s="9" t="s">
        <v>393</v>
      </c>
      <c r="G57" s="9" t="s">
        <v>394</v>
      </c>
      <c r="H57" s="9" t="s">
        <v>37</v>
      </c>
      <c r="I57" s="9" t="s">
        <v>96</v>
      </c>
      <c r="J57" s="9" t="s">
        <v>261</v>
      </c>
      <c r="K57" s="9" t="s">
        <v>40</v>
      </c>
      <c r="L57" s="9" t="s">
        <v>41</v>
      </c>
      <c r="M57" s="9" t="s">
        <v>59</v>
      </c>
      <c r="N57" s="9" t="s">
        <v>60</v>
      </c>
      <c r="O57" s="9" t="s">
        <v>2347</v>
      </c>
      <c r="P57" s="9" t="s">
        <v>45</v>
      </c>
      <c r="Q57" s="9" t="s">
        <v>62</v>
      </c>
      <c r="R57" s="9" t="s">
        <v>45</v>
      </c>
      <c r="S57" s="9" t="s">
        <v>63</v>
      </c>
      <c r="T57" s="9" t="s">
        <v>75</v>
      </c>
      <c r="U57" s="9" t="s">
        <v>76</v>
      </c>
      <c r="V57" s="9" t="s">
        <v>75</v>
      </c>
      <c r="W57" s="9" t="s">
        <v>51</v>
      </c>
      <c r="X57" s="9" t="s">
        <v>102</v>
      </c>
      <c r="Y57" s="9" t="s">
        <v>53</v>
      </c>
      <c r="Z57" s="9" t="s">
        <v>54</v>
      </c>
      <c r="AA57" s="9" t="s">
        <v>55</v>
      </c>
      <c r="AB57" s="9" t="s">
        <v>56</v>
      </c>
      <c r="AC57" s="10">
        <v>100000</v>
      </c>
      <c r="AD57" s="10" t="s">
        <v>3009</v>
      </c>
      <c r="AE57" s="10" t="str" cm="1">
        <f t="array" aca="1" ref="AE57" ca="1">IFERROR(_xlfn.XLOOKUP(MID(CELL("filename",$A$1),FIND("]",CELL("filename",$A$1))+1,255)&amp;"|"&amp;$C57,Fonte_OM_Objeto!$G:$G,Fonte_OM_Objeto!$J:$J),"")</f>
        <v/>
      </c>
      <c r="AF57" s="10" t="str" cm="1">
        <f t="array" aca="1" ref="AF57" ca="1">IFERROR(_xlfn.XLOOKUP(MID(CELL("filename",$A$1),FIND("]",CELL("filename",$A$1))+1,255)&amp;"|"&amp;$C57,Fonte_OM_Objeto!$G:$G,Fonte_OM_Objeto!$K:$K),"")</f>
        <v/>
      </c>
    </row>
    <row r="58" spans="1:32" s="1" customFormat="1" ht="52.35" customHeight="1" x14ac:dyDescent="0.2">
      <c r="A58" s="9" t="s">
        <v>2327</v>
      </c>
      <c r="B58" s="9" t="s">
        <v>31</v>
      </c>
      <c r="C58" s="9" t="s">
        <v>3008</v>
      </c>
      <c r="D58" s="9" t="s">
        <v>33</v>
      </c>
      <c r="E58" s="9" t="s">
        <v>90</v>
      </c>
      <c r="F58" s="9" t="s">
        <v>393</v>
      </c>
      <c r="G58" s="9" t="s">
        <v>394</v>
      </c>
      <c r="H58" s="9" t="s">
        <v>37</v>
      </c>
      <c r="I58" s="9" t="s">
        <v>96</v>
      </c>
      <c r="J58" s="9" t="s">
        <v>261</v>
      </c>
      <c r="K58" s="9" t="s">
        <v>40</v>
      </c>
      <c r="L58" s="9" t="s">
        <v>41</v>
      </c>
      <c r="M58" s="9" t="s">
        <v>408</v>
      </c>
      <c r="N58" s="9" t="s">
        <v>409</v>
      </c>
      <c r="O58" s="9" t="s">
        <v>2739</v>
      </c>
      <c r="P58" s="9" t="s">
        <v>45</v>
      </c>
      <c r="Q58" s="9" t="s">
        <v>411</v>
      </c>
      <c r="R58" s="9" t="s">
        <v>2353</v>
      </c>
      <c r="S58" s="9" t="s">
        <v>413</v>
      </c>
      <c r="T58" s="9" t="s">
        <v>75</v>
      </c>
      <c r="U58" s="9" t="s">
        <v>76</v>
      </c>
      <c r="V58" s="9" t="s">
        <v>75</v>
      </c>
      <c r="W58" s="9" t="s">
        <v>51</v>
      </c>
      <c r="X58" s="9" t="s">
        <v>102</v>
      </c>
      <c r="Y58" s="9" t="s">
        <v>53</v>
      </c>
      <c r="Z58" s="9" t="s">
        <v>54</v>
      </c>
      <c r="AA58" s="9" t="s">
        <v>55</v>
      </c>
      <c r="AB58" s="9" t="s">
        <v>56</v>
      </c>
      <c r="AC58" s="10">
        <v>300000</v>
      </c>
      <c r="AD58" s="10" t="s">
        <v>2790</v>
      </c>
      <c r="AE58" s="10" t="str" cm="1">
        <f t="array" aca="1" ref="AE58" ca="1">IFERROR(_xlfn.XLOOKUP(MID(CELL("filename",$A$1),FIND("]",CELL("filename",$A$1))+1,255)&amp;"|"&amp;$C58,Fonte_OM_Objeto!$G:$G,Fonte_OM_Objeto!$J:$J),"")</f>
        <v/>
      </c>
      <c r="AF58" s="10" t="str" cm="1">
        <f t="array" aca="1" ref="AF58" ca="1">IFERROR(_xlfn.XLOOKUP(MID(CELL("filename",$A$1),FIND("]",CELL("filename",$A$1))+1,255)&amp;"|"&amp;$C58,Fonte_OM_Objeto!$G:$G,Fonte_OM_Objeto!$K:$K),"")</f>
        <v/>
      </c>
    </row>
    <row r="59" spans="1:32" s="1" customFormat="1" ht="106.15" customHeight="1" x14ac:dyDescent="0.2">
      <c r="A59" s="9" t="s">
        <v>2327</v>
      </c>
      <c r="B59" s="9" t="s">
        <v>31</v>
      </c>
      <c r="C59" s="9" t="s">
        <v>3007</v>
      </c>
      <c r="D59" s="9" t="s">
        <v>33</v>
      </c>
      <c r="E59" s="9" t="s">
        <v>90</v>
      </c>
      <c r="F59" s="9" t="s">
        <v>393</v>
      </c>
      <c r="G59" s="9" t="s">
        <v>394</v>
      </c>
      <c r="H59" s="9" t="s">
        <v>37</v>
      </c>
      <c r="I59" s="9" t="s">
        <v>96</v>
      </c>
      <c r="J59" s="9" t="s">
        <v>261</v>
      </c>
      <c r="K59" s="9" t="s">
        <v>40</v>
      </c>
      <c r="L59" s="9" t="s">
        <v>41</v>
      </c>
      <c r="M59" s="9" t="s">
        <v>97</v>
      </c>
      <c r="N59" s="9" t="s">
        <v>98</v>
      </c>
      <c r="O59" s="9" t="s">
        <v>2801</v>
      </c>
      <c r="P59" s="9" t="s">
        <v>45</v>
      </c>
      <c r="Q59" s="9" t="s">
        <v>1200</v>
      </c>
      <c r="R59" s="9" t="s">
        <v>45</v>
      </c>
      <c r="S59" s="9" t="s">
        <v>2800</v>
      </c>
      <c r="T59" s="9" t="s">
        <v>75</v>
      </c>
      <c r="U59" s="9" t="s">
        <v>76</v>
      </c>
      <c r="V59" s="9" t="s">
        <v>75</v>
      </c>
      <c r="W59" s="9" t="s">
        <v>51</v>
      </c>
      <c r="X59" s="9" t="s">
        <v>52</v>
      </c>
      <c r="Y59" s="9" t="s">
        <v>53</v>
      </c>
      <c r="Z59" s="9" t="s">
        <v>54</v>
      </c>
      <c r="AA59" s="9" t="s">
        <v>55</v>
      </c>
      <c r="AB59" s="9" t="s">
        <v>56</v>
      </c>
      <c r="AC59" s="10">
        <v>200000</v>
      </c>
      <c r="AD59" s="10" t="s">
        <v>2799</v>
      </c>
      <c r="AE59" s="10" t="str" cm="1">
        <f t="array" aca="1" ref="AE59" ca="1">IFERROR(_xlfn.XLOOKUP(MID(CELL("filename",$A$1),FIND("]",CELL("filename",$A$1))+1,255)&amp;"|"&amp;$C59,Fonte_OM_Objeto!$G:$G,Fonte_OM_Objeto!$J:$J),"")</f>
        <v/>
      </c>
      <c r="AF59" s="10" t="str" cm="1">
        <f t="array" aca="1" ref="AF59" ca="1">IFERROR(_xlfn.XLOOKUP(MID(CELL("filename",$A$1),FIND("]",CELL("filename",$A$1))+1,255)&amp;"|"&amp;$C59,Fonte_OM_Objeto!$G:$G,Fonte_OM_Objeto!$K:$K),"")</f>
        <v/>
      </c>
    </row>
    <row r="60" spans="1:32" s="1" customFormat="1" ht="19.7" customHeight="1" x14ac:dyDescent="0.2">
      <c r="A60" s="9" t="s">
        <v>2327</v>
      </c>
      <c r="B60" s="9" t="s">
        <v>31</v>
      </c>
      <c r="C60" s="9" t="s">
        <v>3006</v>
      </c>
      <c r="D60" s="9" t="s">
        <v>33</v>
      </c>
      <c r="E60" s="9" t="s">
        <v>34</v>
      </c>
      <c r="F60" s="9" t="s">
        <v>393</v>
      </c>
      <c r="G60" s="9" t="s">
        <v>394</v>
      </c>
      <c r="H60" s="9" t="s">
        <v>37</v>
      </c>
      <c r="I60" s="9" t="s">
        <v>96</v>
      </c>
      <c r="J60" s="9" t="s">
        <v>261</v>
      </c>
      <c r="K60" s="9" t="s">
        <v>40</v>
      </c>
      <c r="L60" s="9" t="s">
        <v>41</v>
      </c>
      <c r="M60" s="9" t="s">
        <v>97</v>
      </c>
      <c r="N60" s="9" t="s">
        <v>98</v>
      </c>
      <c r="O60" s="9" t="s">
        <v>612</v>
      </c>
      <c r="P60" s="9" t="s">
        <v>45</v>
      </c>
      <c r="Q60" s="9" t="s">
        <v>109</v>
      </c>
      <c r="R60" s="9" t="s">
        <v>47</v>
      </c>
      <c r="S60" s="9" t="s">
        <v>110</v>
      </c>
      <c r="T60" s="9" t="s">
        <v>75</v>
      </c>
      <c r="U60" s="9" t="s">
        <v>76</v>
      </c>
      <c r="V60" s="9" t="s">
        <v>75</v>
      </c>
      <c r="W60" s="9" t="s">
        <v>111</v>
      </c>
      <c r="X60" s="9" t="s">
        <v>52</v>
      </c>
      <c r="Y60" s="9" t="s">
        <v>53</v>
      </c>
      <c r="Z60" s="9" t="s">
        <v>54</v>
      </c>
      <c r="AA60" s="9" t="s">
        <v>55</v>
      </c>
      <c r="AB60" s="9" t="s">
        <v>56</v>
      </c>
      <c r="AC60" s="10">
        <v>300000</v>
      </c>
      <c r="AD60" s="10" t="s">
        <v>3005</v>
      </c>
      <c r="AE60" s="10" t="str" cm="1">
        <f t="array" aca="1" ref="AE60" ca="1">IFERROR(_xlfn.XLOOKUP(MID(CELL("filename",$A$1),FIND("]",CELL("filename",$A$1))+1,255)&amp;"|"&amp;$C60,Fonte_OM_Objeto!$G:$G,Fonte_OM_Objeto!$J:$J),"")</f>
        <v/>
      </c>
      <c r="AF60" s="10" t="str" cm="1">
        <f t="array" aca="1" ref="AF60" ca="1">IFERROR(_xlfn.XLOOKUP(MID(CELL("filename",$A$1),FIND("]",CELL("filename",$A$1))+1,255)&amp;"|"&amp;$C60,Fonte_OM_Objeto!$G:$G,Fonte_OM_Objeto!$K:$K),"")</f>
        <v/>
      </c>
    </row>
    <row r="61" spans="1:32" s="1" customFormat="1" ht="106.15" customHeight="1" x14ac:dyDescent="0.2">
      <c r="A61" s="9" t="s">
        <v>2327</v>
      </c>
      <c r="B61" s="9" t="s">
        <v>31</v>
      </c>
      <c r="C61" s="9" t="s">
        <v>3004</v>
      </c>
      <c r="D61" s="9" t="s">
        <v>33</v>
      </c>
      <c r="E61" s="9" t="s">
        <v>34</v>
      </c>
      <c r="F61" s="9" t="s">
        <v>406</v>
      </c>
      <c r="G61" s="9" t="s">
        <v>407</v>
      </c>
      <c r="H61" s="9" t="s">
        <v>37</v>
      </c>
      <c r="I61" s="9" t="s">
        <v>38</v>
      </c>
      <c r="J61" s="9" t="s">
        <v>191</v>
      </c>
      <c r="K61" s="9" t="s">
        <v>40</v>
      </c>
      <c r="L61" s="9" t="s">
        <v>41</v>
      </c>
      <c r="M61" s="9" t="s">
        <v>97</v>
      </c>
      <c r="N61" s="9" t="s">
        <v>98</v>
      </c>
      <c r="O61" s="9" t="s">
        <v>612</v>
      </c>
      <c r="P61" s="9" t="s">
        <v>45</v>
      </c>
      <c r="Q61" s="9" t="s">
        <v>109</v>
      </c>
      <c r="R61" s="9" t="s">
        <v>47</v>
      </c>
      <c r="S61" s="9" t="s">
        <v>110</v>
      </c>
      <c r="T61" s="9" t="s">
        <v>1673</v>
      </c>
      <c r="U61" s="9" t="s">
        <v>38</v>
      </c>
      <c r="V61" s="9" t="s">
        <v>1672</v>
      </c>
      <c r="W61" s="9" t="s">
        <v>111</v>
      </c>
      <c r="X61" s="9" t="s">
        <v>52</v>
      </c>
      <c r="Y61" s="9" t="s">
        <v>53</v>
      </c>
      <c r="Z61" s="9" t="s">
        <v>54</v>
      </c>
      <c r="AA61" s="9" t="s">
        <v>55</v>
      </c>
      <c r="AB61" s="9" t="s">
        <v>56</v>
      </c>
      <c r="AC61" s="10">
        <v>100000</v>
      </c>
      <c r="AD61" s="10" t="s">
        <v>3003</v>
      </c>
      <c r="AE61" s="10" t="str" cm="1">
        <f t="array" aca="1" ref="AE61" ca="1">IFERROR(_xlfn.XLOOKUP(MID(CELL("filename",$A$1),FIND("]",CELL("filename",$A$1))+1,255)&amp;"|"&amp;$C61,Fonte_OM_Objeto!$G:$G,Fonte_OM_Objeto!$J:$J),"")</f>
        <v/>
      </c>
      <c r="AF61" s="10" t="str" cm="1">
        <f t="array" aca="1" ref="AF61" ca="1">IFERROR(_xlfn.XLOOKUP(MID(CELL("filename",$A$1),FIND("]",CELL("filename",$A$1))+1,255)&amp;"|"&amp;$C61,Fonte_OM_Objeto!$G:$G,Fonte_OM_Objeto!$K:$K),"")</f>
        <v/>
      </c>
    </row>
    <row r="62" spans="1:32" s="1" customFormat="1" ht="52.35" customHeight="1" x14ac:dyDescent="0.2">
      <c r="A62" s="9" t="s">
        <v>2327</v>
      </c>
      <c r="B62" s="9" t="s">
        <v>31</v>
      </c>
      <c r="C62" s="9" t="s">
        <v>405</v>
      </c>
      <c r="D62" s="9" t="s">
        <v>33</v>
      </c>
      <c r="E62" s="9" t="s">
        <v>90</v>
      </c>
      <c r="F62" s="9" t="s">
        <v>406</v>
      </c>
      <c r="G62" s="9" t="s">
        <v>407</v>
      </c>
      <c r="H62" s="9" t="s">
        <v>37</v>
      </c>
      <c r="I62" s="9" t="s">
        <v>38</v>
      </c>
      <c r="J62" s="9" t="s">
        <v>191</v>
      </c>
      <c r="K62" s="9" t="s">
        <v>40</v>
      </c>
      <c r="L62" s="9" t="s">
        <v>41</v>
      </c>
      <c r="M62" s="9" t="s">
        <v>408</v>
      </c>
      <c r="N62" s="9" t="s">
        <v>409</v>
      </c>
      <c r="O62" s="9" t="s">
        <v>2739</v>
      </c>
      <c r="P62" s="9" t="s">
        <v>45</v>
      </c>
      <c r="Q62" s="9" t="s">
        <v>411</v>
      </c>
      <c r="R62" s="9" t="s">
        <v>2353</v>
      </c>
      <c r="S62" s="9" t="s">
        <v>413</v>
      </c>
      <c r="T62" s="9" t="s">
        <v>75</v>
      </c>
      <c r="U62" s="9" t="s">
        <v>76</v>
      </c>
      <c r="V62" s="9" t="s">
        <v>75</v>
      </c>
      <c r="W62" s="9" t="s">
        <v>51</v>
      </c>
      <c r="X62" s="9" t="s">
        <v>102</v>
      </c>
      <c r="Y62" s="9" t="s">
        <v>53</v>
      </c>
      <c r="Z62" s="9" t="s">
        <v>54</v>
      </c>
      <c r="AA62" s="9" t="s">
        <v>55</v>
      </c>
      <c r="AB62" s="9" t="s">
        <v>56</v>
      </c>
      <c r="AC62" s="10">
        <v>100000</v>
      </c>
      <c r="AD62" s="10" t="s">
        <v>2790</v>
      </c>
      <c r="AE62" s="10" t="str" cm="1">
        <f t="array" aca="1" ref="AE62" ca="1">IFERROR(_xlfn.XLOOKUP(MID(CELL("filename",$A$1),FIND("]",CELL("filename",$A$1))+1,255)&amp;"|"&amp;$C62,Fonte_OM_Objeto!$G:$G,Fonte_OM_Objeto!$J:$J),"")</f>
        <v/>
      </c>
      <c r="AF62" s="10" t="str" cm="1">
        <f t="array" aca="1" ref="AF62" ca="1">IFERROR(_xlfn.XLOOKUP(MID(CELL("filename",$A$1),FIND("]",CELL("filename",$A$1))+1,255)&amp;"|"&amp;$C62,Fonte_OM_Objeto!$G:$G,Fonte_OM_Objeto!$K:$K),"")</f>
        <v/>
      </c>
    </row>
    <row r="63" spans="1:32" s="1" customFormat="1" ht="41.1" customHeight="1" x14ac:dyDescent="0.2">
      <c r="A63" s="9" t="s">
        <v>2327</v>
      </c>
      <c r="B63" s="9" t="s">
        <v>31</v>
      </c>
      <c r="C63" s="9" t="s">
        <v>3002</v>
      </c>
      <c r="D63" s="9" t="s">
        <v>33</v>
      </c>
      <c r="E63" s="9" t="s">
        <v>34</v>
      </c>
      <c r="F63" s="9" t="s">
        <v>434</v>
      </c>
      <c r="G63" s="9" t="s">
        <v>435</v>
      </c>
      <c r="H63" s="9" t="s">
        <v>37</v>
      </c>
      <c r="I63" s="9" t="s">
        <v>68</v>
      </c>
      <c r="J63" s="9" t="s">
        <v>191</v>
      </c>
      <c r="K63" s="9" t="s">
        <v>40</v>
      </c>
      <c r="L63" s="9" t="s">
        <v>41</v>
      </c>
      <c r="M63" s="9" t="s">
        <v>59</v>
      </c>
      <c r="N63" s="9" t="s">
        <v>60</v>
      </c>
      <c r="O63" s="9" t="s">
        <v>1367</v>
      </c>
      <c r="P63" s="9" t="s">
        <v>45</v>
      </c>
      <c r="Q63" s="9" t="s">
        <v>46</v>
      </c>
      <c r="R63" s="9" t="s">
        <v>47</v>
      </c>
      <c r="S63" s="9" t="s">
        <v>48</v>
      </c>
      <c r="T63" s="9" t="s">
        <v>75</v>
      </c>
      <c r="U63" s="9" t="s">
        <v>76</v>
      </c>
      <c r="V63" s="9" t="s">
        <v>75</v>
      </c>
      <c r="W63" s="9" t="s">
        <v>51</v>
      </c>
      <c r="X63" s="9" t="s">
        <v>52</v>
      </c>
      <c r="Y63" s="9" t="s">
        <v>53</v>
      </c>
      <c r="Z63" s="9" t="s">
        <v>54</v>
      </c>
      <c r="AA63" s="9" t="s">
        <v>55</v>
      </c>
      <c r="AB63" s="9" t="s">
        <v>56</v>
      </c>
      <c r="AC63" s="10">
        <v>150000</v>
      </c>
      <c r="AD63" s="10" t="s">
        <v>3001</v>
      </c>
      <c r="AE63" s="10" t="str" cm="1">
        <f t="array" aca="1" ref="AE63" ca="1">IFERROR(_xlfn.XLOOKUP(MID(CELL("filename",$A$1),FIND("]",CELL("filename",$A$1))+1,255)&amp;"|"&amp;$C63,Fonte_OM_Objeto!$G:$G,Fonte_OM_Objeto!$J:$J),"")</f>
        <v/>
      </c>
      <c r="AF63" s="10" t="str" cm="1">
        <f t="array" aca="1" ref="AF63" ca="1">IFERROR(_xlfn.XLOOKUP(MID(CELL("filename",$A$1),FIND("]",CELL("filename",$A$1))+1,255)&amp;"|"&amp;$C63,Fonte_OM_Objeto!$G:$G,Fonte_OM_Objeto!$K:$K),"")</f>
        <v/>
      </c>
    </row>
    <row r="64" spans="1:32" s="1" customFormat="1" ht="52.35" customHeight="1" x14ac:dyDescent="0.2">
      <c r="A64" s="9" t="s">
        <v>2327</v>
      </c>
      <c r="B64" s="9" t="s">
        <v>31</v>
      </c>
      <c r="C64" s="9" t="s">
        <v>446</v>
      </c>
      <c r="D64" s="9" t="s">
        <v>33</v>
      </c>
      <c r="E64" s="9" t="s">
        <v>90</v>
      </c>
      <c r="F64" s="9" t="s">
        <v>438</v>
      </c>
      <c r="G64" s="9" t="s">
        <v>439</v>
      </c>
      <c r="H64" s="9" t="s">
        <v>37</v>
      </c>
      <c r="I64" s="9" t="s">
        <v>198</v>
      </c>
      <c r="J64" s="9" t="s">
        <v>191</v>
      </c>
      <c r="K64" s="9" t="s">
        <v>40</v>
      </c>
      <c r="L64" s="9" t="s">
        <v>41</v>
      </c>
      <c r="M64" s="9" t="s">
        <v>428</v>
      </c>
      <c r="N64" s="9" t="s">
        <v>429</v>
      </c>
      <c r="O64" s="9" t="s">
        <v>2891</v>
      </c>
      <c r="P64" s="9" t="s">
        <v>45</v>
      </c>
      <c r="Q64" s="9" t="s">
        <v>385</v>
      </c>
      <c r="R64" s="9" t="s">
        <v>2360</v>
      </c>
      <c r="S64" s="9" t="s">
        <v>431</v>
      </c>
      <c r="T64" s="9" t="s">
        <v>75</v>
      </c>
      <c r="U64" s="9" t="s">
        <v>76</v>
      </c>
      <c r="V64" s="9" t="s">
        <v>75</v>
      </c>
      <c r="W64" s="9" t="s">
        <v>51</v>
      </c>
      <c r="X64" s="9" t="s">
        <v>52</v>
      </c>
      <c r="Y64" s="9" t="s">
        <v>53</v>
      </c>
      <c r="Z64" s="9" t="s">
        <v>54</v>
      </c>
      <c r="AA64" s="9" t="s">
        <v>55</v>
      </c>
      <c r="AB64" s="9" t="s">
        <v>56</v>
      </c>
      <c r="AC64" s="10">
        <v>255000</v>
      </c>
      <c r="AD64" s="10" t="s">
        <v>3000</v>
      </c>
      <c r="AE64" s="10" t="str" cm="1">
        <f t="array" aca="1" ref="AE64" ca="1">IFERROR(_xlfn.XLOOKUP(MID(CELL("filename",$A$1),FIND("]",CELL("filename",$A$1))+1,255)&amp;"|"&amp;$C64,Fonte_OM_Objeto!$G:$G,Fonte_OM_Objeto!$J:$J),"")</f>
        <v/>
      </c>
      <c r="AF64" s="10" t="str" cm="1">
        <f t="array" aca="1" ref="AF64" ca="1">IFERROR(_xlfn.XLOOKUP(MID(CELL("filename",$A$1),FIND("]",CELL("filename",$A$1))+1,255)&amp;"|"&amp;$C64,Fonte_OM_Objeto!$G:$G,Fonte_OM_Objeto!$K:$K),"")</f>
        <v/>
      </c>
    </row>
    <row r="65" spans="1:32" s="1" customFormat="1" ht="41.1" customHeight="1" x14ac:dyDescent="0.2">
      <c r="A65" s="9" t="s">
        <v>2327</v>
      </c>
      <c r="B65" s="9" t="s">
        <v>31</v>
      </c>
      <c r="C65" s="9" t="s">
        <v>2999</v>
      </c>
      <c r="D65" s="9" t="s">
        <v>33</v>
      </c>
      <c r="E65" s="9" t="s">
        <v>34</v>
      </c>
      <c r="F65" s="9" t="s">
        <v>438</v>
      </c>
      <c r="G65" s="9" t="s">
        <v>439</v>
      </c>
      <c r="H65" s="9" t="s">
        <v>37</v>
      </c>
      <c r="I65" s="9" t="s">
        <v>198</v>
      </c>
      <c r="J65" s="9" t="s">
        <v>191</v>
      </c>
      <c r="K65" s="9" t="s">
        <v>40</v>
      </c>
      <c r="L65" s="9" t="s">
        <v>41</v>
      </c>
      <c r="M65" s="9" t="s">
        <v>42</v>
      </c>
      <c r="N65" s="9" t="s">
        <v>43</v>
      </c>
      <c r="O65" s="9" t="s">
        <v>612</v>
      </c>
      <c r="P65" s="9" t="s">
        <v>45</v>
      </c>
      <c r="Q65" s="9" t="s">
        <v>109</v>
      </c>
      <c r="R65" s="9" t="s">
        <v>47</v>
      </c>
      <c r="S65" s="9" t="s">
        <v>110</v>
      </c>
      <c r="T65" s="9" t="s">
        <v>2998</v>
      </c>
      <c r="U65" s="9" t="s">
        <v>198</v>
      </c>
      <c r="V65" s="9" t="s">
        <v>442</v>
      </c>
      <c r="W65" s="9" t="s">
        <v>111</v>
      </c>
      <c r="X65" s="9" t="s">
        <v>52</v>
      </c>
      <c r="Y65" s="9" t="s">
        <v>53</v>
      </c>
      <c r="Z65" s="9" t="s">
        <v>54</v>
      </c>
      <c r="AA65" s="9" t="s">
        <v>55</v>
      </c>
      <c r="AB65" s="9" t="s">
        <v>56</v>
      </c>
      <c r="AC65" s="10">
        <v>400000</v>
      </c>
      <c r="AD65" s="10" t="s">
        <v>2997</v>
      </c>
      <c r="AE65" s="10" t="str" cm="1">
        <f t="array" aca="1" ref="AE65" ca="1">IFERROR(_xlfn.XLOOKUP(MID(CELL("filename",$A$1),FIND("]",CELL("filename",$A$1))+1,255)&amp;"|"&amp;$C65,Fonte_OM_Objeto!$G:$G,Fonte_OM_Objeto!$J:$J),"")</f>
        <v>HMAR</v>
      </c>
      <c r="AF65" s="10" t="str" cm="1">
        <f t="array" aca="1" ref="AF65" ca="1">IFERROR(_xlfn.XLOOKUP(MID(CELL("filename",$A$1),FIND("]",CELL("filename",$A$1))+1,255)&amp;"|"&amp;$C65,Fonte_OM_Objeto!$G:$G,Fonte_OM_Objeto!$K:$K),"")</f>
        <v>Aquisição de densitômetro ósseo (equipamento médico do setor de Radiologia).</v>
      </c>
    </row>
    <row r="66" spans="1:32" s="1" customFormat="1" ht="106.15" customHeight="1" x14ac:dyDescent="0.2">
      <c r="A66" s="9" t="s">
        <v>2327</v>
      </c>
      <c r="B66" s="9" t="s">
        <v>31</v>
      </c>
      <c r="C66" s="9" t="s">
        <v>2175</v>
      </c>
      <c r="D66" s="9" t="s">
        <v>33</v>
      </c>
      <c r="E66" s="9" t="s">
        <v>34</v>
      </c>
      <c r="F66" s="9" t="s">
        <v>438</v>
      </c>
      <c r="G66" s="9" t="s">
        <v>439</v>
      </c>
      <c r="H66" s="9" t="s">
        <v>37</v>
      </c>
      <c r="I66" s="9" t="s">
        <v>198</v>
      </c>
      <c r="J66" s="9" t="s">
        <v>191</v>
      </c>
      <c r="K66" s="9" t="s">
        <v>40</v>
      </c>
      <c r="L66" s="9" t="s">
        <v>41</v>
      </c>
      <c r="M66" s="9" t="s">
        <v>97</v>
      </c>
      <c r="N66" s="9" t="s">
        <v>98</v>
      </c>
      <c r="O66" s="9" t="s">
        <v>612</v>
      </c>
      <c r="P66" s="9" t="s">
        <v>45</v>
      </c>
      <c r="Q66" s="9" t="s">
        <v>109</v>
      </c>
      <c r="R66" s="9" t="s">
        <v>47</v>
      </c>
      <c r="S66" s="9" t="s">
        <v>110</v>
      </c>
      <c r="T66" s="9" t="s">
        <v>441</v>
      </c>
      <c r="U66" s="9" t="s">
        <v>198</v>
      </c>
      <c r="V66" s="9" t="s">
        <v>442</v>
      </c>
      <c r="W66" s="9" t="s">
        <v>111</v>
      </c>
      <c r="X66" s="9" t="s">
        <v>52</v>
      </c>
      <c r="Y66" s="9" t="s">
        <v>53</v>
      </c>
      <c r="Z66" s="9" t="s">
        <v>54</v>
      </c>
      <c r="AA66" s="9" t="s">
        <v>55</v>
      </c>
      <c r="AB66" s="9" t="s">
        <v>56</v>
      </c>
      <c r="AC66" s="10">
        <v>450000</v>
      </c>
      <c r="AD66" s="10" t="s">
        <v>2996</v>
      </c>
      <c r="AE66" s="10" t="str" cm="1">
        <f t="array" aca="1" ref="AE66" ca="1">IFERROR(_xlfn.XLOOKUP(MID(CELL("filename",$A$1),FIND("]",CELL("filename",$A$1))+1,255)&amp;"|"&amp;$C66,Fonte_OM_Objeto!$G:$G,Fonte_OM_Objeto!$J:$J),"")</f>
        <v/>
      </c>
      <c r="AF66" s="10" t="str" cm="1">
        <f t="array" aca="1" ref="AF66" ca="1">IFERROR(_xlfn.XLOOKUP(MID(CELL("filename",$A$1),FIND("]",CELL("filename",$A$1))+1,255)&amp;"|"&amp;$C66,Fonte_OM_Objeto!$G:$G,Fonte_OM_Objeto!$K:$K),"")</f>
        <v/>
      </c>
    </row>
    <row r="67" spans="1:32" s="1" customFormat="1" ht="19.7" customHeight="1" x14ac:dyDescent="0.2">
      <c r="A67" s="9" t="s">
        <v>2327</v>
      </c>
      <c r="B67" s="9" t="s">
        <v>31</v>
      </c>
      <c r="C67" s="9" t="s">
        <v>2995</v>
      </c>
      <c r="D67" s="9" t="s">
        <v>33</v>
      </c>
      <c r="E67" s="9" t="s">
        <v>34</v>
      </c>
      <c r="F67" s="9" t="s">
        <v>2994</v>
      </c>
      <c r="G67" s="9" t="s">
        <v>2993</v>
      </c>
      <c r="H67" s="9" t="s">
        <v>37</v>
      </c>
      <c r="I67" s="9" t="s">
        <v>129</v>
      </c>
      <c r="J67" s="9" t="s">
        <v>151</v>
      </c>
      <c r="K67" s="9" t="s">
        <v>40</v>
      </c>
      <c r="L67" s="9" t="s">
        <v>41</v>
      </c>
      <c r="M67" s="9" t="s">
        <v>42</v>
      </c>
      <c r="N67" s="9" t="s">
        <v>43</v>
      </c>
      <c r="O67" s="9" t="s">
        <v>612</v>
      </c>
      <c r="P67" s="9" t="s">
        <v>45</v>
      </c>
      <c r="Q67" s="9" t="s">
        <v>109</v>
      </c>
      <c r="R67" s="9" t="s">
        <v>47</v>
      </c>
      <c r="S67" s="9" t="s">
        <v>110</v>
      </c>
      <c r="T67" s="9" t="s">
        <v>810</v>
      </c>
      <c r="U67" s="9" t="s">
        <v>129</v>
      </c>
      <c r="V67" s="9" t="s">
        <v>811</v>
      </c>
      <c r="W67" s="9" t="s">
        <v>111</v>
      </c>
      <c r="X67" s="9" t="s">
        <v>52</v>
      </c>
      <c r="Y67" s="9" t="s">
        <v>53</v>
      </c>
      <c r="Z67" s="9" t="s">
        <v>54</v>
      </c>
      <c r="AA67" s="9" t="s">
        <v>55</v>
      </c>
      <c r="AB67" s="9" t="s">
        <v>56</v>
      </c>
      <c r="AC67" s="10">
        <v>300000</v>
      </c>
      <c r="AD67" s="9" t="s">
        <v>2992</v>
      </c>
      <c r="AE67" s="10" t="str" cm="1">
        <f t="array" aca="1" ref="AE67" ca="1">IFERROR(_xlfn.XLOOKUP(MID(CELL("filename",$A$1),FIND("]",CELL("filename",$A$1))+1,255)&amp;"|"&amp;$C67,Fonte_OM_Objeto!$G:$G,Fonte_OM_Objeto!$J:$J),"")</f>
        <v>HGeC</v>
      </c>
      <c r="AF67" s="10" t="str" cm="1">
        <f t="array" aca="1" ref="AF67" ca="1">IFERROR(_xlfn.XLOOKUP(MID(CELL("filename",$A$1),FIND("]",CELL("filename",$A$1))+1,255)&amp;"|"&amp;$C67,Fonte_OM_Objeto!$G:$G,Fonte_OM_Objeto!$K:$K),"")</f>
        <v>Aquisição de equipamentos para o Hospital Geral de Curitiba</v>
      </c>
    </row>
    <row r="68" spans="1:32" s="1" customFormat="1" ht="41.1" customHeight="1" x14ac:dyDescent="0.2">
      <c r="A68" s="9" t="s">
        <v>2327</v>
      </c>
      <c r="B68" s="9" t="s">
        <v>31</v>
      </c>
      <c r="C68" s="9" t="s">
        <v>2991</v>
      </c>
      <c r="D68" s="9" t="s">
        <v>33</v>
      </c>
      <c r="E68" s="9" t="s">
        <v>34</v>
      </c>
      <c r="F68" s="9" t="s">
        <v>2990</v>
      </c>
      <c r="G68" s="9" t="s">
        <v>2989</v>
      </c>
      <c r="H68" s="9" t="s">
        <v>37</v>
      </c>
      <c r="I68" s="9" t="s">
        <v>242</v>
      </c>
      <c r="J68" s="9" t="s">
        <v>69</v>
      </c>
      <c r="K68" s="9" t="s">
        <v>40</v>
      </c>
      <c r="L68" s="9" t="s">
        <v>41</v>
      </c>
      <c r="M68" s="9" t="s">
        <v>42</v>
      </c>
      <c r="N68" s="9" t="s">
        <v>43</v>
      </c>
      <c r="O68" s="9" t="s">
        <v>2694</v>
      </c>
      <c r="P68" s="9" t="s">
        <v>45</v>
      </c>
      <c r="Q68" s="9" t="s">
        <v>84</v>
      </c>
      <c r="R68" s="9" t="s">
        <v>45</v>
      </c>
      <c r="S68" s="9" t="s">
        <v>85</v>
      </c>
      <c r="T68" s="9" t="s">
        <v>75</v>
      </c>
      <c r="U68" s="9" t="s">
        <v>76</v>
      </c>
      <c r="V68" s="9" t="s">
        <v>75</v>
      </c>
      <c r="W68" s="9" t="s">
        <v>51</v>
      </c>
      <c r="X68" s="9" t="s">
        <v>102</v>
      </c>
      <c r="Y68" s="9" t="s">
        <v>207</v>
      </c>
      <c r="Z68" s="9" t="s">
        <v>54</v>
      </c>
      <c r="AA68" s="9" t="s">
        <v>55</v>
      </c>
      <c r="AB68" s="9" t="s">
        <v>56</v>
      </c>
      <c r="AC68" s="10">
        <v>15000</v>
      </c>
      <c r="AD68" s="10" t="s">
        <v>2988</v>
      </c>
      <c r="AE68" s="10" t="str" cm="1">
        <f t="array" aca="1" ref="AE68" ca="1">IFERROR(_xlfn.XLOOKUP(MID(CELL("filename",$A$1),FIND("]",CELL("filename",$A$1))+1,255)&amp;"|"&amp;$C68,Fonte_OM_Objeto!$G:$G,Fonte_OM_Objeto!$J:$J),"")</f>
        <v>10º BIL Mth</v>
      </c>
      <c r="AF68" s="10" t="str" cm="1">
        <f t="array" aca="1" ref="AF68" ca="1">IFERROR(_xlfn.XLOOKUP(MID(CELL("filename",$A$1),FIND("]",CELL("filename",$A$1))+1,255)&amp;"|"&amp;$C68,Fonte_OM_Objeto!$G:$G,Fonte_OM_Objeto!$K:$K),"")</f>
        <v>Aquisição de instrumentos musicais para o 10° BIL Mth.</v>
      </c>
    </row>
    <row r="69" spans="1:32" s="1" customFormat="1" ht="41.1" customHeight="1" x14ac:dyDescent="0.2">
      <c r="A69" s="9" t="s">
        <v>2327</v>
      </c>
      <c r="B69" s="9" t="s">
        <v>31</v>
      </c>
      <c r="C69" s="9" t="s">
        <v>2991</v>
      </c>
      <c r="D69" s="9" t="s">
        <v>33</v>
      </c>
      <c r="E69" s="9" t="s">
        <v>34</v>
      </c>
      <c r="F69" s="9" t="s">
        <v>2990</v>
      </c>
      <c r="G69" s="9" t="s">
        <v>2989</v>
      </c>
      <c r="H69" s="9" t="s">
        <v>37</v>
      </c>
      <c r="I69" s="9" t="s">
        <v>242</v>
      </c>
      <c r="J69" s="9" t="s">
        <v>69</v>
      </c>
      <c r="K69" s="9" t="s">
        <v>40</v>
      </c>
      <c r="L69" s="9" t="s">
        <v>41</v>
      </c>
      <c r="M69" s="9" t="s">
        <v>42</v>
      </c>
      <c r="N69" s="9" t="s">
        <v>43</v>
      </c>
      <c r="O69" s="9" t="s">
        <v>2694</v>
      </c>
      <c r="P69" s="9" t="s">
        <v>45</v>
      </c>
      <c r="Q69" s="9" t="s">
        <v>84</v>
      </c>
      <c r="R69" s="9" t="s">
        <v>45</v>
      </c>
      <c r="S69" s="9" t="s">
        <v>85</v>
      </c>
      <c r="T69" s="9" t="s">
        <v>75</v>
      </c>
      <c r="U69" s="9" t="s">
        <v>76</v>
      </c>
      <c r="V69" s="9" t="s">
        <v>75</v>
      </c>
      <c r="W69" s="9" t="s">
        <v>51</v>
      </c>
      <c r="X69" s="9" t="s">
        <v>52</v>
      </c>
      <c r="Y69" s="9" t="s">
        <v>207</v>
      </c>
      <c r="Z69" s="9" t="s">
        <v>54</v>
      </c>
      <c r="AA69" s="9" t="s">
        <v>55</v>
      </c>
      <c r="AB69" s="9" t="s">
        <v>56</v>
      </c>
      <c r="AC69" s="10">
        <v>205000</v>
      </c>
      <c r="AD69" s="10" t="s">
        <v>2988</v>
      </c>
      <c r="AE69" s="10" t="str" cm="1">
        <f t="array" aca="1" ref="AE69" ca="1">IFERROR(_xlfn.XLOOKUP(MID(CELL("filename",$A$1),FIND("]",CELL("filename",$A$1))+1,255)&amp;"|"&amp;$C69,Fonte_OM_Objeto!$G:$G,Fonte_OM_Objeto!$J:$J),"")</f>
        <v>10º BIL Mth</v>
      </c>
      <c r="AF69" s="10" t="str" cm="1">
        <f t="array" aca="1" ref="AF69" ca="1">IFERROR(_xlfn.XLOOKUP(MID(CELL("filename",$A$1),FIND("]",CELL("filename",$A$1))+1,255)&amp;"|"&amp;$C69,Fonte_OM_Objeto!$G:$G,Fonte_OM_Objeto!$K:$K),"")</f>
        <v>Aquisição de instrumentos musicais para o 10° BIL Mth.</v>
      </c>
    </row>
    <row r="70" spans="1:32" s="1" customFormat="1" ht="19.7" customHeight="1" x14ac:dyDescent="0.2">
      <c r="A70" s="9" t="s">
        <v>2327</v>
      </c>
      <c r="B70" s="9" t="s">
        <v>31</v>
      </c>
      <c r="C70" s="9" t="s">
        <v>2987</v>
      </c>
      <c r="D70" s="9" t="s">
        <v>33</v>
      </c>
      <c r="E70" s="9" t="s">
        <v>34</v>
      </c>
      <c r="F70" s="9" t="s">
        <v>2986</v>
      </c>
      <c r="G70" s="9" t="s">
        <v>2985</v>
      </c>
      <c r="H70" s="9" t="s">
        <v>37</v>
      </c>
      <c r="I70" s="9" t="s">
        <v>150</v>
      </c>
      <c r="J70" s="9" t="s">
        <v>477</v>
      </c>
      <c r="K70" s="9" t="s">
        <v>40</v>
      </c>
      <c r="L70" s="9" t="s">
        <v>41</v>
      </c>
      <c r="M70" s="9" t="s">
        <v>232</v>
      </c>
      <c r="N70" s="9" t="s">
        <v>233</v>
      </c>
      <c r="O70" s="9" t="s">
        <v>1367</v>
      </c>
      <c r="P70" s="9" t="s">
        <v>45</v>
      </c>
      <c r="Q70" s="9" t="s">
        <v>46</v>
      </c>
      <c r="R70" s="9" t="s">
        <v>47</v>
      </c>
      <c r="S70" s="9" t="s">
        <v>48</v>
      </c>
      <c r="T70" s="9" t="s">
        <v>153</v>
      </c>
      <c r="U70" s="9" t="s">
        <v>150</v>
      </c>
      <c r="V70" s="9" t="s">
        <v>154</v>
      </c>
      <c r="W70" s="9" t="s">
        <v>51</v>
      </c>
      <c r="X70" s="9" t="s">
        <v>102</v>
      </c>
      <c r="Y70" s="9" t="s">
        <v>53</v>
      </c>
      <c r="Z70" s="9" t="s">
        <v>54</v>
      </c>
      <c r="AA70" s="9" t="s">
        <v>55</v>
      </c>
      <c r="AB70" s="9" t="s">
        <v>2515</v>
      </c>
      <c r="AC70" s="10">
        <v>50000</v>
      </c>
      <c r="AD70" s="9" t="s">
        <v>2984</v>
      </c>
      <c r="AE70" s="10" t="str" cm="1">
        <f t="array" aca="1" ref="AE70" ca="1">IFERROR(_xlfn.XLOOKUP(MID(CELL("filename",$A$1),FIND("]",CELL("filename",$A$1))+1,255)&amp;"|"&amp;$C70,Fonte_OM_Objeto!$G:$G,Fonte_OM_Objeto!$J:$J),"")</f>
        <v>10ª RM</v>
      </c>
      <c r="AF70" s="10" t="str" cm="1">
        <f t="array" aca="1" ref="AF70" ca="1">IFERROR(_xlfn.XLOOKUP(MID(CELL("filename",$A$1),FIND("]",CELL("filename",$A$1))+1,255)&amp;"|"&amp;$C70,Fonte_OM_Objeto!$G:$G,Fonte_OM_Objeto!$K:$K),"")</f>
        <v>Apoio às atividades institucionais da Assessoria Parlamentar do Exército no estado do Ceará</v>
      </c>
    </row>
    <row r="71" spans="1:32" s="1" customFormat="1" ht="19.7" customHeight="1" x14ac:dyDescent="0.2">
      <c r="A71" s="9" t="s">
        <v>2327</v>
      </c>
      <c r="B71" s="9" t="s">
        <v>31</v>
      </c>
      <c r="C71" s="9" t="s">
        <v>2987</v>
      </c>
      <c r="D71" s="9" t="s">
        <v>33</v>
      </c>
      <c r="E71" s="9" t="s">
        <v>34</v>
      </c>
      <c r="F71" s="9" t="s">
        <v>2986</v>
      </c>
      <c r="G71" s="9" t="s">
        <v>2985</v>
      </c>
      <c r="H71" s="9" t="s">
        <v>37</v>
      </c>
      <c r="I71" s="9" t="s">
        <v>150</v>
      </c>
      <c r="J71" s="9" t="s">
        <v>477</v>
      </c>
      <c r="K71" s="9" t="s">
        <v>40</v>
      </c>
      <c r="L71" s="9" t="s">
        <v>41</v>
      </c>
      <c r="M71" s="9" t="s">
        <v>232</v>
      </c>
      <c r="N71" s="9" t="s">
        <v>233</v>
      </c>
      <c r="O71" s="9" t="s">
        <v>1367</v>
      </c>
      <c r="P71" s="9" t="s">
        <v>45</v>
      </c>
      <c r="Q71" s="9" t="s">
        <v>46</v>
      </c>
      <c r="R71" s="9" t="s">
        <v>47</v>
      </c>
      <c r="S71" s="9" t="s">
        <v>48</v>
      </c>
      <c r="T71" s="9" t="s">
        <v>153</v>
      </c>
      <c r="U71" s="9" t="s">
        <v>150</v>
      </c>
      <c r="V71" s="9" t="s">
        <v>154</v>
      </c>
      <c r="W71" s="9" t="s">
        <v>51</v>
      </c>
      <c r="X71" s="9" t="s">
        <v>52</v>
      </c>
      <c r="Y71" s="9" t="s">
        <v>53</v>
      </c>
      <c r="Z71" s="9" t="s">
        <v>54</v>
      </c>
      <c r="AA71" s="9" t="s">
        <v>55</v>
      </c>
      <c r="AB71" s="9" t="s">
        <v>2515</v>
      </c>
      <c r="AC71" s="10">
        <v>50000</v>
      </c>
      <c r="AD71" s="9" t="s">
        <v>2984</v>
      </c>
      <c r="AE71" s="10" t="str" cm="1">
        <f t="array" aca="1" ref="AE71" ca="1">IFERROR(_xlfn.XLOOKUP(MID(CELL("filename",$A$1),FIND("]",CELL("filename",$A$1))+1,255)&amp;"|"&amp;$C71,Fonte_OM_Objeto!$G:$G,Fonte_OM_Objeto!$J:$J),"")</f>
        <v>10ª RM</v>
      </c>
      <c r="AF71" s="10" t="str" cm="1">
        <f t="array" aca="1" ref="AF71" ca="1">IFERROR(_xlfn.XLOOKUP(MID(CELL("filename",$A$1),FIND("]",CELL("filename",$A$1))+1,255)&amp;"|"&amp;$C71,Fonte_OM_Objeto!$G:$G,Fonte_OM_Objeto!$K:$K),"")</f>
        <v>Apoio às atividades institucionais da Assessoria Parlamentar do Exército no estado do Ceará</v>
      </c>
    </row>
    <row r="72" spans="1:32" s="1" customFormat="1" ht="52.35" customHeight="1" x14ac:dyDescent="0.2">
      <c r="A72" s="9" t="s">
        <v>2327</v>
      </c>
      <c r="B72" s="9" t="s">
        <v>31</v>
      </c>
      <c r="C72" s="9" t="s">
        <v>2983</v>
      </c>
      <c r="D72" s="9" t="s">
        <v>33</v>
      </c>
      <c r="E72" s="9" t="s">
        <v>90</v>
      </c>
      <c r="F72" s="9" t="s">
        <v>475</v>
      </c>
      <c r="G72" s="9" t="s">
        <v>476</v>
      </c>
      <c r="H72" s="9" t="s">
        <v>37</v>
      </c>
      <c r="I72" s="9" t="s">
        <v>212</v>
      </c>
      <c r="J72" s="9" t="s">
        <v>477</v>
      </c>
      <c r="K72" s="9" t="s">
        <v>40</v>
      </c>
      <c r="L72" s="9" t="s">
        <v>41</v>
      </c>
      <c r="M72" s="9" t="s">
        <v>59</v>
      </c>
      <c r="N72" s="9" t="s">
        <v>60</v>
      </c>
      <c r="O72" s="9" t="s">
        <v>2347</v>
      </c>
      <c r="P72" s="9" t="s">
        <v>45</v>
      </c>
      <c r="Q72" s="9" t="s">
        <v>62</v>
      </c>
      <c r="R72" s="9" t="s">
        <v>45</v>
      </c>
      <c r="S72" s="9" t="s">
        <v>63</v>
      </c>
      <c r="T72" s="9" t="s">
        <v>75</v>
      </c>
      <c r="U72" s="9" t="s">
        <v>76</v>
      </c>
      <c r="V72" s="9" t="s">
        <v>75</v>
      </c>
      <c r="W72" s="9" t="s">
        <v>51</v>
      </c>
      <c r="X72" s="9" t="s">
        <v>52</v>
      </c>
      <c r="Y72" s="9" t="s">
        <v>53</v>
      </c>
      <c r="Z72" s="9" t="s">
        <v>54</v>
      </c>
      <c r="AA72" s="9" t="s">
        <v>55</v>
      </c>
      <c r="AB72" s="9" t="s">
        <v>56</v>
      </c>
      <c r="AC72" s="10">
        <v>400000</v>
      </c>
      <c r="AD72" s="10" t="s">
        <v>2982</v>
      </c>
      <c r="AE72" s="10" t="str" cm="1">
        <f t="array" aca="1" ref="AE72" ca="1">IFERROR(_xlfn.XLOOKUP(MID(CELL("filename",$A$1),FIND("]",CELL("filename",$A$1))+1,255)&amp;"|"&amp;$C72,Fonte_OM_Objeto!$G:$G,Fonte_OM_Objeto!$J:$J),"")</f>
        <v/>
      </c>
      <c r="AF72" s="10" t="str" cm="1">
        <f t="array" aca="1" ref="AF72" ca="1">IFERROR(_xlfn.XLOOKUP(MID(CELL("filename",$A$1),FIND("]",CELL("filename",$A$1))+1,255)&amp;"|"&amp;$C72,Fonte_OM_Objeto!$G:$G,Fonte_OM_Objeto!$K:$K),"")</f>
        <v/>
      </c>
    </row>
    <row r="73" spans="1:32" s="1" customFormat="1" ht="52.35" customHeight="1" x14ac:dyDescent="0.2">
      <c r="A73" s="9" t="s">
        <v>2327</v>
      </c>
      <c r="B73" s="9" t="s">
        <v>31</v>
      </c>
      <c r="C73" s="9" t="s">
        <v>2981</v>
      </c>
      <c r="D73" s="9" t="s">
        <v>33</v>
      </c>
      <c r="E73" s="9" t="s">
        <v>90</v>
      </c>
      <c r="F73" s="9" t="s">
        <v>475</v>
      </c>
      <c r="G73" s="9" t="s">
        <v>476</v>
      </c>
      <c r="H73" s="9" t="s">
        <v>37</v>
      </c>
      <c r="I73" s="9" t="s">
        <v>212</v>
      </c>
      <c r="J73" s="9" t="s">
        <v>477</v>
      </c>
      <c r="K73" s="9" t="s">
        <v>40</v>
      </c>
      <c r="L73" s="9" t="s">
        <v>41</v>
      </c>
      <c r="M73" s="9" t="s">
        <v>70</v>
      </c>
      <c r="N73" s="9" t="s">
        <v>71</v>
      </c>
      <c r="O73" s="9" t="s">
        <v>118</v>
      </c>
      <c r="P73" s="9" t="s">
        <v>45</v>
      </c>
      <c r="Q73" s="9" t="s">
        <v>46</v>
      </c>
      <c r="R73" s="9" t="s">
        <v>47</v>
      </c>
      <c r="S73" s="9" t="s">
        <v>48</v>
      </c>
      <c r="T73" s="9" t="s">
        <v>75</v>
      </c>
      <c r="U73" s="9" t="s">
        <v>76</v>
      </c>
      <c r="V73" s="9" t="s">
        <v>75</v>
      </c>
      <c r="W73" s="9" t="s">
        <v>51</v>
      </c>
      <c r="X73" s="9" t="s">
        <v>52</v>
      </c>
      <c r="Y73" s="9" t="s">
        <v>53</v>
      </c>
      <c r="Z73" s="9" t="s">
        <v>54</v>
      </c>
      <c r="AA73" s="9" t="s">
        <v>55</v>
      </c>
      <c r="AB73" s="9" t="s">
        <v>56</v>
      </c>
      <c r="AC73" s="10">
        <v>50000</v>
      </c>
      <c r="AD73" s="10" t="s">
        <v>2980</v>
      </c>
      <c r="AE73" s="10" t="str" cm="1">
        <f t="array" aca="1" ref="AE73" ca="1">IFERROR(_xlfn.XLOOKUP(MID(CELL("filename",$A$1),FIND("]",CELL("filename",$A$1))+1,255)&amp;"|"&amp;$C73,Fonte_OM_Objeto!$G:$G,Fonte_OM_Objeto!$J:$J),"")</f>
        <v/>
      </c>
      <c r="AF73" s="10" t="str" cm="1">
        <f t="array" aca="1" ref="AF73" ca="1">IFERROR(_xlfn.XLOOKUP(MID(CELL("filename",$A$1),FIND("]",CELL("filename",$A$1))+1,255)&amp;"|"&amp;$C73,Fonte_OM_Objeto!$G:$G,Fonte_OM_Objeto!$K:$K),"")</f>
        <v/>
      </c>
    </row>
    <row r="74" spans="1:32" s="1" customFormat="1" ht="84.2" customHeight="1" x14ac:dyDescent="0.2">
      <c r="A74" s="9" t="s">
        <v>2327</v>
      </c>
      <c r="B74" s="9" t="s">
        <v>31</v>
      </c>
      <c r="C74" s="9" t="s">
        <v>2979</v>
      </c>
      <c r="D74" s="9" t="s">
        <v>33</v>
      </c>
      <c r="E74" s="9" t="s">
        <v>34</v>
      </c>
      <c r="F74" s="9" t="s">
        <v>475</v>
      </c>
      <c r="G74" s="9" t="s">
        <v>476</v>
      </c>
      <c r="H74" s="9" t="s">
        <v>37</v>
      </c>
      <c r="I74" s="9" t="s">
        <v>212</v>
      </c>
      <c r="J74" s="9" t="s">
        <v>477</v>
      </c>
      <c r="K74" s="9" t="s">
        <v>40</v>
      </c>
      <c r="L74" s="9" t="s">
        <v>41</v>
      </c>
      <c r="M74" s="9" t="s">
        <v>97</v>
      </c>
      <c r="N74" s="9" t="s">
        <v>98</v>
      </c>
      <c r="O74" s="9" t="s">
        <v>612</v>
      </c>
      <c r="P74" s="9" t="s">
        <v>45</v>
      </c>
      <c r="Q74" s="9" t="s">
        <v>109</v>
      </c>
      <c r="R74" s="9" t="s">
        <v>47</v>
      </c>
      <c r="S74" s="9" t="s">
        <v>110</v>
      </c>
      <c r="T74" s="9" t="s">
        <v>1534</v>
      </c>
      <c r="U74" s="9" t="s">
        <v>212</v>
      </c>
      <c r="V74" s="9" t="s">
        <v>480</v>
      </c>
      <c r="W74" s="9" t="s">
        <v>111</v>
      </c>
      <c r="X74" s="9" t="s">
        <v>52</v>
      </c>
      <c r="Y74" s="9" t="s">
        <v>53</v>
      </c>
      <c r="Z74" s="9" t="s">
        <v>54</v>
      </c>
      <c r="AA74" s="9" t="s">
        <v>55</v>
      </c>
      <c r="AB74" s="9" t="s">
        <v>56</v>
      </c>
      <c r="AC74" s="10">
        <v>100000</v>
      </c>
      <c r="AD74" s="10" t="s">
        <v>2978</v>
      </c>
      <c r="AE74" s="10" t="str" cm="1">
        <f t="array" aca="1" ref="AE74" ca="1">IFERROR(_xlfn.XLOOKUP(MID(CELL("filename",$A$1),FIND("]",CELL("filename",$A$1))+1,255)&amp;"|"&amp;$C74,Fonte_OM_Objeto!$G:$G,Fonte_OM_Objeto!$J:$J),"")</f>
        <v/>
      </c>
      <c r="AF74" s="10" t="str" cm="1">
        <f t="array" aca="1" ref="AF74" ca="1">IFERROR(_xlfn.XLOOKUP(MID(CELL("filename",$A$1),FIND("]",CELL("filename",$A$1))+1,255)&amp;"|"&amp;$C74,Fonte_OM_Objeto!$G:$G,Fonte_OM_Objeto!$K:$K),"")</f>
        <v/>
      </c>
    </row>
    <row r="75" spans="1:32" s="1" customFormat="1" ht="106.15" customHeight="1" x14ac:dyDescent="0.2">
      <c r="A75" s="9" t="s">
        <v>2327</v>
      </c>
      <c r="B75" s="9" t="s">
        <v>31</v>
      </c>
      <c r="C75" s="9" t="s">
        <v>2977</v>
      </c>
      <c r="D75" s="9" t="s">
        <v>33</v>
      </c>
      <c r="E75" s="9" t="s">
        <v>34</v>
      </c>
      <c r="F75" s="9" t="s">
        <v>483</v>
      </c>
      <c r="G75" s="9" t="s">
        <v>484</v>
      </c>
      <c r="H75" s="9" t="s">
        <v>37</v>
      </c>
      <c r="I75" s="9" t="s">
        <v>212</v>
      </c>
      <c r="J75" s="9" t="s">
        <v>39</v>
      </c>
      <c r="K75" s="9" t="s">
        <v>40</v>
      </c>
      <c r="L75" s="9" t="s">
        <v>41</v>
      </c>
      <c r="M75" s="9" t="s">
        <v>97</v>
      </c>
      <c r="N75" s="9" t="s">
        <v>98</v>
      </c>
      <c r="O75" s="9" t="s">
        <v>612</v>
      </c>
      <c r="P75" s="9" t="s">
        <v>45</v>
      </c>
      <c r="Q75" s="9" t="s">
        <v>109</v>
      </c>
      <c r="R75" s="9" t="s">
        <v>47</v>
      </c>
      <c r="S75" s="9" t="s">
        <v>110</v>
      </c>
      <c r="T75" s="9" t="s">
        <v>1534</v>
      </c>
      <c r="U75" s="9" t="s">
        <v>212</v>
      </c>
      <c r="V75" s="9" t="s">
        <v>480</v>
      </c>
      <c r="W75" s="9" t="s">
        <v>111</v>
      </c>
      <c r="X75" s="9" t="s">
        <v>52</v>
      </c>
      <c r="Y75" s="9" t="s">
        <v>53</v>
      </c>
      <c r="Z75" s="9" t="s">
        <v>54</v>
      </c>
      <c r="AA75" s="9" t="s">
        <v>55</v>
      </c>
      <c r="AB75" s="9" t="s">
        <v>56</v>
      </c>
      <c r="AC75" s="10">
        <v>500000</v>
      </c>
      <c r="AD75" s="10" t="s">
        <v>2653</v>
      </c>
      <c r="AE75" s="10" t="str" cm="1">
        <f t="array" aca="1" ref="AE75" ca="1">IFERROR(_xlfn.XLOOKUP(MID(CELL("filename",$A$1),FIND("]",CELL("filename",$A$1))+1,255)&amp;"|"&amp;$C75,Fonte_OM_Objeto!$G:$G,Fonte_OM_Objeto!$J:$J),"")</f>
        <v/>
      </c>
      <c r="AF75" s="10" t="str" cm="1">
        <f t="array" aca="1" ref="AF75" ca="1">IFERROR(_xlfn.XLOOKUP(MID(CELL("filename",$A$1),FIND("]",CELL("filename",$A$1))+1,255)&amp;"|"&amp;$C75,Fonte_OM_Objeto!$G:$G,Fonte_OM_Objeto!$K:$K),"")</f>
        <v/>
      </c>
    </row>
    <row r="76" spans="1:32" s="1" customFormat="1" ht="19.7" customHeight="1" x14ac:dyDescent="0.2">
      <c r="A76" s="9" t="s">
        <v>2327</v>
      </c>
      <c r="B76" s="9" t="s">
        <v>31</v>
      </c>
      <c r="C76" s="9" t="s">
        <v>2976</v>
      </c>
      <c r="D76" s="9" t="s">
        <v>33</v>
      </c>
      <c r="E76" s="9" t="s">
        <v>34</v>
      </c>
      <c r="F76" s="9" t="s">
        <v>2975</v>
      </c>
      <c r="G76" s="9" t="s">
        <v>2974</v>
      </c>
      <c r="H76" s="9" t="s">
        <v>143</v>
      </c>
      <c r="I76" s="9" t="s">
        <v>340</v>
      </c>
      <c r="J76" s="9" t="s">
        <v>107</v>
      </c>
      <c r="K76" s="9" t="s">
        <v>40</v>
      </c>
      <c r="L76" s="9" t="s">
        <v>41</v>
      </c>
      <c r="M76" s="9" t="s">
        <v>42</v>
      </c>
      <c r="N76" s="9" t="s">
        <v>43</v>
      </c>
      <c r="O76" s="9" t="s">
        <v>2694</v>
      </c>
      <c r="P76" s="9" t="s">
        <v>45</v>
      </c>
      <c r="Q76" s="9" t="s">
        <v>84</v>
      </c>
      <c r="R76" s="9" t="s">
        <v>45</v>
      </c>
      <c r="S76" s="9" t="s">
        <v>85</v>
      </c>
      <c r="T76" s="9" t="s">
        <v>342</v>
      </c>
      <c r="U76" s="9" t="s">
        <v>340</v>
      </c>
      <c r="V76" s="9" t="s">
        <v>343</v>
      </c>
      <c r="W76" s="9" t="s">
        <v>51</v>
      </c>
      <c r="X76" s="9" t="s">
        <v>52</v>
      </c>
      <c r="Y76" s="9" t="s">
        <v>207</v>
      </c>
      <c r="Z76" s="9" t="s">
        <v>54</v>
      </c>
      <c r="AA76" s="9" t="s">
        <v>55</v>
      </c>
      <c r="AB76" s="9" t="s">
        <v>56</v>
      </c>
      <c r="AC76" s="10">
        <v>280000</v>
      </c>
      <c r="AD76" s="9" t="s">
        <v>2973</v>
      </c>
      <c r="AE76" s="10" t="str" cm="1">
        <f t="array" aca="1" ref="AE76" ca="1">IFERROR(_xlfn.XLOOKUP(MID(CELL("filename",$A$1),FIND("]",CELL("filename",$A$1))+1,255)&amp;"|"&amp;$C76,Fonte_OM_Objeto!$G:$G,Fonte_OM_Objeto!$J:$J),"")</f>
        <v>CMS</v>
      </c>
      <c r="AF76" s="10" t="str" cm="1">
        <f t="array" aca="1" ref="AF76" ca="1">IFERROR(_xlfn.XLOOKUP(MID(CELL("filename",$A$1),FIND("]",CELL("filename",$A$1))+1,255)&amp;"|"&amp;$C76,Fonte_OM_Objeto!$G:$G,Fonte_OM_Objeto!$K:$K),"")</f>
        <v>Aquisição de viatura tipo van executiva para o Comando do CMS</v>
      </c>
    </row>
    <row r="77" spans="1:32" s="1" customFormat="1" ht="52.35" customHeight="1" x14ac:dyDescent="0.2">
      <c r="A77" s="9" t="s">
        <v>2327</v>
      </c>
      <c r="B77" s="9" t="s">
        <v>31</v>
      </c>
      <c r="C77" s="9" t="s">
        <v>2972</v>
      </c>
      <c r="D77" s="9" t="s">
        <v>33</v>
      </c>
      <c r="E77" s="9" t="s">
        <v>34</v>
      </c>
      <c r="F77" s="9" t="s">
        <v>2971</v>
      </c>
      <c r="G77" s="9" t="s">
        <v>2970</v>
      </c>
      <c r="H77" s="9" t="s">
        <v>143</v>
      </c>
      <c r="I77" s="9" t="s">
        <v>172</v>
      </c>
      <c r="J77" s="9" t="s">
        <v>82</v>
      </c>
      <c r="K77" s="9" t="s">
        <v>40</v>
      </c>
      <c r="L77" s="9" t="s">
        <v>41</v>
      </c>
      <c r="M77" s="9" t="s">
        <v>70</v>
      </c>
      <c r="N77" s="9" t="s">
        <v>71</v>
      </c>
      <c r="O77" s="9" t="s">
        <v>2460</v>
      </c>
      <c r="P77" s="9" t="s">
        <v>45</v>
      </c>
      <c r="Q77" s="9" t="s">
        <v>73</v>
      </c>
      <c r="R77" s="9" t="s">
        <v>45</v>
      </c>
      <c r="S77" s="9" t="s">
        <v>74</v>
      </c>
      <c r="T77" s="9" t="s">
        <v>184</v>
      </c>
      <c r="U77" s="9" t="s">
        <v>172</v>
      </c>
      <c r="V77" s="9" t="s">
        <v>185</v>
      </c>
      <c r="W77" s="9" t="s">
        <v>51</v>
      </c>
      <c r="X77" s="9" t="s">
        <v>52</v>
      </c>
      <c r="Y77" s="9" t="s">
        <v>53</v>
      </c>
      <c r="Z77" s="9" t="s">
        <v>54</v>
      </c>
      <c r="AA77" s="9" t="s">
        <v>55</v>
      </c>
      <c r="AB77" s="9" t="s">
        <v>56</v>
      </c>
      <c r="AC77" s="10">
        <v>500000</v>
      </c>
      <c r="AD77" s="10" t="s">
        <v>2969</v>
      </c>
      <c r="AE77" s="10" t="str" cm="1">
        <f t="array" aca="1" ref="AE77" ca="1">IFERROR(_xlfn.XLOOKUP(MID(CELL("filename",$A$1),FIND("]",CELL("filename",$A$1))+1,255)&amp;"|"&amp;$C77,Fonte_OM_Objeto!$G:$G,Fonte_OM_Objeto!$J:$J),"")</f>
        <v/>
      </c>
      <c r="AF77" s="10" t="str" cm="1">
        <f t="array" aca="1" ref="AF77" ca="1">IFERROR(_xlfn.XLOOKUP(MID(CELL("filename",$A$1),FIND("]",CELL("filename",$A$1))+1,255)&amp;"|"&amp;$C77,Fonte_OM_Objeto!$G:$G,Fonte_OM_Objeto!$K:$K),"")</f>
        <v/>
      </c>
    </row>
    <row r="78" spans="1:32" s="1" customFormat="1" ht="52.35" customHeight="1" x14ac:dyDescent="0.2">
      <c r="A78" s="9" t="s">
        <v>2327</v>
      </c>
      <c r="B78" s="9" t="s">
        <v>31</v>
      </c>
      <c r="C78" s="9" t="s">
        <v>2968</v>
      </c>
      <c r="D78" s="9" t="s">
        <v>33</v>
      </c>
      <c r="E78" s="9" t="s">
        <v>90</v>
      </c>
      <c r="F78" s="9" t="s">
        <v>2967</v>
      </c>
      <c r="G78" s="9" t="s">
        <v>2124</v>
      </c>
      <c r="H78" s="9" t="s">
        <v>143</v>
      </c>
      <c r="I78" s="9" t="s">
        <v>190</v>
      </c>
      <c r="J78" s="9" t="s">
        <v>39</v>
      </c>
      <c r="K78" s="9" t="s">
        <v>40</v>
      </c>
      <c r="L78" s="9" t="s">
        <v>41</v>
      </c>
      <c r="M78" s="9" t="s">
        <v>408</v>
      </c>
      <c r="N78" s="9" t="s">
        <v>409</v>
      </c>
      <c r="O78" s="9" t="s">
        <v>2739</v>
      </c>
      <c r="P78" s="9" t="s">
        <v>45</v>
      </c>
      <c r="Q78" s="9" t="s">
        <v>411</v>
      </c>
      <c r="R78" s="9" t="s">
        <v>2353</v>
      </c>
      <c r="S78" s="9" t="s">
        <v>413</v>
      </c>
      <c r="T78" s="9" t="s">
        <v>75</v>
      </c>
      <c r="U78" s="9" t="s">
        <v>76</v>
      </c>
      <c r="V78" s="9" t="s">
        <v>75</v>
      </c>
      <c r="W78" s="9" t="s">
        <v>51</v>
      </c>
      <c r="X78" s="9" t="s">
        <v>102</v>
      </c>
      <c r="Y78" s="9" t="s">
        <v>53</v>
      </c>
      <c r="Z78" s="9" t="s">
        <v>54</v>
      </c>
      <c r="AA78" s="9" t="s">
        <v>55</v>
      </c>
      <c r="AB78" s="9" t="s">
        <v>56</v>
      </c>
      <c r="AC78" s="10">
        <v>200000</v>
      </c>
      <c r="AD78" s="10" t="s">
        <v>2899</v>
      </c>
      <c r="AE78" s="10" t="str" cm="1">
        <f t="array" aca="1" ref="AE78" ca="1">IFERROR(_xlfn.XLOOKUP(MID(CELL("filename",$A$1),FIND("]",CELL("filename",$A$1))+1,255)&amp;"|"&amp;$C78,Fonte_OM_Objeto!$G:$G,Fonte_OM_Objeto!$J:$J),"")</f>
        <v/>
      </c>
      <c r="AF78" s="10" t="str" cm="1">
        <f t="array" aca="1" ref="AF78" ca="1">IFERROR(_xlfn.XLOOKUP(MID(CELL("filename",$A$1),FIND("]",CELL("filename",$A$1))+1,255)&amp;"|"&amp;$C78,Fonte_OM_Objeto!$G:$G,Fonte_OM_Objeto!$K:$K),"")</f>
        <v/>
      </c>
    </row>
    <row r="79" spans="1:32" s="1" customFormat="1" ht="52.35" customHeight="1" x14ac:dyDescent="0.2">
      <c r="A79" s="9" t="s">
        <v>2327</v>
      </c>
      <c r="B79" s="9" t="s">
        <v>31</v>
      </c>
      <c r="C79" s="9" t="s">
        <v>2966</v>
      </c>
      <c r="D79" s="9" t="s">
        <v>33</v>
      </c>
      <c r="E79" s="9" t="s">
        <v>90</v>
      </c>
      <c r="F79" s="9" t="s">
        <v>2965</v>
      </c>
      <c r="G79" s="9" t="s">
        <v>2964</v>
      </c>
      <c r="H79" s="9" t="s">
        <v>143</v>
      </c>
      <c r="I79" s="9" t="s">
        <v>1373</v>
      </c>
      <c r="J79" s="9" t="s">
        <v>160</v>
      </c>
      <c r="K79" s="9" t="s">
        <v>40</v>
      </c>
      <c r="L79" s="9" t="s">
        <v>41</v>
      </c>
      <c r="M79" s="9" t="s">
        <v>70</v>
      </c>
      <c r="N79" s="9" t="s">
        <v>71</v>
      </c>
      <c r="O79" s="9" t="s">
        <v>2641</v>
      </c>
      <c r="P79" s="9" t="s">
        <v>45</v>
      </c>
      <c r="Q79" s="9" t="s">
        <v>73</v>
      </c>
      <c r="R79" s="9" t="s">
        <v>45</v>
      </c>
      <c r="S79" s="9" t="s">
        <v>74</v>
      </c>
      <c r="T79" s="9" t="s">
        <v>75</v>
      </c>
      <c r="U79" s="9" t="s">
        <v>76</v>
      </c>
      <c r="V79" s="9" t="s">
        <v>75</v>
      </c>
      <c r="W79" s="9" t="s">
        <v>51</v>
      </c>
      <c r="X79" s="9" t="s">
        <v>52</v>
      </c>
      <c r="Y79" s="9" t="s">
        <v>53</v>
      </c>
      <c r="Z79" s="9" t="s">
        <v>54</v>
      </c>
      <c r="AA79" s="9" t="s">
        <v>55</v>
      </c>
      <c r="AB79" s="9" t="s">
        <v>56</v>
      </c>
      <c r="AC79" s="10">
        <v>320000</v>
      </c>
      <c r="AD79" s="10" t="s">
        <v>2963</v>
      </c>
      <c r="AE79" s="10" t="str" cm="1">
        <f t="array" aca="1" ref="AE79" ca="1">IFERROR(_xlfn.XLOOKUP(MID(CELL("filename",$A$1),FIND("]",CELL("filename",$A$1))+1,255)&amp;"|"&amp;$C79,Fonte_OM_Objeto!$G:$G,Fonte_OM_Objeto!$J:$J),"")</f>
        <v/>
      </c>
      <c r="AF79" s="10" t="str" cm="1">
        <f t="array" aca="1" ref="AF79" ca="1">IFERROR(_xlfn.XLOOKUP(MID(CELL("filename",$A$1),FIND("]",CELL("filename",$A$1))+1,255)&amp;"|"&amp;$C79,Fonte_OM_Objeto!$G:$G,Fonte_OM_Objeto!$K:$K),"")</f>
        <v/>
      </c>
    </row>
    <row r="80" spans="1:32" s="1" customFormat="1" ht="41.1" customHeight="1" x14ac:dyDescent="0.2">
      <c r="A80" s="9" t="s">
        <v>2327</v>
      </c>
      <c r="B80" s="9" t="s">
        <v>31</v>
      </c>
      <c r="C80" s="9" t="s">
        <v>2962</v>
      </c>
      <c r="D80" s="9" t="s">
        <v>33</v>
      </c>
      <c r="E80" s="9" t="s">
        <v>90</v>
      </c>
      <c r="F80" s="9" t="s">
        <v>2961</v>
      </c>
      <c r="G80" s="9" t="s">
        <v>2960</v>
      </c>
      <c r="H80" s="9" t="s">
        <v>37</v>
      </c>
      <c r="I80" s="9" t="s">
        <v>198</v>
      </c>
      <c r="J80" s="9" t="s">
        <v>39</v>
      </c>
      <c r="K80" s="9" t="s">
        <v>40</v>
      </c>
      <c r="L80" s="9" t="s">
        <v>41</v>
      </c>
      <c r="M80" s="9" t="s">
        <v>42</v>
      </c>
      <c r="N80" s="9" t="s">
        <v>43</v>
      </c>
      <c r="O80" s="9" t="s">
        <v>2651</v>
      </c>
      <c r="P80" s="9" t="s">
        <v>45</v>
      </c>
      <c r="Q80" s="9" t="s">
        <v>84</v>
      </c>
      <c r="R80" s="9" t="s">
        <v>45</v>
      </c>
      <c r="S80" s="9" t="s">
        <v>63</v>
      </c>
      <c r="T80" s="9" t="s">
        <v>75</v>
      </c>
      <c r="U80" s="9" t="s">
        <v>76</v>
      </c>
      <c r="V80" s="9" t="s">
        <v>75</v>
      </c>
      <c r="W80" s="9" t="s">
        <v>51</v>
      </c>
      <c r="X80" s="9" t="s">
        <v>102</v>
      </c>
      <c r="Y80" s="9" t="s">
        <v>53</v>
      </c>
      <c r="Z80" s="9" t="s">
        <v>54</v>
      </c>
      <c r="AA80" s="9" t="s">
        <v>55</v>
      </c>
      <c r="AB80" s="9" t="s">
        <v>56</v>
      </c>
      <c r="AC80" s="10">
        <v>150000</v>
      </c>
      <c r="AD80" s="10" t="s">
        <v>2959</v>
      </c>
      <c r="AE80" s="10" t="str" cm="1">
        <f t="array" aca="1" ref="AE80" ca="1">IFERROR(_xlfn.XLOOKUP(MID(CELL("filename",$A$1),FIND("]",CELL("filename",$A$1))+1,255)&amp;"|"&amp;$C80,Fonte_OM_Objeto!$G:$G,Fonte_OM_Objeto!$J:$J),"")</f>
        <v>14º BI Mtz</v>
      </c>
      <c r="AF80" s="10" t="str" cm="1">
        <f t="array" aca="1" ref="AF80" ca="1">IFERROR(_xlfn.XLOOKUP(MID(CELL("filename",$A$1),FIND("]",CELL("filename",$A$1))+1,255)&amp;"|"&amp;$C80,Fonte_OM_Objeto!$G:$G,Fonte_OM_Objeto!$K:$K),"")</f>
        <v>Adequação do piso do rancho e das instalações do 14º BI Mtz.</v>
      </c>
    </row>
    <row r="81" spans="1:32" s="1" customFormat="1" ht="19.7" customHeight="1" x14ac:dyDescent="0.2">
      <c r="A81" s="9" t="s">
        <v>2327</v>
      </c>
      <c r="B81" s="9" t="s">
        <v>31</v>
      </c>
      <c r="C81" s="9" t="s">
        <v>2958</v>
      </c>
      <c r="D81" s="9" t="s">
        <v>33</v>
      </c>
      <c r="E81" s="9" t="s">
        <v>34</v>
      </c>
      <c r="F81" s="9" t="s">
        <v>549</v>
      </c>
      <c r="G81" s="9" t="s">
        <v>550</v>
      </c>
      <c r="H81" s="9" t="s">
        <v>37</v>
      </c>
      <c r="I81" s="9" t="s">
        <v>451</v>
      </c>
      <c r="J81" s="9" t="s">
        <v>39</v>
      </c>
      <c r="K81" s="9" t="s">
        <v>40</v>
      </c>
      <c r="L81" s="9" t="s">
        <v>41</v>
      </c>
      <c r="M81" s="9" t="s">
        <v>408</v>
      </c>
      <c r="N81" s="9" t="s">
        <v>409</v>
      </c>
      <c r="O81" s="9" t="s">
        <v>2354</v>
      </c>
      <c r="P81" s="9" t="s">
        <v>45</v>
      </c>
      <c r="Q81" s="9" t="s">
        <v>411</v>
      </c>
      <c r="R81" s="9" t="s">
        <v>2353</v>
      </c>
      <c r="S81" s="9" t="s">
        <v>413</v>
      </c>
      <c r="T81" s="9" t="s">
        <v>2956</v>
      </c>
      <c r="U81" s="9" t="s">
        <v>2957</v>
      </c>
      <c r="V81" s="9" t="s">
        <v>2956</v>
      </c>
      <c r="W81" s="9" t="s">
        <v>51</v>
      </c>
      <c r="X81" s="9" t="s">
        <v>102</v>
      </c>
      <c r="Y81" s="9" t="s">
        <v>53</v>
      </c>
      <c r="Z81" s="9" t="s">
        <v>54</v>
      </c>
      <c r="AA81" s="9" t="s">
        <v>55</v>
      </c>
      <c r="AB81" s="9" t="s">
        <v>56</v>
      </c>
      <c r="AC81" s="10">
        <v>200000</v>
      </c>
      <c r="AD81" s="9" t="s">
        <v>2955</v>
      </c>
      <c r="AE81" s="10" t="str" cm="1">
        <f t="array" aca="1" ref="AE81" ca="1">IFERROR(_xlfn.XLOOKUP(MID(CELL("filename",$A$1),FIND("]",CELL("filename",$A$1))+1,255)&amp;"|"&amp;$C81,Fonte_OM_Objeto!$G:$G,Fonte_OM_Objeto!$J:$J),"")</f>
        <v/>
      </c>
      <c r="AF81" s="10" t="str" cm="1">
        <f t="array" aca="1" ref="AF81" ca="1">IFERROR(_xlfn.XLOOKUP(MID(CELL("filename",$A$1),FIND("]",CELL("filename",$A$1))+1,255)&amp;"|"&amp;$C81,Fonte_OM_Objeto!$G:$G,Fonte_OM_Objeto!$K:$K),"")</f>
        <v/>
      </c>
    </row>
    <row r="82" spans="1:32" s="1" customFormat="1" ht="19.7" customHeight="1" x14ac:dyDescent="0.2">
      <c r="A82" s="9" t="s">
        <v>2327</v>
      </c>
      <c r="B82" s="9" t="s">
        <v>31</v>
      </c>
      <c r="C82" s="9" t="s">
        <v>552</v>
      </c>
      <c r="D82" s="9" t="s">
        <v>33</v>
      </c>
      <c r="E82" s="9" t="s">
        <v>34</v>
      </c>
      <c r="F82" s="9" t="s">
        <v>549</v>
      </c>
      <c r="G82" s="9" t="s">
        <v>550</v>
      </c>
      <c r="H82" s="9" t="s">
        <v>37</v>
      </c>
      <c r="I82" s="9" t="s">
        <v>451</v>
      </c>
      <c r="J82" s="9" t="s">
        <v>39</v>
      </c>
      <c r="K82" s="9" t="s">
        <v>40</v>
      </c>
      <c r="L82" s="9" t="s">
        <v>41</v>
      </c>
      <c r="M82" s="9" t="s">
        <v>97</v>
      </c>
      <c r="N82" s="9" t="s">
        <v>98</v>
      </c>
      <c r="O82" s="9" t="s">
        <v>612</v>
      </c>
      <c r="P82" s="9" t="s">
        <v>45</v>
      </c>
      <c r="Q82" s="9" t="s">
        <v>109</v>
      </c>
      <c r="R82" s="9" t="s">
        <v>47</v>
      </c>
      <c r="S82" s="9" t="s">
        <v>110</v>
      </c>
      <c r="T82" s="9" t="s">
        <v>554</v>
      </c>
      <c r="U82" s="9" t="s">
        <v>451</v>
      </c>
      <c r="V82" s="9" t="s">
        <v>555</v>
      </c>
      <c r="W82" s="9" t="s">
        <v>111</v>
      </c>
      <c r="X82" s="9" t="s">
        <v>52</v>
      </c>
      <c r="Y82" s="9" t="s">
        <v>53</v>
      </c>
      <c r="Z82" s="9" t="s">
        <v>54</v>
      </c>
      <c r="AA82" s="9" t="s">
        <v>55</v>
      </c>
      <c r="AB82" s="9" t="s">
        <v>56</v>
      </c>
      <c r="AC82" s="10">
        <v>200000</v>
      </c>
      <c r="AD82" s="9" t="s">
        <v>2954</v>
      </c>
      <c r="AE82" s="10" t="str" cm="1">
        <f t="array" aca="1" ref="AE82" ca="1">IFERROR(_xlfn.XLOOKUP(MID(CELL("filename",$A$1),FIND("]",CELL("filename",$A$1))+1,255)&amp;"|"&amp;$C82,Fonte_OM_Objeto!$G:$G,Fonte_OM_Objeto!$J:$J),"")</f>
        <v/>
      </c>
      <c r="AF82" s="10" t="str" cm="1">
        <f t="array" aca="1" ref="AF82" ca="1">IFERROR(_xlfn.XLOOKUP(MID(CELL("filename",$A$1),FIND("]",CELL("filename",$A$1))+1,255)&amp;"|"&amp;$C82,Fonte_OM_Objeto!$G:$G,Fonte_OM_Objeto!$K:$K),"")</f>
        <v/>
      </c>
    </row>
    <row r="83" spans="1:32" s="1" customFormat="1" ht="19.7" customHeight="1" x14ac:dyDescent="0.2">
      <c r="A83" s="9" t="s">
        <v>2327</v>
      </c>
      <c r="B83" s="9" t="s">
        <v>31</v>
      </c>
      <c r="C83" s="9" t="s">
        <v>2953</v>
      </c>
      <c r="D83" s="9" t="s">
        <v>33</v>
      </c>
      <c r="E83" s="9" t="s">
        <v>34</v>
      </c>
      <c r="F83" s="9" t="s">
        <v>549</v>
      </c>
      <c r="G83" s="9" t="s">
        <v>550</v>
      </c>
      <c r="H83" s="9" t="s">
        <v>37</v>
      </c>
      <c r="I83" s="9" t="s">
        <v>451</v>
      </c>
      <c r="J83" s="9" t="s">
        <v>39</v>
      </c>
      <c r="K83" s="9" t="s">
        <v>40</v>
      </c>
      <c r="L83" s="9" t="s">
        <v>41</v>
      </c>
      <c r="M83" s="9" t="s">
        <v>232</v>
      </c>
      <c r="N83" s="9" t="s">
        <v>233</v>
      </c>
      <c r="O83" s="9" t="s">
        <v>2671</v>
      </c>
      <c r="P83" s="9" t="s">
        <v>45</v>
      </c>
      <c r="Q83" s="9" t="s">
        <v>1646</v>
      </c>
      <c r="R83" s="9" t="s">
        <v>2360</v>
      </c>
      <c r="S83" s="9" t="s">
        <v>1645</v>
      </c>
      <c r="T83" s="9" t="s">
        <v>554</v>
      </c>
      <c r="U83" s="9" t="s">
        <v>451</v>
      </c>
      <c r="V83" s="9" t="s">
        <v>555</v>
      </c>
      <c r="W83" s="9" t="s">
        <v>51</v>
      </c>
      <c r="X83" s="9" t="s">
        <v>102</v>
      </c>
      <c r="Y83" s="9" t="s">
        <v>53</v>
      </c>
      <c r="Z83" s="9" t="s">
        <v>54</v>
      </c>
      <c r="AA83" s="9" t="s">
        <v>55</v>
      </c>
      <c r="AB83" s="9" t="s">
        <v>56</v>
      </c>
      <c r="AC83" s="10">
        <v>250000</v>
      </c>
      <c r="AD83" s="9" t="s">
        <v>2952</v>
      </c>
      <c r="AE83" s="10" t="str" cm="1">
        <f t="array" aca="1" ref="AE83" ca="1">IFERROR(_xlfn.XLOOKUP(MID(CELL("filename",$A$1),FIND("]",CELL("filename",$A$1))+1,255)&amp;"|"&amp;$C83,Fonte_OM_Objeto!$G:$G,Fonte_OM_Objeto!$J:$J),"")</f>
        <v/>
      </c>
      <c r="AF83" s="10" t="str" cm="1">
        <f t="array" aca="1" ref="AF83" ca="1">IFERROR(_xlfn.XLOOKUP(MID(CELL("filename",$A$1),FIND("]",CELL("filename",$A$1))+1,255)&amp;"|"&amp;$C83,Fonte_OM_Objeto!$G:$G,Fonte_OM_Objeto!$K:$K),"")</f>
        <v/>
      </c>
    </row>
    <row r="84" spans="1:32" s="1" customFormat="1" ht="19.7" customHeight="1" x14ac:dyDescent="0.2">
      <c r="A84" s="9" t="s">
        <v>2327</v>
      </c>
      <c r="B84" s="9" t="s">
        <v>31</v>
      </c>
      <c r="C84" s="9" t="s">
        <v>2951</v>
      </c>
      <c r="D84" s="9" t="s">
        <v>33</v>
      </c>
      <c r="E84" s="9" t="s">
        <v>34</v>
      </c>
      <c r="F84" s="9" t="s">
        <v>549</v>
      </c>
      <c r="G84" s="9" t="s">
        <v>550</v>
      </c>
      <c r="H84" s="9" t="s">
        <v>37</v>
      </c>
      <c r="I84" s="9" t="s">
        <v>451</v>
      </c>
      <c r="J84" s="9" t="s">
        <v>39</v>
      </c>
      <c r="K84" s="9" t="s">
        <v>40</v>
      </c>
      <c r="L84" s="9" t="s">
        <v>41</v>
      </c>
      <c r="M84" s="9" t="s">
        <v>59</v>
      </c>
      <c r="N84" s="9" t="s">
        <v>60</v>
      </c>
      <c r="O84" s="9" t="s">
        <v>2375</v>
      </c>
      <c r="P84" s="9" t="s">
        <v>45</v>
      </c>
      <c r="Q84" s="9" t="s">
        <v>62</v>
      </c>
      <c r="R84" s="9" t="s">
        <v>45</v>
      </c>
      <c r="S84" s="9" t="s">
        <v>63</v>
      </c>
      <c r="T84" s="9" t="s">
        <v>554</v>
      </c>
      <c r="U84" s="9" t="s">
        <v>451</v>
      </c>
      <c r="V84" s="9" t="s">
        <v>555</v>
      </c>
      <c r="W84" s="9" t="s">
        <v>51</v>
      </c>
      <c r="X84" s="9" t="s">
        <v>52</v>
      </c>
      <c r="Y84" s="9" t="s">
        <v>53</v>
      </c>
      <c r="Z84" s="9" t="s">
        <v>54</v>
      </c>
      <c r="AA84" s="9" t="s">
        <v>55</v>
      </c>
      <c r="AB84" s="9" t="s">
        <v>56</v>
      </c>
      <c r="AC84" s="10">
        <v>194965</v>
      </c>
      <c r="AD84" s="9" t="s">
        <v>2950</v>
      </c>
      <c r="AE84" s="10" t="str" cm="1">
        <f t="array" aca="1" ref="AE84" ca="1">IFERROR(_xlfn.XLOOKUP(MID(CELL("filename",$A$1),FIND("]",CELL("filename",$A$1))+1,255)&amp;"|"&amp;$C84,Fonte_OM_Objeto!$G:$G,Fonte_OM_Objeto!$J:$J),"")</f>
        <v/>
      </c>
      <c r="AF84" s="10" t="str" cm="1">
        <f t="array" aca="1" ref="AF84" ca="1">IFERROR(_xlfn.XLOOKUP(MID(CELL("filename",$A$1),FIND("]",CELL("filename",$A$1))+1,255)&amp;"|"&amp;$C84,Fonte_OM_Objeto!$G:$G,Fonte_OM_Objeto!$K:$K),"")</f>
        <v/>
      </c>
    </row>
    <row r="85" spans="1:32" s="1" customFormat="1" ht="41.1" customHeight="1" x14ac:dyDescent="0.2">
      <c r="A85" s="9" t="s">
        <v>2327</v>
      </c>
      <c r="B85" s="9" t="s">
        <v>31</v>
      </c>
      <c r="C85" s="9" t="s">
        <v>2949</v>
      </c>
      <c r="D85" s="9" t="s">
        <v>33</v>
      </c>
      <c r="E85" s="9" t="s">
        <v>90</v>
      </c>
      <c r="F85" s="9" t="s">
        <v>2946</v>
      </c>
      <c r="G85" s="9" t="s">
        <v>2945</v>
      </c>
      <c r="H85" s="9" t="s">
        <v>37</v>
      </c>
      <c r="I85" s="9" t="s">
        <v>242</v>
      </c>
      <c r="J85" s="9" t="s">
        <v>39</v>
      </c>
      <c r="K85" s="9" t="s">
        <v>40</v>
      </c>
      <c r="L85" s="9" t="s">
        <v>41</v>
      </c>
      <c r="M85" s="9" t="s">
        <v>42</v>
      </c>
      <c r="N85" s="9" t="s">
        <v>43</v>
      </c>
      <c r="O85" s="9" t="s">
        <v>2725</v>
      </c>
      <c r="P85" s="9" t="s">
        <v>45</v>
      </c>
      <c r="Q85" s="9" t="s">
        <v>182</v>
      </c>
      <c r="R85" s="9" t="s">
        <v>47</v>
      </c>
      <c r="S85" s="9" t="s">
        <v>2724</v>
      </c>
      <c r="T85" s="9" t="s">
        <v>75</v>
      </c>
      <c r="U85" s="9" t="s">
        <v>76</v>
      </c>
      <c r="V85" s="9" t="s">
        <v>75</v>
      </c>
      <c r="W85" s="9" t="s">
        <v>51</v>
      </c>
      <c r="X85" s="9" t="s">
        <v>52</v>
      </c>
      <c r="Y85" s="9" t="s">
        <v>53</v>
      </c>
      <c r="Z85" s="9" t="s">
        <v>54</v>
      </c>
      <c r="AA85" s="9" t="s">
        <v>55</v>
      </c>
      <c r="AB85" s="9" t="s">
        <v>56</v>
      </c>
      <c r="AC85" s="10">
        <v>125000</v>
      </c>
      <c r="AD85" s="10" t="s">
        <v>2948</v>
      </c>
      <c r="AE85" s="10" t="str" cm="1">
        <f t="array" aca="1" ref="AE85" ca="1">IFERROR(_xlfn.XLOOKUP(MID(CELL("filename",$A$1),FIND("]",CELL("filename",$A$1))+1,255)&amp;"|"&amp;$C85,Fonte_OM_Objeto!$G:$G,Fonte_OM_Objeto!$J:$J),"")</f>
        <v>CPOR/CMBH</v>
      </c>
      <c r="AF85" s="10" t="str" cm="1">
        <f t="array" aca="1" ref="AF85" ca="1">IFERROR(_xlfn.XLOOKUP(MID(CELL("filename",$A$1),FIND("]",CELL("filename",$A$1))+1,255)&amp;"|"&amp;$C85,Fonte_OM_Objeto!$G:$G,Fonte_OM_Objeto!$K:$K),"")</f>
        <v>Aquisição de equipamentos de informática para o CPOR/CM-BH</v>
      </c>
    </row>
    <row r="86" spans="1:32" s="1" customFormat="1" ht="30.4" customHeight="1" x14ac:dyDescent="0.2">
      <c r="A86" s="9" t="s">
        <v>2327</v>
      </c>
      <c r="B86" s="9" t="s">
        <v>31</v>
      </c>
      <c r="C86" s="9" t="s">
        <v>2947</v>
      </c>
      <c r="D86" s="9" t="s">
        <v>33</v>
      </c>
      <c r="E86" s="9" t="s">
        <v>90</v>
      </c>
      <c r="F86" s="9" t="s">
        <v>2946</v>
      </c>
      <c r="G86" s="9" t="s">
        <v>2945</v>
      </c>
      <c r="H86" s="9" t="s">
        <v>37</v>
      </c>
      <c r="I86" s="9" t="s">
        <v>242</v>
      </c>
      <c r="J86" s="9" t="s">
        <v>39</v>
      </c>
      <c r="K86" s="9" t="s">
        <v>40</v>
      </c>
      <c r="L86" s="9" t="s">
        <v>41</v>
      </c>
      <c r="M86" s="9" t="s">
        <v>42</v>
      </c>
      <c r="N86" s="9" t="s">
        <v>43</v>
      </c>
      <c r="O86" s="9" t="s">
        <v>2344</v>
      </c>
      <c r="P86" s="9" t="s">
        <v>45</v>
      </c>
      <c r="Q86" s="9" t="s">
        <v>84</v>
      </c>
      <c r="R86" s="9" t="s">
        <v>45</v>
      </c>
      <c r="S86" s="9" t="s">
        <v>85</v>
      </c>
      <c r="T86" s="9" t="s">
        <v>75</v>
      </c>
      <c r="U86" s="9" t="s">
        <v>76</v>
      </c>
      <c r="V86" s="9" t="s">
        <v>75</v>
      </c>
      <c r="W86" s="9" t="s">
        <v>51</v>
      </c>
      <c r="X86" s="9" t="s">
        <v>52</v>
      </c>
      <c r="Y86" s="9" t="s">
        <v>53</v>
      </c>
      <c r="Z86" s="9" t="s">
        <v>54</v>
      </c>
      <c r="AA86" s="9" t="s">
        <v>55</v>
      </c>
      <c r="AB86" s="9" t="s">
        <v>56</v>
      </c>
      <c r="AC86" s="10">
        <v>200000</v>
      </c>
      <c r="AD86" s="10" t="s">
        <v>2944</v>
      </c>
      <c r="AE86" s="10" t="str" cm="1">
        <f t="array" aca="1" ref="AE86" ca="1">IFERROR(_xlfn.XLOOKUP(MID(CELL("filename",$A$1),FIND("]",CELL("filename",$A$1))+1,255)&amp;"|"&amp;$C86,Fonte_OM_Objeto!$G:$G,Fonte_OM_Objeto!$J:$J),"")</f>
        <v>4ª Cia PE</v>
      </c>
      <c r="AF86" s="10" t="str" cm="1">
        <f t="array" aca="1" ref="AF86" ca="1">IFERROR(_xlfn.XLOOKUP(MID(CELL("filename",$A$1),FIND("]",CELL("filename",$A$1))+1,255)&amp;"|"&amp;$C86,Fonte_OM_Objeto!$G:$G,Fonte_OM_Objeto!$K:$K),"")</f>
        <v>Aquisição de viaturas tipo Moto Trail e materiais de suporte para o aprestamento e preparação da tropa (drone, ar-condicionado, case para armamento, bebedouro, computador, televisão, lavadora de alta pressão, celular, câmera fotográfica, torre de iluminação, impressora e caixa de som).</v>
      </c>
    </row>
    <row r="87" spans="1:32" s="1" customFormat="1" ht="19.7" customHeight="1" x14ac:dyDescent="0.2">
      <c r="A87" s="9" t="s">
        <v>2327</v>
      </c>
      <c r="B87" s="9" t="s">
        <v>31</v>
      </c>
      <c r="C87" s="9" t="s">
        <v>2943</v>
      </c>
      <c r="D87" s="9" t="s">
        <v>33</v>
      </c>
      <c r="E87" s="9" t="s">
        <v>34</v>
      </c>
      <c r="F87" s="9" t="s">
        <v>571</v>
      </c>
      <c r="G87" s="9" t="s">
        <v>572</v>
      </c>
      <c r="H87" s="9" t="s">
        <v>37</v>
      </c>
      <c r="I87" s="9" t="s">
        <v>512</v>
      </c>
      <c r="J87" s="9" t="s">
        <v>39</v>
      </c>
      <c r="K87" s="9" t="s">
        <v>40</v>
      </c>
      <c r="L87" s="9" t="s">
        <v>41</v>
      </c>
      <c r="M87" s="9" t="s">
        <v>232</v>
      </c>
      <c r="N87" s="9" t="s">
        <v>233</v>
      </c>
      <c r="O87" s="9" t="s">
        <v>2361</v>
      </c>
      <c r="P87" s="9" t="s">
        <v>45</v>
      </c>
      <c r="Q87" s="9" t="s">
        <v>235</v>
      </c>
      <c r="R87" s="9" t="s">
        <v>2360</v>
      </c>
      <c r="S87" s="9" t="s">
        <v>2359</v>
      </c>
      <c r="T87" s="9" t="s">
        <v>884</v>
      </c>
      <c r="U87" s="9" t="s">
        <v>512</v>
      </c>
      <c r="V87" s="9" t="s">
        <v>885</v>
      </c>
      <c r="W87" s="9" t="s">
        <v>51</v>
      </c>
      <c r="X87" s="9" t="s">
        <v>52</v>
      </c>
      <c r="Y87" s="9" t="s">
        <v>207</v>
      </c>
      <c r="Z87" s="9" t="s">
        <v>54</v>
      </c>
      <c r="AA87" s="9" t="s">
        <v>55</v>
      </c>
      <c r="AB87" s="9" t="s">
        <v>56</v>
      </c>
      <c r="AC87" s="10">
        <v>100000</v>
      </c>
      <c r="AD87" s="9" t="s">
        <v>2942</v>
      </c>
      <c r="AE87" s="10" t="str" cm="1">
        <f t="array" aca="1" ref="AE87" ca="1">IFERROR(_xlfn.XLOOKUP(MID(CELL("filename",$A$1),FIND("]",CELL("filename",$A$1))+1,255)&amp;"|"&amp;$C87,Fonte_OM_Objeto!$G:$G,Fonte_OM_Objeto!$J:$J),"")</f>
        <v/>
      </c>
      <c r="AF87" s="10" t="str" cm="1">
        <f t="array" aca="1" ref="AF87" ca="1">IFERROR(_xlfn.XLOOKUP(MID(CELL("filename",$A$1),FIND("]",CELL("filename",$A$1))+1,255)&amp;"|"&amp;$C87,Fonte_OM_Objeto!$G:$G,Fonte_OM_Objeto!$K:$K),"")</f>
        <v/>
      </c>
    </row>
    <row r="88" spans="1:32" s="1" customFormat="1" ht="19.7" customHeight="1" x14ac:dyDescent="0.2">
      <c r="A88" s="9" t="s">
        <v>2327</v>
      </c>
      <c r="B88" s="9" t="s">
        <v>31</v>
      </c>
      <c r="C88" s="9" t="s">
        <v>2941</v>
      </c>
      <c r="D88" s="9" t="s">
        <v>33</v>
      </c>
      <c r="E88" s="9" t="s">
        <v>34</v>
      </c>
      <c r="F88" s="9" t="s">
        <v>2938</v>
      </c>
      <c r="G88" s="9" t="s">
        <v>2937</v>
      </c>
      <c r="H88" s="9" t="s">
        <v>37</v>
      </c>
      <c r="I88" s="9" t="s">
        <v>96</v>
      </c>
      <c r="J88" s="9" t="s">
        <v>39</v>
      </c>
      <c r="K88" s="9" t="s">
        <v>40</v>
      </c>
      <c r="L88" s="9" t="s">
        <v>41</v>
      </c>
      <c r="M88" s="9" t="s">
        <v>42</v>
      </c>
      <c r="N88" s="9" t="s">
        <v>43</v>
      </c>
      <c r="O88" s="9" t="s">
        <v>612</v>
      </c>
      <c r="P88" s="9" t="s">
        <v>45</v>
      </c>
      <c r="Q88" s="9" t="s">
        <v>109</v>
      </c>
      <c r="R88" s="9" t="s">
        <v>47</v>
      </c>
      <c r="S88" s="9" t="s">
        <v>110</v>
      </c>
      <c r="T88" s="9" t="s">
        <v>115</v>
      </c>
      <c r="U88" s="9" t="s">
        <v>96</v>
      </c>
      <c r="V88" s="9" t="s">
        <v>101</v>
      </c>
      <c r="W88" s="9" t="s">
        <v>111</v>
      </c>
      <c r="X88" s="9" t="s">
        <v>52</v>
      </c>
      <c r="Y88" s="9" t="s">
        <v>53</v>
      </c>
      <c r="Z88" s="9" t="s">
        <v>54</v>
      </c>
      <c r="AA88" s="9" t="s">
        <v>55</v>
      </c>
      <c r="AB88" s="9" t="s">
        <v>56</v>
      </c>
      <c r="AC88" s="10">
        <v>220000</v>
      </c>
      <c r="AD88" s="10" t="s">
        <v>2940</v>
      </c>
      <c r="AE88" s="10" t="str" cm="1">
        <f t="array" aca="1" ref="AE88" ca="1">IFERROR(_xlfn.XLOOKUP(MID(CELL("filename",$A$1),FIND("]",CELL("filename",$A$1))+1,255)&amp;"|"&amp;$C88,Fonte_OM_Objeto!$G:$G,Fonte_OM_Objeto!$J:$J),"")</f>
        <v>HMASP</v>
      </c>
      <c r="AF88" s="10" t="str" cm="1">
        <f t="array" aca="1" ref="AF88" ca="1">IFERROR(_xlfn.XLOOKUP(MID(CELL("filename",$A$1),FIND("]",CELL("filename",$A$1))+1,255)&amp;"|"&amp;$C88,Fonte_OM_Objeto!$G:$G,Fonte_OM_Objeto!$K:$K),"")</f>
        <v>Aquisição de Ureterorrenoscópio Flexível Permanente Digital e outros equipamentos médico-hospitalares.</v>
      </c>
    </row>
    <row r="89" spans="1:32" s="1" customFormat="1" ht="84.2" customHeight="1" x14ac:dyDescent="0.2">
      <c r="A89" s="9" t="s">
        <v>2327</v>
      </c>
      <c r="B89" s="9" t="s">
        <v>31</v>
      </c>
      <c r="C89" s="9" t="s">
        <v>2939</v>
      </c>
      <c r="D89" s="9" t="s">
        <v>33</v>
      </c>
      <c r="E89" s="9" t="s">
        <v>34</v>
      </c>
      <c r="F89" s="9" t="s">
        <v>2938</v>
      </c>
      <c r="G89" s="9" t="s">
        <v>2937</v>
      </c>
      <c r="H89" s="9" t="s">
        <v>37</v>
      </c>
      <c r="I89" s="9" t="s">
        <v>96</v>
      </c>
      <c r="J89" s="9" t="s">
        <v>39</v>
      </c>
      <c r="K89" s="9" t="s">
        <v>40</v>
      </c>
      <c r="L89" s="9" t="s">
        <v>41</v>
      </c>
      <c r="M89" s="9" t="s">
        <v>97</v>
      </c>
      <c r="N89" s="9" t="s">
        <v>98</v>
      </c>
      <c r="O89" s="9" t="s">
        <v>612</v>
      </c>
      <c r="P89" s="9" t="s">
        <v>45</v>
      </c>
      <c r="Q89" s="9" t="s">
        <v>109</v>
      </c>
      <c r="R89" s="9" t="s">
        <v>47</v>
      </c>
      <c r="S89" s="9" t="s">
        <v>110</v>
      </c>
      <c r="T89" s="9" t="s">
        <v>2936</v>
      </c>
      <c r="U89" s="9" t="s">
        <v>96</v>
      </c>
      <c r="V89" s="9" t="s">
        <v>2935</v>
      </c>
      <c r="W89" s="9" t="s">
        <v>111</v>
      </c>
      <c r="X89" s="9" t="s">
        <v>52</v>
      </c>
      <c r="Y89" s="9" t="s">
        <v>53</v>
      </c>
      <c r="Z89" s="9" t="s">
        <v>54</v>
      </c>
      <c r="AA89" s="9" t="s">
        <v>55</v>
      </c>
      <c r="AB89" s="9" t="s">
        <v>56</v>
      </c>
      <c r="AC89" s="10">
        <v>100000</v>
      </c>
      <c r="AD89" s="10" t="s">
        <v>2934</v>
      </c>
      <c r="AE89" s="10" t="str" cm="1">
        <f t="array" aca="1" ref="AE89" ca="1">IFERROR(_xlfn.XLOOKUP(MID(CELL("filename",$A$1),FIND("]",CELL("filename",$A$1))+1,255)&amp;"|"&amp;$C89,Fonte_OM_Objeto!$G:$G,Fonte_OM_Objeto!$J:$J),"")</f>
        <v/>
      </c>
      <c r="AF89" s="10" t="str" cm="1">
        <f t="array" aca="1" ref="AF89" ca="1">IFERROR(_xlfn.XLOOKUP(MID(CELL("filename",$A$1),FIND("]",CELL("filename",$A$1))+1,255)&amp;"|"&amp;$C89,Fonte_OM_Objeto!$G:$G,Fonte_OM_Objeto!$K:$K),"")</f>
        <v/>
      </c>
    </row>
    <row r="90" spans="1:32" s="1" customFormat="1" ht="62.85" customHeight="1" x14ac:dyDescent="0.2">
      <c r="A90" s="9" t="s">
        <v>2327</v>
      </c>
      <c r="B90" s="9" t="s">
        <v>31</v>
      </c>
      <c r="C90" s="9" t="s">
        <v>2933</v>
      </c>
      <c r="D90" s="9" t="s">
        <v>33</v>
      </c>
      <c r="E90" s="9" t="s">
        <v>34</v>
      </c>
      <c r="F90" s="9" t="s">
        <v>575</v>
      </c>
      <c r="G90" s="9" t="s">
        <v>576</v>
      </c>
      <c r="H90" s="9" t="s">
        <v>37</v>
      </c>
      <c r="I90" s="9" t="s">
        <v>212</v>
      </c>
      <c r="J90" s="9" t="s">
        <v>39</v>
      </c>
      <c r="K90" s="9" t="s">
        <v>40</v>
      </c>
      <c r="L90" s="9" t="s">
        <v>41</v>
      </c>
      <c r="M90" s="9" t="s">
        <v>59</v>
      </c>
      <c r="N90" s="9" t="s">
        <v>60</v>
      </c>
      <c r="O90" s="9" t="s">
        <v>2375</v>
      </c>
      <c r="P90" s="9" t="s">
        <v>45</v>
      </c>
      <c r="Q90" s="9" t="s">
        <v>62</v>
      </c>
      <c r="R90" s="9" t="s">
        <v>45</v>
      </c>
      <c r="S90" s="9" t="s">
        <v>63</v>
      </c>
      <c r="T90" s="9" t="s">
        <v>479</v>
      </c>
      <c r="U90" s="9" t="s">
        <v>212</v>
      </c>
      <c r="V90" s="9" t="s">
        <v>480</v>
      </c>
      <c r="W90" s="9" t="s">
        <v>51</v>
      </c>
      <c r="X90" s="9" t="s">
        <v>102</v>
      </c>
      <c r="Y90" s="9" t="s">
        <v>53</v>
      </c>
      <c r="Z90" s="9" t="s">
        <v>54</v>
      </c>
      <c r="AA90" s="9" t="s">
        <v>55</v>
      </c>
      <c r="AB90" s="9" t="s">
        <v>56</v>
      </c>
      <c r="AC90" s="10">
        <v>100000</v>
      </c>
      <c r="AD90" s="10" t="s">
        <v>2932</v>
      </c>
      <c r="AE90" s="10" t="str" cm="1">
        <f t="array" aca="1" ref="AE90" ca="1">IFERROR(_xlfn.XLOOKUP(MID(CELL("filename",$A$1),FIND("]",CELL("filename",$A$1))+1,255)&amp;"|"&amp;$C90,Fonte_OM_Objeto!$G:$G,Fonte_OM_Objeto!$J:$J),"")</f>
        <v/>
      </c>
      <c r="AF90" s="10" t="str" cm="1">
        <f t="array" aca="1" ref="AF90" ca="1">IFERROR(_xlfn.XLOOKUP(MID(CELL("filename",$A$1),FIND("]",CELL("filename",$A$1))+1,255)&amp;"|"&amp;$C90,Fonte_OM_Objeto!$G:$G,Fonte_OM_Objeto!$K:$K),"")</f>
        <v/>
      </c>
    </row>
    <row r="91" spans="1:32" s="1" customFormat="1" ht="19.7" customHeight="1" x14ac:dyDescent="0.2">
      <c r="A91" s="9" t="s">
        <v>2327</v>
      </c>
      <c r="B91" s="9" t="s">
        <v>31</v>
      </c>
      <c r="C91" s="9" t="s">
        <v>2930</v>
      </c>
      <c r="D91" s="9" t="s">
        <v>33</v>
      </c>
      <c r="E91" s="9" t="s">
        <v>34</v>
      </c>
      <c r="F91" s="9" t="s">
        <v>2929</v>
      </c>
      <c r="G91" s="9" t="s">
        <v>2928</v>
      </c>
      <c r="H91" s="9" t="s">
        <v>37</v>
      </c>
      <c r="I91" s="9" t="s">
        <v>172</v>
      </c>
      <c r="J91" s="9" t="s">
        <v>191</v>
      </c>
      <c r="K91" s="9" t="s">
        <v>40</v>
      </c>
      <c r="L91" s="9" t="s">
        <v>41</v>
      </c>
      <c r="M91" s="9" t="s">
        <v>42</v>
      </c>
      <c r="N91" s="9" t="s">
        <v>43</v>
      </c>
      <c r="O91" s="9" t="s">
        <v>2931</v>
      </c>
      <c r="P91" s="9" t="s">
        <v>45</v>
      </c>
      <c r="Q91" s="9" t="s">
        <v>182</v>
      </c>
      <c r="R91" s="9" t="s">
        <v>47</v>
      </c>
      <c r="S91" s="9" t="s">
        <v>2724</v>
      </c>
      <c r="T91" s="9" t="s">
        <v>184</v>
      </c>
      <c r="U91" s="9" t="s">
        <v>172</v>
      </c>
      <c r="V91" s="9" t="s">
        <v>185</v>
      </c>
      <c r="W91" s="9" t="s">
        <v>51</v>
      </c>
      <c r="X91" s="9" t="s">
        <v>102</v>
      </c>
      <c r="Y91" s="9" t="s">
        <v>53</v>
      </c>
      <c r="Z91" s="9" t="s">
        <v>54</v>
      </c>
      <c r="AA91" s="9" t="s">
        <v>55</v>
      </c>
      <c r="AB91" s="9" t="s">
        <v>56</v>
      </c>
      <c r="AC91" s="10">
        <v>300000</v>
      </c>
      <c r="AD91" s="10" t="s">
        <v>2927</v>
      </c>
      <c r="AE91" s="10" t="str" cm="1">
        <f t="array" aca="1" ref="AE91" ca="1">IFERROR(_xlfn.XLOOKUP(MID(CELL("filename",$A$1),FIND("]",CELL("filename",$A$1))+1,255)&amp;"|"&amp;$C91,Fonte_OM_Objeto!$G:$G,Fonte_OM_Objeto!$J:$J),"")</f>
        <v>CMBel</v>
      </c>
      <c r="AF91" s="10" t="str" cm="1">
        <f t="array" aca="1" ref="AF91" ca="1">IFERROR(_xlfn.XLOOKUP(MID(CELL("filename",$A$1),FIND("]",CELL("filename",$A$1))+1,255)&amp;"|"&amp;$C91,Fonte_OM_Objeto!$G:$G,Fonte_OM_Objeto!$K:$K),"")</f>
        <v>Funcionamento do ensino no Colégio Militar de Belém</v>
      </c>
    </row>
    <row r="92" spans="1:32" s="1" customFormat="1" ht="19.7" customHeight="1" x14ac:dyDescent="0.2">
      <c r="A92" s="9" t="s">
        <v>2327</v>
      </c>
      <c r="B92" s="9" t="s">
        <v>31</v>
      </c>
      <c r="C92" s="9" t="s">
        <v>2930</v>
      </c>
      <c r="D92" s="9" t="s">
        <v>33</v>
      </c>
      <c r="E92" s="9" t="s">
        <v>34</v>
      </c>
      <c r="F92" s="9" t="s">
        <v>2929</v>
      </c>
      <c r="G92" s="9" t="s">
        <v>2928</v>
      </c>
      <c r="H92" s="9" t="s">
        <v>37</v>
      </c>
      <c r="I92" s="9" t="s">
        <v>172</v>
      </c>
      <c r="J92" s="9" t="s">
        <v>191</v>
      </c>
      <c r="K92" s="9" t="s">
        <v>40</v>
      </c>
      <c r="L92" s="9" t="s">
        <v>41</v>
      </c>
      <c r="M92" s="9" t="s">
        <v>42</v>
      </c>
      <c r="N92" s="9" t="s">
        <v>43</v>
      </c>
      <c r="O92" s="9" t="s">
        <v>2725</v>
      </c>
      <c r="P92" s="9" t="s">
        <v>45</v>
      </c>
      <c r="Q92" s="9" t="s">
        <v>182</v>
      </c>
      <c r="R92" s="9" t="s">
        <v>47</v>
      </c>
      <c r="S92" s="9" t="s">
        <v>2724</v>
      </c>
      <c r="T92" s="9" t="s">
        <v>75</v>
      </c>
      <c r="U92" s="9" t="s">
        <v>76</v>
      </c>
      <c r="V92" s="9" t="s">
        <v>75</v>
      </c>
      <c r="W92" s="9" t="s">
        <v>51</v>
      </c>
      <c r="X92" s="9" t="s">
        <v>102</v>
      </c>
      <c r="Y92" s="9" t="s">
        <v>53</v>
      </c>
      <c r="Z92" s="9" t="s">
        <v>54</v>
      </c>
      <c r="AA92" s="9" t="s">
        <v>1392</v>
      </c>
      <c r="AB92" s="9" t="s">
        <v>56</v>
      </c>
      <c r="AC92" s="10">
        <v>0</v>
      </c>
      <c r="AD92" s="10" t="s">
        <v>2927</v>
      </c>
      <c r="AE92" s="10" t="str" cm="1">
        <f t="array" aca="1" ref="AE92" ca="1">IFERROR(_xlfn.XLOOKUP(MID(CELL("filename",$A$1),FIND("]",CELL("filename",$A$1))+1,255)&amp;"|"&amp;$C92,Fonte_OM_Objeto!$G:$G,Fonte_OM_Objeto!$J:$J),"")</f>
        <v>CMBel</v>
      </c>
      <c r="AF92" s="10" t="str" cm="1">
        <f t="array" aca="1" ref="AF92" ca="1">IFERROR(_xlfn.XLOOKUP(MID(CELL("filename",$A$1),FIND("]",CELL("filename",$A$1))+1,255)&amp;"|"&amp;$C92,Fonte_OM_Objeto!$G:$G,Fonte_OM_Objeto!$K:$K),"")</f>
        <v>Funcionamento do ensino no Colégio Militar de Belém</v>
      </c>
    </row>
    <row r="93" spans="1:32" s="1" customFormat="1" ht="106.15" customHeight="1" x14ac:dyDescent="0.2">
      <c r="A93" s="9" t="s">
        <v>2327</v>
      </c>
      <c r="B93" s="9" t="s">
        <v>31</v>
      </c>
      <c r="C93" s="9" t="s">
        <v>2926</v>
      </c>
      <c r="D93" s="9" t="s">
        <v>33</v>
      </c>
      <c r="E93" s="9" t="s">
        <v>34</v>
      </c>
      <c r="F93" s="9" t="s">
        <v>593</v>
      </c>
      <c r="G93" s="9" t="s">
        <v>594</v>
      </c>
      <c r="H93" s="9" t="s">
        <v>37</v>
      </c>
      <c r="I93" s="9" t="s">
        <v>212</v>
      </c>
      <c r="J93" s="9" t="s">
        <v>39</v>
      </c>
      <c r="K93" s="9" t="s">
        <v>40</v>
      </c>
      <c r="L93" s="9" t="s">
        <v>41</v>
      </c>
      <c r="M93" s="9" t="s">
        <v>97</v>
      </c>
      <c r="N93" s="9" t="s">
        <v>98</v>
      </c>
      <c r="O93" s="9" t="s">
        <v>612</v>
      </c>
      <c r="P93" s="9" t="s">
        <v>45</v>
      </c>
      <c r="Q93" s="9" t="s">
        <v>109</v>
      </c>
      <c r="R93" s="9" t="s">
        <v>47</v>
      </c>
      <c r="S93" s="9" t="s">
        <v>110</v>
      </c>
      <c r="T93" s="9" t="s">
        <v>1534</v>
      </c>
      <c r="U93" s="9" t="s">
        <v>212</v>
      </c>
      <c r="V93" s="9" t="s">
        <v>480</v>
      </c>
      <c r="W93" s="9" t="s">
        <v>111</v>
      </c>
      <c r="X93" s="9" t="s">
        <v>52</v>
      </c>
      <c r="Y93" s="9" t="s">
        <v>53</v>
      </c>
      <c r="Z93" s="9" t="s">
        <v>54</v>
      </c>
      <c r="AA93" s="9" t="s">
        <v>55</v>
      </c>
      <c r="AB93" s="9" t="s">
        <v>56</v>
      </c>
      <c r="AC93" s="10">
        <v>150000</v>
      </c>
      <c r="AD93" s="10" t="s">
        <v>2925</v>
      </c>
      <c r="AE93" s="10" t="str" cm="1">
        <f t="array" aca="1" ref="AE93" ca="1">IFERROR(_xlfn.XLOOKUP(MID(CELL("filename",$A$1),FIND("]",CELL("filename",$A$1))+1,255)&amp;"|"&amp;$C93,Fonte_OM_Objeto!$G:$G,Fonte_OM_Objeto!$J:$J),"")</f>
        <v/>
      </c>
      <c r="AF93" s="10" t="str" cm="1">
        <f t="array" aca="1" ref="AF93" ca="1">IFERROR(_xlfn.XLOOKUP(MID(CELL("filename",$A$1),FIND("]",CELL("filename",$A$1))+1,255)&amp;"|"&amp;$C93,Fonte_OM_Objeto!$G:$G,Fonte_OM_Objeto!$K:$K),"")</f>
        <v/>
      </c>
    </row>
    <row r="94" spans="1:32" s="1" customFormat="1" ht="30.4" customHeight="1" x14ac:dyDescent="0.2">
      <c r="A94" s="9" t="s">
        <v>2327</v>
      </c>
      <c r="B94" s="9" t="s">
        <v>31</v>
      </c>
      <c r="C94" s="9" t="s">
        <v>2924</v>
      </c>
      <c r="D94" s="9" t="s">
        <v>33</v>
      </c>
      <c r="E94" s="9" t="s">
        <v>34</v>
      </c>
      <c r="F94" s="9" t="s">
        <v>593</v>
      </c>
      <c r="G94" s="9" t="s">
        <v>594</v>
      </c>
      <c r="H94" s="9" t="s">
        <v>37</v>
      </c>
      <c r="I94" s="9" t="s">
        <v>212</v>
      </c>
      <c r="J94" s="9" t="s">
        <v>39</v>
      </c>
      <c r="K94" s="9" t="s">
        <v>40</v>
      </c>
      <c r="L94" s="9" t="s">
        <v>41</v>
      </c>
      <c r="M94" s="9" t="s">
        <v>42</v>
      </c>
      <c r="N94" s="9" t="s">
        <v>43</v>
      </c>
      <c r="O94" s="9" t="s">
        <v>612</v>
      </c>
      <c r="P94" s="9" t="s">
        <v>45</v>
      </c>
      <c r="Q94" s="9" t="s">
        <v>109</v>
      </c>
      <c r="R94" s="9" t="s">
        <v>47</v>
      </c>
      <c r="S94" s="9" t="s">
        <v>110</v>
      </c>
      <c r="T94" s="9" t="s">
        <v>1534</v>
      </c>
      <c r="U94" s="9" t="s">
        <v>212</v>
      </c>
      <c r="V94" s="9" t="s">
        <v>480</v>
      </c>
      <c r="W94" s="9" t="s">
        <v>111</v>
      </c>
      <c r="X94" s="9" t="s">
        <v>52</v>
      </c>
      <c r="Y94" s="9" t="s">
        <v>53</v>
      </c>
      <c r="Z94" s="9" t="s">
        <v>54</v>
      </c>
      <c r="AA94" s="9" t="s">
        <v>55</v>
      </c>
      <c r="AB94" s="9" t="s">
        <v>56</v>
      </c>
      <c r="AC94" s="10">
        <v>520000</v>
      </c>
      <c r="AD94" s="10" t="s">
        <v>2923</v>
      </c>
      <c r="AE94" s="10" t="str" cm="1">
        <f t="array" aca="1" ref="AE94" ca="1">IFERROR(_xlfn.XLOOKUP(MID(CELL("filename",$A$1),FIND("]",CELL("filename",$A$1))+1,255)&amp;"|"&amp;$C94,Fonte_OM_Objeto!$G:$G,Fonte_OM_Objeto!$J:$J),"")</f>
        <v>HGeRJ</v>
      </c>
      <c r="AF94" s="10" t="str" cm="1">
        <f t="array" aca="1" ref="AF94" ca="1">IFERROR(_xlfn.XLOOKUP(MID(CELL("filename",$A$1),FIND("]",CELL("filename",$A$1))+1,255)&amp;"|"&amp;$C94,Fonte_OM_Objeto!$G:$G,Fonte_OM_Objeto!$K:$K),"")</f>
        <v>Equipamento de Tomografia Odontológico e outros equipamentos médico-hospitalares.</v>
      </c>
    </row>
    <row r="95" spans="1:32" s="1" customFormat="1" ht="52.35" customHeight="1" x14ac:dyDescent="0.2">
      <c r="A95" s="9" t="s">
        <v>2327</v>
      </c>
      <c r="B95" s="9" t="s">
        <v>31</v>
      </c>
      <c r="C95" s="9" t="s">
        <v>2922</v>
      </c>
      <c r="D95" s="9" t="s">
        <v>33</v>
      </c>
      <c r="E95" s="9" t="s">
        <v>90</v>
      </c>
      <c r="F95" s="9" t="s">
        <v>593</v>
      </c>
      <c r="G95" s="9" t="s">
        <v>594</v>
      </c>
      <c r="H95" s="9" t="s">
        <v>37</v>
      </c>
      <c r="I95" s="9" t="s">
        <v>212</v>
      </c>
      <c r="J95" s="9" t="s">
        <v>39</v>
      </c>
      <c r="K95" s="9" t="s">
        <v>40</v>
      </c>
      <c r="L95" s="9" t="s">
        <v>41</v>
      </c>
      <c r="M95" s="9" t="s">
        <v>59</v>
      </c>
      <c r="N95" s="9" t="s">
        <v>60</v>
      </c>
      <c r="O95" s="9" t="s">
        <v>2347</v>
      </c>
      <c r="P95" s="9" t="s">
        <v>45</v>
      </c>
      <c r="Q95" s="9" t="s">
        <v>62</v>
      </c>
      <c r="R95" s="9" t="s">
        <v>45</v>
      </c>
      <c r="S95" s="9" t="s">
        <v>63</v>
      </c>
      <c r="T95" s="9" t="s">
        <v>75</v>
      </c>
      <c r="U95" s="9" t="s">
        <v>76</v>
      </c>
      <c r="V95" s="9" t="s">
        <v>75</v>
      </c>
      <c r="W95" s="9" t="s">
        <v>51</v>
      </c>
      <c r="X95" s="9" t="s">
        <v>52</v>
      </c>
      <c r="Y95" s="9" t="s">
        <v>53</v>
      </c>
      <c r="Z95" s="9" t="s">
        <v>54</v>
      </c>
      <c r="AA95" s="9" t="s">
        <v>55</v>
      </c>
      <c r="AB95" s="9" t="s">
        <v>56</v>
      </c>
      <c r="AC95" s="10">
        <v>500000</v>
      </c>
      <c r="AD95" s="10" t="s">
        <v>2921</v>
      </c>
      <c r="AE95" s="10" t="str" cm="1">
        <f t="array" aca="1" ref="AE95" ca="1">IFERROR(_xlfn.XLOOKUP(MID(CELL("filename",$A$1),FIND("]",CELL("filename",$A$1))+1,255)&amp;"|"&amp;$C95,Fonte_OM_Objeto!$G:$G,Fonte_OM_Objeto!$J:$J),"")</f>
        <v/>
      </c>
      <c r="AF95" s="10" t="str" cm="1">
        <f t="array" aca="1" ref="AF95" ca="1">IFERROR(_xlfn.XLOOKUP(MID(CELL("filename",$A$1),FIND("]",CELL("filename",$A$1))+1,255)&amp;"|"&amp;$C95,Fonte_OM_Objeto!$G:$G,Fonte_OM_Objeto!$K:$K),"")</f>
        <v/>
      </c>
    </row>
    <row r="96" spans="1:32" s="1" customFormat="1" ht="52.35" customHeight="1" x14ac:dyDescent="0.2">
      <c r="A96" s="9" t="s">
        <v>2327</v>
      </c>
      <c r="B96" s="9" t="s">
        <v>31</v>
      </c>
      <c r="C96" s="9" t="s">
        <v>2920</v>
      </c>
      <c r="D96" s="9" t="s">
        <v>33</v>
      </c>
      <c r="E96" s="9" t="s">
        <v>90</v>
      </c>
      <c r="F96" s="9" t="s">
        <v>593</v>
      </c>
      <c r="G96" s="9" t="s">
        <v>594</v>
      </c>
      <c r="H96" s="9" t="s">
        <v>37</v>
      </c>
      <c r="I96" s="9" t="s">
        <v>212</v>
      </c>
      <c r="J96" s="9" t="s">
        <v>39</v>
      </c>
      <c r="K96" s="9" t="s">
        <v>40</v>
      </c>
      <c r="L96" s="9" t="s">
        <v>41</v>
      </c>
      <c r="M96" s="9" t="s">
        <v>59</v>
      </c>
      <c r="N96" s="9" t="s">
        <v>60</v>
      </c>
      <c r="O96" s="9" t="s">
        <v>2347</v>
      </c>
      <c r="P96" s="9" t="s">
        <v>45</v>
      </c>
      <c r="Q96" s="9" t="s">
        <v>62</v>
      </c>
      <c r="R96" s="9" t="s">
        <v>45</v>
      </c>
      <c r="S96" s="9" t="s">
        <v>63</v>
      </c>
      <c r="T96" s="9" t="s">
        <v>75</v>
      </c>
      <c r="U96" s="9" t="s">
        <v>76</v>
      </c>
      <c r="V96" s="9" t="s">
        <v>75</v>
      </c>
      <c r="W96" s="9" t="s">
        <v>51</v>
      </c>
      <c r="X96" s="9" t="s">
        <v>52</v>
      </c>
      <c r="Y96" s="9" t="s">
        <v>53</v>
      </c>
      <c r="Z96" s="9" t="s">
        <v>54</v>
      </c>
      <c r="AA96" s="9" t="s">
        <v>55</v>
      </c>
      <c r="AB96" s="9" t="s">
        <v>56</v>
      </c>
      <c r="AC96" s="10">
        <v>200000</v>
      </c>
      <c r="AD96" s="10" t="s">
        <v>2919</v>
      </c>
      <c r="AE96" s="10" t="str" cm="1">
        <f t="array" aca="1" ref="AE96" ca="1">IFERROR(_xlfn.XLOOKUP(MID(CELL("filename",$A$1),FIND("]",CELL("filename",$A$1))+1,255)&amp;"|"&amp;$C96,Fonte_OM_Objeto!$G:$G,Fonte_OM_Objeto!$J:$J),"")</f>
        <v/>
      </c>
      <c r="AF96" s="10" t="str" cm="1">
        <f t="array" aca="1" ref="AF96" ca="1">IFERROR(_xlfn.XLOOKUP(MID(CELL("filename",$A$1),FIND("]",CELL("filename",$A$1))+1,255)&amp;"|"&amp;$C96,Fonte_OM_Objeto!$G:$G,Fonte_OM_Objeto!$K:$K),"")</f>
        <v/>
      </c>
    </row>
    <row r="97" spans="1:32" s="1" customFormat="1" ht="52.35" customHeight="1" x14ac:dyDescent="0.2">
      <c r="A97" s="9" t="s">
        <v>2327</v>
      </c>
      <c r="B97" s="9" t="s">
        <v>31</v>
      </c>
      <c r="C97" s="9" t="s">
        <v>2918</v>
      </c>
      <c r="D97" s="9" t="s">
        <v>33</v>
      </c>
      <c r="E97" s="9" t="s">
        <v>90</v>
      </c>
      <c r="F97" s="9" t="s">
        <v>593</v>
      </c>
      <c r="G97" s="9" t="s">
        <v>594</v>
      </c>
      <c r="H97" s="9" t="s">
        <v>37</v>
      </c>
      <c r="I97" s="9" t="s">
        <v>212</v>
      </c>
      <c r="J97" s="9" t="s">
        <v>39</v>
      </c>
      <c r="K97" s="9" t="s">
        <v>40</v>
      </c>
      <c r="L97" s="9" t="s">
        <v>41</v>
      </c>
      <c r="M97" s="9" t="s">
        <v>70</v>
      </c>
      <c r="N97" s="9" t="s">
        <v>71</v>
      </c>
      <c r="O97" s="9" t="s">
        <v>118</v>
      </c>
      <c r="P97" s="9" t="s">
        <v>45</v>
      </c>
      <c r="Q97" s="9" t="s">
        <v>46</v>
      </c>
      <c r="R97" s="9" t="s">
        <v>47</v>
      </c>
      <c r="S97" s="9" t="s">
        <v>48</v>
      </c>
      <c r="T97" s="9" t="s">
        <v>75</v>
      </c>
      <c r="U97" s="9" t="s">
        <v>76</v>
      </c>
      <c r="V97" s="9" t="s">
        <v>75</v>
      </c>
      <c r="W97" s="9" t="s">
        <v>51</v>
      </c>
      <c r="X97" s="9" t="s">
        <v>52</v>
      </c>
      <c r="Y97" s="9" t="s">
        <v>53</v>
      </c>
      <c r="Z97" s="9" t="s">
        <v>54</v>
      </c>
      <c r="AA97" s="9" t="s">
        <v>55</v>
      </c>
      <c r="AB97" s="9" t="s">
        <v>56</v>
      </c>
      <c r="AC97" s="10">
        <v>250000</v>
      </c>
      <c r="AD97" s="10" t="s">
        <v>2917</v>
      </c>
      <c r="AE97" s="10" t="str" cm="1">
        <f t="array" aca="1" ref="AE97" ca="1">IFERROR(_xlfn.XLOOKUP(MID(CELL("filename",$A$1),FIND("]",CELL("filename",$A$1))+1,255)&amp;"|"&amp;$C97,Fonte_OM_Objeto!$G:$G,Fonte_OM_Objeto!$J:$J),"")</f>
        <v/>
      </c>
      <c r="AF97" s="10" t="str" cm="1">
        <f t="array" aca="1" ref="AF97" ca="1">IFERROR(_xlfn.XLOOKUP(MID(CELL("filename",$A$1),FIND("]",CELL("filename",$A$1))+1,255)&amp;"|"&amp;$C97,Fonte_OM_Objeto!$G:$G,Fonte_OM_Objeto!$K:$K),"")</f>
        <v/>
      </c>
    </row>
    <row r="98" spans="1:32" s="1" customFormat="1" ht="84.2" customHeight="1" x14ac:dyDescent="0.2">
      <c r="A98" s="9" t="s">
        <v>2327</v>
      </c>
      <c r="B98" s="9" t="s">
        <v>31</v>
      </c>
      <c r="C98" s="9" t="s">
        <v>2916</v>
      </c>
      <c r="D98" s="9" t="s">
        <v>33</v>
      </c>
      <c r="E98" s="9" t="s">
        <v>90</v>
      </c>
      <c r="F98" s="9" t="s">
        <v>2893</v>
      </c>
      <c r="G98" s="9" t="s">
        <v>2892</v>
      </c>
      <c r="H98" s="9" t="s">
        <v>37</v>
      </c>
      <c r="I98" s="9" t="s">
        <v>159</v>
      </c>
      <c r="J98" s="9" t="s">
        <v>160</v>
      </c>
      <c r="K98" s="9" t="s">
        <v>40</v>
      </c>
      <c r="L98" s="9" t="s">
        <v>41</v>
      </c>
      <c r="M98" s="9" t="s">
        <v>97</v>
      </c>
      <c r="N98" s="9" t="s">
        <v>98</v>
      </c>
      <c r="O98" s="9" t="s">
        <v>118</v>
      </c>
      <c r="P98" s="9" t="s">
        <v>45</v>
      </c>
      <c r="Q98" s="9" t="s">
        <v>46</v>
      </c>
      <c r="R98" s="9" t="s">
        <v>47</v>
      </c>
      <c r="S98" s="9" t="s">
        <v>48</v>
      </c>
      <c r="T98" s="9" t="s">
        <v>75</v>
      </c>
      <c r="U98" s="9" t="s">
        <v>76</v>
      </c>
      <c r="V98" s="9" t="s">
        <v>75</v>
      </c>
      <c r="W98" s="9" t="s">
        <v>51</v>
      </c>
      <c r="X98" s="9" t="s">
        <v>52</v>
      </c>
      <c r="Y98" s="9" t="s">
        <v>53</v>
      </c>
      <c r="Z98" s="9" t="s">
        <v>54</v>
      </c>
      <c r="AA98" s="9" t="s">
        <v>55</v>
      </c>
      <c r="AB98" s="9" t="s">
        <v>56</v>
      </c>
      <c r="AC98" s="10">
        <v>200000</v>
      </c>
      <c r="AD98" s="10" t="s">
        <v>2915</v>
      </c>
      <c r="AE98" s="10" t="str" cm="1">
        <f t="array" aca="1" ref="AE98" ca="1">IFERROR(_xlfn.XLOOKUP(MID(CELL("filename",$A$1),FIND("]",CELL("filename",$A$1))+1,255)&amp;"|"&amp;$C98,Fonte_OM_Objeto!$G:$G,Fonte_OM_Objeto!$J:$J),"")</f>
        <v/>
      </c>
      <c r="AF98" s="10" t="str" cm="1">
        <f t="array" aca="1" ref="AF98" ca="1">IFERROR(_xlfn.XLOOKUP(MID(CELL("filename",$A$1),FIND("]",CELL("filename",$A$1))+1,255)&amp;"|"&amp;$C98,Fonte_OM_Objeto!$G:$G,Fonte_OM_Objeto!$K:$K),"")</f>
        <v/>
      </c>
    </row>
    <row r="99" spans="1:32" s="1" customFormat="1" ht="52.35" customHeight="1" x14ac:dyDescent="0.2">
      <c r="A99" s="9" t="s">
        <v>2327</v>
      </c>
      <c r="B99" s="9" t="s">
        <v>31</v>
      </c>
      <c r="C99" s="9" t="s">
        <v>2914</v>
      </c>
      <c r="D99" s="9" t="s">
        <v>33</v>
      </c>
      <c r="E99" s="9" t="s">
        <v>90</v>
      </c>
      <c r="F99" s="9" t="s">
        <v>2893</v>
      </c>
      <c r="G99" s="9" t="s">
        <v>2892</v>
      </c>
      <c r="H99" s="9" t="s">
        <v>37</v>
      </c>
      <c r="I99" s="9" t="s">
        <v>159</v>
      </c>
      <c r="J99" s="9" t="s">
        <v>160</v>
      </c>
      <c r="K99" s="9" t="s">
        <v>40</v>
      </c>
      <c r="L99" s="9" t="s">
        <v>41</v>
      </c>
      <c r="M99" s="9" t="s">
        <v>59</v>
      </c>
      <c r="N99" s="9" t="s">
        <v>60</v>
      </c>
      <c r="O99" s="9" t="s">
        <v>2347</v>
      </c>
      <c r="P99" s="9" t="s">
        <v>45</v>
      </c>
      <c r="Q99" s="9" t="s">
        <v>62</v>
      </c>
      <c r="R99" s="9" t="s">
        <v>45</v>
      </c>
      <c r="S99" s="9" t="s">
        <v>63</v>
      </c>
      <c r="T99" s="9" t="s">
        <v>75</v>
      </c>
      <c r="U99" s="9" t="s">
        <v>76</v>
      </c>
      <c r="V99" s="9" t="s">
        <v>75</v>
      </c>
      <c r="W99" s="9" t="s">
        <v>51</v>
      </c>
      <c r="X99" s="9" t="s">
        <v>102</v>
      </c>
      <c r="Y99" s="9" t="s">
        <v>53</v>
      </c>
      <c r="Z99" s="9" t="s">
        <v>54</v>
      </c>
      <c r="AA99" s="9" t="s">
        <v>55</v>
      </c>
      <c r="AB99" s="9" t="s">
        <v>56</v>
      </c>
      <c r="AC99" s="10">
        <v>400000</v>
      </c>
      <c r="AD99" s="10" t="s">
        <v>2913</v>
      </c>
      <c r="AE99" s="10" t="str" cm="1">
        <f t="array" aca="1" ref="AE99" ca="1">IFERROR(_xlfn.XLOOKUP(MID(CELL("filename",$A$1),FIND("]",CELL("filename",$A$1))+1,255)&amp;"|"&amp;$C99,Fonte_OM_Objeto!$G:$G,Fonte_OM_Objeto!$J:$J),"")</f>
        <v/>
      </c>
      <c r="AF99" s="10" t="str" cm="1">
        <f t="array" aca="1" ref="AF99" ca="1">IFERROR(_xlfn.XLOOKUP(MID(CELL("filename",$A$1),FIND("]",CELL("filename",$A$1))+1,255)&amp;"|"&amp;$C99,Fonte_OM_Objeto!$G:$G,Fonte_OM_Objeto!$K:$K),"")</f>
        <v/>
      </c>
    </row>
    <row r="100" spans="1:32" s="1" customFormat="1" ht="41.1" customHeight="1" x14ac:dyDescent="0.2">
      <c r="A100" s="9" t="s">
        <v>2327</v>
      </c>
      <c r="B100" s="9" t="s">
        <v>31</v>
      </c>
      <c r="C100" s="9" t="s">
        <v>2912</v>
      </c>
      <c r="D100" s="9" t="s">
        <v>33</v>
      </c>
      <c r="E100" s="9" t="s">
        <v>90</v>
      </c>
      <c r="F100" s="9" t="s">
        <v>2893</v>
      </c>
      <c r="G100" s="9" t="s">
        <v>2892</v>
      </c>
      <c r="H100" s="9" t="s">
        <v>37</v>
      </c>
      <c r="I100" s="9" t="s">
        <v>159</v>
      </c>
      <c r="J100" s="9" t="s">
        <v>160</v>
      </c>
      <c r="K100" s="9" t="s">
        <v>40</v>
      </c>
      <c r="L100" s="9" t="s">
        <v>41</v>
      </c>
      <c r="M100" s="9" t="s">
        <v>42</v>
      </c>
      <c r="N100" s="9" t="s">
        <v>43</v>
      </c>
      <c r="O100" s="9" t="s">
        <v>2344</v>
      </c>
      <c r="P100" s="9" t="s">
        <v>45</v>
      </c>
      <c r="Q100" s="9" t="s">
        <v>84</v>
      </c>
      <c r="R100" s="9" t="s">
        <v>45</v>
      </c>
      <c r="S100" s="9" t="s">
        <v>85</v>
      </c>
      <c r="T100" s="9" t="s">
        <v>75</v>
      </c>
      <c r="U100" s="9" t="s">
        <v>76</v>
      </c>
      <c r="V100" s="9" t="s">
        <v>75</v>
      </c>
      <c r="W100" s="9" t="s">
        <v>51</v>
      </c>
      <c r="X100" s="9" t="s">
        <v>52</v>
      </c>
      <c r="Y100" s="9" t="s">
        <v>53</v>
      </c>
      <c r="Z100" s="9" t="s">
        <v>54</v>
      </c>
      <c r="AA100" s="9" t="s">
        <v>55</v>
      </c>
      <c r="AB100" s="9" t="s">
        <v>56</v>
      </c>
      <c r="AC100" s="10">
        <v>100000</v>
      </c>
      <c r="AD100" s="10" t="s">
        <v>2911</v>
      </c>
      <c r="AE100" s="10" t="str" cm="1">
        <f t="array" aca="1" ref="AE100" ca="1">IFERROR(_xlfn.XLOOKUP(MID(CELL("filename",$A$1),FIND("]",CELL("filename",$A$1))+1,255)&amp;"|"&amp;$C100,Fonte_OM_Objeto!$G:$G,Fonte_OM_Objeto!$J:$J),"")</f>
        <v>62º BI</v>
      </c>
      <c r="AF100" s="10" t="str" cm="1">
        <f t="array" aca="1" ref="AF100" ca="1">IFERROR(_xlfn.XLOOKUP(MID(CELL("filename",$A$1),FIND("]",CELL("filename",$A$1))+1,255)&amp;"|"&amp;$C100,Fonte_OM_Objeto!$G:$G,Fonte_OM_Objeto!$K:$K),"")</f>
        <v>Aquisição de instrumentos musicais para a Banda de Música e de equipamentos de informática do 62º BI</v>
      </c>
    </row>
    <row r="101" spans="1:32" s="1" customFormat="1" ht="41.1" customHeight="1" x14ac:dyDescent="0.2">
      <c r="A101" s="9" t="s">
        <v>2327</v>
      </c>
      <c r="B101" s="9" t="s">
        <v>31</v>
      </c>
      <c r="C101" s="9" t="s">
        <v>2910</v>
      </c>
      <c r="D101" s="9" t="s">
        <v>33</v>
      </c>
      <c r="E101" s="9" t="s">
        <v>90</v>
      </c>
      <c r="F101" s="9" t="s">
        <v>2893</v>
      </c>
      <c r="G101" s="9" t="s">
        <v>2892</v>
      </c>
      <c r="H101" s="9" t="s">
        <v>37</v>
      </c>
      <c r="I101" s="9" t="s">
        <v>159</v>
      </c>
      <c r="J101" s="9" t="s">
        <v>160</v>
      </c>
      <c r="K101" s="9" t="s">
        <v>40</v>
      </c>
      <c r="L101" s="9" t="s">
        <v>41</v>
      </c>
      <c r="M101" s="9" t="s">
        <v>42</v>
      </c>
      <c r="N101" s="9" t="s">
        <v>43</v>
      </c>
      <c r="O101" s="9" t="s">
        <v>2344</v>
      </c>
      <c r="P101" s="9" t="s">
        <v>45</v>
      </c>
      <c r="Q101" s="9" t="s">
        <v>84</v>
      </c>
      <c r="R101" s="9" t="s">
        <v>45</v>
      </c>
      <c r="S101" s="9" t="s">
        <v>85</v>
      </c>
      <c r="T101" s="9" t="s">
        <v>75</v>
      </c>
      <c r="U101" s="9" t="s">
        <v>76</v>
      </c>
      <c r="V101" s="9" t="s">
        <v>75</v>
      </c>
      <c r="W101" s="9" t="s">
        <v>51</v>
      </c>
      <c r="X101" s="9" t="s">
        <v>52</v>
      </c>
      <c r="Y101" s="9" t="s">
        <v>53</v>
      </c>
      <c r="Z101" s="9" t="s">
        <v>54</v>
      </c>
      <c r="AA101" s="9" t="s">
        <v>55</v>
      </c>
      <c r="AB101" s="9" t="s">
        <v>56</v>
      </c>
      <c r="AC101" s="10">
        <v>100000</v>
      </c>
      <c r="AD101" s="10" t="s">
        <v>2909</v>
      </c>
      <c r="AE101" s="10" t="str" cm="1">
        <f t="array" aca="1" ref="AE101" ca="1">IFERROR(_xlfn.XLOOKUP(MID(CELL("filename",$A$1),FIND("]",CELL("filename",$A$1))+1,255)&amp;"|"&amp;$C101,Fonte_OM_Objeto!$G:$G,Fonte_OM_Objeto!$J:$J),"")</f>
        <v>14º RC Mec</v>
      </c>
      <c r="AF101" s="10" t="str" cm="1">
        <f t="array" aca="1" ref="AF101" ca="1">IFERROR(_xlfn.XLOOKUP(MID(CELL("filename",$A$1),FIND("]",CELL("filename",$A$1))+1,255)&amp;"|"&amp;$C101,Fonte_OM_Objeto!$G:$G,Fonte_OM_Objeto!$K:$K),"")</f>
        <v>Mobiliário em geral e Máquinas, utensílios e equipamentos diversos para o 14º RC Mec</v>
      </c>
    </row>
    <row r="102" spans="1:32" s="1" customFormat="1" ht="30.4" customHeight="1" x14ac:dyDescent="0.2">
      <c r="A102" s="9" t="s">
        <v>2327</v>
      </c>
      <c r="B102" s="9" t="s">
        <v>31</v>
      </c>
      <c r="C102" s="9" t="s">
        <v>2908</v>
      </c>
      <c r="D102" s="9" t="s">
        <v>33</v>
      </c>
      <c r="E102" s="9" t="s">
        <v>90</v>
      </c>
      <c r="F102" s="9" t="s">
        <v>2893</v>
      </c>
      <c r="G102" s="9" t="s">
        <v>2892</v>
      </c>
      <c r="H102" s="9" t="s">
        <v>37</v>
      </c>
      <c r="I102" s="9" t="s">
        <v>159</v>
      </c>
      <c r="J102" s="9" t="s">
        <v>160</v>
      </c>
      <c r="K102" s="9" t="s">
        <v>40</v>
      </c>
      <c r="L102" s="9" t="s">
        <v>41</v>
      </c>
      <c r="M102" s="9" t="s">
        <v>42</v>
      </c>
      <c r="N102" s="9" t="s">
        <v>43</v>
      </c>
      <c r="O102" s="9" t="s">
        <v>2651</v>
      </c>
      <c r="P102" s="9" t="s">
        <v>45</v>
      </c>
      <c r="Q102" s="9" t="s">
        <v>84</v>
      </c>
      <c r="R102" s="9" t="s">
        <v>45</v>
      </c>
      <c r="S102" s="9" t="s">
        <v>63</v>
      </c>
      <c r="T102" s="9" t="s">
        <v>75</v>
      </c>
      <c r="U102" s="9" t="s">
        <v>76</v>
      </c>
      <c r="V102" s="9" t="s">
        <v>75</v>
      </c>
      <c r="W102" s="9" t="s">
        <v>51</v>
      </c>
      <c r="X102" s="9" t="s">
        <v>52</v>
      </c>
      <c r="Y102" s="9" t="s">
        <v>53</v>
      </c>
      <c r="Z102" s="9" t="s">
        <v>54</v>
      </c>
      <c r="AA102" s="9" t="s">
        <v>55</v>
      </c>
      <c r="AB102" s="9" t="s">
        <v>56</v>
      </c>
      <c r="AC102" s="10">
        <v>1000000</v>
      </c>
      <c r="AD102" s="10" t="s">
        <v>2907</v>
      </c>
      <c r="AE102" s="10" t="str" cm="1">
        <f t="array" aca="1" ref="AE102" ca="1">IFERROR(_xlfn.XLOOKUP(MID(CELL("filename",$A$1),FIND("]",CELL("filename",$A$1))+1,255)&amp;"|"&amp;$C102,Fonte_OM_Objeto!$G:$G,Fonte_OM_Objeto!$J:$J),"")</f>
        <v>63º BI</v>
      </c>
      <c r="AF102" s="10" t="str" cm="1">
        <f t="array" aca="1" ref="AF102" ca="1">IFERROR(_xlfn.XLOOKUP(MID(CELL("filename",$A$1),FIND("]",CELL("filename",$A$1))+1,255)&amp;"|"&amp;$C102,Fonte_OM_Objeto!$G:$G,Fonte_OM_Objeto!$K:$K),"")</f>
        <v>Prosseguimento da adequação da quadra poliesportiva e aquisição de materiais permanentes para o serviço de aprovisionamento e refeitórios.</v>
      </c>
    </row>
    <row r="103" spans="1:32" s="1" customFormat="1" ht="30.4" customHeight="1" x14ac:dyDescent="0.2">
      <c r="A103" s="9" t="s">
        <v>2327</v>
      </c>
      <c r="B103" s="9" t="s">
        <v>31</v>
      </c>
      <c r="C103" s="9" t="s">
        <v>2906</v>
      </c>
      <c r="D103" s="9" t="s">
        <v>33</v>
      </c>
      <c r="E103" s="9" t="s">
        <v>34</v>
      </c>
      <c r="F103" s="9" t="s">
        <v>2893</v>
      </c>
      <c r="G103" s="9" t="s">
        <v>2892</v>
      </c>
      <c r="H103" s="9" t="s">
        <v>37</v>
      </c>
      <c r="I103" s="9" t="s">
        <v>159</v>
      </c>
      <c r="J103" s="9" t="s">
        <v>160</v>
      </c>
      <c r="K103" s="9" t="s">
        <v>40</v>
      </c>
      <c r="L103" s="9" t="s">
        <v>41</v>
      </c>
      <c r="M103" s="9" t="s">
        <v>42</v>
      </c>
      <c r="N103" s="9" t="s">
        <v>43</v>
      </c>
      <c r="O103" s="9" t="s">
        <v>612</v>
      </c>
      <c r="P103" s="9" t="s">
        <v>45</v>
      </c>
      <c r="Q103" s="9" t="s">
        <v>109</v>
      </c>
      <c r="R103" s="9" t="s">
        <v>47</v>
      </c>
      <c r="S103" s="9" t="s">
        <v>110</v>
      </c>
      <c r="T103" s="9" t="s">
        <v>2625</v>
      </c>
      <c r="U103" s="9" t="s">
        <v>159</v>
      </c>
      <c r="V103" s="9" t="s">
        <v>2624</v>
      </c>
      <c r="W103" s="9" t="s">
        <v>111</v>
      </c>
      <c r="X103" s="9" t="s">
        <v>52</v>
      </c>
      <c r="Y103" s="9" t="s">
        <v>53</v>
      </c>
      <c r="Z103" s="9" t="s">
        <v>54</v>
      </c>
      <c r="AA103" s="9" t="s">
        <v>55</v>
      </c>
      <c r="AB103" s="9" t="s">
        <v>56</v>
      </c>
      <c r="AC103" s="10">
        <v>400000</v>
      </c>
      <c r="AD103" s="10" t="s">
        <v>2905</v>
      </c>
      <c r="AE103" s="10" t="str" cm="1">
        <f t="array" aca="1" ref="AE103" ca="1">IFERROR(_xlfn.XLOOKUP(MID(CELL("filename",$A$1),FIND("]",CELL("filename",$A$1))+1,255)&amp;"|"&amp;$C103,Fonte_OM_Objeto!$G:$G,Fonte_OM_Objeto!$J:$J),"")</f>
        <v>HGuFl</v>
      </c>
      <c r="AF103" s="10" t="str" cm="1">
        <f t="array" aca="1" ref="AF103" ca="1">IFERROR(_xlfn.XLOOKUP(MID(CELL("filename",$A$1),FIND("]",CELL("filename",$A$1))+1,255)&amp;"|"&amp;$C103,Fonte_OM_Objeto!$G:$G,Fonte_OM_Objeto!$K:$K),"")</f>
        <v>Aquisição de viatura ambulância de simples remoção e outros equipamentos médicos hospitalares para o H Gu de Florianópolis</v>
      </c>
    </row>
    <row r="104" spans="1:32" s="1" customFormat="1" ht="30.4" customHeight="1" x14ac:dyDescent="0.2">
      <c r="A104" s="9" t="s">
        <v>2327</v>
      </c>
      <c r="B104" s="9" t="s">
        <v>31</v>
      </c>
      <c r="C104" s="9" t="s">
        <v>2904</v>
      </c>
      <c r="D104" s="9" t="s">
        <v>33</v>
      </c>
      <c r="E104" s="9" t="s">
        <v>90</v>
      </c>
      <c r="F104" s="9" t="s">
        <v>2893</v>
      </c>
      <c r="G104" s="9" t="s">
        <v>2892</v>
      </c>
      <c r="H104" s="9" t="s">
        <v>37</v>
      </c>
      <c r="I104" s="9" t="s">
        <v>159</v>
      </c>
      <c r="J104" s="9" t="s">
        <v>160</v>
      </c>
      <c r="K104" s="9" t="s">
        <v>40</v>
      </c>
      <c r="L104" s="9" t="s">
        <v>41</v>
      </c>
      <c r="M104" s="9" t="s">
        <v>42</v>
      </c>
      <c r="N104" s="9" t="s">
        <v>43</v>
      </c>
      <c r="O104" s="9" t="s">
        <v>118</v>
      </c>
      <c r="P104" s="9" t="s">
        <v>45</v>
      </c>
      <c r="Q104" s="9" t="s">
        <v>46</v>
      </c>
      <c r="R104" s="9" t="s">
        <v>47</v>
      </c>
      <c r="S104" s="9" t="s">
        <v>48</v>
      </c>
      <c r="T104" s="9" t="s">
        <v>75</v>
      </c>
      <c r="U104" s="9" t="s">
        <v>76</v>
      </c>
      <c r="V104" s="9" t="s">
        <v>75</v>
      </c>
      <c r="W104" s="9" t="s">
        <v>51</v>
      </c>
      <c r="X104" s="9" t="s">
        <v>52</v>
      </c>
      <c r="Y104" s="9" t="s">
        <v>53</v>
      </c>
      <c r="Z104" s="9" t="s">
        <v>54</v>
      </c>
      <c r="AA104" s="9" t="s">
        <v>55</v>
      </c>
      <c r="AB104" s="9" t="s">
        <v>56</v>
      </c>
      <c r="AC104" s="10">
        <v>100000</v>
      </c>
      <c r="AD104" s="10" t="s">
        <v>2903</v>
      </c>
      <c r="AE104" s="10" t="str" cm="1">
        <f t="array" aca="1" ref="AE104" ca="1">IFERROR(_xlfn.XLOOKUP(MID(CELL("filename",$A$1),FIND("]",CELL("filename",$A$1))+1,255)&amp;"|"&amp;$C104,Fonte_OM_Objeto!$G:$G,Fonte_OM_Objeto!$J:$J),"")</f>
        <v>11ª Bia AAAe AP</v>
      </c>
      <c r="AF104" s="10" t="str" cm="1">
        <f t="array" aca="1" ref="AF104" ca="1">IFERROR(_xlfn.XLOOKUP(MID(CELL("filename",$A$1),FIND("]",CELL("filename",$A$1))+1,255)&amp;"|"&amp;$C104,Fonte_OM_Objeto!$G:$G,Fonte_OM_Objeto!$K:$K),"")</f>
        <v>Aquisição de materiais permanentes para a 11ª Bia AAAe AP</v>
      </c>
    </row>
    <row r="105" spans="1:32" s="1" customFormat="1" ht="30.4" customHeight="1" x14ac:dyDescent="0.2">
      <c r="A105" s="9" t="s">
        <v>2327</v>
      </c>
      <c r="B105" s="9" t="s">
        <v>31</v>
      </c>
      <c r="C105" s="9" t="s">
        <v>2902</v>
      </c>
      <c r="D105" s="9" t="s">
        <v>33</v>
      </c>
      <c r="E105" s="9" t="s">
        <v>90</v>
      </c>
      <c r="F105" s="9" t="s">
        <v>2893</v>
      </c>
      <c r="G105" s="9" t="s">
        <v>2892</v>
      </c>
      <c r="H105" s="9" t="s">
        <v>37</v>
      </c>
      <c r="I105" s="9" t="s">
        <v>159</v>
      </c>
      <c r="J105" s="9" t="s">
        <v>160</v>
      </c>
      <c r="K105" s="9" t="s">
        <v>40</v>
      </c>
      <c r="L105" s="9" t="s">
        <v>41</v>
      </c>
      <c r="M105" s="9" t="s">
        <v>42</v>
      </c>
      <c r="N105" s="9" t="s">
        <v>43</v>
      </c>
      <c r="O105" s="9" t="s">
        <v>2651</v>
      </c>
      <c r="P105" s="9" t="s">
        <v>45</v>
      </c>
      <c r="Q105" s="9" t="s">
        <v>84</v>
      </c>
      <c r="R105" s="9" t="s">
        <v>45</v>
      </c>
      <c r="S105" s="9" t="s">
        <v>63</v>
      </c>
      <c r="T105" s="9" t="s">
        <v>75</v>
      </c>
      <c r="U105" s="9" t="s">
        <v>76</v>
      </c>
      <c r="V105" s="9" t="s">
        <v>75</v>
      </c>
      <c r="W105" s="9" t="s">
        <v>51</v>
      </c>
      <c r="X105" s="9" t="s">
        <v>102</v>
      </c>
      <c r="Y105" s="9" t="s">
        <v>53</v>
      </c>
      <c r="Z105" s="9" t="s">
        <v>54</v>
      </c>
      <c r="AA105" s="9" t="s">
        <v>55</v>
      </c>
      <c r="AB105" s="9" t="s">
        <v>56</v>
      </c>
      <c r="AC105" s="10">
        <v>100000</v>
      </c>
      <c r="AD105" s="10" t="s">
        <v>2901</v>
      </c>
      <c r="AE105" s="10" t="str" cm="1">
        <f t="array" aca="1" ref="AE105" ca="1">IFERROR(_xlfn.XLOOKUP(MID(CELL("filename",$A$1),FIND("]",CELL("filename",$A$1))+1,255)&amp;"|"&amp;$C105,Fonte_OM_Objeto!$G:$G,Fonte_OM_Objeto!$J:$J),"")</f>
        <v>5º BE Cmb Bld</v>
      </c>
      <c r="AF105" s="10" t="str" cm="1">
        <f t="array" aca="1" ref="AF105" ca="1">IFERROR(_xlfn.XLOOKUP(MID(CELL("filename",$A$1),FIND("]",CELL("filename",$A$1))+1,255)&amp;"|"&amp;$C105,Fonte_OM_Objeto!$G:$G,Fonte_OM_Objeto!$K:$K),"")</f>
        <v>Aquisição de materiais permanentes para o refeitório do 5º BE Cmb Bld</v>
      </c>
    </row>
    <row r="106" spans="1:32" s="1" customFormat="1" ht="52.35" customHeight="1" x14ac:dyDescent="0.2">
      <c r="A106" s="9" t="s">
        <v>2327</v>
      </c>
      <c r="B106" s="9" t="s">
        <v>31</v>
      </c>
      <c r="C106" s="9" t="s">
        <v>2900</v>
      </c>
      <c r="D106" s="9" t="s">
        <v>33</v>
      </c>
      <c r="E106" s="9" t="s">
        <v>90</v>
      </c>
      <c r="F106" s="9" t="s">
        <v>2893</v>
      </c>
      <c r="G106" s="9" t="s">
        <v>2892</v>
      </c>
      <c r="H106" s="9" t="s">
        <v>37</v>
      </c>
      <c r="I106" s="9" t="s">
        <v>159</v>
      </c>
      <c r="J106" s="9" t="s">
        <v>160</v>
      </c>
      <c r="K106" s="9" t="s">
        <v>40</v>
      </c>
      <c r="L106" s="9" t="s">
        <v>41</v>
      </c>
      <c r="M106" s="9" t="s">
        <v>408</v>
      </c>
      <c r="N106" s="9" t="s">
        <v>409</v>
      </c>
      <c r="O106" s="9" t="s">
        <v>2739</v>
      </c>
      <c r="P106" s="9" t="s">
        <v>45</v>
      </c>
      <c r="Q106" s="9" t="s">
        <v>411</v>
      </c>
      <c r="R106" s="9" t="s">
        <v>2353</v>
      </c>
      <c r="S106" s="9" t="s">
        <v>413</v>
      </c>
      <c r="T106" s="9" t="s">
        <v>75</v>
      </c>
      <c r="U106" s="9" t="s">
        <v>76</v>
      </c>
      <c r="V106" s="9" t="s">
        <v>75</v>
      </c>
      <c r="W106" s="9" t="s">
        <v>51</v>
      </c>
      <c r="X106" s="9" t="s">
        <v>102</v>
      </c>
      <c r="Y106" s="9" t="s">
        <v>53</v>
      </c>
      <c r="Z106" s="9" t="s">
        <v>54</v>
      </c>
      <c r="AA106" s="9" t="s">
        <v>55</v>
      </c>
      <c r="AB106" s="9" t="s">
        <v>56</v>
      </c>
      <c r="AC106" s="10">
        <v>200000</v>
      </c>
      <c r="AD106" s="10" t="s">
        <v>2899</v>
      </c>
      <c r="AE106" s="10" t="str" cm="1">
        <f t="array" aca="1" ref="AE106" ca="1">IFERROR(_xlfn.XLOOKUP(MID(CELL("filename",$A$1),FIND("]",CELL("filename",$A$1))+1,255)&amp;"|"&amp;$C106,Fonte_OM_Objeto!$G:$G,Fonte_OM_Objeto!$J:$J),"")</f>
        <v/>
      </c>
      <c r="AF106" s="10" t="str" cm="1">
        <f t="array" aca="1" ref="AF106" ca="1">IFERROR(_xlfn.XLOOKUP(MID(CELL("filename",$A$1),FIND("]",CELL("filename",$A$1))+1,255)&amp;"|"&amp;$C106,Fonte_OM_Objeto!$G:$G,Fonte_OM_Objeto!$K:$K),"")</f>
        <v/>
      </c>
    </row>
    <row r="107" spans="1:32" s="1" customFormat="1" ht="62.85" customHeight="1" x14ac:dyDescent="0.2">
      <c r="A107" s="9" t="s">
        <v>2327</v>
      </c>
      <c r="B107" s="9" t="s">
        <v>31</v>
      </c>
      <c r="C107" s="9" t="s">
        <v>2898</v>
      </c>
      <c r="D107" s="9" t="s">
        <v>33</v>
      </c>
      <c r="E107" s="9" t="s">
        <v>34</v>
      </c>
      <c r="F107" s="9" t="s">
        <v>2893</v>
      </c>
      <c r="G107" s="9" t="s">
        <v>2892</v>
      </c>
      <c r="H107" s="9" t="s">
        <v>37</v>
      </c>
      <c r="I107" s="9" t="s">
        <v>159</v>
      </c>
      <c r="J107" s="9" t="s">
        <v>160</v>
      </c>
      <c r="K107" s="9" t="s">
        <v>40</v>
      </c>
      <c r="L107" s="9" t="s">
        <v>41</v>
      </c>
      <c r="M107" s="9" t="s">
        <v>97</v>
      </c>
      <c r="N107" s="9" t="s">
        <v>98</v>
      </c>
      <c r="O107" s="9" t="s">
        <v>612</v>
      </c>
      <c r="P107" s="9" t="s">
        <v>45</v>
      </c>
      <c r="Q107" s="9" t="s">
        <v>109</v>
      </c>
      <c r="R107" s="9" t="s">
        <v>47</v>
      </c>
      <c r="S107" s="9" t="s">
        <v>110</v>
      </c>
      <c r="T107" s="9" t="s">
        <v>2625</v>
      </c>
      <c r="U107" s="9" t="s">
        <v>159</v>
      </c>
      <c r="V107" s="9" t="s">
        <v>2624</v>
      </c>
      <c r="W107" s="9" t="s">
        <v>111</v>
      </c>
      <c r="X107" s="9" t="s">
        <v>52</v>
      </c>
      <c r="Y107" s="9" t="s">
        <v>53</v>
      </c>
      <c r="Z107" s="9" t="s">
        <v>54</v>
      </c>
      <c r="AA107" s="9" t="s">
        <v>55</v>
      </c>
      <c r="AB107" s="9" t="s">
        <v>56</v>
      </c>
      <c r="AC107" s="10">
        <v>350000</v>
      </c>
      <c r="AD107" s="10" t="s">
        <v>2897</v>
      </c>
      <c r="AE107" s="10" t="str" cm="1">
        <f t="array" aca="1" ref="AE107" ca="1">IFERROR(_xlfn.XLOOKUP(MID(CELL("filename",$A$1),FIND("]",CELL("filename",$A$1))+1,255)&amp;"|"&amp;$C107,Fonte_OM_Objeto!$G:$G,Fonte_OM_Objeto!$J:$J),"")</f>
        <v/>
      </c>
      <c r="AF107" s="10" t="str" cm="1">
        <f t="array" aca="1" ref="AF107" ca="1">IFERROR(_xlfn.XLOOKUP(MID(CELL("filename",$A$1),FIND("]",CELL("filename",$A$1))+1,255)&amp;"|"&amp;$C107,Fonte_OM_Objeto!$G:$G,Fonte_OM_Objeto!$K:$K),"")</f>
        <v/>
      </c>
    </row>
    <row r="108" spans="1:32" s="1" customFormat="1" ht="84.2" customHeight="1" x14ac:dyDescent="0.2">
      <c r="A108" s="9" t="s">
        <v>2327</v>
      </c>
      <c r="B108" s="9" t="s">
        <v>31</v>
      </c>
      <c r="C108" s="9" t="s">
        <v>2896</v>
      </c>
      <c r="D108" s="9" t="s">
        <v>33</v>
      </c>
      <c r="E108" s="9" t="s">
        <v>34</v>
      </c>
      <c r="F108" s="9" t="s">
        <v>2893</v>
      </c>
      <c r="G108" s="9" t="s">
        <v>2892</v>
      </c>
      <c r="H108" s="9" t="s">
        <v>37</v>
      </c>
      <c r="I108" s="9" t="s">
        <v>159</v>
      </c>
      <c r="J108" s="9" t="s">
        <v>160</v>
      </c>
      <c r="K108" s="9" t="s">
        <v>40</v>
      </c>
      <c r="L108" s="9" t="s">
        <v>41</v>
      </c>
      <c r="M108" s="9" t="s">
        <v>97</v>
      </c>
      <c r="N108" s="9" t="s">
        <v>98</v>
      </c>
      <c r="O108" s="9" t="s">
        <v>2671</v>
      </c>
      <c r="P108" s="9" t="s">
        <v>45</v>
      </c>
      <c r="Q108" s="9" t="s">
        <v>1646</v>
      </c>
      <c r="R108" s="9" t="s">
        <v>2360</v>
      </c>
      <c r="S108" s="9" t="s">
        <v>1645</v>
      </c>
      <c r="T108" s="9" t="s">
        <v>2625</v>
      </c>
      <c r="U108" s="9" t="s">
        <v>159</v>
      </c>
      <c r="V108" s="9" t="s">
        <v>2624</v>
      </c>
      <c r="W108" s="9" t="s">
        <v>51</v>
      </c>
      <c r="X108" s="9" t="s">
        <v>52</v>
      </c>
      <c r="Y108" s="9" t="s">
        <v>53</v>
      </c>
      <c r="Z108" s="9" t="s">
        <v>54</v>
      </c>
      <c r="AA108" s="9" t="s">
        <v>55</v>
      </c>
      <c r="AB108" s="9" t="s">
        <v>56</v>
      </c>
      <c r="AC108" s="10">
        <v>300000</v>
      </c>
      <c r="AD108" s="10" t="s">
        <v>2895</v>
      </c>
      <c r="AE108" s="10" t="str" cm="1">
        <f t="array" aca="1" ref="AE108" ca="1">IFERROR(_xlfn.XLOOKUP(MID(CELL("filename",$A$1),FIND("]",CELL("filename",$A$1))+1,255)&amp;"|"&amp;$C108,Fonte_OM_Objeto!$G:$G,Fonte_OM_Objeto!$J:$J),"")</f>
        <v/>
      </c>
      <c r="AF108" s="10" t="str" cm="1">
        <f t="array" aca="1" ref="AF108" ca="1">IFERROR(_xlfn.XLOOKUP(MID(CELL("filename",$A$1),FIND("]",CELL("filename",$A$1))+1,255)&amp;"|"&amp;$C108,Fonte_OM_Objeto!$G:$G,Fonte_OM_Objeto!$K:$K),"")</f>
        <v/>
      </c>
    </row>
    <row r="109" spans="1:32" s="1" customFormat="1" ht="52.35" customHeight="1" x14ac:dyDescent="0.2">
      <c r="A109" s="9" t="s">
        <v>2327</v>
      </c>
      <c r="B109" s="9" t="s">
        <v>31</v>
      </c>
      <c r="C109" s="9" t="s">
        <v>2894</v>
      </c>
      <c r="D109" s="9" t="s">
        <v>33</v>
      </c>
      <c r="E109" s="9" t="s">
        <v>90</v>
      </c>
      <c r="F109" s="9" t="s">
        <v>2893</v>
      </c>
      <c r="G109" s="9" t="s">
        <v>2892</v>
      </c>
      <c r="H109" s="9" t="s">
        <v>37</v>
      </c>
      <c r="I109" s="9" t="s">
        <v>159</v>
      </c>
      <c r="J109" s="9" t="s">
        <v>160</v>
      </c>
      <c r="K109" s="9" t="s">
        <v>40</v>
      </c>
      <c r="L109" s="9" t="s">
        <v>41</v>
      </c>
      <c r="M109" s="9" t="s">
        <v>428</v>
      </c>
      <c r="N109" s="9" t="s">
        <v>429</v>
      </c>
      <c r="O109" s="9" t="s">
        <v>2891</v>
      </c>
      <c r="P109" s="9" t="s">
        <v>45</v>
      </c>
      <c r="Q109" s="9" t="s">
        <v>385</v>
      </c>
      <c r="R109" s="9" t="s">
        <v>2360</v>
      </c>
      <c r="S109" s="9" t="s">
        <v>431</v>
      </c>
      <c r="T109" s="9" t="s">
        <v>75</v>
      </c>
      <c r="U109" s="9" t="s">
        <v>76</v>
      </c>
      <c r="V109" s="9" t="s">
        <v>75</v>
      </c>
      <c r="W109" s="9" t="s">
        <v>51</v>
      </c>
      <c r="X109" s="9" t="s">
        <v>52</v>
      </c>
      <c r="Y109" s="9" t="s">
        <v>53</v>
      </c>
      <c r="Z109" s="9" t="s">
        <v>54</v>
      </c>
      <c r="AA109" s="9" t="s">
        <v>55</v>
      </c>
      <c r="AB109" s="9" t="s">
        <v>56</v>
      </c>
      <c r="AC109" s="10">
        <v>400000</v>
      </c>
      <c r="AD109" s="10" t="s">
        <v>2890</v>
      </c>
      <c r="AE109" s="10" t="str" cm="1">
        <f t="array" aca="1" ref="AE109" ca="1">IFERROR(_xlfn.XLOOKUP(MID(CELL("filename",$A$1),FIND("]",CELL("filename",$A$1))+1,255)&amp;"|"&amp;$C109,Fonte_OM_Objeto!$G:$G,Fonte_OM_Objeto!$J:$J),"")</f>
        <v/>
      </c>
      <c r="AF109" s="10" t="str" cm="1">
        <f t="array" aca="1" ref="AF109" ca="1">IFERROR(_xlfn.XLOOKUP(MID(CELL("filename",$A$1),FIND("]",CELL("filename",$A$1))+1,255)&amp;"|"&amp;$C109,Fonte_OM_Objeto!$G:$G,Fonte_OM_Objeto!$K:$K),"")</f>
        <v/>
      </c>
    </row>
    <row r="110" spans="1:32" s="1" customFormat="1" ht="30.4" customHeight="1" x14ac:dyDescent="0.2">
      <c r="A110" s="9" t="s">
        <v>2327</v>
      </c>
      <c r="B110" s="9" t="s">
        <v>31</v>
      </c>
      <c r="C110" s="9" t="s">
        <v>2889</v>
      </c>
      <c r="D110" s="9" t="s">
        <v>33</v>
      </c>
      <c r="E110" s="9" t="s">
        <v>90</v>
      </c>
      <c r="F110" s="9" t="s">
        <v>2888</v>
      </c>
      <c r="G110" s="9" t="s">
        <v>2887</v>
      </c>
      <c r="H110" s="9" t="s">
        <v>37</v>
      </c>
      <c r="I110" s="9" t="s">
        <v>96</v>
      </c>
      <c r="J110" s="9" t="s">
        <v>39</v>
      </c>
      <c r="K110" s="9" t="s">
        <v>40</v>
      </c>
      <c r="L110" s="9" t="s">
        <v>41</v>
      </c>
      <c r="M110" s="9" t="s">
        <v>42</v>
      </c>
      <c r="N110" s="9" t="s">
        <v>43</v>
      </c>
      <c r="O110" s="9" t="s">
        <v>118</v>
      </c>
      <c r="P110" s="9" t="s">
        <v>45</v>
      </c>
      <c r="Q110" s="9" t="s">
        <v>46</v>
      </c>
      <c r="R110" s="9" t="s">
        <v>47</v>
      </c>
      <c r="S110" s="9" t="s">
        <v>48</v>
      </c>
      <c r="T110" s="9" t="s">
        <v>75</v>
      </c>
      <c r="U110" s="9" t="s">
        <v>76</v>
      </c>
      <c r="V110" s="9" t="s">
        <v>75</v>
      </c>
      <c r="W110" s="9" t="s">
        <v>51</v>
      </c>
      <c r="X110" s="9" t="s">
        <v>52</v>
      </c>
      <c r="Y110" s="9" t="s">
        <v>53</v>
      </c>
      <c r="Z110" s="9" t="s">
        <v>54</v>
      </c>
      <c r="AA110" s="9" t="s">
        <v>55</v>
      </c>
      <c r="AB110" s="9" t="s">
        <v>56</v>
      </c>
      <c r="AC110" s="10">
        <v>200000</v>
      </c>
      <c r="AD110" s="10" t="s">
        <v>2886</v>
      </c>
      <c r="AE110" s="10" t="str" cm="1">
        <f t="array" aca="1" ref="AE110" ca="1">IFERROR(_xlfn.XLOOKUP(MID(CELL("filename",$A$1),FIND("]",CELL("filename",$A$1))+1,255)&amp;"|"&amp;$C110,Fonte_OM_Objeto!$G:$G,Fonte_OM_Objeto!$J:$J),"")</f>
        <v>CPOR/CMSP</v>
      </c>
      <c r="AF110" s="10" t="str" cm="1">
        <f t="array" aca="1" ref="AF110" ca="1">IFERROR(_xlfn.XLOOKUP(MID(CELL("filename",$A$1),FIND("]",CELL("filename",$A$1))+1,255)&amp;"|"&amp;$C110,Fonte_OM_Objeto!$G:$G,Fonte_OM_Objeto!$K:$K),"")</f>
        <v>Aquisição de materiais para alojamento do CPOR/CMSP</v>
      </c>
    </row>
    <row r="111" spans="1:32" s="1" customFormat="1" ht="19.7" customHeight="1" x14ac:dyDescent="0.2">
      <c r="A111" s="9" t="s">
        <v>2327</v>
      </c>
      <c r="B111" s="9" t="s">
        <v>31</v>
      </c>
      <c r="C111" s="9" t="s">
        <v>638</v>
      </c>
      <c r="D111" s="9" t="s">
        <v>33</v>
      </c>
      <c r="E111" s="9" t="s">
        <v>34</v>
      </c>
      <c r="F111" s="9" t="s">
        <v>639</v>
      </c>
      <c r="G111" s="9" t="s">
        <v>640</v>
      </c>
      <c r="H111" s="9" t="s">
        <v>37</v>
      </c>
      <c r="I111" s="9" t="s">
        <v>340</v>
      </c>
      <c r="J111" s="9" t="s">
        <v>293</v>
      </c>
      <c r="K111" s="9" t="s">
        <v>40</v>
      </c>
      <c r="L111" s="9" t="s">
        <v>41</v>
      </c>
      <c r="M111" s="9" t="s">
        <v>42</v>
      </c>
      <c r="N111" s="9" t="s">
        <v>43</v>
      </c>
      <c r="O111" s="9" t="s">
        <v>2694</v>
      </c>
      <c r="P111" s="9" t="s">
        <v>45</v>
      </c>
      <c r="Q111" s="9" t="s">
        <v>84</v>
      </c>
      <c r="R111" s="9" t="s">
        <v>45</v>
      </c>
      <c r="S111" s="9" t="s">
        <v>85</v>
      </c>
      <c r="T111" s="9" t="s">
        <v>679</v>
      </c>
      <c r="U111" s="9" t="s">
        <v>680</v>
      </c>
      <c r="V111" s="9" t="s">
        <v>681</v>
      </c>
      <c r="W111" s="9" t="s">
        <v>51</v>
      </c>
      <c r="X111" s="9" t="s">
        <v>52</v>
      </c>
      <c r="Y111" s="9" t="s">
        <v>2366</v>
      </c>
      <c r="Z111" s="9" t="s">
        <v>54</v>
      </c>
      <c r="AA111" s="9" t="s">
        <v>55</v>
      </c>
      <c r="AB111" s="9" t="s">
        <v>56</v>
      </c>
      <c r="AC111" s="10">
        <v>400000</v>
      </c>
      <c r="AD111" s="9" t="s">
        <v>2885</v>
      </c>
      <c r="AE111" s="10" t="str" cm="1">
        <f t="array" aca="1" ref="AE111" ca="1">IFERROR(_xlfn.XLOOKUP(MID(CELL("filename",$A$1),FIND("]",CELL("filename",$A$1))+1,255)&amp;"|"&amp;$C111,Fonte_OM_Objeto!$G:$G,Fonte_OM_Objeto!$J:$J),"")</f>
        <v>8ª Bda Inf Mtz</v>
      </c>
      <c r="AF111" s="10" t="str" cm="1">
        <f t="array" aca="1" ref="AF111" ca="1">IFERROR(_xlfn.XLOOKUP(MID(CELL("filename",$A$1),FIND("]",CELL("filename",$A$1))+1,255)&amp;"|"&amp;$C111,Fonte_OM_Objeto!$G:$G,Fonte_OM_Objeto!$K:$K),"")</f>
        <v>Aquisição de 1 (uma) viatura Van Executiva e 1 (uma) Viatura Administrativa Fiat Argo Trekkig 1.3 L Flex.</v>
      </c>
    </row>
    <row r="112" spans="1:32" s="1" customFormat="1" ht="52.35" customHeight="1" x14ac:dyDescent="0.2">
      <c r="A112" s="9" t="s">
        <v>2327</v>
      </c>
      <c r="B112" s="9" t="s">
        <v>31</v>
      </c>
      <c r="C112" s="9" t="s">
        <v>2884</v>
      </c>
      <c r="D112" s="9" t="s">
        <v>33</v>
      </c>
      <c r="E112" s="9" t="s">
        <v>90</v>
      </c>
      <c r="F112" s="9" t="s">
        <v>2883</v>
      </c>
      <c r="G112" s="9" t="s">
        <v>2086</v>
      </c>
      <c r="H112" s="9" t="s">
        <v>37</v>
      </c>
      <c r="I112" s="9" t="s">
        <v>212</v>
      </c>
      <c r="J112" s="9" t="s">
        <v>191</v>
      </c>
      <c r="K112" s="9" t="s">
        <v>40</v>
      </c>
      <c r="L112" s="9" t="s">
        <v>41</v>
      </c>
      <c r="M112" s="9" t="s">
        <v>70</v>
      </c>
      <c r="N112" s="9" t="s">
        <v>71</v>
      </c>
      <c r="O112" s="9" t="s">
        <v>2326</v>
      </c>
      <c r="P112" s="9" t="s">
        <v>45</v>
      </c>
      <c r="Q112" s="9" t="s">
        <v>62</v>
      </c>
      <c r="R112" s="9" t="s">
        <v>45</v>
      </c>
      <c r="S112" s="9" t="s">
        <v>85</v>
      </c>
      <c r="T112" s="9" t="s">
        <v>75</v>
      </c>
      <c r="U112" s="9" t="s">
        <v>76</v>
      </c>
      <c r="V112" s="9" t="s">
        <v>75</v>
      </c>
      <c r="W112" s="9" t="s">
        <v>51</v>
      </c>
      <c r="X112" s="9" t="s">
        <v>52</v>
      </c>
      <c r="Y112" s="9" t="s">
        <v>53</v>
      </c>
      <c r="Z112" s="9" t="s">
        <v>54</v>
      </c>
      <c r="AA112" s="9" t="s">
        <v>55</v>
      </c>
      <c r="AB112" s="9" t="s">
        <v>56</v>
      </c>
      <c r="AC112" s="10">
        <v>800000</v>
      </c>
      <c r="AD112" s="10" t="s">
        <v>2882</v>
      </c>
      <c r="AE112" s="10" t="str" cm="1">
        <f t="array" aca="1" ref="AE112" ca="1">IFERROR(_xlfn.XLOOKUP(MID(CELL("filename",$A$1),FIND("]",CELL("filename",$A$1))+1,255)&amp;"|"&amp;$C112,Fonte_OM_Objeto!$G:$G,Fonte_OM_Objeto!$J:$J),"")</f>
        <v/>
      </c>
      <c r="AF112" s="10" t="str" cm="1">
        <f t="array" aca="1" ref="AF112" ca="1">IFERROR(_xlfn.XLOOKUP(MID(CELL("filename",$A$1),FIND("]",CELL("filename",$A$1))+1,255)&amp;"|"&amp;$C112,Fonte_OM_Objeto!$G:$G,Fonte_OM_Objeto!$K:$K),"")</f>
        <v/>
      </c>
    </row>
    <row r="113" spans="1:32" s="1" customFormat="1" ht="19.7" customHeight="1" x14ac:dyDescent="0.2">
      <c r="A113" s="9" t="s">
        <v>2327</v>
      </c>
      <c r="B113" s="9" t="s">
        <v>31</v>
      </c>
      <c r="C113" s="9" t="s">
        <v>2881</v>
      </c>
      <c r="D113" s="9" t="s">
        <v>33</v>
      </c>
      <c r="E113" s="9" t="s">
        <v>34</v>
      </c>
      <c r="F113" s="9" t="s">
        <v>2880</v>
      </c>
      <c r="G113" s="9" t="s">
        <v>2879</v>
      </c>
      <c r="H113" s="9" t="s">
        <v>37</v>
      </c>
      <c r="I113" s="9" t="s">
        <v>242</v>
      </c>
      <c r="J113" s="9" t="s">
        <v>1702</v>
      </c>
      <c r="K113" s="9" t="s">
        <v>40</v>
      </c>
      <c r="L113" s="9" t="s">
        <v>41</v>
      </c>
      <c r="M113" s="9" t="s">
        <v>42</v>
      </c>
      <c r="N113" s="9" t="s">
        <v>43</v>
      </c>
      <c r="O113" s="9" t="s">
        <v>612</v>
      </c>
      <c r="P113" s="9" t="s">
        <v>45</v>
      </c>
      <c r="Q113" s="9" t="s">
        <v>109</v>
      </c>
      <c r="R113" s="9" t="s">
        <v>47</v>
      </c>
      <c r="S113" s="9" t="s">
        <v>110</v>
      </c>
      <c r="T113" s="9" t="s">
        <v>2878</v>
      </c>
      <c r="U113" s="9" t="s">
        <v>242</v>
      </c>
      <c r="V113" s="9" t="s">
        <v>247</v>
      </c>
      <c r="W113" s="9" t="s">
        <v>111</v>
      </c>
      <c r="X113" s="9" t="s">
        <v>52</v>
      </c>
      <c r="Y113" s="9" t="s">
        <v>53</v>
      </c>
      <c r="Z113" s="9" t="s">
        <v>54</v>
      </c>
      <c r="AA113" s="9" t="s">
        <v>55</v>
      </c>
      <c r="AB113" s="9" t="s">
        <v>56</v>
      </c>
      <c r="AC113" s="10">
        <v>650000</v>
      </c>
      <c r="AD113" s="9" t="s">
        <v>2877</v>
      </c>
      <c r="AE113" s="10" t="str" cm="1">
        <f t="array" aca="1" ref="AE113" ca="1">IFERROR(_xlfn.XLOOKUP(MID(CELL("filename",$A$1),FIND("]",CELL("filename",$A$1))+1,255)&amp;"|"&amp;$C113,Fonte_OM_Objeto!$G:$G,Fonte_OM_Objeto!$J:$J),"")</f>
        <v>11º BI Mth</v>
      </c>
      <c r="AF113" s="10" t="str" cm="1">
        <f t="array" aca="1" ref="AF113" ca="1">IFERROR(_xlfn.XLOOKUP(MID(CELL("filename",$A$1),FIND("]",CELL("filename",$A$1))+1,255)&amp;"|"&amp;$C113,Fonte_OM_Objeto!$G:$G,Fonte_OM_Objeto!$K:$K),"")</f>
        <v>Aquisição de 1 (uma) viatura tipo ambulância UTI Móvel, 1 (uma) viatura tipo ambulância de simples remoção e equipamentos
médico-hospitalares.</v>
      </c>
    </row>
    <row r="114" spans="1:32" s="1" customFormat="1" ht="19.7" customHeight="1" x14ac:dyDescent="0.2">
      <c r="A114" s="9" t="s">
        <v>2327</v>
      </c>
      <c r="B114" s="9" t="s">
        <v>31</v>
      </c>
      <c r="C114" s="9" t="s">
        <v>2876</v>
      </c>
      <c r="D114" s="9" t="s">
        <v>33</v>
      </c>
      <c r="E114" s="9" t="s">
        <v>34</v>
      </c>
      <c r="F114" s="9" t="s">
        <v>2875</v>
      </c>
      <c r="G114" s="9" t="s">
        <v>2874</v>
      </c>
      <c r="H114" s="9" t="s">
        <v>37</v>
      </c>
      <c r="I114" s="9" t="s">
        <v>150</v>
      </c>
      <c r="J114" s="9" t="s">
        <v>39</v>
      </c>
      <c r="K114" s="9" t="s">
        <v>40</v>
      </c>
      <c r="L114" s="9" t="s">
        <v>41</v>
      </c>
      <c r="M114" s="9" t="s">
        <v>59</v>
      </c>
      <c r="N114" s="9" t="s">
        <v>60</v>
      </c>
      <c r="O114" s="9" t="s">
        <v>2375</v>
      </c>
      <c r="P114" s="9" t="s">
        <v>45</v>
      </c>
      <c r="Q114" s="9" t="s">
        <v>62</v>
      </c>
      <c r="R114" s="9" t="s">
        <v>45</v>
      </c>
      <c r="S114" s="9" t="s">
        <v>63</v>
      </c>
      <c r="T114" s="9" t="s">
        <v>2873</v>
      </c>
      <c r="U114" s="9" t="s">
        <v>150</v>
      </c>
      <c r="V114" s="9" t="s">
        <v>154</v>
      </c>
      <c r="W114" s="9" t="s">
        <v>51</v>
      </c>
      <c r="X114" s="9" t="s">
        <v>52</v>
      </c>
      <c r="Y114" s="9" t="s">
        <v>53</v>
      </c>
      <c r="Z114" s="9" t="s">
        <v>54</v>
      </c>
      <c r="AA114" s="9" t="s">
        <v>55</v>
      </c>
      <c r="AB114" s="9" t="s">
        <v>56</v>
      </c>
      <c r="AC114" s="10">
        <v>149930</v>
      </c>
      <c r="AD114" s="9" t="s">
        <v>2872</v>
      </c>
      <c r="AE114" s="10" t="str" cm="1">
        <f t="array" aca="1" ref="AE114" ca="1">IFERROR(_xlfn.XLOOKUP(MID(CELL("filename",$A$1),FIND("]",CELL("filename",$A$1))+1,255)&amp;"|"&amp;$C114,Fonte_OM_Objeto!$G:$G,Fonte_OM_Objeto!$J:$J),"")</f>
        <v/>
      </c>
      <c r="AF114" s="10" t="str" cm="1">
        <f t="array" aca="1" ref="AF114" ca="1">IFERROR(_xlfn.XLOOKUP(MID(CELL("filename",$A$1),FIND("]",CELL("filename",$A$1))+1,255)&amp;"|"&amp;$C114,Fonte_OM_Objeto!$G:$G,Fonte_OM_Objeto!$K:$K),"")</f>
        <v/>
      </c>
    </row>
    <row r="115" spans="1:32" s="1" customFormat="1" ht="30.4" customHeight="1" x14ac:dyDescent="0.2">
      <c r="A115" s="9" t="s">
        <v>2327</v>
      </c>
      <c r="B115" s="9" t="s">
        <v>31</v>
      </c>
      <c r="C115" s="9" t="s">
        <v>656</v>
      </c>
      <c r="D115" s="9" t="s">
        <v>33</v>
      </c>
      <c r="E115" s="9" t="s">
        <v>34</v>
      </c>
      <c r="F115" s="9" t="s">
        <v>657</v>
      </c>
      <c r="G115" s="9" t="s">
        <v>658</v>
      </c>
      <c r="H115" s="9" t="s">
        <v>37</v>
      </c>
      <c r="I115" s="9" t="s">
        <v>81</v>
      </c>
      <c r="J115" s="9" t="s">
        <v>160</v>
      </c>
      <c r="K115" s="9" t="s">
        <v>40</v>
      </c>
      <c r="L115" s="9" t="s">
        <v>41</v>
      </c>
      <c r="M115" s="9" t="s">
        <v>42</v>
      </c>
      <c r="N115" s="9" t="s">
        <v>43</v>
      </c>
      <c r="O115" s="9" t="s">
        <v>612</v>
      </c>
      <c r="P115" s="9" t="s">
        <v>45</v>
      </c>
      <c r="Q115" s="9" t="s">
        <v>109</v>
      </c>
      <c r="R115" s="9" t="s">
        <v>47</v>
      </c>
      <c r="S115" s="9" t="s">
        <v>110</v>
      </c>
      <c r="T115" s="9" t="s">
        <v>2871</v>
      </c>
      <c r="U115" s="9" t="s">
        <v>81</v>
      </c>
      <c r="V115" s="9" t="s">
        <v>2870</v>
      </c>
      <c r="W115" s="9" t="s">
        <v>111</v>
      </c>
      <c r="X115" s="9" t="s">
        <v>52</v>
      </c>
      <c r="Y115" s="9" t="s">
        <v>53</v>
      </c>
      <c r="Z115" s="9" t="s">
        <v>54</v>
      </c>
      <c r="AA115" s="9" t="s">
        <v>55</v>
      </c>
      <c r="AB115" s="9" t="s">
        <v>56</v>
      </c>
      <c r="AC115" s="10">
        <v>300000</v>
      </c>
      <c r="AD115" s="10" t="s">
        <v>2869</v>
      </c>
      <c r="AE115" s="10" t="str" cm="1">
        <f t="array" aca="1" ref="AE115" ca="1">IFERROR(_xlfn.XLOOKUP(MID(CELL("filename",$A$1),FIND("]",CELL("filename",$A$1))+1,255)&amp;"|"&amp;$C115,Fonte_OM_Objeto!$G:$G,Fonte_OM_Objeto!$J:$J),"")</f>
        <v>9º GAC</v>
      </c>
      <c r="AF115" s="10" t="str" cm="1">
        <f t="array" aca="1" ref="AF115" ca="1">IFERROR(_xlfn.XLOOKUP(MID(CELL("filename",$A$1),FIND("]",CELL("filename",$A$1))+1,255)&amp;"|"&amp;$C115,Fonte_OM_Objeto!$G:$G,Fonte_OM_Objeto!$K:$K),"")</f>
        <v>Aquisição de viatura tipo ambulância administrativa e outros equipamentos médico-hospitalares.</v>
      </c>
    </row>
    <row r="116" spans="1:32" s="1" customFormat="1" ht="84.2" customHeight="1" x14ac:dyDescent="0.2">
      <c r="A116" s="9" t="s">
        <v>2327</v>
      </c>
      <c r="B116" s="9" t="s">
        <v>31</v>
      </c>
      <c r="C116" s="9" t="s">
        <v>664</v>
      </c>
      <c r="D116" s="9" t="s">
        <v>33</v>
      </c>
      <c r="E116" s="9" t="s">
        <v>34</v>
      </c>
      <c r="F116" s="9" t="s">
        <v>657</v>
      </c>
      <c r="G116" s="9" t="s">
        <v>658</v>
      </c>
      <c r="H116" s="9" t="s">
        <v>37</v>
      </c>
      <c r="I116" s="9" t="s">
        <v>81</v>
      </c>
      <c r="J116" s="9" t="s">
        <v>160</v>
      </c>
      <c r="K116" s="9" t="s">
        <v>40</v>
      </c>
      <c r="L116" s="9" t="s">
        <v>41</v>
      </c>
      <c r="M116" s="9" t="s">
        <v>232</v>
      </c>
      <c r="N116" s="9" t="s">
        <v>233</v>
      </c>
      <c r="O116" s="9" t="s">
        <v>2868</v>
      </c>
      <c r="P116" s="9" t="s">
        <v>45</v>
      </c>
      <c r="Q116" s="9" t="s">
        <v>2866</v>
      </c>
      <c r="R116" s="9" t="s">
        <v>2360</v>
      </c>
      <c r="S116" s="9" t="s">
        <v>2865</v>
      </c>
      <c r="T116" s="9" t="s">
        <v>666</v>
      </c>
      <c r="U116" s="9" t="s">
        <v>81</v>
      </c>
      <c r="V116" s="9" t="s">
        <v>667</v>
      </c>
      <c r="W116" s="9" t="s">
        <v>51</v>
      </c>
      <c r="X116" s="9" t="s">
        <v>102</v>
      </c>
      <c r="Y116" s="9" t="s">
        <v>53</v>
      </c>
      <c r="Z116" s="9" t="s">
        <v>54</v>
      </c>
      <c r="AA116" s="9" t="s">
        <v>55</v>
      </c>
      <c r="AB116" s="9" t="s">
        <v>56</v>
      </c>
      <c r="AC116" s="10">
        <v>100000</v>
      </c>
      <c r="AD116" s="10" t="s">
        <v>2864</v>
      </c>
      <c r="AE116" s="10" t="str" cm="1">
        <f t="array" aca="1" ref="AE116" ca="1">IFERROR(_xlfn.XLOOKUP(MID(CELL("filename",$A$1),FIND("]",CELL("filename",$A$1))+1,255)&amp;"|"&amp;$C116,Fonte_OM_Objeto!$G:$G,Fonte_OM_Objeto!$J:$J),"")</f>
        <v/>
      </c>
      <c r="AF116" s="10" t="str" cm="1">
        <f t="array" aca="1" ref="AF116" ca="1">IFERROR(_xlfn.XLOOKUP(MID(CELL("filename",$A$1),FIND("]",CELL("filename",$A$1))+1,255)&amp;"|"&amp;$C116,Fonte_OM_Objeto!$G:$G,Fonte_OM_Objeto!$K:$K),"")</f>
        <v/>
      </c>
    </row>
    <row r="117" spans="1:32" s="1" customFormat="1" ht="84.2" customHeight="1" x14ac:dyDescent="0.2">
      <c r="A117" s="9" t="s">
        <v>2327</v>
      </c>
      <c r="B117" s="9" t="s">
        <v>31</v>
      </c>
      <c r="C117" s="9" t="s">
        <v>664</v>
      </c>
      <c r="D117" s="9" t="s">
        <v>33</v>
      </c>
      <c r="E117" s="9" t="s">
        <v>34</v>
      </c>
      <c r="F117" s="9" t="s">
        <v>657</v>
      </c>
      <c r="G117" s="9" t="s">
        <v>658</v>
      </c>
      <c r="H117" s="9" t="s">
        <v>37</v>
      </c>
      <c r="I117" s="9" t="s">
        <v>81</v>
      </c>
      <c r="J117" s="9" t="s">
        <v>160</v>
      </c>
      <c r="K117" s="9" t="s">
        <v>40</v>
      </c>
      <c r="L117" s="9" t="s">
        <v>41</v>
      </c>
      <c r="M117" s="9" t="s">
        <v>232</v>
      </c>
      <c r="N117" s="9" t="s">
        <v>233</v>
      </c>
      <c r="O117" s="9" t="s">
        <v>2867</v>
      </c>
      <c r="P117" s="9" t="s">
        <v>45</v>
      </c>
      <c r="Q117" s="9" t="s">
        <v>2866</v>
      </c>
      <c r="R117" s="9" t="s">
        <v>2360</v>
      </c>
      <c r="S117" s="9" t="s">
        <v>2865</v>
      </c>
      <c r="T117" s="9" t="s">
        <v>75</v>
      </c>
      <c r="U117" s="9" t="s">
        <v>76</v>
      </c>
      <c r="V117" s="9" t="s">
        <v>75</v>
      </c>
      <c r="W117" s="9" t="s">
        <v>51</v>
      </c>
      <c r="X117" s="9" t="s">
        <v>102</v>
      </c>
      <c r="Y117" s="9" t="s">
        <v>53</v>
      </c>
      <c r="Z117" s="9" t="s">
        <v>54</v>
      </c>
      <c r="AA117" s="9" t="s">
        <v>1392</v>
      </c>
      <c r="AB117" s="9" t="s">
        <v>56</v>
      </c>
      <c r="AC117" s="10">
        <v>0</v>
      </c>
      <c r="AD117" s="10" t="s">
        <v>2864</v>
      </c>
      <c r="AE117" s="10" t="str" cm="1">
        <f t="array" aca="1" ref="AE117" ca="1">IFERROR(_xlfn.XLOOKUP(MID(CELL("filename",$A$1),FIND("]",CELL("filename",$A$1))+1,255)&amp;"|"&amp;$C117,Fonte_OM_Objeto!$G:$G,Fonte_OM_Objeto!$J:$J),"")</f>
        <v/>
      </c>
      <c r="AF117" s="10" t="str" cm="1">
        <f t="array" aca="1" ref="AF117" ca="1">IFERROR(_xlfn.XLOOKUP(MID(CELL("filename",$A$1),FIND("]",CELL("filename",$A$1))+1,255)&amp;"|"&amp;$C117,Fonte_OM_Objeto!$G:$G,Fonte_OM_Objeto!$K:$K),"")</f>
        <v/>
      </c>
    </row>
    <row r="118" spans="1:32" s="1" customFormat="1" ht="127.5" customHeight="1" x14ac:dyDescent="0.2">
      <c r="A118" s="9" t="s">
        <v>2327</v>
      </c>
      <c r="B118" s="9" t="s">
        <v>31</v>
      </c>
      <c r="C118" s="9" t="s">
        <v>2863</v>
      </c>
      <c r="D118" s="9" t="s">
        <v>33</v>
      </c>
      <c r="E118" s="9" t="s">
        <v>34</v>
      </c>
      <c r="F118" s="9" t="s">
        <v>657</v>
      </c>
      <c r="G118" s="9" t="s">
        <v>658</v>
      </c>
      <c r="H118" s="9" t="s">
        <v>37</v>
      </c>
      <c r="I118" s="9" t="s">
        <v>81</v>
      </c>
      <c r="J118" s="9" t="s">
        <v>160</v>
      </c>
      <c r="K118" s="9" t="s">
        <v>40</v>
      </c>
      <c r="L118" s="9" t="s">
        <v>41</v>
      </c>
      <c r="M118" s="9" t="s">
        <v>97</v>
      </c>
      <c r="N118" s="9" t="s">
        <v>98</v>
      </c>
      <c r="O118" s="9" t="s">
        <v>1367</v>
      </c>
      <c r="P118" s="9" t="s">
        <v>45</v>
      </c>
      <c r="Q118" s="9" t="s">
        <v>46</v>
      </c>
      <c r="R118" s="9" t="s">
        <v>47</v>
      </c>
      <c r="S118" s="9" t="s">
        <v>48</v>
      </c>
      <c r="T118" s="9" t="s">
        <v>86</v>
      </c>
      <c r="U118" s="9" t="s">
        <v>81</v>
      </c>
      <c r="V118" s="9" t="s">
        <v>87</v>
      </c>
      <c r="W118" s="9" t="s">
        <v>51</v>
      </c>
      <c r="X118" s="9" t="s">
        <v>52</v>
      </c>
      <c r="Y118" s="9" t="s">
        <v>53</v>
      </c>
      <c r="Z118" s="9" t="s">
        <v>54</v>
      </c>
      <c r="AA118" s="9" t="s">
        <v>55</v>
      </c>
      <c r="AB118" s="9" t="s">
        <v>56</v>
      </c>
      <c r="AC118" s="10">
        <v>300000</v>
      </c>
      <c r="AD118" s="10" t="s">
        <v>2862</v>
      </c>
      <c r="AE118" s="10" t="str" cm="1">
        <f t="array" aca="1" ref="AE118" ca="1">IFERROR(_xlfn.XLOOKUP(MID(CELL("filename",$A$1),FIND("]",CELL("filename",$A$1))+1,255)&amp;"|"&amp;$C118,Fonte_OM_Objeto!$G:$G,Fonte_OM_Objeto!$J:$J),"")</f>
        <v/>
      </c>
      <c r="AF118" s="10" t="str" cm="1">
        <f t="array" aca="1" ref="AF118" ca="1">IFERROR(_xlfn.XLOOKUP(MID(CELL("filename",$A$1),FIND("]",CELL("filename",$A$1))+1,255)&amp;"|"&amp;$C118,Fonte_OM_Objeto!$G:$G,Fonte_OM_Objeto!$K:$K),"")</f>
        <v/>
      </c>
    </row>
    <row r="119" spans="1:32" s="1" customFormat="1" ht="62.85" customHeight="1" x14ac:dyDescent="0.2">
      <c r="A119" s="9" t="s">
        <v>2327</v>
      </c>
      <c r="B119" s="9" t="s">
        <v>31</v>
      </c>
      <c r="C119" s="9" t="s">
        <v>2861</v>
      </c>
      <c r="D119" s="9" t="s">
        <v>33</v>
      </c>
      <c r="E119" s="9" t="s">
        <v>34</v>
      </c>
      <c r="F119" s="9" t="s">
        <v>657</v>
      </c>
      <c r="G119" s="9" t="s">
        <v>658</v>
      </c>
      <c r="H119" s="9" t="s">
        <v>37</v>
      </c>
      <c r="I119" s="9" t="s">
        <v>81</v>
      </c>
      <c r="J119" s="9" t="s">
        <v>160</v>
      </c>
      <c r="K119" s="9" t="s">
        <v>40</v>
      </c>
      <c r="L119" s="9" t="s">
        <v>41</v>
      </c>
      <c r="M119" s="9" t="s">
        <v>232</v>
      </c>
      <c r="N119" s="9" t="s">
        <v>233</v>
      </c>
      <c r="O119" s="9" t="s">
        <v>2671</v>
      </c>
      <c r="P119" s="9" t="s">
        <v>45</v>
      </c>
      <c r="Q119" s="9" t="s">
        <v>1646</v>
      </c>
      <c r="R119" s="9" t="s">
        <v>2360</v>
      </c>
      <c r="S119" s="9" t="s">
        <v>1645</v>
      </c>
      <c r="T119" s="9" t="s">
        <v>666</v>
      </c>
      <c r="U119" s="9" t="s">
        <v>81</v>
      </c>
      <c r="V119" s="9" t="s">
        <v>667</v>
      </c>
      <c r="W119" s="9" t="s">
        <v>51</v>
      </c>
      <c r="X119" s="9" t="s">
        <v>102</v>
      </c>
      <c r="Y119" s="9" t="s">
        <v>53</v>
      </c>
      <c r="Z119" s="9" t="s">
        <v>54</v>
      </c>
      <c r="AA119" s="9" t="s">
        <v>55</v>
      </c>
      <c r="AB119" s="9" t="s">
        <v>56</v>
      </c>
      <c r="AC119" s="10">
        <v>100000</v>
      </c>
      <c r="AD119" s="10" t="s">
        <v>2860</v>
      </c>
      <c r="AE119" s="10" t="str" cm="1">
        <f t="array" aca="1" ref="AE119" ca="1">IFERROR(_xlfn.XLOOKUP(MID(CELL("filename",$A$1),FIND("]",CELL("filename",$A$1))+1,255)&amp;"|"&amp;$C119,Fonte_OM_Objeto!$G:$G,Fonte_OM_Objeto!$J:$J),"")</f>
        <v/>
      </c>
      <c r="AF119" s="10" t="str" cm="1">
        <f t="array" aca="1" ref="AF119" ca="1">IFERROR(_xlfn.XLOOKUP(MID(CELL("filename",$A$1),FIND("]",CELL("filename",$A$1))+1,255)&amp;"|"&amp;$C119,Fonte_OM_Objeto!$G:$G,Fonte_OM_Objeto!$K:$K),"")</f>
        <v/>
      </c>
    </row>
    <row r="120" spans="1:32" s="1" customFormat="1" ht="52.35" customHeight="1" x14ac:dyDescent="0.2">
      <c r="A120" s="9" t="s">
        <v>2327</v>
      </c>
      <c r="B120" s="9" t="s">
        <v>31</v>
      </c>
      <c r="C120" s="9" t="s">
        <v>2073</v>
      </c>
      <c r="D120" s="9" t="s">
        <v>33</v>
      </c>
      <c r="E120" s="9" t="s">
        <v>90</v>
      </c>
      <c r="F120" s="9" t="s">
        <v>657</v>
      </c>
      <c r="G120" s="9" t="s">
        <v>658</v>
      </c>
      <c r="H120" s="9" t="s">
        <v>37</v>
      </c>
      <c r="I120" s="9" t="s">
        <v>81</v>
      </c>
      <c r="J120" s="9" t="s">
        <v>160</v>
      </c>
      <c r="K120" s="9" t="s">
        <v>40</v>
      </c>
      <c r="L120" s="9" t="s">
        <v>41</v>
      </c>
      <c r="M120" s="9" t="s">
        <v>70</v>
      </c>
      <c r="N120" s="9" t="s">
        <v>71</v>
      </c>
      <c r="O120" s="9" t="s">
        <v>118</v>
      </c>
      <c r="P120" s="9" t="s">
        <v>45</v>
      </c>
      <c r="Q120" s="9" t="s">
        <v>46</v>
      </c>
      <c r="R120" s="9" t="s">
        <v>47</v>
      </c>
      <c r="S120" s="9" t="s">
        <v>48</v>
      </c>
      <c r="T120" s="9" t="s">
        <v>75</v>
      </c>
      <c r="U120" s="9" t="s">
        <v>76</v>
      </c>
      <c r="V120" s="9" t="s">
        <v>75</v>
      </c>
      <c r="W120" s="9" t="s">
        <v>51</v>
      </c>
      <c r="X120" s="9" t="s">
        <v>52</v>
      </c>
      <c r="Y120" s="9" t="s">
        <v>53</v>
      </c>
      <c r="Z120" s="9" t="s">
        <v>54</v>
      </c>
      <c r="AA120" s="9" t="s">
        <v>55</v>
      </c>
      <c r="AB120" s="9" t="s">
        <v>56</v>
      </c>
      <c r="AC120" s="10">
        <v>200000</v>
      </c>
      <c r="AD120" s="10" t="s">
        <v>2859</v>
      </c>
      <c r="AE120" s="10" t="str" cm="1">
        <f t="array" aca="1" ref="AE120" ca="1">IFERROR(_xlfn.XLOOKUP(MID(CELL("filename",$A$1),FIND("]",CELL("filename",$A$1))+1,255)&amp;"|"&amp;$C120,Fonte_OM_Objeto!$G:$G,Fonte_OM_Objeto!$J:$J),"")</f>
        <v/>
      </c>
      <c r="AF120" s="10" t="str" cm="1">
        <f t="array" aca="1" ref="AF120" ca="1">IFERROR(_xlfn.XLOOKUP(MID(CELL("filename",$A$1),FIND("]",CELL("filename",$A$1))+1,255)&amp;"|"&amp;$C120,Fonte_OM_Objeto!$G:$G,Fonte_OM_Objeto!$K:$K),"")</f>
        <v/>
      </c>
    </row>
    <row r="121" spans="1:32" s="1" customFormat="1" ht="30.4" customHeight="1" x14ac:dyDescent="0.2">
      <c r="A121" s="9" t="s">
        <v>2327</v>
      </c>
      <c r="B121" s="9" t="s">
        <v>31</v>
      </c>
      <c r="C121" s="9" t="s">
        <v>2858</v>
      </c>
      <c r="D121" s="9" t="s">
        <v>33</v>
      </c>
      <c r="E121" s="9" t="s">
        <v>34</v>
      </c>
      <c r="F121" s="9" t="s">
        <v>670</v>
      </c>
      <c r="G121" s="9" t="s">
        <v>671</v>
      </c>
      <c r="H121" s="9" t="s">
        <v>37</v>
      </c>
      <c r="I121" s="9" t="s">
        <v>150</v>
      </c>
      <c r="J121" s="9" t="s">
        <v>151</v>
      </c>
      <c r="K121" s="9" t="s">
        <v>40</v>
      </c>
      <c r="L121" s="9" t="s">
        <v>41</v>
      </c>
      <c r="M121" s="9" t="s">
        <v>42</v>
      </c>
      <c r="N121" s="9" t="s">
        <v>43</v>
      </c>
      <c r="O121" s="9" t="s">
        <v>1367</v>
      </c>
      <c r="P121" s="9" t="s">
        <v>45</v>
      </c>
      <c r="Q121" s="9" t="s">
        <v>46</v>
      </c>
      <c r="R121" s="9" t="s">
        <v>47</v>
      </c>
      <c r="S121" s="9" t="s">
        <v>48</v>
      </c>
      <c r="T121" s="9" t="s">
        <v>2670</v>
      </c>
      <c r="U121" s="9" t="s">
        <v>150</v>
      </c>
      <c r="V121" s="9" t="s">
        <v>2669</v>
      </c>
      <c r="W121" s="9" t="s">
        <v>51</v>
      </c>
      <c r="X121" s="9" t="s">
        <v>102</v>
      </c>
      <c r="Y121" s="9" t="s">
        <v>53</v>
      </c>
      <c r="Z121" s="9" t="s">
        <v>54</v>
      </c>
      <c r="AA121" s="9" t="s">
        <v>55</v>
      </c>
      <c r="AB121" s="9" t="s">
        <v>56</v>
      </c>
      <c r="AC121" s="10">
        <v>70000</v>
      </c>
      <c r="AD121" s="10" t="s">
        <v>2857</v>
      </c>
      <c r="AE121" s="10" t="str" cm="1">
        <f t="array" aca="1" ref="AE121" ca="1">IFERROR(_xlfn.XLOOKUP(MID(CELL("filename",$A$1),FIND("]",CELL("filename",$A$1))+1,255)&amp;"|"&amp;$C121,Fonte_OM_Objeto!$G:$G,Fonte_OM_Objeto!$J:$J),"")</f>
        <v>10ª RM</v>
      </c>
      <c r="AF121" s="10" t="str" cm="1">
        <f t="array" aca="1" ref="AF121" ca="1">IFERROR(_xlfn.XLOOKUP(MID(CELL("filename",$A$1),FIND("]",CELL("filename",$A$1))+1,255)&amp;"|"&amp;$C121,Fonte_OM_Objeto!$G:$G,Fonte_OM_Objeto!$K:$K),"")</f>
        <v>Modernização das instalações histórico-culturais do Exército no Cmdo 10ª RM</v>
      </c>
    </row>
    <row r="122" spans="1:32" s="1" customFormat="1" ht="30.4" customHeight="1" x14ac:dyDescent="0.2">
      <c r="A122" s="9" t="s">
        <v>2327</v>
      </c>
      <c r="B122" s="9" t="s">
        <v>31</v>
      </c>
      <c r="C122" s="9" t="s">
        <v>2858</v>
      </c>
      <c r="D122" s="9" t="s">
        <v>33</v>
      </c>
      <c r="E122" s="9" t="s">
        <v>34</v>
      </c>
      <c r="F122" s="9" t="s">
        <v>670</v>
      </c>
      <c r="G122" s="9" t="s">
        <v>671</v>
      </c>
      <c r="H122" s="9" t="s">
        <v>37</v>
      </c>
      <c r="I122" s="9" t="s">
        <v>150</v>
      </c>
      <c r="J122" s="9" t="s">
        <v>151</v>
      </c>
      <c r="K122" s="9" t="s">
        <v>40</v>
      </c>
      <c r="L122" s="9" t="s">
        <v>41</v>
      </c>
      <c r="M122" s="9" t="s">
        <v>42</v>
      </c>
      <c r="N122" s="9" t="s">
        <v>43</v>
      </c>
      <c r="O122" s="9" t="s">
        <v>1367</v>
      </c>
      <c r="P122" s="9" t="s">
        <v>45</v>
      </c>
      <c r="Q122" s="9" t="s">
        <v>46</v>
      </c>
      <c r="R122" s="9" t="s">
        <v>47</v>
      </c>
      <c r="S122" s="9" t="s">
        <v>48</v>
      </c>
      <c r="T122" s="9" t="s">
        <v>2670</v>
      </c>
      <c r="U122" s="9" t="s">
        <v>150</v>
      </c>
      <c r="V122" s="9" t="s">
        <v>2669</v>
      </c>
      <c r="W122" s="9" t="s">
        <v>51</v>
      </c>
      <c r="X122" s="9" t="s">
        <v>52</v>
      </c>
      <c r="Y122" s="9" t="s">
        <v>53</v>
      </c>
      <c r="Z122" s="9" t="s">
        <v>54</v>
      </c>
      <c r="AA122" s="9" t="s">
        <v>55</v>
      </c>
      <c r="AB122" s="9" t="s">
        <v>56</v>
      </c>
      <c r="AC122" s="10">
        <v>30000</v>
      </c>
      <c r="AD122" s="10" t="s">
        <v>2857</v>
      </c>
      <c r="AE122" s="10" t="str" cm="1">
        <f t="array" aca="1" ref="AE122" ca="1">IFERROR(_xlfn.XLOOKUP(MID(CELL("filename",$A$1),FIND("]",CELL("filename",$A$1))+1,255)&amp;"|"&amp;$C122,Fonte_OM_Objeto!$G:$G,Fonte_OM_Objeto!$J:$J),"")</f>
        <v>10ª RM</v>
      </c>
      <c r="AF122" s="10" t="str" cm="1">
        <f t="array" aca="1" ref="AF122" ca="1">IFERROR(_xlfn.XLOOKUP(MID(CELL("filename",$A$1),FIND("]",CELL("filename",$A$1))+1,255)&amp;"|"&amp;$C122,Fonte_OM_Objeto!$G:$G,Fonte_OM_Objeto!$K:$K),"")</f>
        <v>Modernização das instalações histórico-culturais do Exército no Cmdo 10ª RM</v>
      </c>
    </row>
    <row r="123" spans="1:32" s="1" customFormat="1" ht="19.7" customHeight="1" x14ac:dyDescent="0.2">
      <c r="A123" s="9" t="s">
        <v>2327</v>
      </c>
      <c r="B123" s="9" t="s">
        <v>31</v>
      </c>
      <c r="C123" s="9" t="s">
        <v>2856</v>
      </c>
      <c r="D123" s="9" t="s">
        <v>33</v>
      </c>
      <c r="E123" s="9" t="s">
        <v>34</v>
      </c>
      <c r="F123" s="9" t="s">
        <v>2855</v>
      </c>
      <c r="G123" s="9" t="s">
        <v>2065</v>
      </c>
      <c r="H123" s="9" t="s">
        <v>37</v>
      </c>
      <c r="I123" s="9" t="s">
        <v>129</v>
      </c>
      <c r="J123" s="9" t="s">
        <v>39</v>
      </c>
      <c r="K123" s="9" t="s">
        <v>40</v>
      </c>
      <c r="L123" s="9" t="s">
        <v>41</v>
      </c>
      <c r="M123" s="9" t="s">
        <v>42</v>
      </c>
      <c r="N123" s="9" t="s">
        <v>43</v>
      </c>
      <c r="O123" s="9" t="s">
        <v>2854</v>
      </c>
      <c r="P123" s="9" t="s">
        <v>45</v>
      </c>
      <c r="Q123" s="9" t="s">
        <v>84</v>
      </c>
      <c r="R123" s="9" t="s">
        <v>45</v>
      </c>
      <c r="S123" s="9" t="s">
        <v>525</v>
      </c>
      <c r="T123" s="9" t="s">
        <v>75</v>
      </c>
      <c r="U123" s="9" t="s">
        <v>76</v>
      </c>
      <c r="V123" s="9" t="s">
        <v>75</v>
      </c>
      <c r="W123" s="9" t="s">
        <v>51</v>
      </c>
      <c r="X123" s="9" t="s">
        <v>52</v>
      </c>
      <c r="Y123" s="9" t="s">
        <v>207</v>
      </c>
      <c r="Z123" s="9" t="s">
        <v>54</v>
      </c>
      <c r="AA123" s="9" t="s">
        <v>55</v>
      </c>
      <c r="AB123" s="9" t="s">
        <v>56</v>
      </c>
      <c r="AC123" s="10">
        <v>400000</v>
      </c>
      <c r="AD123" s="10" t="s">
        <v>2853</v>
      </c>
      <c r="AE123" s="10" t="str" cm="1">
        <f t="array" aca="1" ref="AE123" ca="1">IFERROR(_xlfn.XLOOKUP(MID(CELL("filename",$A$1),FIND("]",CELL("filename",$A$1))+1,255)&amp;"|"&amp;$C123,Fonte_OM_Objeto!$G:$G,Fonte_OM_Objeto!$J:$J),"")</f>
        <v/>
      </c>
      <c r="AF123" s="10" t="str" cm="1">
        <f t="array" aca="1" ref="AF123" ca="1">IFERROR(_xlfn.XLOOKUP(MID(CELL("filename",$A$1),FIND("]",CELL("filename",$A$1))+1,255)&amp;"|"&amp;$C123,Fonte_OM_Objeto!$G:$G,Fonte_OM_Objeto!$K:$K),"")</f>
        <v/>
      </c>
    </row>
    <row r="124" spans="1:32" s="1" customFormat="1" ht="19.7" customHeight="1" x14ac:dyDescent="0.2">
      <c r="A124" s="9" t="s">
        <v>2327</v>
      </c>
      <c r="B124" s="9" t="s">
        <v>31</v>
      </c>
      <c r="C124" s="9" t="s">
        <v>2852</v>
      </c>
      <c r="D124" s="9" t="s">
        <v>33</v>
      </c>
      <c r="E124" s="9" t="s">
        <v>34</v>
      </c>
      <c r="F124" s="9" t="s">
        <v>2851</v>
      </c>
      <c r="G124" s="9" t="s">
        <v>2850</v>
      </c>
      <c r="H124" s="9" t="s">
        <v>37</v>
      </c>
      <c r="I124" s="9" t="s">
        <v>68</v>
      </c>
      <c r="J124" s="9" t="s">
        <v>82</v>
      </c>
      <c r="K124" s="9" t="s">
        <v>40</v>
      </c>
      <c r="L124" s="9" t="s">
        <v>41</v>
      </c>
      <c r="M124" s="9" t="s">
        <v>42</v>
      </c>
      <c r="N124" s="9" t="s">
        <v>43</v>
      </c>
      <c r="O124" s="9" t="s">
        <v>1367</v>
      </c>
      <c r="P124" s="9" t="s">
        <v>45</v>
      </c>
      <c r="Q124" s="9" t="s">
        <v>46</v>
      </c>
      <c r="R124" s="9" t="s">
        <v>47</v>
      </c>
      <c r="S124" s="9" t="s">
        <v>48</v>
      </c>
      <c r="T124" s="9" t="s">
        <v>75</v>
      </c>
      <c r="U124" s="9" t="s">
        <v>76</v>
      </c>
      <c r="V124" s="9" t="s">
        <v>75</v>
      </c>
      <c r="W124" s="9" t="s">
        <v>51</v>
      </c>
      <c r="X124" s="9" t="s">
        <v>52</v>
      </c>
      <c r="Y124" s="9" t="s">
        <v>53</v>
      </c>
      <c r="Z124" s="9" t="s">
        <v>54</v>
      </c>
      <c r="AA124" s="9" t="s">
        <v>55</v>
      </c>
      <c r="AB124" s="9" t="s">
        <v>56</v>
      </c>
      <c r="AC124" s="10">
        <v>50000</v>
      </c>
      <c r="AD124" s="9" t="s">
        <v>2849</v>
      </c>
      <c r="AE124" s="10" t="str" cm="1">
        <f t="array" aca="1" ref="AE124" ca="1">IFERROR(_xlfn.XLOOKUP(MID(CELL("filename",$A$1),FIND("]",CELL("filename",$A$1))+1,255)&amp;"|"&amp;$C124,Fonte_OM_Objeto!$G:$G,Fonte_OM_Objeto!$J:$J),"")</f>
        <v>16° RC Mec</v>
      </c>
      <c r="AF124" s="10" t="str" cm="1">
        <f t="array" aca="1" ref="AF124" ca="1">IFERROR(_xlfn.XLOOKUP(MID(CELL("filename",$A$1),FIND("]",CELL("filename",$A$1))+1,255)&amp;"|"&amp;$C124,Fonte_OM_Objeto!$G:$G,Fonte_OM_Objeto!$K:$K),"")</f>
        <v>Aquisição de equipamentos de informática e fotográficos para mobiliar a Seção de Comunicação Social do 16° RC Mec</v>
      </c>
    </row>
    <row r="125" spans="1:32" s="1" customFormat="1" ht="19.7" customHeight="1" x14ac:dyDescent="0.2">
      <c r="A125" s="9" t="s">
        <v>2327</v>
      </c>
      <c r="B125" s="9" t="s">
        <v>31</v>
      </c>
      <c r="C125" s="9" t="s">
        <v>2848</v>
      </c>
      <c r="D125" s="9" t="s">
        <v>33</v>
      </c>
      <c r="E125" s="9" t="s">
        <v>34</v>
      </c>
      <c r="F125" s="9" t="s">
        <v>684</v>
      </c>
      <c r="G125" s="9" t="s">
        <v>685</v>
      </c>
      <c r="H125" s="9" t="s">
        <v>37</v>
      </c>
      <c r="I125" s="9" t="s">
        <v>217</v>
      </c>
      <c r="J125" s="9" t="s">
        <v>39</v>
      </c>
      <c r="K125" s="9" t="s">
        <v>40</v>
      </c>
      <c r="L125" s="9" t="s">
        <v>41</v>
      </c>
      <c r="M125" s="9" t="s">
        <v>42</v>
      </c>
      <c r="N125" s="9" t="s">
        <v>43</v>
      </c>
      <c r="O125" s="9" t="s">
        <v>2465</v>
      </c>
      <c r="P125" s="9" t="s">
        <v>45</v>
      </c>
      <c r="Q125" s="9" t="s">
        <v>84</v>
      </c>
      <c r="R125" s="9" t="s">
        <v>45</v>
      </c>
      <c r="S125" s="9" t="s">
        <v>63</v>
      </c>
      <c r="T125" s="9" t="s">
        <v>2840</v>
      </c>
      <c r="U125" s="9" t="s">
        <v>76</v>
      </c>
      <c r="V125" s="9" t="s">
        <v>75</v>
      </c>
      <c r="W125" s="9" t="s">
        <v>51</v>
      </c>
      <c r="X125" s="9" t="s">
        <v>102</v>
      </c>
      <c r="Y125" s="9" t="s">
        <v>53</v>
      </c>
      <c r="Z125" s="9" t="s">
        <v>54</v>
      </c>
      <c r="AA125" s="9" t="s">
        <v>55</v>
      </c>
      <c r="AB125" s="9" t="s">
        <v>56</v>
      </c>
      <c r="AC125" s="10">
        <v>650000</v>
      </c>
      <c r="AD125" s="10" t="s">
        <v>2847</v>
      </c>
      <c r="AE125" s="10" t="str" cm="1">
        <f t="array" aca="1" ref="AE125" ca="1">IFERROR(_xlfn.XLOOKUP(MID(CELL("filename",$A$1),FIND("]",CELL("filename",$A$1))+1,255)&amp;"|"&amp;$C125,Fonte_OM_Objeto!$G:$G,Fonte_OM_Objeto!$J:$J),"")</f>
        <v>16º BI Mtz</v>
      </c>
      <c r="AF125" s="10" t="str" cm="1">
        <f t="array" aca="1" ref="AF125" ca="1">IFERROR(_xlfn.XLOOKUP(MID(CELL("filename",$A$1),FIND("]",CELL("filename",$A$1))+1,255)&amp;"|"&amp;$C125,Fonte_OM_Objeto!$G:$G,Fonte_OM_Objeto!$K:$K),"")</f>
        <v>Adequação da rede média tensão e manutenção de PNR do 16º BI Mtz.</v>
      </c>
    </row>
    <row r="126" spans="1:32" s="1" customFormat="1" ht="19.7" customHeight="1" x14ac:dyDescent="0.2">
      <c r="A126" s="9" t="s">
        <v>2327</v>
      </c>
      <c r="B126" s="9" t="s">
        <v>31</v>
      </c>
      <c r="C126" s="9" t="s">
        <v>2846</v>
      </c>
      <c r="D126" s="9" t="s">
        <v>33</v>
      </c>
      <c r="E126" s="9" t="s">
        <v>34</v>
      </c>
      <c r="F126" s="9" t="s">
        <v>684</v>
      </c>
      <c r="G126" s="9" t="s">
        <v>685</v>
      </c>
      <c r="H126" s="9" t="s">
        <v>37</v>
      </c>
      <c r="I126" s="9" t="s">
        <v>217</v>
      </c>
      <c r="J126" s="9" t="s">
        <v>39</v>
      </c>
      <c r="K126" s="9" t="s">
        <v>40</v>
      </c>
      <c r="L126" s="9" t="s">
        <v>41</v>
      </c>
      <c r="M126" s="9" t="s">
        <v>42</v>
      </c>
      <c r="N126" s="9" t="s">
        <v>43</v>
      </c>
      <c r="O126" s="9" t="s">
        <v>612</v>
      </c>
      <c r="P126" s="9" t="s">
        <v>45</v>
      </c>
      <c r="Q126" s="9" t="s">
        <v>109</v>
      </c>
      <c r="R126" s="9" t="s">
        <v>47</v>
      </c>
      <c r="S126" s="9" t="s">
        <v>110</v>
      </c>
      <c r="T126" s="9" t="s">
        <v>2845</v>
      </c>
      <c r="U126" s="9" t="s">
        <v>217</v>
      </c>
      <c r="V126" s="9" t="s">
        <v>823</v>
      </c>
      <c r="W126" s="9" t="s">
        <v>111</v>
      </c>
      <c r="X126" s="9" t="s">
        <v>52</v>
      </c>
      <c r="Y126" s="9" t="s">
        <v>53</v>
      </c>
      <c r="Z126" s="9" t="s">
        <v>54</v>
      </c>
      <c r="AA126" s="9" t="s">
        <v>55</v>
      </c>
      <c r="AB126" s="9" t="s">
        <v>56</v>
      </c>
      <c r="AC126" s="10">
        <v>200000</v>
      </c>
      <c r="AD126" s="9" t="s">
        <v>2844</v>
      </c>
      <c r="AE126" s="10" t="str" cm="1">
        <f t="array" aca="1" ref="AE126" ca="1">IFERROR(_xlfn.XLOOKUP(MID(CELL("filename",$A$1),FIND("]",CELL("filename",$A$1))+1,255)&amp;"|"&amp;$C126,Fonte_OM_Objeto!$G:$G,Fonte_OM_Objeto!$J:$J),"")</f>
        <v>H Gu N</v>
      </c>
      <c r="AF126" s="10" t="str" cm="1">
        <f t="array" aca="1" ref="AF126" ca="1">IFERROR(_xlfn.XLOOKUP(MID(CELL("filename",$A$1),FIND("]",CELL("filename",$A$1))+1,255)&amp;"|"&amp;$C126,Fonte_OM_Objeto!$G:$G,Fonte_OM_Objeto!$K:$K),"")</f>
        <v>Aquisição de Equipamento Laser Er: YAG e outros equipamentos médico-hospitalares.</v>
      </c>
    </row>
    <row r="127" spans="1:32" s="1" customFormat="1" ht="19.7" customHeight="1" x14ac:dyDescent="0.2">
      <c r="A127" s="9" t="s">
        <v>2327</v>
      </c>
      <c r="B127" s="9" t="s">
        <v>31</v>
      </c>
      <c r="C127" s="9" t="s">
        <v>2843</v>
      </c>
      <c r="D127" s="9" t="s">
        <v>33</v>
      </c>
      <c r="E127" s="9" t="s">
        <v>34</v>
      </c>
      <c r="F127" s="9" t="s">
        <v>684</v>
      </c>
      <c r="G127" s="9" t="s">
        <v>685</v>
      </c>
      <c r="H127" s="9" t="s">
        <v>37</v>
      </c>
      <c r="I127" s="9" t="s">
        <v>217</v>
      </c>
      <c r="J127" s="9" t="s">
        <v>39</v>
      </c>
      <c r="K127" s="9" t="s">
        <v>40</v>
      </c>
      <c r="L127" s="9" t="s">
        <v>41</v>
      </c>
      <c r="M127" s="9" t="s">
        <v>42</v>
      </c>
      <c r="N127" s="9" t="s">
        <v>43</v>
      </c>
      <c r="O127" s="9" t="s">
        <v>2694</v>
      </c>
      <c r="P127" s="9" t="s">
        <v>45</v>
      </c>
      <c r="Q127" s="9" t="s">
        <v>84</v>
      </c>
      <c r="R127" s="9" t="s">
        <v>45</v>
      </c>
      <c r="S127" s="9" t="s">
        <v>85</v>
      </c>
      <c r="T127" s="9" t="s">
        <v>2840</v>
      </c>
      <c r="U127" s="9" t="s">
        <v>76</v>
      </c>
      <c r="V127" s="9" t="s">
        <v>75</v>
      </c>
      <c r="W127" s="9" t="s">
        <v>51</v>
      </c>
      <c r="X127" s="9" t="s">
        <v>52</v>
      </c>
      <c r="Y127" s="9" t="s">
        <v>53</v>
      </c>
      <c r="Z127" s="9" t="s">
        <v>54</v>
      </c>
      <c r="AA127" s="9" t="s">
        <v>55</v>
      </c>
      <c r="AB127" s="9" t="s">
        <v>56</v>
      </c>
      <c r="AC127" s="10">
        <v>200000</v>
      </c>
      <c r="AD127" s="9" t="s">
        <v>2842</v>
      </c>
      <c r="AE127" s="10" t="str" cm="1">
        <f t="array" aca="1" ref="AE127" ca="1">IFERROR(_xlfn.XLOOKUP(MID(CELL("filename",$A$1),FIND("]",CELL("filename",$A$1))+1,255)&amp;"|"&amp;$C127,Fonte_OM_Objeto!$G:$G,Fonte_OM_Objeto!$J:$J),"")</f>
        <v>16º BI Mtz</v>
      </c>
      <c r="AF127" s="10" t="str" cm="1">
        <f t="array" aca="1" ref="AF127" ca="1">IFERROR(_xlfn.XLOOKUP(MID(CELL("filename",$A$1),FIND("]",CELL("filename",$A$1))+1,255)&amp;"|"&amp;$C127,Fonte_OM_Objeto!$G:$G,Fonte_OM_Objeto!$K:$K),"")</f>
        <v>Aquisição de instrumentos musicais para a Banda de Música do 16º BI Mtz</v>
      </c>
    </row>
    <row r="128" spans="1:32" s="1" customFormat="1" ht="30.4" customHeight="1" x14ac:dyDescent="0.2">
      <c r="A128" s="9" t="s">
        <v>2327</v>
      </c>
      <c r="B128" s="9" t="s">
        <v>31</v>
      </c>
      <c r="C128" s="9" t="s">
        <v>2841</v>
      </c>
      <c r="D128" s="9" t="s">
        <v>33</v>
      </c>
      <c r="E128" s="9" t="s">
        <v>34</v>
      </c>
      <c r="F128" s="9" t="s">
        <v>684</v>
      </c>
      <c r="G128" s="9" t="s">
        <v>685</v>
      </c>
      <c r="H128" s="9" t="s">
        <v>37</v>
      </c>
      <c r="I128" s="9" t="s">
        <v>217</v>
      </c>
      <c r="J128" s="9" t="s">
        <v>39</v>
      </c>
      <c r="K128" s="9" t="s">
        <v>40</v>
      </c>
      <c r="L128" s="9" t="s">
        <v>41</v>
      </c>
      <c r="M128" s="9" t="s">
        <v>59</v>
      </c>
      <c r="N128" s="9" t="s">
        <v>60</v>
      </c>
      <c r="O128" s="9" t="s">
        <v>2375</v>
      </c>
      <c r="P128" s="9" t="s">
        <v>45</v>
      </c>
      <c r="Q128" s="9" t="s">
        <v>62</v>
      </c>
      <c r="R128" s="9" t="s">
        <v>45</v>
      </c>
      <c r="S128" s="9" t="s">
        <v>63</v>
      </c>
      <c r="T128" s="9" t="s">
        <v>2840</v>
      </c>
      <c r="U128" s="9" t="s">
        <v>76</v>
      </c>
      <c r="V128" s="9" t="s">
        <v>75</v>
      </c>
      <c r="W128" s="9" t="s">
        <v>51</v>
      </c>
      <c r="X128" s="9" t="s">
        <v>102</v>
      </c>
      <c r="Y128" s="9" t="s">
        <v>53</v>
      </c>
      <c r="Z128" s="9" t="s">
        <v>54</v>
      </c>
      <c r="AA128" s="9" t="s">
        <v>55</v>
      </c>
      <c r="AB128" s="9" t="s">
        <v>56</v>
      </c>
      <c r="AC128" s="10">
        <v>250000</v>
      </c>
      <c r="AD128" s="10" t="s">
        <v>2839</v>
      </c>
      <c r="AE128" s="10" t="str" cm="1">
        <f t="array" aca="1" ref="AE128" ca="1">IFERROR(_xlfn.XLOOKUP(MID(CELL("filename",$A$1),FIND("]",CELL("filename",$A$1))+1,255)&amp;"|"&amp;$C128,Fonte_OM_Objeto!$G:$G,Fonte_OM_Objeto!$J:$J),"")</f>
        <v/>
      </c>
      <c r="AF128" s="10" t="str" cm="1">
        <f t="array" aca="1" ref="AF128" ca="1">IFERROR(_xlfn.XLOOKUP(MID(CELL("filename",$A$1),FIND("]",CELL("filename",$A$1))+1,255)&amp;"|"&amp;$C128,Fonte_OM_Objeto!$G:$G,Fonte_OM_Objeto!$K:$K),"")</f>
        <v/>
      </c>
    </row>
    <row r="129" spans="1:32" s="1" customFormat="1" ht="30.4" customHeight="1" x14ac:dyDescent="0.2">
      <c r="A129" s="9" t="s">
        <v>2327</v>
      </c>
      <c r="B129" s="9" t="s">
        <v>31</v>
      </c>
      <c r="C129" s="9" t="s">
        <v>2841</v>
      </c>
      <c r="D129" s="9" t="s">
        <v>33</v>
      </c>
      <c r="E129" s="9" t="s">
        <v>34</v>
      </c>
      <c r="F129" s="9" t="s">
        <v>684</v>
      </c>
      <c r="G129" s="9" t="s">
        <v>685</v>
      </c>
      <c r="H129" s="9" t="s">
        <v>37</v>
      </c>
      <c r="I129" s="9" t="s">
        <v>217</v>
      </c>
      <c r="J129" s="9" t="s">
        <v>39</v>
      </c>
      <c r="K129" s="9" t="s">
        <v>40</v>
      </c>
      <c r="L129" s="9" t="s">
        <v>41</v>
      </c>
      <c r="M129" s="9" t="s">
        <v>59</v>
      </c>
      <c r="N129" s="9" t="s">
        <v>60</v>
      </c>
      <c r="O129" s="9" t="s">
        <v>2375</v>
      </c>
      <c r="P129" s="9" t="s">
        <v>45</v>
      </c>
      <c r="Q129" s="9" t="s">
        <v>62</v>
      </c>
      <c r="R129" s="9" t="s">
        <v>45</v>
      </c>
      <c r="S129" s="9" t="s">
        <v>63</v>
      </c>
      <c r="T129" s="9" t="s">
        <v>2840</v>
      </c>
      <c r="U129" s="9" t="s">
        <v>76</v>
      </c>
      <c r="V129" s="9" t="s">
        <v>75</v>
      </c>
      <c r="W129" s="9" t="s">
        <v>51</v>
      </c>
      <c r="X129" s="9" t="s">
        <v>52</v>
      </c>
      <c r="Y129" s="9" t="s">
        <v>53</v>
      </c>
      <c r="Z129" s="9" t="s">
        <v>54</v>
      </c>
      <c r="AA129" s="9" t="s">
        <v>55</v>
      </c>
      <c r="AB129" s="9" t="s">
        <v>56</v>
      </c>
      <c r="AC129" s="10">
        <v>250000</v>
      </c>
      <c r="AD129" s="10" t="s">
        <v>2839</v>
      </c>
      <c r="AE129" s="10" t="str" cm="1">
        <f t="array" aca="1" ref="AE129" ca="1">IFERROR(_xlfn.XLOOKUP(MID(CELL("filename",$A$1),FIND("]",CELL("filename",$A$1))+1,255)&amp;"|"&amp;$C129,Fonte_OM_Objeto!$G:$G,Fonte_OM_Objeto!$J:$J),"")</f>
        <v/>
      </c>
      <c r="AF129" s="10" t="str" cm="1">
        <f t="array" aca="1" ref="AF129" ca="1">IFERROR(_xlfn.XLOOKUP(MID(CELL("filename",$A$1),FIND("]",CELL("filename",$A$1))+1,255)&amp;"|"&amp;$C129,Fonte_OM_Objeto!$G:$G,Fonte_OM_Objeto!$K:$K),"")</f>
        <v/>
      </c>
    </row>
    <row r="130" spans="1:32" s="1" customFormat="1" ht="106.15" customHeight="1" x14ac:dyDescent="0.2">
      <c r="A130" s="9" t="s">
        <v>2327</v>
      </c>
      <c r="B130" s="9" t="s">
        <v>31</v>
      </c>
      <c r="C130" s="9" t="s">
        <v>2838</v>
      </c>
      <c r="D130" s="9" t="s">
        <v>33</v>
      </c>
      <c r="E130" s="9" t="s">
        <v>34</v>
      </c>
      <c r="F130" s="9" t="s">
        <v>684</v>
      </c>
      <c r="G130" s="9" t="s">
        <v>685</v>
      </c>
      <c r="H130" s="9" t="s">
        <v>37</v>
      </c>
      <c r="I130" s="9" t="s">
        <v>217</v>
      </c>
      <c r="J130" s="9" t="s">
        <v>39</v>
      </c>
      <c r="K130" s="9" t="s">
        <v>40</v>
      </c>
      <c r="L130" s="9" t="s">
        <v>41</v>
      </c>
      <c r="M130" s="9" t="s">
        <v>97</v>
      </c>
      <c r="N130" s="9" t="s">
        <v>98</v>
      </c>
      <c r="O130" s="9" t="s">
        <v>2807</v>
      </c>
      <c r="P130" s="9" t="s">
        <v>45</v>
      </c>
      <c r="Q130" s="9" t="s">
        <v>335</v>
      </c>
      <c r="R130" s="9" t="s">
        <v>45</v>
      </c>
      <c r="S130" s="9" t="s">
        <v>2806</v>
      </c>
      <c r="T130" s="9" t="s">
        <v>219</v>
      </c>
      <c r="U130" s="9" t="s">
        <v>217</v>
      </c>
      <c r="V130" s="9" t="s">
        <v>220</v>
      </c>
      <c r="W130" s="9" t="s">
        <v>51</v>
      </c>
      <c r="X130" s="9" t="s">
        <v>52</v>
      </c>
      <c r="Y130" s="9" t="s">
        <v>53</v>
      </c>
      <c r="Z130" s="9" t="s">
        <v>54</v>
      </c>
      <c r="AA130" s="9" t="s">
        <v>55</v>
      </c>
      <c r="AB130" s="9" t="s">
        <v>56</v>
      </c>
      <c r="AC130" s="10">
        <v>300000</v>
      </c>
      <c r="AD130" s="10" t="s">
        <v>2837</v>
      </c>
      <c r="AE130" s="10" t="str" cm="1">
        <f t="array" aca="1" ref="AE130" ca="1">IFERROR(_xlfn.XLOOKUP(MID(CELL("filename",$A$1),FIND("]",CELL("filename",$A$1))+1,255)&amp;"|"&amp;$C130,Fonte_OM_Objeto!$G:$G,Fonte_OM_Objeto!$J:$J),"")</f>
        <v/>
      </c>
      <c r="AF130" s="10" t="str" cm="1">
        <f t="array" aca="1" ref="AF130" ca="1">IFERROR(_xlfn.XLOOKUP(MID(CELL("filename",$A$1),FIND("]",CELL("filename",$A$1))+1,255)&amp;"|"&amp;$C130,Fonte_OM_Objeto!$G:$G,Fonte_OM_Objeto!$K:$K),"")</f>
        <v/>
      </c>
    </row>
    <row r="131" spans="1:32" s="1" customFormat="1" ht="106.15" customHeight="1" x14ac:dyDescent="0.2">
      <c r="A131" s="9" t="s">
        <v>2327</v>
      </c>
      <c r="B131" s="9" t="s">
        <v>31</v>
      </c>
      <c r="C131" s="9" t="s">
        <v>2836</v>
      </c>
      <c r="D131" s="9" t="s">
        <v>33</v>
      </c>
      <c r="E131" s="9" t="s">
        <v>34</v>
      </c>
      <c r="F131" s="9" t="s">
        <v>684</v>
      </c>
      <c r="G131" s="9" t="s">
        <v>685</v>
      </c>
      <c r="H131" s="9" t="s">
        <v>37</v>
      </c>
      <c r="I131" s="9" t="s">
        <v>217</v>
      </c>
      <c r="J131" s="9" t="s">
        <v>39</v>
      </c>
      <c r="K131" s="9" t="s">
        <v>40</v>
      </c>
      <c r="L131" s="9" t="s">
        <v>41</v>
      </c>
      <c r="M131" s="9" t="s">
        <v>97</v>
      </c>
      <c r="N131" s="9" t="s">
        <v>98</v>
      </c>
      <c r="O131" s="9" t="s">
        <v>2807</v>
      </c>
      <c r="P131" s="9" t="s">
        <v>45</v>
      </c>
      <c r="Q131" s="9" t="s">
        <v>335</v>
      </c>
      <c r="R131" s="9" t="s">
        <v>45</v>
      </c>
      <c r="S131" s="9" t="s">
        <v>2806</v>
      </c>
      <c r="T131" s="9" t="s">
        <v>219</v>
      </c>
      <c r="U131" s="9" t="s">
        <v>217</v>
      </c>
      <c r="V131" s="9" t="s">
        <v>220</v>
      </c>
      <c r="W131" s="9" t="s">
        <v>51</v>
      </c>
      <c r="X131" s="9" t="s">
        <v>52</v>
      </c>
      <c r="Y131" s="9" t="s">
        <v>53</v>
      </c>
      <c r="Z131" s="9" t="s">
        <v>54</v>
      </c>
      <c r="AA131" s="9" t="s">
        <v>55</v>
      </c>
      <c r="AB131" s="9" t="s">
        <v>56</v>
      </c>
      <c r="AC131" s="10">
        <v>200000</v>
      </c>
      <c r="AD131" s="10" t="s">
        <v>2835</v>
      </c>
      <c r="AE131" s="10" t="str" cm="1">
        <f t="array" aca="1" ref="AE131" ca="1">IFERROR(_xlfn.XLOOKUP(MID(CELL("filename",$A$1),FIND("]",CELL("filename",$A$1))+1,255)&amp;"|"&amp;$C131,Fonte_OM_Objeto!$G:$G,Fonte_OM_Objeto!$J:$J),"")</f>
        <v/>
      </c>
      <c r="AF131" s="10" t="str" cm="1">
        <f t="array" aca="1" ref="AF131" ca="1">IFERROR(_xlfn.XLOOKUP(MID(CELL("filename",$A$1),FIND("]",CELL("filename",$A$1))+1,255)&amp;"|"&amp;$C131,Fonte_OM_Objeto!$G:$G,Fonte_OM_Objeto!$K:$K),"")</f>
        <v/>
      </c>
    </row>
    <row r="132" spans="1:32" s="1" customFormat="1" ht="19.7" customHeight="1" x14ac:dyDescent="0.2">
      <c r="A132" s="9" t="s">
        <v>2327</v>
      </c>
      <c r="B132" s="9" t="s">
        <v>31</v>
      </c>
      <c r="C132" s="9" t="s">
        <v>2834</v>
      </c>
      <c r="D132" s="9" t="s">
        <v>33</v>
      </c>
      <c r="E132" s="9" t="s">
        <v>34</v>
      </c>
      <c r="F132" s="9" t="s">
        <v>2824</v>
      </c>
      <c r="G132" s="9" t="s">
        <v>2823</v>
      </c>
      <c r="H132" s="9" t="s">
        <v>37</v>
      </c>
      <c r="I132" s="9" t="s">
        <v>96</v>
      </c>
      <c r="J132" s="9" t="s">
        <v>191</v>
      </c>
      <c r="K132" s="9" t="s">
        <v>40</v>
      </c>
      <c r="L132" s="9" t="s">
        <v>41</v>
      </c>
      <c r="M132" s="9" t="s">
        <v>42</v>
      </c>
      <c r="N132" s="9" t="s">
        <v>43</v>
      </c>
      <c r="O132" s="9" t="s">
        <v>612</v>
      </c>
      <c r="P132" s="9" t="s">
        <v>45</v>
      </c>
      <c r="Q132" s="9" t="s">
        <v>109</v>
      </c>
      <c r="R132" s="9" t="s">
        <v>47</v>
      </c>
      <c r="S132" s="9" t="s">
        <v>110</v>
      </c>
      <c r="T132" s="9" t="s">
        <v>75</v>
      </c>
      <c r="U132" s="9" t="s">
        <v>76</v>
      </c>
      <c r="V132" s="9" t="s">
        <v>75</v>
      </c>
      <c r="W132" s="9" t="s">
        <v>111</v>
      </c>
      <c r="X132" s="9" t="s">
        <v>52</v>
      </c>
      <c r="Y132" s="9" t="s">
        <v>53</v>
      </c>
      <c r="Z132" s="9" t="s">
        <v>54</v>
      </c>
      <c r="AA132" s="9" t="s">
        <v>55</v>
      </c>
      <c r="AB132" s="9" t="s">
        <v>56</v>
      </c>
      <c r="AC132" s="10">
        <v>3912448</v>
      </c>
      <c r="AD132" s="9" t="s">
        <v>2833</v>
      </c>
      <c r="AE132" s="10" t="str" cm="1">
        <f t="array" aca="1" ref="AE132" ca="1">IFERROR(_xlfn.XLOOKUP(MID(CELL("filename",$A$1),FIND("]",CELL("filename",$A$1))+1,255)&amp;"|"&amp;$C132,Fonte_OM_Objeto!$G:$G,Fonte_OM_Objeto!$J:$J),"")</f>
        <v>HMASP</v>
      </c>
      <c r="AF132" s="10" t="str" cm="1">
        <f t="array" aca="1" ref="AF132" ca="1">IFERROR(_xlfn.XLOOKUP(MID(CELL("filename",$A$1),FIND("]",CELL("filename",$A$1))+1,255)&amp;"|"&amp;$C132,Fonte_OM_Objeto!$G:$G,Fonte_OM_Objeto!$K:$K),"")</f>
        <v>Estruturação e Modernização de Unidades de Saúde.</v>
      </c>
    </row>
    <row r="133" spans="1:32" s="1" customFormat="1" ht="19.7" customHeight="1" x14ac:dyDescent="0.2">
      <c r="A133" s="9" t="s">
        <v>2327</v>
      </c>
      <c r="B133" s="9" t="s">
        <v>31</v>
      </c>
      <c r="C133" s="9" t="s">
        <v>2832</v>
      </c>
      <c r="D133" s="9" t="s">
        <v>33</v>
      </c>
      <c r="E133" s="9" t="s">
        <v>34</v>
      </c>
      <c r="F133" s="9" t="s">
        <v>2824</v>
      </c>
      <c r="G133" s="9" t="s">
        <v>2823</v>
      </c>
      <c r="H133" s="9" t="s">
        <v>37</v>
      </c>
      <c r="I133" s="9" t="s">
        <v>96</v>
      </c>
      <c r="J133" s="9" t="s">
        <v>191</v>
      </c>
      <c r="K133" s="9" t="s">
        <v>40</v>
      </c>
      <c r="L133" s="9" t="s">
        <v>41</v>
      </c>
      <c r="M133" s="9" t="s">
        <v>42</v>
      </c>
      <c r="N133" s="9" t="s">
        <v>43</v>
      </c>
      <c r="O133" s="9" t="s">
        <v>2465</v>
      </c>
      <c r="P133" s="9" t="s">
        <v>45</v>
      </c>
      <c r="Q133" s="9" t="s">
        <v>84</v>
      </c>
      <c r="R133" s="9" t="s">
        <v>45</v>
      </c>
      <c r="S133" s="9" t="s">
        <v>63</v>
      </c>
      <c r="T133" s="9" t="s">
        <v>2831</v>
      </c>
      <c r="U133" s="9" t="s">
        <v>76</v>
      </c>
      <c r="V133" s="9" t="s">
        <v>75</v>
      </c>
      <c r="W133" s="9" t="s">
        <v>51</v>
      </c>
      <c r="X133" s="9" t="s">
        <v>52</v>
      </c>
      <c r="Y133" s="9" t="s">
        <v>53</v>
      </c>
      <c r="Z133" s="9" t="s">
        <v>54</v>
      </c>
      <c r="AA133" s="9" t="s">
        <v>55</v>
      </c>
      <c r="AB133" s="9" t="s">
        <v>56</v>
      </c>
      <c r="AC133" s="10">
        <v>1600000</v>
      </c>
      <c r="AD133" s="9" t="s">
        <v>2830</v>
      </c>
      <c r="AE133" s="10" t="str" cm="1">
        <f t="array" aca="1" ref="AE133" ca="1">IFERROR(_xlfn.XLOOKUP(MID(CELL("filename",$A$1),FIND("]",CELL("filename",$A$1))+1,255)&amp;"|"&amp;$C133,Fonte_OM_Objeto!$G:$G,Fonte_OM_Objeto!$J:$J),"")</f>
        <v>13º RC Mec, CAvEx e EsPCEx. | EsAO</v>
      </c>
      <c r="AF133" s="10" t="str" cm="1">
        <f t="array" aca="1" ref="AF133" ca="1">IFERROR(_xlfn.XLOOKUP(MID(CELL("filename",$A$1),FIND("]",CELL("filename",$A$1))+1,255)&amp;"|"&amp;$C133,Fonte_OM_Objeto!$G:$G,Fonte_OM_Objeto!$K:$K),"")</f>
        <v>Adequação de Ativos de Infraestrutura das Organizações Militares | Despesas com a sala de musculação da EsAO</v>
      </c>
    </row>
    <row r="134" spans="1:32" s="1" customFormat="1" ht="30.4" customHeight="1" x14ac:dyDescent="0.2">
      <c r="A134" s="9" t="s">
        <v>2327</v>
      </c>
      <c r="B134" s="9" t="s">
        <v>31</v>
      </c>
      <c r="C134" s="9" t="s">
        <v>2829</v>
      </c>
      <c r="D134" s="9" t="s">
        <v>33</v>
      </c>
      <c r="E134" s="9" t="s">
        <v>90</v>
      </c>
      <c r="F134" s="9" t="s">
        <v>2824</v>
      </c>
      <c r="G134" s="9" t="s">
        <v>2823</v>
      </c>
      <c r="H134" s="9" t="s">
        <v>37</v>
      </c>
      <c r="I134" s="9" t="s">
        <v>96</v>
      </c>
      <c r="J134" s="9" t="s">
        <v>191</v>
      </c>
      <c r="K134" s="9" t="s">
        <v>40</v>
      </c>
      <c r="L134" s="9" t="s">
        <v>41</v>
      </c>
      <c r="M134" s="9" t="s">
        <v>42</v>
      </c>
      <c r="N134" s="9" t="s">
        <v>43</v>
      </c>
      <c r="O134" s="9" t="s">
        <v>2651</v>
      </c>
      <c r="P134" s="9" t="s">
        <v>45</v>
      </c>
      <c r="Q134" s="9" t="s">
        <v>84</v>
      </c>
      <c r="R134" s="9" t="s">
        <v>45</v>
      </c>
      <c r="S134" s="9" t="s">
        <v>63</v>
      </c>
      <c r="T134" s="9" t="s">
        <v>75</v>
      </c>
      <c r="U134" s="9" t="s">
        <v>76</v>
      </c>
      <c r="V134" s="9" t="s">
        <v>75</v>
      </c>
      <c r="W134" s="9" t="s">
        <v>51</v>
      </c>
      <c r="X134" s="9" t="s">
        <v>102</v>
      </c>
      <c r="Y134" s="9" t="s">
        <v>53</v>
      </c>
      <c r="Z134" s="9" t="s">
        <v>54</v>
      </c>
      <c r="AA134" s="9" t="s">
        <v>55</v>
      </c>
      <c r="AB134" s="9" t="s">
        <v>56</v>
      </c>
      <c r="AC134" s="10">
        <v>200000</v>
      </c>
      <c r="AD134" s="10" t="s">
        <v>2828</v>
      </c>
      <c r="AE134" s="10" t="str" cm="1">
        <f t="array" aca="1" ref="AE134" ca="1">IFERROR(_xlfn.XLOOKUP(MID(CELL("filename",$A$1),FIND("]",CELL("filename",$A$1))+1,255)&amp;"|"&amp;$C134,Fonte_OM_Objeto!$G:$G,Fonte_OM_Objeto!$J:$J),"")</f>
        <v>CAvEx</v>
      </c>
      <c r="AF134" s="10" t="str" cm="1">
        <f t="array" aca="1" ref="AF134" ca="1">IFERROR(_xlfn.XLOOKUP(MID(CELL("filename",$A$1),FIND("]",CELL("filename",$A$1))+1,255)&amp;"|"&amp;$C134,Fonte_OM_Objeto!$G:$G,Fonte_OM_Objeto!$K:$K),"")</f>
        <v>Recuperação da Capela da Aviação do Exército</v>
      </c>
    </row>
    <row r="135" spans="1:32" s="1" customFormat="1" ht="181.35" customHeight="1" x14ac:dyDescent="0.2">
      <c r="A135" s="9" t="s">
        <v>2327</v>
      </c>
      <c r="B135" s="9" t="s">
        <v>31</v>
      </c>
      <c r="C135" s="9" t="s">
        <v>2827</v>
      </c>
      <c r="D135" s="9" t="s">
        <v>33</v>
      </c>
      <c r="E135" s="9" t="s">
        <v>90</v>
      </c>
      <c r="F135" s="9" t="s">
        <v>2824</v>
      </c>
      <c r="G135" s="9" t="s">
        <v>2823</v>
      </c>
      <c r="H135" s="9" t="s">
        <v>37</v>
      </c>
      <c r="I135" s="9" t="s">
        <v>96</v>
      </c>
      <c r="J135" s="9" t="s">
        <v>191</v>
      </c>
      <c r="K135" s="9" t="s">
        <v>40</v>
      </c>
      <c r="L135" s="9" t="s">
        <v>41</v>
      </c>
      <c r="M135" s="9" t="s">
        <v>70</v>
      </c>
      <c r="N135" s="9" t="s">
        <v>71</v>
      </c>
      <c r="O135" s="9" t="s">
        <v>118</v>
      </c>
      <c r="P135" s="9" t="s">
        <v>45</v>
      </c>
      <c r="Q135" s="9" t="s">
        <v>46</v>
      </c>
      <c r="R135" s="9" t="s">
        <v>47</v>
      </c>
      <c r="S135" s="9" t="s">
        <v>48</v>
      </c>
      <c r="T135" s="9" t="s">
        <v>75</v>
      </c>
      <c r="U135" s="9" t="s">
        <v>76</v>
      </c>
      <c r="V135" s="9" t="s">
        <v>75</v>
      </c>
      <c r="W135" s="9" t="s">
        <v>51</v>
      </c>
      <c r="X135" s="9" t="s">
        <v>52</v>
      </c>
      <c r="Y135" s="9" t="s">
        <v>53</v>
      </c>
      <c r="Z135" s="9" t="s">
        <v>54</v>
      </c>
      <c r="AA135" s="9" t="s">
        <v>55</v>
      </c>
      <c r="AB135" s="9" t="s">
        <v>56</v>
      </c>
      <c r="AC135" s="10">
        <v>200000</v>
      </c>
      <c r="AD135" s="10" t="s">
        <v>2826</v>
      </c>
      <c r="AE135" s="10" t="str" cm="1">
        <f t="array" aca="1" ref="AE135" ca="1">IFERROR(_xlfn.XLOOKUP(MID(CELL("filename",$A$1),FIND("]",CELL("filename",$A$1))+1,255)&amp;"|"&amp;$C135,Fonte_OM_Objeto!$G:$G,Fonte_OM_Objeto!$J:$J),"")</f>
        <v/>
      </c>
      <c r="AF135" s="10" t="str" cm="1">
        <f t="array" aca="1" ref="AF135" ca="1">IFERROR(_xlfn.XLOOKUP(MID(CELL("filename",$A$1),FIND("]",CELL("filename",$A$1))+1,255)&amp;"|"&amp;$C135,Fonte_OM_Objeto!$G:$G,Fonte_OM_Objeto!$K:$K),"")</f>
        <v/>
      </c>
    </row>
    <row r="136" spans="1:32" s="1" customFormat="1" ht="106.15" customHeight="1" x14ac:dyDescent="0.2">
      <c r="A136" s="9" t="s">
        <v>2327</v>
      </c>
      <c r="B136" s="9" t="s">
        <v>31</v>
      </c>
      <c r="C136" s="9" t="s">
        <v>2825</v>
      </c>
      <c r="D136" s="9" t="s">
        <v>33</v>
      </c>
      <c r="E136" s="9" t="s">
        <v>90</v>
      </c>
      <c r="F136" s="9" t="s">
        <v>2824</v>
      </c>
      <c r="G136" s="9" t="s">
        <v>2823</v>
      </c>
      <c r="H136" s="9" t="s">
        <v>37</v>
      </c>
      <c r="I136" s="9" t="s">
        <v>96</v>
      </c>
      <c r="J136" s="9" t="s">
        <v>191</v>
      </c>
      <c r="K136" s="9" t="s">
        <v>40</v>
      </c>
      <c r="L136" s="9" t="s">
        <v>41</v>
      </c>
      <c r="M136" s="9" t="s">
        <v>97</v>
      </c>
      <c r="N136" s="9" t="s">
        <v>98</v>
      </c>
      <c r="O136" s="9" t="s">
        <v>2801</v>
      </c>
      <c r="P136" s="9" t="s">
        <v>45</v>
      </c>
      <c r="Q136" s="9" t="s">
        <v>1200</v>
      </c>
      <c r="R136" s="9" t="s">
        <v>45</v>
      </c>
      <c r="S136" s="9" t="s">
        <v>2800</v>
      </c>
      <c r="T136" s="9" t="s">
        <v>75</v>
      </c>
      <c r="U136" s="9" t="s">
        <v>76</v>
      </c>
      <c r="V136" s="9" t="s">
        <v>75</v>
      </c>
      <c r="W136" s="9" t="s">
        <v>51</v>
      </c>
      <c r="X136" s="9" t="s">
        <v>52</v>
      </c>
      <c r="Y136" s="9" t="s">
        <v>53</v>
      </c>
      <c r="Z136" s="9" t="s">
        <v>54</v>
      </c>
      <c r="AA136" s="9" t="s">
        <v>55</v>
      </c>
      <c r="AB136" s="9" t="s">
        <v>56</v>
      </c>
      <c r="AC136" s="10">
        <v>200000</v>
      </c>
      <c r="AD136" s="10" t="s">
        <v>2822</v>
      </c>
      <c r="AE136" s="10" t="str" cm="1">
        <f t="array" aca="1" ref="AE136" ca="1">IFERROR(_xlfn.XLOOKUP(MID(CELL("filename",$A$1),FIND("]",CELL("filename",$A$1))+1,255)&amp;"|"&amp;$C136,Fonte_OM_Objeto!$G:$G,Fonte_OM_Objeto!$J:$J),"")</f>
        <v/>
      </c>
      <c r="AF136" s="10" t="str" cm="1">
        <f t="array" aca="1" ref="AF136" ca="1">IFERROR(_xlfn.XLOOKUP(MID(CELL("filename",$A$1),FIND("]",CELL("filename",$A$1))+1,255)&amp;"|"&amp;$C136,Fonte_OM_Objeto!$G:$G,Fonte_OM_Objeto!$K:$K),"")</f>
        <v/>
      </c>
    </row>
    <row r="137" spans="1:32" s="1" customFormat="1" ht="30.4" customHeight="1" x14ac:dyDescent="0.2">
      <c r="A137" s="9" t="s">
        <v>2327</v>
      </c>
      <c r="B137" s="9" t="s">
        <v>31</v>
      </c>
      <c r="C137" s="9" t="s">
        <v>2821</v>
      </c>
      <c r="D137" s="9" t="s">
        <v>33</v>
      </c>
      <c r="E137" s="9" t="s">
        <v>34</v>
      </c>
      <c r="F137" s="9" t="s">
        <v>705</v>
      </c>
      <c r="G137" s="9" t="s">
        <v>706</v>
      </c>
      <c r="H137" s="9" t="s">
        <v>37</v>
      </c>
      <c r="I137" s="9" t="s">
        <v>242</v>
      </c>
      <c r="J137" s="9" t="s">
        <v>261</v>
      </c>
      <c r="K137" s="9" t="s">
        <v>40</v>
      </c>
      <c r="L137" s="9" t="s">
        <v>41</v>
      </c>
      <c r="M137" s="9" t="s">
        <v>42</v>
      </c>
      <c r="N137" s="9" t="s">
        <v>43</v>
      </c>
      <c r="O137" s="9" t="s">
        <v>2694</v>
      </c>
      <c r="P137" s="9" t="s">
        <v>45</v>
      </c>
      <c r="Q137" s="9" t="s">
        <v>84</v>
      </c>
      <c r="R137" s="9" t="s">
        <v>45</v>
      </c>
      <c r="S137" s="9" t="s">
        <v>85</v>
      </c>
      <c r="T137" s="9" t="s">
        <v>75</v>
      </c>
      <c r="U137" s="9" t="s">
        <v>76</v>
      </c>
      <c r="V137" s="9" t="s">
        <v>75</v>
      </c>
      <c r="W137" s="9" t="s">
        <v>51</v>
      </c>
      <c r="X137" s="9" t="s">
        <v>52</v>
      </c>
      <c r="Y137" s="9" t="s">
        <v>53</v>
      </c>
      <c r="Z137" s="9" t="s">
        <v>54</v>
      </c>
      <c r="AA137" s="9" t="s">
        <v>55</v>
      </c>
      <c r="AB137" s="9" t="s">
        <v>2515</v>
      </c>
      <c r="AC137" s="10">
        <v>400000</v>
      </c>
      <c r="AD137" s="10" t="s">
        <v>2820</v>
      </c>
      <c r="AE137" s="10" t="str" cm="1">
        <f t="array" aca="1" ref="AE137" ca="1">IFERROR(_xlfn.XLOOKUP(MID(CELL("filename",$A$1),FIND("]",CELL("filename",$A$1))+1,255)&amp;"|"&amp;$C137,Fonte_OM_Objeto!$G:$G,Fonte_OM_Objeto!$J:$J),"")</f>
        <v>14° GAC</v>
      </c>
      <c r="AF137" s="10" t="str" cm="1">
        <f t="array" aca="1" ref="AF137" ca="1">IFERROR(_xlfn.XLOOKUP(MID(CELL("filename",$A$1),FIND("]",CELL("filename",$A$1))+1,255)&amp;"|"&amp;$C137,Fonte_OM_Objeto!$G:$G,Fonte_OM_Objeto!$K:$K),"")</f>
        <v>Aquisição de viatura tipo Van e equipamentos permanentes para manutenção e reparo de viaturas.</v>
      </c>
    </row>
    <row r="138" spans="1:32" s="1" customFormat="1" ht="52.35" customHeight="1" x14ac:dyDescent="0.2">
      <c r="A138" s="9" t="s">
        <v>2327</v>
      </c>
      <c r="B138" s="9" t="s">
        <v>31</v>
      </c>
      <c r="C138" s="9" t="s">
        <v>2819</v>
      </c>
      <c r="D138" s="9" t="s">
        <v>33</v>
      </c>
      <c r="E138" s="9" t="s">
        <v>90</v>
      </c>
      <c r="F138" s="9" t="s">
        <v>713</v>
      </c>
      <c r="G138" s="9" t="s">
        <v>714</v>
      </c>
      <c r="H138" s="9" t="s">
        <v>37</v>
      </c>
      <c r="I138" s="9" t="s">
        <v>212</v>
      </c>
      <c r="J138" s="9" t="s">
        <v>173</v>
      </c>
      <c r="K138" s="9" t="s">
        <v>40</v>
      </c>
      <c r="L138" s="9" t="s">
        <v>41</v>
      </c>
      <c r="M138" s="9" t="s">
        <v>70</v>
      </c>
      <c r="N138" s="9" t="s">
        <v>71</v>
      </c>
      <c r="O138" s="9" t="s">
        <v>118</v>
      </c>
      <c r="P138" s="9" t="s">
        <v>45</v>
      </c>
      <c r="Q138" s="9" t="s">
        <v>46</v>
      </c>
      <c r="R138" s="9" t="s">
        <v>47</v>
      </c>
      <c r="S138" s="9" t="s">
        <v>48</v>
      </c>
      <c r="T138" s="9" t="s">
        <v>75</v>
      </c>
      <c r="U138" s="9" t="s">
        <v>76</v>
      </c>
      <c r="V138" s="9" t="s">
        <v>75</v>
      </c>
      <c r="W138" s="9" t="s">
        <v>51</v>
      </c>
      <c r="X138" s="9" t="s">
        <v>52</v>
      </c>
      <c r="Y138" s="9" t="s">
        <v>53</v>
      </c>
      <c r="Z138" s="9" t="s">
        <v>54</v>
      </c>
      <c r="AA138" s="9" t="s">
        <v>55</v>
      </c>
      <c r="AB138" s="9" t="s">
        <v>56</v>
      </c>
      <c r="AC138" s="10">
        <v>400000</v>
      </c>
      <c r="AD138" s="10" t="s">
        <v>2818</v>
      </c>
      <c r="AE138" s="10" t="str" cm="1">
        <f t="array" aca="1" ref="AE138" ca="1">IFERROR(_xlfn.XLOOKUP(MID(CELL("filename",$A$1),FIND("]",CELL("filename",$A$1))+1,255)&amp;"|"&amp;$C138,Fonte_OM_Objeto!$G:$G,Fonte_OM_Objeto!$J:$J),"")</f>
        <v/>
      </c>
      <c r="AF138" s="10" t="str" cm="1">
        <f t="array" aca="1" ref="AF138" ca="1">IFERROR(_xlfn.XLOOKUP(MID(CELL("filename",$A$1),FIND("]",CELL("filename",$A$1))+1,255)&amp;"|"&amp;$C138,Fonte_OM_Objeto!$G:$G,Fonte_OM_Objeto!$K:$K),"")</f>
        <v/>
      </c>
    </row>
    <row r="139" spans="1:32" s="1" customFormat="1" ht="30.4" customHeight="1" x14ac:dyDescent="0.2">
      <c r="A139" s="9" t="s">
        <v>2327</v>
      </c>
      <c r="B139" s="9" t="s">
        <v>31</v>
      </c>
      <c r="C139" s="9" t="s">
        <v>725</v>
      </c>
      <c r="D139" s="9" t="s">
        <v>33</v>
      </c>
      <c r="E139" s="9" t="s">
        <v>34</v>
      </c>
      <c r="F139" s="9" t="s">
        <v>726</v>
      </c>
      <c r="G139" s="9" t="s">
        <v>727</v>
      </c>
      <c r="H139" s="9" t="s">
        <v>37</v>
      </c>
      <c r="I139" s="9" t="s">
        <v>242</v>
      </c>
      <c r="J139" s="9" t="s">
        <v>261</v>
      </c>
      <c r="K139" s="9" t="s">
        <v>40</v>
      </c>
      <c r="L139" s="9" t="s">
        <v>41</v>
      </c>
      <c r="M139" s="9" t="s">
        <v>42</v>
      </c>
      <c r="N139" s="9" t="s">
        <v>43</v>
      </c>
      <c r="O139" s="9" t="s">
        <v>612</v>
      </c>
      <c r="P139" s="9" t="s">
        <v>45</v>
      </c>
      <c r="Q139" s="9" t="s">
        <v>109</v>
      </c>
      <c r="R139" s="9" t="s">
        <v>47</v>
      </c>
      <c r="S139" s="9" t="s">
        <v>110</v>
      </c>
      <c r="T139" s="9" t="s">
        <v>1848</v>
      </c>
      <c r="U139" s="9" t="s">
        <v>242</v>
      </c>
      <c r="V139" s="9" t="s">
        <v>1847</v>
      </c>
      <c r="W139" s="9" t="s">
        <v>111</v>
      </c>
      <c r="X139" s="9" t="s">
        <v>52</v>
      </c>
      <c r="Y139" s="9" t="s">
        <v>53</v>
      </c>
      <c r="Z139" s="9" t="s">
        <v>54</v>
      </c>
      <c r="AA139" s="9" t="s">
        <v>55</v>
      </c>
      <c r="AB139" s="9" t="s">
        <v>56</v>
      </c>
      <c r="AC139" s="10">
        <v>130000</v>
      </c>
      <c r="AD139" s="10" t="s">
        <v>2817</v>
      </c>
      <c r="AE139" s="10" t="str" cm="1">
        <f t="array" aca="1" ref="AE139" ca="1">IFERROR(_xlfn.XLOOKUP(MID(CELL("filename",$A$1),FIND("]",CELL("filename",$A$1))+1,255)&amp;"|"&amp;$C139,Fonte_OM_Objeto!$G:$G,Fonte_OM_Objeto!$J:$J),"")</f>
        <v>HGeJF</v>
      </c>
      <c r="AF139" s="10" t="str" cm="1">
        <f t="array" aca="1" ref="AF139" ca="1">IFERROR(_xlfn.XLOOKUP(MID(CELL("filename",$A$1),FIND("]",CELL("filename",$A$1))+1,255)&amp;"|"&amp;$C139,Fonte_OM_Objeto!$G:$G,Fonte_OM_Objeto!$K:$K),"")</f>
        <v>Aquisição de 01 (um) Gastroscópio padrão e outros equipamentos médico-hospitalares.</v>
      </c>
    </row>
    <row r="140" spans="1:32" s="1" customFormat="1" ht="84.2" customHeight="1" x14ac:dyDescent="0.2">
      <c r="A140" s="9" t="s">
        <v>2327</v>
      </c>
      <c r="B140" s="9" t="s">
        <v>31</v>
      </c>
      <c r="C140" s="9" t="s">
        <v>728</v>
      </c>
      <c r="D140" s="9" t="s">
        <v>33</v>
      </c>
      <c r="E140" s="9" t="s">
        <v>90</v>
      </c>
      <c r="F140" s="9" t="s">
        <v>726</v>
      </c>
      <c r="G140" s="9" t="s">
        <v>727</v>
      </c>
      <c r="H140" s="9" t="s">
        <v>37</v>
      </c>
      <c r="I140" s="9" t="s">
        <v>242</v>
      </c>
      <c r="J140" s="9" t="s">
        <v>261</v>
      </c>
      <c r="K140" s="9" t="s">
        <v>40</v>
      </c>
      <c r="L140" s="9" t="s">
        <v>41</v>
      </c>
      <c r="M140" s="9" t="s">
        <v>97</v>
      </c>
      <c r="N140" s="9" t="s">
        <v>98</v>
      </c>
      <c r="O140" s="9" t="s">
        <v>2801</v>
      </c>
      <c r="P140" s="9" t="s">
        <v>45</v>
      </c>
      <c r="Q140" s="9" t="s">
        <v>1200</v>
      </c>
      <c r="R140" s="9" t="s">
        <v>45</v>
      </c>
      <c r="S140" s="9" t="s">
        <v>2800</v>
      </c>
      <c r="T140" s="9" t="s">
        <v>75</v>
      </c>
      <c r="U140" s="9" t="s">
        <v>76</v>
      </c>
      <c r="V140" s="9" t="s">
        <v>75</v>
      </c>
      <c r="W140" s="9" t="s">
        <v>51</v>
      </c>
      <c r="X140" s="9" t="s">
        <v>52</v>
      </c>
      <c r="Y140" s="9" t="s">
        <v>53</v>
      </c>
      <c r="Z140" s="9" t="s">
        <v>54</v>
      </c>
      <c r="AA140" s="9" t="s">
        <v>55</v>
      </c>
      <c r="AB140" s="9" t="s">
        <v>56</v>
      </c>
      <c r="AC140" s="10">
        <v>250000</v>
      </c>
      <c r="AD140" s="10" t="s">
        <v>2816</v>
      </c>
      <c r="AE140" s="10" t="str" cm="1">
        <f t="array" aca="1" ref="AE140" ca="1">IFERROR(_xlfn.XLOOKUP(MID(CELL("filename",$A$1),FIND("]",CELL("filename",$A$1))+1,255)&amp;"|"&amp;$C140,Fonte_OM_Objeto!$G:$G,Fonte_OM_Objeto!$J:$J),"")</f>
        <v/>
      </c>
      <c r="AF140" s="10" t="str" cm="1">
        <f t="array" aca="1" ref="AF140" ca="1">IFERROR(_xlfn.XLOOKUP(MID(CELL("filename",$A$1),FIND("]",CELL("filename",$A$1))+1,255)&amp;"|"&amp;$C140,Fonte_OM_Objeto!$G:$G,Fonte_OM_Objeto!$K:$K),"")</f>
        <v/>
      </c>
    </row>
    <row r="141" spans="1:32" s="1" customFormat="1" ht="52.35" customHeight="1" x14ac:dyDescent="0.2">
      <c r="A141" s="9" t="s">
        <v>2327</v>
      </c>
      <c r="B141" s="9" t="s">
        <v>31</v>
      </c>
      <c r="C141" s="9" t="s">
        <v>2815</v>
      </c>
      <c r="D141" s="9" t="s">
        <v>33</v>
      </c>
      <c r="E141" s="9" t="s">
        <v>90</v>
      </c>
      <c r="F141" s="9" t="s">
        <v>726</v>
      </c>
      <c r="G141" s="9" t="s">
        <v>727</v>
      </c>
      <c r="H141" s="9" t="s">
        <v>37</v>
      </c>
      <c r="I141" s="9" t="s">
        <v>242</v>
      </c>
      <c r="J141" s="9" t="s">
        <v>261</v>
      </c>
      <c r="K141" s="9" t="s">
        <v>40</v>
      </c>
      <c r="L141" s="9" t="s">
        <v>41</v>
      </c>
      <c r="M141" s="9" t="s">
        <v>59</v>
      </c>
      <c r="N141" s="9" t="s">
        <v>60</v>
      </c>
      <c r="O141" s="9" t="s">
        <v>2347</v>
      </c>
      <c r="P141" s="9" t="s">
        <v>45</v>
      </c>
      <c r="Q141" s="9" t="s">
        <v>62</v>
      </c>
      <c r="R141" s="9" t="s">
        <v>45</v>
      </c>
      <c r="S141" s="9" t="s">
        <v>63</v>
      </c>
      <c r="T141" s="9" t="s">
        <v>75</v>
      </c>
      <c r="U141" s="9" t="s">
        <v>76</v>
      </c>
      <c r="V141" s="9" t="s">
        <v>75</v>
      </c>
      <c r="W141" s="9" t="s">
        <v>51</v>
      </c>
      <c r="X141" s="9" t="s">
        <v>52</v>
      </c>
      <c r="Y141" s="9" t="s">
        <v>53</v>
      </c>
      <c r="Z141" s="9" t="s">
        <v>54</v>
      </c>
      <c r="AA141" s="9" t="s">
        <v>55</v>
      </c>
      <c r="AB141" s="9" t="s">
        <v>56</v>
      </c>
      <c r="AC141" s="10">
        <v>200000</v>
      </c>
      <c r="AD141" s="10" t="s">
        <v>2814</v>
      </c>
      <c r="AE141" s="10" t="str" cm="1">
        <f t="array" aca="1" ref="AE141" ca="1">IFERROR(_xlfn.XLOOKUP(MID(CELL("filename",$A$1),FIND("]",CELL("filename",$A$1))+1,255)&amp;"|"&amp;$C141,Fonte_OM_Objeto!$G:$G,Fonte_OM_Objeto!$J:$J),"")</f>
        <v/>
      </c>
      <c r="AF141" s="10" t="str" cm="1">
        <f t="array" aca="1" ref="AF141" ca="1">IFERROR(_xlfn.XLOOKUP(MID(CELL("filename",$A$1),FIND("]",CELL("filename",$A$1))+1,255)&amp;"|"&amp;$C141,Fonte_OM_Objeto!$G:$G,Fonte_OM_Objeto!$K:$K),"")</f>
        <v/>
      </c>
    </row>
    <row r="142" spans="1:32" s="1" customFormat="1" ht="138.19999999999999" customHeight="1" x14ac:dyDescent="0.2">
      <c r="A142" s="9" t="s">
        <v>2327</v>
      </c>
      <c r="B142" s="9" t="s">
        <v>31</v>
      </c>
      <c r="C142" s="9" t="s">
        <v>2813</v>
      </c>
      <c r="D142" s="9" t="s">
        <v>33</v>
      </c>
      <c r="E142" s="9" t="s">
        <v>90</v>
      </c>
      <c r="F142" s="9" t="s">
        <v>739</v>
      </c>
      <c r="G142" s="9" t="s">
        <v>740</v>
      </c>
      <c r="H142" s="9" t="s">
        <v>37</v>
      </c>
      <c r="I142" s="9" t="s">
        <v>96</v>
      </c>
      <c r="J142" s="9" t="s">
        <v>39</v>
      </c>
      <c r="K142" s="9" t="s">
        <v>40</v>
      </c>
      <c r="L142" s="9" t="s">
        <v>41</v>
      </c>
      <c r="M142" s="9" t="s">
        <v>42</v>
      </c>
      <c r="N142" s="9" t="s">
        <v>43</v>
      </c>
      <c r="O142" s="9" t="s">
        <v>2505</v>
      </c>
      <c r="P142" s="9" t="s">
        <v>45</v>
      </c>
      <c r="Q142" s="9" t="s">
        <v>84</v>
      </c>
      <c r="R142" s="9" t="s">
        <v>45</v>
      </c>
      <c r="S142" s="9" t="s">
        <v>1434</v>
      </c>
      <c r="T142" s="9" t="s">
        <v>75</v>
      </c>
      <c r="U142" s="9" t="s">
        <v>76</v>
      </c>
      <c r="V142" s="9" t="s">
        <v>75</v>
      </c>
      <c r="W142" s="9" t="s">
        <v>51</v>
      </c>
      <c r="X142" s="9" t="s">
        <v>52</v>
      </c>
      <c r="Y142" s="9" t="s">
        <v>53</v>
      </c>
      <c r="Z142" s="9" t="s">
        <v>54</v>
      </c>
      <c r="AA142" s="9" t="s">
        <v>1491</v>
      </c>
      <c r="AB142" s="9" t="s">
        <v>56</v>
      </c>
      <c r="AC142" s="10">
        <v>1500000</v>
      </c>
      <c r="AD142" s="10" t="s">
        <v>2812</v>
      </c>
      <c r="AE142" s="10" t="str" cm="1">
        <f t="array" aca="1" ref="AE142" ca="1">IFERROR(_xlfn.XLOOKUP(MID(CELL("filename",$A$1),FIND("]",CELL("filename",$A$1))+1,255)&amp;"|"&amp;$C142,Fonte_OM_Objeto!$G:$G,Fonte_OM_Objeto!$J:$J),"")</f>
        <v>EME</v>
      </c>
      <c r="AF142" s="10" t="str" cm="1">
        <f t="array" aca="1" ref="AF142" ca="1">IFERROR(_xlfn.XLOOKUP(MID(CELL("filename",$A$1),FIND("]",CELL("filename",$A$1))+1,255)&amp;"|"&amp;$C142,Fonte_OM_Objeto!$G:$G,Fonte_OM_Objeto!$K:$K),"")</f>
        <v>Implementação do SISFRON</v>
      </c>
    </row>
    <row r="143" spans="1:32" s="1" customFormat="1" ht="84.2" customHeight="1" x14ac:dyDescent="0.2">
      <c r="A143" s="9" t="s">
        <v>2327</v>
      </c>
      <c r="B143" s="9" t="s">
        <v>31</v>
      </c>
      <c r="C143" s="9" t="s">
        <v>2811</v>
      </c>
      <c r="D143" s="9" t="s">
        <v>33</v>
      </c>
      <c r="E143" s="9" t="s">
        <v>34</v>
      </c>
      <c r="F143" s="9" t="s">
        <v>739</v>
      </c>
      <c r="G143" s="9" t="s">
        <v>740</v>
      </c>
      <c r="H143" s="9" t="s">
        <v>37</v>
      </c>
      <c r="I143" s="9" t="s">
        <v>96</v>
      </c>
      <c r="J143" s="9" t="s">
        <v>39</v>
      </c>
      <c r="K143" s="9" t="s">
        <v>40</v>
      </c>
      <c r="L143" s="9" t="s">
        <v>41</v>
      </c>
      <c r="M143" s="9" t="s">
        <v>97</v>
      </c>
      <c r="N143" s="9" t="s">
        <v>98</v>
      </c>
      <c r="O143" s="9" t="s">
        <v>2807</v>
      </c>
      <c r="P143" s="9" t="s">
        <v>45</v>
      </c>
      <c r="Q143" s="9" t="s">
        <v>335</v>
      </c>
      <c r="R143" s="9" t="s">
        <v>45</v>
      </c>
      <c r="S143" s="9" t="s">
        <v>2806</v>
      </c>
      <c r="T143" s="9" t="s">
        <v>2805</v>
      </c>
      <c r="U143" s="9" t="s">
        <v>776</v>
      </c>
      <c r="V143" s="9" t="s">
        <v>2804</v>
      </c>
      <c r="W143" s="9" t="s">
        <v>51</v>
      </c>
      <c r="X143" s="9" t="s">
        <v>52</v>
      </c>
      <c r="Y143" s="9" t="s">
        <v>53</v>
      </c>
      <c r="Z143" s="9" t="s">
        <v>54</v>
      </c>
      <c r="AA143" s="9" t="s">
        <v>55</v>
      </c>
      <c r="AB143" s="9" t="s">
        <v>56</v>
      </c>
      <c r="AC143" s="10">
        <v>500000</v>
      </c>
      <c r="AD143" s="10" t="s">
        <v>2810</v>
      </c>
      <c r="AE143" s="10" t="str" cm="1">
        <f t="array" aca="1" ref="AE143" ca="1">IFERROR(_xlfn.XLOOKUP(MID(CELL("filename",$A$1),FIND("]",CELL("filename",$A$1))+1,255)&amp;"|"&amp;$C143,Fonte_OM_Objeto!$G:$G,Fonte_OM_Objeto!$J:$J),"")</f>
        <v/>
      </c>
      <c r="AF143" s="10" t="str" cm="1">
        <f t="array" aca="1" ref="AF143" ca="1">IFERROR(_xlfn.XLOOKUP(MID(CELL("filename",$A$1),FIND("]",CELL("filename",$A$1))+1,255)&amp;"|"&amp;$C143,Fonte_OM_Objeto!$G:$G,Fonte_OM_Objeto!$K:$K),"")</f>
        <v/>
      </c>
    </row>
    <row r="144" spans="1:32" s="1" customFormat="1" ht="106.15" customHeight="1" x14ac:dyDescent="0.2">
      <c r="A144" s="9" t="s">
        <v>2327</v>
      </c>
      <c r="B144" s="9" t="s">
        <v>31</v>
      </c>
      <c r="C144" s="9" t="s">
        <v>2050</v>
      </c>
      <c r="D144" s="9" t="s">
        <v>33</v>
      </c>
      <c r="E144" s="9" t="s">
        <v>34</v>
      </c>
      <c r="F144" s="9" t="s">
        <v>739</v>
      </c>
      <c r="G144" s="9" t="s">
        <v>740</v>
      </c>
      <c r="H144" s="9" t="s">
        <v>37</v>
      </c>
      <c r="I144" s="9" t="s">
        <v>96</v>
      </c>
      <c r="J144" s="9" t="s">
        <v>39</v>
      </c>
      <c r="K144" s="9" t="s">
        <v>40</v>
      </c>
      <c r="L144" s="9" t="s">
        <v>41</v>
      </c>
      <c r="M144" s="9" t="s">
        <v>97</v>
      </c>
      <c r="N144" s="9" t="s">
        <v>98</v>
      </c>
      <c r="O144" s="9" t="s">
        <v>2807</v>
      </c>
      <c r="P144" s="9" t="s">
        <v>45</v>
      </c>
      <c r="Q144" s="9" t="s">
        <v>335</v>
      </c>
      <c r="R144" s="9" t="s">
        <v>45</v>
      </c>
      <c r="S144" s="9" t="s">
        <v>2806</v>
      </c>
      <c r="T144" s="9" t="s">
        <v>2805</v>
      </c>
      <c r="U144" s="9" t="s">
        <v>776</v>
      </c>
      <c r="V144" s="9" t="s">
        <v>2804</v>
      </c>
      <c r="W144" s="9" t="s">
        <v>51</v>
      </c>
      <c r="X144" s="9" t="s">
        <v>102</v>
      </c>
      <c r="Y144" s="9" t="s">
        <v>53</v>
      </c>
      <c r="Z144" s="9" t="s">
        <v>54</v>
      </c>
      <c r="AA144" s="9" t="s">
        <v>55</v>
      </c>
      <c r="AB144" s="9" t="s">
        <v>56</v>
      </c>
      <c r="AC144" s="10">
        <v>500000</v>
      </c>
      <c r="AD144" s="10" t="s">
        <v>2809</v>
      </c>
      <c r="AE144" s="10" t="str" cm="1">
        <f t="array" aca="1" ref="AE144" ca="1">IFERROR(_xlfn.XLOOKUP(MID(CELL("filename",$A$1),FIND("]",CELL("filename",$A$1))+1,255)&amp;"|"&amp;$C144,Fonte_OM_Objeto!$G:$G,Fonte_OM_Objeto!$J:$J),"")</f>
        <v/>
      </c>
      <c r="AF144" s="10" t="str" cm="1">
        <f t="array" aca="1" ref="AF144" ca="1">IFERROR(_xlfn.XLOOKUP(MID(CELL("filename",$A$1),FIND("]",CELL("filename",$A$1))+1,255)&amp;"|"&amp;$C144,Fonte_OM_Objeto!$G:$G,Fonte_OM_Objeto!$K:$K),"")</f>
        <v/>
      </c>
    </row>
    <row r="145" spans="1:32" s="1" customFormat="1" ht="127.5" customHeight="1" x14ac:dyDescent="0.2">
      <c r="A145" s="9" t="s">
        <v>2327</v>
      </c>
      <c r="B145" s="9" t="s">
        <v>31</v>
      </c>
      <c r="C145" s="9" t="s">
        <v>2808</v>
      </c>
      <c r="D145" s="9" t="s">
        <v>33</v>
      </c>
      <c r="E145" s="9" t="s">
        <v>34</v>
      </c>
      <c r="F145" s="9" t="s">
        <v>739</v>
      </c>
      <c r="G145" s="9" t="s">
        <v>740</v>
      </c>
      <c r="H145" s="9" t="s">
        <v>37</v>
      </c>
      <c r="I145" s="9" t="s">
        <v>96</v>
      </c>
      <c r="J145" s="9" t="s">
        <v>39</v>
      </c>
      <c r="K145" s="9" t="s">
        <v>40</v>
      </c>
      <c r="L145" s="9" t="s">
        <v>41</v>
      </c>
      <c r="M145" s="9" t="s">
        <v>97</v>
      </c>
      <c r="N145" s="9" t="s">
        <v>98</v>
      </c>
      <c r="O145" s="9" t="s">
        <v>2807</v>
      </c>
      <c r="P145" s="9" t="s">
        <v>45</v>
      </c>
      <c r="Q145" s="9" t="s">
        <v>335</v>
      </c>
      <c r="R145" s="9" t="s">
        <v>45</v>
      </c>
      <c r="S145" s="9" t="s">
        <v>2806</v>
      </c>
      <c r="T145" s="9" t="s">
        <v>2805</v>
      </c>
      <c r="U145" s="9" t="s">
        <v>776</v>
      </c>
      <c r="V145" s="9" t="s">
        <v>2804</v>
      </c>
      <c r="W145" s="9" t="s">
        <v>51</v>
      </c>
      <c r="X145" s="9" t="s">
        <v>102</v>
      </c>
      <c r="Y145" s="9" t="s">
        <v>53</v>
      </c>
      <c r="Z145" s="9" t="s">
        <v>54</v>
      </c>
      <c r="AA145" s="9" t="s">
        <v>55</v>
      </c>
      <c r="AB145" s="9" t="s">
        <v>56</v>
      </c>
      <c r="AC145" s="10">
        <v>1000000</v>
      </c>
      <c r="AD145" s="10" t="s">
        <v>2803</v>
      </c>
      <c r="AE145" s="10" t="str" cm="1">
        <f t="array" aca="1" ref="AE145" ca="1">IFERROR(_xlfn.XLOOKUP(MID(CELL("filename",$A$1),FIND("]",CELL("filename",$A$1))+1,255)&amp;"|"&amp;$C145,Fonte_OM_Objeto!$G:$G,Fonte_OM_Objeto!$J:$J),"")</f>
        <v/>
      </c>
      <c r="AF145" s="10" t="str" cm="1">
        <f t="array" aca="1" ref="AF145" ca="1">IFERROR(_xlfn.XLOOKUP(MID(CELL("filename",$A$1),FIND("]",CELL("filename",$A$1))+1,255)&amp;"|"&amp;$C145,Fonte_OM_Objeto!$G:$G,Fonte_OM_Objeto!$K:$K),"")</f>
        <v/>
      </c>
    </row>
    <row r="146" spans="1:32" s="1" customFormat="1" ht="106.15" customHeight="1" x14ac:dyDescent="0.2">
      <c r="A146" s="9" t="s">
        <v>2327</v>
      </c>
      <c r="B146" s="9" t="s">
        <v>31</v>
      </c>
      <c r="C146" s="9" t="s">
        <v>2802</v>
      </c>
      <c r="D146" s="9" t="s">
        <v>33</v>
      </c>
      <c r="E146" s="9" t="s">
        <v>90</v>
      </c>
      <c r="F146" s="9" t="s">
        <v>739</v>
      </c>
      <c r="G146" s="9" t="s">
        <v>740</v>
      </c>
      <c r="H146" s="9" t="s">
        <v>37</v>
      </c>
      <c r="I146" s="9" t="s">
        <v>96</v>
      </c>
      <c r="J146" s="9" t="s">
        <v>39</v>
      </c>
      <c r="K146" s="9" t="s">
        <v>40</v>
      </c>
      <c r="L146" s="9" t="s">
        <v>41</v>
      </c>
      <c r="M146" s="9" t="s">
        <v>97</v>
      </c>
      <c r="N146" s="9" t="s">
        <v>98</v>
      </c>
      <c r="O146" s="9" t="s">
        <v>2801</v>
      </c>
      <c r="P146" s="9" t="s">
        <v>45</v>
      </c>
      <c r="Q146" s="9" t="s">
        <v>1200</v>
      </c>
      <c r="R146" s="9" t="s">
        <v>45</v>
      </c>
      <c r="S146" s="9" t="s">
        <v>2800</v>
      </c>
      <c r="T146" s="9" t="s">
        <v>75</v>
      </c>
      <c r="U146" s="9" t="s">
        <v>76</v>
      </c>
      <c r="V146" s="9" t="s">
        <v>75</v>
      </c>
      <c r="W146" s="9" t="s">
        <v>51</v>
      </c>
      <c r="X146" s="9" t="s">
        <v>52</v>
      </c>
      <c r="Y146" s="9" t="s">
        <v>53</v>
      </c>
      <c r="Z146" s="9" t="s">
        <v>54</v>
      </c>
      <c r="AA146" s="9" t="s">
        <v>55</v>
      </c>
      <c r="AB146" s="9" t="s">
        <v>56</v>
      </c>
      <c r="AC146" s="10">
        <v>850000</v>
      </c>
      <c r="AD146" s="10" t="s">
        <v>2799</v>
      </c>
      <c r="AE146" s="10" t="str" cm="1">
        <f t="array" aca="1" ref="AE146" ca="1">IFERROR(_xlfn.XLOOKUP(MID(CELL("filename",$A$1),FIND("]",CELL("filename",$A$1))+1,255)&amp;"|"&amp;$C146,Fonte_OM_Objeto!$G:$G,Fonte_OM_Objeto!$J:$J),"")</f>
        <v/>
      </c>
      <c r="AF146" s="10" t="str" cm="1">
        <f t="array" aca="1" ref="AF146" ca="1">IFERROR(_xlfn.XLOOKUP(MID(CELL("filename",$A$1),FIND("]",CELL("filename",$A$1))+1,255)&amp;"|"&amp;$C146,Fonte_OM_Objeto!$G:$G,Fonte_OM_Objeto!$K:$K),"")</f>
        <v/>
      </c>
    </row>
    <row r="147" spans="1:32" s="1" customFormat="1" ht="52.35" customHeight="1" x14ac:dyDescent="0.2">
      <c r="A147" s="9" t="s">
        <v>2327</v>
      </c>
      <c r="B147" s="9" t="s">
        <v>31</v>
      </c>
      <c r="C147" s="9" t="s">
        <v>2798</v>
      </c>
      <c r="D147" s="9" t="s">
        <v>33</v>
      </c>
      <c r="E147" s="9" t="s">
        <v>90</v>
      </c>
      <c r="F147" s="9" t="s">
        <v>739</v>
      </c>
      <c r="G147" s="9" t="s">
        <v>740</v>
      </c>
      <c r="H147" s="9" t="s">
        <v>37</v>
      </c>
      <c r="I147" s="9" t="s">
        <v>96</v>
      </c>
      <c r="J147" s="9" t="s">
        <v>39</v>
      </c>
      <c r="K147" s="9" t="s">
        <v>40</v>
      </c>
      <c r="L147" s="9" t="s">
        <v>41</v>
      </c>
      <c r="M147" s="9" t="s">
        <v>70</v>
      </c>
      <c r="N147" s="9" t="s">
        <v>71</v>
      </c>
      <c r="O147" s="9" t="s">
        <v>2326</v>
      </c>
      <c r="P147" s="9" t="s">
        <v>45</v>
      </c>
      <c r="Q147" s="9" t="s">
        <v>62</v>
      </c>
      <c r="R147" s="9" t="s">
        <v>45</v>
      </c>
      <c r="S147" s="9" t="s">
        <v>85</v>
      </c>
      <c r="T147" s="9" t="s">
        <v>75</v>
      </c>
      <c r="U147" s="9" t="s">
        <v>76</v>
      </c>
      <c r="V147" s="9" t="s">
        <v>75</v>
      </c>
      <c r="W147" s="9" t="s">
        <v>51</v>
      </c>
      <c r="X147" s="9" t="s">
        <v>52</v>
      </c>
      <c r="Y147" s="9" t="s">
        <v>53</v>
      </c>
      <c r="Z147" s="9" t="s">
        <v>54</v>
      </c>
      <c r="AA147" s="9" t="s">
        <v>55</v>
      </c>
      <c r="AB147" s="9" t="s">
        <v>56</v>
      </c>
      <c r="AC147" s="10">
        <v>800000</v>
      </c>
      <c r="AD147" s="10" t="s">
        <v>2631</v>
      </c>
      <c r="AE147" s="10" t="str" cm="1">
        <f t="array" aca="1" ref="AE147" ca="1">IFERROR(_xlfn.XLOOKUP(MID(CELL("filename",$A$1),FIND("]",CELL("filename",$A$1))+1,255)&amp;"|"&amp;$C147,Fonte_OM_Objeto!$G:$G,Fonte_OM_Objeto!$J:$J),"")</f>
        <v/>
      </c>
      <c r="AF147" s="10" t="str" cm="1">
        <f t="array" aca="1" ref="AF147" ca="1">IFERROR(_xlfn.XLOOKUP(MID(CELL("filename",$A$1),FIND("]",CELL("filename",$A$1))+1,255)&amp;"|"&amp;$C147,Fonte_OM_Objeto!$G:$G,Fonte_OM_Objeto!$K:$K),"")</f>
        <v/>
      </c>
    </row>
    <row r="148" spans="1:32" s="1" customFormat="1" ht="52.35" customHeight="1" x14ac:dyDescent="0.2">
      <c r="A148" s="9" t="s">
        <v>2327</v>
      </c>
      <c r="B148" s="9" t="s">
        <v>31</v>
      </c>
      <c r="C148" s="9" t="s">
        <v>2797</v>
      </c>
      <c r="D148" s="9" t="s">
        <v>33</v>
      </c>
      <c r="E148" s="9" t="s">
        <v>90</v>
      </c>
      <c r="F148" s="9" t="s">
        <v>739</v>
      </c>
      <c r="G148" s="9" t="s">
        <v>740</v>
      </c>
      <c r="H148" s="9" t="s">
        <v>37</v>
      </c>
      <c r="I148" s="9" t="s">
        <v>96</v>
      </c>
      <c r="J148" s="9" t="s">
        <v>39</v>
      </c>
      <c r="K148" s="9" t="s">
        <v>40</v>
      </c>
      <c r="L148" s="9" t="s">
        <v>41</v>
      </c>
      <c r="M148" s="9" t="s">
        <v>70</v>
      </c>
      <c r="N148" s="9" t="s">
        <v>71</v>
      </c>
      <c r="O148" s="9" t="s">
        <v>118</v>
      </c>
      <c r="P148" s="9" t="s">
        <v>45</v>
      </c>
      <c r="Q148" s="9" t="s">
        <v>46</v>
      </c>
      <c r="R148" s="9" t="s">
        <v>47</v>
      </c>
      <c r="S148" s="9" t="s">
        <v>48</v>
      </c>
      <c r="T148" s="9" t="s">
        <v>75</v>
      </c>
      <c r="U148" s="9" t="s">
        <v>76</v>
      </c>
      <c r="V148" s="9" t="s">
        <v>75</v>
      </c>
      <c r="W148" s="9" t="s">
        <v>51</v>
      </c>
      <c r="X148" s="9" t="s">
        <v>52</v>
      </c>
      <c r="Y148" s="9" t="s">
        <v>53</v>
      </c>
      <c r="Z148" s="9" t="s">
        <v>54</v>
      </c>
      <c r="AA148" s="9" t="s">
        <v>55</v>
      </c>
      <c r="AB148" s="9" t="s">
        <v>56</v>
      </c>
      <c r="AC148" s="10">
        <v>365000</v>
      </c>
      <c r="AD148" s="10" t="s">
        <v>2796</v>
      </c>
      <c r="AE148" s="10" t="str" cm="1">
        <f t="array" aca="1" ref="AE148" ca="1">IFERROR(_xlfn.XLOOKUP(MID(CELL("filename",$A$1),FIND("]",CELL("filename",$A$1))+1,255)&amp;"|"&amp;$C148,Fonte_OM_Objeto!$G:$G,Fonte_OM_Objeto!$J:$J),"")</f>
        <v/>
      </c>
      <c r="AF148" s="10" t="str" cm="1">
        <f t="array" aca="1" ref="AF148" ca="1">IFERROR(_xlfn.XLOOKUP(MID(CELL("filename",$A$1),FIND("]",CELL("filename",$A$1))+1,255)&amp;"|"&amp;$C148,Fonte_OM_Objeto!$G:$G,Fonte_OM_Objeto!$K:$K),"")</f>
        <v/>
      </c>
    </row>
    <row r="149" spans="1:32" s="1" customFormat="1" ht="84.2" customHeight="1" x14ac:dyDescent="0.2">
      <c r="A149" s="9" t="s">
        <v>2327</v>
      </c>
      <c r="B149" s="9" t="s">
        <v>31</v>
      </c>
      <c r="C149" s="9" t="s">
        <v>738</v>
      </c>
      <c r="D149" s="9" t="s">
        <v>33</v>
      </c>
      <c r="E149" s="9" t="s">
        <v>90</v>
      </c>
      <c r="F149" s="9" t="s">
        <v>739</v>
      </c>
      <c r="G149" s="9" t="s">
        <v>740</v>
      </c>
      <c r="H149" s="9" t="s">
        <v>37</v>
      </c>
      <c r="I149" s="9" t="s">
        <v>96</v>
      </c>
      <c r="J149" s="9" t="s">
        <v>39</v>
      </c>
      <c r="K149" s="9" t="s">
        <v>40</v>
      </c>
      <c r="L149" s="9" t="s">
        <v>41</v>
      </c>
      <c r="M149" s="9" t="s">
        <v>59</v>
      </c>
      <c r="N149" s="9" t="s">
        <v>60</v>
      </c>
      <c r="O149" s="9" t="s">
        <v>2347</v>
      </c>
      <c r="P149" s="9" t="s">
        <v>45</v>
      </c>
      <c r="Q149" s="9" t="s">
        <v>62</v>
      </c>
      <c r="R149" s="9" t="s">
        <v>45</v>
      </c>
      <c r="S149" s="9" t="s">
        <v>63</v>
      </c>
      <c r="T149" s="9" t="s">
        <v>75</v>
      </c>
      <c r="U149" s="9" t="s">
        <v>76</v>
      </c>
      <c r="V149" s="9" t="s">
        <v>75</v>
      </c>
      <c r="W149" s="9" t="s">
        <v>51</v>
      </c>
      <c r="X149" s="9" t="s">
        <v>52</v>
      </c>
      <c r="Y149" s="9" t="s">
        <v>53</v>
      </c>
      <c r="Z149" s="9" t="s">
        <v>54</v>
      </c>
      <c r="AA149" s="9" t="s">
        <v>55</v>
      </c>
      <c r="AB149" s="9" t="s">
        <v>56</v>
      </c>
      <c r="AC149" s="10">
        <v>1665000</v>
      </c>
      <c r="AD149" s="10" t="s">
        <v>2795</v>
      </c>
      <c r="AE149" s="10" t="str" cm="1">
        <f t="array" aca="1" ref="AE149" ca="1">IFERROR(_xlfn.XLOOKUP(MID(CELL("filename",$A$1),FIND("]",CELL("filename",$A$1))+1,255)&amp;"|"&amp;$C149,Fonte_OM_Objeto!$G:$G,Fonte_OM_Objeto!$J:$J),"")</f>
        <v/>
      </c>
      <c r="AF149" s="10" t="str" cm="1">
        <f t="array" aca="1" ref="AF149" ca="1">IFERROR(_xlfn.XLOOKUP(MID(CELL("filename",$A$1),FIND("]",CELL("filename",$A$1))+1,255)&amp;"|"&amp;$C149,Fonte_OM_Objeto!$G:$G,Fonte_OM_Objeto!$K:$K),"")</f>
        <v/>
      </c>
    </row>
    <row r="150" spans="1:32" s="1" customFormat="1" ht="52.35" customHeight="1" x14ac:dyDescent="0.2">
      <c r="A150" s="9" t="s">
        <v>2327</v>
      </c>
      <c r="B150" s="9" t="s">
        <v>31</v>
      </c>
      <c r="C150" s="9" t="s">
        <v>745</v>
      </c>
      <c r="D150" s="9" t="s">
        <v>33</v>
      </c>
      <c r="E150" s="9" t="s">
        <v>90</v>
      </c>
      <c r="F150" s="9" t="s">
        <v>739</v>
      </c>
      <c r="G150" s="9" t="s">
        <v>740</v>
      </c>
      <c r="H150" s="9" t="s">
        <v>37</v>
      </c>
      <c r="I150" s="9" t="s">
        <v>96</v>
      </c>
      <c r="J150" s="9" t="s">
        <v>39</v>
      </c>
      <c r="K150" s="9" t="s">
        <v>40</v>
      </c>
      <c r="L150" s="9" t="s">
        <v>41</v>
      </c>
      <c r="M150" s="9" t="s">
        <v>70</v>
      </c>
      <c r="N150" s="9" t="s">
        <v>71</v>
      </c>
      <c r="O150" s="9" t="s">
        <v>2641</v>
      </c>
      <c r="P150" s="9" t="s">
        <v>45</v>
      </c>
      <c r="Q150" s="9" t="s">
        <v>73</v>
      </c>
      <c r="R150" s="9" t="s">
        <v>45</v>
      </c>
      <c r="S150" s="9" t="s">
        <v>74</v>
      </c>
      <c r="T150" s="9" t="s">
        <v>75</v>
      </c>
      <c r="U150" s="9" t="s">
        <v>76</v>
      </c>
      <c r="V150" s="9" t="s">
        <v>75</v>
      </c>
      <c r="W150" s="9" t="s">
        <v>51</v>
      </c>
      <c r="X150" s="9" t="s">
        <v>52</v>
      </c>
      <c r="Y150" s="9" t="s">
        <v>53</v>
      </c>
      <c r="Z150" s="9" t="s">
        <v>54</v>
      </c>
      <c r="AA150" s="9" t="s">
        <v>55</v>
      </c>
      <c r="AB150" s="9" t="s">
        <v>56</v>
      </c>
      <c r="AC150" s="10">
        <v>220000</v>
      </c>
      <c r="AD150" s="10" t="s">
        <v>2794</v>
      </c>
      <c r="AE150" s="10" t="str" cm="1">
        <f t="array" aca="1" ref="AE150" ca="1">IFERROR(_xlfn.XLOOKUP(MID(CELL("filename",$A$1),FIND("]",CELL("filename",$A$1))+1,255)&amp;"|"&amp;$C150,Fonte_OM_Objeto!$G:$G,Fonte_OM_Objeto!$J:$J),"")</f>
        <v/>
      </c>
      <c r="AF150" s="10" t="str" cm="1">
        <f t="array" aca="1" ref="AF150" ca="1">IFERROR(_xlfn.XLOOKUP(MID(CELL("filename",$A$1),FIND("]",CELL("filename",$A$1))+1,255)&amp;"|"&amp;$C150,Fonte_OM_Objeto!$G:$G,Fonte_OM_Objeto!$K:$K),"")</f>
        <v/>
      </c>
    </row>
    <row r="151" spans="1:32" s="1" customFormat="1" ht="52.35" customHeight="1" x14ac:dyDescent="0.2">
      <c r="A151" s="9" t="s">
        <v>2327</v>
      </c>
      <c r="B151" s="9" t="s">
        <v>31</v>
      </c>
      <c r="C151" s="9" t="s">
        <v>2048</v>
      </c>
      <c r="D151" s="9" t="s">
        <v>33</v>
      </c>
      <c r="E151" s="9" t="s">
        <v>90</v>
      </c>
      <c r="F151" s="9" t="s">
        <v>739</v>
      </c>
      <c r="G151" s="9" t="s">
        <v>740</v>
      </c>
      <c r="H151" s="9" t="s">
        <v>37</v>
      </c>
      <c r="I151" s="9" t="s">
        <v>96</v>
      </c>
      <c r="J151" s="9" t="s">
        <v>39</v>
      </c>
      <c r="K151" s="9" t="s">
        <v>40</v>
      </c>
      <c r="L151" s="9" t="s">
        <v>41</v>
      </c>
      <c r="M151" s="9" t="s">
        <v>59</v>
      </c>
      <c r="N151" s="9" t="s">
        <v>60</v>
      </c>
      <c r="O151" s="9" t="s">
        <v>2793</v>
      </c>
      <c r="P151" s="9" t="s">
        <v>45</v>
      </c>
      <c r="Q151" s="9" t="s">
        <v>62</v>
      </c>
      <c r="R151" s="9" t="s">
        <v>45</v>
      </c>
      <c r="S151" s="9" t="s">
        <v>847</v>
      </c>
      <c r="T151" s="9" t="s">
        <v>75</v>
      </c>
      <c r="U151" s="9" t="s">
        <v>76</v>
      </c>
      <c r="V151" s="9" t="s">
        <v>75</v>
      </c>
      <c r="W151" s="9" t="s">
        <v>51</v>
      </c>
      <c r="X151" s="9" t="s">
        <v>102</v>
      </c>
      <c r="Y151" s="9" t="s">
        <v>53</v>
      </c>
      <c r="Z151" s="9" t="s">
        <v>54</v>
      </c>
      <c r="AA151" s="9" t="s">
        <v>55</v>
      </c>
      <c r="AB151" s="9" t="s">
        <v>56</v>
      </c>
      <c r="AC151" s="10">
        <v>600000</v>
      </c>
      <c r="AD151" s="10" t="s">
        <v>2792</v>
      </c>
      <c r="AE151" s="10" t="str" cm="1">
        <f t="array" aca="1" ref="AE151" ca="1">IFERROR(_xlfn.XLOOKUP(MID(CELL("filename",$A$1),FIND("]",CELL("filename",$A$1))+1,255)&amp;"|"&amp;$C151,Fonte_OM_Objeto!$G:$G,Fonte_OM_Objeto!$J:$J),"")</f>
        <v/>
      </c>
      <c r="AF151" s="10" t="str" cm="1">
        <f t="array" aca="1" ref="AF151" ca="1">IFERROR(_xlfn.XLOOKUP(MID(CELL("filename",$A$1),FIND("]",CELL("filename",$A$1))+1,255)&amp;"|"&amp;$C151,Fonte_OM_Objeto!$G:$G,Fonte_OM_Objeto!$K:$K),"")</f>
        <v/>
      </c>
    </row>
    <row r="152" spans="1:32" s="1" customFormat="1" ht="52.35" customHeight="1" x14ac:dyDescent="0.2">
      <c r="A152" s="9" t="s">
        <v>2327</v>
      </c>
      <c r="B152" s="9" t="s">
        <v>31</v>
      </c>
      <c r="C152" s="9" t="s">
        <v>2048</v>
      </c>
      <c r="D152" s="9" t="s">
        <v>33</v>
      </c>
      <c r="E152" s="9" t="s">
        <v>90</v>
      </c>
      <c r="F152" s="9" t="s">
        <v>739</v>
      </c>
      <c r="G152" s="9" t="s">
        <v>740</v>
      </c>
      <c r="H152" s="9" t="s">
        <v>37</v>
      </c>
      <c r="I152" s="9" t="s">
        <v>96</v>
      </c>
      <c r="J152" s="9" t="s">
        <v>39</v>
      </c>
      <c r="K152" s="9" t="s">
        <v>40</v>
      </c>
      <c r="L152" s="9" t="s">
        <v>41</v>
      </c>
      <c r="M152" s="9" t="s">
        <v>59</v>
      </c>
      <c r="N152" s="9" t="s">
        <v>60</v>
      </c>
      <c r="O152" s="9" t="s">
        <v>2793</v>
      </c>
      <c r="P152" s="9" t="s">
        <v>45</v>
      </c>
      <c r="Q152" s="9" t="s">
        <v>62</v>
      </c>
      <c r="R152" s="9" t="s">
        <v>45</v>
      </c>
      <c r="S152" s="9" t="s">
        <v>847</v>
      </c>
      <c r="T152" s="9" t="s">
        <v>75</v>
      </c>
      <c r="U152" s="9" t="s">
        <v>76</v>
      </c>
      <c r="V152" s="9" t="s">
        <v>75</v>
      </c>
      <c r="W152" s="9" t="s">
        <v>51</v>
      </c>
      <c r="X152" s="9" t="s">
        <v>52</v>
      </c>
      <c r="Y152" s="9" t="s">
        <v>53</v>
      </c>
      <c r="Z152" s="9" t="s">
        <v>54</v>
      </c>
      <c r="AA152" s="9" t="s">
        <v>55</v>
      </c>
      <c r="AB152" s="9" t="s">
        <v>56</v>
      </c>
      <c r="AC152" s="10">
        <v>300000</v>
      </c>
      <c r="AD152" s="10" t="s">
        <v>2792</v>
      </c>
      <c r="AE152" s="10" t="str" cm="1">
        <f t="array" aca="1" ref="AE152" ca="1">IFERROR(_xlfn.XLOOKUP(MID(CELL("filename",$A$1),FIND("]",CELL("filename",$A$1))+1,255)&amp;"|"&amp;$C152,Fonte_OM_Objeto!$G:$G,Fonte_OM_Objeto!$J:$J),"")</f>
        <v/>
      </c>
      <c r="AF152" s="10" t="str" cm="1">
        <f t="array" aca="1" ref="AF152" ca="1">IFERROR(_xlfn.XLOOKUP(MID(CELL("filename",$A$1),FIND("]",CELL("filename",$A$1))+1,255)&amp;"|"&amp;$C152,Fonte_OM_Objeto!$G:$G,Fonte_OM_Objeto!$K:$K),"")</f>
        <v/>
      </c>
    </row>
    <row r="153" spans="1:32" s="1" customFormat="1" ht="52.35" customHeight="1" x14ac:dyDescent="0.2">
      <c r="A153" s="9" t="s">
        <v>2327</v>
      </c>
      <c r="B153" s="9" t="s">
        <v>31</v>
      </c>
      <c r="C153" s="9" t="s">
        <v>2791</v>
      </c>
      <c r="D153" s="9" t="s">
        <v>33</v>
      </c>
      <c r="E153" s="9" t="s">
        <v>90</v>
      </c>
      <c r="F153" s="9" t="s">
        <v>739</v>
      </c>
      <c r="G153" s="9" t="s">
        <v>740</v>
      </c>
      <c r="H153" s="9" t="s">
        <v>37</v>
      </c>
      <c r="I153" s="9" t="s">
        <v>96</v>
      </c>
      <c r="J153" s="9" t="s">
        <v>39</v>
      </c>
      <c r="K153" s="9" t="s">
        <v>40</v>
      </c>
      <c r="L153" s="9" t="s">
        <v>41</v>
      </c>
      <c r="M153" s="9" t="s">
        <v>408</v>
      </c>
      <c r="N153" s="9" t="s">
        <v>409</v>
      </c>
      <c r="O153" s="9" t="s">
        <v>2739</v>
      </c>
      <c r="P153" s="9" t="s">
        <v>45</v>
      </c>
      <c r="Q153" s="9" t="s">
        <v>411</v>
      </c>
      <c r="R153" s="9" t="s">
        <v>2353</v>
      </c>
      <c r="S153" s="9" t="s">
        <v>413</v>
      </c>
      <c r="T153" s="9" t="s">
        <v>75</v>
      </c>
      <c r="U153" s="9" t="s">
        <v>76</v>
      </c>
      <c r="V153" s="9" t="s">
        <v>75</v>
      </c>
      <c r="W153" s="9" t="s">
        <v>51</v>
      </c>
      <c r="X153" s="9" t="s">
        <v>102</v>
      </c>
      <c r="Y153" s="9" t="s">
        <v>53</v>
      </c>
      <c r="Z153" s="9" t="s">
        <v>54</v>
      </c>
      <c r="AA153" s="9" t="s">
        <v>55</v>
      </c>
      <c r="AB153" s="9" t="s">
        <v>56</v>
      </c>
      <c r="AC153" s="10">
        <v>250000</v>
      </c>
      <c r="AD153" s="10" t="s">
        <v>2790</v>
      </c>
      <c r="AE153" s="10" t="str" cm="1">
        <f t="array" aca="1" ref="AE153" ca="1">IFERROR(_xlfn.XLOOKUP(MID(CELL("filename",$A$1),FIND("]",CELL("filename",$A$1))+1,255)&amp;"|"&amp;$C153,Fonte_OM_Objeto!$G:$G,Fonte_OM_Objeto!$J:$J),"")</f>
        <v/>
      </c>
      <c r="AF153" s="10" t="str" cm="1">
        <f t="array" aca="1" ref="AF153" ca="1">IFERROR(_xlfn.XLOOKUP(MID(CELL("filename",$A$1),FIND("]",CELL("filename",$A$1))+1,255)&amp;"|"&amp;$C153,Fonte_OM_Objeto!$G:$G,Fonte_OM_Objeto!$K:$K),"")</f>
        <v/>
      </c>
    </row>
    <row r="154" spans="1:32" s="1" customFormat="1" ht="84.2" customHeight="1" x14ac:dyDescent="0.2">
      <c r="A154" s="9" t="s">
        <v>2327</v>
      </c>
      <c r="B154" s="9" t="s">
        <v>31</v>
      </c>
      <c r="C154" s="9" t="s">
        <v>2789</v>
      </c>
      <c r="D154" s="9" t="s">
        <v>33</v>
      </c>
      <c r="E154" s="9" t="s">
        <v>34</v>
      </c>
      <c r="F154" s="9" t="s">
        <v>2788</v>
      </c>
      <c r="G154" s="9" t="s">
        <v>2787</v>
      </c>
      <c r="H154" s="9" t="s">
        <v>37</v>
      </c>
      <c r="I154" s="9" t="s">
        <v>135</v>
      </c>
      <c r="J154" s="9" t="s">
        <v>39</v>
      </c>
      <c r="K154" s="9" t="s">
        <v>40</v>
      </c>
      <c r="L154" s="9" t="s">
        <v>41</v>
      </c>
      <c r="M154" s="9" t="s">
        <v>97</v>
      </c>
      <c r="N154" s="9" t="s">
        <v>98</v>
      </c>
      <c r="O154" s="9" t="s">
        <v>612</v>
      </c>
      <c r="P154" s="9" t="s">
        <v>45</v>
      </c>
      <c r="Q154" s="9" t="s">
        <v>109</v>
      </c>
      <c r="R154" s="9" t="s">
        <v>47</v>
      </c>
      <c r="S154" s="9" t="s">
        <v>110</v>
      </c>
      <c r="T154" s="9" t="s">
        <v>2786</v>
      </c>
      <c r="U154" s="9" t="s">
        <v>135</v>
      </c>
      <c r="V154" s="9" t="s">
        <v>2785</v>
      </c>
      <c r="W154" s="9" t="s">
        <v>111</v>
      </c>
      <c r="X154" s="9" t="s">
        <v>52</v>
      </c>
      <c r="Y154" s="9" t="s">
        <v>53</v>
      </c>
      <c r="Z154" s="9" t="s">
        <v>54</v>
      </c>
      <c r="AA154" s="9" t="s">
        <v>55</v>
      </c>
      <c r="AB154" s="9" t="s">
        <v>56</v>
      </c>
      <c r="AC154" s="10">
        <v>400000</v>
      </c>
      <c r="AD154" s="10" t="s">
        <v>2784</v>
      </c>
      <c r="AE154" s="10" t="str" cm="1">
        <f t="array" aca="1" ref="AE154" ca="1">IFERROR(_xlfn.XLOOKUP(MID(CELL("filename",$A$1),FIND("]",CELL("filename",$A$1))+1,255)&amp;"|"&amp;$C154,Fonte_OM_Objeto!$G:$G,Fonte_OM_Objeto!$J:$J),"")</f>
        <v/>
      </c>
      <c r="AF154" s="10" t="str" cm="1">
        <f t="array" aca="1" ref="AF154" ca="1">IFERROR(_xlfn.XLOOKUP(MID(CELL("filename",$A$1),FIND("]",CELL("filename",$A$1))+1,255)&amp;"|"&amp;$C154,Fonte_OM_Objeto!$G:$G,Fonte_OM_Objeto!$K:$K),"")</f>
        <v/>
      </c>
    </row>
    <row r="155" spans="1:32" s="1" customFormat="1" ht="19.7" customHeight="1" x14ac:dyDescent="0.2">
      <c r="A155" s="9" t="s">
        <v>2327</v>
      </c>
      <c r="B155" s="9" t="s">
        <v>31</v>
      </c>
      <c r="C155" s="9" t="s">
        <v>2783</v>
      </c>
      <c r="D155" s="9" t="s">
        <v>33</v>
      </c>
      <c r="E155" s="9" t="s">
        <v>34</v>
      </c>
      <c r="F155" s="9" t="s">
        <v>2775</v>
      </c>
      <c r="G155" s="9" t="s">
        <v>2774</v>
      </c>
      <c r="H155" s="9" t="s">
        <v>37</v>
      </c>
      <c r="I155" s="9" t="s">
        <v>1373</v>
      </c>
      <c r="J155" s="9" t="s">
        <v>173</v>
      </c>
      <c r="K155" s="9" t="s">
        <v>40</v>
      </c>
      <c r="L155" s="9" t="s">
        <v>41</v>
      </c>
      <c r="M155" s="9" t="s">
        <v>232</v>
      </c>
      <c r="N155" s="9" t="s">
        <v>233</v>
      </c>
      <c r="O155" s="9" t="s">
        <v>2361</v>
      </c>
      <c r="P155" s="9" t="s">
        <v>45</v>
      </c>
      <c r="Q155" s="9" t="s">
        <v>235</v>
      </c>
      <c r="R155" s="9" t="s">
        <v>2360</v>
      </c>
      <c r="S155" s="9" t="s">
        <v>2359</v>
      </c>
      <c r="T155" s="9" t="s">
        <v>2782</v>
      </c>
      <c r="U155" s="9" t="s">
        <v>1373</v>
      </c>
      <c r="V155" s="9" t="s">
        <v>1489</v>
      </c>
      <c r="W155" s="9" t="s">
        <v>51</v>
      </c>
      <c r="X155" s="9" t="s">
        <v>52</v>
      </c>
      <c r="Y155" s="9" t="s">
        <v>2366</v>
      </c>
      <c r="Z155" s="9" t="s">
        <v>54</v>
      </c>
      <c r="AA155" s="9" t="s">
        <v>55</v>
      </c>
      <c r="AB155" s="9" t="s">
        <v>56</v>
      </c>
      <c r="AC155" s="10">
        <v>2000000</v>
      </c>
      <c r="AD155" s="9" t="s">
        <v>2781</v>
      </c>
      <c r="AE155" s="10" t="str" cm="1">
        <f t="array" aca="1" ref="AE155" ca="1">IFERROR(_xlfn.XLOOKUP(MID(CELL("filename",$A$1),FIND("]",CELL("filename",$A$1))+1,255)&amp;"|"&amp;$C155,Fonte_OM_Objeto!$G:$G,Fonte_OM_Objeto!$J:$J),"")</f>
        <v/>
      </c>
      <c r="AF155" s="10" t="str" cm="1">
        <f t="array" aca="1" ref="AF155" ca="1">IFERROR(_xlfn.XLOOKUP(MID(CELL("filename",$A$1),FIND("]",CELL("filename",$A$1))+1,255)&amp;"|"&amp;$C155,Fonte_OM_Objeto!$G:$G,Fonte_OM_Objeto!$K:$K),"")</f>
        <v/>
      </c>
    </row>
    <row r="156" spans="1:32" s="1" customFormat="1" ht="19.7" customHeight="1" x14ac:dyDescent="0.2">
      <c r="A156" s="9" t="s">
        <v>2327</v>
      </c>
      <c r="B156" s="9" t="s">
        <v>31</v>
      </c>
      <c r="C156" s="9" t="s">
        <v>2780</v>
      </c>
      <c r="D156" s="9" t="s">
        <v>33</v>
      </c>
      <c r="E156" s="9" t="s">
        <v>34</v>
      </c>
      <c r="F156" s="9" t="s">
        <v>2775</v>
      </c>
      <c r="G156" s="9" t="s">
        <v>2774</v>
      </c>
      <c r="H156" s="9" t="s">
        <v>37</v>
      </c>
      <c r="I156" s="9" t="s">
        <v>1373</v>
      </c>
      <c r="J156" s="9" t="s">
        <v>173</v>
      </c>
      <c r="K156" s="9" t="s">
        <v>40</v>
      </c>
      <c r="L156" s="9" t="s">
        <v>41</v>
      </c>
      <c r="M156" s="9" t="s">
        <v>232</v>
      </c>
      <c r="N156" s="9" t="s">
        <v>233</v>
      </c>
      <c r="O156" s="9" t="s">
        <v>2361</v>
      </c>
      <c r="P156" s="9" t="s">
        <v>45</v>
      </c>
      <c r="Q156" s="9" t="s">
        <v>235</v>
      </c>
      <c r="R156" s="9" t="s">
        <v>2360</v>
      </c>
      <c r="S156" s="9" t="s">
        <v>2359</v>
      </c>
      <c r="T156" s="9" t="s">
        <v>2779</v>
      </c>
      <c r="U156" s="9" t="s">
        <v>1373</v>
      </c>
      <c r="V156" s="9" t="s">
        <v>2778</v>
      </c>
      <c r="W156" s="9" t="s">
        <v>51</v>
      </c>
      <c r="X156" s="9" t="s">
        <v>52</v>
      </c>
      <c r="Y156" s="9" t="s">
        <v>2366</v>
      </c>
      <c r="Z156" s="9" t="s">
        <v>54</v>
      </c>
      <c r="AA156" s="9" t="s">
        <v>55</v>
      </c>
      <c r="AB156" s="9" t="s">
        <v>56</v>
      </c>
      <c r="AC156" s="10">
        <v>300000</v>
      </c>
      <c r="AD156" s="9" t="s">
        <v>2777</v>
      </c>
      <c r="AE156" s="10" t="str" cm="1">
        <f t="array" aca="1" ref="AE156" ca="1">IFERROR(_xlfn.XLOOKUP(MID(CELL("filename",$A$1),FIND("]",CELL("filename",$A$1))+1,255)&amp;"|"&amp;$C156,Fonte_OM_Objeto!$G:$G,Fonte_OM_Objeto!$J:$J),"")</f>
        <v/>
      </c>
      <c r="AF156" s="10" t="str" cm="1">
        <f t="array" aca="1" ref="AF156" ca="1">IFERROR(_xlfn.XLOOKUP(MID(CELL("filename",$A$1),FIND("]",CELL("filename",$A$1))+1,255)&amp;"|"&amp;$C156,Fonte_OM_Objeto!$G:$G,Fonte_OM_Objeto!$K:$K),"")</f>
        <v/>
      </c>
    </row>
    <row r="157" spans="1:32" s="1" customFormat="1" ht="19.7" customHeight="1" x14ac:dyDescent="0.2">
      <c r="A157" s="9" t="s">
        <v>2327</v>
      </c>
      <c r="B157" s="9" t="s">
        <v>31</v>
      </c>
      <c r="C157" s="9" t="s">
        <v>2776</v>
      </c>
      <c r="D157" s="9" t="s">
        <v>33</v>
      </c>
      <c r="E157" s="9" t="s">
        <v>34</v>
      </c>
      <c r="F157" s="9" t="s">
        <v>2775</v>
      </c>
      <c r="G157" s="9" t="s">
        <v>2774</v>
      </c>
      <c r="H157" s="9" t="s">
        <v>37</v>
      </c>
      <c r="I157" s="9" t="s">
        <v>1373</v>
      </c>
      <c r="J157" s="9" t="s">
        <v>173</v>
      </c>
      <c r="K157" s="9" t="s">
        <v>40</v>
      </c>
      <c r="L157" s="9" t="s">
        <v>41</v>
      </c>
      <c r="M157" s="9" t="s">
        <v>232</v>
      </c>
      <c r="N157" s="9" t="s">
        <v>233</v>
      </c>
      <c r="O157" s="9" t="s">
        <v>2361</v>
      </c>
      <c r="P157" s="9" t="s">
        <v>45</v>
      </c>
      <c r="Q157" s="9" t="s">
        <v>235</v>
      </c>
      <c r="R157" s="9" t="s">
        <v>2360</v>
      </c>
      <c r="S157" s="9" t="s">
        <v>2359</v>
      </c>
      <c r="T157" s="9" t="s">
        <v>2773</v>
      </c>
      <c r="U157" s="9" t="s">
        <v>1373</v>
      </c>
      <c r="V157" s="9" t="s">
        <v>2772</v>
      </c>
      <c r="W157" s="9" t="s">
        <v>51</v>
      </c>
      <c r="X157" s="9" t="s">
        <v>52</v>
      </c>
      <c r="Y157" s="9" t="s">
        <v>2366</v>
      </c>
      <c r="Z157" s="9" t="s">
        <v>54</v>
      </c>
      <c r="AA157" s="9" t="s">
        <v>55</v>
      </c>
      <c r="AB157" s="9" t="s">
        <v>56</v>
      </c>
      <c r="AC157" s="10">
        <v>150000</v>
      </c>
      <c r="AD157" s="10" t="s">
        <v>2771</v>
      </c>
      <c r="AE157" s="10" t="str" cm="1">
        <f t="array" aca="1" ref="AE157" ca="1">IFERROR(_xlfn.XLOOKUP(MID(CELL("filename",$A$1),FIND("]",CELL("filename",$A$1))+1,255)&amp;"|"&amp;$C157,Fonte_OM_Objeto!$G:$G,Fonte_OM_Objeto!$J:$J),"")</f>
        <v/>
      </c>
      <c r="AF157" s="10" t="str" cm="1">
        <f t="array" aca="1" ref="AF157" ca="1">IFERROR(_xlfn.XLOOKUP(MID(CELL("filename",$A$1),FIND("]",CELL("filename",$A$1))+1,255)&amp;"|"&amp;$C157,Fonte_OM_Objeto!$G:$G,Fonte_OM_Objeto!$K:$K),"")</f>
        <v/>
      </c>
    </row>
    <row r="158" spans="1:32" s="1" customFormat="1" ht="52.35" customHeight="1" x14ac:dyDescent="0.2">
      <c r="A158" s="9" t="s">
        <v>2327</v>
      </c>
      <c r="B158" s="9" t="s">
        <v>31</v>
      </c>
      <c r="C158" s="9" t="s">
        <v>2770</v>
      </c>
      <c r="D158" s="9" t="s">
        <v>33</v>
      </c>
      <c r="E158" s="9" t="s">
        <v>90</v>
      </c>
      <c r="F158" s="9" t="s">
        <v>2769</v>
      </c>
      <c r="G158" s="9" t="s">
        <v>2768</v>
      </c>
      <c r="H158" s="9" t="s">
        <v>37</v>
      </c>
      <c r="I158" s="9" t="s">
        <v>212</v>
      </c>
      <c r="J158" s="9" t="s">
        <v>69</v>
      </c>
      <c r="K158" s="9" t="s">
        <v>40</v>
      </c>
      <c r="L158" s="9" t="s">
        <v>41</v>
      </c>
      <c r="M158" s="9" t="s">
        <v>70</v>
      </c>
      <c r="N158" s="9" t="s">
        <v>71</v>
      </c>
      <c r="O158" s="9" t="s">
        <v>2641</v>
      </c>
      <c r="P158" s="9" t="s">
        <v>45</v>
      </c>
      <c r="Q158" s="9" t="s">
        <v>73</v>
      </c>
      <c r="R158" s="9" t="s">
        <v>45</v>
      </c>
      <c r="S158" s="9" t="s">
        <v>74</v>
      </c>
      <c r="T158" s="9" t="s">
        <v>75</v>
      </c>
      <c r="U158" s="9" t="s">
        <v>76</v>
      </c>
      <c r="V158" s="9" t="s">
        <v>75</v>
      </c>
      <c r="W158" s="9" t="s">
        <v>51</v>
      </c>
      <c r="X158" s="9" t="s">
        <v>52</v>
      </c>
      <c r="Y158" s="9" t="s">
        <v>53</v>
      </c>
      <c r="Z158" s="9" t="s">
        <v>54</v>
      </c>
      <c r="AA158" s="9" t="s">
        <v>55</v>
      </c>
      <c r="AB158" s="9" t="s">
        <v>56</v>
      </c>
      <c r="AC158" s="10">
        <v>255000</v>
      </c>
      <c r="AD158" s="10" t="s">
        <v>2767</v>
      </c>
      <c r="AE158" s="10" t="str" cm="1">
        <f t="array" aca="1" ref="AE158" ca="1">IFERROR(_xlfn.XLOOKUP(MID(CELL("filename",$A$1),FIND("]",CELL("filename",$A$1))+1,255)&amp;"|"&amp;$C158,Fonte_OM_Objeto!$G:$G,Fonte_OM_Objeto!$J:$J),"")</f>
        <v/>
      </c>
      <c r="AF158" s="10" t="str" cm="1">
        <f t="array" aca="1" ref="AF158" ca="1">IFERROR(_xlfn.XLOOKUP(MID(CELL("filename",$A$1),FIND("]",CELL("filename",$A$1))+1,255)&amp;"|"&amp;$C158,Fonte_OM_Objeto!$G:$G,Fonte_OM_Objeto!$K:$K),"")</f>
        <v/>
      </c>
    </row>
    <row r="159" spans="1:32" s="1" customFormat="1" ht="41.1" customHeight="1" x14ac:dyDescent="0.2">
      <c r="A159" s="9" t="s">
        <v>2327</v>
      </c>
      <c r="B159" s="9" t="s">
        <v>31</v>
      </c>
      <c r="C159" s="9" t="s">
        <v>2766</v>
      </c>
      <c r="D159" s="9" t="s">
        <v>33</v>
      </c>
      <c r="E159" s="9" t="s">
        <v>34</v>
      </c>
      <c r="F159" s="9" t="s">
        <v>2765</v>
      </c>
      <c r="G159" s="9" t="s">
        <v>2764</v>
      </c>
      <c r="H159" s="9" t="s">
        <v>37</v>
      </c>
      <c r="I159" s="9" t="s">
        <v>212</v>
      </c>
      <c r="J159" s="9" t="s">
        <v>173</v>
      </c>
      <c r="K159" s="9" t="s">
        <v>40</v>
      </c>
      <c r="L159" s="9" t="s">
        <v>41</v>
      </c>
      <c r="M159" s="9" t="s">
        <v>59</v>
      </c>
      <c r="N159" s="9" t="s">
        <v>60</v>
      </c>
      <c r="O159" s="9" t="s">
        <v>1367</v>
      </c>
      <c r="P159" s="9" t="s">
        <v>45</v>
      </c>
      <c r="Q159" s="9" t="s">
        <v>46</v>
      </c>
      <c r="R159" s="9" t="s">
        <v>47</v>
      </c>
      <c r="S159" s="9" t="s">
        <v>48</v>
      </c>
      <c r="T159" s="9" t="s">
        <v>479</v>
      </c>
      <c r="U159" s="9" t="s">
        <v>212</v>
      </c>
      <c r="V159" s="9" t="s">
        <v>480</v>
      </c>
      <c r="W159" s="9" t="s">
        <v>51</v>
      </c>
      <c r="X159" s="9" t="s">
        <v>52</v>
      </c>
      <c r="Y159" s="9" t="s">
        <v>53</v>
      </c>
      <c r="Z159" s="9" t="s">
        <v>54</v>
      </c>
      <c r="AA159" s="9" t="s">
        <v>55</v>
      </c>
      <c r="AB159" s="9" t="s">
        <v>56</v>
      </c>
      <c r="AC159" s="10">
        <v>400000</v>
      </c>
      <c r="AD159" s="10" t="s">
        <v>2763</v>
      </c>
      <c r="AE159" s="10" t="str" cm="1">
        <f t="array" aca="1" ref="AE159" ca="1">IFERROR(_xlfn.XLOOKUP(MID(CELL("filename",$A$1),FIND("]",CELL("filename",$A$1))+1,255)&amp;"|"&amp;$C159,Fonte_OM_Objeto!$G:$G,Fonte_OM_Objeto!$J:$J),"")</f>
        <v/>
      </c>
      <c r="AF159" s="10" t="str" cm="1">
        <f t="array" aca="1" ref="AF159" ca="1">IFERROR(_xlfn.XLOOKUP(MID(CELL("filename",$A$1),FIND("]",CELL("filename",$A$1))+1,255)&amp;"|"&amp;$C159,Fonte_OM_Objeto!$G:$G,Fonte_OM_Objeto!$K:$K),"")</f>
        <v/>
      </c>
    </row>
    <row r="160" spans="1:32" s="1" customFormat="1" ht="41.1" customHeight="1" x14ac:dyDescent="0.2">
      <c r="A160" s="9" t="s">
        <v>2327</v>
      </c>
      <c r="B160" s="9" t="s">
        <v>31</v>
      </c>
      <c r="C160" s="9" t="s">
        <v>2762</v>
      </c>
      <c r="D160" s="9" t="s">
        <v>33</v>
      </c>
      <c r="E160" s="9" t="s">
        <v>90</v>
      </c>
      <c r="F160" s="9" t="s">
        <v>2757</v>
      </c>
      <c r="G160" s="9" t="s">
        <v>2756</v>
      </c>
      <c r="H160" s="9" t="s">
        <v>37</v>
      </c>
      <c r="I160" s="9" t="s">
        <v>451</v>
      </c>
      <c r="J160" s="9" t="s">
        <v>2755</v>
      </c>
      <c r="K160" s="9" t="s">
        <v>40</v>
      </c>
      <c r="L160" s="9" t="s">
        <v>41</v>
      </c>
      <c r="M160" s="9" t="s">
        <v>2761</v>
      </c>
      <c r="N160" s="9" t="s">
        <v>2760</v>
      </c>
      <c r="O160" s="9" t="s">
        <v>118</v>
      </c>
      <c r="P160" s="9" t="s">
        <v>45</v>
      </c>
      <c r="Q160" s="9" t="s">
        <v>46</v>
      </c>
      <c r="R160" s="9" t="s">
        <v>47</v>
      </c>
      <c r="S160" s="9" t="s">
        <v>48</v>
      </c>
      <c r="T160" s="9" t="s">
        <v>75</v>
      </c>
      <c r="U160" s="9" t="s">
        <v>76</v>
      </c>
      <c r="V160" s="9" t="s">
        <v>75</v>
      </c>
      <c r="W160" s="9" t="s">
        <v>51</v>
      </c>
      <c r="X160" s="9" t="s">
        <v>52</v>
      </c>
      <c r="Y160" s="9" t="s">
        <v>53</v>
      </c>
      <c r="Z160" s="9" t="s">
        <v>54</v>
      </c>
      <c r="AA160" s="9" t="s">
        <v>55</v>
      </c>
      <c r="AB160" s="9" t="s">
        <v>56</v>
      </c>
      <c r="AC160" s="10">
        <v>320000</v>
      </c>
      <c r="AD160" s="10" t="s">
        <v>2759</v>
      </c>
      <c r="AE160" s="10" t="str" cm="1">
        <f t="array" aca="1" ref="AE160" ca="1">IFERROR(_xlfn.XLOOKUP(MID(CELL("filename",$A$1),FIND("]",CELL("filename",$A$1))+1,255)&amp;"|"&amp;$C160,Fonte_OM_Objeto!$G:$G,Fonte_OM_Objeto!$J:$J),"")</f>
        <v/>
      </c>
      <c r="AF160" s="10" t="str" cm="1">
        <f t="array" aca="1" ref="AF160" ca="1">IFERROR(_xlfn.XLOOKUP(MID(CELL("filename",$A$1),FIND("]",CELL("filename",$A$1))+1,255)&amp;"|"&amp;$C160,Fonte_OM_Objeto!$G:$G,Fonte_OM_Objeto!$K:$K),"")</f>
        <v/>
      </c>
    </row>
    <row r="161" spans="1:32" s="1" customFormat="1" ht="73.5" customHeight="1" x14ac:dyDescent="0.2">
      <c r="A161" s="9" t="s">
        <v>2327</v>
      </c>
      <c r="B161" s="9" t="s">
        <v>31</v>
      </c>
      <c r="C161" s="9" t="s">
        <v>2758</v>
      </c>
      <c r="D161" s="9" t="s">
        <v>33</v>
      </c>
      <c r="E161" s="9" t="s">
        <v>34</v>
      </c>
      <c r="F161" s="9" t="s">
        <v>2757</v>
      </c>
      <c r="G161" s="9" t="s">
        <v>2756</v>
      </c>
      <c r="H161" s="9" t="s">
        <v>37</v>
      </c>
      <c r="I161" s="9" t="s">
        <v>451</v>
      </c>
      <c r="J161" s="9" t="s">
        <v>2755</v>
      </c>
      <c r="K161" s="9" t="s">
        <v>40</v>
      </c>
      <c r="L161" s="9" t="s">
        <v>41</v>
      </c>
      <c r="M161" s="9" t="s">
        <v>42</v>
      </c>
      <c r="N161" s="9" t="s">
        <v>43</v>
      </c>
      <c r="O161" s="9" t="s">
        <v>2465</v>
      </c>
      <c r="P161" s="9" t="s">
        <v>45</v>
      </c>
      <c r="Q161" s="9" t="s">
        <v>84</v>
      </c>
      <c r="R161" s="9" t="s">
        <v>45</v>
      </c>
      <c r="S161" s="9" t="s">
        <v>63</v>
      </c>
      <c r="T161" s="9" t="s">
        <v>554</v>
      </c>
      <c r="U161" s="9" t="s">
        <v>451</v>
      </c>
      <c r="V161" s="9" t="s">
        <v>555</v>
      </c>
      <c r="W161" s="9" t="s">
        <v>51</v>
      </c>
      <c r="X161" s="9" t="s">
        <v>52</v>
      </c>
      <c r="Y161" s="9" t="s">
        <v>53</v>
      </c>
      <c r="Z161" s="9" t="s">
        <v>54</v>
      </c>
      <c r="AA161" s="9" t="s">
        <v>55</v>
      </c>
      <c r="AB161" s="9" t="s">
        <v>56</v>
      </c>
      <c r="AC161" s="10">
        <v>150000</v>
      </c>
      <c r="AD161" s="10" t="s">
        <v>2754</v>
      </c>
      <c r="AE161" s="10" t="str" cm="1">
        <f t="array" aca="1" ref="AE161" ca="1">IFERROR(_xlfn.XLOOKUP(MID(CELL("filename",$A$1),FIND("]",CELL("filename",$A$1))+1,255)&amp;"|"&amp;$C161,Fonte_OM_Objeto!$G:$G,Fonte_OM_Objeto!$J:$J),"")</f>
        <v>1º RCG</v>
      </c>
      <c r="AF161" s="10" t="str" cm="1">
        <f t="array" aca="1" ref="AF161" ca="1">IFERROR(_xlfn.XLOOKUP(MID(CELL("filename",$A$1),FIND("]",CELL("filename",$A$1))+1,255)&amp;"|"&amp;$C161,Fonte_OM_Objeto!$G:$G,Fonte_OM_Objeto!$K:$K),"")</f>
        <v>Aquisição de instrumentos musicais para a fanfarra do 1º RCG</v>
      </c>
    </row>
    <row r="162" spans="1:32" s="1" customFormat="1" ht="30.4" customHeight="1" x14ac:dyDescent="0.2">
      <c r="A162" s="9" t="s">
        <v>2327</v>
      </c>
      <c r="B162" s="9" t="s">
        <v>31</v>
      </c>
      <c r="C162" s="9" t="s">
        <v>2753</v>
      </c>
      <c r="D162" s="9" t="s">
        <v>33</v>
      </c>
      <c r="E162" s="9" t="s">
        <v>90</v>
      </c>
      <c r="F162" s="9" t="s">
        <v>2752</v>
      </c>
      <c r="G162" s="9" t="s">
        <v>2751</v>
      </c>
      <c r="H162" s="9" t="s">
        <v>37</v>
      </c>
      <c r="I162" s="9" t="s">
        <v>135</v>
      </c>
      <c r="J162" s="9" t="s">
        <v>39</v>
      </c>
      <c r="K162" s="9" t="s">
        <v>40</v>
      </c>
      <c r="L162" s="9" t="s">
        <v>41</v>
      </c>
      <c r="M162" s="9" t="s">
        <v>42</v>
      </c>
      <c r="N162" s="9" t="s">
        <v>43</v>
      </c>
      <c r="O162" s="9" t="s">
        <v>2344</v>
      </c>
      <c r="P162" s="9" t="s">
        <v>45</v>
      </c>
      <c r="Q162" s="9" t="s">
        <v>84</v>
      </c>
      <c r="R162" s="9" t="s">
        <v>45</v>
      </c>
      <c r="S162" s="9" t="s">
        <v>85</v>
      </c>
      <c r="T162" s="9" t="s">
        <v>75</v>
      </c>
      <c r="U162" s="9" t="s">
        <v>76</v>
      </c>
      <c r="V162" s="9" t="s">
        <v>75</v>
      </c>
      <c r="W162" s="9" t="s">
        <v>51</v>
      </c>
      <c r="X162" s="9" t="s">
        <v>52</v>
      </c>
      <c r="Y162" s="9" t="s">
        <v>53</v>
      </c>
      <c r="Z162" s="9" t="s">
        <v>54</v>
      </c>
      <c r="AA162" s="9" t="s">
        <v>55</v>
      </c>
      <c r="AB162" s="9" t="s">
        <v>56</v>
      </c>
      <c r="AC162" s="10">
        <v>200000</v>
      </c>
      <c r="AD162" s="10" t="s">
        <v>2750</v>
      </c>
      <c r="AE162" s="10" t="str" cm="1">
        <f t="array" aca="1" ref="AE162" ca="1">IFERROR(_xlfn.XLOOKUP(MID(CELL("filename",$A$1),FIND("]",CELL("filename",$A$1))+1,255)&amp;"|"&amp;$C162,Fonte_OM_Objeto!$G:$G,Fonte_OM_Objeto!$J:$J),"")</f>
        <v>3ª Bda Inf Mtz</v>
      </c>
      <c r="AF162" s="10" t="str" cm="1">
        <f t="array" aca="1" ref="AF162" ca="1">IFERROR(_xlfn.XLOOKUP(MID(CELL("filename",$A$1),FIND("]",CELL("filename",$A$1))+1,255)&amp;"|"&amp;$C162,Fonte_OM_Objeto!$G:$G,Fonte_OM_Objeto!$K:$K),"")</f>
        <v>Aquisição de instrumentos musicais para o Cmdo 3ª Bda Inf Mtz</v>
      </c>
    </row>
    <row r="163" spans="1:32" s="1" customFormat="1" ht="19.7" customHeight="1" x14ac:dyDescent="0.2">
      <c r="A163" s="9" t="s">
        <v>2327</v>
      </c>
      <c r="B163" s="9" t="s">
        <v>31</v>
      </c>
      <c r="C163" s="9" t="s">
        <v>2749</v>
      </c>
      <c r="D163" s="9" t="s">
        <v>33</v>
      </c>
      <c r="E163" s="9" t="s">
        <v>34</v>
      </c>
      <c r="F163" s="9" t="s">
        <v>2748</v>
      </c>
      <c r="G163" s="9" t="s">
        <v>2747</v>
      </c>
      <c r="H163" s="9" t="s">
        <v>37</v>
      </c>
      <c r="I163" s="9" t="s">
        <v>212</v>
      </c>
      <c r="J163" s="9" t="s">
        <v>2746</v>
      </c>
      <c r="K163" s="9" t="s">
        <v>40</v>
      </c>
      <c r="L163" s="9" t="s">
        <v>41</v>
      </c>
      <c r="M163" s="9" t="s">
        <v>59</v>
      </c>
      <c r="N163" s="9" t="s">
        <v>60</v>
      </c>
      <c r="O163" s="9" t="s">
        <v>1367</v>
      </c>
      <c r="P163" s="9" t="s">
        <v>45</v>
      </c>
      <c r="Q163" s="9" t="s">
        <v>46</v>
      </c>
      <c r="R163" s="9" t="s">
        <v>47</v>
      </c>
      <c r="S163" s="9" t="s">
        <v>48</v>
      </c>
      <c r="T163" s="9" t="s">
        <v>2745</v>
      </c>
      <c r="U163" s="9" t="s">
        <v>212</v>
      </c>
      <c r="V163" s="9" t="s">
        <v>2744</v>
      </c>
      <c r="W163" s="9" t="s">
        <v>51</v>
      </c>
      <c r="X163" s="9" t="s">
        <v>102</v>
      </c>
      <c r="Y163" s="9" t="s">
        <v>53</v>
      </c>
      <c r="Z163" s="9" t="s">
        <v>54</v>
      </c>
      <c r="AA163" s="9" t="s">
        <v>55</v>
      </c>
      <c r="AB163" s="9" t="s">
        <v>56</v>
      </c>
      <c r="AC163" s="10">
        <v>300000</v>
      </c>
      <c r="AD163" s="9" t="s">
        <v>2743</v>
      </c>
      <c r="AE163" s="10" t="str" cm="1">
        <f t="array" aca="1" ref="AE163" ca="1">IFERROR(_xlfn.XLOOKUP(MID(CELL("filename",$A$1),FIND("]",CELL("filename",$A$1))+1,255)&amp;"|"&amp;$C163,Fonte_OM_Objeto!$G:$G,Fonte_OM_Objeto!$J:$J),"")</f>
        <v/>
      </c>
      <c r="AF163" s="10" t="str" cm="1">
        <f t="array" aca="1" ref="AF163" ca="1">IFERROR(_xlfn.XLOOKUP(MID(CELL("filename",$A$1),FIND("]",CELL("filename",$A$1))+1,255)&amp;"|"&amp;$C163,Fonte_OM_Objeto!$G:$G,Fonte_OM_Objeto!$K:$K),"")</f>
        <v/>
      </c>
    </row>
    <row r="164" spans="1:32" s="1" customFormat="1" ht="19.7" customHeight="1" x14ac:dyDescent="0.2">
      <c r="A164" s="9" t="s">
        <v>2327</v>
      </c>
      <c r="B164" s="9" t="s">
        <v>31</v>
      </c>
      <c r="C164" s="9" t="s">
        <v>2742</v>
      </c>
      <c r="D164" s="9" t="s">
        <v>33</v>
      </c>
      <c r="E164" s="9" t="s">
        <v>90</v>
      </c>
      <c r="F164" s="9" t="s">
        <v>2741</v>
      </c>
      <c r="G164" s="9" t="s">
        <v>2740</v>
      </c>
      <c r="H164" s="9" t="s">
        <v>37</v>
      </c>
      <c r="I164" s="9" t="s">
        <v>96</v>
      </c>
      <c r="J164" s="9" t="s">
        <v>225</v>
      </c>
      <c r="K164" s="9" t="s">
        <v>40</v>
      </c>
      <c r="L164" s="9" t="s">
        <v>41</v>
      </c>
      <c r="M164" s="9" t="s">
        <v>408</v>
      </c>
      <c r="N164" s="9" t="s">
        <v>409</v>
      </c>
      <c r="O164" s="9" t="s">
        <v>2739</v>
      </c>
      <c r="P164" s="9" t="s">
        <v>45</v>
      </c>
      <c r="Q164" s="9" t="s">
        <v>411</v>
      </c>
      <c r="R164" s="9" t="s">
        <v>2353</v>
      </c>
      <c r="S164" s="9" t="s">
        <v>413</v>
      </c>
      <c r="T164" s="9" t="s">
        <v>75</v>
      </c>
      <c r="U164" s="9" t="s">
        <v>76</v>
      </c>
      <c r="V164" s="9" t="s">
        <v>75</v>
      </c>
      <c r="W164" s="9" t="s">
        <v>51</v>
      </c>
      <c r="X164" s="9" t="s">
        <v>102</v>
      </c>
      <c r="Y164" s="9" t="s">
        <v>207</v>
      </c>
      <c r="Z164" s="9" t="s">
        <v>54</v>
      </c>
      <c r="AA164" s="9" t="s">
        <v>55</v>
      </c>
      <c r="AB164" s="9" t="s">
        <v>56</v>
      </c>
      <c r="AC164" s="10">
        <v>200000</v>
      </c>
      <c r="AD164" s="9" t="s">
        <v>2738</v>
      </c>
      <c r="AE164" s="10" t="str" cm="1">
        <f t="array" aca="1" ref="AE164" ca="1">IFERROR(_xlfn.XLOOKUP(MID(CELL("filename",$A$1),FIND("]",CELL("filename",$A$1))+1,255)&amp;"|"&amp;$C164,Fonte_OM_Objeto!$G:$G,Fonte_OM_Objeto!$J:$J),"")</f>
        <v/>
      </c>
      <c r="AF164" s="10" t="str" cm="1">
        <f t="array" aca="1" ref="AF164" ca="1">IFERROR(_xlfn.XLOOKUP(MID(CELL("filename",$A$1),FIND("]",CELL("filename",$A$1))+1,255)&amp;"|"&amp;$C164,Fonte_OM_Objeto!$G:$G,Fonte_OM_Objeto!$K:$K),"")</f>
        <v/>
      </c>
    </row>
    <row r="165" spans="1:32" s="1" customFormat="1" ht="19.7" customHeight="1" x14ac:dyDescent="0.2">
      <c r="A165" s="9" t="s">
        <v>2327</v>
      </c>
      <c r="B165" s="9" t="s">
        <v>31</v>
      </c>
      <c r="C165" s="9" t="s">
        <v>2737</v>
      </c>
      <c r="D165" s="9" t="s">
        <v>33</v>
      </c>
      <c r="E165" s="9" t="s">
        <v>34</v>
      </c>
      <c r="F165" s="9" t="s">
        <v>2736</v>
      </c>
      <c r="G165" s="9" t="s">
        <v>2735</v>
      </c>
      <c r="H165" s="9" t="s">
        <v>37</v>
      </c>
      <c r="I165" s="9" t="s">
        <v>38</v>
      </c>
      <c r="J165" s="9" t="s">
        <v>321</v>
      </c>
      <c r="K165" s="9" t="s">
        <v>40</v>
      </c>
      <c r="L165" s="9" t="s">
        <v>41</v>
      </c>
      <c r="M165" s="9" t="s">
        <v>42</v>
      </c>
      <c r="N165" s="9" t="s">
        <v>43</v>
      </c>
      <c r="O165" s="9" t="s">
        <v>2465</v>
      </c>
      <c r="P165" s="9" t="s">
        <v>45</v>
      </c>
      <c r="Q165" s="9" t="s">
        <v>84</v>
      </c>
      <c r="R165" s="9" t="s">
        <v>45</v>
      </c>
      <c r="S165" s="9" t="s">
        <v>63</v>
      </c>
      <c r="T165" s="9" t="s">
        <v>2734</v>
      </c>
      <c r="U165" s="9" t="s">
        <v>38</v>
      </c>
      <c r="V165" s="9" t="s">
        <v>2733</v>
      </c>
      <c r="W165" s="9" t="s">
        <v>51</v>
      </c>
      <c r="X165" s="9" t="s">
        <v>52</v>
      </c>
      <c r="Y165" s="9" t="s">
        <v>207</v>
      </c>
      <c r="Z165" s="9" t="s">
        <v>54</v>
      </c>
      <c r="AA165" s="9" t="s">
        <v>55</v>
      </c>
      <c r="AB165" s="9" t="s">
        <v>56</v>
      </c>
      <c r="AC165" s="10">
        <v>200000</v>
      </c>
      <c r="AD165" s="10" t="s">
        <v>2732</v>
      </c>
      <c r="AE165" s="10" t="str" cm="1">
        <f t="array" aca="1" ref="AE165" ca="1">IFERROR(_xlfn.XLOOKUP(MID(CELL("filename",$A$1),FIND("]",CELL("filename",$A$1))+1,255)&amp;"|"&amp;$C165,Fonte_OM_Objeto!$G:$G,Fonte_OM_Objeto!$J:$J),"")</f>
        <v>4º BEC</v>
      </c>
      <c r="AF165" s="10" t="str" cm="1">
        <f t="array" aca="1" ref="AF165" ca="1">IFERROR(_xlfn.XLOOKUP(MID(CELL("filename",$A$1),FIND("]",CELL("filename",$A$1))+1,255)&amp;"|"&amp;$C165,Fonte_OM_Objeto!$G:$G,Fonte_OM_Objeto!$K:$K),"")</f>
        <v>Construção do Espaço Cultural do 4º BEC</v>
      </c>
    </row>
    <row r="166" spans="1:32" s="1" customFormat="1" ht="30.4" customHeight="1" x14ac:dyDescent="0.2">
      <c r="A166" s="9" t="s">
        <v>2327</v>
      </c>
      <c r="B166" s="9" t="s">
        <v>31</v>
      </c>
      <c r="C166" s="9" t="s">
        <v>2731</v>
      </c>
      <c r="D166" s="9" t="s">
        <v>33</v>
      </c>
      <c r="E166" s="9" t="s">
        <v>34</v>
      </c>
      <c r="F166" s="9" t="s">
        <v>768</v>
      </c>
      <c r="G166" s="9" t="s">
        <v>769</v>
      </c>
      <c r="H166" s="9" t="s">
        <v>143</v>
      </c>
      <c r="I166" s="9" t="s">
        <v>451</v>
      </c>
      <c r="J166" s="9" t="s">
        <v>151</v>
      </c>
      <c r="K166" s="9" t="s">
        <v>40</v>
      </c>
      <c r="L166" s="9" t="s">
        <v>41</v>
      </c>
      <c r="M166" s="9" t="s">
        <v>97</v>
      </c>
      <c r="N166" s="9" t="s">
        <v>98</v>
      </c>
      <c r="O166" s="9" t="s">
        <v>1367</v>
      </c>
      <c r="P166" s="9" t="s">
        <v>45</v>
      </c>
      <c r="Q166" s="9" t="s">
        <v>46</v>
      </c>
      <c r="R166" s="9" t="s">
        <v>47</v>
      </c>
      <c r="S166" s="9" t="s">
        <v>48</v>
      </c>
      <c r="T166" s="9" t="s">
        <v>554</v>
      </c>
      <c r="U166" s="9" t="s">
        <v>451</v>
      </c>
      <c r="V166" s="9" t="s">
        <v>555</v>
      </c>
      <c r="W166" s="9" t="s">
        <v>51</v>
      </c>
      <c r="X166" s="9" t="s">
        <v>52</v>
      </c>
      <c r="Y166" s="9" t="s">
        <v>53</v>
      </c>
      <c r="Z166" s="9" t="s">
        <v>54</v>
      </c>
      <c r="AA166" s="9" t="s">
        <v>55</v>
      </c>
      <c r="AB166" s="9" t="s">
        <v>56</v>
      </c>
      <c r="AC166" s="10">
        <v>100000</v>
      </c>
      <c r="AD166" s="10" t="s">
        <v>2730</v>
      </c>
      <c r="AE166" s="10" t="str" cm="1">
        <f t="array" aca="1" ref="AE166" ca="1">IFERROR(_xlfn.XLOOKUP(MID(CELL("filename",$A$1),FIND("]",CELL("filename",$A$1))+1,255)&amp;"|"&amp;$C166,Fonte_OM_Objeto!$G:$G,Fonte_OM_Objeto!$J:$J),"")</f>
        <v/>
      </c>
      <c r="AF166" s="10" t="str" cm="1">
        <f t="array" aca="1" ref="AF166" ca="1">IFERROR(_xlfn.XLOOKUP(MID(CELL("filename",$A$1),FIND("]",CELL("filename",$A$1))+1,255)&amp;"|"&amp;$C166,Fonte_OM_Objeto!$G:$G,Fonte_OM_Objeto!$K:$K),"")</f>
        <v/>
      </c>
    </row>
    <row r="167" spans="1:32" s="1" customFormat="1" ht="19.7" customHeight="1" x14ac:dyDescent="0.2">
      <c r="A167" s="9" t="s">
        <v>2327</v>
      </c>
      <c r="B167" s="9" t="s">
        <v>31</v>
      </c>
      <c r="C167" s="9" t="s">
        <v>2729</v>
      </c>
      <c r="D167" s="9" t="s">
        <v>33</v>
      </c>
      <c r="E167" s="9" t="s">
        <v>34</v>
      </c>
      <c r="F167" s="9" t="s">
        <v>768</v>
      </c>
      <c r="G167" s="9" t="s">
        <v>769</v>
      </c>
      <c r="H167" s="9" t="s">
        <v>143</v>
      </c>
      <c r="I167" s="9" t="s">
        <v>451</v>
      </c>
      <c r="J167" s="9" t="s">
        <v>151</v>
      </c>
      <c r="K167" s="9" t="s">
        <v>40</v>
      </c>
      <c r="L167" s="9" t="s">
        <v>41</v>
      </c>
      <c r="M167" s="9" t="s">
        <v>97</v>
      </c>
      <c r="N167" s="9" t="s">
        <v>98</v>
      </c>
      <c r="O167" s="9" t="s">
        <v>612</v>
      </c>
      <c r="P167" s="9" t="s">
        <v>45</v>
      </c>
      <c r="Q167" s="9" t="s">
        <v>109</v>
      </c>
      <c r="R167" s="9" t="s">
        <v>47</v>
      </c>
      <c r="S167" s="9" t="s">
        <v>110</v>
      </c>
      <c r="T167" s="9" t="s">
        <v>554</v>
      </c>
      <c r="U167" s="9" t="s">
        <v>451</v>
      </c>
      <c r="V167" s="9" t="s">
        <v>555</v>
      </c>
      <c r="W167" s="9" t="s">
        <v>111</v>
      </c>
      <c r="X167" s="9" t="s">
        <v>52</v>
      </c>
      <c r="Y167" s="9" t="s">
        <v>53</v>
      </c>
      <c r="Z167" s="9" t="s">
        <v>54</v>
      </c>
      <c r="AA167" s="9" t="s">
        <v>55</v>
      </c>
      <c r="AB167" s="9" t="s">
        <v>56</v>
      </c>
      <c r="AC167" s="10">
        <v>250000</v>
      </c>
      <c r="AD167" s="10" t="s">
        <v>2728</v>
      </c>
      <c r="AE167" s="10" t="str" cm="1">
        <f t="array" aca="1" ref="AE167" ca="1">IFERROR(_xlfn.XLOOKUP(MID(CELL("filename",$A$1),FIND("]",CELL("filename",$A$1))+1,255)&amp;"|"&amp;$C167,Fonte_OM_Objeto!$G:$G,Fonte_OM_Objeto!$J:$J),"")</f>
        <v/>
      </c>
      <c r="AF167" s="10" t="str" cm="1">
        <f t="array" aca="1" ref="AF167" ca="1">IFERROR(_xlfn.XLOOKUP(MID(CELL("filename",$A$1),FIND("]",CELL("filename",$A$1))+1,255)&amp;"|"&amp;$C167,Fonte_OM_Objeto!$G:$G,Fonte_OM_Objeto!$K:$K),"")</f>
        <v/>
      </c>
    </row>
    <row r="168" spans="1:32" s="1" customFormat="1" ht="127.5" customHeight="1" x14ac:dyDescent="0.2">
      <c r="A168" s="9" t="s">
        <v>2327</v>
      </c>
      <c r="B168" s="9" t="s">
        <v>31</v>
      </c>
      <c r="C168" s="9" t="s">
        <v>2727</v>
      </c>
      <c r="D168" s="9" t="s">
        <v>33</v>
      </c>
      <c r="E168" s="9" t="s">
        <v>90</v>
      </c>
      <c r="F168" s="9" t="s">
        <v>793</v>
      </c>
      <c r="G168" s="9" t="s">
        <v>794</v>
      </c>
      <c r="H168" s="9" t="s">
        <v>143</v>
      </c>
      <c r="I168" s="9" t="s">
        <v>129</v>
      </c>
      <c r="J168" s="9" t="s">
        <v>107</v>
      </c>
      <c r="K168" s="9" t="s">
        <v>40</v>
      </c>
      <c r="L168" s="9" t="s">
        <v>41</v>
      </c>
      <c r="M168" s="9" t="s">
        <v>42</v>
      </c>
      <c r="N168" s="9" t="s">
        <v>43</v>
      </c>
      <c r="O168" s="9" t="s">
        <v>118</v>
      </c>
      <c r="P168" s="9" t="s">
        <v>45</v>
      </c>
      <c r="Q168" s="9" t="s">
        <v>46</v>
      </c>
      <c r="R168" s="9" t="s">
        <v>47</v>
      </c>
      <c r="S168" s="9" t="s">
        <v>48</v>
      </c>
      <c r="T168" s="9" t="s">
        <v>75</v>
      </c>
      <c r="U168" s="9" t="s">
        <v>76</v>
      </c>
      <c r="V168" s="9" t="s">
        <v>75</v>
      </c>
      <c r="W168" s="9" t="s">
        <v>51</v>
      </c>
      <c r="X168" s="9" t="s">
        <v>52</v>
      </c>
      <c r="Y168" s="9" t="s">
        <v>53</v>
      </c>
      <c r="Z168" s="9" t="s">
        <v>54</v>
      </c>
      <c r="AA168" s="9" t="s">
        <v>55</v>
      </c>
      <c r="AB168" s="9" t="s">
        <v>56</v>
      </c>
      <c r="AC168" s="10">
        <v>375000</v>
      </c>
      <c r="AD168" s="10" t="s">
        <v>2726</v>
      </c>
      <c r="AE168" s="10" t="str" cm="1">
        <f t="array" aca="1" ref="AE168" ca="1">IFERROR(_xlfn.XLOOKUP(MID(CELL("filename",$A$1),FIND("]",CELL("filename",$A$1))+1,255)&amp;"|"&amp;$C168,Fonte_OM_Objeto!$G:$G,Fonte_OM_Objeto!$J:$J),"")</f>
        <v>H Ge C</v>
      </c>
      <c r="AF168" s="10" t="str" cm="1">
        <f t="array" aca="1" ref="AF168" ca="1">IFERROR(_xlfn.XLOOKUP(MID(CELL("filename",$A$1),FIND("]",CELL("filename",$A$1))+1,255)&amp;"|"&amp;$C168,Fonte_OM_Objeto!$G:$G,Fonte_OM_Objeto!$K:$K),"")</f>
        <v>Instalação de usina fotovoltaica no H Ge C</v>
      </c>
    </row>
    <row r="169" spans="1:32" s="1" customFormat="1" ht="19.7" customHeight="1" x14ac:dyDescent="0.2">
      <c r="A169" s="9" t="s">
        <v>2327</v>
      </c>
      <c r="B169" s="9" t="s">
        <v>31</v>
      </c>
      <c r="C169" s="9" t="s">
        <v>796</v>
      </c>
      <c r="D169" s="9" t="s">
        <v>33</v>
      </c>
      <c r="E169" s="9" t="s">
        <v>90</v>
      </c>
      <c r="F169" s="9" t="s">
        <v>793</v>
      </c>
      <c r="G169" s="9" t="s">
        <v>794</v>
      </c>
      <c r="H169" s="9" t="s">
        <v>143</v>
      </c>
      <c r="I169" s="9" t="s">
        <v>129</v>
      </c>
      <c r="J169" s="9" t="s">
        <v>107</v>
      </c>
      <c r="K169" s="9" t="s">
        <v>40</v>
      </c>
      <c r="L169" s="9" t="s">
        <v>41</v>
      </c>
      <c r="M169" s="9" t="s">
        <v>42</v>
      </c>
      <c r="N169" s="9" t="s">
        <v>43</v>
      </c>
      <c r="O169" s="9" t="s">
        <v>2725</v>
      </c>
      <c r="P169" s="9" t="s">
        <v>45</v>
      </c>
      <c r="Q169" s="9" t="s">
        <v>182</v>
      </c>
      <c r="R169" s="9" t="s">
        <v>47</v>
      </c>
      <c r="S169" s="9" t="s">
        <v>2724</v>
      </c>
      <c r="T169" s="9" t="s">
        <v>75</v>
      </c>
      <c r="U169" s="9" t="s">
        <v>76</v>
      </c>
      <c r="V169" s="9" t="s">
        <v>75</v>
      </c>
      <c r="W169" s="9" t="s">
        <v>51</v>
      </c>
      <c r="X169" s="9" t="s">
        <v>102</v>
      </c>
      <c r="Y169" s="9" t="s">
        <v>53</v>
      </c>
      <c r="Z169" s="9" t="s">
        <v>54</v>
      </c>
      <c r="AA169" s="9" t="s">
        <v>55</v>
      </c>
      <c r="AB169" s="9" t="s">
        <v>56</v>
      </c>
      <c r="AC169" s="10">
        <v>500000</v>
      </c>
      <c r="AD169" s="9" t="s">
        <v>2723</v>
      </c>
      <c r="AE169" s="10" t="str" cm="1">
        <f t="array" aca="1" ref="AE169" ca="1">IFERROR(_xlfn.XLOOKUP(MID(CELL("filename",$A$1),FIND("]",CELL("filename",$A$1))+1,255)&amp;"|"&amp;$C169,Fonte_OM_Objeto!$G:$G,Fonte_OM_Objeto!$J:$J),"")</f>
        <v>CMC</v>
      </c>
      <c r="AF169" s="10" t="str" cm="1">
        <f t="array" aca="1" ref="AF169" ca="1">IFERROR(_xlfn.XLOOKUP(MID(CELL("filename",$A$1),FIND("]",CELL("filename",$A$1))+1,255)&amp;"|"&amp;$C169,Fonte_OM_Objeto!$G:$G,Fonte_OM_Objeto!$K:$K),"")</f>
        <v>Adequação do Pavilhão de Ensino do CMC</v>
      </c>
    </row>
    <row r="170" spans="1:32" s="1" customFormat="1" ht="62.85" customHeight="1" x14ac:dyDescent="0.2">
      <c r="A170" s="9" t="s">
        <v>2327</v>
      </c>
      <c r="B170" s="9" t="s">
        <v>31</v>
      </c>
      <c r="C170" s="9" t="s">
        <v>2722</v>
      </c>
      <c r="D170" s="9" t="s">
        <v>33</v>
      </c>
      <c r="E170" s="9" t="s">
        <v>34</v>
      </c>
      <c r="F170" s="9" t="s">
        <v>793</v>
      </c>
      <c r="G170" s="9" t="s">
        <v>794</v>
      </c>
      <c r="H170" s="9" t="s">
        <v>143</v>
      </c>
      <c r="I170" s="9" t="s">
        <v>129</v>
      </c>
      <c r="J170" s="9" t="s">
        <v>107</v>
      </c>
      <c r="K170" s="9" t="s">
        <v>40</v>
      </c>
      <c r="L170" s="9" t="s">
        <v>41</v>
      </c>
      <c r="M170" s="9" t="s">
        <v>97</v>
      </c>
      <c r="N170" s="9" t="s">
        <v>98</v>
      </c>
      <c r="O170" s="9" t="s">
        <v>612</v>
      </c>
      <c r="P170" s="9" t="s">
        <v>45</v>
      </c>
      <c r="Q170" s="9" t="s">
        <v>109</v>
      </c>
      <c r="R170" s="9" t="s">
        <v>47</v>
      </c>
      <c r="S170" s="9" t="s">
        <v>110</v>
      </c>
      <c r="T170" s="9" t="s">
        <v>810</v>
      </c>
      <c r="U170" s="9" t="s">
        <v>129</v>
      </c>
      <c r="V170" s="9" t="s">
        <v>811</v>
      </c>
      <c r="W170" s="9" t="s">
        <v>111</v>
      </c>
      <c r="X170" s="9" t="s">
        <v>52</v>
      </c>
      <c r="Y170" s="9" t="s">
        <v>53</v>
      </c>
      <c r="Z170" s="9" t="s">
        <v>54</v>
      </c>
      <c r="AA170" s="9" t="s">
        <v>55</v>
      </c>
      <c r="AB170" s="9" t="s">
        <v>56</v>
      </c>
      <c r="AC170" s="10">
        <v>350000</v>
      </c>
      <c r="AD170" s="10" t="s">
        <v>2721</v>
      </c>
      <c r="AE170" s="10" t="str" cm="1">
        <f t="array" aca="1" ref="AE170" ca="1">IFERROR(_xlfn.XLOOKUP(MID(CELL("filename",$A$1),FIND("]",CELL("filename",$A$1))+1,255)&amp;"|"&amp;$C170,Fonte_OM_Objeto!$G:$G,Fonte_OM_Objeto!$J:$J),"")</f>
        <v/>
      </c>
      <c r="AF170" s="10" t="str" cm="1">
        <f t="array" aca="1" ref="AF170" ca="1">IFERROR(_xlfn.XLOOKUP(MID(CELL("filename",$A$1),FIND("]",CELL("filename",$A$1))+1,255)&amp;"|"&amp;$C170,Fonte_OM_Objeto!$G:$G,Fonte_OM_Objeto!$K:$K),"")</f>
        <v/>
      </c>
    </row>
    <row r="171" spans="1:32" s="1" customFormat="1" ht="19.7" customHeight="1" x14ac:dyDescent="0.2">
      <c r="A171" s="9" t="s">
        <v>2327</v>
      </c>
      <c r="B171" s="9" t="s">
        <v>31</v>
      </c>
      <c r="C171" s="9" t="s">
        <v>2720</v>
      </c>
      <c r="D171" s="9" t="s">
        <v>33</v>
      </c>
      <c r="E171" s="9" t="s">
        <v>90</v>
      </c>
      <c r="F171" s="9" t="s">
        <v>793</v>
      </c>
      <c r="G171" s="9" t="s">
        <v>794</v>
      </c>
      <c r="H171" s="9" t="s">
        <v>143</v>
      </c>
      <c r="I171" s="9" t="s">
        <v>129</v>
      </c>
      <c r="J171" s="9" t="s">
        <v>107</v>
      </c>
      <c r="K171" s="9" t="s">
        <v>40</v>
      </c>
      <c r="L171" s="9" t="s">
        <v>41</v>
      </c>
      <c r="M171" s="9" t="s">
        <v>59</v>
      </c>
      <c r="N171" s="9" t="s">
        <v>60</v>
      </c>
      <c r="O171" s="9" t="s">
        <v>2347</v>
      </c>
      <c r="P171" s="9" t="s">
        <v>45</v>
      </c>
      <c r="Q171" s="9" t="s">
        <v>62</v>
      </c>
      <c r="R171" s="9" t="s">
        <v>45</v>
      </c>
      <c r="S171" s="9" t="s">
        <v>63</v>
      </c>
      <c r="T171" s="9" t="s">
        <v>75</v>
      </c>
      <c r="U171" s="9" t="s">
        <v>76</v>
      </c>
      <c r="V171" s="9" t="s">
        <v>75</v>
      </c>
      <c r="W171" s="9" t="s">
        <v>51</v>
      </c>
      <c r="X171" s="9" t="s">
        <v>52</v>
      </c>
      <c r="Y171" s="9" t="s">
        <v>53</v>
      </c>
      <c r="Z171" s="9" t="s">
        <v>54</v>
      </c>
      <c r="AA171" s="9" t="s">
        <v>55</v>
      </c>
      <c r="AB171" s="9" t="s">
        <v>56</v>
      </c>
      <c r="AC171" s="10">
        <v>300000</v>
      </c>
      <c r="AD171" s="10" t="s">
        <v>2719</v>
      </c>
      <c r="AE171" s="10" t="str" cm="1">
        <f t="array" aca="1" ref="AE171" ca="1">IFERROR(_xlfn.XLOOKUP(MID(CELL("filename",$A$1),FIND("]",CELL("filename",$A$1))+1,255)&amp;"|"&amp;$C171,Fonte_OM_Objeto!$G:$G,Fonte_OM_Objeto!$J:$J),"")</f>
        <v/>
      </c>
      <c r="AF171" s="10" t="str" cm="1">
        <f t="array" aca="1" ref="AF171" ca="1">IFERROR(_xlfn.XLOOKUP(MID(CELL("filename",$A$1),FIND("]",CELL("filename",$A$1))+1,255)&amp;"|"&amp;$C171,Fonte_OM_Objeto!$G:$G,Fonte_OM_Objeto!$K:$K),"")</f>
        <v/>
      </c>
    </row>
    <row r="172" spans="1:32" s="1" customFormat="1" ht="19.7" customHeight="1" x14ac:dyDescent="0.2">
      <c r="A172" s="9" t="s">
        <v>2327</v>
      </c>
      <c r="B172" s="9" t="s">
        <v>31</v>
      </c>
      <c r="C172" s="9" t="s">
        <v>2718</v>
      </c>
      <c r="D172" s="9" t="s">
        <v>33</v>
      </c>
      <c r="E172" s="9" t="s">
        <v>34</v>
      </c>
      <c r="F172" s="9" t="s">
        <v>814</v>
      </c>
      <c r="G172" s="9" t="s">
        <v>815</v>
      </c>
      <c r="H172" s="9" t="s">
        <v>143</v>
      </c>
      <c r="I172" s="9" t="s">
        <v>217</v>
      </c>
      <c r="J172" s="9" t="s">
        <v>69</v>
      </c>
      <c r="K172" s="9" t="s">
        <v>40</v>
      </c>
      <c r="L172" s="9" t="s">
        <v>41</v>
      </c>
      <c r="M172" s="9" t="s">
        <v>59</v>
      </c>
      <c r="N172" s="9" t="s">
        <v>60</v>
      </c>
      <c r="O172" s="9" t="s">
        <v>612</v>
      </c>
      <c r="P172" s="9" t="s">
        <v>45</v>
      </c>
      <c r="Q172" s="9" t="s">
        <v>109</v>
      </c>
      <c r="R172" s="9" t="s">
        <v>47</v>
      </c>
      <c r="S172" s="9" t="s">
        <v>110</v>
      </c>
      <c r="T172" s="9" t="s">
        <v>2717</v>
      </c>
      <c r="U172" s="9" t="s">
        <v>217</v>
      </c>
      <c r="V172" s="9" t="s">
        <v>823</v>
      </c>
      <c r="W172" s="9" t="s">
        <v>111</v>
      </c>
      <c r="X172" s="9" t="s">
        <v>52</v>
      </c>
      <c r="Y172" s="9" t="s">
        <v>53</v>
      </c>
      <c r="Z172" s="9" t="s">
        <v>54</v>
      </c>
      <c r="AA172" s="9" t="s">
        <v>55</v>
      </c>
      <c r="AB172" s="9" t="s">
        <v>56</v>
      </c>
      <c r="AC172" s="10">
        <v>450000</v>
      </c>
      <c r="AD172" s="10" t="s">
        <v>2716</v>
      </c>
      <c r="AE172" s="10" t="str" cm="1">
        <f t="array" aca="1" ref="AE172" ca="1">IFERROR(_xlfn.XLOOKUP(MID(CELL("filename",$A$1),FIND("]",CELL("filename",$A$1))+1,255)&amp;"|"&amp;$C172,Fonte_OM_Objeto!$G:$G,Fonte_OM_Objeto!$J:$J),"")</f>
        <v/>
      </c>
      <c r="AF172" s="10" t="str" cm="1">
        <f t="array" aca="1" ref="AF172" ca="1">IFERROR(_xlfn.XLOOKUP(MID(CELL("filename",$A$1),FIND("]",CELL("filename",$A$1))+1,255)&amp;"|"&amp;$C172,Fonte_OM_Objeto!$G:$G,Fonte_OM_Objeto!$K:$K),"")</f>
        <v/>
      </c>
    </row>
    <row r="173" spans="1:32" s="1" customFormat="1" ht="41.1" customHeight="1" x14ac:dyDescent="0.2">
      <c r="A173" s="9" t="s">
        <v>2327</v>
      </c>
      <c r="B173" s="9" t="s">
        <v>31</v>
      </c>
      <c r="C173" s="9" t="s">
        <v>2715</v>
      </c>
      <c r="D173" s="9" t="s">
        <v>33</v>
      </c>
      <c r="E173" s="9" t="s">
        <v>34</v>
      </c>
      <c r="F173" s="9" t="s">
        <v>2714</v>
      </c>
      <c r="G173" s="9" t="s">
        <v>2713</v>
      </c>
      <c r="H173" s="9" t="s">
        <v>143</v>
      </c>
      <c r="I173" s="9" t="s">
        <v>611</v>
      </c>
      <c r="J173" s="9" t="s">
        <v>173</v>
      </c>
      <c r="K173" s="9" t="s">
        <v>40</v>
      </c>
      <c r="L173" s="9" t="s">
        <v>41</v>
      </c>
      <c r="M173" s="9" t="s">
        <v>70</v>
      </c>
      <c r="N173" s="9" t="s">
        <v>71</v>
      </c>
      <c r="O173" s="9" t="s">
        <v>2460</v>
      </c>
      <c r="P173" s="9" t="s">
        <v>45</v>
      </c>
      <c r="Q173" s="9" t="s">
        <v>73</v>
      </c>
      <c r="R173" s="9" t="s">
        <v>45</v>
      </c>
      <c r="S173" s="9" t="s">
        <v>74</v>
      </c>
      <c r="T173" s="9" t="s">
        <v>622</v>
      </c>
      <c r="U173" s="9" t="s">
        <v>611</v>
      </c>
      <c r="V173" s="9" t="s">
        <v>623</v>
      </c>
      <c r="W173" s="9" t="s">
        <v>51</v>
      </c>
      <c r="X173" s="9" t="s">
        <v>52</v>
      </c>
      <c r="Y173" s="9" t="s">
        <v>53</v>
      </c>
      <c r="Z173" s="9" t="s">
        <v>54</v>
      </c>
      <c r="AA173" s="9" t="s">
        <v>55</v>
      </c>
      <c r="AB173" s="9" t="s">
        <v>56</v>
      </c>
      <c r="AC173" s="10">
        <v>350000</v>
      </c>
      <c r="AD173" s="10" t="s">
        <v>2712</v>
      </c>
      <c r="AE173" s="10" t="str" cm="1">
        <f t="array" aca="1" ref="AE173" ca="1">IFERROR(_xlfn.XLOOKUP(MID(CELL("filename",$A$1),FIND("]",CELL("filename",$A$1))+1,255)&amp;"|"&amp;$C173,Fonte_OM_Objeto!$G:$G,Fonte_OM_Objeto!$J:$J),"")</f>
        <v/>
      </c>
      <c r="AF173" s="10" t="str" cm="1">
        <f t="array" aca="1" ref="AF173" ca="1">IFERROR(_xlfn.XLOOKUP(MID(CELL("filename",$A$1),FIND("]",CELL("filename",$A$1))+1,255)&amp;"|"&amp;$C173,Fonte_OM_Objeto!$G:$G,Fonte_OM_Objeto!$K:$K),"")</f>
        <v/>
      </c>
    </row>
    <row r="174" spans="1:32" s="1" customFormat="1" ht="138.19999999999999" customHeight="1" x14ac:dyDescent="0.2">
      <c r="A174" s="9" t="s">
        <v>2327</v>
      </c>
      <c r="B174" s="9" t="s">
        <v>31</v>
      </c>
      <c r="C174" s="9" t="s">
        <v>2711</v>
      </c>
      <c r="D174" s="9" t="s">
        <v>33</v>
      </c>
      <c r="E174" s="9" t="s">
        <v>34</v>
      </c>
      <c r="F174" s="9" t="s">
        <v>835</v>
      </c>
      <c r="G174" s="9" t="s">
        <v>836</v>
      </c>
      <c r="H174" s="9" t="s">
        <v>37</v>
      </c>
      <c r="I174" s="9" t="s">
        <v>212</v>
      </c>
      <c r="J174" s="9" t="s">
        <v>39</v>
      </c>
      <c r="K174" s="9" t="s">
        <v>40</v>
      </c>
      <c r="L174" s="9" t="s">
        <v>41</v>
      </c>
      <c r="M174" s="9" t="s">
        <v>97</v>
      </c>
      <c r="N174" s="9" t="s">
        <v>98</v>
      </c>
      <c r="O174" s="9" t="s">
        <v>612</v>
      </c>
      <c r="P174" s="9" t="s">
        <v>45</v>
      </c>
      <c r="Q174" s="9" t="s">
        <v>109</v>
      </c>
      <c r="R174" s="9" t="s">
        <v>47</v>
      </c>
      <c r="S174" s="9" t="s">
        <v>110</v>
      </c>
      <c r="T174" s="9" t="s">
        <v>1534</v>
      </c>
      <c r="U174" s="9" t="s">
        <v>212</v>
      </c>
      <c r="V174" s="9" t="s">
        <v>480</v>
      </c>
      <c r="W174" s="9" t="s">
        <v>111</v>
      </c>
      <c r="X174" s="9" t="s">
        <v>52</v>
      </c>
      <c r="Y174" s="9" t="s">
        <v>53</v>
      </c>
      <c r="Z174" s="9" t="s">
        <v>54</v>
      </c>
      <c r="AA174" s="9" t="s">
        <v>55</v>
      </c>
      <c r="AB174" s="9" t="s">
        <v>56</v>
      </c>
      <c r="AC174" s="10">
        <v>1400000</v>
      </c>
      <c r="AD174" s="10" t="s">
        <v>2710</v>
      </c>
      <c r="AE174" s="10" t="str" cm="1">
        <f t="array" aca="1" ref="AE174" ca="1">IFERROR(_xlfn.XLOOKUP(MID(CELL("filename",$A$1),FIND("]",CELL("filename",$A$1))+1,255)&amp;"|"&amp;$C174,Fonte_OM_Objeto!$G:$G,Fonte_OM_Objeto!$J:$J),"")</f>
        <v/>
      </c>
      <c r="AF174" s="10" t="str" cm="1">
        <f t="array" aca="1" ref="AF174" ca="1">IFERROR(_xlfn.XLOOKUP(MID(CELL("filename",$A$1),FIND("]",CELL("filename",$A$1))+1,255)&amp;"|"&amp;$C174,Fonte_OM_Objeto!$G:$G,Fonte_OM_Objeto!$K:$K),"")</f>
        <v/>
      </c>
    </row>
    <row r="175" spans="1:32" s="1" customFormat="1" ht="52.35" customHeight="1" x14ac:dyDescent="0.2">
      <c r="A175" s="9" t="s">
        <v>2327</v>
      </c>
      <c r="B175" s="9" t="s">
        <v>31</v>
      </c>
      <c r="C175" s="9" t="s">
        <v>2709</v>
      </c>
      <c r="D175" s="9" t="s">
        <v>33</v>
      </c>
      <c r="E175" s="9" t="s">
        <v>34</v>
      </c>
      <c r="F175" s="9" t="s">
        <v>835</v>
      </c>
      <c r="G175" s="9" t="s">
        <v>836</v>
      </c>
      <c r="H175" s="9" t="s">
        <v>37</v>
      </c>
      <c r="I175" s="9" t="s">
        <v>212</v>
      </c>
      <c r="J175" s="9" t="s">
        <v>39</v>
      </c>
      <c r="K175" s="9" t="s">
        <v>40</v>
      </c>
      <c r="L175" s="9" t="s">
        <v>41</v>
      </c>
      <c r="M175" s="9" t="s">
        <v>59</v>
      </c>
      <c r="N175" s="9" t="s">
        <v>60</v>
      </c>
      <c r="O175" s="9" t="s">
        <v>612</v>
      </c>
      <c r="P175" s="9" t="s">
        <v>45</v>
      </c>
      <c r="Q175" s="9" t="s">
        <v>109</v>
      </c>
      <c r="R175" s="9" t="s">
        <v>47</v>
      </c>
      <c r="S175" s="9" t="s">
        <v>110</v>
      </c>
      <c r="T175" s="9" t="s">
        <v>75</v>
      </c>
      <c r="U175" s="9" t="s">
        <v>76</v>
      </c>
      <c r="V175" s="9" t="s">
        <v>75</v>
      </c>
      <c r="W175" s="9" t="s">
        <v>111</v>
      </c>
      <c r="X175" s="9" t="s">
        <v>52</v>
      </c>
      <c r="Y175" s="9" t="s">
        <v>53</v>
      </c>
      <c r="Z175" s="9" t="s">
        <v>54</v>
      </c>
      <c r="AA175" s="9" t="s">
        <v>55</v>
      </c>
      <c r="AB175" s="9" t="s">
        <v>56</v>
      </c>
      <c r="AC175" s="10">
        <v>500000</v>
      </c>
      <c r="AD175" s="10" t="s">
        <v>2708</v>
      </c>
      <c r="AE175" s="10" t="str" cm="1">
        <f t="array" aca="1" ref="AE175" ca="1">IFERROR(_xlfn.XLOOKUP(MID(CELL("filename",$A$1),FIND("]",CELL("filename",$A$1))+1,255)&amp;"|"&amp;$C175,Fonte_OM_Objeto!$G:$G,Fonte_OM_Objeto!$J:$J),"")</f>
        <v/>
      </c>
      <c r="AF175" s="10" t="str" cm="1">
        <f t="array" aca="1" ref="AF175" ca="1">IFERROR(_xlfn.XLOOKUP(MID(CELL("filename",$A$1),FIND("]",CELL("filename",$A$1))+1,255)&amp;"|"&amp;$C175,Fonte_OM_Objeto!$G:$G,Fonte_OM_Objeto!$K:$K),"")</f>
        <v/>
      </c>
    </row>
    <row r="176" spans="1:32" s="1" customFormat="1" ht="52.35" customHeight="1" x14ac:dyDescent="0.2">
      <c r="A176" s="9" t="s">
        <v>2327</v>
      </c>
      <c r="B176" s="9" t="s">
        <v>31</v>
      </c>
      <c r="C176" s="9" t="s">
        <v>2707</v>
      </c>
      <c r="D176" s="9" t="s">
        <v>33</v>
      </c>
      <c r="E176" s="9" t="s">
        <v>90</v>
      </c>
      <c r="F176" s="9" t="s">
        <v>835</v>
      </c>
      <c r="G176" s="9" t="s">
        <v>836</v>
      </c>
      <c r="H176" s="9" t="s">
        <v>37</v>
      </c>
      <c r="I176" s="9" t="s">
        <v>212</v>
      </c>
      <c r="J176" s="9" t="s">
        <v>39</v>
      </c>
      <c r="K176" s="9" t="s">
        <v>40</v>
      </c>
      <c r="L176" s="9" t="s">
        <v>41</v>
      </c>
      <c r="M176" s="9" t="s">
        <v>59</v>
      </c>
      <c r="N176" s="9" t="s">
        <v>60</v>
      </c>
      <c r="O176" s="9" t="s">
        <v>2347</v>
      </c>
      <c r="P176" s="9" t="s">
        <v>45</v>
      </c>
      <c r="Q176" s="9" t="s">
        <v>62</v>
      </c>
      <c r="R176" s="9" t="s">
        <v>45</v>
      </c>
      <c r="S176" s="9" t="s">
        <v>63</v>
      </c>
      <c r="T176" s="9" t="s">
        <v>75</v>
      </c>
      <c r="U176" s="9" t="s">
        <v>76</v>
      </c>
      <c r="V176" s="9" t="s">
        <v>75</v>
      </c>
      <c r="W176" s="9" t="s">
        <v>51</v>
      </c>
      <c r="X176" s="9" t="s">
        <v>102</v>
      </c>
      <c r="Y176" s="9" t="s">
        <v>53</v>
      </c>
      <c r="Z176" s="9" t="s">
        <v>54</v>
      </c>
      <c r="AA176" s="9" t="s">
        <v>55</v>
      </c>
      <c r="AB176" s="9" t="s">
        <v>56</v>
      </c>
      <c r="AC176" s="10">
        <v>50000</v>
      </c>
      <c r="AD176" s="10" t="s">
        <v>2706</v>
      </c>
      <c r="AE176" s="10" t="str" cm="1">
        <f t="array" aca="1" ref="AE176" ca="1">IFERROR(_xlfn.XLOOKUP(MID(CELL("filename",$A$1),FIND("]",CELL("filename",$A$1))+1,255)&amp;"|"&amp;$C176,Fonte_OM_Objeto!$G:$G,Fonte_OM_Objeto!$J:$J),"")</f>
        <v/>
      </c>
      <c r="AF176" s="10" t="str" cm="1">
        <f t="array" aca="1" ref="AF176" ca="1">IFERROR(_xlfn.XLOOKUP(MID(CELL("filename",$A$1),FIND("]",CELL("filename",$A$1))+1,255)&amp;"|"&amp;$C176,Fonte_OM_Objeto!$G:$G,Fonte_OM_Objeto!$K:$K),"")</f>
        <v/>
      </c>
    </row>
    <row r="177" spans="1:32" s="1" customFormat="1" ht="52.35" customHeight="1" x14ac:dyDescent="0.2">
      <c r="A177" s="9" t="s">
        <v>2327</v>
      </c>
      <c r="B177" s="9" t="s">
        <v>31</v>
      </c>
      <c r="C177" s="9" t="s">
        <v>2707</v>
      </c>
      <c r="D177" s="9" t="s">
        <v>33</v>
      </c>
      <c r="E177" s="9" t="s">
        <v>90</v>
      </c>
      <c r="F177" s="9" t="s">
        <v>835</v>
      </c>
      <c r="G177" s="9" t="s">
        <v>836</v>
      </c>
      <c r="H177" s="9" t="s">
        <v>37</v>
      </c>
      <c r="I177" s="9" t="s">
        <v>212</v>
      </c>
      <c r="J177" s="9" t="s">
        <v>39</v>
      </c>
      <c r="K177" s="9" t="s">
        <v>40</v>
      </c>
      <c r="L177" s="9" t="s">
        <v>41</v>
      </c>
      <c r="M177" s="9" t="s">
        <v>59</v>
      </c>
      <c r="N177" s="9" t="s">
        <v>60</v>
      </c>
      <c r="O177" s="9" t="s">
        <v>2347</v>
      </c>
      <c r="P177" s="9" t="s">
        <v>45</v>
      </c>
      <c r="Q177" s="9" t="s">
        <v>62</v>
      </c>
      <c r="R177" s="9" t="s">
        <v>45</v>
      </c>
      <c r="S177" s="9" t="s">
        <v>63</v>
      </c>
      <c r="T177" s="9" t="s">
        <v>75</v>
      </c>
      <c r="U177" s="9" t="s">
        <v>76</v>
      </c>
      <c r="V177" s="9" t="s">
        <v>75</v>
      </c>
      <c r="W177" s="9" t="s">
        <v>51</v>
      </c>
      <c r="X177" s="9" t="s">
        <v>52</v>
      </c>
      <c r="Y177" s="9" t="s">
        <v>53</v>
      </c>
      <c r="Z177" s="9" t="s">
        <v>54</v>
      </c>
      <c r="AA177" s="9" t="s">
        <v>55</v>
      </c>
      <c r="AB177" s="9" t="s">
        <v>56</v>
      </c>
      <c r="AC177" s="10">
        <v>150000</v>
      </c>
      <c r="AD177" s="10" t="s">
        <v>2706</v>
      </c>
      <c r="AE177" s="10" t="str" cm="1">
        <f t="array" aca="1" ref="AE177" ca="1">IFERROR(_xlfn.XLOOKUP(MID(CELL("filename",$A$1),FIND("]",CELL("filename",$A$1))+1,255)&amp;"|"&amp;$C177,Fonte_OM_Objeto!$G:$G,Fonte_OM_Objeto!$J:$J),"")</f>
        <v/>
      </c>
      <c r="AF177" s="10" t="str" cm="1">
        <f t="array" aca="1" ref="AF177" ca="1">IFERROR(_xlfn.XLOOKUP(MID(CELL("filename",$A$1),FIND("]",CELL("filename",$A$1))+1,255)&amp;"|"&amp;$C177,Fonte_OM_Objeto!$G:$G,Fonte_OM_Objeto!$K:$K),"")</f>
        <v/>
      </c>
    </row>
    <row r="178" spans="1:32" s="1" customFormat="1" ht="235.15" customHeight="1" x14ac:dyDescent="0.2">
      <c r="A178" s="9" t="s">
        <v>2327</v>
      </c>
      <c r="B178" s="9" t="s">
        <v>31</v>
      </c>
      <c r="C178" s="9" t="s">
        <v>834</v>
      </c>
      <c r="D178" s="9" t="s">
        <v>33</v>
      </c>
      <c r="E178" s="9" t="s">
        <v>90</v>
      </c>
      <c r="F178" s="9" t="s">
        <v>835</v>
      </c>
      <c r="G178" s="9" t="s">
        <v>836</v>
      </c>
      <c r="H178" s="9" t="s">
        <v>37</v>
      </c>
      <c r="I178" s="9" t="s">
        <v>212</v>
      </c>
      <c r="J178" s="9" t="s">
        <v>39</v>
      </c>
      <c r="K178" s="9" t="s">
        <v>40</v>
      </c>
      <c r="L178" s="9" t="s">
        <v>41</v>
      </c>
      <c r="M178" s="9" t="s">
        <v>70</v>
      </c>
      <c r="N178" s="9" t="s">
        <v>71</v>
      </c>
      <c r="O178" s="9" t="s">
        <v>2326</v>
      </c>
      <c r="P178" s="9" t="s">
        <v>45</v>
      </c>
      <c r="Q178" s="9" t="s">
        <v>62</v>
      </c>
      <c r="R178" s="9" t="s">
        <v>45</v>
      </c>
      <c r="S178" s="9" t="s">
        <v>85</v>
      </c>
      <c r="T178" s="9" t="s">
        <v>75</v>
      </c>
      <c r="U178" s="9" t="s">
        <v>76</v>
      </c>
      <c r="V178" s="9" t="s">
        <v>75</v>
      </c>
      <c r="W178" s="9" t="s">
        <v>51</v>
      </c>
      <c r="X178" s="9" t="s">
        <v>102</v>
      </c>
      <c r="Y178" s="9" t="s">
        <v>53</v>
      </c>
      <c r="Z178" s="9" t="s">
        <v>54</v>
      </c>
      <c r="AA178" s="9" t="s">
        <v>55</v>
      </c>
      <c r="AB178" s="9" t="s">
        <v>56</v>
      </c>
      <c r="AC178" s="10">
        <v>425000</v>
      </c>
      <c r="AD178" s="10" t="s">
        <v>2705</v>
      </c>
      <c r="AE178" s="10" t="str" cm="1">
        <f t="array" aca="1" ref="AE178" ca="1">IFERROR(_xlfn.XLOOKUP(MID(CELL("filename",$A$1),FIND("]",CELL("filename",$A$1))+1,255)&amp;"|"&amp;$C178,Fonte_OM_Objeto!$G:$G,Fonte_OM_Objeto!$J:$J),"")</f>
        <v/>
      </c>
      <c r="AF178" s="10" t="str" cm="1">
        <f t="array" aca="1" ref="AF178" ca="1">IFERROR(_xlfn.XLOOKUP(MID(CELL("filename",$A$1),FIND("]",CELL("filename",$A$1))+1,255)&amp;"|"&amp;$C178,Fonte_OM_Objeto!$G:$G,Fonte_OM_Objeto!$K:$K),"")</f>
        <v/>
      </c>
    </row>
    <row r="179" spans="1:32" s="1" customFormat="1" ht="235.15" customHeight="1" x14ac:dyDescent="0.2">
      <c r="A179" s="9" t="s">
        <v>2327</v>
      </c>
      <c r="B179" s="9" t="s">
        <v>31</v>
      </c>
      <c r="C179" s="9" t="s">
        <v>834</v>
      </c>
      <c r="D179" s="9" t="s">
        <v>33</v>
      </c>
      <c r="E179" s="9" t="s">
        <v>90</v>
      </c>
      <c r="F179" s="9" t="s">
        <v>835</v>
      </c>
      <c r="G179" s="9" t="s">
        <v>836</v>
      </c>
      <c r="H179" s="9" t="s">
        <v>37</v>
      </c>
      <c r="I179" s="9" t="s">
        <v>212</v>
      </c>
      <c r="J179" s="9" t="s">
        <v>39</v>
      </c>
      <c r="K179" s="9" t="s">
        <v>40</v>
      </c>
      <c r="L179" s="9" t="s">
        <v>41</v>
      </c>
      <c r="M179" s="9" t="s">
        <v>70</v>
      </c>
      <c r="N179" s="9" t="s">
        <v>71</v>
      </c>
      <c r="O179" s="9" t="s">
        <v>2326</v>
      </c>
      <c r="P179" s="9" t="s">
        <v>45</v>
      </c>
      <c r="Q179" s="9" t="s">
        <v>62</v>
      </c>
      <c r="R179" s="9" t="s">
        <v>45</v>
      </c>
      <c r="S179" s="9" t="s">
        <v>85</v>
      </c>
      <c r="T179" s="9" t="s">
        <v>75</v>
      </c>
      <c r="U179" s="9" t="s">
        <v>76</v>
      </c>
      <c r="V179" s="9" t="s">
        <v>75</v>
      </c>
      <c r="W179" s="9" t="s">
        <v>51</v>
      </c>
      <c r="X179" s="9" t="s">
        <v>52</v>
      </c>
      <c r="Y179" s="9" t="s">
        <v>53</v>
      </c>
      <c r="Z179" s="9" t="s">
        <v>54</v>
      </c>
      <c r="AA179" s="9" t="s">
        <v>55</v>
      </c>
      <c r="AB179" s="9" t="s">
        <v>56</v>
      </c>
      <c r="AC179" s="10">
        <v>525000</v>
      </c>
      <c r="AD179" s="10" t="s">
        <v>2705</v>
      </c>
      <c r="AE179" s="10" t="str" cm="1">
        <f t="array" aca="1" ref="AE179" ca="1">IFERROR(_xlfn.XLOOKUP(MID(CELL("filename",$A$1),FIND("]",CELL("filename",$A$1))+1,255)&amp;"|"&amp;$C179,Fonte_OM_Objeto!$G:$G,Fonte_OM_Objeto!$J:$J),"")</f>
        <v/>
      </c>
      <c r="AF179" s="10" t="str" cm="1">
        <f t="array" aca="1" ref="AF179" ca="1">IFERROR(_xlfn.XLOOKUP(MID(CELL("filename",$A$1),FIND("]",CELL("filename",$A$1))+1,255)&amp;"|"&amp;$C179,Fonte_OM_Objeto!$G:$G,Fonte_OM_Objeto!$K:$K),"")</f>
        <v/>
      </c>
    </row>
    <row r="180" spans="1:32" s="1" customFormat="1" ht="41.1" customHeight="1" x14ac:dyDescent="0.2">
      <c r="A180" s="9" t="s">
        <v>2327</v>
      </c>
      <c r="B180" s="9" t="s">
        <v>31</v>
      </c>
      <c r="C180" s="9" t="s">
        <v>839</v>
      </c>
      <c r="D180" s="9" t="s">
        <v>33</v>
      </c>
      <c r="E180" s="9" t="s">
        <v>34</v>
      </c>
      <c r="F180" s="9" t="s">
        <v>835</v>
      </c>
      <c r="G180" s="9" t="s">
        <v>836</v>
      </c>
      <c r="H180" s="9" t="s">
        <v>37</v>
      </c>
      <c r="I180" s="9" t="s">
        <v>212</v>
      </c>
      <c r="J180" s="9" t="s">
        <v>39</v>
      </c>
      <c r="K180" s="9" t="s">
        <v>40</v>
      </c>
      <c r="L180" s="9" t="s">
        <v>41</v>
      </c>
      <c r="M180" s="9" t="s">
        <v>42</v>
      </c>
      <c r="N180" s="9" t="s">
        <v>43</v>
      </c>
      <c r="O180" s="9" t="s">
        <v>612</v>
      </c>
      <c r="P180" s="9" t="s">
        <v>45</v>
      </c>
      <c r="Q180" s="9" t="s">
        <v>109</v>
      </c>
      <c r="R180" s="9" t="s">
        <v>47</v>
      </c>
      <c r="S180" s="9" t="s">
        <v>110</v>
      </c>
      <c r="T180" s="9" t="s">
        <v>2704</v>
      </c>
      <c r="U180" s="9" t="s">
        <v>212</v>
      </c>
      <c r="V180" s="9" t="s">
        <v>1188</v>
      </c>
      <c r="W180" s="9" t="s">
        <v>111</v>
      </c>
      <c r="X180" s="9" t="s">
        <v>52</v>
      </c>
      <c r="Y180" s="9" t="s">
        <v>53</v>
      </c>
      <c r="Z180" s="9" t="s">
        <v>54</v>
      </c>
      <c r="AA180" s="9" t="s">
        <v>55</v>
      </c>
      <c r="AB180" s="9" t="s">
        <v>56</v>
      </c>
      <c r="AC180" s="10">
        <v>250000</v>
      </c>
      <c r="AD180" s="10" t="s">
        <v>2703</v>
      </c>
      <c r="AE180" s="10" t="str" cm="1">
        <f t="array" aca="1" ref="AE180" ca="1">IFERROR(_xlfn.XLOOKUP(MID(CELL("filename",$A$1),FIND("]",CELL("filename",$A$1))+1,255)&amp;"|"&amp;$C180,Fonte_OM_Objeto!$G:$G,Fonte_OM_Objeto!$J:$J),"")</f>
        <v>H Mil Resende</v>
      </c>
      <c r="AF180" s="10" t="str" cm="1">
        <f t="array" aca="1" ref="AF180" ca="1">IFERROR(_xlfn.XLOOKUP(MID(CELL("filename",$A$1),FIND("]",CELL("filename",$A$1))+1,255)&amp;"|"&amp;$C180,Fonte_OM_Objeto!$G:$G,Fonte_OM_Objeto!$K:$K),"")</f>
        <v>Aquisição de Foco Cirúrgico e outros equipamentos médico-hospitalares.</v>
      </c>
    </row>
    <row r="181" spans="1:32" s="1" customFormat="1" ht="41.1" customHeight="1" x14ac:dyDescent="0.2">
      <c r="A181" s="9" t="s">
        <v>2327</v>
      </c>
      <c r="B181" s="9" t="s">
        <v>31</v>
      </c>
      <c r="C181" s="9" t="s">
        <v>841</v>
      </c>
      <c r="D181" s="9" t="s">
        <v>33</v>
      </c>
      <c r="E181" s="9" t="s">
        <v>90</v>
      </c>
      <c r="F181" s="9" t="s">
        <v>835</v>
      </c>
      <c r="G181" s="9" t="s">
        <v>836</v>
      </c>
      <c r="H181" s="9" t="s">
        <v>37</v>
      </c>
      <c r="I181" s="9" t="s">
        <v>212</v>
      </c>
      <c r="J181" s="9" t="s">
        <v>39</v>
      </c>
      <c r="K181" s="9" t="s">
        <v>40</v>
      </c>
      <c r="L181" s="9" t="s">
        <v>41</v>
      </c>
      <c r="M181" s="9" t="s">
        <v>42</v>
      </c>
      <c r="N181" s="9" t="s">
        <v>43</v>
      </c>
      <c r="O181" s="9" t="s">
        <v>118</v>
      </c>
      <c r="P181" s="9" t="s">
        <v>45</v>
      </c>
      <c r="Q181" s="9" t="s">
        <v>46</v>
      </c>
      <c r="R181" s="9" t="s">
        <v>47</v>
      </c>
      <c r="S181" s="9" t="s">
        <v>48</v>
      </c>
      <c r="T181" s="9" t="s">
        <v>75</v>
      </c>
      <c r="U181" s="9" t="s">
        <v>76</v>
      </c>
      <c r="V181" s="9" t="s">
        <v>75</v>
      </c>
      <c r="W181" s="9" t="s">
        <v>51</v>
      </c>
      <c r="X181" s="9" t="s">
        <v>52</v>
      </c>
      <c r="Y181" s="9" t="s">
        <v>53</v>
      </c>
      <c r="Z181" s="9" t="s">
        <v>54</v>
      </c>
      <c r="AA181" s="9" t="s">
        <v>55</v>
      </c>
      <c r="AB181" s="9" t="s">
        <v>56</v>
      </c>
      <c r="AC181" s="10">
        <v>200000</v>
      </c>
      <c r="AD181" s="10" t="s">
        <v>2702</v>
      </c>
      <c r="AE181" s="10" t="str" cm="1">
        <f t="array" aca="1" ref="AE181" ca="1">IFERROR(_xlfn.XLOOKUP(MID(CELL("filename",$A$1),FIND("]",CELL("filename",$A$1))+1,255)&amp;"|"&amp;$C181,Fonte_OM_Objeto!$G:$G,Fonte_OM_Objeto!$J:$J),"")</f>
        <v>1ª RM</v>
      </c>
      <c r="AF181" s="10" t="str" cm="1">
        <f t="array" aca="1" ref="AF181" ca="1">IFERROR(_xlfn.XLOOKUP(MID(CELL("filename",$A$1),FIND("]",CELL("filename",$A$1))+1,255)&amp;"|"&amp;$C181,Fonte_OM_Objeto!$G:$G,Fonte_OM_Objeto!$K:$K),"")</f>
        <v>Aquisição de equipamentos para a Seção de Veteranos e Pensionistas do Comando da 1ª Região Militar.</v>
      </c>
    </row>
    <row r="182" spans="1:32" s="1" customFormat="1" ht="41.1" customHeight="1" x14ac:dyDescent="0.2">
      <c r="A182" s="9" t="s">
        <v>2327</v>
      </c>
      <c r="B182" s="9" t="s">
        <v>31</v>
      </c>
      <c r="C182" s="9" t="s">
        <v>842</v>
      </c>
      <c r="D182" s="9" t="s">
        <v>33</v>
      </c>
      <c r="E182" s="9" t="s">
        <v>34</v>
      </c>
      <c r="F182" s="9" t="s">
        <v>835</v>
      </c>
      <c r="G182" s="9" t="s">
        <v>836</v>
      </c>
      <c r="H182" s="9" t="s">
        <v>37</v>
      </c>
      <c r="I182" s="9" t="s">
        <v>212</v>
      </c>
      <c r="J182" s="9" t="s">
        <v>39</v>
      </c>
      <c r="K182" s="9" t="s">
        <v>40</v>
      </c>
      <c r="L182" s="9" t="s">
        <v>41</v>
      </c>
      <c r="M182" s="9" t="s">
        <v>42</v>
      </c>
      <c r="N182" s="9" t="s">
        <v>43</v>
      </c>
      <c r="O182" s="9" t="s">
        <v>612</v>
      </c>
      <c r="P182" s="9" t="s">
        <v>45</v>
      </c>
      <c r="Q182" s="9" t="s">
        <v>109</v>
      </c>
      <c r="R182" s="9" t="s">
        <v>47</v>
      </c>
      <c r="S182" s="9" t="s">
        <v>110</v>
      </c>
      <c r="T182" s="9" t="s">
        <v>2701</v>
      </c>
      <c r="U182" s="9" t="s">
        <v>212</v>
      </c>
      <c r="V182" s="9" t="s">
        <v>480</v>
      </c>
      <c r="W182" s="9" t="s">
        <v>111</v>
      </c>
      <c r="X182" s="9" t="s">
        <v>52</v>
      </c>
      <c r="Y182" s="9" t="s">
        <v>53</v>
      </c>
      <c r="Z182" s="9" t="s">
        <v>54</v>
      </c>
      <c r="AA182" s="9" t="s">
        <v>55</v>
      </c>
      <c r="AB182" s="9" t="s">
        <v>56</v>
      </c>
      <c r="AC182" s="10">
        <v>850000</v>
      </c>
      <c r="AD182" s="10" t="s">
        <v>2700</v>
      </c>
      <c r="AE182" s="10" t="str" cm="1">
        <f t="array" aca="1" ref="AE182" ca="1">IFERROR(_xlfn.XLOOKUP(MID(CELL("filename",$A$1),FIND("]",CELL("filename",$A$1))+1,255)&amp;"|"&amp;$C182,Fonte_OM_Objeto!$G:$G,Fonte_OM_Objeto!$J:$J),"")</f>
        <v>PMPV, PMRJ e OCEx</v>
      </c>
      <c r="AF182" s="10" t="str" cm="1">
        <f t="array" aca="1" ref="AF182" ca="1">IFERROR(_xlfn.XLOOKUP(MID(CELL("filename",$A$1),FIND("]",CELL("filename",$A$1))+1,255)&amp;"|"&amp;$C182,Fonte_OM_Objeto!$G:$G,Fonte_OM_Objeto!$K:$K),"")</f>
        <v>Aquisição de: Ultrassom diagnóstico sem aplicação transesofágica para o PMPV; equipamento de ultrassonografia para PMRJ; scanner de boca aquecido de alta resolução (scanner 3D), com manga removível para OCEx e outros equipamentos médico-hospitalares</v>
      </c>
    </row>
    <row r="183" spans="1:32" s="1" customFormat="1" ht="19.7" customHeight="1" x14ac:dyDescent="0.2">
      <c r="A183" s="9" t="s">
        <v>2327</v>
      </c>
      <c r="B183" s="9" t="s">
        <v>31</v>
      </c>
      <c r="C183" s="9" t="s">
        <v>849</v>
      </c>
      <c r="D183" s="9" t="s">
        <v>33</v>
      </c>
      <c r="E183" s="9" t="s">
        <v>90</v>
      </c>
      <c r="F183" s="9" t="s">
        <v>850</v>
      </c>
      <c r="G183" s="9" t="s">
        <v>851</v>
      </c>
      <c r="H183" s="9" t="s">
        <v>37</v>
      </c>
      <c r="I183" s="9" t="s">
        <v>451</v>
      </c>
      <c r="J183" s="9" t="s">
        <v>261</v>
      </c>
      <c r="K183" s="9" t="s">
        <v>40</v>
      </c>
      <c r="L183" s="9" t="s">
        <v>41</v>
      </c>
      <c r="M183" s="9" t="s">
        <v>59</v>
      </c>
      <c r="N183" s="9" t="s">
        <v>60</v>
      </c>
      <c r="O183" s="9" t="s">
        <v>2347</v>
      </c>
      <c r="P183" s="9" t="s">
        <v>45</v>
      </c>
      <c r="Q183" s="9" t="s">
        <v>62</v>
      </c>
      <c r="R183" s="9" t="s">
        <v>45</v>
      </c>
      <c r="S183" s="9" t="s">
        <v>63</v>
      </c>
      <c r="T183" s="9" t="s">
        <v>75</v>
      </c>
      <c r="U183" s="9" t="s">
        <v>76</v>
      </c>
      <c r="V183" s="9" t="s">
        <v>75</v>
      </c>
      <c r="W183" s="9" t="s">
        <v>51</v>
      </c>
      <c r="X183" s="9" t="s">
        <v>52</v>
      </c>
      <c r="Y183" s="9" t="s">
        <v>53</v>
      </c>
      <c r="Z183" s="9" t="s">
        <v>54</v>
      </c>
      <c r="AA183" s="9" t="s">
        <v>55</v>
      </c>
      <c r="AB183" s="9" t="s">
        <v>56</v>
      </c>
      <c r="AC183" s="10">
        <v>250000</v>
      </c>
      <c r="AD183" s="9" t="s">
        <v>2699</v>
      </c>
      <c r="AE183" s="10" t="str" cm="1">
        <f t="array" aca="1" ref="AE183" ca="1">IFERROR(_xlfn.XLOOKUP(MID(CELL("filename",$A$1),FIND("]",CELL("filename",$A$1))+1,255)&amp;"|"&amp;$C183,Fonte_OM_Objeto!$G:$G,Fonte_OM_Objeto!$J:$J),"")</f>
        <v/>
      </c>
      <c r="AF183" s="10" t="str" cm="1">
        <f t="array" aca="1" ref="AF183" ca="1">IFERROR(_xlfn.XLOOKUP(MID(CELL("filename",$A$1),FIND("]",CELL("filename",$A$1))+1,255)&amp;"|"&amp;$C183,Fonte_OM_Objeto!$G:$G,Fonte_OM_Objeto!$K:$K),"")</f>
        <v/>
      </c>
    </row>
    <row r="184" spans="1:32" s="1" customFormat="1" ht="19.7" customHeight="1" x14ac:dyDescent="0.2">
      <c r="A184" s="9" t="s">
        <v>2327</v>
      </c>
      <c r="B184" s="9" t="s">
        <v>31</v>
      </c>
      <c r="C184" s="9" t="s">
        <v>2003</v>
      </c>
      <c r="D184" s="9" t="s">
        <v>33</v>
      </c>
      <c r="E184" s="9" t="s">
        <v>90</v>
      </c>
      <c r="F184" s="9" t="s">
        <v>850</v>
      </c>
      <c r="G184" s="9" t="s">
        <v>851</v>
      </c>
      <c r="H184" s="9" t="s">
        <v>37</v>
      </c>
      <c r="I184" s="9" t="s">
        <v>451</v>
      </c>
      <c r="J184" s="9" t="s">
        <v>261</v>
      </c>
      <c r="K184" s="9" t="s">
        <v>40</v>
      </c>
      <c r="L184" s="9" t="s">
        <v>41</v>
      </c>
      <c r="M184" s="9" t="s">
        <v>42</v>
      </c>
      <c r="N184" s="9" t="s">
        <v>43</v>
      </c>
      <c r="O184" s="9" t="s">
        <v>2344</v>
      </c>
      <c r="P184" s="9" t="s">
        <v>45</v>
      </c>
      <c r="Q184" s="9" t="s">
        <v>84</v>
      </c>
      <c r="R184" s="9" t="s">
        <v>45</v>
      </c>
      <c r="S184" s="9" t="s">
        <v>85</v>
      </c>
      <c r="T184" s="9" t="s">
        <v>75</v>
      </c>
      <c r="U184" s="9" t="s">
        <v>76</v>
      </c>
      <c r="V184" s="9" t="s">
        <v>75</v>
      </c>
      <c r="W184" s="9" t="s">
        <v>51</v>
      </c>
      <c r="X184" s="9" t="s">
        <v>52</v>
      </c>
      <c r="Y184" s="9" t="s">
        <v>207</v>
      </c>
      <c r="Z184" s="9" t="s">
        <v>54</v>
      </c>
      <c r="AA184" s="9" t="s">
        <v>55</v>
      </c>
      <c r="AB184" s="9" t="s">
        <v>56</v>
      </c>
      <c r="AC184" s="10">
        <v>150000</v>
      </c>
      <c r="AD184" s="9" t="s">
        <v>2698</v>
      </c>
      <c r="AE184" s="10" t="str" cm="1">
        <f t="array" aca="1" ref="AE184" ca="1">IFERROR(_xlfn.XLOOKUP(MID(CELL("filename",$A$1),FIND("]",CELL("filename",$A$1))+1,255)&amp;"|"&amp;$C184,Fonte_OM_Objeto!$G:$G,Fonte_OM_Objeto!$J:$J),"")</f>
        <v>1º RCG</v>
      </c>
      <c r="AF184" s="10" t="str" cm="1">
        <f t="array" aca="1" ref="AF184" ca="1">IFERROR(_xlfn.XLOOKUP(MID(CELL("filename",$A$1),FIND("]",CELL("filename",$A$1))+1,255)&amp;"|"&amp;$C184,Fonte_OM_Objeto!$G:$G,Fonte_OM_Objeto!$K:$K),"")</f>
        <v>Aquisição de instrumentos musicais para a fanfarra do 1º RCG</v>
      </c>
    </row>
    <row r="185" spans="1:32" s="1" customFormat="1" ht="19.7" customHeight="1" x14ac:dyDescent="0.2">
      <c r="A185" s="9" t="s">
        <v>2327</v>
      </c>
      <c r="B185" s="9" t="s">
        <v>31</v>
      </c>
      <c r="C185" s="9" t="s">
        <v>2697</v>
      </c>
      <c r="D185" s="9" t="s">
        <v>33</v>
      </c>
      <c r="E185" s="9" t="s">
        <v>34</v>
      </c>
      <c r="F185" s="9" t="s">
        <v>2696</v>
      </c>
      <c r="G185" s="9" t="s">
        <v>2695</v>
      </c>
      <c r="H185" s="9" t="s">
        <v>37</v>
      </c>
      <c r="I185" s="9" t="s">
        <v>340</v>
      </c>
      <c r="J185" s="9" t="s">
        <v>477</v>
      </c>
      <c r="K185" s="9" t="s">
        <v>40</v>
      </c>
      <c r="L185" s="9" t="s">
        <v>41</v>
      </c>
      <c r="M185" s="9" t="s">
        <v>42</v>
      </c>
      <c r="N185" s="9" t="s">
        <v>43</v>
      </c>
      <c r="O185" s="9" t="s">
        <v>2694</v>
      </c>
      <c r="P185" s="9" t="s">
        <v>45</v>
      </c>
      <c r="Q185" s="9" t="s">
        <v>84</v>
      </c>
      <c r="R185" s="9" t="s">
        <v>45</v>
      </c>
      <c r="S185" s="9" t="s">
        <v>85</v>
      </c>
      <c r="T185" s="9" t="s">
        <v>342</v>
      </c>
      <c r="U185" s="9" t="s">
        <v>340</v>
      </c>
      <c r="V185" s="9" t="s">
        <v>343</v>
      </c>
      <c r="W185" s="9" t="s">
        <v>51</v>
      </c>
      <c r="X185" s="9" t="s">
        <v>52</v>
      </c>
      <c r="Y185" s="9" t="s">
        <v>53</v>
      </c>
      <c r="Z185" s="9" t="s">
        <v>54</v>
      </c>
      <c r="AA185" s="9" t="s">
        <v>55</v>
      </c>
      <c r="AB185" s="9" t="s">
        <v>56</v>
      </c>
      <c r="AC185" s="10">
        <v>400000</v>
      </c>
      <c r="AD185" s="9" t="s">
        <v>2693</v>
      </c>
      <c r="AE185" s="10" t="str" cm="1">
        <f t="array" aca="1" ref="AE185" ca="1">IFERROR(_xlfn.XLOOKUP(MID(CELL("filename",$A$1),FIND("]",CELL("filename",$A$1))+1,255)&amp;"|"&amp;$C185,Fonte_OM_Objeto!$G:$G,Fonte_OM_Objeto!$J:$J),"")</f>
        <v>3ª Cia Com Bld</v>
      </c>
      <c r="AF185" s="10" t="str" cm="1">
        <f t="array" aca="1" ref="AF185" ca="1">IFERROR(_xlfn.XLOOKUP(MID(CELL("filename",$A$1),FIND("]",CELL("filename",$A$1))+1,255)&amp;"|"&amp;$C185,Fonte_OM_Objeto!$G:$G,Fonte_OM_Objeto!$K:$K),"")</f>
        <v>Aquisição de 1 (uma) viatura tipo Van, 1 (uma) viatura tipo Minivan (7 lugares) e 1 (uma) viatura tipo Hatch e equipamentos para a manutenção das áreas verdes da guarnição.</v>
      </c>
    </row>
    <row r="186" spans="1:32" s="1" customFormat="1" ht="30.4" customHeight="1" x14ac:dyDescent="0.2">
      <c r="A186" s="9" t="s">
        <v>2327</v>
      </c>
      <c r="B186" s="9" t="s">
        <v>31</v>
      </c>
      <c r="C186" s="9" t="s">
        <v>2692</v>
      </c>
      <c r="D186" s="9" t="s">
        <v>33</v>
      </c>
      <c r="E186" s="9" t="s">
        <v>34</v>
      </c>
      <c r="F186" s="9" t="s">
        <v>2685</v>
      </c>
      <c r="G186" s="9" t="s">
        <v>2684</v>
      </c>
      <c r="H186" s="9" t="s">
        <v>37</v>
      </c>
      <c r="I186" s="9" t="s">
        <v>340</v>
      </c>
      <c r="J186" s="9" t="s">
        <v>535</v>
      </c>
      <c r="K186" s="9" t="s">
        <v>40</v>
      </c>
      <c r="L186" s="9" t="s">
        <v>41</v>
      </c>
      <c r="M186" s="9" t="s">
        <v>42</v>
      </c>
      <c r="N186" s="9" t="s">
        <v>43</v>
      </c>
      <c r="O186" s="9" t="s">
        <v>612</v>
      </c>
      <c r="P186" s="9" t="s">
        <v>45</v>
      </c>
      <c r="Q186" s="9" t="s">
        <v>109</v>
      </c>
      <c r="R186" s="9" t="s">
        <v>47</v>
      </c>
      <c r="S186" s="9" t="s">
        <v>110</v>
      </c>
      <c r="T186" s="9" t="s">
        <v>2691</v>
      </c>
      <c r="U186" s="9" t="s">
        <v>340</v>
      </c>
      <c r="V186" s="9" t="s">
        <v>2690</v>
      </c>
      <c r="W186" s="9" t="s">
        <v>111</v>
      </c>
      <c r="X186" s="9" t="s">
        <v>52</v>
      </c>
      <c r="Y186" s="9" t="s">
        <v>53</v>
      </c>
      <c r="Z186" s="9" t="s">
        <v>54</v>
      </c>
      <c r="AA186" s="9" t="s">
        <v>55</v>
      </c>
      <c r="AB186" s="9" t="s">
        <v>56</v>
      </c>
      <c r="AC186" s="10">
        <v>300000</v>
      </c>
      <c r="AD186" s="10" t="s">
        <v>2689</v>
      </c>
      <c r="AE186" s="10" t="str" cm="1">
        <f t="array" aca="1" ref="AE186" ca="1">IFERROR(_xlfn.XLOOKUP(MID(CELL("filename",$A$1),FIND("]",CELL("filename",$A$1))+1,255)&amp;"|"&amp;$C186,Fonte_OM_Objeto!$G:$G,Fonte_OM_Objeto!$J:$J),"")</f>
        <v>H Gu Alegrete</v>
      </c>
      <c r="AF186" s="10" t="str" cm="1">
        <f t="array" aca="1" ref="AF186" ca="1">IFERROR(_xlfn.XLOOKUP(MID(CELL("filename",$A$1),FIND("]",CELL("filename",$A$1))+1,255)&amp;"|"&amp;$C186,Fonte_OM_Objeto!$G:$G,Fonte_OM_Objeto!$K:$K),"")</f>
        <v>Aquisição de Viatura Ambulância Tipo "D".</v>
      </c>
    </row>
    <row r="187" spans="1:32" s="1" customFormat="1" ht="52.35" customHeight="1" x14ac:dyDescent="0.2">
      <c r="A187" s="9" t="s">
        <v>2327</v>
      </c>
      <c r="B187" s="9" t="s">
        <v>31</v>
      </c>
      <c r="C187" s="9" t="s">
        <v>2688</v>
      </c>
      <c r="D187" s="9" t="s">
        <v>33</v>
      </c>
      <c r="E187" s="9" t="s">
        <v>90</v>
      </c>
      <c r="F187" s="9" t="s">
        <v>2685</v>
      </c>
      <c r="G187" s="9" t="s">
        <v>2684</v>
      </c>
      <c r="H187" s="9" t="s">
        <v>37</v>
      </c>
      <c r="I187" s="9" t="s">
        <v>340</v>
      </c>
      <c r="J187" s="9" t="s">
        <v>535</v>
      </c>
      <c r="K187" s="9" t="s">
        <v>40</v>
      </c>
      <c r="L187" s="9" t="s">
        <v>41</v>
      </c>
      <c r="M187" s="9" t="s">
        <v>70</v>
      </c>
      <c r="N187" s="9" t="s">
        <v>71</v>
      </c>
      <c r="O187" s="9" t="s">
        <v>2326</v>
      </c>
      <c r="P187" s="9" t="s">
        <v>45</v>
      </c>
      <c r="Q187" s="9" t="s">
        <v>62</v>
      </c>
      <c r="R187" s="9" t="s">
        <v>45</v>
      </c>
      <c r="S187" s="9" t="s">
        <v>85</v>
      </c>
      <c r="T187" s="9" t="s">
        <v>75</v>
      </c>
      <c r="U187" s="9" t="s">
        <v>76</v>
      </c>
      <c r="V187" s="9" t="s">
        <v>75</v>
      </c>
      <c r="W187" s="9" t="s">
        <v>51</v>
      </c>
      <c r="X187" s="9" t="s">
        <v>52</v>
      </c>
      <c r="Y187" s="9" t="s">
        <v>53</v>
      </c>
      <c r="Z187" s="9" t="s">
        <v>54</v>
      </c>
      <c r="AA187" s="9" t="s">
        <v>55</v>
      </c>
      <c r="AB187" s="9" t="s">
        <v>56</v>
      </c>
      <c r="AC187" s="10">
        <v>300000</v>
      </c>
      <c r="AD187" s="10" t="s">
        <v>2687</v>
      </c>
      <c r="AE187" s="10" t="str" cm="1">
        <f t="array" aca="1" ref="AE187" ca="1">IFERROR(_xlfn.XLOOKUP(MID(CELL("filename",$A$1),FIND("]",CELL("filename",$A$1))+1,255)&amp;"|"&amp;$C187,Fonte_OM_Objeto!$G:$G,Fonte_OM_Objeto!$J:$J),"")</f>
        <v/>
      </c>
      <c r="AF187" s="10" t="str" cm="1">
        <f t="array" aca="1" ref="AF187" ca="1">IFERROR(_xlfn.XLOOKUP(MID(CELL("filename",$A$1),FIND("]",CELL("filename",$A$1))+1,255)&amp;"|"&amp;$C187,Fonte_OM_Objeto!$G:$G,Fonte_OM_Objeto!$K:$K),"")</f>
        <v/>
      </c>
    </row>
    <row r="188" spans="1:32" s="1" customFormat="1" ht="106.15" customHeight="1" x14ac:dyDescent="0.2">
      <c r="A188" s="9" t="s">
        <v>2327</v>
      </c>
      <c r="B188" s="9" t="s">
        <v>31</v>
      </c>
      <c r="C188" s="9" t="s">
        <v>2686</v>
      </c>
      <c r="D188" s="9" t="s">
        <v>33</v>
      </c>
      <c r="E188" s="9" t="s">
        <v>90</v>
      </c>
      <c r="F188" s="9" t="s">
        <v>2685</v>
      </c>
      <c r="G188" s="9" t="s">
        <v>2684</v>
      </c>
      <c r="H188" s="9" t="s">
        <v>37</v>
      </c>
      <c r="I188" s="9" t="s">
        <v>340</v>
      </c>
      <c r="J188" s="9" t="s">
        <v>535</v>
      </c>
      <c r="K188" s="9" t="s">
        <v>40</v>
      </c>
      <c r="L188" s="9" t="s">
        <v>41</v>
      </c>
      <c r="M188" s="9" t="s">
        <v>97</v>
      </c>
      <c r="N188" s="9" t="s">
        <v>98</v>
      </c>
      <c r="O188" s="9" t="s">
        <v>118</v>
      </c>
      <c r="P188" s="9" t="s">
        <v>45</v>
      </c>
      <c r="Q188" s="9" t="s">
        <v>46</v>
      </c>
      <c r="R188" s="9" t="s">
        <v>47</v>
      </c>
      <c r="S188" s="9" t="s">
        <v>48</v>
      </c>
      <c r="T188" s="9" t="s">
        <v>75</v>
      </c>
      <c r="U188" s="9" t="s">
        <v>76</v>
      </c>
      <c r="V188" s="9" t="s">
        <v>75</v>
      </c>
      <c r="W188" s="9" t="s">
        <v>51</v>
      </c>
      <c r="X188" s="9" t="s">
        <v>52</v>
      </c>
      <c r="Y188" s="9" t="s">
        <v>53</v>
      </c>
      <c r="Z188" s="9" t="s">
        <v>54</v>
      </c>
      <c r="AA188" s="9" t="s">
        <v>55</v>
      </c>
      <c r="AB188" s="9" t="s">
        <v>56</v>
      </c>
      <c r="AC188" s="10">
        <v>300000</v>
      </c>
      <c r="AD188" s="10" t="s">
        <v>2683</v>
      </c>
      <c r="AE188" s="10" t="str" cm="1">
        <f t="array" aca="1" ref="AE188" ca="1">IFERROR(_xlfn.XLOOKUP(MID(CELL("filename",$A$1),FIND("]",CELL("filename",$A$1))+1,255)&amp;"|"&amp;$C188,Fonte_OM_Objeto!$G:$G,Fonte_OM_Objeto!$J:$J),"")</f>
        <v/>
      </c>
      <c r="AF188" s="10" t="str" cm="1">
        <f t="array" aca="1" ref="AF188" ca="1">IFERROR(_xlfn.XLOOKUP(MID(CELL("filename",$A$1),FIND("]",CELL("filename",$A$1))+1,255)&amp;"|"&amp;$C188,Fonte_OM_Objeto!$G:$G,Fonte_OM_Objeto!$K:$K),"")</f>
        <v/>
      </c>
    </row>
    <row r="189" spans="1:32" s="1" customFormat="1" ht="19.7" customHeight="1" x14ac:dyDescent="0.2">
      <c r="A189" s="9" t="s">
        <v>2327</v>
      </c>
      <c r="B189" s="9" t="s">
        <v>31</v>
      </c>
      <c r="C189" s="9" t="s">
        <v>2682</v>
      </c>
      <c r="D189" s="9" t="s">
        <v>33</v>
      </c>
      <c r="E189" s="9" t="s">
        <v>34</v>
      </c>
      <c r="F189" s="9" t="s">
        <v>858</v>
      </c>
      <c r="G189" s="9" t="s">
        <v>859</v>
      </c>
      <c r="H189" s="9" t="s">
        <v>37</v>
      </c>
      <c r="I189" s="9" t="s">
        <v>38</v>
      </c>
      <c r="J189" s="9" t="s">
        <v>107</v>
      </c>
      <c r="K189" s="9" t="s">
        <v>40</v>
      </c>
      <c r="L189" s="9" t="s">
        <v>41</v>
      </c>
      <c r="M189" s="9" t="s">
        <v>42</v>
      </c>
      <c r="N189" s="9" t="s">
        <v>43</v>
      </c>
      <c r="O189" s="9" t="s">
        <v>2465</v>
      </c>
      <c r="P189" s="9" t="s">
        <v>45</v>
      </c>
      <c r="Q189" s="9" t="s">
        <v>84</v>
      </c>
      <c r="R189" s="9" t="s">
        <v>45</v>
      </c>
      <c r="S189" s="9" t="s">
        <v>63</v>
      </c>
      <c r="T189" s="9" t="s">
        <v>49</v>
      </c>
      <c r="U189" s="9" t="s">
        <v>38</v>
      </c>
      <c r="V189" s="9" t="s">
        <v>50</v>
      </c>
      <c r="W189" s="9" t="s">
        <v>51</v>
      </c>
      <c r="X189" s="9" t="s">
        <v>102</v>
      </c>
      <c r="Y189" s="9" t="s">
        <v>53</v>
      </c>
      <c r="Z189" s="9" t="s">
        <v>54</v>
      </c>
      <c r="AA189" s="9" t="s">
        <v>55</v>
      </c>
      <c r="AB189" s="9" t="s">
        <v>56</v>
      </c>
      <c r="AC189" s="10">
        <v>200000</v>
      </c>
      <c r="AD189" s="10" t="s">
        <v>2681</v>
      </c>
      <c r="AE189" s="10" t="str" cm="1">
        <f t="array" aca="1" ref="AE189" ca="1">IFERROR(_xlfn.XLOOKUP(MID(CELL("filename",$A$1),FIND("]",CELL("filename",$A$1))+1,255)&amp;"|"&amp;$C189,Fonte_OM_Objeto!$G:$G,Fonte_OM_Objeto!$J:$J),"")</f>
        <v>19º BC</v>
      </c>
      <c r="AF189" s="10" t="str" cm="1">
        <f t="array" aca="1" ref="AF189" ca="1">IFERROR(_xlfn.XLOOKUP(MID(CELL("filename",$A$1),FIND("]",CELL("filename",$A$1))+1,255)&amp;"|"&amp;$C189,Fonte_OM_Objeto!$G:$G,Fonte_OM_Objeto!$K:$K),"")</f>
        <v>Melhoria das instalações desportivas do 19º BC</v>
      </c>
    </row>
    <row r="190" spans="1:32" s="1" customFormat="1" ht="62.85" customHeight="1" x14ac:dyDescent="0.2">
      <c r="A190" s="9" t="s">
        <v>2327</v>
      </c>
      <c r="B190" s="9" t="s">
        <v>31</v>
      </c>
      <c r="C190" s="9" t="s">
        <v>1994</v>
      </c>
      <c r="D190" s="9" t="s">
        <v>33</v>
      </c>
      <c r="E190" s="9" t="s">
        <v>90</v>
      </c>
      <c r="F190" s="9" t="s">
        <v>879</v>
      </c>
      <c r="G190" s="9" t="s">
        <v>880</v>
      </c>
      <c r="H190" s="9" t="s">
        <v>143</v>
      </c>
      <c r="I190" s="9" t="s">
        <v>512</v>
      </c>
      <c r="J190" s="9" t="s">
        <v>293</v>
      </c>
      <c r="K190" s="9" t="s">
        <v>40</v>
      </c>
      <c r="L190" s="9" t="s">
        <v>41</v>
      </c>
      <c r="M190" s="9" t="s">
        <v>42</v>
      </c>
      <c r="N190" s="9" t="s">
        <v>43</v>
      </c>
      <c r="O190" s="9" t="s">
        <v>2371</v>
      </c>
      <c r="P190" s="9" t="s">
        <v>45</v>
      </c>
      <c r="Q190" s="9" t="s">
        <v>84</v>
      </c>
      <c r="R190" s="9" t="s">
        <v>45</v>
      </c>
      <c r="S190" s="9" t="s">
        <v>1487</v>
      </c>
      <c r="T190" s="9" t="s">
        <v>75</v>
      </c>
      <c r="U190" s="9" t="s">
        <v>76</v>
      </c>
      <c r="V190" s="9" t="s">
        <v>75</v>
      </c>
      <c r="W190" s="9" t="s">
        <v>51</v>
      </c>
      <c r="X190" s="9" t="s">
        <v>52</v>
      </c>
      <c r="Y190" s="9" t="s">
        <v>53</v>
      </c>
      <c r="Z190" s="9" t="s">
        <v>54</v>
      </c>
      <c r="AA190" s="9" t="s">
        <v>55</v>
      </c>
      <c r="AB190" s="9" t="s">
        <v>56</v>
      </c>
      <c r="AC190" s="10">
        <v>3400000</v>
      </c>
      <c r="AD190" s="10" t="s">
        <v>2680</v>
      </c>
      <c r="AE190" s="10" t="str" cm="1">
        <f t="array" aca="1" ref="AE190" ca="1">IFERROR(_xlfn.XLOOKUP(MID(CELL("filename",$A$1),FIND("]",CELL("filename",$A$1))+1,255)&amp;"|"&amp;$C190,Fonte_OM_Objeto!$G:$G,Fonte_OM_Objeto!$J:$J),"")</f>
        <v>CMA</v>
      </c>
      <c r="AF190" s="10" t="str" cm="1">
        <f t="array" aca="1" ref="AF190" ca="1">IFERROR(_xlfn.XLOOKUP(MID(CELL("filename",$A$1),FIND("]",CELL("filename",$A$1))+1,255)&amp;"|"&amp;$C190,Fonte_OM_Objeto!$G:$G,Fonte_OM_Objeto!$K:$K),"")</f>
        <v>Construção da Infraestrutura do Centro de Formação de Reservistas (CFR) de Manaus</v>
      </c>
    </row>
    <row r="191" spans="1:32" s="1" customFormat="1" ht="84.2" customHeight="1" x14ac:dyDescent="0.2">
      <c r="A191" s="9" t="s">
        <v>2327</v>
      </c>
      <c r="B191" s="9" t="s">
        <v>31</v>
      </c>
      <c r="C191" s="9" t="s">
        <v>2679</v>
      </c>
      <c r="D191" s="9" t="s">
        <v>33</v>
      </c>
      <c r="E191" s="9" t="s">
        <v>34</v>
      </c>
      <c r="F191" s="9" t="s">
        <v>879</v>
      </c>
      <c r="G191" s="9" t="s">
        <v>880</v>
      </c>
      <c r="H191" s="9" t="s">
        <v>143</v>
      </c>
      <c r="I191" s="9" t="s">
        <v>512</v>
      </c>
      <c r="J191" s="9" t="s">
        <v>293</v>
      </c>
      <c r="K191" s="9" t="s">
        <v>40</v>
      </c>
      <c r="L191" s="9" t="s">
        <v>41</v>
      </c>
      <c r="M191" s="9" t="s">
        <v>97</v>
      </c>
      <c r="N191" s="9" t="s">
        <v>98</v>
      </c>
      <c r="O191" s="9" t="s">
        <v>2671</v>
      </c>
      <c r="P191" s="9" t="s">
        <v>45</v>
      </c>
      <c r="Q191" s="9" t="s">
        <v>1646</v>
      </c>
      <c r="R191" s="9" t="s">
        <v>2360</v>
      </c>
      <c r="S191" s="9" t="s">
        <v>1645</v>
      </c>
      <c r="T191" s="9" t="s">
        <v>2678</v>
      </c>
      <c r="U191" s="9" t="s">
        <v>512</v>
      </c>
      <c r="V191" s="9" t="s">
        <v>2492</v>
      </c>
      <c r="W191" s="9" t="s">
        <v>51</v>
      </c>
      <c r="X191" s="9" t="s">
        <v>52</v>
      </c>
      <c r="Y191" s="9" t="s">
        <v>53</v>
      </c>
      <c r="Z191" s="9" t="s">
        <v>54</v>
      </c>
      <c r="AA191" s="9" t="s">
        <v>55</v>
      </c>
      <c r="AB191" s="9" t="s">
        <v>56</v>
      </c>
      <c r="AC191" s="10">
        <v>1000000</v>
      </c>
      <c r="AD191" s="10" t="s">
        <v>2677</v>
      </c>
      <c r="AE191" s="10" t="str" cm="1">
        <f t="array" aca="1" ref="AE191" ca="1">IFERROR(_xlfn.XLOOKUP(MID(CELL("filename",$A$1),FIND("]",CELL("filename",$A$1))+1,255)&amp;"|"&amp;$C191,Fonte_OM_Objeto!$G:$G,Fonte_OM_Objeto!$J:$J),"")</f>
        <v/>
      </c>
      <c r="AF191" s="10" t="str" cm="1">
        <f t="array" aca="1" ref="AF191" ca="1">IFERROR(_xlfn.XLOOKUP(MID(CELL("filename",$A$1),FIND("]",CELL("filename",$A$1))+1,255)&amp;"|"&amp;$C191,Fonte_OM_Objeto!$G:$G,Fonte_OM_Objeto!$K:$K),"")</f>
        <v/>
      </c>
    </row>
    <row r="192" spans="1:32" s="1" customFormat="1" ht="19.7" customHeight="1" x14ac:dyDescent="0.2">
      <c r="A192" s="9" t="s">
        <v>2327</v>
      </c>
      <c r="B192" s="9" t="s">
        <v>31</v>
      </c>
      <c r="C192" s="9" t="s">
        <v>2676</v>
      </c>
      <c r="D192" s="9" t="s">
        <v>33</v>
      </c>
      <c r="E192" s="9" t="s">
        <v>34</v>
      </c>
      <c r="F192" s="9" t="s">
        <v>2672</v>
      </c>
      <c r="G192" s="9" t="s">
        <v>1982</v>
      </c>
      <c r="H192" s="9" t="s">
        <v>143</v>
      </c>
      <c r="I192" s="9" t="s">
        <v>150</v>
      </c>
      <c r="J192" s="9" t="s">
        <v>535</v>
      </c>
      <c r="K192" s="9" t="s">
        <v>40</v>
      </c>
      <c r="L192" s="9" t="s">
        <v>41</v>
      </c>
      <c r="M192" s="9" t="s">
        <v>59</v>
      </c>
      <c r="N192" s="9" t="s">
        <v>60</v>
      </c>
      <c r="O192" s="9" t="s">
        <v>2375</v>
      </c>
      <c r="P192" s="9" t="s">
        <v>45</v>
      </c>
      <c r="Q192" s="9" t="s">
        <v>62</v>
      </c>
      <c r="R192" s="9" t="s">
        <v>45</v>
      </c>
      <c r="S192" s="9" t="s">
        <v>63</v>
      </c>
      <c r="T192" s="9" t="s">
        <v>2675</v>
      </c>
      <c r="U192" s="9" t="s">
        <v>150</v>
      </c>
      <c r="V192" s="9" t="s">
        <v>154</v>
      </c>
      <c r="W192" s="9" t="s">
        <v>51</v>
      </c>
      <c r="X192" s="9" t="s">
        <v>52</v>
      </c>
      <c r="Y192" s="9" t="s">
        <v>53</v>
      </c>
      <c r="Z192" s="9" t="s">
        <v>54</v>
      </c>
      <c r="AA192" s="9" t="s">
        <v>55</v>
      </c>
      <c r="AB192" s="9" t="s">
        <v>56</v>
      </c>
      <c r="AC192" s="10">
        <v>101000</v>
      </c>
      <c r="AD192" s="10" t="s">
        <v>2674</v>
      </c>
      <c r="AE192" s="10" t="str" cm="1">
        <f t="array" aca="1" ref="AE192" ca="1">IFERROR(_xlfn.XLOOKUP(MID(CELL("filename",$A$1),FIND("]",CELL("filename",$A$1))+1,255)&amp;"|"&amp;$C192,Fonte_OM_Objeto!$G:$G,Fonte_OM_Objeto!$J:$J),"")</f>
        <v/>
      </c>
      <c r="AF192" s="10" t="str" cm="1">
        <f t="array" aca="1" ref="AF192" ca="1">IFERROR(_xlfn.XLOOKUP(MID(CELL("filename",$A$1),FIND("]",CELL("filename",$A$1))+1,255)&amp;"|"&amp;$C192,Fonte_OM_Objeto!$G:$G,Fonte_OM_Objeto!$K:$K),"")</f>
        <v/>
      </c>
    </row>
    <row r="193" spans="1:32" s="1" customFormat="1" ht="30.4" customHeight="1" x14ac:dyDescent="0.2">
      <c r="A193" s="9" t="s">
        <v>2327</v>
      </c>
      <c r="B193" s="9" t="s">
        <v>31</v>
      </c>
      <c r="C193" s="9" t="s">
        <v>2673</v>
      </c>
      <c r="D193" s="9" t="s">
        <v>33</v>
      </c>
      <c r="E193" s="9" t="s">
        <v>34</v>
      </c>
      <c r="F193" s="9" t="s">
        <v>2672</v>
      </c>
      <c r="G193" s="9" t="s">
        <v>1982</v>
      </c>
      <c r="H193" s="9" t="s">
        <v>143</v>
      </c>
      <c r="I193" s="9" t="s">
        <v>150</v>
      </c>
      <c r="J193" s="9" t="s">
        <v>535</v>
      </c>
      <c r="K193" s="9" t="s">
        <v>40</v>
      </c>
      <c r="L193" s="9" t="s">
        <v>41</v>
      </c>
      <c r="M193" s="9" t="s">
        <v>232</v>
      </c>
      <c r="N193" s="9" t="s">
        <v>233</v>
      </c>
      <c r="O193" s="9" t="s">
        <v>2671</v>
      </c>
      <c r="P193" s="9" t="s">
        <v>45</v>
      </c>
      <c r="Q193" s="9" t="s">
        <v>1646</v>
      </c>
      <c r="R193" s="9" t="s">
        <v>2360</v>
      </c>
      <c r="S193" s="9" t="s">
        <v>1645</v>
      </c>
      <c r="T193" s="9" t="s">
        <v>2670</v>
      </c>
      <c r="U193" s="9" t="s">
        <v>150</v>
      </c>
      <c r="V193" s="9" t="s">
        <v>2669</v>
      </c>
      <c r="W193" s="9" t="s">
        <v>51</v>
      </c>
      <c r="X193" s="9" t="s">
        <v>102</v>
      </c>
      <c r="Y193" s="9" t="s">
        <v>53</v>
      </c>
      <c r="Z193" s="9" t="s">
        <v>54</v>
      </c>
      <c r="AA193" s="9" t="s">
        <v>55</v>
      </c>
      <c r="AB193" s="9" t="s">
        <v>56</v>
      </c>
      <c r="AC193" s="10">
        <v>100000</v>
      </c>
      <c r="AD193" s="10" t="s">
        <v>2668</v>
      </c>
      <c r="AE193" s="10" t="str" cm="1">
        <f t="array" aca="1" ref="AE193" ca="1">IFERROR(_xlfn.XLOOKUP(MID(CELL("filename",$A$1),FIND("]",CELL("filename",$A$1))+1,255)&amp;"|"&amp;$C193,Fonte_OM_Objeto!$G:$G,Fonte_OM_Objeto!$J:$J),"")</f>
        <v/>
      </c>
      <c r="AF193" s="10" t="str" cm="1">
        <f t="array" aca="1" ref="AF193" ca="1">IFERROR(_xlfn.XLOOKUP(MID(CELL("filename",$A$1),FIND("]",CELL("filename",$A$1))+1,255)&amp;"|"&amp;$C193,Fonte_OM_Objeto!$G:$G,Fonte_OM_Objeto!$K:$K),"")</f>
        <v/>
      </c>
    </row>
    <row r="194" spans="1:32" s="1" customFormat="1" ht="62.85" customHeight="1" x14ac:dyDescent="0.2">
      <c r="A194" s="9" t="s">
        <v>2327</v>
      </c>
      <c r="B194" s="9" t="s">
        <v>31</v>
      </c>
      <c r="C194" s="9" t="s">
        <v>2667</v>
      </c>
      <c r="D194" s="9" t="s">
        <v>33</v>
      </c>
      <c r="E194" s="9" t="s">
        <v>34</v>
      </c>
      <c r="F194" s="9" t="s">
        <v>895</v>
      </c>
      <c r="G194" s="9" t="s">
        <v>896</v>
      </c>
      <c r="H194" s="9" t="s">
        <v>143</v>
      </c>
      <c r="I194" s="9" t="s">
        <v>242</v>
      </c>
      <c r="J194" s="9" t="s">
        <v>69</v>
      </c>
      <c r="K194" s="9" t="s">
        <v>40</v>
      </c>
      <c r="L194" s="9" t="s">
        <v>41</v>
      </c>
      <c r="M194" s="9" t="s">
        <v>97</v>
      </c>
      <c r="N194" s="9" t="s">
        <v>98</v>
      </c>
      <c r="O194" s="9" t="s">
        <v>612</v>
      </c>
      <c r="P194" s="9" t="s">
        <v>45</v>
      </c>
      <c r="Q194" s="9" t="s">
        <v>109</v>
      </c>
      <c r="R194" s="9" t="s">
        <v>47</v>
      </c>
      <c r="S194" s="9" t="s">
        <v>110</v>
      </c>
      <c r="T194" s="9" t="s">
        <v>246</v>
      </c>
      <c r="U194" s="9" t="s">
        <v>242</v>
      </c>
      <c r="V194" s="9" t="s">
        <v>247</v>
      </c>
      <c r="W194" s="9" t="s">
        <v>111</v>
      </c>
      <c r="X194" s="9" t="s">
        <v>52</v>
      </c>
      <c r="Y194" s="9" t="s">
        <v>53</v>
      </c>
      <c r="Z194" s="9" t="s">
        <v>54</v>
      </c>
      <c r="AA194" s="9" t="s">
        <v>55</v>
      </c>
      <c r="AB194" s="9" t="s">
        <v>56</v>
      </c>
      <c r="AC194" s="10">
        <v>400000</v>
      </c>
      <c r="AD194" s="10" t="s">
        <v>2666</v>
      </c>
      <c r="AE194" s="10" t="str" cm="1">
        <f t="array" aca="1" ref="AE194" ca="1">IFERROR(_xlfn.XLOOKUP(MID(CELL("filename",$A$1),FIND("]",CELL("filename",$A$1))+1,255)&amp;"|"&amp;$C194,Fonte_OM_Objeto!$G:$G,Fonte_OM_Objeto!$J:$J),"")</f>
        <v/>
      </c>
      <c r="AF194" s="10" t="str" cm="1">
        <f t="array" aca="1" ref="AF194" ca="1">IFERROR(_xlfn.XLOOKUP(MID(CELL("filename",$A$1),FIND("]",CELL("filename",$A$1))+1,255)&amp;"|"&amp;$C194,Fonte_OM_Objeto!$G:$G,Fonte_OM_Objeto!$K:$K),"")</f>
        <v/>
      </c>
    </row>
    <row r="195" spans="1:32" s="1" customFormat="1" ht="138.19999999999999" customHeight="1" x14ac:dyDescent="0.2">
      <c r="A195" s="9" t="s">
        <v>2327</v>
      </c>
      <c r="B195" s="9" t="s">
        <v>31</v>
      </c>
      <c r="C195" s="9" t="s">
        <v>2665</v>
      </c>
      <c r="D195" s="9" t="s">
        <v>33</v>
      </c>
      <c r="E195" s="9" t="s">
        <v>90</v>
      </c>
      <c r="F195" s="9" t="s">
        <v>904</v>
      </c>
      <c r="G195" s="9" t="s">
        <v>905</v>
      </c>
      <c r="H195" s="9" t="s">
        <v>143</v>
      </c>
      <c r="I195" s="9" t="s">
        <v>828</v>
      </c>
      <c r="J195" s="9" t="s">
        <v>225</v>
      </c>
      <c r="K195" s="9" t="s">
        <v>40</v>
      </c>
      <c r="L195" s="9" t="s">
        <v>41</v>
      </c>
      <c r="M195" s="9" t="s">
        <v>42</v>
      </c>
      <c r="N195" s="9" t="s">
        <v>43</v>
      </c>
      <c r="O195" s="9" t="s">
        <v>118</v>
      </c>
      <c r="P195" s="9" t="s">
        <v>45</v>
      </c>
      <c r="Q195" s="9" t="s">
        <v>46</v>
      </c>
      <c r="R195" s="9" t="s">
        <v>47</v>
      </c>
      <c r="S195" s="9" t="s">
        <v>48</v>
      </c>
      <c r="T195" s="9" t="s">
        <v>75</v>
      </c>
      <c r="U195" s="9" t="s">
        <v>76</v>
      </c>
      <c r="V195" s="9" t="s">
        <v>75</v>
      </c>
      <c r="W195" s="9" t="s">
        <v>51</v>
      </c>
      <c r="X195" s="9" t="s">
        <v>52</v>
      </c>
      <c r="Y195" s="9" t="s">
        <v>53</v>
      </c>
      <c r="Z195" s="9" t="s">
        <v>54</v>
      </c>
      <c r="AA195" s="9" t="s">
        <v>55</v>
      </c>
      <c r="AB195" s="9" t="s">
        <v>56</v>
      </c>
      <c r="AC195" s="10">
        <v>150000</v>
      </c>
      <c r="AD195" s="10" t="s">
        <v>2336</v>
      </c>
      <c r="AE195" s="10" t="str" cm="1">
        <f t="array" aca="1" ref="AE195" ca="1">IFERROR(_xlfn.XLOOKUP(MID(CELL("filename",$A$1),FIND("]",CELL("filename",$A$1))+1,255)&amp;"|"&amp;$C195,Fonte_OM_Objeto!$G:$G,Fonte_OM_Objeto!$J:$J),"")</f>
        <v>1ª Bda Inf Sl</v>
      </c>
      <c r="AF195" s="10" t="str" cm="1">
        <f t="array" aca="1" ref="AF195" ca="1">IFERROR(_xlfn.XLOOKUP(MID(CELL("filename",$A$1),FIND("]",CELL("filename",$A$1))+1,255)&amp;"|"&amp;$C195,Fonte_OM_Objeto!$G:$G,Fonte_OM_Objeto!$K:$K),"")</f>
        <v>Instalação de usina fotovoltaica no Cmdo 1ª Bda Inf Sl</v>
      </c>
    </row>
    <row r="196" spans="1:32" s="1" customFormat="1" ht="73.5" customHeight="1" x14ac:dyDescent="0.2">
      <c r="A196" s="9" t="s">
        <v>2327</v>
      </c>
      <c r="B196" s="9" t="s">
        <v>31</v>
      </c>
      <c r="C196" s="9" t="s">
        <v>2664</v>
      </c>
      <c r="D196" s="9" t="s">
        <v>33</v>
      </c>
      <c r="E196" s="9" t="s">
        <v>34</v>
      </c>
      <c r="F196" s="9" t="s">
        <v>907</v>
      </c>
      <c r="G196" s="9" t="s">
        <v>908</v>
      </c>
      <c r="H196" s="9" t="s">
        <v>143</v>
      </c>
      <c r="I196" s="9" t="s">
        <v>909</v>
      </c>
      <c r="J196" s="9" t="s">
        <v>173</v>
      </c>
      <c r="K196" s="9" t="s">
        <v>40</v>
      </c>
      <c r="L196" s="9" t="s">
        <v>41</v>
      </c>
      <c r="M196" s="9" t="s">
        <v>42</v>
      </c>
      <c r="N196" s="9" t="s">
        <v>43</v>
      </c>
      <c r="O196" s="9" t="s">
        <v>2465</v>
      </c>
      <c r="P196" s="9" t="s">
        <v>45</v>
      </c>
      <c r="Q196" s="9" t="s">
        <v>84</v>
      </c>
      <c r="R196" s="9" t="s">
        <v>45</v>
      </c>
      <c r="S196" s="9" t="s">
        <v>63</v>
      </c>
      <c r="T196" s="9" t="s">
        <v>1227</v>
      </c>
      <c r="U196" s="9" t="s">
        <v>909</v>
      </c>
      <c r="V196" s="9" t="s">
        <v>1228</v>
      </c>
      <c r="W196" s="9" t="s">
        <v>51</v>
      </c>
      <c r="X196" s="9" t="s">
        <v>52</v>
      </c>
      <c r="Y196" s="9" t="s">
        <v>53</v>
      </c>
      <c r="Z196" s="9" t="s">
        <v>54</v>
      </c>
      <c r="AA196" s="9" t="s">
        <v>55</v>
      </c>
      <c r="AB196" s="9" t="s">
        <v>56</v>
      </c>
      <c r="AC196" s="10">
        <v>500000</v>
      </c>
      <c r="AD196" s="10" t="s">
        <v>2663</v>
      </c>
      <c r="AE196" s="10" t="str" cm="1">
        <f t="array" aca="1" ref="AE196" ca="1">IFERROR(_xlfn.XLOOKUP(MID(CELL("filename",$A$1),FIND("]",CELL("filename",$A$1))+1,255)&amp;"|"&amp;$C196,Fonte_OM_Objeto!$G:$G,Fonte_OM_Objeto!$J:$J),"")</f>
        <v>28º BC</v>
      </c>
      <c r="AF196" s="10" t="str" cm="1">
        <f t="array" aca="1" ref="AF196" ca="1">IFERROR(_xlfn.XLOOKUP(MID(CELL("filename",$A$1),FIND("]",CELL("filename",$A$1))+1,255)&amp;"|"&amp;$C196,Fonte_OM_Objeto!$G:$G,Fonte_OM_Objeto!$K:$K),"")</f>
        <v>Reestruturação de toda a rede elétrica do 28º BC</v>
      </c>
    </row>
    <row r="197" spans="1:32" s="1" customFormat="1" ht="19.7" customHeight="1" x14ac:dyDescent="0.2">
      <c r="A197" s="9" t="s">
        <v>2327</v>
      </c>
      <c r="B197" s="9" t="s">
        <v>31</v>
      </c>
      <c r="C197" s="9" t="s">
        <v>2662</v>
      </c>
      <c r="D197" s="9" t="s">
        <v>33</v>
      </c>
      <c r="E197" s="9" t="s">
        <v>34</v>
      </c>
      <c r="F197" s="9" t="s">
        <v>2661</v>
      </c>
      <c r="G197" s="9" t="s">
        <v>2660</v>
      </c>
      <c r="H197" s="9" t="s">
        <v>37</v>
      </c>
      <c r="I197" s="9" t="s">
        <v>828</v>
      </c>
      <c r="J197" s="9" t="s">
        <v>2659</v>
      </c>
      <c r="K197" s="9" t="s">
        <v>40</v>
      </c>
      <c r="L197" s="9" t="s">
        <v>41</v>
      </c>
      <c r="M197" s="9" t="s">
        <v>42</v>
      </c>
      <c r="N197" s="9" t="s">
        <v>43</v>
      </c>
      <c r="O197" s="9" t="s">
        <v>612</v>
      </c>
      <c r="P197" s="9" t="s">
        <v>45</v>
      </c>
      <c r="Q197" s="9" t="s">
        <v>109</v>
      </c>
      <c r="R197" s="9" t="s">
        <v>47</v>
      </c>
      <c r="S197" s="9" t="s">
        <v>110</v>
      </c>
      <c r="T197" s="9" t="s">
        <v>928</v>
      </c>
      <c r="U197" s="9" t="s">
        <v>828</v>
      </c>
      <c r="V197" s="9" t="s">
        <v>929</v>
      </c>
      <c r="W197" s="9" t="s">
        <v>111</v>
      </c>
      <c r="X197" s="9" t="s">
        <v>52</v>
      </c>
      <c r="Y197" s="9" t="s">
        <v>53</v>
      </c>
      <c r="Z197" s="9" t="s">
        <v>54</v>
      </c>
      <c r="AA197" s="9" t="s">
        <v>55</v>
      </c>
      <c r="AB197" s="9" t="s">
        <v>56</v>
      </c>
      <c r="AC197" s="10">
        <v>250000</v>
      </c>
      <c r="AD197" s="9" t="s">
        <v>2658</v>
      </c>
      <c r="AE197" s="10" t="str" cm="1">
        <f t="array" aca="1" ref="AE197" ca="1">IFERROR(_xlfn.XLOOKUP(MID(CELL("filename",$A$1),FIND("]",CELL("filename",$A$1))+1,255)&amp;"|"&amp;$C197,Fonte_OM_Objeto!$G:$G,Fonte_OM_Objeto!$J:$J),"")</f>
        <v>C Fron RR/7º BIS</v>
      </c>
      <c r="AF197" s="10" t="str" cm="1">
        <f t="array" aca="1" ref="AF197" ca="1">IFERROR(_xlfn.XLOOKUP(MID(CELL("filename",$A$1),FIND("]",CELL("filename",$A$1))+1,255)&amp;"|"&amp;$C197,Fonte_OM_Objeto!$G:$G,Fonte_OM_Objeto!$K:$K),"")</f>
        <v>Aquisição de ambulância e outros equipamentos médicos para o C Fron RR/ 7º BIS.</v>
      </c>
    </row>
    <row r="198" spans="1:32" s="1" customFormat="1" ht="52.35" customHeight="1" x14ac:dyDescent="0.2">
      <c r="A198" s="9" t="s">
        <v>2327</v>
      </c>
      <c r="B198" s="9" t="s">
        <v>31</v>
      </c>
      <c r="C198" s="9" t="s">
        <v>2657</v>
      </c>
      <c r="D198" s="9" t="s">
        <v>33</v>
      </c>
      <c r="E198" s="9" t="s">
        <v>90</v>
      </c>
      <c r="F198" s="9" t="s">
        <v>916</v>
      </c>
      <c r="G198" s="9" t="s">
        <v>917</v>
      </c>
      <c r="H198" s="9" t="s">
        <v>37</v>
      </c>
      <c r="I198" s="9" t="s">
        <v>212</v>
      </c>
      <c r="J198" s="9" t="s">
        <v>261</v>
      </c>
      <c r="K198" s="9" t="s">
        <v>40</v>
      </c>
      <c r="L198" s="9" t="s">
        <v>41</v>
      </c>
      <c r="M198" s="9" t="s">
        <v>59</v>
      </c>
      <c r="N198" s="9" t="s">
        <v>60</v>
      </c>
      <c r="O198" s="9" t="s">
        <v>2347</v>
      </c>
      <c r="P198" s="9" t="s">
        <v>45</v>
      </c>
      <c r="Q198" s="9" t="s">
        <v>62</v>
      </c>
      <c r="R198" s="9" t="s">
        <v>45</v>
      </c>
      <c r="S198" s="9" t="s">
        <v>63</v>
      </c>
      <c r="T198" s="9" t="s">
        <v>75</v>
      </c>
      <c r="U198" s="9" t="s">
        <v>76</v>
      </c>
      <c r="V198" s="9" t="s">
        <v>75</v>
      </c>
      <c r="W198" s="9" t="s">
        <v>51</v>
      </c>
      <c r="X198" s="9" t="s">
        <v>52</v>
      </c>
      <c r="Y198" s="9" t="s">
        <v>53</v>
      </c>
      <c r="Z198" s="9" t="s">
        <v>54</v>
      </c>
      <c r="AA198" s="9" t="s">
        <v>55</v>
      </c>
      <c r="AB198" s="9" t="s">
        <v>56</v>
      </c>
      <c r="AC198" s="10">
        <v>750000</v>
      </c>
      <c r="AD198" s="10" t="s">
        <v>2656</v>
      </c>
      <c r="AE198" s="10" t="str" cm="1">
        <f t="array" aca="1" ref="AE198" ca="1">IFERROR(_xlfn.XLOOKUP(MID(CELL("filename",$A$1),FIND("]",CELL("filename",$A$1))+1,255)&amp;"|"&amp;$C198,Fonte_OM_Objeto!$G:$G,Fonte_OM_Objeto!$J:$J),"")</f>
        <v/>
      </c>
      <c r="AF198" s="10" t="str" cm="1">
        <f t="array" aca="1" ref="AF198" ca="1">IFERROR(_xlfn.XLOOKUP(MID(CELL("filename",$A$1),FIND("]",CELL("filename",$A$1))+1,255)&amp;"|"&amp;$C198,Fonte_OM_Objeto!$G:$G,Fonte_OM_Objeto!$K:$K),"")</f>
        <v/>
      </c>
    </row>
    <row r="199" spans="1:32" s="1" customFormat="1" ht="52.35" customHeight="1" x14ac:dyDescent="0.2">
      <c r="A199" s="9" t="s">
        <v>2327</v>
      </c>
      <c r="B199" s="9" t="s">
        <v>31</v>
      </c>
      <c r="C199" s="9" t="s">
        <v>2655</v>
      </c>
      <c r="D199" s="9" t="s">
        <v>33</v>
      </c>
      <c r="E199" s="9" t="s">
        <v>90</v>
      </c>
      <c r="F199" s="9" t="s">
        <v>916</v>
      </c>
      <c r="G199" s="9" t="s">
        <v>917</v>
      </c>
      <c r="H199" s="9" t="s">
        <v>37</v>
      </c>
      <c r="I199" s="9" t="s">
        <v>212</v>
      </c>
      <c r="J199" s="9" t="s">
        <v>261</v>
      </c>
      <c r="K199" s="9" t="s">
        <v>40</v>
      </c>
      <c r="L199" s="9" t="s">
        <v>41</v>
      </c>
      <c r="M199" s="9" t="s">
        <v>59</v>
      </c>
      <c r="N199" s="9" t="s">
        <v>60</v>
      </c>
      <c r="O199" s="9" t="s">
        <v>2347</v>
      </c>
      <c r="P199" s="9" t="s">
        <v>45</v>
      </c>
      <c r="Q199" s="9" t="s">
        <v>62</v>
      </c>
      <c r="R199" s="9" t="s">
        <v>45</v>
      </c>
      <c r="S199" s="9" t="s">
        <v>63</v>
      </c>
      <c r="T199" s="9" t="s">
        <v>75</v>
      </c>
      <c r="U199" s="9" t="s">
        <v>76</v>
      </c>
      <c r="V199" s="9" t="s">
        <v>75</v>
      </c>
      <c r="W199" s="9" t="s">
        <v>51</v>
      </c>
      <c r="X199" s="9" t="s">
        <v>102</v>
      </c>
      <c r="Y199" s="9" t="s">
        <v>53</v>
      </c>
      <c r="Z199" s="9" t="s">
        <v>54</v>
      </c>
      <c r="AA199" s="9" t="s">
        <v>55</v>
      </c>
      <c r="AB199" s="9" t="s">
        <v>56</v>
      </c>
      <c r="AC199" s="10">
        <v>250000</v>
      </c>
      <c r="AD199" s="10" t="s">
        <v>2654</v>
      </c>
      <c r="AE199" s="10" t="str" cm="1">
        <f t="array" aca="1" ref="AE199" ca="1">IFERROR(_xlfn.XLOOKUP(MID(CELL("filename",$A$1),FIND("]",CELL("filename",$A$1))+1,255)&amp;"|"&amp;$C199,Fonte_OM_Objeto!$G:$G,Fonte_OM_Objeto!$J:$J),"")</f>
        <v/>
      </c>
      <c r="AF199" s="10" t="str" cm="1">
        <f t="array" aca="1" ref="AF199" ca="1">IFERROR(_xlfn.XLOOKUP(MID(CELL("filename",$A$1),FIND("]",CELL("filename",$A$1))+1,255)&amp;"|"&amp;$C199,Fonte_OM_Objeto!$G:$G,Fonte_OM_Objeto!$K:$K),"")</f>
        <v/>
      </c>
    </row>
    <row r="200" spans="1:32" s="1" customFormat="1" ht="106.15" customHeight="1" x14ac:dyDescent="0.2">
      <c r="A200" s="9" t="s">
        <v>2327</v>
      </c>
      <c r="B200" s="9" t="s">
        <v>31</v>
      </c>
      <c r="C200" s="9" t="s">
        <v>1963</v>
      </c>
      <c r="D200" s="9" t="s">
        <v>33</v>
      </c>
      <c r="E200" s="9" t="s">
        <v>34</v>
      </c>
      <c r="F200" s="9" t="s">
        <v>916</v>
      </c>
      <c r="G200" s="9" t="s">
        <v>917</v>
      </c>
      <c r="H200" s="9" t="s">
        <v>37</v>
      </c>
      <c r="I200" s="9" t="s">
        <v>212</v>
      </c>
      <c r="J200" s="9" t="s">
        <v>261</v>
      </c>
      <c r="K200" s="9" t="s">
        <v>40</v>
      </c>
      <c r="L200" s="9" t="s">
        <v>41</v>
      </c>
      <c r="M200" s="9" t="s">
        <v>97</v>
      </c>
      <c r="N200" s="9" t="s">
        <v>98</v>
      </c>
      <c r="O200" s="9" t="s">
        <v>612</v>
      </c>
      <c r="P200" s="9" t="s">
        <v>45</v>
      </c>
      <c r="Q200" s="9" t="s">
        <v>109</v>
      </c>
      <c r="R200" s="9" t="s">
        <v>47</v>
      </c>
      <c r="S200" s="9" t="s">
        <v>110</v>
      </c>
      <c r="T200" s="9" t="s">
        <v>1534</v>
      </c>
      <c r="U200" s="9" t="s">
        <v>212</v>
      </c>
      <c r="V200" s="9" t="s">
        <v>480</v>
      </c>
      <c r="W200" s="9" t="s">
        <v>111</v>
      </c>
      <c r="X200" s="9" t="s">
        <v>52</v>
      </c>
      <c r="Y200" s="9" t="s">
        <v>53</v>
      </c>
      <c r="Z200" s="9" t="s">
        <v>54</v>
      </c>
      <c r="AA200" s="9" t="s">
        <v>55</v>
      </c>
      <c r="AB200" s="9" t="s">
        <v>56</v>
      </c>
      <c r="AC200" s="10">
        <v>500000</v>
      </c>
      <c r="AD200" s="10" t="s">
        <v>2653</v>
      </c>
      <c r="AE200" s="10" t="str" cm="1">
        <f t="array" aca="1" ref="AE200" ca="1">IFERROR(_xlfn.XLOOKUP(MID(CELL("filename",$A$1),FIND("]",CELL("filename",$A$1))+1,255)&amp;"|"&amp;$C200,Fonte_OM_Objeto!$G:$G,Fonte_OM_Objeto!$J:$J),"")</f>
        <v/>
      </c>
      <c r="AF200" s="10" t="str" cm="1">
        <f t="array" aca="1" ref="AF200" ca="1">IFERROR(_xlfn.XLOOKUP(MID(CELL("filename",$A$1),FIND("]",CELL("filename",$A$1))+1,255)&amp;"|"&amp;$C200,Fonte_OM_Objeto!$G:$G,Fonte_OM_Objeto!$K:$K),"")</f>
        <v/>
      </c>
    </row>
    <row r="201" spans="1:32" s="1" customFormat="1" ht="84.2" customHeight="1" x14ac:dyDescent="0.2">
      <c r="A201" s="9" t="s">
        <v>2327</v>
      </c>
      <c r="B201" s="9" t="s">
        <v>31</v>
      </c>
      <c r="C201" s="9" t="s">
        <v>1961</v>
      </c>
      <c r="D201" s="9" t="s">
        <v>33</v>
      </c>
      <c r="E201" s="9" t="s">
        <v>90</v>
      </c>
      <c r="F201" s="9" t="s">
        <v>916</v>
      </c>
      <c r="G201" s="9" t="s">
        <v>917</v>
      </c>
      <c r="H201" s="9" t="s">
        <v>37</v>
      </c>
      <c r="I201" s="9" t="s">
        <v>212</v>
      </c>
      <c r="J201" s="9" t="s">
        <v>261</v>
      </c>
      <c r="K201" s="9" t="s">
        <v>40</v>
      </c>
      <c r="L201" s="9" t="s">
        <v>41</v>
      </c>
      <c r="M201" s="9" t="s">
        <v>97</v>
      </c>
      <c r="N201" s="9" t="s">
        <v>98</v>
      </c>
      <c r="O201" s="9" t="s">
        <v>118</v>
      </c>
      <c r="P201" s="9" t="s">
        <v>45</v>
      </c>
      <c r="Q201" s="9" t="s">
        <v>46</v>
      </c>
      <c r="R201" s="9" t="s">
        <v>47</v>
      </c>
      <c r="S201" s="9" t="s">
        <v>48</v>
      </c>
      <c r="T201" s="9" t="s">
        <v>75</v>
      </c>
      <c r="U201" s="9" t="s">
        <v>76</v>
      </c>
      <c r="V201" s="9" t="s">
        <v>75</v>
      </c>
      <c r="W201" s="9" t="s">
        <v>51</v>
      </c>
      <c r="X201" s="9" t="s">
        <v>102</v>
      </c>
      <c r="Y201" s="9" t="s">
        <v>53</v>
      </c>
      <c r="Z201" s="9" t="s">
        <v>54</v>
      </c>
      <c r="AA201" s="9" t="s">
        <v>55</v>
      </c>
      <c r="AB201" s="9" t="s">
        <v>56</v>
      </c>
      <c r="AC201" s="10">
        <v>150000</v>
      </c>
      <c r="AD201" s="10" t="s">
        <v>2652</v>
      </c>
      <c r="AE201" s="10" t="str" cm="1">
        <f t="array" aca="1" ref="AE201" ca="1">IFERROR(_xlfn.XLOOKUP(MID(CELL("filename",$A$1),FIND("]",CELL("filename",$A$1))+1,255)&amp;"|"&amp;$C201,Fonte_OM_Objeto!$G:$G,Fonte_OM_Objeto!$J:$J),"")</f>
        <v/>
      </c>
      <c r="AF201" s="10" t="str" cm="1">
        <f t="array" aca="1" ref="AF201" ca="1">IFERROR(_xlfn.XLOOKUP(MID(CELL("filename",$A$1),FIND("]",CELL("filename",$A$1))+1,255)&amp;"|"&amp;$C201,Fonte_OM_Objeto!$G:$G,Fonte_OM_Objeto!$K:$K),"")</f>
        <v/>
      </c>
    </row>
    <row r="202" spans="1:32" s="1" customFormat="1" ht="41.1" customHeight="1" x14ac:dyDescent="0.2">
      <c r="A202" s="9" t="s">
        <v>2327</v>
      </c>
      <c r="B202" s="9" t="s">
        <v>31</v>
      </c>
      <c r="C202" s="9" t="s">
        <v>915</v>
      </c>
      <c r="D202" s="9" t="s">
        <v>33</v>
      </c>
      <c r="E202" s="9" t="s">
        <v>90</v>
      </c>
      <c r="F202" s="9" t="s">
        <v>916</v>
      </c>
      <c r="G202" s="9" t="s">
        <v>917</v>
      </c>
      <c r="H202" s="9" t="s">
        <v>37</v>
      </c>
      <c r="I202" s="9" t="s">
        <v>212</v>
      </c>
      <c r="J202" s="9" t="s">
        <v>261</v>
      </c>
      <c r="K202" s="9" t="s">
        <v>40</v>
      </c>
      <c r="L202" s="9" t="s">
        <v>41</v>
      </c>
      <c r="M202" s="9" t="s">
        <v>42</v>
      </c>
      <c r="N202" s="9" t="s">
        <v>43</v>
      </c>
      <c r="O202" s="9" t="s">
        <v>2651</v>
      </c>
      <c r="P202" s="9" t="s">
        <v>45</v>
      </c>
      <c r="Q202" s="9" t="s">
        <v>84</v>
      </c>
      <c r="R202" s="9" t="s">
        <v>45</v>
      </c>
      <c r="S202" s="9" t="s">
        <v>63</v>
      </c>
      <c r="T202" s="9" t="s">
        <v>75</v>
      </c>
      <c r="U202" s="9" t="s">
        <v>76</v>
      </c>
      <c r="V202" s="9" t="s">
        <v>75</v>
      </c>
      <c r="W202" s="9" t="s">
        <v>51</v>
      </c>
      <c r="X202" s="9" t="s">
        <v>52</v>
      </c>
      <c r="Y202" s="9" t="s">
        <v>53</v>
      </c>
      <c r="Z202" s="9" t="s">
        <v>54</v>
      </c>
      <c r="AA202" s="9" t="s">
        <v>55</v>
      </c>
      <c r="AB202" s="9" t="s">
        <v>56</v>
      </c>
      <c r="AC202" s="10">
        <v>530000</v>
      </c>
      <c r="AD202" s="10" t="s">
        <v>2650</v>
      </c>
      <c r="AE202" s="10" t="str" cm="1">
        <f t="array" aca="1" ref="AE202" ca="1">IFERROR(_xlfn.XLOOKUP(MID(CELL("filename",$A$1),FIND("]",CELL("filename",$A$1))+1,255)&amp;"|"&amp;$C202,Fonte_OM_Objeto!$G:$G,Fonte_OM_Objeto!$J:$J),"")</f>
        <v>1ª RM</v>
      </c>
      <c r="AF202" s="10" t="str" cm="1">
        <f t="array" aca="1" ref="AF202" ca="1">IFERROR(_xlfn.XLOOKUP(MID(CELL("filename",$A$1),FIND("]",CELL("filename",$A$1))+1,255)&amp;"|"&amp;$C202,Fonte_OM_Objeto!$G:$G,Fonte_OM_Objeto!$K:$K),"")</f>
        <v>Implantação do Posto de Atendimento Imediato de Inativos e Pensionistas na Vila Militar</v>
      </c>
    </row>
    <row r="203" spans="1:32" s="1" customFormat="1" ht="30.4" customHeight="1" x14ac:dyDescent="0.2">
      <c r="A203" s="9" t="s">
        <v>2327</v>
      </c>
      <c r="B203" s="9" t="s">
        <v>31</v>
      </c>
      <c r="C203" s="9" t="s">
        <v>2649</v>
      </c>
      <c r="D203" s="9" t="s">
        <v>33</v>
      </c>
      <c r="E203" s="9" t="s">
        <v>90</v>
      </c>
      <c r="F203" s="9" t="s">
        <v>2646</v>
      </c>
      <c r="G203" s="9" t="s">
        <v>1956</v>
      </c>
      <c r="H203" s="9" t="s">
        <v>37</v>
      </c>
      <c r="I203" s="9" t="s">
        <v>190</v>
      </c>
      <c r="J203" s="9" t="s">
        <v>39</v>
      </c>
      <c r="K203" s="9" t="s">
        <v>40</v>
      </c>
      <c r="L203" s="9" t="s">
        <v>41</v>
      </c>
      <c r="M203" s="9" t="s">
        <v>42</v>
      </c>
      <c r="N203" s="9" t="s">
        <v>43</v>
      </c>
      <c r="O203" s="9" t="s">
        <v>2344</v>
      </c>
      <c r="P203" s="9" t="s">
        <v>45</v>
      </c>
      <c r="Q203" s="9" t="s">
        <v>84</v>
      </c>
      <c r="R203" s="9" t="s">
        <v>45</v>
      </c>
      <c r="S203" s="9" t="s">
        <v>85</v>
      </c>
      <c r="T203" s="9" t="s">
        <v>75</v>
      </c>
      <c r="U203" s="9" t="s">
        <v>76</v>
      </c>
      <c r="V203" s="9" t="s">
        <v>75</v>
      </c>
      <c r="W203" s="9" t="s">
        <v>51</v>
      </c>
      <c r="X203" s="9" t="s">
        <v>102</v>
      </c>
      <c r="Y203" s="9" t="s">
        <v>53</v>
      </c>
      <c r="Z203" s="9" t="s">
        <v>54</v>
      </c>
      <c r="AA203" s="9" t="s">
        <v>55</v>
      </c>
      <c r="AB203" s="9" t="s">
        <v>56</v>
      </c>
      <c r="AC203" s="10">
        <v>10000</v>
      </c>
      <c r="AD203" s="10" t="s">
        <v>2648</v>
      </c>
      <c r="AE203" s="10" t="str" cm="1">
        <f t="array" aca="1" ref="AE203" ca="1">IFERROR(_xlfn.XLOOKUP(MID(CELL("filename",$A$1),FIND("]",CELL("filename",$A$1))+1,255)&amp;"|"&amp;$C203,Fonte_OM_Objeto!$G:$G,Fonte_OM_Objeto!$J:$J),"")</f>
        <v>18º GAC e 13º Pel PE</v>
      </c>
      <c r="AF203" s="10" t="str" cm="1">
        <f t="array" aca="1" ref="AF203" ca="1">IFERROR(_xlfn.XLOOKUP(MID(CELL("filename",$A$1),FIND("]",CELL("filename",$A$1))+1,255)&amp;"|"&amp;$C203,Fonte_OM_Objeto!$G:$G,Fonte_OM_Objeto!$K:$K),"")</f>
        <v>Aquisição de aparelhos de musculação para o 18º GAC e para o 13° Pel PE</v>
      </c>
    </row>
    <row r="204" spans="1:32" s="1" customFormat="1" ht="30.4" customHeight="1" x14ac:dyDescent="0.2">
      <c r="A204" s="9" t="s">
        <v>2327</v>
      </c>
      <c r="B204" s="9" t="s">
        <v>31</v>
      </c>
      <c r="C204" s="9" t="s">
        <v>2649</v>
      </c>
      <c r="D204" s="9" t="s">
        <v>33</v>
      </c>
      <c r="E204" s="9" t="s">
        <v>90</v>
      </c>
      <c r="F204" s="9" t="s">
        <v>2646</v>
      </c>
      <c r="G204" s="9" t="s">
        <v>1956</v>
      </c>
      <c r="H204" s="9" t="s">
        <v>37</v>
      </c>
      <c r="I204" s="9" t="s">
        <v>190</v>
      </c>
      <c r="J204" s="9" t="s">
        <v>39</v>
      </c>
      <c r="K204" s="9" t="s">
        <v>40</v>
      </c>
      <c r="L204" s="9" t="s">
        <v>41</v>
      </c>
      <c r="M204" s="9" t="s">
        <v>42</v>
      </c>
      <c r="N204" s="9" t="s">
        <v>43</v>
      </c>
      <c r="O204" s="9" t="s">
        <v>2344</v>
      </c>
      <c r="P204" s="9" t="s">
        <v>45</v>
      </c>
      <c r="Q204" s="9" t="s">
        <v>84</v>
      </c>
      <c r="R204" s="9" t="s">
        <v>45</v>
      </c>
      <c r="S204" s="9" t="s">
        <v>85</v>
      </c>
      <c r="T204" s="9" t="s">
        <v>75</v>
      </c>
      <c r="U204" s="9" t="s">
        <v>76</v>
      </c>
      <c r="V204" s="9" t="s">
        <v>75</v>
      </c>
      <c r="W204" s="9" t="s">
        <v>51</v>
      </c>
      <c r="X204" s="9" t="s">
        <v>52</v>
      </c>
      <c r="Y204" s="9" t="s">
        <v>53</v>
      </c>
      <c r="Z204" s="9" t="s">
        <v>54</v>
      </c>
      <c r="AA204" s="9" t="s">
        <v>55</v>
      </c>
      <c r="AB204" s="9" t="s">
        <v>56</v>
      </c>
      <c r="AC204" s="10">
        <v>100000</v>
      </c>
      <c r="AD204" s="10" t="s">
        <v>2648</v>
      </c>
      <c r="AE204" s="10" t="str" cm="1">
        <f t="array" aca="1" ref="AE204" ca="1">IFERROR(_xlfn.XLOOKUP(MID(CELL("filename",$A$1),FIND("]",CELL("filename",$A$1))+1,255)&amp;"|"&amp;$C204,Fonte_OM_Objeto!$G:$G,Fonte_OM_Objeto!$J:$J),"")</f>
        <v>18º GAC e 13º Pel PE</v>
      </c>
      <c r="AF204" s="10" t="str" cm="1">
        <f t="array" aca="1" ref="AF204" ca="1">IFERROR(_xlfn.XLOOKUP(MID(CELL("filename",$A$1),FIND("]",CELL("filename",$A$1))+1,255)&amp;"|"&amp;$C204,Fonte_OM_Objeto!$G:$G,Fonte_OM_Objeto!$K:$K),"")</f>
        <v>Aquisição de aparelhos de musculação para o 18º GAC e para o 13° Pel PE</v>
      </c>
    </row>
    <row r="205" spans="1:32" s="1" customFormat="1" ht="30.4" customHeight="1" x14ac:dyDescent="0.2">
      <c r="A205" s="9" t="s">
        <v>2327</v>
      </c>
      <c r="B205" s="9" t="s">
        <v>31</v>
      </c>
      <c r="C205" s="9" t="s">
        <v>2647</v>
      </c>
      <c r="D205" s="9" t="s">
        <v>33</v>
      </c>
      <c r="E205" s="9" t="s">
        <v>34</v>
      </c>
      <c r="F205" s="9" t="s">
        <v>2646</v>
      </c>
      <c r="G205" s="9" t="s">
        <v>1956</v>
      </c>
      <c r="H205" s="9" t="s">
        <v>37</v>
      </c>
      <c r="I205" s="9" t="s">
        <v>190</v>
      </c>
      <c r="J205" s="9" t="s">
        <v>39</v>
      </c>
      <c r="K205" s="9" t="s">
        <v>40</v>
      </c>
      <c r="L205" s="9" t="s">
        <v>41</v>
      </c>
      <c r="M205" s="9" t="s">
        <v>232</v>
      </c>
      <c r="N205" s="9" t="s">
        <v>233</v>
      </c>
      <c r="O205" s="9" t="s">
        <v>2361</v>
      </c>
      <c r="P205" s="9" t="s">
        <v>45</v>
      </c>
      <c r="Q205" s="9" t="s">
        <v>235</v>
      </c>
      <c r="R205" s="9" t="s">
        <v>2360</v>
      </c>
      <c r="S205" s="9" t="s">
        <v>2359</v>
      </c>
      <c r="T205" s="9" t="s">
        <v>2645</v>
      </c>
      <c r="U205" s="9" t="s">
        <v>190</v>
      </c>
      <c r="V205" s="9" t="s">
        <v>2644</v>
      </c>
      <c r="W205" s="9" t="s">
        <v>51</v>
      </c>
      <c r="X205" s="9" t="s">
        <v>52</v>
      </c>
      <c r="Y205" s="9" t="s">
        <v>2366</v>
      </c>
      <c r="Z205" s="9" t="s">
        <v>54</v>
      </c>
      <c r="AA205" s="9" t="s">
        <v>55</v>
      </c>
      <c r="AB205" s="9" t="s">
        <v>56</v>
      </c>
      <c r="AC205" s="10">
        <v>800000</v>
      </c>
      <c r="AD205" s="10" t="s">
        <v>2643</v>
      </c>
      <c r="AE205" s="10" t="str" cm="1">
        <f t="array" aca="1" ref="AE205" ca="1">IFERROR(_xlfn.XLOOKUP(MID(CELL("filename",$A$1),FIND("]",CELL("filename",$A$1))+1,255)&amp;"|"&amp;$C205,Fonte_OM_Objeto!$G:$G,Fonte_OM_Objeto!$J:$J),"")</f>
        <v/>
      </c>
      <c r="AF205" s="10" t="str" cm="1">
        <f t="array" aca="1" ref="AF205" ca="1">IFERROR(_xlfn.XLOOKUP(MID(CELL("filename",$A$1),FIND("]",CELL("filename",$A$1))+1,255)&amp;"|"&amp;$C205,Fonte_OM_Objeto!$G:$G,Fonte_OM_Objeto!$K:$K),"")</f>
        <v/>
      </c>
    </row>
    <row r="206" spans="1:32" s="1" customFormat="1" ht="52.35" customHeight="1" x14ac:dyDescent="0.2">
      <c r="A206" s="9" t="s">
        <v>2327</v>
      </c>
      <c r="B206" s="9" t="s">
        <v>31</v>
      </c>
      <c r="C206" s="9" t="s">
        <v>2642</v>
      </c>
      <c r="D206" s="9" t="s">
        <v>33</v>
      </c>
      <c r="E206" s="9" t="s">
        <v>90</v>
      </c>
      <c r="F206" s="9" t="s">
        <v>934</v>
      </c>
      <c r="G206" s="9" t="s">
        <v>935</v>
      </c>
      <c r="H206" s="9" t="s">
        <v>37</v>
      </c>
      <c r="I206" s="9" t="s">
        <v>96</v>
      </c>
      <c r="J206" s="9" t="s">
        <v>39</v>
      </c>
      <c r="K206" s="9" t="s">
        <v>40</v>
      </c>
      <c r="L206" s="9" t="s">
        <v>41</v>
      </c>
      <c r="M206" s="9" t="s">
        <v>70</v>
      </c>
      <c r="N206" s="9" t="s">
        <v>71</v>
      </c>
      <c r="O206" s="9" t="s">
        <v>2641</v>
      </c>
      <c r="P206" s="9" t="s">
        <v>45</v>
      </c>
      <c r="Q206" s="9" t="s">
        <v>73</v>
      </c>
      <c r="R206" s="9" t="s">
        <v>45</v>
      </c>
      <c r="S206" s="9" t="s">
        <v>74</v>
      </c>
      <c r="T206" s="9" t="s">
        <v>75</v>
      </c>
      <c r="U206" s="9" t="s">
        <v>76</v>
      </c>
      <c r="V206" s="9" t="s">
        <v>75</v>
      </c>
      <c r="W206" s="9" t="s">
        <v>51</v>
      </c>
      <c r="X206" s="9" t="s">
        <v>52</v>
      </c>
      <c r="Y206" s="9" t="s">
        <v>53</v>
      </c>
      <c r="Z206" s="9" t="s">
        <v>54</v>
      </c>
      <c r="AA206" s="9" t="s">
        <v>55</v>
      </c>
      <c r="AB206" s="9" t="s">
        <v>56</v>
      </c>
      <c r="AC206" s="10">
        <v>300000</v>
      </c>
      <c r="AD206" s="10" t="s">
        <v>2640</v>
      </c>
      <c r="AE206" s="10" t="str" cm="1">
        <f t="array" aca="1" ref="AE206" ca="1">IFERROR(_xlfn.XLOOKUP(MID(CELL("filename",$A$1),FIND("]",CELL("filename",$A$1))+1,255)&amp;"|"&amp;$C206,Fonte_OM_Objeto!$G:$G,Fonte_OM_Objeto!$J:$J),"")</f>
        <v/>
      </c>
      <c r="AF206" s="10" t="str" cm="1">
        <f t="array" aca="1" ref="AF206" ca="1">IFERROR(_xlfn.XLOOKUP(MID(CELL("filename",$A$1),FIND("]",CELL("filename",$A$1))+1,255)&amp;"|"&amp;$C206,Fonte_OM_Objeto!$G:$G,Fonte_OM_Objeto!$K:$K),"")</f>
        <v/>
      </c>
    </row>
    <row r="207" spans="1:32" s="1" customFormat="1" ht="52.35" customHeight="1" x14ac:dyDescent="0.2">
      <c r="A207" s="9" t="s">
        <v>2327</v>
      </c>
      <c r="B207" s="9" t="s">
        <v>31</v>
      </c>
      <c r="C207" s="9" t="s">
        <v>933</v>
      </c>
      <c r="D207" s="9" t="s">
        <v>33</v>
      </c>
      <c r="E207" s="9" t="s">
        <v>90</v>
      </c>
      <c r="F207" s="9" t="s">
        <v>934</v>
      </c>
      <c r="G207" s="9" t="s">
        <v>935</v>
      </c>
      <c r="H207" s="9" t="s">
        <v>37</v>
      </c>
      <c r="I207" s="9" t="s">
        <v>96</v>
      </c>
      <c r="J207" s="9" t="s">
        <v>39</v>
      </c>
      <c r="K207" s="9" t="s">
        <v>40</v>
      </c>
      <c r="L207" s="9" t="s">
        <v>41</v>
      </c>
      <c r="M207" s="9" t="s">
        <v>59</v>
      </c>
      <c r="N207" s="9" t="s">
        <v>60</v>
      </c>
      <c r="O207" s="9" t="s">
        <v>2347</v>
      </c>
      <c r="P207" s="9" t="s">
        <v>45</v>
      </c>
      <c r="Q207" s="9" t="s">
        <v>62</v>
      </c>
      <c r="R207" s="9" t="s">
        <v>45</v>
      </c>
      <c r="S207" s="9" t="s">
        <v>63</v>
      </c>
      <c r="T207" s="9" t="s">
        <v>75</v>
      </c>
      <c r="U207" s="9" t="s">
        <v>76</v>
      </c>
      <c r="V207" s="9" t="s">
        <v>75</v>
      </c>
      <c r="W207" s="9" t="s">
        <v>51</v>
      </c>
      <c r="X207" s="9" t="s">
        <v>102</v>
      </c>
      <c r="Y207" s="9" t="s">
        <v>53</v>
      </c>
      <c r="Z207" s="9" t="s">
        <v>54</v>
      </c>
      <c r="AA207" s="9" t="s">
        <v>55</v>
      </c>
      <c r="AB207" s="9" t="s">
        <v>56</v>
      </c>
      <c r="AC207" s="10">
        <v>2000000</v>
      </c>
      <c r="AD207" s="10" t="s">
        <v>2639</v>
      </c>
      <c r="AE207" s="10" t="str" cm="1">
        <f t="array" aca="1" ref="AE207" ca="1">IFERROR(_xlfn.XLOOKUP(MID(CELL("filename",$A$1),FIND("]",CELL("filename",$A$1))+1,255)&amp;"|"&amp;$C207,Fonte_OM_Objeto!$G:$G,Fonte_OM_Objeto!$J:$J),"")</f>
        <v/>
      </c>
      <c r="AF207" s="10" t="str" cm="1">
        <f t="array" aca="1" ref="AF207" ca="1">IFERROR(_xlfn.XLOOKUP(MID(CELL("filename",$A$1),FIND("]",CELL("filename",$A$1))+1,255)&amp;"|"&amp;$C207,Fonte_OM_Objeto!$G:$G,Fonte_OM_Objeto!$K:$K),"")</f>
        <v/>
      </c>
    </row>
    <row r="208" spans="1:32" s="1" customFormat="1" ht="52.35" customHeight="1" x14ac:dyDescent="0.2">
      <c r="A208" s="9" t="s">
        <v>2327</v>
      </c>
      <c r="B208" s="9" t="s">
        <v>31</v>
      </c>
      <c r="C208" s="9" t="s">
        <v>933</v>
      </c>
      <c r="D208" s="9" t="s">
        <v>33</v>
      </c>
      <c r="E208" s="9" t="s">
        <v>90</v>
      </c>
      <c r="F208" s="9" t="s">
        <v>934</v>
      </c>
      <c r="G208" s="9" t="s">
        <v>935</v>
      </c>
      <c r="H208" s="9" t="s">
        <v>37</v>
      </c>
      <c r="I208" s="9" t="s">
        <v>96</v>
      </c>
      <c r="J208" s="9" t="s">
        <v>39</v>
      </c>
      <c r="K208" s="9" t="s">
        <v>40</v>
      </c>
      <c r="L208" s="9" t="s">
        <v>41</v>
      </c>
      <c r="M208" s="9" t="s">
        <v>59</v>
      </c>
      <c r="N208" s="9" t="s">
        <v>60</v>
      </c>
      <c r="O208" s="9" t="s">
        <v>2347</v>
      </c>
      <c r="P208" s="9" t="s">
        <v>45</v>
      </c>
      <c r="Q208" s="9" t="s">
        <v>62</v>
      </c>
      <c r="R208" s="9" t="s">
        <v>45</v>
      </c>
      <c r="S208" s="9" t="s">
        <v>63</v>
      </c>
      <c r="T208" s="9" t="s">
        <v>75</v>
      </c>
      <c r="U208" s="9" t="s">
        <v>76</v>
      </c>
      <c r="V208" s="9" t="s">
        <v>75</v>
      </c>
      <c r="W208" s="9" t="s">
        <v>51</v>
      </c>
      <c r="X208" s="9" t="s">
        <v>52</v>
      </c>
      <c r="Y208" s="9" t="s">
        <v>53</v>
      </c>
      <c r="Z208" s="9" t="s">
        <v>54</v>
      </c>
      <c r="AA208" s="9" t="s">
        <v>55</v>
      </c>
      <c r="AB208" s="9" t="s">
        <v>56</v>
      </c>
      <c r="AC208" s="10">
        <v>200000</v>
      </c>
      <c r="AD208" s="10" t="s">
        <v>2639</v>
      </c>
      <c r="AE208" s="10" t="str" cm="1">
        <f t="array" aca="1" ref="AE208" ca="1">IFERROR(_xlfn.XLOOKUP(MID(CELL("filename",$A$1),FIND("]",CELL("filename",$A$1))+1,255)&amp;"|"&amp;$C208,Fonte_OM_Objeto!$G:$G,Fonte_OM_Objeto!$J:$J),"")</f>
        <v/>
      </c>
      <c r="AF208" s="10" t="str" cm="1">
        <f t="array" aca="1" ref="AF208" ca="1">IFERROR(_xlfn.XLOOKUP(MID(CELL("filename",$A$1),FIND("]",CELL("filename",$A$1))+1,255)&amp;"|"&amp;$C208,Fonte_OM_Objeto!$G:$G,Fonte_OM_Objeto!$K:$K),"")</f>
        <v/>
      </c>
    </row>
    <row r="209" spans="1:32" s="1" customFormat="1" ht="30.4" customHeight="1" x14ac:dyDescent="0.2">
      <c r="A209" s="9" t="s">
        <v>2327</v>
      </c>
      <c r="B209" s="9" t="s">
        <v>31</v>
      </c>
      <c r="C209" s="9" t="s">
        <v>2638</v>
      </c>
      <c r="D209" s="9" t="s">
        <v>33</v>
      </c>
      <c r="E209" s="9" t="s">
        <v>90</v>
      </c>
      <c r="F209" s="9" t="s">
        <v>951</v>
      </c>
      <c r="G209" s="9" t="s">
        <v>952</v>
      </c>
      <c r="H209" s="9" t="s">
        <v>143</v>
      </c>
      <c r="I209" s="9" t="s">
        <v>212</v>
      </c>
      <c r="J209" s="9" t="s">
        <v>39</v>
      </c>
      <c r="K209" s="9" t="s">
        <v>40</v>
      </c>
      <c r="L209" s="9" t="s">
        <v>41</v>
      </c>
      <c r="M209" s="9" t="s">
        <v>350</v>
      </c>
      <c r="N209" s="9" t="s">
        <v>351</v>
      </c>
      <c r="O209" s="9" t="s">
        <v>118</v>
      </c>
      <c r="P209" s="9" t="s">
        <v>45</v>
      </c>
      <c r="Q209" s="9" t="s">
        <v>46</v>
      </c>
      <c r="R209" s="9" t="s">
        <v>47</v>
      </c>
      <c r="S209" s="9" t="s">
        <v>48</v>
      </c>
      <c r="T209" s="9" t="s">
        <v>75</v>
      </c>
      <c r="U209" s="9" t="s">
        <v>76</v>
      </c>
      <c r="V209" s="9" t="s">
        <v>75</v>
      </c>
      <c r="W209" s="9" t="s">
        <v>51</v>
      </c>
      <c r="X209" s="9" t="s">
        <v>52</v>
      </c>
      <c r="Y209" s="9" t="s">
        <v>53</v>
      </c>
      <c r="Z209" s="9" t="s">
        <v>54</v>
      </c>
      <c r="AA209" s="9" t="s">
        <v>55</v>
      </c>
      <c r="AB209" s="9" t="s">
        <v>56</v>
      </c>
      <c r="AC209" s="10">
        <v>800000</v>
      </c>
      <c r="AD209" s="10" t="s">
        <v>2637</v>
      </c>
      <c r="AE209" s="10" t="str" cm="1">
        <f t="array" aca="1" ref="AE209" ca="1">IFERROR(_xlfn.XLOOKUP(MID(CELL("filename",$A$1),FIND("]",CELL("filename",$A$1))+1,255)&amp;"|"&amp;$C209,Fonte_OM_Objeto!$G:$G,Fonte_OM_Objeto!$J:$J),"")</f>
        <v>IMBEL (Fábrica Estrela)</v>
      </c>
      <c r="AF209" s="10" t="str" cm="1">
        <f t="array" aca="1" ref="AF209" ca="1">IFERROR(_xlfn.XLOOKUP(MID(CELL("filename",$A$1),FIND("]",CELL("filename",$A$1))+1,255)&amp;"|"&amp;$C209,Fonte_OM_Objeto!$G:$G,Fonte_OM_Objeto!$K:$K),"")</f>
        <v>Revitalização das Unidades Residenciais da Vila Mimosa e instalação da infraestrutura de abastecimento de água potável via Poço Artesiano e Castelo d´Água para as Unidades Residenciais das Vilas Operária e Mimosa.</v>
      </c>
    </row>
    <row r="210" spans="1:32" s="1" customFormat="1" ht="106.15" customHeight="1" x14ac:dyDescent="0.2">
      <c r="A210" s="9" t="s">
        <v>2327</v>
      </c>
      <c r="B210" s="9" t="s">
        <v>31</v>
      </c>
      <c r="C210" s="9" t="s">
        <v>2636</v>
      </c>
      <c r="D210" s="9" t="s">
        <v>33</v>
      </c>
      <c r="E210" s="9" t="s">
        <v>34</v>
      </c>
      <c r="F210" s="9" t="s">
        <v>951</v>
      </c>
      <c r="G210" s="9" t="s">
        <v>952</v>
      </c>
      <c r="H210" s="9" t="s">
        <v>143</v>
      </c>
      <c r="I210" s="9" t="s">
        <v>212</v>
      </c>
      <c r="J210" s="9" t="s">
        <v>39</v>
      </c>
      <c r="K210" s="9" t="s">
        <v>40</v>
      </c>
      <c r="L210" s="9" t="s">
        <v>41</v>
      </c>
      <c r="M210" s="9" t="s">
        <v>97</v>
      </c>
      <c r="N210" s="9" t="s">
        <v>98</v>
      </c>
      <c r="O210" s="9" t="s">
        <v>612</v>
      </c>
      <c r="P210" s="9" t="s">
        <v>45</v>
      </c>
      <c r="Q210" s="9" t="s">
        <v>109</v>
      </c>
      <c r="R210" s="9" t="s">
        <v>47</v>
      </c>
      <c r="S210" s="9" t="s">
        <v>110</v>
      </c>
      <c r="T210" s="9" t="s">
        <v>1534</v>
      </c>
      <c r="U210" s="9" t="s">
        <v>212</v>
      </c>
      <c r="V210" s="9" t="s">
        <v>480</v>
      </c>
      <c r="W210" s="9" t="s">
        <v>111</v>
      </c>
      <c r="X210" s="9" t="s">
        <v>52</v>
      </c>
      <c r="Y210" s="9" t="s">
        <v>53</v>
      </c>
      <c r="Z210" s="9" t="s">
        <v>54</v>
      </c>
      <c r="AA210" s="9" t="s">
        <v>55</v>
      </c>
      <c r="AB210" s="9" t="s">
        <v>56</v>
      </c>
      <c r="AC210" s="10">
        <v>1450000</v>
      </c>
      <c r="AD210" s="10" t="s">
        <v>2635</v>
      </c>
      <c r="AE210" s="10" t="str" cm="1">
        <f t="array" aca="1" ref="AE210" ca="1">IFERROR(_xlfn.XLOOKUP(MID(CELL("filename",$A$1),FIND("]",CELL("filename",$A$1))+1,255)&amp;"|"&amp;$C210,Fonte_OM_Objeto!$G:$G,Fonte_OM_Objeto!$J:$J),"")</f>
        <v/>
      </c>
      <c r="AF210" s="10" t="str" cm="1">
        <f t="array" aca="1" ref="AF210" ca="1">IFERROR(_xlfn.XLOOKUP(MID(CELL("filename",$A$1),FIND("]",CELL("filename",$A$1))+1,255)&amp;"|"&amp;$C210,Fonte_OM_Objeto!$G:$G,Fonte_OM_Objeto!$K:$K),"")</f>
        <v/>
      </c>
    </row>
    <row r="211" spans="1:32" s="1" customFormat="1" ht="52.35" customHeight="1" x14ac:dyDescent="0.2">
      <c r="A211" s="9" t="s">
        <v>2327</v>
      </c>
      <c r="B211" s="9" t="s">
        <v>31</v>
      </c>
      <c r="C211" s="9" t="s">
        <v>2634</v>
      </c>
      <c r="D211" s="9" t="s">
        <v>33</v>
      </c>
      <c r="E211" s="9" t="s">
        <v>90</v>
      </c>
      <c r="F211" s="9" t="s">
        <v>951</v>
      </c>
      <c r="G211" s="9" t="s">
        <v>952</v>
      </c>
      <c r="H211" s="9" t="s">
        <v>143</v>
      </c>
      <c r="I211" s="9" t="s">
        <v>212</v>
      </c>
      <c r="J211" s="9" t="s">
        <v>39</v>
      </c>
      <c r="K211" s="9" t="s">
        <v>40</v>
      </c>
      <c r="L211" s="9" t="s">
        <v>41</v>
      </c>
      <c r="M211" s="9" t="s">
        <v>59</v>
      </c>
      <c r="N211" s="9" t="s">
        <v>60</v>
      </c>
      <c r="O211" s="9" t="s">
        <v>2347</v>
      </c>
      <c r="P211" s="9" t="s">
        <v>45</v>
      </c>
      <c r="Q211" s="9" t="s">
        <v>62</v>
      </c>
      <c r="R211" s="9" t="s">
        <v>45</v>
      </c>
      <c r="S211" s="9" t="s">
        <v>63</v>
      </c>
      <c r="T211" s="9" t="s">
        <v>75</v>
      </c>
      <c r="U211" s="9" t="s">
        <v>76</v>
      </c>
      <c r="V211" s="9" t="s">
        <v>75</v>
      </c>
      <c r="W211" s="9" t="s">
        <v>51</v>
      </c>
      <c r="X211" s="9" t="s">
        <v>102</v>
      </c>
      <c r="Y211" s="9" t="s">
        <v>53</v>
      </c>
      <c r="Z211" s="9" t="s">
        <v>54</v>
      </c>
      <c r="AA211" s="9" t="s">
        <v>55</v>
      </c>
      <c r="AB211" s="9" t="s">
        <v>56</v>
      </c>
      <c r="AC211" s="10">
        <v>950000</v>
      </c>
      <c r="AD211" s="10" t="s">
        <v>2633</v>
      </c>
      <c r="AE211" s="10" t="str" cm="1">
        <f t="array" aca="1" ref="AE211" ca="1">IFERROR(_xlfn.XLOOKUP(MID(CELL("filename",$A$1),FIND("]",CELL("filename",$A$1))+1,255)&amp;"|"&amp;$C211,Fonte_OM_Objeto!$G:$G,Fonte_OM_Objeto!$J:$J),"")</f>
        <v/>
      </c>
      <c r="AF211" s="10" t="str" cm="1">
        <f t="array" aca="1" ref="AF211" ca="1">IFERROR(_xlfn.XLOOKUP(MID(CELL("filename",$A$1),FIND("]",CELL("filename",$A$1))+1,255)&amp;"|"&amp;$C211,Fonte_OM_Objeto!$G:$G,Fonte_OM_Objeto!$K:$K),"")</f>
        <v/>
      </c>
    </row>
    <row r="212" spans="1:32" s="1" customFormat="1" ht="52.35" customHeight="1" x14ac:dyDescent="0.2">
      <c r="A212" s="9" t="s">
        <v>2327</v>
      </c>
      <c r="B212" s="9" t="s">
        <v>31</v>
      </c>
      <c r="C212" s="9" t="s">
        <v>2632</v>
      </c>
      <c r="D212" s="9" t="s">
        <v>33</v>
      </c>
      <c r="E212" s="9" t="s">
        <v>90</v>
      </c>
      <c r="F212" s="9" t="s">
        <v>951</v>
      </c>
      <c r="G212" s="9" t="s">
        <v>952</v>
      </c>
      <c r="H212" s="9" t="s">
        <v>143</v>
      </c>
      <c r="I212" s="9" t="s">
        <v>212</v>
      </c>
      <c r="J212" s="9" t="s">
        <v>39</v>
      </c>
      <c r="K212" s="9" t="s">
        <v>40</v>
      </c>
      <c r="L212" s="9" t="s">
        <v>41</v>
      </c>
      <c r="M212" s="9" t="s">
        <v>70</v>
      </c>
      <c r="N212" s="9" t="s">
        <v>71</v>
      </c>
      <c r="O212" s="9" t="s">
        <v>2326</v>
      </c>
      <c r="P212" s="9" t="s">
        <v>45</v>
      </c>
      <c r="Q212" s="9" t="s">
        <v>62</v>
      </c>
      <c r="R212" s="9" t="s">
        <v>45</v>
      </c>
      <c r="S212" s="9" t="s">
        <v>85</v>
      </c>
      <c r="T212" s="9" t="s">
        <v>75</v>
      </c>
      <c r="U212" s="9" t="s">
        <v>76</v>
      </c>
      <c r="V212" s="9" t="s">
        <v>75</v>
      </c>
      <c r="W212" s="9" t="s">
        <v>51</v>
      </c>
      <c r="X212" s="9" t="s">
        <v>52</v>
      </c>
      <c r="Y212" s="9" t="s">
        <v>53</v>
      </c>
      <c r="Z212" s="9" t="s">
        <v>54</v>
      </c>
      <c r="AA212" s="9" t="s">
        <v>55</v>
      </c>
      <c r="AB212" s="9" t="s">
        <v>56</v>
      </c>
      <c r="AC212" s="10">
        <v>800000</v>
      </c>
      <c r="AD212" s="10" t="s">
        <v>2631</v>
      </c>
      <c r="AE212" s="10" t="str" cm="1">
        <f t="array" aca="1" ref="AE212" ca="1">IFERROR(_xlfn.XLOOKUP(MID(CELL("filename",$A$1),FIND("]",CELL("filename",$A$1))+1,255)&amp;"|"&amp;$C212,Fonte_OM_Objeto!$G:$G,Fonte_OM_Objeto!$J:$J),"")</f>
        <v/>
      </c>
      <c r="AF212" s="10" t="str" cm="1">
        <f t="array" aca="1" ref="AF212" ca="1">IFERROR(_xlfn.XLOOKUP(MID(CELL("filename",$A$1),FIND("]",CELL("filename",$A$1))+1,255)&amp;"|"&amp;$C212,Fonte_OM_Objeto!$G:$G,Fonte_OM_Objeto!$K:$K),"")</f>
        <v/>
      </c>
    </row>
    <row r="213" spans="1:32" s="1" customFormat="1" ht="52.35" customHeight="1" x14ac:dyDescent="0.2">
      <c r="A213" s="9" t="s">
        <v>2327</v>
      </c>
      <c r="B213" s="9" t="s">
        <v>31</v>
      </c>
      <c r="C213" s="9" t="s">
        <v>2630</v>
      </c>
      <c r="D213" s="9" t="s">
        <v>33</v>
      </c>
      <c r="E213" s="9" t="s">
        <v>90</v>
      </c>
      <c r="F213" s="9" t="s">
        <v>951</v>
      </c>
      <c r="G213" s="9" t="s">
        <v>952</v>
      </c>
      <c r="H213" s="9" t="s">
        <v>143</v>
      </c>
      <c r="I213" s="9" t="s">
        <v>212</v>
      </c>
      <c r="J213" s="9" t="s">
        <v>39</v>
      </c>
      <c r="K213" s="9" t="s">
        <v>40</v>
      </c>
      <c r="L213" s="9" t="s">
        <v>41</v>
      </c>
      <c r="M213" s="9" t="s">
        <v>70</v>
      </c>
      <c r="N213" s="9" t="s">
        <v>71</v>
      </c>
      <c r="O213" s="9" t="s">
        <v>118</v>
      </c>
      <c r="P213" s="9" t="s">
        <v>45</v>
      </c>
      <c r="Q213" s="9" t="s">
        <v>46</v>
      </c>
      <c r="R213" s="9" t="s">
        <v>47</v>
      </c>
      <c r="S213" s="9" t="s">
        <v>48</v>
      </c>
      <c r="T213" s="9" t="s">
        <v>75</v>
      </c>
      <c r="U213" s="9" t="s">
        <v>76</v>
      </c>
      <c r="V213" s="9" t="s">
        <v>75</v>
      </c>
      <c r="W213" s="9" t="s">
        <v>51</v>
      </c>
      <c r="X213" s="9" t="s">
        <v>52</v>
      </c>
      <c r="Y213" s="9" t="s">
        <v>53</v>
      </c>
      <c r="Z213" s="9" t="s">
        <v>54</v>
      </c>
      <c r="AA213" s="9" t="s">
        <v>55</v>
      </c>
      <c r="AB213" s="9" t="s">
        <v>56</v>
      </c>
      <c r="AC213" s="10">
        <v>600000</v>
      </c>
      <c r="AD213" s="10" t="s">
        <v>2629</v>
      </c>
      <c r="AE213" s="10" t="str" cm="1">
        <f t="array" aca="1" ref="AE213" ca="1">IFERROR(_xlfn.XLOOKUP(MID(CELL("filename",$A$1),FIND("]",CELL("filename",$A$1))+1,255)&amp;"|"&amp;$C213,Fonte_OM_Objeto!$G:$G,Fonte_OM_Objeto!$J:$J),"")</f>
        <v/>
      </c>
      <c r="AF213" s="10" t="str" cm="1">
        <f t="array" aca="1" ref="AF213" ca="1">IFERROR(_xlfn.XLOOKUP(MID(CELL("filename",$A$1),FIND("]",CELL("filename",$A$1))+1,255)&amp;"|"&amp;$C213,Fonte_OM_Objeto!$G:$G,Fonte_OM_Objeto!$K:$K),"")</f>
        <v/>
      </c>
    </row>
    <row r="214" spans="1:32" s="1" customFormat="1" ht="52.35" customHeight="1" x14ac:dyDescent="0.2">
      <c r="A214" s="9" t="s">
        <v>2327</v>
      </c>
      <c r="B214" s="9" t="s">
        <v>31</v>
      </c>
      <c r="C214" s="9" t="s">
        <v>2628</v>
      </c>
      <c r="D214" s="9" t="s">
        <v>33</v>
      </c>
      <c r="E214" s="9" t="s">
        <v>90</v>
      </c>
      <c r="F214" s="9" t="s">
        <v>951</v>
      </c>
      <c r="G214" s="9" t="s">
        <v>952</v>
      </c>
      <c r="H214" s="9" t="s">
        <v>143</v>
      </c>
      <c r="I214" s="9" t="s">
        <v>212</v>
      </c>
      <c r="J214" s="9" t="s">
        <v>39</v>
      </c>
      <c r="K214" s="9" t="s">
        <v>40</v>
      </c>
      <c r="L214" s="9" t="s">
        <v>41</v>
      </c>
      <c r="M214" s="9" t="s">
        <v>59</v>
      </c>
      <c r="N214" s="9" t="s">
        <v>60</v>
      </c>
      <c r="O214" s="9" t="s">
        <v>2347</v>
      </c>
      <c r="P214" s="9" t="s">
        <v>45</v>
      </c>
      <c r="Q214" s="9" t="s">
        <v>62</v>
      </c>
      <c r="R214" s="9" t="s">
        <v>45</v>
      </c>
      <c r="S214" s="9" t="s">
        <v>63</v>
      </c>
      <c r="T214" s="9" t="s">
        <v>75</v>
      </c>
      <c r="U214" s="9" t="s">
        <v>76</v>
      </c>
      <c r="V214" s="9" t="s">
        <v>75</v>
      </c>
      <c r="W214" s="9" t="s">
        <v>51</v>
      </c>
      <c r="X214" s="9" t="s">
        <v>52</v>
      </c>
      <c r="Y214" s="9" t="s">
        <v>53</v>
      </c>
      <c r="Z214" s="9" t="s">
        <v>54</v>
      </c>
      <c r="AA214" s="9" t="s">
        <v>55</v>
      </c>
      <c r="AB214" s="9" t="s">
        <v>56</v>
      </c>
      <c r="AC214" s="10">
        <v>1200000</v>
      </c>
      <c r="AD214" s="10" t="s">
        <v>2627</v>
      </c>
      <c r="AE214" s="10" t="str" cm="1">
        <f t="array" aca="1" ref="AE214" ca="1">IFERROR(_xlfn.XLOOKUP(MID(CELL("filename",$A$1),FIND("]",CELL("filename",$A$1))+1,255)&amp;"|"&amp;$C214,Fonte_OM_Objeto!$G:$G,Fonte_OM_Objeto!$J:$J),"")</f>
        <v/>
      </c>
      <c r="AF214" s="10" t="str" cm="1">
        <f t="array" aca="1" ref="AF214" ca="1">IFERROR(_xlfn.XLOOKUP(MID(CELL("filename",$A$1),FIND("]",CELL("filename",$A$1))+1,255)&amp;"|"&amp;$C214,Fonte_OM_Objeto!$G:$G,Fonte_OM_Objeto!$K:$K),"")</f>
        <v/>
      </c>
    </row>
    <row r="215" spans="1:32" s="1" customFormat="1" ht="30.4" customHeight="1" x14ac:dyDescent="0.2">
      <c r="A215" s="9" t="s">
        <v>2327</v>
      </c>
      <c r="B215" s="9" t="s">
        <v>31</v>
      </c>
      <c r="C215" s="9" t="s">
        <v>2626</v>
      </c>
      <c r="D215" s="9" t="s">
        <v>33</v>
      </c>
      <c r="E215" s="9" t="s">
        <v>34</v>
      </c>
      <c r="F215" s="9" t="s">
        <v>980</v>
      </c>
      <c r="G215" s="9" t="s">
        <v>981</v>
      </c>
      <c r="H215" s="9" t="s">
        <v>143</v>
      </c>
      <c r="I215" s="9" t="s">
        <v>159</v>
      </c>
      <c r="J215" s="9" t="s">
        <v>173</v>
      </c>
      <c r="K215" s="9" t="s">
        <v>40</v>
      </c>
      <c r="L215" s="9" t="s">
        <v>41</v>
      </c>
      <c r="M215" s="9" t="s">
        <v>42</v>
      </c>
      <c r="N215" s="9" t="s">
        <v>43</v>
      </c>
      <c r="O215" s="9" t="s">
        <v>612</v>
      </c>
      <c r="P215" s="9" t="s">
        <v>45</v>
      </c>
      <c r="Q215" s="9" t="s">
        <v>109</v>
      </c>
      <c r="R215" s="9" t="s">
        <v>47</v>
      </c>
      <c r="S215" s="9" t="s">
        <v>110</v>
      </c>
      <c r="T215" s="9" t="s">
        <v>2625</v>
      </c>
      <c r="U215" s="9" t="s">
        <v>159</v>
      </c>
      <c r="V215" s="9" t="s">
        <v>2624</v>
      </c>
      <c r="W215" s="9" t="s">
        <v>111</v>
      </c>
      <c r="X215" s="9" t="s">
        <v>52</v>
      </c>
      <c r="Y215" s="9" t="s">
        <v>53</v>
      </c>
      <c r="Z215" s="9" t="s">
        <v>54</v>
      </c>
      <c r="AA215" s="9" t="s">
        <v>55</v>
      </c>
      <c r="AB215" s="9" t="s">
        <v>56</v>
      </c>
      <c r="AC215" s="10">
        <v>100000</v>
      </c>
      <c r="AD215" s="10" t="s">
        <v>2623</v>
      </c>
      <c r="AE215" s="10" t="str" cm="1">
        <f t="array" aca="1" ref="AE215" ca="1">IFERROR(_xlfn.XLOOKUP(MID(CELL("filename",$A$1),FIND("]",CELL("filename",$A$1))+1,255)&amp;"|"&amp;$C215,Fonte_OM_Objeto!$G:$G,Fonte_OM_Objeto!$J:$J),"")</f>
        <v>H Gu Fl</v>
      </c>
      <c r="AF215" s="10" t="str" cm="1">
        <f t="array" aca="1" ref="AF215" ca="1">IFERROR(_xlfn.XLOOKUP(MID(CELL("filename",$A$1),FIND("]",CELL("filename",$A$1))+1,255)&amp;"|"&amp;$C215,Fonte_OM_Objeto!$G:$G,Fonte_OM_Objeto!$K:$K),"")</f>
        <v>Aquisição de Equipamento Ótica Storz e seus componentes e outros equipamentos médico-hospitalares.</v>
      </c>
    </row>
    <row r="216" spans="1:32" s="1" customFormat="1" ht="84.2" customHeight="1" x14ac:dyDescent="0.2">
      <c r="A216" s="9" t="s">
        <v>2327</v>
      </c>
      <c r="B216" s="9" t="s">
        <v>31</v>
      </c>
      <c r="C216" s="9" t="s">
        <v>2622</v>
      </c>
      <c r="D216" s="9" t="s">
        <v>1388</v>
      </c>
      <c r="E216" s="9" t="s">
        <v>90</v>
      </c>
      <c r="F216" s="9" t="s">
        <v>2615</v>
      </c>
      <c r="G216" s="9" t="s">
        <v>2614</v>
      </c>
      <c r="H216" s="9" t="s">
        <v>1391</v>
      </c>
      <c r="I216" s="9" t="s">
        <v>76</v>
      </c>
      <c r="J216" s="9" t="s">
        <v>901</v>
      </c>
      <c r="K216" s="9" t="s">
        <v>40</v>
      </c>
      <c r="L216" s="9" t="s">
        <v>41</v>
      </c>
      <c r="M216" s="9" t="s">
        <v>42</v>
      </c>
      <c r="N216" s="9" t="s">
        <v>43</v>
      </c>
      <c r="O216" s="9" t="s">
        <v>2443</v>
      </c>
      <c r="P216" s="9" t="s">
        <v>45</v>
      </c>
      <c r="Q216" s="9" t="s">
        <v>84</v>
      </c>
      <c r="R216" s="9" t="s">
        <v>45</v>
      </c>
      <c r="S216" s="9" t="s">
        <v>2442</v>
      </c>
      <c r="T216" s="9" t="s">
        <v>75</v>
      </c>
      <c r="U216" s="9" t="s">
        <v>76</v>
      </c>
      <c r="V216" s="9" t="s">
        <v>75</v>
      </c>
      <c r="W216" s="9" t="s">
        <v>51</v>
      </c>
      <c r="X216" s="9" t="s">
        <v>52</v>
      </c>
      <c r="Y216" s="9" t="s">
        <v>53</v>
      </c>
      <c r="Z216" s="9" t="s">
        <v>54</v>
      </c>
      <c r="AA216" s="9" t="s">
        <v>1392</v>
      </c>
      <c r="AB216" s="9" t="s">
        <v>56</v>
      </c>
      <c r="AC216" s="10">
        <v>0</v>
      </c>
      <c r="AD216" s="10" t="s">
        <v>2621</v>
      </c>
      <c r="AE216" s="10" t="str" cm="1">
        <f t="array" aca="1" ref="AE216" ca="1">IFERROR(_xlfn.XLOOKUP(MID(CELL("filename",$A$1),FIND("]",CELL("filename",$A$1))+1,255)&amp;"|"&amp;$C216,Fonte_OM_Objeto!$G:$G,Fonte_OM_Objeto!$J:$J),"")</f>
        <v/>
      </c>
      <c r="AF216" s="10" t="str" cm="1">
        <f t="array" aca="1" ref="AF216" ca="1">IFERROR(_xlfn.XLOOKUP(MID(CELL("filename",$A$1),FIND("]",CELL("filename",$A$1))+1,255)&amp;"|"&amp;$C216,Fonte_OM_Objeto!$G:$G,Fonte_OM_Objeto!$K:$K),"")</f>
        <v/>
      </c>
    </row>
    <row r="217" spans="1:32" s="1" customFormat="1" ht="62.85" customHeight="1" x14ac:dyDescent="0.2">
      <c r="A217" s="9" t="s">
        <v>2327</v>
      </c>
      <c r="B217" s="9" t="s">
        <v>31</v>
      </c>
      <c r="C217" s="9" t="s">
        <v>2620</v>
      </c>
      <c r="D217" s="9" t="s">
        <v>1388</v>
      </c>
      <c r="E217" s="9" t="s">
        <v>90</v>
      </c>
      <c r="F217" s="9" t="s">
        <v>2615</v>
      </c>
      <c r="G217" s="9" t="s">
        <v>2614</v>
      </c>
      <c r="H217" s="9" t="s">
        <v>1391</v>
      </c>
      <c r="I217" s="9" t="s">
        <v>76</v>
      </c>
      <c r="J217" s="9" t="s">
        <v>901</v>
      </c>
      <c r="K217" s="9" t="s">
        <v>40</v>
      </c>
      <c r="L217" s="9" t="s">
        <v>41</v>
      </c>
      <c r="M217" s="9" t="s">
        <v>42</v>
      </c>
      <c r="N217" s="9" t="s">
        <v>43</v>
      </c>
      <c r="O217" s="9" t="s">
        <v>2443</v>
      </c>
      <c r="P217" s="9" t="s">
        <v>45</v>
      </c>
      <c r="Q217" s="9" t="s">
        <v>84</v>
      </c>
      <c r="R217" s="9" t="s">
        <v>45</v>
      </c>
      <c r="S217" s="9" t="s">
        <v>2442</v>
      </c>
      <c r="T217" s="9" t="s">
        <v>75</v>
      </c>
      <c r="U217" s="9" t="s">
        <v>76</v>
      </c>
      <c r="V217" s="9" t="s">
        <v>75</v>
      </c>
      <c r="W217" s="9" t="s">
        <v>51</v>
      </c>
      <c r="X217" s="9" t="s">
        <v>52</v>
      </c>
      <c r="Y217" s="9" t="s">
        <v>53</v>
      </c>
      <c r="Z217" s="9" t="s">
        <v>54</v>
      </c>
      <c r="AA217" s="9" t="s">
        <v>1392</v>
      </c>
      <c r="AB217" s="9" t="s">
        <v>56</v>
      </c>
      <c r="AC217" s="10">
        <v>0</v>
      </c>
      <c r="AD217" s="10" t="s">
        <v>2619</v>
      </c>
      <c r="AE217" s="10" t="str" cm="1">
        <f t="array" aca="1" ref="AE217" ca="1">IFERROR(_xlfn.XLOOKUP(MID(CELL("filename",$A$1),FIND("]",CELL("filename",$A$1))+1,255)&amp;"|"&amp;$C217,Fonte_OM_Objeto!$G:$G,Fonte_OM_Objeto!$J:$J),"")</f>
        <v/>
      </c>
      <c r="AF217" s="10" t="str" cm="1">
        <f t="array" aca="1" ref="AF217" ca="1">IFERROR(_xlfn.XLOOKUP(MID(CELL("filename",$A$1),FIND("]",CELL("filename",$A$1))+1,255)&amp;"|"&amp;$C217,Fonte_OM_Objeto!$G:$G,Fonte_OM_Objeto!$K:$K),"")</f>
        <v/>
      </c>
    </row>
    <row r="218" spans="1:32" s="1" customFormat="1" ht="62.85" customHeight="1" x14ac:dyDescent="0.2">
      <c r="A218" s="9" t="s">
        <v>2327</v>
      </c>
      <c r="B218" s="9" t="s">
        <v>31</v>
      </c>
      <c r="C218" s="9" t="s">
        <v>2618</v>
      </c>
      <c r="D218" s="9" t="s">
        <v>1388</v>
      </c>
      <c r="E218" s="9" t="s">
        <v>90</v>
      </c>
      <c r="F218" s="9" t="s">
        <v>2615</v>
      </c>
      <c r="G218" s="9" t="s">
        <v>2614</v>
      </c>
      <c r="H218" s="9" t="s">
        <v>1391</v>
      </c>
      <c r="I218" s="9" t="s">
        <v>76</v>
      </c>
      <c r="J218" s="9" t="s">
        <v>901</v>
      </c>
      <c r="K218" s="9" t="s">
        <v>40</v>
      </c>
      <c r="L218" s="9" t="s">
        <v>41</v>
      </c>
      <c r="M218" s="9" t="s">
        <v>42</v>
      </c>
      <c r="N218" s="9" t="s">
        <v>43</v>
      </c>
      <c r="O218" s="9" t="s">
        <v>2443</v>
      </c>
      <c r="P218" s="9" t="s">
        <v>45</v>
      </c>
      <c r="Q218" s="9" t="s">
        <v>84</v>
      </c>
      <c r="R218" s="9" t="s">
        <v>45</v>
      </c>
      <c r="S218" s="9" t="s">
        <v>2442</v>
      </c>
      <c r="T218" s="9" t="s">
        <v>75</v>
      </c>
      <c r="U218" s="9" t="s">
        <v>76</v>
      </c>
      <c r="V218" s="9" t="s">
        <v>75</v>
      </c>
      <c r="W218" s="9" t="s">
        <v>51</v>
      </c>
      <c r="X218" s="9" t="s">
        <v>52</v>
      </c>
      <c r="Y218" s="9" t="s">
        <v>53</v>
      </c>
      <c r="Z218" s="9" t="s">
        <v>54</v>
      </c>
      <c r="AA218" s="9" t="s">
        <v>1392</v>
      </c>
      <c r="AB218" s="9" t="s">
        <v>56</v>
      </c>
      <c r="AC218" s="10">
        <v>0</v>
      </c>
      <c r="AD218" s="10" t="s">
        <v>2617</v>
      </c>
      <c r="AE218" s="10" t="str" cm="1">
        <f t="array" aca="1" ref="AE218" ca="1">IFERROR(_xlfn.XLOOKUP(MID(CELL("filename",$A$1),FIND("]",CELL("filename",$A$1))+1,255)&amp;"|"&amp;$C218,Fonte_OM_Objeto!$G:$G,Fonte_OM_Objeto!$J:$J),"")</f>
        <v/>
      </c>
      <c r="AF218" s="10" t="str" cm="1">
        <f t="array" aca="1" ref="AF218" ca="1">IFERROR(_xlfn.XLOOKUP(MID(CELL("filename",$A$1),FIND("]",CELL("filename",$A$1))+1,255)&amp;"|"&amp;$C218,Fonte_OM_Objeto!$G:$G,Fonte_OM_Objeto!$K:$K),"")</f>
        <v/>
      </c>
    </row>
    <row r="219" spans="1:32" s="1" customFormat="1" ht="19.7" customHeight="1" x14ac:dyDescent="0.2">
      <c r="A219" s="9" t="s">
        <v>2327</v>
      </c>
      <c r="B219" s="9" t="s">
        <v>31</v>
      </c>
      <c r="C219" s="9" t="s">
        <v>2616</v>
      </c>
      <c r="D219" s="9" t="s">
        <v>1388</v>
      </c>
      <c r="E219" s="9" t="s">
        <v>90</v>
      </c>
      <c r="F219" s="9" t="s">
        <v>2615</v>
      </c>
      <c r="G219" s="9" t="s">
        <v>2614</v>
      </c>
      <c r="H219" s="9" t="s">
        <v>1391</v>
      </c>
      <c r="I219" s="9" t="s">
        <v>76</v>
      </c>
      <c r="J219" s="9" t="s">
        <v>901</v>
      </c>
      <c r="K219" s="9" t="s">
        <v>40</v>
      </c>
      <c r="L219" s="9" t="s">
        <v>41</v>
      </c>
      <c r="M219" s="9" t="s">
        <v>42</v>
      </c>
      <c r="N219" s="9" t="s">
        <v>43</v>
      </c>
      <c r="O219" s="9" t="s">
        <v>2443</v>
      </c>
      <c r="P219" s="9" t="s">
        <v>45</v>
      </c>
      <c r="Q219" s="9" t="s">
        <v>84</v>
      </c>
      <c r="R219" s="9" t="s">
        <v>45</v>
      </c>
      <c r="S219" s="9" t="s">
        <v>2442</v>
      </c>
      <c r="T219" s="9" t="s">
        <v>75</v>
      </c>
      <c r="U219" s="9" t="s">
        <v>76</v>
      </c>
      <c r="V219" s="9" t="s">
        <v>75</v>
      </c>
      <c r="W219" s="9" t="s">
        <v>51</v>
      </c>
      <c r="X219" s="9" t="s">
        <v>52</v>
      </c>
      <c r="Y219" s="9" t="s">
        <v>53</v>
      </c>
      <c r="Z219" s="9" t="s">
        <v>54</v>
      </c>
      <c r="AA219" s="9" t="s">
        <v>1392</v>
      </c>
      <c r="AB219" s="9" t="s">
        <v>56</v>
      </c>
      <c r="AC219" s="10">
        <v>0</v>
      </c>
      <c r="AD219" s="10" t="s">
        <v>2613</v>
      </c>
      <c r="AE219" s="10" t="str" cm="1">
        <f t="array" aca="1" ref="AE219" ca="1">IFERROR(_xlfn.XLOOKUP(MID(CELL("filename",$A$1),FIND("]",CELL("filename",$A$1))+1,255)&amp;"|"&amp;$C219,Fonte_OM_Objeto!$G:$G,Fonte_OM_Objeto!$J:$J),"")</f>
        <v/>
      </c>
      <c r="AF219" s="10" t="str" cm="1">
        <f t="array" aca="1" ref="AF219" ca="1">IFERROR(_xlfn.XLOOKUP(MID(CELL("filename",$A$1),FIND("]",CELL("filename",$A$1))+1,255)&amp;"|"&amp;$C219,Fonte_OM_Objeto!$G:$G,Fonte_OM_Objeto!$K:$K),"")</f>
        <v/>
      </c>
    </row>
    <row r="220" spans="1:32" s="1" customFormat="1" ht="19.7" customHeight="1" x14ac:dyDescent="0.2">
      <c r="A220" s="9" t="s">
        <v>2327</v>
      </c>
      <c r="B220" s="9" t="s">
        <v>31</v>
      </c>
      <c r="C220" s="9" t="s">
        <v>2612</v>
      </c>
      <c r="D220" s="9" t="s">
        <v>1388</v>
      </c>
      <c r="E220" s="9" t="s">
        <v>90</v>
      </c>
      <c r="F220" s="9" t="s">
        <v>2601</v>
      </c>
      <c r="G220" s="9" t="s">
        <v>2600</v>
      </c>
      <c r="H220" s="9" t="s">
        <v>1391</v>
      </c>
      <c r="I220" s="9" t="s">
        <v>76</v>
      </c>
      <c r="J220" s="9" t="s">
        <v>901</v>
      </c>
      <c r="K220" s="9" t="s">
        <v>40</v>
      </c>
      <c r="L220" s="9" t="s">
        <v>41</v>
      </c>
      <c r="M220" s="9" t="s">
        <v>232</v>
      </c>
      <c r="N220" s="9" t="s">
        <v>233</v>
      </c>
      <c r="O220" s="9" t="s">
        <v>2611</v>
      </c>
      <c r="P220" s="9" t="s">
        <v>45</v>
      </c>
      <c r="Q220" s="9" t="s">
        <v>84</v>
      </c>
      <c r="R220" s="9" t="s">
        <v>45</v>
      </c>
      <c r="S220" s="9" t="s">
        <v>2610</v>
      </c>
      <c r="T220" s="9" t="s">
        <v>1655</v>
      </c>
      <c r="U220" s="9" t="s">
        <v>1654</v>
      </c>
      <c r="V220" s="9" t="s">
        <v>1653</v>
      </c>
      <c r="W220" s="9" t="s">
        <v>51</v>
      </c>
      <c r="X220" s="9" t="s">
        <v>52</v>
      </c>
      <c r="Y220" s="9" t="s">
        <v>53</v>
      </c>
      <c r="Z220" s="9" t="s">
        <v>54</v>
      </c>
      <c r="AA220" s="9" t="s">
        <v>55</v>
      </c>
      <c r="AB220" s="9" t="s">
        <v>56</v>
      </c>
      <c r="AC220" s="10">
        <v>330000000</v>
      </c>
      <c r="AD220" s="10" t="s">
        <v>2609</v>
      </c>
      <c r="AE220" s="10" t="str" cm="1">
        <f t="array" aca="1" ref="AE220" ca="1">IFERROR(_xlfn.XLOOKUP(MID(CELL("filename",$A$1),FIND("]",CELL("filename",$A$1))+1,255)&amp;"|"&amp;$C220,Fonte_OM_Objeto!$G:$G,Fonte_OM_Objeto!$J:$J),"")</f>
        <v/>
      </c>
      <c r="AF220" s="10" t="str" cm="1">
        <f t="array" aca="1" ref="AF220" ca="1">IFERROR(_xlfn.XLOOKUP(MID(CELL("filename",$A$1),FIND("]",CELL("filename",$A$1))+1,255)&amp;"|"&amp;$C220,Fonte_OM_Objeto!$G:$G,Fonte_OM_Objeto!$K:$K),"")</f>
        <v/>
      </c>
    </row>
    <row r="221" spans="1:32" s="1" customFormat="1" ht="19.7" customHeight="1" x14ac:dyDescent="0.2">
      <c r="A221" s="9" t="s">
        <v>2327</v>
      </c>
      <c r="B221" s="9" t="s">
        <v>31</v>
      </c>
      <c r="C221" s="9" t="s">
        <v>2602</v>
      </c>
      <c r="D221" s="9" t="s">
        <v>1388</v>
      </c>
      <c r="E221" s="9" t="s">
        <v>90</v>
      </c>
      <c r="F221" s="9" t="s">
        <v>2601</v>
      </c>
      <c r="G221" s="9" t="s">
        <v>2600</v>
      </c>
      <c r="H221" s="9" t="s">
        <v>1391</v>
      </c>
      <c r="I221" s="9" t="s">
        <v>76</v>
      </c>
      <c r="J221" s="9" t="s">
        <v>901</v>
      </c>
      <c r="K221" s="9" t="s">
        <v>40</v>
      </c>
      <c r="L221" s="9" t="s">
        <v>41</v>
      </c>
      <c r="M221" s="9" t="s">
        <v>232</v>
      </c>
      <c r="N221" s="9" t="s">
        <v>233</v>
      </c>
      <c r="O221" s="9" t="s">
        <v>2608</v>
      </c>
      <c r="P221" s="9" t="s">
        <v>45</v>
      </c>
      <c r="Q221" s="9" t="s">
        <v>2607</v>
      </c>
      <c r="R221" s="9" t="s">
        <v>45</v>
      </c>
      <c r="S221" s="9" t="s">
        <v>867</v>
      </c>
      <c r="T221" s="9" t="s">
        <v>75</v>
      </c>
      <c r="U221" s="9" t="s">
        <v>76</v>
      </c>
      <c r="V221" s="9" t="s">
        <v>75</v>
      </c>
      <c r="W221" s="9" t="s">
        <v>51</v>
      </c>
      <c r="X221" s="9" t="s">
        <v>102</v>
      </c>
      <c r="Y221" s="9" t="s">
        <v>53</v>
      </c>
      <c r="Z221" s="9" t="s">
        <v>54</v>
      </c>
      <c r="AA221" s="9" t="s">
        <v>1392</v>
      </c>
      <c r="AB221" s="9" t="s">
        <v>56</v>
      </c>
      <c r="AC221" s="10">
        <v>0</v>
      </c>
      <c r="AD221" s="10" t="s">
        <v>2595</v>
      </c>
      <c r="AE221" s="10" t="str" cm="1">
        <f t="array" aca="1" ref="AE221" ca="1">IFERROR(_xlfn.XLOOKUP(MID(CELL("filename",$A$1),FIND("]",CELL("filename",$A$1))+1,255)&amp;"|"&amp;$C221,Fonte_OM_Objeto!$G:$G,Fonte_OM_Objeto!$J:$J),"")</f>
        <v/>
      </c>
      <c r="AF221" s="10" t="str" cm="1">
        <f t="array" aca="1" ref="AF221" ca="1">IFERROR(_xlfn.XLOOKUP(MID(CELL("filename",$A$1),FIND("]",CELL("filename",$A$1))+1,255)&amp;"|"&amp;$C221,Fonte_OM_Objeto!$G:$G,Fonte_OM_Objeto!$K:$K),"")</f>
        <v/>
      </c>
    </row>
    <row r="222" spans="1:32" s="1" customFormat="1" ht="19.7" customHeight="1" x14ac:dyDescent="0.2">
      <c r="A222" s="9" t="s">
        <v>2327</v>
      </c>
      <c r="B222" s="9" t="s">
        <v>31</v>
      </c>
      <c r="C222" s="9" t="s">
        <v>2602</v>
      </c>
      <c r="D222" s="9" t="s">
        <v>1388</v>
      </c>
      <c r="E222" s="9" t="s">
        <v>90</v>
      </c>
      <c r="F222" s="9" t="s">
        <v>2601</v>
      </c>
      <c r="G222" s="9" t="s">
        <v>2600</v>
      </c>
      <c r="H222" s="9" t="s">
        <v>1391</v>
      </c>
      <c r="I222" s="9" t="s">
        <v>76</v>
      </c>
      <c r="J222" s="9" t="s">
        <v>901</v>
      </c>
      <c r="K222" s="9" t="s">
        <v>40</v>
      </c>
      <c r="L222" s="9" t="s">
        <v>41</v>
      </c>
      <c r="M222" s="9" t="s">
        <v>232</v>
      </c>
      <c r="N222" s="9" t="s">
        <v>233</v>
      </c>
      <c r="O222" s="9" t="s">
        <v>2608</v>
      </c>
      <c r="P222" s="9" t="s">
        <v>45</v>
      </c>
      <c r="Q222" s="9" t="s">
        <v>2607</v>
      </c>
      <c r="R222" s="9" t="s">
        <v>45</v>
      </c>
      <c r="S222" s="9" t="s">
        <v>867</v>
      </c>
      <c r="T222" s="9" t="s">
        <v>75</v>
      </c>
      <c r="U222" s="9" t="s">
        <v>76</v>
      </c>
      <c r="V222" s="9" t="s">
        <v>75</v>
      </c>
      <c r="W222" s="9" t="s">
        <v>51</v>
      </c>
      <c r="X222" s="9" t="s">
        <v>52</v>
      </c>
      <c r="Y222" s="9" t="s">
        <v>53</v>
      </c>
      <c r="Z222" s="9" t="s">
        <v>54</v>
      </c>
      <c r="AA222" s="9" t="s">
        <v>1392</v>
      </c>
      <c r="AB222" s="9" t="s">
        <v>56</v>
      </c>
      <c r="AC222" s="10">
        <v>0</v>
      </c>
      <c r="AD222" s="10" t="s">
        <v>2595</v>
      </c>
      <c r="AE222" s="10" t="str" cm="1">
        <f t="array" aca="1" ref="AE222" ca="1">IFERROR(_xlfn.XLOOKUP(MID(CELL("filename",$A$1),FIND("]",CELL("filename",$A$1))+1,255)&amp;"|"&amp;$C222,Fonte_OM_Objeto!$G:$G,Fonte_OM_Objeto!$J:$J),"")</f>
        <v/>
      </c>
      <c r="AF222" s="10" t="str" cm="1">
        <f t="array" aca="1" ref="AF222" ca="1">IFERROR(_xlfn.XLOOKUP(MID(CELL("filename",$A$1),FIND("]",CELL("filename",$A$1))+1,255)&amp;"|"&amp;$C222,Fonte_OM_Objeto!$G:$G,Fonte_OM_Objeto!$K:$K),"")</f>
        <v/>
      </c>
    </row>
    <row r="223" spans="1:32" s="1" customFormat="1" ht="19.7" customHeight="1" x14ac:dyDescent="0.2">
      <c r="A223" s="9" t="s">
        <v>2327</v>
      </c>
      <c r="B223" s="9" t="s">
        <v>31</v>
      </c>
      <c r="C223" s="9" t="s">
        <v>2602</v>
      </c>
      <c r="D223" s="9" t="s">
        <v>1388</v>
      </c>
      <c r="E223" s="9" t="s">
        <v>90</v>
      </c>
      <c r="F223" s="9" t="s">
        <v>2601</v>
      </c>
      <c r="G223" s="9" t="s">
        <v>2600</v>
      </c>
      <c r="H223" s="9" t="s">
        <v>1391</v>
      </c>
      <c r="I223" s="9" t="s">
        <v>76</v>
      </c>
      <c r="J223" s="9" t="s">
        <v>901</v>
      </c>
      <c r="K223" s="9" t="s">
        <v>40</v>
      </c>
      <c r="L223" s="9" t="s">
        <v>41</v>
      </c>
      <c r="M223" s="9" t="s">
        <v>232</v>
      </c>
      <c r="N223" s="9" t="s">
        <v>233</v>
      </c>
      <c r="O223" s="9" t="s">
        <v>2574</v>
      </c>
      <c r="P223" s="9" t="s">
        <v>45</v>
      </c>
      <c r="Q223" s="9" t="s">
        <v>335</v>
      </c>
      <c r="R223" s="9" t="s">
        <v>45</v>
      </c>
      <c r="S223" s="9" t="s">
        <v>2573</v>
      </c>
      <c r="T223" s="9" t="s">
        <v>75</v>
      </c>
      <c r="U223" s="9" t="s">
        <v>76</v>
      </c>
      <c r="V223" s="9" t="s">
        <v>75</v>
      </c>
      <c r="W223" s="9" t="s">
        <v>51</v>
      </c>
      <c r="X223" s="9" t="s">
        <v>52</v>
      </c>
      <c r="Y223" s="9" t="s">
        <v>53</v>
      </c>
      <c r="Z223" s="9" t="s">
        <v>54</v>
      </c>
      <c r="AA223" s="9" t="s">
        <v>1392</v>
      </c>
      <c r="AB223" s="9" t="s">
        <v>56</v>
      </c>
      <c r="AC223" s="10">
        <v>0</v>
      </c>
      <c r="AD223" s="10" t="s">
        <v>2595</v>
      </c>
      <c r="AE223" s="10" t="str" cm="1">
        <f t="array" aca="1" ref="AE223" ca="1">IFERROR(_xlfn.XLOOKUP(MID(CELL("filename",$A$1),FIND("]",CELL("filename",$A$1))+1,255)&amp;"|"&amp;$C223,Fonte_OM_Objeto!$G:$G,Fonte_OM_Objeto!$J:$J),"")</f>
        <v/>
      </c>
      <c r="AF223" s="10" t="str" cm="1">
        <f t="array" aca="1" ref="AF223" ca="1">IFERROR(_xlfn.XLOOKUP(MID(CELL("filename",$A$1),FIND("]",CELL("filename",$A$1))+1,255)&amp;"|"&amp;$C223,Fonte_OM_Objeto!$G:$G,Fonte_OM_Objeto!$K:$K),"")</f>
        <v/>
      </c>
    </row>
    <row r="224" spans="1:32" s="1" customFormat="1" ht="19.7" customHeight="1" x14ac:dyDescent="0.2">
      <c r="A224" s="9" t="s">
        <v>2327</v>
      </c>
      <c r="B224" s="9" t="s">
        <v>31</v>
      </c>
      <c r="C224" s="9" t="s">
        <v>2602</v>
      </c>
      <c r="D224" s="9" t="s">
        <v>1388</v>
      </c>
      <c r="E224" s="9" t="s">
        <v>90</v>
      </c>
      <c r="F224" s="9" t="s">
        <v>2601</v>
      </c>
      <c r="G224" s="9" t="s">
        <v>2600</v>
      </c>
      <c r="H224" s="9" t="s">
        <v>1391</v>
      </c>
      <c r="I224" s="9" t="s">
        <v>76</v>
      </c>
      <c r="J224" s="9" t="s">
        <v>901</v>
      </c>
      <c r="K224" s="9" t="s">
        <v>40</v>
      </c>
      <c r="L224" s="9" t="s">
        <v>41</v>
      </c>
      <c r="M224" s="9" t="s">
        <v>97</v>
      </c>
      <c r="N224" s="9" t="s">
        <v>98</v>
      </c>
      <c r="O224" s="9" t="s">
        <v>2606</v>
      </c>
      <c r="P224" s="9" t="s">
        <v>45</v>
      </c>
      <c r="Q224" s="9" t="s">
        <v>335</v>
      </c>
      <c r="R224" s="9" t="s">
        <v>45</v>
      </c>
      <c r="S224" s="9" t="s">
        <v>2605</v>
      </c>
      <c r="T224" s="9" t="s">
        <v>75</v>
      </c>
      <c r="U224" s="9" t="s">
        <v>76</v>
      </c>
      <c r="V224" s="9" t="s">
        <v>75</v>
      </c>
      <c r="W224" s="9" t="s">
        <v>51</v>
      </c>
      <c r="X224" s="9" t="s">
        <v>52</v>
      </c>
      <c r="Y224" s="9" t="s">
        <v>53</v>
      </c>
      <c r="Z224" s="9" t="s">
        <v>54</v>
      </c>
      <c r="AA224" s="9" t="s">
        <v>1392</v>
      </c>
      <c r="AB224" s="9" t="s">
        <v>56</v>
      </c>
      <c r="AC224" s="10">
        <v>0</v>
      </c>
      <c r="AD224" s="10" t="s">
        <v>2595</v>
      </c>
      <c r="AE224" s="10" t="str" cm="1">
        <f t="array" aca="1" ref="AE224" ca="1">IFERROR(_xlfn.XLOOKUP(MID(CELL("filename",$A$1),FIND("]",CELL("filename",$A$1))+1,255)&amp;"|"&amp;$C224,Fonte_OM_Objeto!$G:$G,Fonte_OM_Objeto!$J:$J),"")</f>
        <v/>
      </c>
      <c r="AF224" s="10" t="str" cm="1">
        <f t="array" aca="1" ref="AF224" ca="1">IFERROR(_xlfn.XLOOKUP(MID(CELL("filename",$A$1),FIND("]",CELL("filename",$A$1))+1,255)&amp;"|"&amp;$C224,Fonte_OM_Objeto!$G:$G,Fonte_OM_Objeto!$K:$K),"")</f>
        <v/>
      </c>
    </row>
    <row r="225" spans="1:32" s="1" customFormat="1" ht="19.7" customHeight="1" x14ac:dyDescent="0.2">
      <c r="A225" s="9" t="s">
        <v>2327</v>
      </c>
      <c r="B225" s="9" t="s">
        <v>31</v>
      </c>
      <c r="C225" s="9" t="s">
        <v>2602</v>
      </c>
      <c r="D225" s="9" t="s">
        <v>1388</v>
      </c>
      <c r="E225" s="9" t="s">
        <v>90</v>
      </c>
      <c r="F225" s="9" t="s">
        <v>2601</v>
      </c>
      <c r="G225" s="9" t="s">
        <v>2600</v>
      </c>
      <c r="H225" s="9" t="s">
        <v>1391</v>
      </c>
      <c r="I225" s="9" t="s">
        <v>76</v>
      </c>
      <c r="J225" s="9" t="s">
        <v>901</v>
      </c>
      <c r="K225" s="9" t="s">
        <v>40</v>
      </c>
      <c r="L225" s="9" t="s">
        <v>41</v>
      </c>
      <c r="M225" s="9" t="s">
        <v>97</v>
      </c>
      <c r="N225" s="9" t="s">
        <v>98</v>
      </c>
      <c r="O225" s="9" t="s">
        <v>2437</v>
      </c>
      <c r="P225" s="9" t="s">
        <v>45</v>
      </c>
      <c r="Q225" s="9" t="s">
        <v>335</v>
      </c>
      <c r="R225" s="9" t="s">
        <v>45</v>
      </c>
      <c r="S225" s="9" t="s">
        <v>1473</v>
      </c>
      <c r="T225" s="9" t="s">
        <v>75</v>
      </c>
      <c r="U225" s="9" t="s">
        <v>76</v>
      </c>
      <c r="V225" s="9" t="s">
        <v>75</v>
      </c>
      <c r="W225" s="9" t="s">
        <v>51</v>
      </c>
      <c r="X225" s="9" t="s">
        <v>102</v>
      </c>
      <c r="Y225" s="9" t="s">
        <v>53</v>
      </c>
      <c r="Z225" s="9" t="s">
        <v>54</v>
      </c>
      <c r="AA225" s="9" t="s">
        <v>1392</v>
      </c>
      <c r="AB225" s="9" t="s">
        <v>56</v>
      </c>
      <c r="AC225" s="10">
        <v>0</v>
      </c>
      <c r="AD225" s="10" t="s">
        <v>2595</v>
      </c>
      <c r="AE225" s="10" t="str" cm="1">
        <f t="array" aca="1" ref="AE225" ca="1">IFERROR(_xlfn.XLOOKUP(MID(CELL("filename",$A$1),FIND("]",CELL("filename",$A$1))+1,255)&amp;"|"&amp;$C225,Fonte_OM_Objeto!$G:$G,Fonte_OM_Objeto!$J:$J),"")</f>
        <v/>
      </c>
      <c r="AF225" s="10" t="str" cm="1">
        <f t="array" aca="1" ref="AF225" ca="1">IFERROR(_xlfn.XLOOKUP(MID(CELL("filename",$A$1),FIND("]",CELL("filename",$A$1))+1,255)&amp;"|"&amp;$C225,Fonte_OM_Objeto!$G:$G,Fonte_OM_Objeto!$K:$K),"")</f>
        <v/>
      </c>
    </row>
    <row r="226" spans="1:32" s="1" customFormat="1" ht="19.7" customHeight="1" x14ac:dyDescent="0.2">
      <c r="A226" s="9" t="s">
        <v>2327</v>
      </c>
      <c r="B226" s="9" t="s">
        <v>31</v>
      </c>
      <c r="C226" s="9" t="s">
        <v>2602</v>
      </c>
      <c r="D226" s="9" t="s">
        <v>1388</v>
      </c>
      <c r="E226" s="9" t="s">
        <v>90</v>
      </c>
      <c r="F226" s="9" t="s">
        <v>2601</v>
      </c>
      <c r="G226" s="9" t="s">
        <v>2600</v>
      </c>
      <c r="H226" s="9" t="s">
        <v>1391</v>
      </c>
      <c r="I226" s="9" t="s">
        <v>76</v>
      </c>
      <c r="J226" s="9" t="s">
        <v>901</v>
      </c>
      <c r="K226" s="9" t="s">
        <v>40</v>
      </c>
      <c r="L226" s="9" t="s">
        <v>41</v>
      </c>
      <c r="M226" s="9" t="s">
        <v>97</v>
      </c>
      <c r="N226" s="9" t="s">
        <v>98</v>
      </c>
      <c r="O226" s="9" t="s">
        <v>2437</v>
      </c>
      <c r="P226" s="9" t="s">
        <v>45</v>
      </c>
      <c r="Q226" s="9" t="s">
        <v>335</v>
      </c>
      <c r="R226" s="9" t="s">
        <v>45</v>
      </c>
      <c r="S226" s="9" t="s">
        <v>1473</v>
      </c>
      <c r="T226" s="9" t="s">
        <v>75</v>
      </c>
      <c r="U226" s="9" t="s">
        <v>76</v>
      </c>
      <c r="V226" s="9" t="s">
        <v>75</v>
      </c>
      <c r="W226" s="9" t="s">
        <v>51</v>
      </c>
      <c r="X226" s="9" t="s">
        <v>52</v>
      </c>
      <c r="Y226" s="9" t="s">
        <v>53</v>
      </c>
      <c r="Z226" s="9" t="s">
        <v>54</v>
      </c>
      <c r="AA226" s="9" t="s">
        <v>1392</v>
      </c>
      <c r="AB226" s="9" t="s">
        <v>56</v>
      </c>
      <c r="AC226" s="10">
        <v>0</v>
      </c>
      <c r="AD226" s="10" t="s">
        <v>2595</v>
      </c>
      <c r="AE226" s="10" t="str" cm="1">
        <f t="array" aca="1" ref="AE226" ca="1">IFERROR(_xlfn.XLOOKUP(MID(CELL("filename",$A$1),FIND("]",CELL("filename",$A$1))+1,255)&amp;"|"&amp;$C226,Fonte_OM_Objeto!$G:$G,Fonte_OM_Objeto!$J:$J),"")</f>
        <v/>
      </c>
      <c r="AF226" s="10" t="str" cm="1">
        <f t="array" aca="1" ref="AF226" ca="1">IFERROR(_xlfn.XLOOKUP(MID(CELL("filename",$A$1),FIND("]",CELL("filename",$A$1))+1,255)&amp;"|"&amp;$C226,Fonte_OM_Objeto!$G:$G,Fonte_OM_Objeto!$K:$K),"")</f>
        <v/>
      </c>
    </row>
    <row r="227" spans="1:32" s="1" customFormat="1" ht="19.7" customHeight="1" x14ac:dyDescent="0.2">
      <c r="A227" s="9" t="s">
        <v>2327</v>
      </c>
      <c r="B227" s="9" t="s">
        <v>31</v>
      </c>
      <c r="C227" s="9" t="s">
        <v>2602</v>
      </c>
      <c r="D227" s="9" t="s">
        <v>1388</v>
      </c>
      <c r="E227" s="9" t="s">
        <v>90</v>
      </c>
      <c r="F227" s="9" t="s">
        <v>2601</v>
      </c>
      <c r="G227" s="9" t="s">
        <v>2600</v>
      </c>
      <c r="H227" s="9" t="s">
        <v>1391</v>
      </c>
      <c r="I227" s="9" t="s">
        <v>76</v>
      </c>
      <c r="J227" s="9" t="s">
        <v>901</v>
      </c>
      <c r="K227" s="9" t="s">
        <v>40</v>
      </c>
      <c r="L227" s="9" t="s">
        <v>41</v>
      </c>
      <c r="M227" s="9" t="s">
        <v>97</v>
      </c>
      <c r="N227" s="9" t="s">
        <v>98</v>
      </c>
      <c r="O227" s="9" t="s">
        <v>2437</v>
      </c>
      <c r="P227" s="9" t="s">
        <v>45</v>
      </c>
      <c r="Q227" s="9" t="s">
        <v>335</v>
      </c>
      <c r="R227" s="9" t="s">
        <v>45</v>
      </c>
      <c r="S227" s="9" t="s">
        <v>1473</v>
      </c>
      <c r="T227" s="9" t="s">
        <v>75</v>
      </c>
      <c r="U227" s="9" t="s">
        <v>76</v>
      </c>
      <c r="V227" s="9" t="s">
        <v>75</v>
      </c>
      <c r="W227" s="9" t="s">
        <v>51</v>
      </c>
      <c r="X227" s="9" t="s">
        <v>52</v>
      </c>
      <c r="Y227" s="9" t="s">
        <v>53</v>
      </c>
      <c r="Z227" s="9" t="s">
        <v>54</v>
      </c>
      <c r="AA227" s="9" t="s">
        <v>1392</v>
      </c>
      <c r="AB227" s="9" t="s">
        <v>2429</v>
      </c>
      <c r="AC227" s="10">
        <v>0</v>
      </c>
      <c r="AD227" s="10" t="s">
        <v>2595</v>
      </c>
      <c r="AE227" s="10" t="str" cm="1">
        <f t="array" aca="1" ref="AE227" ca="1">IFERROR(_xlfn.XLOOKUP(MID(CELL("filename",$A$1),FIND("]",CELL("filename",$A$1))+1,255)&amp;"|"&amp;$C227,Fonte_OM_Objeto!$G:$G,Fonte_OM_Objeto!$J:$J),"")</f>
        <v/>
      </c>
      <c r="AF227" s="10" t="str" cm="1">
        <f t="array" aca="1" ref="AF227" ca="1">IFERROR(_xlfn.XLOOKUP(MID(CELL("filename",$A$1),FIND("]",CELL("filename",$A$1))+1,255)&amp;"|"&amp;$C227,Fonte_OM_Objeto!$G:$G,Fonte_OM_Objeto!$K:$K),"")</f>
        <v/>
      </c>
    </row>
    <row r="228" spans="1:32" s="1" customFormat="1" ht="19.7" customHeight="1" x14ac:dyDescent="0.2">
      <c r="A228" s="9" t="s">
        <v>2327</v>
      </c>
      <c r="B228" s="9" t="s">
        <v>31</v>
      </c>
      <c r="C228" s="9" t="s">
        <v>2602</v>
      </c>
      <c r="D228" s="9" t="s">
        <v>1388</v>
      </c>
      <c r="E228" s="9" t="s">
        <v>90</v>
      </c>
      <c r="F228" s="9" t="s">
        <v>2601</v>
      </c>
      <c r="G228" s="9" t="s">
        <v>2600</v>
      </c>
      <c r="H228" s="9" t="s">
        <v>1391</v>
      </c>
      <c r="I228" s="9" t="s">
        <v>76</v>
      </c>
      <c r="J228" s="9" t="s">
        <v>901</v>
      </c>
      <c r="K228" s="9" t="s">
        <v>40</v>
      </c>
      <c r="L228" s="9" t="s">
        <v>41</v>
      </c>
      <c r="M228" s="9" t="s">
        <v>97</v>
      </c>
      <c r="N228" s="9" t="s">
        <v>98</v>
      </c>
      <c r="O228" s="9" t="s">
        <v>2591</v>
      </c>
      <c r="P228" s="9" t="s">
        <v>45</v>
      </c>
      <c r="Q228" s="9" t="s">
        <v>335</v>
      </c>
      <c r="R228" s="9" t="s">
        <v>45</v>
      </c>
      <c r="S228" s="9" t="s">
        <v>1410</v>
      </c>
      <c r="T228" s="9" t="s">
        <v>75</v>
      </c>
      <c r="U228" s="9" t="s">
        <v>76</v>
      </c>
      <c r="V228" s="9" t="s">
        <v>75</v>
      </c>
      <c r="W228" s="9" t="s">
        <v>51</v>
      </c>
      <c r="X228" s="9" t="s">
        <v>102</v>
      </c>
      <c r="Y228" s="9" t="s">
        <v>53</v>
      </c>
      <c r="Z228" s="9" t="s">
        <v>54</v>
      </c>
      <c r="AA228" s="9" t="s">
        <v>1392</v>
      </c>
      <c r="AB228" s="9" t="s">
        <v>56</v>
      </c>
      <c r="AC228" s="10">
        <v>0</v>
      </c>
      <c r="AD228" s="10" t="s">
        <v>2595</v>
      </c>
      <c r="AE228" s="10" t="str" cm="1">
        <f t="array" aca="1" ref="AE228" ca="1">IFERROR(_xlfn.XLOOKUP(MID(CELL("filename",$A$1),FIND("]",CELL("filename",$A$1))+1,255)&amp;"|"&amp;$C228,Fonte_OM_Objeto!$G:$G,Fonte_OM_Objeto!$J:$J),"")</f>
        <v/>
      </c>
      <c r="AF228" s="10" t="str" cm="1">
        <f t="array" aca="1" ref="AF228" ca="1">IFERROR(_xlfn.XLOOKUP(MID(CELL("filename",$A$1),FIND("]",CELL("filename",$A$1))+1,255)&amp;"|"&amp;$C228,Fonte_OM_Objeto!$G:$G,Fonte_OM_Objeto!$K:$K),"")</f>
        <v/>
      </c>
    </row>
    <row r="229" spans="1:32" s="1" customFormat="1" ht="19.7" customHeight="1" x14ac:dyDescent="0.2">
      <c r="A229" s="9" t="s">
        <v>2327</v>
      </c>
      <c r="B229" s="9" t="s">
        <v>31</v>
      </c>
      <c r="C229" s="9" t="s">
        <v>2602</v>
      </c>
      <c r="D229" s="9" t="s">
        <v>1388</v>
      </c>
      <c r="E229" s="9" t="s">
        <v>90</v>
      </c>
      <c r="F229" s="9" t="s">
        <v>2601</v>
      </c>
      <c r="G229" s="9" t="s">
        <v>2600</v>
      </c>
      <c r="H229" s="9" t="s">
        <v>1391</v>
      </c>
      <c r="I229" s="9" t="s">
        <v>76</v>
      </c>
      <c r="J229" s="9" t="s">
        <v>901</v>
      </c>
      <c r="K229" s="9" t="s">
        <v>40</v>
      </c>
      <c r="L229" s="9" t="s">
        <v>41</v>
      </c>
      <c r="M229" s="9" t="s">
        <v>97</v>
      </c>
      <c r="N229" s="9" t="s">
        <v>98</v>
      </c>
      <c r="O229" s="9" t="s">
        <v>2591</v>
      </c>
      <c r="P229" s="9" t="s">
        <v>45</v>
      </c>
      <c r="Q229" s="9" t="s">
        <v>335</v>
      </c>
      <c r="R229" s="9" t="s">
        <v>45</v>
      </c>
      <c r="S229" s="9" t="s">
        <v>1410</v>
      </c>
      <c r="T229" s="9" t="s">
        <v>75</v>
      </c>
      <c r="U229" s="9" t="s">
        <v>76</v>
      </c>
      <c r="V229" s="9" t="s">
        <v>75</v>
      </c>
      <c r="W229" s="9" t="s">
        <v>51</v>
      </c>
      <c r="X229" s="9" t="s">
        <v>52</v>
      </c>
      <c r="Y229" s="9" t="s">
        <v>53</v>
      </c>
      <c r="Z229" s="9" t="s">
        <v>54</v>
      </c>
      <c r="AA229" s="9" t="s">
        <v>1392</v>
      </c>
      <c r="AB229" s="9" t="s">
        <v>56</v>
      </c>
      <c r="AC229" s="10">
        <v>0</v>
      </c>
      <c r="AD229" s="10" t="s">
        <v>2595</v>
      </c>
      <c r="AE229" s="10" t="str" cm="1">
        <f t="array" aca="1" ref="AE229" ca="1">IFERROR(_xlfn.XLOOKUP(MID(CELL("filename",$A$1),FIND("]",CELL("filename",$A$1))+1,255)&amp;"|"&amp;$C229,Fonte_OM_Objeto!$G:$G,Fonte_OM_Objeto!$J:$J),"")</f>
        <v/>
      </c>
      <c r="AF229" s="10" t="str" cm="1">
        <f t="array" aca="1" ref="AF229" ca="1">IFERROR(_xlfn.XLOOKUP(MID(CELL("filename",$A$1),FIND("]",CELL("filename",$A$1))+1,255)&amp;"|"&amp;$C229,Fonte_OM_Objeto!$G:$G,Fonte_OM_Objeto!$K:$K),"")</f>
        <v/>
      </c>
    </row>
    <row r="230" spans="1:32" s="1" customFormat="1" ht="19.7" customHeight="1" x14ac:dyDescent="0.2">
      <c r="A230" s="9" t="s">
        <v>2327</v>
      </c>
      <c r="B230" s="9" t="s">
        <v>31</v>
      </c>
      <c r="C230" s="9" t="s">
        <v>2602</v>
      </c>
      <c r="D230" s="9" t="s">
        <v>1388</v>
      </c>
      <c r="E230" s="9" t="s">
        <v>90</v>
      </c>
      <c r="F230" s="9" t="s">
        <v>2601</v>
      </c>
      <c r="G230" s="9" t="s">
        <v>2600</v>
      </c>
      <c r="H230" s="9" t="s">
        <v>1391</v>
      </c>
      <c r="I230" s="9" t="s">
        <v>76</v>
      </c>
      <c r="J230" s="9" t="s">
        <v>901</v>
      </c>
      <c r="K230" s="9" t="s">
        <v>40</v>
      </c>
      <c r="L230" s="9" t="s">
        <v>41</v>
      </c>
      <c r="M230" s="9" t="s">
        <v>42</v>
      </c>
      <c r="N230" s="9" t="s">
        <v>43</v>
      </c>
      <c r="O230" s="9" t="s">
        <v>2443</v>
      </c>
      <c r="P230" s="9" t="s">
        <v>45</v>
      </c>
      <c r="Q230" s="9" t="s">
        <v>84</v>
      </c>
      <c r="R230" s="9" t="s">
        <v>45</v>
      </c>
      <c r="S230" s="9" t="s">
        <v>2442</v>
      </c>
      <c r="T230" s="9" t="s">
        <v>75</v>
      </c>
      <c r="U230" s="9" t="s">
        <v>76</v>
      </c>
      <c r="V230" s="9" t="s">
        <v>75</v>
      </c>
      <c r="W230" s="9" t="s">
        <v>51</v>
      </c>
      <c r="X230" s="9" t="s">
        <v>102</v>
      </c>
      <c r="Y230" s="9" t="s">
        <v>53</v>
      </c>
      <c r="Z230" s="9" t="s">
        <v>54</v>
      </c>
      <c r="AA230" s="9" t="s">
        <v>1392</v>
      </c>
      <c r="AB230" s="9" t="s">
        <v>56</v>
      </c>
      <c r="AC230" s="10">
        <v>0</v>
      </c>
      <c r="AD230" s="10" t="s">
        <v>2595</v>
      </c>
      <c r="AE230" s="10" t="str" cm="1">
        <f t="array" aca="1" ref="AE230" ca="1">IFERROR(_xlfn.XLOOKUP(MID(CELL("filename",$A$1),FIND("]",CELL("filename",$A$1))+1,255)&amp;"|"&amp;$C230,Fonte_OM_Objeto!$G:$G,Fonte_OM_Objeto!$J:$J),"")</f>
        <v/>
      </c>
      <c r="AF230" s="10" t="str" cm="1">
        <f t="array" aca="1" ref="AF230" ca="1">IFERROR(_xlfn.XLOOKUP(MID(CELL("filename",$A$1),FIND("]",CELL("filename",$A$1))+1,255)&amp;"|"&amp;$C230,Fonte_OM_Objeto!$G:$G,Fonte_OM_Objeto!$K:$K),"")</f>
        <v/>
      </c>
    </row>
    <row r="231" spans="1:32" s="1" customFormat="1" ht="19.7" customHeight="1" x14ac:dyDescent="0.2">
      <c r="A231" s="9" t="s">
        <v>2327</v>
      </c>
      <c r="B231" s="9" t="s">
        <v>31</v>
      </c>
      <c r="C231" s="9" t="s">
        <v>2602</v>
      </c>
      <c r="D231" s="9" t="s">
        <v>1388</v>
      </c>
      <c r="E231" s="9" t="s">
        <v>90</v>
      </c>
      <c r="F231" s="9" t="s">
        <v>2601</v>
      </c>
      <c r="G231" s="9" t="s">
        <v>2600</v>
      </c>
      <c r="H231" s="9" t="s">
        <v>1391</v>
      </c>
      <c r="I231" s="9" t="s">
        <v>76</v>
      </c>
      <c r="J231" s="9" t="s">
        <v>901</v>
      </c>
      <c r="K231" s="9" t="s">
        <v>40</v>
      </c>
      <c r="L231" s="9" t="s">
        <v>41</v>
      </c>
      <c r="M231" s="9" t="s">
        <v>42</v>
      </c>
      <c r="N231" s="9" t="s">
        <v>43</v>
      </c>
      <c r="O231" s="9" t="s">
        <v>2443</v>
      </c>
      <c r="P231" s="9" t="s">
        <v>45</v>
      </c>
      <c r="Q231" s="9" t="s">
        <v>84</v>
      </c>
      <c r="R231" s="9" t="s">
        <v>45</v>
      </c>
      <c r="S231" s="9" t="s">
        <v>2442</v>
      </c>
      <c r="T231" s="9" t="s">
        <v>75</v>
      </c>
      <c r="U231" s="9" t="s">
        <v>76</v>
      </c>
      <c r="V231" s="9" t="s">
        <v>75</v>
      </c>
      <c r="W231" s="9" t="s">
        <v>51</v>
      </c>
      <c r="X231" s="9" t="s">
        <v>52</v>
      </c>
      <c r="Y231" s="9" t="s">
        <v>53</v>
      </c>
      <c r="Z231" s="9" t="s">
        <v>54</v>
      </c>
      <c r="AA231" s="9" t="s">
        <v>1392</v>
      </c>
      <c r="AB231" s="9" t="s">
        <v>56</v>
      </c>
      <c r="AC231" s="10">
        <v>0</v>
      </c>
      <c r="AD231" s="10" t="s">
        <v>2595</v>
      </c>
      <c r="AE231" s="10" t="str" cm="1">
        <f t="array" aca="1" ref="AE231" ca="1">IFERROR(_xlfn.XLOOKUP(MID(CELL("filename",$A$1),FIND("]",CELL("filename",$A$1))+1,255)&amp;"|"&amp;$C231,Fonte_OM_Objeto!$G:$G,Fonte_OM_Objeto!$J:$J),"")</f>
        <v/>
      </c>
      <c r="AF231" s="10" t="str" cm="1">
        <f t="array" aca="1" ref="AF231" ca="1">IFERROR(_xlfn.XLOOKUP(MID(CELL("filename",$A$1),FIND("]",CELL("filename",$A$1))+1,255)&amp;"|"&amp;$C231,Fonte_OM_Objeto!$G:$G,Fonte_OM_Objeto!$K:$K),"")</f>
        <v/>
      </c>
    </row>
    <row r="232" spans="1:32" s="1" customFormat="1" ht="19.7" customHeight="1" x14ac:dyDescent="0.2">
      <c r="A232" s="9" t="s">
        <v>2327</v>
      </c>
      <c r="B232" s="9" t="s">
        <v>31</v>
      </c>
      <c r="C232" s="9" t="s">
        <v>2602</v>
      </c>
      <c r="D232" s="9" t="s">
        <v>1388</v>
      </c>
      <c r="E232" s="9" t="s">
        <v>90</v>
      </c>
      <c r="F232" s="9" t="s">
        <v>2601</v>
      </c>
      <c r="G232" s="9" t="s">
        <v>2600</v>
      </c>
      <c r="H232" s="9" t="s">
        <v>1391</v>
      </c>
      <c r="I232" s="9" t="s">
        <v>76</v>
      </c>
      <c r="J232" s="9" t="s">
        <v>901</v>
      </c>
      <c r="K232" s="9" t="s">
        <v>40</v>
      </c>
      <c r="L232" s="9" t="s">
        <v>41</v>
      </c>
      <c r="M232" s="9" t="s">
        <v>42</v>
      </c>
      <c r="N232" s="9" t="s">
        <v>43</v>
      </c>
      <c r="O232" s="9" t="s">
        <v>2371</v>
      </c>
      <c r="P232" s="9" t="s">
        <v>45</v>
      </c>
      <c r="Q232" s="9" t="s">
        <v>84</v>
      </c>
      <c r="R232" s="9" t="s">
        <v>45</v>
      </c>
      <c r="S232" s="9" t="s">
        <v>1487</v>
      </c>
      <c r="T232" s="9" t="s">
        <v>75</v>
      </c>
      <c r="U232" s="9" t="s">
        <v>76</v>
      </c>
      <c r="V232" s="9" t="s">
        <v>75</v>
      </c>
      <c r="W232" s="9" t="s">
        <v>51</v>
      </c>
      <c r="X232" s="9" t="s">
        <v>102</v>
      </c>
      <c r="Y232" s="9" t="s">
        <v>53</v>
      </c>
      <c r="Z232" s="9" t="s">
        <v>54</v>
      </c>
      <c r="AA232" s="9" t="s">
        <v>1392</v>
      </c>
      <c r="AB232" s="9" t="s">
        <v>56</v>
      </c>
      <c r="AC232" s="10">
        <v>0</v>
      </c>
      <c r="AD232" s="10" t="s">
        <v>2595</v>
      </c>
      <c r="AE232" s="10" t="str" cm="1">
        <f t="array" aca="1" ref="AE232" ca="1">IFERROR(_xlfn.XLOOKUP(MID(CELL("filename",$A$1),FIND("]",CELL("filename",$A$1))+1,255)&amp;"|"&amp;$C232,Fonte_OM_Objeto!$G:$G,Fonte_OM_Objeto!$J:$J),"")</f>
        <v/>
      </c>
      <c r="AF232" s="10" t="str" cm="1">
        <f t="array" aca="1" ref="AF232" ca="1">IFERROR(_xlfn.XLOOKUP(MID(CELL("filename",$A$1),FIND("]",CELL("filename",$A$1))+1,255)&amp;"|"&amp;$C232,Fonte_OM_Objeto!$G:$G,Fonte_OM_Objeto!$K:$K),"")</f>
        <v/>
      </c>
    </row>
    <row r="233" spans="1:32" s="1" customFormat="1" ht="19.7" customHeight="1" x14ac:dyDescent="0.2">
      <c r="A233" s="9" t="s">
        <v>2327</v>
      </c>
      <c r="B233" s="9" t="s">
        <v>31</v>
      </c>
      <c r="C233" s="9" t="s">
        <v>2602</v>
      </c>
      <c r="D233" s="9" t="s">
        <v>1388</v>
      </c>
      <c r="E233" s="9" t="s">
        <v>90</v>
      </c>
      <c r="F233" s="9" t="s">
        <v>2601</v>
      </c>
      <c r="G233" s="9" t="s">
        <v>2600</v>
      </c>
      <c r="H233" s="9" t="s">
        <v>1391</v>
      </c>
      <c r="I233" s="9" t="s">
        <v>76</v>
      </c>
      <c r="J233" s="9" t="s">
        <v>901</v>
      </c>
      <c r="K233" s="9" t="s">
        <v>40</v>
      </c>
      <c r="L233" s="9" t="s">
        <v>41</v>
      </c>
      <c r="M233" s="9" t="s">
        <v>42</v>
      </c>
      <c r="N233" s="9" t="s">
        <v>43</v>
      </c>
      <c r="O233" s="9" t="s">
        <v>2371</v>
      </c>
      <c r="P233" s="9" t="s">
        <v>45</v>
      </c>
      <c r="Q233" s="9" t="s">
        <v>84</v>
      </c>
      <c r="R233" s="9" t="s">
        <v>45</v>
      </c>
      <c r="S233" s="9" t="s">
        <v>1487</v>
      </c>
      <c r="T233" s="9" t="s">
        <v>75</v>
      </c>
      <c r="U233" s="9" t="s">
        <v>76</v>
      </c>
      <c r="V233" s="9" t="s">
        <v>75</v>
      </c>
      <c r="W233" s="9" t="s">
        <v>51</v>
      </c>
      <c r="X233" s="9" t="s">
        <v>52</v>
      </c>
      <c r="Y233" s="9" t="s">
        <v>53</v>
      </c>
      <c r="Z233" s="9" t="s">
        <v>54</v>
      </c>
      <c r="AA233" s="9" t="s">
        <v>1392</v>
      </c>
      <c r="AB233" s="9" t="s">
        <v>56</v>
      </c>
      <c r="AC233" s="10">
        <v>0</v>
      </c>
      <c r="AD233" s="10" t="s">
        <v>2595</v>
      </c>
      <c r="AE233" s="10" t="str" cm="1">
        <f t="array" aca="1" ref="AE233" ca="1">IFERROR(_xlfn.XLOOKUP(MID(CELL("filename",$A$1),FIND("]",CELL("filename",$A$1))+1,255)&amp;"|"&amp;$C233,Fonte_OM_Objeto!$G:$G,Fonte_OM_Objeto!$J:$J),"")</f>
        <v/>
      </c>
      <c r="AF233" s="10" t="str" cm="1">
        <f t="array" aca="1" ref="AF233" ca="1">IFERROR(_xlfn.XLOOKUP(MID(CELL("filename",$A$1),FIND("]",CELL("filename",$A$1))+1,255)&amp;"|"&amp;$C233,Fonte_OM_Objeto!$G:$G,Fonte_OM_Objeto!$K:$K),"")</f>
        <v/>
      </c>
    </row>
    <row r="234" spans="1:32" s="1" customFormat="1" ht="19.7" customHeight="1" x14ac:dyDescent="0.2">
      <c r="A234" s="9" t="s">
        <v>2327</v>
      </c>
      <c r="B234" s="9" t="s">
        <v>31</v>
      </c>
      <c r="C234" s="9" t="s">
        <v>2602</v>
      </c>
      <c r="D234" s="9" t="s">
        <v>1388</v>
      </c>
      <c r="E234" s="9" t="s">
        <v>90</v>
      </c>
      <c r="F234" s="9" t="s">
        <v>2601</v>
      </c>
      <c r="G234" s="9" t="s">
        <v>2600</v>
      </c>
      <c r="H234" s="9" t="s">
        <v>1391</v>
      </c>
      <c r="I234" s="9" t="s">
        <v>76</v>
      </c>
      <c r="J234" s="9" t="s">
        <v>901</v>
      </c>
      <c r="K234" s="9" t="s">
        <v>40</v>
      </c>
      <c r="L234" s="9" t="s">
        <v>41</v>
      </c>
      <c r="M234" s="9" t="s">
        <v>59</v>
      </c>
      <c r="N234" s="9" t="s">
        <v>60</v>
      </c>
      <c r="O234" s="9" t="s">
        <v>2604</v>
      </c>
      <c r="P234" s="9" t="s">
        <v>45</v>
      </c>
      <c r="Q234" s="9" t="s">
        <v>62</v>
      </c>
      <c r="R234" s="9" t="s">
        <v>45</v>
      </c>
      <c r="S234" s="9" t="s">
        <v>1605</v>
      </c>
      <c r="T234" s="9" t="s">
        <v>75</v>
      </c>
      <c r="U234" s="9" t="s">
        <v>76</v>
      </c>
      <c r="V234" s="9" t="s">
        <v>75</v>
      </c>
      <c r="W234" s="9" t="s">
        <v>51</v>
      </c>
      <c r="X234" s="9" t="s">
        <v>52</v>
      </c>
      <c r="Y234" s="9" t="s">
        <v>53</v>
      </c>
      <c r="Z234" s="9" t="s">
        <v>54</v>
      </c>
      <c r="AA234" s="9" t="s">
        <v>1392</v>
      </c>
      <c r="AB234" s="9" t="s">
        <v>1600</v>
      </c>
      <c r="AC234" s="10">
        <v>0</v>
      </c>
      <c r="AD234" s="10" t="s">
        <v>2595</v>
      </c>
      <c r="AE234" s="10" t="str" cm="1">
        <f t="array" aca="1" ref="AE234" ca="1">IFERROR(_xlfn.XLOOKUP(MID(CELL("filename",$A$1),FIND("]",CELL("filename",$A$1))+1,255)&amp;"|"&amp;$C234,Fonte_OM_Objeto!$G:$G,Fonte_OM_Objeto!$J:$J),"")</f>
        <v/>
      </c>
      <c r="AF234" s="10" t="str" cm="1">
        <f t="array" aca="1" ref="AF234" ca="1">IFERROR(_xlfn.XLOOKUP(MID(CELL("filename",$A$1),FIND("]",CELL("filename",$A$1))+1,255)&amp;"|"&amp;$C234,Fonte_OM_Objeto!$G:$G,Fonte_OM_Objeto!$K:$K),"")</f>
        <v/>
      </c>
    </row>
    <row r="235" spans="1:32" s="1" customFormat="1" ht="19.7" customHeight="1" x14ac:dyDescent="0.2">
      <c r="A235" s="9" t="s">
        <v>2327</v>
      </c>
      <c r="B235" s="9" t="s">
        <v>31</v>
      </c>
      <c r="C235" s="9" t="s">
        <v>2602</v>
      </c>
      <c r="D235" s="9" t="s">
        <v>1388</v>
      </c>
      <c r="E235" s="9" t="s">
        <v>90</v>
      </c>
      <c r="F235" s="9" t="s">
        <v>2601</v>
      </c>
      <c r="G235" s="9" t="s">
        <v>2600</v>
      </c>
      <c r="H235" s="9" t="s">
        <v>1391</v>
      </c>
      <c r="I235" s="9" t="s">
        <v>76</v>
      </c>
      <c r="J235" s="9" t="s">
        <v>901</v>
      </c>
      <c r="K235" s="9" t="s">
        <v>40</v>
      </c>
      <c r="L235" s="9" t="s">
        <v>41</v>
      </c>
      <c r="M235" s="9" t="s">
        <v>59</v>
      </c>
      <c r="N235" s="9" t="s">
        <v>60</v>
      </c>
      <c r="O235" s="9" t="s">
        <v>2603</v>
      </c>
      <c r="P235" s="9" t="s">
        <v>45</v>
      </c>
      <c r="Q235" s="9" t="s">
        <v>62</v>
      </c>
      <c r="R235" s="9" t="s">
        <v>45</v>
      </c>
      <c r="S235" s="9" t="s">
        <v>1603</v>
      </c>
      <c r="T235" s="9" t="s">
        <v>75</v>
      </c>
      <c r="U235" s="9" t="s">
        <v>76</v>
      </c>
      <c r="V235" s="9" t="s">
        <v>75</v>
      </c>
      <c r="W235" s="9" t="s">
        <v>51</v>
      </c>
      <c r="X235" s="9" t="s">
        <v>52</v>
      </c>
      <c r="Y235" s="9" t="s">
        <v>53</v>
      </c>
      <c r="Z235" s="9" t="s">
        <v>54</v>
      </c>
      <c r="AA235" s="9" t="s">
        <v>1392</v>
      </c>
      <c r="AB235" s="9" t="s">
        <v>1600</v>
      </c>
      <c r="AC235" s="10">
        <v>0</v>
      </c>
      <c r="AD235" s="10" t="s">
        <v>2595</v>
      </c>
      <c r="AE235" s="10" t="str" cm="1">
        <f t="array" aca="1" ref="AE235" ca="1">IFERROR(_xlfn.XLOOKUP(MID(CELL("filename",$A$1),FIND("]",CELL("filename",$A$1))+1,255)&amp;"|"&amp;$C235,Fonte_OM_Objeto!$G:$G,Fonte_OM_Objeto!$J:$J),"")</f>
        <v/>
      </c>
      <c r="AF235" s="10" t="str" cm="1">
        <f t="array" aca="1" ref="AF235" ca="1">IFERROR(_xlfn.XLOOKUP(MID(CELL("filename",$A$1),FIND("]",CELL("filename",$A$1))+1,255)&amp;"|"&amp;$C235,Fonte_OM_Objeto!$G:$G,Fonte_OM_Objeto!$K:$K),"")</f>
        <v/>
      </c>
    </row>
    <row r="236" spans="1:32" s="1" customFormat="1" ht="19.7" customHeight="1" x14ac:dyDescent="0.2">
      <c r="A236" s="9" t="s">
        <v>2327</v>
      </c>
      <c r="B236" s="9" t="s">
        <v>31</v>
      </c>
      <c r="C236" s="9" t="s">
        <v>2602</v>
      </c>
      <c r="D236" s="9" t="s">
        <v>1388</v>
      </c>
      <c r="E236" s="9" t="s">
        <v>90</v>
      </c>
      <c r="F236" s="9" t="s">
        <v>2601</v>
      </c>
      <c r="G236" s="9" t="s">
        <v>2600</v>
      </c>
      <c r="H236" s="9" t="s">
        <v>1391</v>
      </c>
      <c r="I236" s="9" t="s">
        <v>76</v>
      </c>
      <c r="J236" s="9" t="s">
        <v>901</v>
      </c>
      <c r="K236" s="9" t="s">
        <v>40</v>
      </c>
      <c r="L236" s="9" t="s">
        <v>41</v>
      </c>
      <c r="M236" s="9" t="s">
        <v>59</v>
      </c>
      <c r="N236" s="9" t="s">
        <v>60</v>
      </c>
      <c r="O236" s="9" t="s">
        <v>2603</v>
      </c>
      <c r="P236" s="9" t="s">
        <v>45</v>
      </c>
      <c r="Q236" s="9" t="s">
        <v>62</v>
      </c>
      <c r="R236" s="9" t="s">
        <v>45</v>
      </c>
      <c r="S236" s="9" t="s">
        <v>1603</v>
      </c>
      <c r="T236" s="9" t="s">
        <v>75</v>
      </c>
      <c r="U236" s="9" t="s">
        <v>76</v>
      </c>
      <c r="V236" s="9" t="s">
        <v>75</v>
      </c>
      <c r="W236" s="9" t="s">
        <v>51</v>
      </c>
      <c r="X236" s="9" t="s">
        <v>52</v>
      </c>
      <c r="Y236" s="9" t="s">
        <v>53</v>
      </c>
      <c r="Z236" s="9" t="s">
        <v>54</v>
      </c>
      <c r="AA236" s="9" t="s">
        <v>1392</v>
      </c>
      <c r="AB236" s="9" t="s">
        <v>2429</v>
      </c>
      <c r="AC236" s="10">
        <v>0</v>
      </c>
      <c r="AD236" s="10" t="s">
        <v>2595</v>
      </c>
      <c r="AE236" s="10" t="str" cm="1">
        <f t="array" aca="1" ref="AE236" ca="1">IFERROR(_xlfn.XLOOKUP(MID(CELL("filename",$A$1),FIND("]",CELL("filename",$A$1))+1,255)&amp;"|"&amp;$C236,Fonte_OM_Objeto!$G:$G,Fonte_OM_Objeto!$J:$J),"")</f>
        <v/>
      </c>
      <c r="AF236" s="10" t="str" cm="1">
        <f t="array" aca="1" ref="AF236" ca="1">IFERROR(_xlfn.XLOOKUP(MID(CELL("filename",$A$1),FIND("]",CELL("filename",$A$1))+1,255)&amp;"|"&amp;$C236,Fonte_OM_Objeto!$G:$G,Fonte_OM_Objeto!$K:$K),"")</f>
        <v/>
      </c>
    </row>
    <row r="237" spans="1:32" s="1" customFormat="1" ht="19.7" customHeight="1" x14ac:dyDescent="0.2">
      <c r="A237" s="9" t="s">
        <v>2327</v>
      </c>
      <c r="B237" s="9" t="s">
        <v>31</v>
      </c>
      <c r="C237" s="9" t="s">
        <v>2602</v>
      </c>
      <c r="D237" s="9" t="s">
        <v>1388</v>
      </c>
      <c r="E237" s="9" t="s">
        <v>90</v>
      </c>
      <c r="F237" s="9" t="s">
        <v>2601</v>
      </c>
      <c r="G237" s="9" t="s">
        <v>2600</v>
      </c>
      <c r="H237" s="9" t="s">
        <v>1391</v>
      </c>
      <c r="I237" s="9" t="s">
        <v>76</v>
      </c>
      <c r="J237" s="9" t="s">
        <v>901</v>
      </c>
      <c r="K237" s="9" t="s">
        <v>40</v>
      </c>
      <c r="L237" s="9" t="s">
        <v>41</v>
      </c>
      <c r="M237" s="9" t="s">
        <v>59</v>
      </c>
      <c r="N237" s="9" t="s">
        <v>60</v>
      </c>
      <c r="O237" s="9" t="s">
        <v>2430</v>
      </c>
      <c r="P237" s="9" t="s">
        <v>45</v>
      </c>
      <c r="Q237" s="9" t="s">
        <v>62</v>
      </c>
      <c r="R237" s="9" t="s">
        <v>45</v>
      </c>
      <c r="S237" s="9" t="s">
        <v>1601</v>
      </c>
      <c r="T237" s="9" t="s">
        <v>75</v>
      </c>
      <c r="U237" s="9" t="s">
        <v>76</v>
      </c>
      <c r="V237" s="9" t="s">
        <v>75</v>
      </c>
      <c r="W237" s="9" t="s">
        <v>51</v>
      </c>
      <c r="X237" s="9" t="s">
        <v>52</v>
      </c>
      <c r="Y237" s="9" t="s">
        <v>53</v>
      </c>
      <c r="Z237" s="9" t="s">
        <v>54</v>
      </c>
      <c r="AA237" s="9" t="s">
        <v>1392</v>
      </c>
      <c r="AB237" s="9" t="s">
        <v>56</v>
      </c>
      <c r="AC237" s="10">
        <v>0</v>
      </c>
      <c r="AD237" s="10" t="s">
        <v>2595</v>
      </c>
      <c r="AE237" s="10" t="str" cm="1">
        <f t="array" aca="1" ref="AE237" ca="1">IFERROR(_xlfn.XLOOKUP(MID(CELL("filename",$A$1),FIND("]",CELL("filename",$A$1))+1,255)&amp;"|"&amp;$C237,Fonte_OM_Objeto!$G:$G,Fonte_OM_Objeto!$J:$J),"")</f>
        <v/>
      </c>
      <c r="AF237" s="10" t="str" cm="1">
        <f t="array" aca="1" ref="AF237" ca="1">IFERROR(_xlfn.XLOOKUP(MID(CELL("filename",$A$1),FIND("]",CELL("filename",$A$1))+1,255)&amp;"|"&amp;$C237,Fonte_OM_Objeto!$G:$G,Fonte_OM_Objeto!$K:$K),"")</f>
        <v/>
      </c>
    </row>
    <row r="238" spans="1:32" s="1" customFormat="1" ht="19.7" customHeight="1" x14ac:dyDescent="0.2">
      <c r="A238" s="9" t="s">
        <v>2327</v>
      </c>
      <c r="B238" s="9" t="s">
        <v>31</v>
      </c>
      <c r="C238" s="9" t="s">
        <v>2602</v>
      </c>
      <c r="D238" s="9" t="s">
        <v>1388</v>
      </c>
      <c r="E238" s="9" t="s">
        <v>90</v>
      </c>
      <c r="F238" s="9" t="s">
        <v>2601</v>
      </c>
      <c r="G238" s="9" t="s">
        <v>2600</v>
      </c>
      <c r="H238" s="9" t="s">
        <v>1391</v>
      </c>
      <c r="I238" s="9" t="s">
        <v>76</v>
      </c>
      <c r="J238" s="9" t="s">
        <v>901</v>
      </c>
      <c r="K238" s="9" t="s">
        <v>40</v>
      </c>
      <c r="L238" s="9" t="s">
        <v>41</v>
      </c>
      <c r="M238" s="9" t="s">
        <v>59</v>
      </c>
      <c r="N238" s="9" t="s">
        <v>60</v>
      </c>
      <c r="O238" s="9" t="s">
        <v>2430</v>
      </c>
      <c r="P238" s="9" t="s">
        <v>45</v>
      </c>
      <c r="Q238" s="9" t="s">
        <v>62</v>
      </c>
      <c r="R238" s="9" t="s">
        <v>45</v>
      </c>
      <c r="S238" s="9" t="s">
        <v>1601</v>
      </c>
      <c r="T238" s="9" t="s">
        <v>75</v>
      </c>
      <c r="U238" s="9" t="s">
        <v>76</v>
      </c>
      <c r="V238" s="9" t="s">
        <v>75</v>
      </c>
      <c r="W238" s="9" t="s">
        <v>51</v>
      </c>
      <c r="X238" s="9" t="s">
        <v>52</v>
      </c>
      <c r="Y238" s="9" t="s">
        <v>53</v>
      </c>
      <c r="Z238" s="9" t="s">
        <v>54</v>
      </c>
      <c r="AA238" s="9" t="s">
        <v>1392</v>
      </c>
      <c r="AB238" s="9" t="s">
        <v>1600</v>
      </c>
      <c r="AC238" s="10">
        <v>0</v>
      </c>
      <c r="AD238" s="10" t="s">
        <v>2595</v>
      </c>
      <c r="AE238" s="10" t="str" cm="1">
        <f t="array" aca="1" ref="AE238" ca="1">IFERROR(_xlfn.XLOOKUP(MID(CELL("filename",$A$1),FIND("]",CELL("filename",$A$1))+1,255)&amp;"|"&amp;$C238,Fonte_OM_Objeto!$G:$G,Fonte_OM_Objeto!$J:$J),"")</f>
        <v/>
      </c>
      <c r="AF238" s="10" t="str" cm="1">
        <f t="array" aca="1" ref="AF238" ca="1">IFERROR(_xlfn.XLOOKUP(MID(CELL("filename",$A$1),FIND("]",CELL("filename",$A$1))+1,255)&amp;"|"&amp;$C238,Fonte_OM_Objeto!$G:$G,Fonte_OM_Objeto!$K:$K),"")</f>
        <v/>
      </c>
    </row>
    <row r="239" spans="1:32" s="1" customFormat="1" ht="19.7" customHeight="1" x14ac:dyDescent="0.2">
      <c r="A239" s="9" t="s">
        <v>2327</v>
      </c>
      <c r="B239" s="9" t="s">
        <v>31</v>
      </c>
      <c r="C239" s="9" t="s">
        <v>2602</v>
      </c>
      <c r="D239" s="9" t="s">
        <v>1388</v>
      </c>
      <c r="E239" s="9" t="s">
        <v>90</v>
      </c>
      <c r="F239" s="9" t="s">
        <v>2601</v>
      </c>
      <c r="G239" s="9" t="s">
        <v>2600</v>
      </c>
      <c r="H239" s="9" t="s">
        <v>1391</v>
      </c>
      <c r="I239" s="9" t="s">
        <v>76</v>
      </c>
      <c r="J239" s="9" t="s">
        <v>901</v>
      </c>
      <c r="K239" s="9" t="s">
        <v>40</v>
      </c>
      <c r="L239" s="9" t="s">
        <v>41</v>
      </c>
      <c r="M239" s="9" t="s">
        <v>59</v>
      </c>
      <c r="N239" s="9" t="s">
        <v>60</v>
      </c>
      <c r="O239" s="9" t="s">
        <v>2430</v>
      </c>
      <c r="P239" s="9" t="s">
        <v>45</v>
      </c>
      <c r="Q239" s="9" t="s">
        <v>62</v>
      </c>
      <c r="R239" s="9" t="s">
        <v>45</v>
      </c>
      <c r="S239" s="9" t="s">
        <v>1601</v>
      </c>
      <c r="T239" s="9" t="s">
        <v>75</v>
      </c>
      <c r="U239" s="9" t="s">
        <v>76</v>
      </c>
      <c r="V239" s="9" t="s">
        <v>75</v>
      </c>
      <c r="W239" s="9" t="s">
        <v>51</v>
      </c>
      <c r="X239" s="9" t="s">
        <v>52</v>
      </c>
      <c r="Y239" s="9" t="s">
        <v>53</v>
      </c>
      <c r="Z239" s="9" t="s">
        <v>54</v>
      </c>
      <c r="AA239" s="9" t="s">
        <v>1392</v>
      </c>
      <c r="AB239" s="9" t="s">
        <v>2429</v>
      </c>
      <c r="AC239" s="10">
        <v>0</v>
      </c>
      <c r="AD239" s="10" t="s">
        <v>2595</v>
      </c>
      <c r="AE239" s="10" t="str" cm="1">
        <f t="array" aca="1" ref="AE239" ca="1">IFERROR(_xlfn.XLOOKUP(MID(CELL("filename",$A$1),FIND("]",CELL("filename",$A$1))+1,255)&amp;"|"&amp;$C239,Fonte_OM_Objeto!$G:$G,Fonte_OM_Objeto!$J:$J),"")</f>
        <v/>
      </c>
      <c r="AF239" s="10" t="str" cm="1">
        <f t="array" aca="1" ref="AF239" ca="1">IFERROR(_xlfn.XLOOKUP(MID(CELL("filename",$A$1),FIND("]",CELL("filename",$A$1))+1,255)&amp;"|"&amp;$C239,Fonte_OM_Objeto!$G:$G,Fonte_OM_Objeto!$K:$K),"")</f>
        <v/>
      </c>
    </row>
    <row r="240" spans="1:32" s="1" customFormat="1" ht="19.7" customHeight="1" x14ac:dyDescent="0.2">
      <c r="A240" s="9" t="s">
        <v>2327</v>
      </c>
      <c r="B240" s="9" t="s">
        <v>31</v>
      </c>
      <c r="C240" s="9" t="s">
        <v>2602</v>
      </c>
      <c r="D240" s="9" t="s">
        <v>1388</v>
      </c>
      <c r="E240" s="9" t="s">
        <v>90</v>
      </c>
      <c r="F240" s="9" t="s">
        <v>2601</v>
      </c>
      <c r="G240" s="9" t="s">
        <v>2600</v>
      </c>
      <c r="H240" s="9" t="s">
        <v>1391</v>
      </c>
      <c r="I240" s="9" t="s">
        <v>76</v>
      </c>
      <c r="J240" s="9" t="s">
        <v>901</v>
      </c>
      <c r="K240" s="9" t="s">
        <v>40</v>
      </c>
      <c r="L240" s="9" t="s">
        <v>41</v>
      </c>
      <c r="M240" s="9" t="s">
        <v>59</v>
      </c>
      <c r="N240" s="9" t="s">
        <v>60</v>
      </c>
      <c r="O240" s="9" t="s">
        <v>2379</v>
      </c>
      <c r="P240" s="9" t="s">
        <v>45</v>
      </c>
      <c r="Q240" s="9" t="s">
        <v>651</v>
      </c>
      <c r="R240" s="9" t="s">
        <v>45</v>
      </c>
      <c r="S240" s="9" t="s">
        <v>652</v>
      </c>
      <c r="T240" s="9" t="s">
        <v>75</v>
      </c>
      <c r="U240" s="9" t="s">
        <v>76</v>
      </c>
      <c r="V240" s="9" t="s">
        <v>75</v>
      </c>
      <c r="W240" s="9" t="s">
        <v>51</v>
      </c>
      <c r="X240" s="9" t="s">
        <v>102</v>
      </c>
      <c r="Y240" s="9" t="s">
        <v>53</v>
      </c>
      <c r="Z240" s="9" t="s">
        <v>54</v>
      </c>
      <c r="AA240" s="9" t="s">
        <v>1392</v>
      </c>
      <c r="AB240" s="9" t="s">
        <v>1600</v>
      </c>
      <c r="AC240" s="10">
        <v>0</v>
      </c>
      <c r="AD240" s="10" t="s">
        <v>2595</v>
      </c>
      <c r="AE240" s="10" t="str" cm="1">
        <f t="array" aca="1" ref="AE240" ca="1">IFERROR(_xlfn.XLOOKUP(MID(CELL("filename",$A$1),FIND("]",CELL("filename",$A$1))+1,255)&amp;"|"&amp;$C240,Fonte_OM_Objeto!$G:$G,Fonte_OM_Objeto!$J:$J),"")</f>
        <v/>
      </c>
      <c r="AF240" s="10" t="str" cm="1">
        <f t="array" aca="1" ref="AF240" ca="1">IFERROR(_xlfn.XLOOKUP(MID(CELL("filename",$A$1),FIND("]",CELL("filename",$A$1))+1,255)&amp;"|"&amp;$C240,Fonte_OM_Objeto!$G:$G,Fonte_OM_Objeto!$K:$K),"")</f>
        <v/>
      </c>
    </row>
    <row r="241" spans="1:32" s="1" customFormat="1" ht="19.7" customHeight="1" x14ac:dyDescent="0.2">
      <c r="A241" s="9" t="s">
        <v>2327</v>
      </c>
      <c r="B241" s="9" t="s">
        <v>31</v>
      </c>
      <c r="C241" s="9" t="s">
        <v>2602</v>
      </c>
      <c r="D241" s="9" t="s">
        <v>1388</v>
      </c>
      <c r="E241" s="9" t="s">
        <v>90</v>
      </c>
      <c r="F241" s="9" t="s">
        <v>2601</v>
      </c>
      <c r="G241" s="9" t="s">
        <v>2600</v>
      </c>
      <c r="H241" s="9" t="s">
        <v>1391</v>
      </c>
      <c r="I241" s="9" t="s">
        <v>76</v>
      </c>
      <c r="J241" s="9" t="s">
        <v>901</v>
      </c>
      <c r="K241" s="9" t="s">
        <v>40</v>
      </c>
      <c r="L241" s="9" t="s">
        <v>41</v>
      </c>
      <c r="M241" s="9" t="s">
        <v>59</v>
      </c>
      <c r="N241" s="9" t="s">
        <v>60</v>
      </c>
      <c r="O241" s="9" t="s">
        <v>2379</v>
      </c>
      <c r="P241" s="9" t="s">
        <v>45</v>
      </c>
      <c r="Q241" s="9" t="s">
        <v>651</v>
      </c>
      <c r="R241" s="9" t="s">
        <v>45</v>
      </c>
      <c r="S241" s="9" t="s">
        <v>652</v>
      </c>
      <c r="T241" s="9" t="s">
        <v>75</v>
      </c>
      <c r="U241" s="9" t="s">
        <v>76</v>
      </c>
      <c r="V241" s="9" t="s">
        <v>75</v>
      </c>
      <c r="W241" s="9" t="s">
        <v>51</v>
      </c>
      <c r="X241" s="9" t="s">
        <v>52</v>
      </c>
      <c r="Y241" s="9" t="s">
        <v>53</v>
      </c>
      <c r="Z241" s="9" t="s">
        <v>54</v>
      </c>
      <c r="AA241" s="9" t="s">
        <v>1392</v>
      </c>
      <c r="AB241" s="9" t="s">
        <v>1600</v>
      </c>
      <c r="AC241" s="10">
        <v>0</v>
      </c>
      <c r="AD241" s="10" t="s">
        <v>2595</v>
      </c>
      <c r="AE241" s="10" t="str" cm="1">
        <f t="array" aca="1" ref="AE241" ca="1">IFERROR(_xlfn.XLOOKUP(MID(CELL("filename",$A$1),FIND("]",CELL("filename",$A$1))+1,255)&amp;"|"&amp;$C241,Fonte_OM_Objeto!$G:$G,Fonte_OM_Objeto!$J:$J),"")</f>
        <v/>
      </c>
      <c r="AF241" s="10" t="str" cm="1">
        <f t="array" aca="1" ref="AF241" ca="1">IFERROR(_xlfn.XLOOKUP(MID(CELL("filename",$A$1),FIND("]",CELL("filename",$A$1))+1,255)&amp;"|"&amp;$C241,Fonte_OM_Objeto!$G:$G,Fonte_OM_Objeto!$K:$K),"")</f>
        <v/>
      </c>
    </row>
    <row r="242" spans="1:32" s="1" customFormat="1" ht="19.7" customHeight="1" x14ac:dyDescent="0.2">
      <c r="A242" s="9" t="s">
        <v>2327</v>
      </c>
      <c r="B242" s="9" t="s">
        <v>31</v>
      </c>
      <c r="C242" s="9" t="s">
        <v>2602</v>
      </c>
      <c r="D242" s="9" t="s">
        <v>1388</v>
      </c>
      <c r="E242" s="9" t="s">
        <v>90</v>
      </c>
      <c r="F242" s="9" t="s">
        <v>2601</v>
      </c>
      <c r="G242" s="9" t="s">
        <v>2600</v>
      </c>
      <c r="H242" s="9" t="s">
        <v>1391</v>
      </c>
      <c r="I242" s="9" t="s">
        <v>76</v>
      </c>
      <c r="J242" s="9" t="s">
        <v>901</v>
      </c>
      <c r="K242" s="9" t="s">
        <v>40</v>
      </c>
      <c r="L242" s="9" t="s">
        <v>41</v>
      </c>
      <c r="M242" s="9" t="s">
        <v>59</v>
      </c>
      <c r="N242" s="9" t="s">
        <v>60</v>
      </c>
      <c r="O242" s="9" t="s">
        <v>2586</v>
      </c>
      <c r="P242" s="9" t="s">
        <v>2585</v>
      </c>
      <c r="Q242" s="9" t="s">
        <v>2585</v>
      </c>
      <c r="R242" s="9" t="s">
        <v>2585</v>
      </c>
      <c r="S242" s="9" t="s">
        <v>2584</v>
      </c>
      <c r="T242" s="9" t="s">
        <v>2583</v>
      </c>
      <c r="U242" s="9" t="s">
        <v>76</v>
      </c>
      <c r="V242" s="9" t="s">
        <v>75</v>
      </c>
      <c r="W242" s="9" t="s">
        <v>51</v>
      </c>
      <c r="X242" s="9" t="s">
        <v>2582</v>
      </c>
      <c r="Y242" s="9" t="s">
        <v>207</v>
      </c>
      <c r="Z242" s="9" t="s">
        <v>54</v>
      </c>
      <c r="AA242" s="9" t="s">
        <v>54</v>
      </c>
      <c r="AB242" s="9" t="s">
        <v>1600</v>
      </c>
      <c r="AC242" s="10">
        <v>0</v>
      </c>
      <c r="AD242" s="10" t="s">
        <v>2595</v>
      </c>
      <c r="AE242" s="10" t="str" cm="1">
        <f t="array" aca="1" ref="AE242" ca="1">IFERROR(_xlfn.XLOOKUP(MID(CELL("filename",$A$1),FIND("]",CELL("filename",$A$1))+1,255)&amp;"|"&amp;$C242,Fonte_OM_Objeto!$G:$G,Fonte_OM_Objeto!$J:$J),"")</f>
        <v/>
      </c>
      <c r="AF242" s="10" t="str" cm="1">
        <f t="array" aca="1" ref="AF242" ca="1">IFERROR(_xlfn.XLOOKUP(MID(CELL("filename",$A$1),FIND("]",CELL("filename",$A$1))+1,255)&amp;"|"&amp;$C242,Fonte_OM_Objeto!$G:$G,Fonte_OM_Objeto!$K:$K),"")</f>
        <v/>
      </c>
    </row>
    <row r="243" spans="1:32" s="1" customFormat="1" ht="19.7" customHeight="1" x14ac:dyDescent="0.2">
      <c r="A243" s="9" t="s">
        <v>2327</v>
      </c>
      <c r="B243" s="9" t="s">
        <v>31</v>
      </c>
      <c r="C243" s="9" t="s">
        <v>2602</v>
      </c>
      <c r="D243" s="9" t="s">
        <v>1388</v>
      </c>
      <c r="E243" s="9" t="s">
        <v>90</v>
      </c>
      <c r="F243" s="9" t="s">
        <v>2601</v>
      </c>
      <c r="G243" s="9" t="s">
        <v>2600</v>
      </c>
      <c r="H243" s="9" t="s">
        <v>1391</v>
      </c>
      <c r="I243" s="9" t="s">
        <v>76</v>
      </c>
      <c r="J243" s="9" t="s">
        <v>901</v>
      </c>
      <c r="K243" s="9" t="s">
        <v>40</v>
      </c>
      <c r="L243" s="9" t="s">
        <v>41</v>
      </c>
      <c r="M243" s="9" t="s">
        <v>2599</v>
      </c>
      <c r="N243" s="9" t="s">
        <v>2598</v>
      </c>
      <c r="O243" s="9" t="s">
        <v>2597</v>
      </c>
      <c r="P243" s="9" t="s">
        <v>45</v>
      </c>
      <c r="Q243" s="9" t="s">
        <v>84</v>
      </c>
      <c r="R243" s="9" t="s">
        <v>45</v>
      </c>
      <c r="S243" s="9" t="s">
        <v>2596</v>
      </c>
      <c r="T243" s="9" t="s">
        <v>75</v>
      </c>
      <c r="U243" s="9" t="s">
        <v>76</v>
      </c>
      <c r="V243" s="9" t="s">
        <v>75</v>
      </c>
      <c r="W243" s="9" t="s">
        <v>51</v>
      </c>
      <c r="X243" s="9" t="s">
        <v>52</v>
      </c>
      <c r="Y243" s="9" t="s">
        <v>53</v>
      </c>
      <c r="Z243" s="9" t="s">
        <v>54</v>
      </c>
      <c r="AA243" s="9" t="s">
        <v>1392</v>
      </c>
      <c r="AB243" s="9" t="s">
        <v>1911</v>
      </c>
      <c r="AC243" s="10">
        <v>0</v>
      </c>
      <c r="AD243" s="10" t="s">
        <v>2595</v>
      </c>
      <c r="AE243" s="10" t="str" cm="1">
        <f t="array" aca="1" ref="AE243" ca="1">IFERROR(_xlfn.XLOOKUP(MID(CELL("filename",$A$1),FIND("]",CELL("filename",$A$1))+1,255)&amp;"|"&amp;$C243,Fonte_OM_Objeto!$G:$G,Fonte_OM_Objeto!$J:$J),"")</f>
        <v/>
      </c>
      <c r="AF243" s="10" t="str" cm="1">
        <f t="array" aca="1" ref="AF243" ca="1">IFERROR(_xlfn.XLOOKUP(MID(CELL("filename",$A$1),FIND("]",CELL("filename",$A$1))+1,255)&amp;"|"&amp;$C243,Fonte_OM_Objeto!$G:$G,Fonte_OM_Objeto!$K:$K),"")</f>
        <v/>
      </c>
    </row>
    <row r="244" spans="1:32" s="1" customFormat="1" ht="138.19999999999999" customHeight="1" x14ac:dyDescent="0.2">
      <c r="A244" s="9" t="s">
        <v>2327</v>
      </c>
      <c r="B244" s="9" t="s">
        <v>31</v>
      </c>
      <c r="C244" s="9" t="s">
        <v>1621</v>
      </c>
      <c r="D244" s="9" t="s">
        <v>1388</v>
      </c>
      <c r="E244" s="9" t="s">
        <v>90</v>
      </c>
      <c r="F244" s="9" t="s">
        <v>1389</v>
      </c>
      <c r="G244" s="9" t="s">
        <v>1390</v>
      </c>
      <c r="H244" s="9" t="s">
        <v>1391</v>
      </c>
      <c r="I244" s="9" t="s">
        <v>76</v>
      </c>
      <c r="J244" s="9" t="s">
        <v>901</v>
      </c>
      <c r="K244" s="9" t="s">
        <v>40</v>
      </c>
      <c r="L244" s="9" t="s">
        <v>41</v>
      </c>
      <c r="M244" s="9" t="s">
        <v>59</v>
      </c>
      <c r="N244" s="9" t="s">
        <v>60</v>
      </c>
      <c r="O244" s="9" t="s">
        <v>2594</v>
      </c>
      <c r="P244" s="9" t="s">
        <v>45</v>
      </c>
      <c r="Q244" s="9" t="s">
        <v>62</v>
      </c>
      <c r="R244" s="9" t="s">
        <v>45</v>
      </c>
      <c r="S244" s="9" t="s">
        <v>2593</v>
      </c>
      <c r="T244" s="9" t="s">
        <v>75</v>
      </c>
      <c r="U244" s="9" t="s">
        <v>76</v>
      </c>
      <c r="V244" s="9" t="s">
        <v>75</v>
      </c>
      <c r="W244" s="9" t="s">
        <v>51</v>
      </c>
      <c r="X244" s="9" t="s">
        <v>52</v>
      </c>
      <c r="Y244" s="9" t="s">
        <v>53</v>
      </c>
      <c r="Z244" s="9" t="s">
        <v>54</v>
      </c>
      <c r="AA244" s="9" t="s">
        <v>2516</v>
      </c>
      <c r="AB244" s="9" t="s">
        <v>2515</v>
      </c>
      <c r="AC244" s="10">
        <v>3000000000</v>
      </c>
      <c r="AD244" s="10" t="s">
        <v>2592</v>
      </c>
      <c r="AE244" s="10" t="str" cm="1">
        <f t="array" aca="1" ref="AE244" ca="1">IFERROR(_xlfn.XLOOKUP(MID(CELL("filename",$A$1),FIND("]",CELL("filename",$A$1))+1,255)&amp;"|"&amp;$C244,Fonte_OM_Objeto!$G:$G,Fonte_OM_Objeto!$J:$J),"")</f>
        <v/>
      </c>
      <c r="AF244" s="10" t="str" cm="1">
        <f t="array" aca="1" ref="AF244" ca="1">IFERROR(_xlfn.XLOOKUP(MID(CELL("filename",$A$1),FIND("]",CELL("filename",$A$1))+1,255)&amp;"|"&amp;$C244,Fonte_OM_Objeto!$G:$G,Fonte_OM_Objeto!$K:$K),"")</f>
        <v/>
      </c>
    </row>
    <row r="245" spans="1:32" s="1" customFormat="1" ht="84.2" customHeight="1" x14ac:dyDescent="0.2">
      <c r="A245" s="9" t="s">
        <v>2327</v>
      </c>
      <c r="B245" s="9" t="s">
        <v>31</v>
      </c>
      <c r="C245" s="9" t="s">
        <v>1387</v>
      </c>
      <c r="D245" s="9" t="s">
        <v>1388</v>
      </c>
      <c r="E245" s="9" t="s">
        <v>90</v>
      </c>
      <c r="F245" s="9" t="s">
        <v>1389</v>
      </c>
      <c r="G245" s="9" t="s">
        <v>1390</v>
      </c>
      <c r="H245" s="9" t="s">
        <v>1391</v>
      </c>
      <c r="I245" s="9" t="s">
        <v>76</v>
      </c>
      <c r="J245" s="9" t="s">
        <v>901</v>
      </c>
      <c r="K245" s="9" t="s">
        <v>40</v>
      </c>
      <c r="L245" s="9" t="s">
        <v>41</v>
      </c>
      <c r="M245" s="9" t="s">
        <v>42</v>
      </c>
      <c r="N245" s="9" t="s">
        <v>43</v>
      </c>
      <c r="O245" s="9" t="s">
        <v>2443</v>
      </c>
      <c r="P245" s="9" t="s">
        <v>45</v>
      </c>
      <c r="Q245" s="9" t="s">
        <v>84</v>
      </c>
      <c r="R245" s="9" t="s">
        <v>45</v>
      </c>
      <c r="S245" s="9" t="s">
        <v>2442</v>
      </c>
      <c r="T245" s="9" t="s">
        <v>75</v>
      </c>
      <c r="U245" s="9" t="s">
        <v>76</v>
      </c>
      <c r="V245" s="9" t="s">
        <v>75</v>
      </c>
      <c r="W245" s="9" t="s">
        <v>51</v>
      </c>
      <c r="X245" s="9" t="s">
        <v>52</v>
      </c>
      <c r="Y245" s="9" t="s">
        <v>53</v>
      </c>
      <c r="Z245" s="9" t="s">
        <v>54</v>
      </c>
      <c r="AA245" s="9" t="s">
        <v>2516</v>
      </c>
      <c r="AB245" s="9" t="s">
        <v>2515</v>
      </c>
      <c r="AC245" s="10">
        <v>235390000</v>
      </c>
      <c r="AD245" s="10" t="s">
        <v>2579</v>
      </c>
      <c r="AE245" s="10" t="str" cm="1">
        <f t="array" aca="1" ref="AE245" ca="1">IFERROR(_xlfn.XLOOKUP(MID(CELL("filename",$A$1),FIND("]",CELL("filename",$A$1))+1,255)&amp;"|"&amp;$C245,Fonte_OM_Objeto!$G:$G,Fonte_OM_Objeto!$J:$J),"")</f>
        <v/>
      </c>
      <c r="AF245" s="10" t="str" cm="1">
        <f t="array" aca="1" ref="AF245" ca="1">IFERROR(_xlfn.XLOOKUP(MID(CELL("filename",$A$1),FIND("]",CELL("filename",$A$1))+1,255)&amp;"|"&amp;$C245,Fonte_OM_Objeto!$G:$G,Fonte_OM_Objeto!$K:$K),"")</f>
        <v/>
      </c>
    </row>
    <row r="246" spans="1:32" s="1" customFormat="1" ht="159.94999999999999" customHeight="1" x14ac:dyDescent="0.2">
      <c r="A246" s="9" t="s">
        <v>2327</v>
      </c>
      <c r="B246" s="9" t="s">
        <v>31</v>
      </c>
      <c r="C246" s="9" t="s">
        <v>1394</v>
      </c>
      <c r="D246" s="9" t="s">
        <v>1388</v>
      </c>
      <c r="E246" s="9" t="s">
        <v>90</v>
      </c>
      <c r="F246" s="9" t="s">
        <v>1389</v>
      </c>
      <c r="G246" s="9" t="s">
        <v>1390</v>
      </c>
      <c r="H246" s="9" t="s">
        <v>1391</v>
      </c>
      <c r="I246" s="9" t="s">
        <v>76</v>
      </c>
      <c r="J246" s="9" t="s">
        <v>901</v>
      </c>
      <c r="K246" s="9" t="s">
        <v>40</v>
      </c>
      <c r="L246" s="9" t="s">
        <v>41</v>
      </c>
      <c r="M246" s="9" t="s">
        <v>97</v>
      </c>
      <c r="N246" s="9" t="s">
        <v>98</v>
      </c>
      <c r="O246" s="9" t="s">
        <v>2591</v>
      </c>
      <c r="P246" s="9" t="s">
        <v>45</v>
      </c>
      <c r="Q246" s="9" t="s">
        <v>335</v>
      </c>
      <c r="R246" s="9" t="s">
        <v>45</v>
      </c>
      <c r="S246" s="9" t="s">
        <v>1410</v>
      </c>
      <c r="T246" s="9" t="s">
        <v>75</v>
      </c>
      <c r="U246" s="9" t="s">
        <v>76</v>
      </c>
      <c r="V246" s="9" t="s">
        <v>75</v>
      </c>
      <c r="W246" s="9" t="s">
        <v>51</v>
      </c>
      <c r="X246" s="9" t="s">
        <v>52</v>
      </c>
      <c r="Y246" s="9" t="s">
        <v>53</v>
      </c>
      <c r="Z246" s="9" t="s">
        <v>54</v>
      </c>
      <c r="AA246" s="9" t="s">
        <v>2516</v>
      </c>
      <c r="AB246" s="9" t="s">
        <v>2515</v>
      </c>
      <c r="AC246" s="10">
        <v>532000500</v>
      </c>
      <c r="AD246" s="10" t="s">
        <v>2590</v>
      </c>
      <c r="AE246" s="10" t="str" cm="1">
        <f t="array" aca="1" ref="AE246" ca="1">IFERROR(_xlfn.XLOOKUP(MID(CELL("filename",$A$1),FIND("]",CELL("filename",$A$1))+1,255)&amp;"|"&amp;$C246,Fonte_OM_Objeto!$G:$G,Fonte_OM_Objeto!$J:$J),"")</f>
        <v/>
      </c>
      <c r="AF246" s="10" t="str" cm="1">
        <f t="array" aca="1" ref="AF246" ca="1">IFERROR(_xlfn.XLOOKUP(MID(CELL("filename",$A$1),FIND("]",CELL("filename",$A$1))+1,255)&amp;"|"&amp;$C246,Fonte_OM_Objeto!$G:$G,Fonte_OM_Objeto!$K:$K),"")</f>
        <v/>
      </c>
    </row>
    <row r="247" spans="1:32" s="1" customFormat="1" ht="62.85" customHeight="1" x14ac:dyDescent="0.2">
      <c r="A247" s="9" t="s">
        <v>2327</v>
      </c>
      <c r="B247" s="9" t="s">
        <v>31</v>
      </c>
      <c r="C247" s="9" t="s">
        <v>2589</v>
      </c>
      <c r="D247" s="9" t="s">
        <v>1388</v>
      </c>
      <c r="E247" s="9" t="s">
        <v>90</v>
      </c>
      <c r="F247" s="9" t="s">
        <v>2588</v>
      </c>
      <c r="G247" s="9" t="s">
        <v>2587</v>
      </c>
      <c r="H247" s="9" t="s">
        <v>1391</v>
      </c>
      <c r="I247" s="9" t="s">
        <v>76</v>
      </c>
      <c r="J247" s="9" t="s">
        <v>901</v>
      </c>
      <c r="K247" s="9" t="s">
        <v>40</v>
      </c>
      <c r="L247" s="9" t="s">
        <v>41</v>
      </c>
      <c r="M247" s="9" t="s">
        <v>97</v>
      </c>
      <c r="N247" s="9" t="s">
        <v>98</v>
      </c>
      <c r="O247" s="9" t="s">
        <v>2437</v>
      </c>
      <c r="P247" s="9" t="s">
        <v>45</v>
      </c>
      <c r="Q247" s="9" t="s">
        <v>335</v>
      </c>
      <c r="R247" s="9" t="s">
        <v>45</v>
      </c>
      <c r="S247" s="9" t="s">
        <v>1473</v>
      </c>
      <c r="T247" s="9" t="s">
        <v>75</v>
      </c>
      <c r="U247" s="9" t="s">
        <v>76</v>
      </c>
      <c r="V247" s="9" t="s">
        <v>75</v>
      </c>
      <c r="W247" s="9" t="s">
        <v>51</v>
      </c>
      <c r="X247" s="9" t="s">
        <v>52</v>
      </c>
      <c r="Y247" s="9" t="s">
        <v>53</v>
      </c>
      <c r="Z247" s="9" t="s">
        <v>54</v>
      </c>
      <c r="AA247" s="9" t="s">
        <v>1392</v>
      </c>
      <c r="AB247" s="9" t="s">
        <v>56</v>
      </c>
      <c r="AC247" s="10">
        <v>0</v>
      </c>
      <c r="AD247" s="10" t="s">
        <v>2581</v>
      </c>
      <c r="AE247" s="10" t="str" cm="1">
        <f t="array" aca="1" ref="AE247" ca="1">IFERROR(_xlfn.XLOOKUP(MID(CELL("filename",$A$1),FIND("]",CELL("filename",$A$1))+1,255)&amp;"|"&amp;$C247,Fonte_OM_Objeto!$G:$G,Fonte_OM_Objeto!$J:$J),"")</f>
        <v/>
      </c>
      <c r="AF247" s="10" t="str" cm="1">
        <f t="array" aca="1" ref="AF247" ca="1">IFERROR(_xlfn.XLOOKUP(MID(CELL("filename",$A$1),FIND("]",CELL("filename",$A$1))+1,255)&amp;"|"&amp;$C247,Fonte_OM_Objeto!$G:$G,Fonte_OM_Objeto!$K:$K),"")</f>
        <v/>
      </c>
    </row>
    <row r="248" spans="1:32" s="1" customFormat="1" ht="62.85" customHeight="1" x14ac:dyDescent="0.2">
      <c r="A248" s="9" t="s">
        <v>2327</v>
      </c>
      <c r="B248" s="9" t="s">
        <v>31</v>
      </c>
      <c r="C248" s="9" t="s">
        <v>2589</v>
      </c>
      <c r="D248" s="9" t="s">
        <v>1388</v>
      </c>
      <c r="E248" s="9" t="s">
        <v>90</v>
      </c>
      <c r="F248" s="9" t="s">
        <v>2588</v>
      </c>
      <c r="G248" s="9" t="s">
        <v>2587</v>
      </c>
      <c r="H248" s="9" t="s">
        <v>1391</v>
      </c>
      <c r="I248" s="9" t="s">
        <v>76</v>
      </c>
      <c r="J248" s="9" t="s">
        <v>901</v>
      </c>
      <c r="K248" s="9" t="s">
        <v>40</v>
      </c>
      <c r="L248" s="9" t="s">
        <v>41</v>
      </c>
      <c r="M248" s="9" t="s">
        <v>97</v>
      </c>
      <c r="N248" s="9" t="s">
        <v>98</v>
      </c>
      <c r="O248" s="9" t="s">
        <v>2437</v>
      </c>
      <c r="P248" s="9" t="s">
        <v>45</v>
      </c>
      <c r="Q248" s="9" t="s">
        <v>335</v>
      </c>
      <c r="R248" s="9" t="s">
        <v>45</v>
      </c>
      <c r="S248" s="9" t="s">
        <v>1473</v>
      </c>
      <c r="T248" s="9" t="s">
        <v>75</v>
      </c>
      <c r="U248" s="9" t="s">
        <v>76</v>
      </c>
      <c r="V248" s="9" t="s">
        <v>75</v>
      </c>
      <c r="W248" s="9" t="s">
        <v>51</v>
      </c>
      <c r="X248" s="9" t="s">
        <v>52</v>
      </c>
      <c r="Y248" s="9" t="s">
        <v>53</v>
      </c>
      <c r="Z248" s="9" t="s">
        <v>54</v>
      </c>
      <c r="AA248" s="9" t="s">
        <v>1392</v>
      </c>
      <c r="AB248" s="9" t="s">
        <v>2429</v>
      </c>
      <c r="AC248" s="10">
        <v>0</v>
      </c>
      <c r="AD248" s="10" t="s">
        <v>2581</v>
      </c>
      <c r="AE248" s="10" t="str" cm="1">
        <f t="array" aca="1" ref="AE248" ca="1">IFERROR(_xlfn.XLOOKUP(MID(CELL("filename",$A$1),FIND("]",CELL("filename",$A$1))+1,255)&amp;"|"&amp;$C248,Fonte_OM_Objeto!$G:$G,Fonte_OM_Objeto!$J:$J),"")</f>
        <v/>
      </c>
      <c r="AF248" s="10" t="str" cm="1">
        <f t="array" aca="1" ref="AF248" ca="1">IFERROR(_xlfn.XLOOKUP(MID(CELL("filename",$A$1),FIND("]",CELL("filename",$A$1))+1,255)&amp;"|"&amp;$C248,Fonte_OM_Objeto!$G:$G,Fonte_OM_Objeto!$K:$K),"")</f>
        <v/>
      </c>
    </row>
    <row r="249" spans="1:32" s="1" customFormat="1" ht="62.85" customHeight="1" x14ac:dyDescent="0.2">
      <c r="A249" s="9" t="s">
        <v>2327</v>
      </c>
      <c r="B249" s="9" t="s">
        <v>31</v>
      </c>
      <c r="C249" s="9" t="s">
        <v>2589</v>
      </c>
      <c r="D249" s="9" t="s">
        <v>1388</v>
      </c>
      <c r="E249" s="9" t="s">
        <v>90</v>
      </c>
      <c r="F249" s="9" t="s">
        <v>2588</v>
      </c>
      <c r="G249" s="9" t="s">
        <v>2587</v>
      </c>
      <c r="H249" s="9" t="s">
        <v>1391</v>
      </c>
      <c r="I249" s="9" t="s">
        <v>76</v>
      </c>
      <c r="J249" s="9" t="s">
        <v>901</v>
      </c>
      <c r="K249" s="9" t="s">
        <v>40</v>
      </c>
      <c r="L249" s="9" t="s">
        <v>41</v>
      </c>
      <c r="M249" s="9" t="s">
        <v>59</v>
      </c>
      <c r="N249" s="9" t="s">
        <v>60</v>
      </c>
      <c r="O249" s="9" t="s">
        <v>2430</v>
      </c>
      <c r="P249" s="9" t="s">
        <v>45</v>
      </c>
      <c r="Q249" s="9" t="s">
        <v>62</v>
      </c>
      <c r="R249" s="9" t="s">
        <v>45</v>
      </c>
      <c r="S249" s="9" t="s">
        <v>1601</v>
      </c>
      <c r="T249" s="9" t="s">
        <v>75</v>
      </c>
      <c r="U249" s="9" t="s">
        <v>76</v>
      </c>
      <c r="V249" s="9" t="s">
        <v>75</v>
      </c>
      <c r="W249" s="9" t="s">
        <v>51</v>
      </c>
      <c r="X249" s="9" t="s">
        <v>52</v>
      </c>
      <c r="Y249" s="9" t="s">
        <v>53</v>
      </c>
      <c r="Z249" s="9" t="s">
        <v>54</v>
      </c>
      <c r="AA249" s="9" t="s">
        <v>1392</v>
      </c>
      <c r="AB249" s="9" t="s">
        <v>56</v>
      </c>
      <c r="AC249" s="10">
        <v>0</v>
      </c>
      <c r="AD249" s="10" t="s">
        <v>2581</v>
      </c>
      <c r="AE249" s="10" t="str" cm="1">
        <f t="array" aca="1" ref="AE249" ca="1">IFERROR(_xlfn.XLOOKUP(MID(CELL("filename",$A$1),FIND("]",CELL("filename",$A$1))+1,255)&amp;"|"&amp;$C249,Fonte_OM_Objeto!$G:$G,Fonte_OM_Objeto!$J:$J),"")</f>
        <v/>
      </c>
      <c r="AF249" s="10" t="str" cm="1">
        <f t="array" aca="1" ref="AF249" ca="1">IFERROR(_xlfn.XLOOKUP(MID(CELL("filename",$A$1),FIND("]",CELL("filename",$A$1))+1,255)&amp;"|"&amp;$C249,Fonte_OM_Objeto!$G:$G,Fonte_OM_Objeto!$K:$K),"")</f>
        <v/>
      </c>
    </row>
    <row r="250" spans="1:32" s="1" customFormat="1" ht="62.85" customHeight="1" x14ac:dyDescent="0.2">
      <c r="A250" s="9" t="s">
        <v>2327</v>
      </c>
      <c r="B250" s="9" t="s">
        <v>31</v>
      </c>
      <c r="C250" s="9" t="s">
        <v>2589</v>
      </c>
      <c r="D250" s="9" t="s">
        <v>1388</v>
      </c>
      <c r="E250" s="9" t="s">
        <v>90</v>
      </c>
      <c r="F250" s="9" t="s">
        <v>2588</v>
      </c>
      <c r="G250" s="9" t="s">
        <v>2587</v>
      </c>
      <c r="H250" s="9" t="s">
        <v>1391</v>
      </c>
      <c r="I250" s="9" t="s">
        <v>76</v>
      </c>
      <c r="J250" s="9" t="s">
        <v>901</v>
      </c>
      <c r="K250" s="9" t="s">
        <v>40</v>
      </c>
      <c r="L250" s="9" t="s">
        <v>41</v>
      </c>
      <c r="M250" s="9" t="s">
        <v>59</v>
      </c>
      <c r="N250" s="9" t="s">
        <v>60</v>
      </c>
      <c r="O250" s="9" t="s">
        <v>2430</v>
      </c>
      <c r="P250" s="9" t="s">
        <v>45</v>
      </c>
      <c r="Q250" s="9" t="s">
        <v>62</v>
      </c>
      <c r="R250" s="9" t="s">
        <v>45</v>
      </c>
      <c r="S250" s="9" t="s">
        <v>1601</v>
      </c>
      <c r="T250" s="9" t="s">
        <v>75</v>
      </c>
      <c r="U250" s="9" t="s">
        <v>76</v>
      </c>
      <c r="V250" s="9" t="s">
        <v>75</v>
      </c>
      <c r="W250" s="9" t="s">
        <v>51</v>
      </c>
      <c r="X250" s="9" t="s">
        <v>52</v>
      </c>
      <c r="Y250" s="9" t="s">
        <v>53</v>
      </c>
      <c r="Z250" s="9" t="s">
        <v>54</v>
      </c>
      <c r="AA250" s="9" t="s">
        <v>1392</v>
      </c>
      <c r="AB250" s="9" t="s">
        <v>1600</v>
      </c>
      <c r="AC250" s="10">
        <v>0</v>
      </c>
      <c r="AD250" s="10" t="s">
        <v>2581</v>
      </c>
      <c r="AE250" s="10" t="str" cm="1">
        <f t="array" aca="1" ref="AE250" ca="1">IFERROR(_xlfn.XLOOKUP(MID(CELL("filename",$A$1),FIND("]",CELL("filename",$A$1))+1,255)&amp;"|"&amp;$C250,Fonte_OM_Objeto!$G:$G,Fonte_OM_Objeto!$J:$J),"")</f>
        <v/>
      </c>
      <c r="AF250" s="10" t="str" cm="1">
        <f t="array" aca="1" ref="AF250" ca="1">IFERROR(_xlfn.XLOOKUP(MID(CELL("filename",$A$1),FIND("]",CELL("filename",$A$1))+1,255)&amp;"|"&amp;$C250,Fonte_OM_Objeto!$G:$G,Fonte_OM_Objeto!$K:$K),"")</f>
        <v/>
      </c>
    </row>
    <row r="251" spans="1:32" s="1" customFormat="1" ht="62.85" customHeight="1" x14ac:dyDescent="0.2">
      <c r="A251" s="9" t="s">
        <v>2327</v>
      </c>
      <c r="B251" s="9" t="s">
        <v>31</v>
      </c>
      <c r="C251" s="9" t="s">
        <v>2589</v>
      </c>
      <c r="D251" s="9" t="s">
        <v>1388</v>
      </c>
      <c r="E251" s="9" t="s">
        <v>90</v>
      </c>
      <c r="F251" s="9" t="s">
        <v>2588</v>
      </c>
      <c r="G251" s="9" t="s">
        <v>2587</v>
      </c>
      <c r="H251" s="9" t="s">
        <v>1391</v>
      </c>
      <c r="I251" s="9" t="s">
        <v>76</v>
      </c>
      <c r="J251" s="9" t="s">
        <v>901</v>
      </c>
      <c r="K251" s="9" t="s">
        <v>40</v>
      </c>
      <c r="L251" s="9" t="s">
        <v>41</v>
      </c>
      <c r="M251" s="9" t="s">
        <v>59</v>
      </c>
      <c r="N251" s="9" t="s">
        <v>60</v>
      </c>
      <c r="O251" s="9" t="s">
        <v>2430</v>
      </c>
      <c r="P251" s="9" t="s">
        <v>45</v>
      </c>
      <c r="Q251" s="9" t="s">
        <v>62</v>
      </c>
      <c r="R251" s="9" t="s">
        <v>45</v>
      </c>
      <c r="S251" s="9" t="s">
        <v>1601</v>
      </c>
      <c r="T251" s="9" t="s">
        <v>75</v>
      </c>
      <c r="U251" s="9" t="s">
        <v>76</v>
      </c>
      <c r="V251" s="9" t="s">
        <v>75</v>
      </c>
      <c r="W251" s="9" t="s">
        <v>51</v>
      </c>
      <c r="X251" s="9" t="s">
        <v>52</v>
      </c>
      <c r="Y251" s="9" t="s">
        <v>53</v>
      </c>
      <c r="Z251" s="9" t="s">
        <v>54</v>
      </c>
      <c r="AA251" s="9" t="s">
        <v>1392</v>
      </c>
      <c r="AB251" s="9" t="s">
        <v>2429</v>
      </c>
      <c r="AC251" s="10">
        <v>0</v>
      </c>
      <c r="AD251" s="10" t="s">
        <v>2581</v>
      </c>
      <c r="AE251" s="10" t="str" cm="1">
        <f t="array" aca="1" ref="AE251" ca="1">IFERROR(_xlfn.XLOOKUP(MID(CELL("filename",$A$1),FIND("]",CELL("filename",$A$1))+1,255)&amp;"|"&amp;$C251,Fonte_OM_Objeto!$G:$G,Fonte_OM_Objeto!$J:$J),"")</f>
        <v/>
      </c>
      <c r="AF251" s="10" t="str" cm="1">
        <f t="array" aca="1" ref="AF251" ca="1">IFERROR(_xlfn.XLOOKUP(MID(CELL("filename",$A$1),FIND("]",CELL("filename",$A$1))+1,255)&amp;"|"&amp;$C251,Fonte_OM_Objeto!$G:$G,Fonte_OM_Objeto!$K:$K),"")</f>
        <v/>
      </c>
    </row>
    <row r="252" spans="1:32" s="1" customFormat="1" ht="62.85" customHeight="1" x14ac:dyDescent="0.2">
      <c r="A252" s="9" t="s">
        <v>2327</v>
      </c>
      <c r="B252" s="9" t="s">
        <v>31</v>
      </c>
      <c r="C252" s="9" t="s">
        <v>2589</v>
      </c>
      <c r="D252" s="9" t="s">
        <v>1388</v>
      </c>
      <c r="E252" s="9" t="s">
        <v>90</v>
      </c>
      <c r="F252" s="9" t="s">
        <v>2588</v>
      </c>
      <c r="G252" s="9" t="s">
        <v>2587</v>
      </c>
      <c r="H252" s="9" t="s">
        <v>1391</v>
      </c>
      <c r="I252" s="9" t="s">
        <v>76</v>
      </c>
      <c r="J252" s="9" t="s">
        <v>901</v>
      </c>
      <c r="K252" s="9" t="s">
        <v>40</v>
      </c>
      <c r="L252" s="9" t="s">
        <v>41</v>
      </c>
      <c r="M252" s="9" t="s">
        <v>59</v>
      </c>
      <c r="N252" s="9" t="s">
        <v>60</v>
      </c>
      <c r="O252" s="9" t="s">
        <v>2586</v>
      </c>
      <c r="P252" s="9" t="s">
        <v>2585</v>
      </c>
      <c r="Q252" s="9" t="s">
        <v>2585</v>
      </c>
      <c r="R252" s="9" t="s">
        <v>2585</v>
      </c>
      <c r="S252" s="9" t="s">
        <v>2584</v>
      </c>
      <c r="T252" s="9" t="s">
        <v>2583</v>
      </c>
      <c r="U252" s="9" t="s">
        <v>76</v>
      </c>
      <c r="V252" s="9" t="s">
        <v>75</v>
      </c>
      <c r="W252" s="9" t="s">
        <v>51</v>
      </c>
      <c r="X252" s="9" t="s">
        <v>2582</v>
      </c>
      <c r="Y252" s="9" t="s">
        <v>207</v>
      </c>
      <c r="Z252" s="9" t="s">
        <v>54</v>
      </c>
      <c r="AA252" s="9" t="s">
        <v>54</v>
      </c>
      <c r="AB252" s="9" t="s">
        <v>1600</v>
      </c>
      <c r="AC252" s="10">
        <v>0</v>
      </c>
      <c r="AD252" s="10" t="s">
        <v>2581</v>
      </c>
      <c r="AE252" s="10" t="str" cm="1">
        <f t="array" aca="1" ref="AE252" ca="1">IFERROR(_xlfn.XLOOKUP(MID(CELL("filename",$A$1),FIND("]",CELL("filename",$A$1))+1,255)&amp;"|"&amp;$C252,Fonte_OM_Objeto!$G:$G,Fonte_OM_Objeto!$J:$J),"")</f>
        <v/>
      </c>
      <c r="AF252" s="10" t="str" cm="1">
        <f t="array" aca="1" ref="AF252" ca="1">IFERROR(_xlfn.XLOOKUP(MID(CELL("filename",$A$1),FIND("]",CELL("filename",$A$1))+1,255)&amp;"|"&amp;$C252,Fonte_OM_Objeto!$G:$G,Fonte_OM_Objeto!$K:$K),"")</f>
        <v/>
      </c>
    </row>
    <row r="253" spans="1:32" s="1" customFormat="1" ht="84.2" customHeight="1" x14ac:dyDescent="0.2">
      <c r="A253" s="9" t="s">
        <v>2327</v>
      </c>
      <c r="B253" s="9" t="s">
        <v>31</v>
      </c>
      <c r="C253" s="9" t="s">
        <v>2580</v>
      </c>
      <c r="D253" s="9" t="s">
        <v>1388</v>
      </c>
      <c r="E253" s="9" t="s">
        <v>90</v>
      </c>
      <c r="F253" s="9" t="s">
        <v>1416</v>
      </c>
      <c r="G253" s="9" t="s">
        <v>1417</v>
      </c>
      <c r="H253" s="9" t="s">
        <v>1418</v>
      </c>
      <c r="I253" s="9" t="s">
        <v>76</v>
      </c>
      <c r="J253" s="9" t="s">
        <v>901</v>
      </c>
      <c r="K253" s="9" t="s">
        <v>40</v>
      </c>
      <c r="L253" s="9" t="s">
        <v>41</v>
      </c>
      <c r="M253" s="9" t="s">
        <v>42</v>
      </c>
      <c r="N253" s="9" t="s">
        <v>43</v>
      </c>
      <c r="O253" s="9" t="s">
        <v>2443</v>
      </c>
      <c r="P253" s="9" t="s">
        <v>45</v>
      </c>
      <c r="Q253" s="9" t="s">
        <v>84</v>
      </c>
      <c r="R253" s="9" t="s">
        <v>45</v>
      </c>
      <c r="S253" s="9" t="s">
        <v>2442</v>
      </c>
      <c r="T253" s="9" t="s">
        <v>75</v>
      </c>
      <c r="U253" s="9" t="s">
        <v>76</v>
      </c>
      <c r="V253" s="9" t="s">
        <v>75</v>
      </c>
      <c r="W253" s="9" t="s">
        <v>51</v>
      </c>
      <c r="X253" s="9" t="s">
        <v>52</v>
      </c>
      <c r="Y253" s="9" t="s">
        <v>53</v>
      </c>
      <c r="Z253" s="9" t="s">
        <v>54</v>
      </c>
      <c r="AA253" s="9" t="s">
        <v>2516</v>
      </c>
      <c r="AB253" s="9" t="s">
        <v>56</v>
      </c>
      <c r="AC253" s="10">
        <v>235390000</v>
      </c>
      <c r="AD253" s="10" t="s">
        <v>2579</v>
      </c>
      <c r="AE253" s="10" t="str" cm="1">
        <f t="array" aca="1" ref="AE253" ca="1">IFERROR(_xlfn.XLOOKUP(MID(CELL("filename",$A$1),FIND("]",CELL("filename",$A$1))+1,255)&amp;"|"&amp;$C253,Fonte_OM_Objeto!$G:$G,Fonte_OM_Objeto!$J:$J),"")</f>
        <v/>
      </c>
      <c r="AF253" s="10" t="str" cm="1">
        <f t="array" aca="1" ref="AF253" ca="1">IFERROR(_xlfn.XLOOKUP(MID(CELL("filename",$A$1),FIND("]",CELL("filename",$A$1))+1,255)&amp;"|"&amp;$C253,Fonte_OM_Objeto!$G:$G,Fonte_OM_Objeto!$K:$K),"")</f>
        <v/>
      </c>
    </row>
    <row r="254" spans="1:32" s="1" customFormat="1" ht="138.19999999999999" customHeight="1" x14ac:dyDescent="0.2">
      <c r="A254" s="9" t="s">
        <v>2327</v>
      </c>
      <c r="B254" s="9" t="s">
        <v>31</v>
      </c>
      <c r="C254" s="9" t="s">
        <v>1415</v>
      </c>
      <c r="D254" s="9" t="s">
        <v>1388</v>
      </c>
      <c r="E254" s="9" t="s">
        <v>90</v>
      </c>
      <c r="F254" s="9" t="s">
        <v>1416</v>
      </c>
      <c r="G254" s="9" t="s">
        <v>1417</v>
      </c>
      <c r="H254" s="9" t="s">
        <v>1418</v>
      </c>
      <c r="I254" s="9" t="s">
        <v>76</v>
      </c>
      <c r="J254" s="9" t="s">
        <v>901</v>
      </c>
      <c r="K254" s="9" t="s">
        <v>40</v>
      </c>
      <c r="L254" s="9" t="s">
        <v>41</v>
      </c>
      <c r="M254" s="9" t="s">
        <v>42</v>
      </c>
      <c r="N254" s="9" t="s">
        <v>43</v>
      </c>
      <c r="O254" s="9" t="s">
        <v>2505</v>
      </c>
      <c r="P254" s="9" t="s">
        <v>45</v>
      </c>
      <c r="Q254" s="9" t="s">
        <v>84</v>
      </c>
      <c r="R254" s="9" t="s">
        <v>45</v>
      </c>
      <c r="S254" s="9" t="s">
        <v>1434</v>
      </c>
      <c r="T254" s="9" t="s">
        <v>75</v>
      </c>
      <c r="U254" s="9" t="s">
        <v>76</v>
      </c>
      <c r="V254" s="9" t="s">
        <v>75</v>
      </c>
      <c r="W254" s="9" t="s">
        <v>51</v>
      </c>
      <c r="X254" s="9" t="s">
        <v>52</v>
      </c>
      <c r="Y254" s="9" t="s">
        <v>53</v>
      </c>
      <c r="Z254" s="9" t="s">
        <v>54</v>
      </c>
      <c r="AA254" s="9" t="s">
        <v>2516</v>
      </c>
      <c r="AB254" s="9" t="s">
        <v>56</v>
      </c>
      <c r="AC254" s="10">
        <v>189000000</v>
      </c>
      <c r="AD254" s="10" t="s">
        <v>2578</v>
      </c>
      <c r="AE254" s="10" t="str" cm="1">
        <f t="array" aca="1" ref="AE254" ca="1">IFERROR(_xlfn.XLOOKUP(MID(CELL("filename",$A$1),FIND("]",CELL("filename",$A$1))+1,255)&amp;"|"&amp;$C254,Fonte_OM_Objeto!$G:$G,Fonte_OM_Objeto!$J:$J),"")</f>
        <v/>
      </c>
      <c r="AF254" s="10" t="str" cm="1">
        <f t="array" aca="1" ref="AF254" ca="1">IFERROR(_xlfn.XLOOKUP(MID(CELL("filename",$A$1),FIND("]",CELL("filename",$A$1))+1,255)&amp;"|"&amp;$C254,Fonte_OM_Objeto!$G:$G,Fonte_OM_Objeto!$K:$K),"")</f>
        <v/>
      </c>
    </row>
    <row r="255" spans="1:32" s="1" customFormat="1" ht="138.19999999999999" customHeight="1" x14ac:dyDescent="0.2">
      <c r="A255" s="9" t="s">
        <v>2327</v>
      </c>
      <c r="B255" s="9" t="s">
        <v>31</v>
      </c>
      <c r="C255" s="9" t="s">
        <v>1422</v>
      </c>
      <c r="D255" s="9" t="s">
        <v>1388</v>
      </c>
      <c r="E255" s="9" t="s">
        <v>90</v>
      </c>
      <c r="F255" s="9" t="s">
        <v>1416</v>
      </c>
      <c r="G255" s="9" t="s">
        <v>1417</v>
      </c>
      <c r="H255" s="9" t="s">
        <v>1418</v>
      </c>
      <c r="I255" s="9" t="s">
        <v>76</v>
      </c>
      <c r="J255" s="9" t="s">
        <v>901</v>
      </c>
      <c r="K255" s="9" t="s">
        <v>40</v>
      </c>
      <c r="L255" s="9" t="s">
        <v>41</v>
      </c>
      <c r="M255" s="9" t="s">
        <v>97</v>
      </c>
      <c r="N255" s="9" t="s">
        <v>98</v>
      </c>
      <c r="O255" s="9" t="s">
        <v>2577</v>
      </c>
      <c r="P255" s="9" t="s">
        <v>45</v>
      </c>
      <c r="Q255" s="9" t="s">
        <v>1428</v>
      </c>
      <c r="R255" s="9" t="s">
        <v>45</v>
      </c>
      <c r="S255" s="9" t="s">
        <v>1429</v>
      </c>
      <c r="T255" s="9" t="s">
        <v>75</v>
      </c>
      <c r="U255" s="9" t="s">
        <v>76</v>
      </c>
      <c r="V255" s="9" t="s">
        <v>75</v>
      </c>
      <c r="W255" s="9" t="s">
        <v>51</v>
      </c>
      <c r="X255" s="9" t="s">
        <v>102</v>
      </c>
      <c r="Y255" s="9" t="s">
        <v>53</v>
      </c>
      <c r="Z255" s="9" t="s">
        <v>54</v>
      </c>
      <c r="AA255" s="9" t="s">
        <v>2516</v>
      </c>
      <c r="AB255" s="9" t="s">
        <v>56</v>
      </c>
      <c r="AC255" s="10">
        <v>2000000</v>
      </c>
      <c r="AD255" s="10" t="s">
        <v>2576</v>
      </c>
      <c r="AE255" s="10" t="str" cm="1">
        <f t="array" aca="1" ref="AE255" ca="1">IFERROR(_xlfn.XLOOKUP(MID(CELL("filename",$A$1),FIND("]",CELL("filename",$A$1))+1,255)&amp;"|"&amp;$C255,Fonte_OM_Objeto!$G:$G,Fonte_OM_Objeto!$J:$J),"")</f>
        <v/>
      </c>
      <c r="AF255" s="10" t="str" cm="1">
        <f t="array" aca="1" ref="AF255" ca="1">IFERROR(_xlfn.XLOOKUP(MID(CELL("filename",$A$1),FIND("]",CELL("filename",$A$1))+1,255)&amp;"|"&amp;$C255,Fonte_OM_Objeto!$G:$G,Fonte_OM_Objeto!$K:$K),"")</f>
        <v/>
      </c>
    </row>
    <row r="256" spans="1:32" s="1" customFormat="1" ht="19.7" customHeight="1" x14ac:dyDescent="0.2">
      <c r="A256" s="9" t="s">
        <v>2327</v>
      </c>
      <c r="B256" s="9" t="s">
        <v>31</v>
      </c>
      <c r="C256" s="9" t="s">
        <v>2575</v>
      </c>
      <c r="D256" s="9" t="s">
        <v>1388</v>
      </c>
      <c r="E256" s="9" t="s">
        <v>90</v>
      </c>
      <c r="F256" s="9" t="s">
        <v>2568</v>
      </c>
      <c r="G256" s="9" t="s">
        <v>2567</v>
      </c>
      <c r="H256" s="9" t="s">
        <v>1391</v>
      </c>
      <c r="I256" s="9" t="s">
        <v>76</v>
      </c>
      <c r="J256" s="9" t="s">
        <v>901</v>
      </c>
      <c r="K256" s="9" t="s">
        <v>40</v>
      </c>
      <c r="L256" s="9" t="s">
        <v>41</v>
      </c>
      <c r="M256" s="9" t="s">
        <v>232</v>
      </c>
      <c r="N256" s="9" t="s">
        <v>233</v>
      </c>
      <c r="O256" s="9" t="s">
        <v>2574</v>
      </c>
      <c r="P256" s="9" t="s">
        <v>45</v>
      </c>
      <c r="Q256" s="9" t="s">
        <v>335</v>
      </c>
      <c r="R256" s="9" t="s">
        <v>45</v>
      </c>
      <c r="S256" s="9" t="s">
        <v>2573</v>
      </c>
      <c r="T256" s="9" t="s">
        <v>75</v>
      </c>
      <c r="U256" s="9" t="s">
        <v>76</v>
      </c>
      <c r="V256" s="9" t="s">
        <v>75</v>
      </c>
      <c r="W256" s="9" t="s">
        <v>51</v>
      </c>
      <c r="X256" s="9" t="s">
        <v>52</v>
      </c>
      <c r="Y256" s="9" t="s">
        <v>53</v>
      </c>
      <c r="Z256" s="9" t="s">
        <v>54</v>
      </c>
      <c r="AA256" s="9" t="s">
        <v>1392</v>
      </c>
      <c r="AB256" s="9" t="s">
        <v>56</v>
      </c>
      <c r="AC256" s="10">
        <v>0</v>
      </c>
      <c r="AD256" s="10" t="s">
        <v>2572</v>
      </c>
      <c r="AE256" s="10" t="str" cm="1">
        <f t="array" aca="1" ref="AE256" ca="1">IFERROR(_xlfn.XLOOKUP(MID(CELL("filename",$A$1),FIND("]",CELL("filename",$A$1))+1,255)&amp;"|"&amp;$C256,Fonte_OM_Objeto!$G:$G,Fonte_OM_Objeto!$J:$J),"")</f>
        <v/>
      </c>
      <c r="AF256" s="10" t="str" cm="1">
        <f t="array" aca="1" ref="AF256" ca="1">IFERROR(_xlfn.XLOOKUP(MID(CELL("filename",$A$1),FIND("]",CELL("filename",$A$1))+1,255)&amp;"|"&amp;$C256,Fonte_OM_Objeto!$G:$G,Fonte_OM_Objeto!$K:$K),"")</f>
        <v/>
      </c>
    </row>
    <row r="257" spans="1:32" s="1" customFormat="1" ht="19.7" customHeight="1" x14ac:dyDescent="0.2">
      <c r="A257" s="9" t="s">
        <v>2327</v>
      </c>
      <c r="B257" s="9" t="s">
        <v>31</v>
      </c>
      <c r="C257" s="9" t="s">
        <v>2571</v>
      </c>
      <c r="D257" s="9" t="s">
        <v>1388</v>
      </c>
      <c r="E257" s="9" t="s">
        <v>90</v>
      </c>
      <c r="F257" s="9" t="s">
        <v>2568</v>
      </c>
      <c r="G257" s="9" t="s">
        <v>2567</v>
      </c>
      <c r="H257" s="9" t="s">
        <v>1391</v>
      </c>
      <c r="I257" s="9" t="s">
        <v>76</v>
      </c>
      <c r="J257" s="9" t="s">
        <v>901</v>
      </c>
      <c r="K257" s="9" t="s">
        <v>40</v>
      </c>
      <c r="L257" s="9" t="s">
        <v>41</v>
      </c>
      <c r="M257" s="9" t="s">
        <v>42</v>
      </c>
      <c r="N257" s="9" t="s">
        <v>43</v>
      </c>
      <c r="O257" s="9" t="s">
        <v>2443</v>
      </c>
      <c r="P257" s="9" t="s">
        <v>45</v>
      </c>
      <c r="Q257" s="9" t="s">
        <v>84</v>
      </c>
      <c r="R257" s="9" t="s">
        <v>45</v>
      </c>
      <c r="S257" s="9" t="s">
        <v>2442</v>
      </c>
      <c r="T257" s="9" t="s">
        <v>75</v>
      </c>
      <c r="U257" s="9" t="s">
        <v>76</v>
      </c>
      <c r="V257" s="9" t="s">
        <v>75</v>
      </c>
      <c r="W257" s="9" t="s">
        <v>51</v>
      </c>
      <c r="X257" s="9" t="s">
        <v>52</v>
      </c>
      <c r="Y257" s="9" t="s">
        <v>53</v>
      </c>
      <c r="Z257" s="9" t="s">
        <v>54</v>
      </c>
      <c r="AA257" s="9" t="s">
        <v>1392</v>
      </c>
      <c r="AB257" s="9" t="s">
        <v>56</v>
      </c>
      <c r="AC257" s="10">
        <v>0</v>
      </c>
      <c r="AD257" s="10" t="s">
        <v>2570</v>
      </c>
      <c r="AE257" s="10" t="str" cm="1">
        <f t="array" aca="1" ref="AE257" ca="1">IFERROR(_xlfn.XLOOKUP(MID(CELL("filename",$A$1),FIND("]",CELL("filename",$A$1))+1,255)&amp;"|"&amp;$C257,Fonte_OM_Objeto!$G:$G,Fonte_OM_Objeto!$J:$J),"")</f>
        <v/>
      </c>
      <c r="AF257" s="10" t="str" cm="1">
        <f t="array" aca="1" ref="AF257" ca="1">IFERROR(_xlfn.XLOOKUP(MID(CELL("filename",$A$1),FIND("]",CELL("filename",$A$1))+1,255)&amp;"|"&amp;$C257,Fonte_OM_Objeto!$G:$G,Fonte_OM_Objeto!$K:$K),"")</f>
        <v/>
      </c>
    </row>
    <row r="258" spans="1:32" s="1" customFormat="1" ht="52.35" customHeight="1" x14ac:dyDescent="0.2">
      <c r="A258" s="9" t="s">
        <v>2327</v>
      </c>
      <c r="B258" s="9" t="s">
        <v>31</v>
      </c>
      <c r="C258" s="9" t="s">
        <v>2569</v>
      </c>
      <c r="D258" s="9" t="s">
        <v>1388</v>
      </c>
      <c r="E258" s="9" t="s">
        <v>90</v>
      </c>
      <c r="F258" s="9" t="s">
        <v>2568</v>
      </c>
      <c r="G258" s="9" t="s">
        <v>2567</v>
      </c>
      <c r="H258" s="9" t="s">
        <v>1391</v>
      </c>
      <c r="I258" s="9" t="s">
        <v>76</v>
      </c>
      <c r="J258" s="9" t="s">
        <v>901</v>
      </c>
      <c r="K258" s="9" t="s">
        <v>40</v>
      </c>
      <c r="L258" s="9" t="s">
        <v>41</v>
      </c>
      <c r="M258" s="9" t="s">
        <v>42</v>
      </c>
      <c r="N258" s="9" t="s">
        <v>43</v>
      </c>
      <c r="O258" s="9" t="s">
        <v>2566</v>
      </c>
      <c r="P258" s="9" t="s">
        <v>45</v>
      </c>
      <c r="Q258" s="9" t="s">
        <v>2565</v>
      </c>
      <c r="R258" s="9" t="s">
        <v>45</v>
      </c>
      <c r="S258" s="9" t="s">
        <v>2564</v>
      </c>
      <c r="T258" s="9" t="s">
        <v>75</v>
      </c>
      <c r="U258" s="9" t="s">
        <v>76</v>
      </c>
      <c r="V258" s="9" t="s">
        <v>75</v>
      </c>
      <c r="W258" s="9" t="s">
        <v>51</v>
      </c>
      <c r="X258" s="9" t="s">
        <v>102</v>
      </c>
      <c r="Y258" s="9" t="s">
        <v>53</v>
      </c>
      <c r="Z258" s="9" t="s">
        <v>54</v>
      </c>
      <c r="AA258" s="9" t="s">
        <v>2563</v>
      </c>
      <c r="AB258" s="9" t="s">
        <v>56</v>
      </c>
      <c r="AC258" s="10">
        <v>0</v>
      </c>
      <c r="AD258" s="10" t="s">
        <v>2562</v>
      </c>
      <c r="AE258" s="10" t="str" cm="1">
        <f t="array" aca="1" ref="AE258" ca="1">IFERROR(_xlfn.XLOOKUP(MID(CELL("filename",$A$1),FIND("]",CELL("filename",$A$1))+1,255)&amp;"|"&amp;$C258,Fonte_OM_Objeto!$G:$G,Fonte_OM_Objeto!$J:$J),"")</f>
        <v/>
      </c>
      <c r="AF258" s="10" t="str" cm="1">
        <f t="array" aca="1" ref="AF258" ca="1">IFERROR(_xlfn.XLOOKUP(MID(CELL("filename",$A$1),FIND("]",CELL("filename",$A$1))+1,255)&amp;"|"&amp;$C258,Fonte_OM_Objeto!$G:$G,Fonte_OM_Objeto!$K:$K),"")</f>
        <v/>
      </c>
    </row>
    <row r="259" spans="1:32" s="1" customFormat="1" ht="19.7" customHeight="1" x14ac:dyDescent="0.2">
      <c r="A259" s="9" t="s">
        <v>2327</v>
      </c>
      <c r="B259" s="9" t="s">
        <v>31</v>
      </c>
      <c r="C259" s="9" t="s">
        <v>2559</v>
      </c>
      <c r="D259" s="9" t="s">
        <v>1388</v>
      </c>
      <c r="E259" s="9" t="s">
        <v>90</v>
      </c>
      <c r="F259" s="9" t="s">
        <v>2554</v>
      </c>
      <c r="G259" s="9" t="s">
        <v>2553</v>
      </c>
      <c r="H259" s="9" t="s">
        <v>1391</v>
      </c>
      <c r="I259" s="9" t="s">
        <v>76</v>
      </c>
      <c r="J259" s="9" t="s">
        <v>901</v>
      </c>
      <c r="K259" s="9" t="s">
        <v>40</v>
      </c>
      <c r="L259" s="9" t="s">
        <v>41</v>
      </c>
      <c r="M259" s="9" t="s">
        <v>232</v>
      </c>
      <c r="N259" s="9" t="s">
        <v>233</v>
      </c>
      <c r="O259" s="9" t="s">
        <v>118</v>
      </c>
      <c r="P259" s="9" t="s">
        <v>45</v>
      </c>
      <c r="Q259" s="9" t="s">
        <v>46</v>
      </c>
      <c r="R259" s="9" t="s">
        <v>47</v>
      </c>
      <c r="S259" s="9" t="s">
        <v>48</v>
      </c>
      <c r="T259" s="9" t="s">
        <v>75</v>
      </c>
      <c r="U259" s="9" t="s">
        <v>76</v>
      </c>
      <c r="V259" s="9" t="s">
        <v>75</v>
      </c>
      <c r="W259" s="9" t="s">
        <v>51</v>
      </c>
      <c r="X259" s="9" t="s">
        <v>102</v>
      </c>
      <c r="Y259" s="9" t="s">
        <v>53</v>
      </c>
      <c r="Z259" s="9" t="s">
        <v>54</v>
      </c>
      <c r="AA259" s="9" t="s">
        <v>1392</v>
      </c>
      <c r="AB259" s="9" t="s">
        <v>56</v>
      </c>
      <c r="AC259" s="10">
        <v>0</v>
      </c>
      <c r="AD259" s="10" t="s">
        <v>2558</v>
      </c>
      <c r="AE259" s="10" t="str" cm="1">
        <f t="array" aca="1" ref="AE259" ca="1">IFERROR(_xlfn.XLOOKUP(MID(CELL("filename",$A$1),FIND("]",CELL("filename",$A$1))+1,255)&amp;"|"&amp;$C259,Fonte_OM_Objeto!$G:$G,Fonte_OM_Objeto!$J:$J),"")</f>
        <v/>
      </c>
      <c r="AF259" s="10" t="str" cm="1">
        <f t="array" aca="1" ref="AF259" ca="1">IFERROR(_xlfn.XLOOKUP(MID(CELL("filename",$A$1),FIND("]",CELL("filename",$A$1))+1,255)&amp;"|"&amp;$C259,Fonte_OM_Objeto!$G:$G,Fonte_OM_Objeto!$K:$K),"")</f>
        <v/>
      </c>
    </row>
    <row r="260" spans="1:32" s="1" customFormat="1" ht="19.7" customHeight="1" x14ac:dyDescent="0.2">
      <c r="A260" s="9" t="s">
        <v>2327</v>
      </c>
      <c r="B260" s="9" t="s">
        <v>31</v>
      </c>
      <c r="C260" s="9" t="s">
        <v>2559</v>
      </c>
      <c r="D260" s="9" t="s">
        <v>1388</v>
      </c>
      <c r="E260" s="9" t="s">
        <v>90</v>
      </c>
      <c r="F260" s="9" t="s">
        <v>2554</v>
      </c>
      <c r="G260" s="9" t="s">
        <v>2553</v>
      </c>
      <c r="H260" s="9" t="s">
        <v>1391</v>
      </c>
      <c r="I260" s="9" t="s">
        <v>76</v>
      </c>
      <c r="J260" s="9" t="s">
        <v>901</v>
      </c>
      <c r="K260" s="9" t="s">
        <v>40</v>
      </c>
      <c r="L260" s="9" t="s">
        <v>41</v>
      </c>
      <c r="M260" s="9" t="s">
        <v>42</v>
      </c>
      <c r="N260" s="9" t="s">
        <v>43</v>
      </c>
      <c r="O260" s="9" t="s">
        <v>118</v>
      </c>
      <c r="P260" s="9" t="s">
        <v>45</v>
      </c>
      <c r="Q260" s="9" t="s">
        <v>46</v>
      </c>
      <c r="R260" s="9" t="s">
        <v>47</v>
      </c>
      <c r="S260" s="9" t="s">
        <v>48</v>
      </c>
      <c r="T260" s="9" t="s">
        <v>75</v>
      </c>
      <c r="U260" s="9" t="s">
        <v>76</v>
      </c>
      <c r="V260" s="9" t="s">
        <v>75</v>
      </c>
      <c r="W260" s="9" t="s">
        <v>51</v>
      </c>
      <c r="X260" s="9" t="s">
        <v>102</v>
      </c>
      <c r="Y260" s="9" t="s">
        <v>53</v>
      </c>
      <c r="Z260" s="9" t="s">
        <v>54</v>
      </c>
      <c r="AA260" s="9" t="s">
        <v>1392</v>
      </c>
      <c r="AB260" s="9" t="s">
        <v>56</v>
      </c>
      <c r="AC260" s="10">
        <v>0</v>
      </c>
      <c r="AD260" s="10" t="s">
        <v>2558</v>
      </c>
      <c r="AE260" s="10" t="str" cm="1">
        <f t="array" aca="1" ref="AE260" ca="1">IFERROR(_xlfn.XLOOKUP(MID(CELL("filename",$A$1),FIND("]",CELL("filename",$A$1))+1,255)&amp;"|"&amp;$C260,Fonte_OM_Objeto!$G:$G,Fonte_OM_Objeto!$J:$J),"")</f>
        <v/>
      </c>
      <c r="AF260" s="10" t="str" cm="1">
        <f t="array" aca="1" ref="AF260" ca="1">IFERROR(_xlfn.XLOOKUP(MID(CELL("filename",$A$1),FIND("]",CELL("filename",$A$1))+1,255)&amp;"|"&amp;$C260,Fonte_OM_Objeto!$G:$G,Fonte_OM_Objeto!$K:$K),"")</f>
        <v/>
      </c>
    </row>
    <row r="261" spans="1:32" s="1" customFormat="1" ht="19.7" customHeight="1" x14ac:dyDescent="0.2">
      <c r="A261" s="9" t="s">
        <v>2327</v>
      </c>
      <c r="B261" s="9" t="s">
        <v>31</v>
      </c>
      <c r="C261" s="9" t="s">
        <v>2559</v>
      </c>
      <c r="D261" s="9" t="s">
        <v>1388</v>
      </c>
      <c r="E261" s="9" t="s">
        <v>90</v>
      </c>
      <c r="F261" s="9" t="s">
        <v>2554</v>
      </c>
      <c r="G261" s="9" t="s">
        <v>2553</v>
      </c>
      <c r="H261" s="9" t="s">
        <v>1391</v>
      </c>
      <c r="I261" s="9" t="s">
        <v>76</v>
      </c>
      <c r="J261" s="9" t="s">
        <v>901</v>
      </c>
      <c r="K261" s="9" t="s">
        <v>40</v>
      </c>
      <c r="L261" s="9" t="s">
        <v>41</v>
      </c>
      <c r="M261" s="9" t="s">
        <v>42</v>
      </c>
      <c r="N261" s="9" t="s">
        <v>43</v>
      </c>
      <c r="O261" s="9" t="s">
        <v>2443</v>
      </c>
      <c r="P261" s="9" t="s">
        <v>45</v>
      </c>
      <c r="Q261" s="9" t="s">
        <v>84</v>
      </c>
      <c r="R261" s="9" t="s">
        <v>45</v>
      </c>
      <c r="S261" s="9" t="s">
        <v>2442</v>
      </c>
      <c r="T261" s="9" t="s">
        <v>75</v>
      </c>
      <c r="U261" s="9" t="s">
        <v>76</v>
      </c>
      <c r="V261" s="9" t="s">
        <v>75</v>
      </c>
      <c r="W261" s="9" t="s">
        <v>51</v>
      </c>
      <c r="X261" s="9" t="s">
        <v>102</v>
      </c>
      <c r="Y261" s="9" t="s">
        <v>53</v>
      </c>
      <c r="Z261" s="9" t="s">
        <v>54</v>
      </c>
      <c r="AA261" s="9" t="s">
        <v>1392</v>
      </c>
      <c r="AB261" s="9" t="s">
        <v>56</v>
      </c>
      <c r="AC261" s="10">
        <v>0</v>
      </c>
      <c r="AD261" s="10" t="s">
        <v>2558</v>
      </c>
      <c r="AE261" s="10" t="str" cm="1">
        <f t="array" aca="1" ref="AE261" ca="1">IFERROR(_xlfn.XLOOKUP(MID(CELL("filename",$A$1),FIND("]",CELL("filename",$A$1))+1,255)&amp;"|"&amp;$C261,Fonte_OM_Objeto!$G:$G,Fonte_OM_Objeto!$J:$J),"")</f>
        <v/>
      </c>
      <c r="AF261" s="10" t="str" cm="1">
        <f t="array" aca="1" ref="AF261" ca="1">IFERROR(_xlfn.XLOOKUP(MID(CELL("filename",$A$1),FIND("]",CELL("filename",$A$1))+1,255)&amp;"|"&amp;$C261,Fonte_OM_Objeto!$G:$G,Fonte_OM_Objeto!$K:$K),"")</f>
        <v/>
      </c>
    </row>
    <row r="262" spans="1:32" s="1" customFormat="1" ht="19.7" customHeight="1" x14ac:dyDescent="0.2">
      <c r="A262" s="9" t="s">
        <v>2327</v>
      </c>
      <c r="B262" s="9" t="s">
        <v>31</v>
      </c>
      <c r="C262" s="9" t="s">
        <v>2559</v>
      </c>
      <c r="D262" s="9" t="s">
        <v>1388</v>
      </c>
      <c r="E262" s="9" t="s">
        <v>90</v>
      </c>
      <c r="F262" s="9" t="s">
        <v>2554</v>
      </c>
      <c r="G262" s="9" t="s">
        <v>2553</v>
      </c>
      <c r="H262" s="9" t="s">
        <v>1391</v>
      </c>
      <c r="I262" s="9" t="s">
        <v>76</v>
      </c>
      <c r="J262" s="9" t="s">
        <v>901</v>
      </c>
      <c r="K262" s="9" t="s">
        <v>40</v>
      </c>
      <c r="L262" s="9" t="s">
        <v>41</v>
      </c>
      <c r="M262" s="9" t="s">
        <v>42</v>
      </c>
      <c r="N262" s="9" t="s">
        <v>43</v>
      </c>
      <c r="O262" s="9" t="s">
        <v>2443</v>
      </c>
      <c r="P262" s="9" t="s">
        <v>45</v>
      </c>
      <c r="Q262" s="9" t="s">
        <v>84</v>
      </c>
      <c r="R262" s="9" t="s">
        <v>45</v>
      </c>
      <c r="S262" s="9" t="s">
        <v>2442</v>
      </c>
      <c r="T262" s="9" t="s">
        <v>75</v>
      </c>
      <c r="U262" s="9" t="s">
        <v>76</v>
      </c>
      <c r="V262" s="9" t="s">
        <v>75</v>
      </c>
      <c r="W262" s="9" t="s">
        <v>51</v>
      </c>
      <c r="X262" s="9" t="s">
        <v>52</v>
      </c>
      <c r="Y262" s="9" t="s">
        <v>53</v>
      </c>
      <c r="Z262" s="9" t="s">
        <v>54</v>
      </c>
      <c r="AA262" s="9" t="s">
        <v>1392</v>
      </c>
      <c r="AB262" s="9" t="s">
        <v>56</v>
      </c>
      <c r="AC262" s="10">
        <v>0</v>
      </c>
      <c r="AD262" s="10" t="s">
        <v>2558</v>
      </c>
      <c r="AE262" s="10" t="str" cm="1">
        <f t="array" aca="1" ref="AE262" ca="1">IFERROR(_xlfn.XLOOKUP(MID(CELL("filename",$A$1),FIND("]",CELL("filename",$A$1))+1,255)&amp;"|"&amp;$C262,Fonte_OM_Objeto!$G:$G,Fonte_OM_Objeto!$J:$J),"")</f>
        <v/>
      </c>
      <c r="AF262" s="10" t="str" cm="1">
        <f t="array" aca="1" ref="AF262" ca="1">IFERROR(_xlfn.XLOOKUP(MID(CELL("filename",$A$1),FIND("]",CELL("filename",$A$1))+1,255)&amp;"|"&amp;$C262,Fonte_OM_Objeto!$G:$G,Fonte_OM_Objeto!$K:$K),"")</f>
        <v/>
      </c>
    </row>
    <row r="263" spans="1:32" s="1" customFormat="1" ht="19.7" customHeight="1" x14ac:dyDescent="0.2">
      <c r="A263" s="9" t="s">
        <v>2327</v>
      </c>
      <c r="B263" s="9" t="s">
        <v>31</v>
      </c>
      <c r="C263" s="9" t="s">
        <v>2559</v>
      </c>
      <c r="D263" s="9" t="s">
        <v>1388</v>
      </c>
      <c r="E263" s="9" t="s">
        <v>90</v>
      </c>
      <c r="F263" s="9" t="s">
        <v>2554</v>
      </c>
      <c r="G263" s="9" t="s">
        <v>2553</v>
      </c>
      <c r="H263" s="9" t="s">
        <v>1391</v>
      </c>
      <c r="I263" s="9" t="s">
        <v>76</v>
      </c>
      <c r="J263" s="9" t="s">
        <v>901</v>
      </c>
      <c r="K263" s="9" t="s">
        <v>40</v>
      </c>
      <c r="L263" s="9" t="s">
        <v>41</v>
      </c>
      <c r="M263" s="9" t="s">
        <v>59</v>
      </c>
      <c r="N263" s="9" t="s">
        <v>60</v>
      </c>
      <c r="O263" s="9" t="s">
        <v>2379</v>
      </c>
      <c r="P263" s="9" t="s">
        <v>45</v>
      </c>
      <c r="Q263" s="9" t="s">
        <v>651</v>
      </c>
      <c r="R263" s="9" t="s">
        <v>45</v>
      </c>
      <c r="S263" s="9" t="s">
        <v>652</v>
      </c>
      <c r="T263" s="9" t="s">
        <v>75</v>
      </c>
      <c r="U263" s="9" t="s">
        <v>76</v>
      </c>
      <c r="V263" s="9" t="s">
        <v>75</v>
      </c>
      <c r="W263" s="9" t="s">
        <v>51</v>
      </c>
      <c r="X263" s="9" t="s">
        <v>102</v>
      </c>
      <c r="Y263" s="9" t="s">
        <v>53</v>
      </c>
      <c r="Z263" s="9" t="s">
        <v>54</v>
      </c>
      <c r="AA263" s="9" t="s">
        <v>1392</v>
      </c>
      <c r="AB263" s="9" t="s">
        <v>1600</v>
      </c>
      <c r="AC263" s="10">
        <v>0</v>
      </c>
      <c r="AD263" s="10" t="s">
        <v>2558</v>
      </c>
      <c r="AE263" s="10" t="str" cm="1">
        <f t="array" aca="1" ref="AE263" ca="1">IFERROR(_xlfn.XLOOKUP(MID(CELL("filename",$A$1),FIND("]",CELL("filename",$A$1))+1,255)&amp;"|"&amp;$C263,Fonte_OM_Objeto!$G:$G,Fonte_OM_Objeto!$J:$J),"")</f>
        <v/>
      </c>
      <c r="AF263" s="10" t="str" cm="1">
        <f t="array" aca="1" ref="AF263" ca="1">IFERROR(_xlfn.XLOOKUP(MID(CELL("filename",$A$1),FIND("]",CELL("filename",$A$1))+1,255)&amp;"|"&amp;$C263,Fonte_OM_Objeto!$G:$G,Fonte_OM_Objeto!$K:$K),"")</f>
        <v/>
      </c>
    </row>
    <row r="264" spans="1:32" s="1" customFormat="1" ht="19.7" customHeight="1" x14ac:dyDescent="0.2">
      <c r="A264" s="9" t="s">
        <v>2327</v>
      </c>
      <c r="B264" s="9" t="s">
        <v>31</v>
      </c>
      <c r="C264" s="9" t="s">
        <v>2559</v>
      </c>
      <c r="D264" s="9" t="s">
        <v>1388</v>
      </c>
      <c r="E264" s="9" t="s">
        <v>90</v>
      </c>
      <c r="F264" s="9" t="s">
        <v>2554</v>
      </c>
      <c r="G264" s="9" t="s">
        <v>2553</v>
      </c>
      <c r="H264" s="9" t="s">
        <v>1391</v>
      </c>
      <c r="I264" s="9" t="s">
        <v>76</v>
      </c>
      <c r="J264" s="9" t="s">
        <v>901</v>
      </c>
      <c r="K264" s="9" t="s">
        <v>40</v>
      </c>
      <c r="L264" s="9" t="s">
        <v>41</v>
      </c>
      <c r="M264" s="9" t="s">
        <v>59</v>
      </c>
      <c r="N264" s="9" t="s">
        <v>60</v>
      </c>
      <c r="O264" s="9" t="s">
        <v>2379</v>
      </c>
      <c r="P264" s="9" t="s">
        <v>45</v>
      </c>
      <c r="Q264" s="9" t="s">
        <v>651</v>
      </c>
      <c r="R264" s="9" t="s">
        <v>45</v>
      </c>
      <c r="S264" s="9" t="s">
        <v>652</v>
      </c>
      <c r="T264" s="9" t="s">
        <v>75</v>
      </c>
      <c r="U264" s="9" t="s">
        <v>76</v>
      </c>
      <c r="V264" s="9" t="s">
        <v>75</v>
      </c>
      <c r="W264" s="9" t="s">
        <v>51</v>
      </c>
      <c r="X264" s="9" t="s">
        <v>52</v>
      </c>
      <c r="Y264" s="9" t="s">
        <v>53</v>
      </c>
      <c r="Z264" s="9" t="s">
        <v>54</v>
      </c>
      <c r="AA264" s="9" t="s">
        <v>1392</v>
      </c>
      <c r="AB264" s="9" t="s">
        <v>1600</v>
      </c>
      <c r="AC264" s="10">
        <v>0</v>
      </c>
      <c r="AD264" s="10" t="s">
        <v>2558</v>
      </c>
      <c r="AE264" s="10" t="str" cm="1">
        <f t="array" aca="1" ref="AE264" ca="1">IFERROR(_xlfn.XLOOKUP(MID(CELL("filename",$A$1),FIND("]",CELL("filename",$A$1))+1,255)&amp;"|"&amp;$C264,Fonte_OM_Objeto!$G:$G,Fonte_OM_Objeto!$J:$J),"")</f>
        <v/>
      </c>
      <c r="AF264" s="10" t="str" cm="1">
        <f t="array" aca="1" ref="AF264" ca="1">IFERROR(_xlfn.XLOOKUP(MID(CELL("filename",$A$1),FIND("]",CELL("filename",$A$1))+1,255)&amp;"|"&amp;$C264,Fonte_OM_Objeto!$G:$G,Fonte_OM_Objeto!$K:$K),"")</f>
        <v/>
      </c>
    </row>
    <row r="265" spans="1:32" s="1" customFormat="1" ht="19.7" customHeight="1" x14ac:dyDescent="0.2">
      <c r="A265" s="9" t="s">
        <v>2327</v>
      </c>
      <c r="B265" s="9" t="s">
        <v>31</v>
      </c>
      <c r="C265" s="9" t="s">
        <v>2559</v>
      </c>
      <c r="D265" s="9" t="s">
        <v>1388</v>
      </c>
      <c r="E265" s="9" t="s">
        <v>90</v>
      </c>
      <c r="F265" s="9" t="s">
        <v>2554</v>
      </c>
      <c r="G265" s="9" t="s">
        <v>2553</v>
      </c>
      <c r="H265" s="9" t="s">
        <v>1391</v>
      </c>
      <c r="I265" s="9" t="s">
        <v>76</v>
      </c>
      <c r="J265" s="9" t="s">
        <v>901</v>
      </c>
      <c r="K265" s="9" t="s">
        <v>40</v>
      </c>
      <c r="L265" s="9" t="s">
        <v>41</v>
      </c>
      <c r="M265" s="9" t="s">
        <v>350</v>
      </c>
      <c r="N265" s="9" t="s">
        <v>351</v>
      </c>
      <c r="O265" s="9" t="s">
        <v>2557</v>
      </c>
      <c r="P265" s="9" t="s">
        <v>45</v>
      </c>
      <c r="Q265" s="9" t="s">
        <v>84</v>
      </c>
      <c r="R265" s="9" t="s">
        <v>45</v>
      </c>
      <c r="S265" s="9" t="s">
        <v>2556</v>
      </c>
      <c r="T265" s="9" t="s">
        <v>75</v>
      </c>
      <c r="U265" s="9" t="s">
        <v>76</v>
      </c>
      <c r="V265" s="9" t="s">
        <v>75</v>
      </c>
      <c r="W265" s="9" t="s">
        <v>51</v>
      </c>
      <c r="X265" s="9" t="s">
        <v>102</v>
      </c>
      <c r="Y265" s="9" t="s">
        <v>53</v>
      </c>
      <c r="Z265" s="9" t="s">
        <v>54</v>
      </c>
      <c r="AA265" s="9" t="s">
        <v>1392</v>
      </c>
      <c r="AB265" s="9" t="s">
        <v>1911</v>
      </c>
      <c r="AC265" s="10">
        <v>0</v>
      </c>
      <c r="AD265" s="10" t="s">
        <v>2558</v>
      </c>
      <c r="AE265" s="10" t="str" cm="1">
        <f t="array" aca="1" ref="AE265" ca="1">IFERROR(_xlfn.XLOOKUP(MID(CELL("filename",$A$1),FIND("]",CELL("filename",$A$1))+1,255)&amp;"|"&amp;$C265,Fonte_OM_Objeto!$G:$G,Fonte_OM_Objeto!$J:$J),"")</f>
        <v/>
      </c>
      <c r="AF265" s="10" t="str" cm="1">
        <f t="array" aca="1" ref="AF265" ca="1">IFERROR(_xlfn.XLOOKUP(MID(CELL("filename",$A$1),FIND("]",CELL("filename",$A$1))+1,255)&amp;"|"&amp;$C265,Fonte_OM_Objeto!$G:$G,Fonte_OM_Objeto!$K:$K),"")</f>
        <v/>
      </c>
    </row>
    <row r="266" spans="1:32" s="1" customFormat="1" ht="19.7" customHeight="1" x14ac:dyDescent="0.2">
      <c r="A266" s="9" t="s">
        <v>2327</v>
      </c>
      <c r="B266" s="9" t="s">
        <v>31</v>
      </c>
      <c r="C266" s="9" t="s">
        <v>2559</v>
      </c>
      <c r="D266" s="9" t="s">
        <v>1388</v>
      </c>
      <c r="E266" s="9" t="s">
        <v>90</v>
      </c>
      <c r="F266" s="9" t="s">
        <v>2554</v>
      </c>
      <c r="G266" s="9" t="s">
        <v>2553</v>
      </c>
      <c r="H266" s="9" t="s">
        <v>1391</v>
      </c>
      <c r="I266" s="9" t="s">
        <v>76</v>
      </c>
      <c r="J266" s="9" t="s">
        <v>901</v>
      </c>
      <c r="K266" s="9" t="s">
        <v>40</v>
      </c>
      <c r="L266" s="9" t="s">
        <v>41</v>
      </c>
      <c r="M266" s="9" t="s">
        <v>350</v>
      </c>
      <c r="N266" s="9" t="s">
        <v>351</v>
      </c>
      <c r="O266" s="9" t="s">
        <v>2557</v>
      </c>
      <c r="P266" s="9" t="s">
        <v>45</v>
      </c>
      <c r="Q266" s="9" t="s">
        <v>84</v>
      </c>
      <c r="R266" s="9" t="s">
        <v>45</v>
      </c>
      <c r="S266" s="9" t="s">
        <v>2556</v>
      </c>
      <c r="T266" s="9" t="s">
        <v>75</v>
      </c>
      <c r="U266" s="9" t="s">
        <v>76</v>
      </c>
      <c r="V266" s="9" t="s">
        <v>75</v>
      </c>
      <c r="W266" s="9" t="s">
        <v>51</v>
      </c>
      <c r="X266" s="9" t="s">
        <v>52</v>
      </c>
      <c r="Y266" s="9" t="s">
        <v>53</v>
      </c>
      <c r="Z266" s="9" t="s">
        <v>54</v>
      </c>
      <c r="AA266" s="9" t="s">
        <v>1392</v>
      </c>
      <c r="AB266" s="9" t="s">
        <v>1911</v>
      </c>
      <c r="AC266" s="10">
        <v>0</v>
      </c>
      <c r="AD266" s="10" t="s">
        <v>2558</v>
      </c>
      <c r="AE266" s="10" t="str" cm="1">
        <f t="array" aca="1" ref="AE266" ca="1">IFERROR(_xlfn.XLOOKUP(MID(CELL("filename",$A$1),FIND("]",CELL("filename",$A$1))+1,255)&amp;"|"&amp;$C266,Fonte_OM_Objeto!$G:$G,Fonte_OM_Objeto!$J:$J),"")</f>
        <v/>
      </c>
      <c r="AF266" s="10" t="str" cm="1">
        <f t="array" aca="1" ref="AF266" ca="1">IFERROR(_xlfn.XLOOKUP(MID(CELL("filename",$A$1),FIND("]",CELL("filename",$A$1))+1,255)&amp;"|"&amp;$C266,Fonte_OM_Objeto!$G:$G,Fonte_OM_Objeto!$K:$K),"")</f>
        <v/>
      </c>
    </row>
    <row r="267" spans="1:32" s="1" customFormat="1" ht="19.7" customHeight="1" x14ac:dyDescent="0.2">
      <c r="A267" s="9" t="s">
        <v>2327</v>
      </c>
      <c r="B267" s="9" t="s">
        <v>31</v>
      </c>
      <c r="C267" s="9" t="s">
        <v>2559</v>
      </c>
      <c r="D267" s="9" t="s">
        <v>1388</v>
      </c>
      <c r="E267" s="9" t="s">
        <v>90</v>
      </c>
      <c r="F267" s="9" t="s">
        <v>2554</v>
      </c>
      <c r="G267" s="9" t="s">
        <v>2553</v>
      </c>
      <c r="H267" s="9" t="s">
        <v>1391</v>
      </c>
      <c r="I267" s="9" t="s">
        <v>76</v>
      </c>
      <c r="J267" s="9" t="s">
        <v>901</v>
      </c>
      <c r="K267" s="9" t="s">
        <v>40</v>
      </c>
      <c r="L267" s="9" t="s">
        <v>41</v>
      </c>
      <c r="M267" s="9" t="s">
        <v>686</v>
      </c>
      <c r="N267" s="9" t="s">
        <v>687</v>
      </c>
      <c r="O267" s="9" t="s">
        <v>688</v>
      </c>
      <c r="P267" s="9" t="s">
        <v>45</v>
      </c>
      <c r="Q267" s="9" t="s">
        <v>689</v>
      </c>
      <c r="R267" s="9" t="s">
        <v>47</v>
      </c>
      <c r="S267" s="9" t="s">
        <v>2552</v>
      </c>
      <c r="T267" s="9" t="s">
        <v>75</v>
      </c>
      <c r="U267" s="9" t="s">
        <v>76</v>
      </c>
      <c r="V267" s="9" t="s">
        <v>75</v>
      </c>
      <c r="W267" s="9" t="s">
        <v>111</v>
      </c>
      <c r="X267" s="9" t="s">
        <v>102</v>
      </c>
      <c r="Y267" s="9" t="s">
        <v>53</v>
      </c>
      <c r="Z267" s="9" t="s">
        <v>54</v>
      </c>
      <c r="AA267" s="9" t="s">
        <v>1392</v>
      </c>
      <c r="AB267" s="9" t="s">
        <v>56</v>
      </c>
      <c r="AC267" s="10">
        <v>0</v>
      </c>
      <c r="AD267" s="10" t="s">
        <v>2558</v>
      </c>
      <c r="AE267" s="10" t="str" cm="1">
        <f t="array" aca="1" ref="AE267" ca="1">IFERROR(_xlfn.XLOOKUP(MID(CELL("filename",$A$1),FIND("]",CELL("filename",$A$1))+1,255)&amp;"|"&amp;$C267,Fonte_OM_Objeto!$G:$G,Fonte_OM_Objeto!$J:$J),"")</f>
        <v/>
      </c>
      <c r="AF267" s="10" t="str" cm="1">
        <f t="array" aca="1" ref="AF267" ca="1">IFERROR(_xlfn.XLOOKUP(MID(CELL("filename",$A$1),FIND("]",CELL("filename",$A$1))+1,255)&amp;"|"&amp;$C267,Fonte_OM_Objeto!$G:$G,Fonte_OM_Objeto!$K:$K),"")</f>
        <v/>
      </c>
    </row>
    <row r="268" spans="1:32" s="1" customFormat="1" ht="19.7" customHeight="1" x14ac:dyDescent="0.2">
      <c r="A268" s="9" t="s">
        <v>2327</v>
      </c>
      <c r="B268" s="9" t="s">
        <v>31</v>
      </c>
      <c r="C268" s="9" t="s">
        <v>2559</v>
      </c>
      <c r="D268" s="9" t="s">
        <v>1388</v>
      </c>
      <c r="E268" s="9" t="s">
        <v>90</v>
      </c>
      <c r="F268" s="9" t="s">
        <v>2554</v>
      </c>
      <c r="G268" s="9" t="s">
        <v>2553</v>
      </c>
      <c r="H268" s="9" t="s">
        <v>1391</v>
      </c>
      <c r="I268" s="9" t="s">
        <v>76</v>
      </c>
      <c r="J268" s="9" t="s">
        <v>901</v>
      </c>
      <c r="K268" s="9" t="s">
        <v>40</v>
      </c>
      <c r="L268" s="9" t="s">
        <v>41</v>
      </c>
      <c r="M268" s="9" t="s">
        <v>686</v>
      </c>
      <c r="N268" s="9" t="s">
        <v>687</v>
      </c>
      <c r="O268" s="9" t="s">
        <v>688</v>
      </c>
      <c r="P268" s="9" t="s">
        <v>45</v>
      </c>
      <c r="Q268" s="9" t="s">
        <v>689</v>
      </c>
      <c r="R268" s="9" t="s">
        <v>47</v>
      </c>
      <c r="S268" s="9" t="s">
        <v>2552</v>
      </c>
      <c r="T268" s="9" t="s">
        <v>75</v>
      </c>
      <c r="U268" s="9" t="s">
        <v>76</v>
      </c>
      <c r="V268" s="9" t="s">
        <v>75</v>
      </c>
      <c r="W268" s="9" t="s">
        <v>111</v>
      </c>
      <c r="X268" s="9" t="s">
        <v>52</v>
      </c>
      <c r="Y268" s="9" t="s">
        <v>53</v>
      </c>
      <c r="Z268" s="9" t="s">
        <v>54</v>
      </c>
      <c r="AA268" s="9" t="s">
        <v>1392</v>
      </c>
      <c r="AB268" s="9" t="s">
        <v>56</v>
      </c>
      <c r="AC268" s="10">
        <v>0</v>
      </c>
      <c r="AD268" s="10" t="s">
        <v>2558</v>
      </c>
      <c r="AE268" s="10" t="str" cm="1">
        <f t="array" aca="1" ref="AE268" ca="1">IFERROR(_xlfn.XLOOKUP(MID(CELL("filename",$A$1),FIND("]",CELL("filename",$A$1))+1,255)&amp;"|"&amp;$C268,Fonte_OM_Objeto!$G:$G,Fonte_OM_Objeto!$J:$J),"")</f>
        <v/>
      </c>
      <c r="AF268" s="10" t="str" cm="1">
        <f t="array" aca="1" ref="AF268" ca="1">IFERROR(_xlfn.XLOOKUP(MID(CELL("filename",$A$1),FIND("]",CELL("filename",$A$1))+1,255)&amp;"|"&amp;$C268,Fonte_OM_Objeto!$G:$G,Fonte_OM_Objeto!$K:$K),"")</f>
        <v/>
      </c>
    </row>
    <row r="269" spans="1:32" s="1" customFormat="1" ht="19.7" customHeight="1" x14ac:dyDescent="0.2">
      <c r="A269" s="9" t="s">
        <v>2327</v>
      </c>
      <c r="B269" s="9" t="s">
        <v>31</v>
      </c>
      <c r="C269" s="9" t="s">
        <v>2559</v>
      </c>
      <c r="D269" s="9" t="s">
        <v>1388</v>
      </c>
      <c r="E269" s="9" t="s">
        <v>90</v>
      </c>
      <c r="F269" s="9" t="s">
        <v>2554</v>
      </c>
      <c r="G269" s="9" t="s">
        <v>2553</v>
      </c>
      <c r="H269" s="9" t="s">
        <v>1391</v>
      </c>
      <c r="I269" s="9" t="s">
        <v>76</v>
      </c>
      <c r="J269" s="9" t="s">
        <v>901</v>
      </c>
      <c r="K269" s="9" t="s">
        <v>40</v>
      </c>
      <c r="L269" s="9" t="s">
        <v>41</v>
      </c>
      <c r="M269" s="9" t="s">
        <v>179</v>
      </c>
      <c r="N269" s="9" t="s">
        <v>180</v>
      </c>
      <c r="O269" s="9" t="s">
        <v>118</v>
      </c>
      <c r="P269" s="9" t="s">
        <v>45</v>
      </c>
      <c r="Q269" s="9" t="s">
        <v>46</v>
      </c>
      <c r="R269" s="9" t="s">
        <v>47</v>
      </c>
      <c r="S269" s="9" t="s">
        <v>48</v>
      </c>
      <c r="T269" s="9" t="s">
        <v>75</v>
      </c>
      <c r="U269" s="9" t="s">
        <v>76</v>
      </c>
      <c r="V269" s="9" t="s">
        <v>75</v>
      </c>
      <c r="W269" s="9" t="s">
        <v>51</v>
      </c>
      <c r="X269" s="9" t="s">
        <v>102</v>
      </c>
      <c r="Y269" s="9" t="s">
        <v>53</v>
      </c>
      <c r="Z269" s="9" t="s">
        <v>54</v>
      </c>
      <c r="AA269" s="9" t="s">
        <v>1392</v>
      </c>
      <c r="AB269" s="9" t="s">
        <v>1911</v>
      </c>
      <c r="AC269" s="10">
        <v>0</v>
      </c>
      <c r="AD269" s="10" t="s">
        <v>2558</v>
      </c>
      <c r="AE269" s="10" t="str" cm="1">
        <f t="array" aca="1" ref="AE269" ca="1">IFERROR(_xlfn.XLOOKUP(MID(CELL("filename",$A$1),FIND("]",CELL("filename",$A$1))+1,255)&amp;"|"&amp;$C269,Fonte_OM_Objeto!$G:$G,Fonte_OM_Objeto!$J:$J),"")</f>
        <v/>
      </c>
      <c r="AF269" s="10" t="str" cm="1">
        <f t="array" aca="1" ref="AF269" ca="1">IFERROR(_xlfn.XLOOKUP(MID(CELL("filename",$A$1),FIND("]",CELL("filename",$A$1))+1,255)&amp;"|"&amp;$C269,Fonte_OM_Objeto!$G:$G,Fonte_OM_Objeto!$K:$K),"")</f>
        <v/>
      </c>
    </row>
    <row r="270" spans="1:32" s="1" customFormat="1" ht="19.7" customHeight="1" x14ac:dyDescent="0.2">
      <c r="A270" s="9" t="s">
        <v>2327</v>
      </c>
      <c r="B270" s="9" t="s">
        <v>31</v>
      </c>
      <c r="C270" s="9" t="s">
        <v>2559</v>
      </c>
      <c r="D270" s="9" t="s">
        <v>1388</v>
      </c>
      <c r="E270" s="9" t="s">
        <v>90</v>
      </c>
      <c r="F270" s="9" t="s">
        <v>2554</v>
      </c>
      <c r="G270" s="9" t="s">
        <v>2553</v>
      </c>
      <c r="H270" s="9" t="s">
        <v>1391</v>
      </c>
      <c r="I270" s="9" t="s">
        <v>76</v>
      </c>
      <c r="J270" s="9" t="s">
        <v>901</v>
      </c>
      <c r="K270" s="9" t="s">
        <v>40</v>
      </c>
      <c r="L270" s="9" t="s">
        <v>41</v>
      </c>
      <c r="M270" s="9" t="s">
        <v>179</v>
      </c>
      <c r="N270" s="9" t="s">
        <v>180</v>
      </c>
      <c r="O270" s="9" t="s">
        <v>2561</v>
      </c>
      <c r="P270" s="9" t="s">
        <v>45</v>
      </c>
      <c r="Q270" s="9" t="s">
        <v>335</v>
      </c>
      <c r="R270" s="9" t="s">
        <v>45</v>
      </c>
      <c r="S270" s="9" t="s">
        <v>1414</v>
      </c>
      <c r="T270" s="9" t="s">
        <v>75</v>
      </c>
      <c r="U270" s="9" t="s">
        <v>76</v>
      </c>
      <c r="V270" s="9" t="s">
        <v>75</v>
      </c>
      <c r="W270" s="9" t="s">
        <v>51</v>
      </c>
      <c r="X270" s="9" t="s">
        <v>102</v>
      </c>
      <c r="Y270" s="9" t="s">
        <v>53</v>
      </c>
      <c r="Z270" s="9" t="s">
        <v>54</v>
      </c>
      <c r="AA270" s="9" t="s">
        <v>1392</v>
      </c>
      <c r="AB270" s="9" t="s">
        <v>56</v>
      </c>
      <c r="AC270" s="10">
        <v>0</v>
      </c>
      <c r="AD270" s="10" t="s">
        <v>2558</v>
      </c>
      <c r="AE270" s="10" t="str" cm="1">
        <f t="array" aca="1" ref="AE270" ca="1">IFERROR(_xlfn.XLOOKUP(MID(CELL("filename",$A$1),FIND("]",CELL("filename",$A$1))+1,255)&amp;"|"&amp;$C270,Fonte_OM_Objeto!$G:$G,Fonte_OM_Objeto!$J:$J),"")</f>
        <v/>
      </c>
      <c r="AF270" s="10" t="str" cm="1">
        <f t="array" aca="1" ref="AF270" ca="1">IFERROR(_xlfn.XLOOKUP(MID(CELL("filename",$A$1),FIND("]",CELL("filename",$A$1))+1,255)&amp;"|"&amp;$C270,Fonte_OM_Objeto!$G:$G,Fonte_OM_Objeto!$K:$K),"")</f>
        <v/>
      </c>
    </row>
    <row r="271" spans="1:32" s="1" customFormat="1" ht="19.7" customHeight="1" x14ac:dyDescent="0.2">
      <c r="A271" s="9" t="s">
        <v>2327</v>
      </c>
      <c r="B271" s="9" t="s">
        <v>31</v>
      </c>
      <c r="C271" s="9" t="s">
        <v>2559</v>
      </c>
      <c r="D271" s="9" t="s">
        <v>1388</v>
      </c>
      <c r="E271" s="9" t="s">
        <v>90</v>
      </c>
      <c r="F271" s="9" t="s">
        <v>2554</v>
      </c>
      <c r="G271" s="9" t="s">
        <v>2553</v>
      </c>
      <c r="H271" s="9" t="s">
        <v>1391</v>
      </c>
      <c r="I271" s="9" t="s">
        <v>76</v>
      </c>
      <c r="J271" s="9" t="s">
        <v>901</v>
      </c>
      <c r="K271" s="9" t="s">
        <v>40</v>
      </c>
      <c r="L271" s="9" t="s">
        <v>41</v>
      </c>
      <c r="M271" s="9" t="s">
        <v>179</v>
      </c>
      <c r="N271" s="9" t="s">
        <v>180</v>
      </c>
      <c r="O271" s="9" t="s">
        <v>2561</v>
      </c>
      <c r="P271" s="9" t="s">
        <v>45</v>
      </c>
      <c r="Q271" s="9" t="s">
        <v>335</v>
      </c>
      <c r="R271" s="9" t="s">
        <v>45</v>
      </c>
      <c r="S271" s="9" t="s">
        <v>1414</v>
      </c>
      <c r="T271" s="9" t="s">
        <v>75</v>
      </c>
      <c r="U271" s="9" t="s">
        <v>76</v>
      </c>
      <c r="V271" s="9" t="s">
        <v>75</v>
      </c>
      <c r="W271" s="9" t="s">
        <v>51</v>
      </c>
      <c r="X271" s="9" t="s">
        <v>102</v>
      </c>
      <c r="Y271" s="9" t="s">
        <v>53</v>
      </c>
      <c r="Z271" s="9" t="s">
        <v>54</v>
      </c>
      <c r="AA271" s="9" t="s">
        <v>1392</v>
      </c>
      <c r="AB271" s="9" t="s">
        <v>1911</v>
      </c>
      <c r="AC271" s="10">
        <v>0</v>
      </c>
      <c r="AD271" s="10" t="s">
        <v>2558</v>
      </c>
      <c r="AE271" s="10" t="str" cm="1">
        <f t="array" aca="1" ref="AE271" ca="1">IFERROR(_xlfn.XLOOKUP(MID(CELL("filename",$A$1),FIND("]",CELL("filename",$A$1))+1,255)&amp;"|"&amp;$C271,Fonte_OM_Objeto!$G:$G,Fonte_OM_Objeto!$J:$J),"")</f>
        <v/>
      </c>
      <c r="AF271" s="10" t="str" cm="1">
        <f t="array" aca="1" ref="AF271" ca="1">IFERROR(_xlfn.XLOOKUP(MID(CELL("filename",$A$1),FIND("]",CELL("filename",$A$1))+1,255)&amp;"|"&amp;$C271,Fonte_OM_Objeto!$G:$G,Fonte_OM_Objeto!$K:$K),"")</f>
        <v/>
      </c>
    </row>
    <row r="272" spans="1:32" s="1" customFormat="1" ht="19.7" customHeight="1" x14ac:dyDescent="0.2">
      <c r="A272" s="9" t="s">
        <v>2327</v>
      </c>
      <c r="B272" s="9" t="s">
        <v>31</v>
      </c>
      <c r="C272" s="9" t="s">
        <v>2559</v>
      </c>
      <c r="D272" s="9" t="s">
        <v>1388</v>
      </c>
      <c r="E272" s="9" t="s">
        <v>90</v>
      </c>
      <c r="F272" s="9" t="s">
        <v>2554</v>
      </c>
      <c r="G272" s="9" t="s">
        <v>2553</v>
      </c>
      <c r="H272" s="9" t="s">
        <v>1391</v>
      </c>
      <c r="I272" s="9" t="s">
        <v>76</v>
      </c>
      <c r="J272" s="9" t="s">
        <v>901</v>
      </c>
      <c r="K272" s="9" t="s">
        <v>40</v>
      </c>
      <c r="L272" s="9" t="s">
        <v>41</v>
      </c>
      <c r="M272" s="9" t="s">
        <v>179</v>
      </c>
      <c r="N272" s="9" t="s">
        <v>180</v>
      </c>
      <c r="O272" s="9" t="s">
        <v>2561</v>
      </c>
      <c r="P272" s="9" t="s">
        <v>45</v>
      </c>
      <c r="Q272" s="9" t="s">
        <v>335</v>
      </c>
      <c r="R272" s="9" t="s">
        <v>45</v>
      </c>
      <c r="S272" s="9" t="s">
        <v>1414</v>
      </c>
      <c r="T272" s="9" t="s">
        <v>75</v>
      </c>
      <c r="U272" s="9" t="s">
        <v>76</v>
      </c>
      <c r="V272" s="9" t="s">
        <v>75</v>
      </c>
      <c r="W272" s="9" t="s">
        <v>51</v>
      </c>
      <c r="X272" s="9" t="s">
        <v>52</v>
      </c>
      <c r="Y272" s="9" t="s">
        <v>53</v>
      </c>
      <c r="Z272" s="9" t="s">
        <v>54</v>
      </c>
      <c r="AA272" s="9" t="s">
        <v>1392</v>
      </c>
      <c r="AB272" s="9" t="s">
        <v>56</v>
      </c>
      <c r="AC272" s="10">
        <v>0</v>
      </c>
      <c r="AD272" s="10" t="s">
        <v>2558</v>
      </c>
      <c r="AE272" s="10" t="str" cm="1">
        <f t="array" aca="1" ref="AE272" ca="1">IFERROR(_xlfn.XLOOKUP(MID(CELL("filename",$A$1),FIND("]",CELL("filename",$A$1))+1,255)&amp;"|"&amp;$C272,Fonte_OM_Objeto!$G:$G,Fonte_OM_Objeto!$J:$J),"")</f>
        <v/>
      </c>
      <c r="AF272" s="10" t="str" cm="1">
        <f t="array" aca="1" ref="AF272" ca="1">IFERROR(_xlfn.XLOOKUP(MID(CELL("filename",$A$1),FIND("]",CELL("filename",$A$1))+1,255)&amp;"|"&amp;$C272,Fonte_OM_Objeto!$G:$G,Fonte_OM_Objeto!$K:$K),"")</f>
        <v/>
      </c>
    </row>
    <row r="273" spans="1:32" s="1" customFormat="1" ht="19.7" customHeight="1" x14ac:dyDescent="0.2">
      <c r="A273" s="9" t="s">
        <v>2327</v>
      </c>
      <c r="B273" s="9" t="s">
        <v>31</v>
      </c>
      <c r="C273" s="9" t="s">
        <v>2559</v>
      </c>
      <c r="D273" s="9" t="s">
        <v>1388</v>
      </c>
      <c r="E273" s="9" t="s">
        <v>90</v>
      </c>
      <c r="F273" s="9" t="s">
        <v>2554</v>
      </c>
      <c r="G273" s="9" t="s">
        <v>2553</v>
      </c>
      <c r="H273" s="9" t="s">
        <v>1391</v>
      </c>
      <c r="I273" s="9" t="s">
        <v>76</v>
      </c>
      <c r="J273" s="9" t="s">
        <v>901</v>
      </c>
      <c r="K273" s="9" t="s">
        <v>40</v>
      </c>
      <c r="L273" s="9" t="s">
        <v>41</v>
      </c>
      <c r="M273" s="9" t="s">
        <v>179</v>
      </c>
      <c r="N273" s="9" t="s">
        <v>180</v>
      </c>
      <c r="O273" s="9" t="s">
        <v>2560</v>
      </c>
      <c r="P273" s="9" t="s">
        <v>45</v>
      </c>
      <c r="Q273" s="9" t="s">
        <v>335</v>
      </c>
      <c r="R273" s="9" t="s">
        <v>45</v>
      </c>
      <c r="S273" s="9" t="s">
        <v>1912</v>
      </c>
      <c r="T273" s="9" t="s">
        <v>75</v>
      </c>
      <c r="U273" s="9" t="s">
        <v>76</v>
      </c>
      <c r="V273" s="9" t="s">
        <v>75</v>
      </c>
      <c r="W273" s="9" t="s">
        <v>51</v>
      </c>
      <c r="X273" s="9" t="s">
        <v>102</v>
      </c>
      <c r="Y273" s="9" t="s">
        <v>53</v>
      </c>
      <c r="Z273" s="9" t="s">
        <v>54</v>
      </c>
      <c r="AA273" s="9" t="s">
        <v>1392</v>
      </c>
      <c r="AB273" s="9" t="s">
        <v>56</v>
      </c>
      <c r="AC273" s="10">
        <v>0</v>
      </c>
      <c r="AD273" s="10" t="s">
        <v>2558</v>
      </c>
      <c r="AE273" s="10" t="str" cm="1">
        <f t="array" aca="1" ref="AE273" ca="1">IFERROR(_xlfn.XLOOKUP(MID(CELL("filename",$A$1),FIND("]",CELL("filename",$A$1))+1,255)&amp;"|"&amp;$C273,Fonte_OM_Objeto!$G:$G,Fonte_OM_Objeto!$J:$J),"")</f>
        <v/>
      </c>
      <c r="AF273" s="10" t="str" cm="1">
        <f t="array" aca="1" ref="AF273" ca="1">IFERROR(_xlfn.XLOOKUP(MID(CELL("filename",$A$1),FIND("]",CELL("filename",$A$1))+1,255)&amp;"|"&amp;$C273,Fonte_OM_Objeto!$G:$G,Fonte_OM_Objeto!$K:$K),"")</f>
        <v/>
      </c>
    </row>
    <row r="274" spans="1:32" s="1" customFormat="1" ht="19.7" customHeight="1" x14ac:dyDescent="0.2">
      <c r="A274" s="9" t="s">
        <v>2327</v>
      </c>
      <c r="B274" s="9" t="s">
        <v>31</v>
      </c>
      <c r="C274" s="9" t="s">
        <v>2559</v>
      </c>
      <c r="D274" s="9" t="s">
        <v>1388</v>
      </c>
      <c r="E274" s="9" t="s">
        <v>90</v>
      </c>
      <c r="F274" s="9" t="s">
        <v>2554</v>
      </c>
      <c r="G274" s="9" t="s">
        <v>2553</v>
      </c>
      <c r="H274" s="9" t="s">
        <v>1391</v>
      </c>
      <c r="I274" s="9" t="s">
        <v>76</v>
      </c>
      <c r="J274" s="9" t="s">
        <v>901</v>
      </c>
      <c r="K274" s="9" t="s">
        <v>40</v>
      </c>
      <c r="L274" s="9" t="s">
        <v>41</v>
      </c>
      <c r="M274" s="9" t="s">
        <v>179</v>
      </c>
      <c r="N274" s="9" t="s">
        <v>180</v>
      </c>
      <c r="O274" s="9" t="s">
        <v>2560</v>
      </c>
      <c r="P274" s="9" t="s">
        <v>45</v>
      </c>
      <c r="Q274" s="9" t="s">
        <v>335</v>
      </c>
      <c r="R274" s="9" t="s">
        <v>45</v>
      </c>
      <c r="S274" s="9" t="s">
        <v>1912</v>
      </c>
      <c r="T274" s="9" t="s">
        <v>75</v>
      </c>
      <c r="U274" s="9" t="s">
        <v>76</v>
      </c>
      <c r="V274" s="9" t="s">
        <v>75</v>
      </c>
      <c r="W274" s="9" t="s">
        <v>51</v>
      </c>
      <c r="X274" s="9" t="s">
        <v>102</v>
      </c>
      <c r="Y274" s="9" t="s">
        <v>53</v>
      </c>
      <c r="Z274" s="9" t="s">
        <v>54</v>
      </c>
      <c r="AA274" s="9" t="s">
        <v>1392</v>
      </c>
      <c r="AB274" s="9" t="s">
        <v>1911</v>
      </c>
      <c r="AC274" s="10">
        <v>0</v>
      </c>
      <c r="AD274" s="10" t="s">
        <v>2558</v>
      </c>
      <c r="AE274" s="10" t="str" cm="1">
        <f t="array" aca="1" ref="AE274" ca="1">IFERROR(_xlfn.XLOOKUP(MID(CELL("filename",$A$1),FIND("]",CELL("filename",$A$1))+1,255)&amp;"|"&amp;$C274,Fonte_OM_Objeto!$G:$G,Fonte_OM_Objeto!$J:$J),"")</f>
        <v/>
      </c>
      <c r="AF274" s="10" t="str" cm="1">
        <f t="array" aca="1" ref="AF274" ca="1">IFERROR(_xlfn.XLOOKUP(MID(CELL("filename",$A$1),FIND("]",CELL("filename",$A$1))+1,255)&amp;"|"&amp;$C274,Fonte_OM_Objeto!$G:$G,Fonte_OM_Objeto!$K:$K),"")</f>
        <v/>
      </c>
    </row>
    <row r="275" spans="1:32" s="1" customFormat="1" ht="19.7" customHeight="1" x14ac:dyDescent="0.2">
      <c r="A275" s="9" t="s">
        <v>2327</v>
      </c>
      <c r="B275" s="9" t="s">
        <v>31</v>
      </c>
      <c r="C275" s="9" t="s">
        <v>2559</v>
      </c>
      <c r="D275" s="9" t="s">
        <v>1388</v>
      </c>
      <c r="E275" s="9" t="s">
        <v>90</v>
      </c>
      <c r="F275" s="9" t="s">
        <v>2554</v>
      </c>
      <c r="G275" s="9" t="s">
        <v>2553</v>
      </c>
      <c r="H275" s="9" t="s">
        <v>1391</v>
      </c>
      <c r="I275" s="9" t="s">
        <v>76</v>
      </c>
      <c r="J275" s="9" t="s">
        <v>901</v>
      </c>
      <c r="K275" s="9" t="s">
        <v>40</v>
      </c>
      <c r="L275" s="9" t="s">
        <v>41</v>
      </c>
      <c r="M275" s="9" t="s">
        <v>70</v>
      </c>
      <c r="N275" s="9" t="s">
        <v>71</v>
      </c>
      <c r="O275" s="9" t="s">
        <v>118</v>
      </c>
      <c r="P275" s="9" t="s">
        <v>45</v>
      </c>
      <c r="Q275" s="9" t="s">
        <v>46</v>
      </c>
      <c r="R275" s="9" t="s">
        <v>47</v>
      </c>
      <c r="S275" s="9" t="s">
        <v>48</v>
      </c>
      <c r="T275" s="9" t="s">
        <v>75</v>
      </c>
      <c r="U275" s="9" t="s">
        <v>76</v>
      </c>
      <c r="V275" s="9" t="s">
        <v>75</v>
      </c>
      <c r="W275" s="9" t="s">
        <v>51</v>
      </c>
      <c r="X275" s="9" t="s">
        <v>102</v>
      </c>
      <c r="Y275" s="9" t="s">
        <v>53</v>
      </c>
      <c r="Z275" s="9" t="s">
        <v>54</v>
      </c>
      <c r="AA275" s="9" t="s">
        <v>1392</v>
      </c>
      <c r="AB275" s="9" t="s">
        <v>56</v>
      </c>
      <c r="AC275" s="10">
        <v>0</v>
      </c>
      <c r="AD275" s="10" t="s">
        <v>2558</v>
      </c>
      <c r="AE275" s="10" t="str" cm="1">
        <f t="array" aca="1" ref="AE275" ca="1">IFERROR(_xlfn.XLOOKUP(MID(CELL("filename",$A$1),FIND("]",CELL("filename",$A$1))+1,255)&amp;"|"&amp;$C275,Fonte_OM_Objeto!$G:$G,Fonte_OM_Objeto!$J:$J),"")</f>
        <v/>
      </c>
      <c r="AF275" s="10" t="str" cm="1">
        <f t="array" aca="1" ref="AF275" ca="1">IFERROR(_xlfn.XLOOKUP(MID(CELL("filename",$A$1),FIND("]",CELL("filename",$A$1))+1,255)&amp;"|"&amp;$C275,Fonte_OM_Objeto!$G:$G,Fonte_OM_Objeto!$K:$K),"")</f>
        <v/>
      </c>
    </row>
    <row r="276" spans="1:32" s="1" customFormat="1" ht="19.7" customHeight="1" x14ac:dyDescent="0.2">
      <c r="A276" s="9" t="s">
        <v>2327</v>
      </c>
      <c r="B276" s="9" t="s">
        <v>31</v>
      </c>
      <c r="C276" s="9" t="s">
        <v>2559</v>
      </c>
      <c r="D276" s="9" t="s">
        <v>1388</v>
      </c>
      <c r="E276" s="9" t="s">
        <v>90</v>
      </c>
      <c r="F276" s="9" t="s">
        <v>2554</v>
      </c>
      <c r="G276" s="9" t="s">
        <v>2553</v>
      </c>
      <c r="H276" s="9" t="s">
        <v>1391</v>
      </c>
      <c r="I276" s="9" t="s">
        <v>76</v>
      </c>
      <c r="J276" s="9" t="s">
        <v>901</v>
      </c>
      <c r="K276" s="9" t="s">
        <v>40</v>
      </c>
      <c r="L276" s="9" t="s">
        <v>41</v>
      </c>
      <c r="M276" s="9" t="s">
        <v>70</v>
      </c>
      <c r="N276" s="9" t="s">
        <v>71</v>
      </c>
      <c r="O276" s="9" t="s">
        <v>118</v>
      </c>
      <c r="P276" s="9" t="s">
        <v>45</v>
      </c>
      <c r="Q276" s="9" t="s">
        <v>46</v>
      </c>
      <c r="R276" s="9" t="s">
        <v>47</v>
      </c>
      <c r="S276" s="9" t="s">
        <v>48</v>
      </c>
      <c r="T276" s="9" t="s">
        <v>75</v>
      </c>
      <c r="U276" s="9" t="s">
        <v>76</v>
      </c>
      <c r="V276" s="9" t="s">
        <v>75</v>
      </c>
      <c r="W276" s="9" t="s">
        <v>51</v>
      </c>
      <c r="X276" s="9" t="s">
        <v>102</v>
      </c>
      <c r="Y276" s="9" t="s">
        <v>53</v>
      </c>
      <c r="Z276" s="9" t="s">
        <v>54</v>
      </c>
      <c r="AA276" s="9" t="s">
        <v>1392</v>
      </c>
      <c r="AB276" s="9" t="s">
        <v>1911</v>
      </c>
      <c r="AC276" s="10">
        <v>0</v>
      </c>
      <c r="AD276" s="10" t="s">
        <v>2558</v>
      </c>
      <c r="AE276" s="10" t="str" cm="1">
        <f t="array" aca="1" ref="AE276" ca="1">IFERROR(_xlfn.XLOOKUP(MID(CELL("filename",$A$1),FIND("]",CELL("filename",$A$1))+1,255)&amp;"|"&amp;$C276,Fonte_OM_Objeto!$G:$G,Fonte_OM_Objeto!$J:$J),"")</f>
        <v/>
      </c>
      <c r="AF276" s="10" t="str" cm="1">
        <f t="array" aca="1" ref="AF276" ca="1">IFERROR(_xlfn.XLOOKUP(MID(CELL("filename",$A$1),FIND("]",CELL("filename",$A$1))+1,255)&amp;"|"&amp;$C276,Fonte_OM_Objeto!$G:$G,Fonte_OM_Objeto!$K:$K),"")</f>
        <v/>
      </c>
    </row>
    <row r="277" spans="1:32" s="1" customFormat="1" ht="19.7" customHeight="1" x14ac:dyDescent="0.2">
      <c r="A277" s="9" t="s">
        <v>2327</v>
      </c>
      <c r="B277" s="9" t="s">
        <v>31</v>
      </c>
      <c r="C277" s="9" t="s">
        <v>2555</v>
      </c>
      <c r="D277" s="9" t="s">
        <v>1388</v>
      </c>
      <c r="E277" s="9" t="s">
        <v>90</v>
      </c>
      <c r="F277" s="9" t="s">
        <v>2554</v>
      </c>
      <c r="G277" s="9" t="s">
        <v>2553</v>
      </c>
      <c r="H277" s="9" t="s">
        <v>1391</v>
      </c>
      <c r="I277" s="9" t="s">
        <v>76</v>
      </c>
      <c r="J277" s="9" t="s">
        <v>901</v>
      </c>
      <c r="K277" s="9" t="s">
        <v>40</v>
      </c>
      <c r="L277" s="9" t="s">
        <v>41</v>
      </c>
      <c r="M277" s="9" t="s">
        <v>42</v>
      </c>
      <c r="N277" s="9" t="s">
        <v>43</v>
      </c>
      <c r="O277" s="9" t="s">
        <v>2443</v>
      </c>
      <c r="P277" s="9" t="s">
        <v>45</v>
      </c>
      <c r="Q277" s="9" t="s">
        <v>84</v>
      </c>
      <c r="R277" s="9" t="s">
        <v>45</v>
      </c>
      <c r="S277" s="9" t="s">
        <v>2442</v>
      </c>
      <c r="T277" s="9" t="s">
        <v>75</v>
      </c>
      <c r="U277" s="9" t="s">
        <v>76</v>
      </c>
      <c r="V277" s="9" t="s">
        <v>75</v>
      </c>
      <c r="W277" s="9" t="s">
        <v>51</v>
      </c>
      <c r="X277" s="9" t="s">
        <v>102</v>
      </c>
      <c r="Y277" s="9" t="s">
        <v>53</v>
      </c>
      <c r="Z277" s="9" t="s">
        <v>54</v>
      </c>
      <c r="AA277" s="9" t="s">
        <v>1392</v>
      </c>
      <c r="AB277" s="9" t="s">
        <v>56</v>
      </c>
      <c r="AC277" s="10">
        <v>0</v>
      </c>
      <c r="AD277" s="10" t="s">
        <v>2551</v>
      </c>
      <c r="AE277" s="10" t="str" cm="1">
        <f t="array" aca="1" ref="AE277" ca="1">IFERROR(_xlfn.XLOOKUP(MID(CELL("filename",$A$1),FIND("]",CELL("filename",$A$1))+1,255)&amp;"|"&amp;$C277,Fonte_OM_Objeto!$G:$G,Fonte_OM_Objeto!$J:$J),"")</f>
        <v/>
      </c>
      <c r="AF277" s="10" t="str" cm="1">
        <f t="array" aca="1" ref="AF277" ca="1">IFERROR(_xlfn.XLOOKUP(MID(CELL("filename",$A$1),FIND("]",CELL("filename",$A$1))+1,255)&amp;"|"&amp;$C277,Fonte_OM_Objeto!$G:$G,Fonte_OM_Objeto!$K:$K),"")</f>
        <v/>
      </c>
    </row>
    <row r="278" spans="1:32" s="1" customFormat="1" ht="19.7" customHeight="1" x14ac:dyDescent="0.2">
      <c r="A278" s="9" t="s">
        <v>2327</v>
      </c>
      <c r="B278" s="9" t="s">
        <v>31</v>
      </c>
      <c r="C278" s="9" t="s">
        <v>2555</v>
      </c>
      <c r="D278" s="9" t="s">
        <v>1388</v>
      </c>
      <c r="E278" s="9" t="s">
        <v>90</v>
      </c>
      <c r="F278" s="9" t="s">
        <v>2554</v>
      </c>
      <c r="G278" s="9" t="s">
        <v>2553</v>
      </c>
      <c r="H278" s="9" t="s">
        <v>1391</v>
      </c>
      <c r="I278" s="9" t="s">
        <v>76</v>
      </c>
      <c r="J278" s="9" t="s">
        <v>901</v>
      </c>
      <c r="K278" s="9" t="s">
        <v>40</v>
      </c>
      <c r="L278" s="9" t="s">
        <v>41</v>
      </c>
      <c r="M278" s="9" t="s">
        <v>42</v>
      </c>
      <c r="N278" s="9" t="s">
        <v>43</v>
      </c>
      <c r="O278" s="9" t="s">
        <v>2443</v>
      </c>
      <c r="P278" s="9" t="s">
        <v>45</v>
      </c>
      <c r="Q278" s="9" t="s">
        <v>84</v>
      </c>
      <c r="R278" s="9" t="s">
        <v>45</v>
      </c>
      <c r="S278" s="9" t="s">
        <v>2442</v>
      </c>
      <c r="T278" s="9" t="s">
        <v>75</v>
      </c>
      <c r="U278" s="9" t="s">
        <v>76</v>
      </c>
      <c r="V278" s="9" t="s">
        <v>75</v>
      </c>
      <c r="W278" s="9" t="s">
        <v>51</v>
      </c>
      <c r="X278" s="9" t="s">
        <v>52</v>
      </c>
      <c r="Y278" s="9" t="s">
        <v>53</v>
      </c>
      <c r="Z278" s="9" t="s">
        <v>54</v>
      </c>
      <c r="AA278" s="9" t="s">
        <v>1392</v>
      </c>
      <c r="AB278" s="9" t="s">
        <v>56</v>
      </c>
      <c r="AC278" s="10">
        <v>0</v>
      </c>
      <c r="AD278" s="10" t="s">
        <v>2551</v>
      </c>
      <c r="AE278" s="10" t="str" cm="1">
        <f t="array" aca="1" ref="AE278" ca="1">IFERROR(_xlfn.XLOOKUP(MID(CELL("filename",$A$1),FIND("]",CELL("filename",$A$1))+1,255)&amp;"|"&amp;$C278,Fonte_OM_Objeto!$G:$G,Fonte_OM_Objeto!$J:$J),"")</f>
        <v/>
      </c>
      <c r="AF278" s="10" t="str" cm="1">
        <f t="array" aca="1" ref="AF278" ca="1">IFERROR(_xlfn.XLOOKUP(MID(CELL("filename",$A$1),FIND("]",CELL("filename",$A$1))+1,255)&amp;"|"&amp;$C278,Fonte_OM_Objeto!$G:$G,Fonte_OM_Objeto!$K:$K),"")</f>
        <v/>
      </c>
    </row>
    <row r="279" spans="1:32" s="1" customFormat="1" ht="19.7" customHeight="1" x14ac:dyDescent="0.2">
      <c r="A279" s="9" t="s">
        <v>2327</v>
      </c>
      <c r="B279" s="9" t="s">
        <v>31</v>
      </c>
      <c r="C279" s="9" t="s">
        <v>2555</v>
      </c>
      <c r="D279" s="9" t="s">
        <v>1388</v>
      </c>
      <c r="E279" s="9" t="s">
        <v>90</v>
      </c>
      <c r="F279" s="9" t="s">
        <v>2554</v>
      </c>
      <c r="G279" s="9" t="s">
        <v>2553</v>
      </c>
      <c r="H279" s="9" t="s">
        <v>1391</v>
      </c>
      <c r="I279" s="9" t="s">
        <v>76</v>
      </c>
      <c r="J279" s="9" t="s">
        <v>901</v>
      </c>
      <c r="K279" s="9" t="s">
        <v>40</v>
      </c>
      <c r="L279" s="9" t="s">
        <v>41</v>
      </c>
      <c r="M279" s="9" t="s">
        <v>59</v>
      </c>
      <c r="N279" s="9" t="s">
        <v>60</v>
      </c>
      <c r="O279" s="9" t="s">
        <v>2379</v>
      </c>
      <c r="P279" s="9" t="s">
        <v>45</v>
      </c>
      <c r="Q279" s="9" t="s">
        <v>651</v>
      </c>
      <c r="R279" s="9" t="s">
        <v>45</v>
      </c>
      <c r="S279" s="9" t="s">
        <v>652</v>
      </c>
      <c r="T279" s="9" t="s">
        <v>75</v>
      </c>
      <c r="U279" s="9" t="s">
        <v>76</v>
      </c>
      <c r="V279" s="9" t="s">
        <v>75</v>
      </c>
      <c r="W279" s="9" t="s">
        <v>51</v>
      </c>
      <c r="X279" s="9" t="s">
        <v>102</v>
      </c>
      <c r="Y279" s="9" t="s">
        <v>53</v>
      </c>
      <c r="Z279" s="9" t="s">
        <v>54</v>
      </c>
      <c r="AA279" s="9" t="s">
        <v>1392</v>
      </c>
      <c r="AB279" s="9" t="s">
        <v>1600</v>
      </c>
      <c r="AC279" s="10">
        <v>0</v>
      </c>
      <c r="AD279" s="10" t="s">
        <v>2551</v>
      </c>
      <c r="AE279" s="10" t="str" cm="1">
        <f t="array" aca="1" ref="AE279" ca="1">IFERROR(_xlfn.XLOOKUP(MID(CELL("filename",$A$1),FIND("]",CELL("filename",$A$1))+1,255)&amp;"|"&amp;$C279,Fonte_OM_Objeto!$G:$G,Fonte_OM_Objeto!$J:$J),"")</f>
        <v/>
      </c>
      <c r="AF279" s="10" t="str" cm="1">
        <f t="array" aca="1" ref="AF279" ca="1">IFERROR(_xlfn.XLOOKUP(MID(CELL("filename",$A$1),FIND("]",CELL("filename",$A$1))+1,255)&amp;"|"&amp;$C279,Fonte_OM_Objeto!$G:$G,Fonte_OM_Objeto!$K:$K),"")</f>
        <v/>
      </c>
    </row>
    <row r="280" spans="1:32" s="1" customFormat="1" ht="19.7" customHeight="1" x14ac:dyDescent="0.2">
      <c r="A280" s="9" t="s">
        <v>2327</v>
      </c>
      <c r="B280" s="9" t="s">
        <v>31</v>
      </c>
      <c r="C280" s="9" t="s">
        <v>2555</v>
      </c>
      <c r="D280" s="9" t="s">
        <v>1388</v>
      </c>
      <c r="E280" s="9" t="s">
        <v>90</v>
      </c>
      <c r="F280" s="9" t="s">
        <v>2554</v>
      </c>
      <c r="G280" s="9" t="s">
        <v>2553</v>
      </c>
      <c r="H280" s="9" t="s">
        <v>1391</v>
      </c>
      <c r="I280" s="9" t="s">
        <v>76</v>
      </c>
      <c r="J280" s="9" t="s">
        <v>901</v>
      </c>
      <c r="K280" s="9" t="s">
        <v>40</v>
      </c>
      <c r="L280" s="9" t="s">
        <v>41</v>
      </c>
      <c r="M280" s="9" t="s">
        <v>59</v>
      </c>
      <c r="N280" s="9" t="s">
        <v>60</v>
      </c>
      <c r="O280" s="9" t="s">
        <v>2379</v>
      </c>
      <c r="P280" s="9" t="s">
        <v>45</v>
      </c>
      <c r="Q280" s="9" t="s">
        <v>651</v>
      </c>
      <c r="R280" s="9" t="s">
        <v>45</v>
      </c>
      <c r="S280" s="9" t="s">
        <v>652</v>
      </c>
      <c r="T280" s="9" t="s">
        <v>75</v>
      </c>
      <c r="U280" s="9" t="s">
        <v>76</v>
      </c>
      <c r="V280" s="9" t="s">
        <v>75</v>
      </c>
      <c r="W280" s="9" t="s">
        <v>51</v>
      </c>
      <c r="X280" s="9" t="s">
        <v>52</v>
      </c>
      <c r="Y280" s="9" t="s">
        <v>53</v>
      </c>
      <c r="Z280" s="9" t="s">
        <v>54</v>
      </c>
      <c r="AA280" s="9" t="s">
        <v>1392</v>
      </c>
      <c r="AB280" s="9" t="s">
        <v>1600</v>
      </c>
      <c r="AC280" s="10">
        <v>0</v>
      </c>
      <c r="AD280" s="10" t="s">
        <v>2551</v>
      </c>
      <c r="AE280" s="10" t="str" cm="1">
        <f t="array" aca="1" ref="AE280" ca="1">IFERROR(_xlfn.XLOOKUP(MID(CELL("filename",$A$1),FIND("]",CELL("filename",$A$1))+1,255)&amp;"|"&amp;$C280,Fonte_OM_Objeto!$G:$G,Fonte_OM_Objeto!$J:$J),"")</f>
        <v/>
      </c>
      <c r="AF280" s="10" t="str" cm="1">
        <f t="array" aca="1" ref="AF280" ca="1">IFERROR(_xlfn.XLOOKUP(MID(CELL("filename",$A$1),FIND("]",CELL("filename",$A$1))+1,255)&amp;"|"&amp;$C280,Fonte_OM_Objeto!$G:$G,Fonte_OM_Objeto!$K:$K),"")</f>
        <v/>
      </c>
    </row>
    <row r="281" spans="1:32" s="1" customFormat="1" ht="19.7" customHeight="1" x14ac:dyDescent="0.2">
      <c r="A281" s="9" t="s">
        <v>2327</v>
      </c>
      <c r="B281" s="9" t="s">
        <v>31</v>
      </c>
      <c r="C281" s="9" t="s">
        <v>2555</v>
      </c>
      <c r="D281" s="9" t="s">
        <v>1388</v>
      </c>
      <c r="E281" s="9" t="s">
        <v>90</v>
      </c>
      <c r="F281" s="9" t="s">
        <v>2554</v>
      </c>
      <c r="G281" s="9" t="s">
        <v>2553</v>
      </c>
      <c r="H281" s="9" t="s">
        <v>1391</v>
      </c>
      <c r="I281" s="9" t="s">
        <v>76</v>
      </c>
      <c r="J281" s="9" t="s">
        <v>901</v>
      </c>
      <c r="K281" s="9" t="s">
        <v>40</v>
      </c>
      <c r="L281" s="9" t="s">
        <v>41</v>
      </c>
      <c r="M281" s="9" t="s">
        <v>350</v>
      </c>
      <c r="N281" s="9" t="s">
        <v>351</v>
      </c>
      <c r="O281" s="9" t="s">
        <v>2557</v>
      </c>
      <c r="P281" s="9" t="s">
        <v>45</v>
      </c>
      <c r="Q281" s="9" t="s">
        <v>84</v>
      </c>
      <c r="R281" s="9" t="s">
        <v>45</v>
      </c>
      <c r="S281" s="9" t="s">
        <v>2556</v>
      </c>
      <c r="T281" s="9" t="s">
        <v>75</v>
      </c>
      <c r="U281" s="9" t="s">
        <v>76</v>
      </c>
      <c r="V281" s="9" t="s">
        <v>75</v>
      </c>
      <c r="W281" s="9" t="s">
        <v>51</v>
      </c>
      <c r="X281" s="9" t="s">
        <v>102</v>
      </c>
      <c r="Y281" s="9" t="s">
        <v>53</v>
      </c>
      <c r="Z281" s="9" t="s">
        <v>54</v>
      </c>
      <c r="AA281" s="9" t="s">
        <v>1392</v>
      </c>
      <c r="AB281" s="9" t="s">
        <v>1911</v>
      </c>
      <c r="AC281" s="10">
        <v>0</v>
      </c>
      <c r="AD281" s="10" t="s">
        <v>2551</v>
      </c>
      <c r="AE281" s="10" t="str" cm="1">
        <f t="array" aca="1" ref="AE281" ca="1">IFERROR(_xlfn.XLOOKUP(MID(CELL("filename",$A$1),FIND("]",CELL("filename",$A$1))+1,255)&amp;"|"&amp;$C281,Fonte_OM_Objeto!$G:$G,Fonte_OM_Objeto!$J:$J),"")</f>
        <v/>
      </c>
      <c r="AF281" s="10" t="str" cm="1">
        <f t="array" aca="1" ref="AF281" ca="1">IFERROR(_xlfn.XLOOKUP(MID(CELL("filename",$A$1),FIND("]",CELL("filename",$A$1))+1,255)&amp;"|"&amp;$C281,Fonte_OM_Objeto!$G:$G,Fonte_OM_Objeto!$K:$K),"")</f>
        <v/>
      </c>
    </row>
    <row r="282" spans="1:32" s="1" customFormat="1" ht="19.7" customHeight="1" x14ac:dyDescent="0.2">
      <c r="A282" s="9" t="s">
        <v>2327</v>
      </c>
      <c r="B282" s="9" t="s">
        <v>31</v>
      </c>
      <c r="C282" s="9" t="s">
        <v>2555</v>
      </c>
      <c r="D282" s="9" t="s">
        <v>1388</v>
      </c>
      <c r="E282" s="9" t="s">
        <v>90</v>
      </c>
      <c r="F282" s="9" t="s">
        <v>2554</v>
      </c>
      <c r="G282" s="9" t="s">
        <v>2553</v>
      </c>
      <c r="H282" s="9" t="s">
        <v>1391</v>
      </c>
      <c r="I282" s="9" t="s">
        <v>76</v>
      </c>
      <c r="J282" s="9" t="s">
        <v>901</v>
      </c>
      <c r="K282" s="9" t="s">
        <v>40</v>
      </c>
      <c r="L282" s="9" t="s">
        <v>41</v>
      </c>
      <c r="M282" s="9" t="s">
        <v>686</v>
      </c>
      <c r="N282" s="9" t="s">
        <v>687</v>
      </c>
      <c r="O282" s="9" t="s">
        <v>688</v>
      </c>
      <c r="P282" s="9" t="s">
        <v>45</v>
      </c>
      <c r="Q282" s="9" t="s">
        <v>689</v>
      </c>
      <c r="R282" s="9" t="s">
        <v>47</v>
      </c>
      <c r="S282" s="9" t="s">
        <v>2552</v>
      </c>
      <c r="T282" s="9" t="s">
        <v>75</v>
      </c>
      <c r="U282" s="9" t="s">
        <v>76</v>
      </c>
      <c r="V282" s="9" t="s">
        <v>75</v>
      </c>
      <c r="W282" s="9" t="s">
        <v>111</v>
      </c>
      <c r="X282" s="9" t="s">
        <v>102</v>
      </c>
      <c r="Y282" s="9" t="s">
        <v>53</v>
      </c>
      <c r="Z282" s="9" t="s">
        <v>54</v>
      </c>
      <c r="AA282" s="9" t="s">
        <v>1392</v>
      </c>
      <c r="AB282" s="9" t="s">
        <v>56</v>
      </c>
      <c r="AC282" s="10">
        <v>0</v>
      </c>
      <c r="AD282" s="10" t="s">
        <v>2551</v>
      </c>
      <c r="AE282" s="10" t="str" cm="1">
        <f t="array" aca="1" ref="AE282" ca="1">IFERROR(_xlfn.XLOOKUP(MID(CELL("filename",$A$1),FIND("]",CELL("filename",$A$1))+1,255)&amp;"|"&amp;$C282,Fonte_OM_Objeto!$G:$G,Fonte_OM_Objeto!$J:$J),"")</f>
        <v/>
      </c>
      <c r="AF282" s="10" t="str" cm="1">
        <f t="array" aca="1" ref="AF282" ca="1">IFERROR(_xlfn.XLOOKUP(MID(CELL("filename",$A$1),FIND("]",CELL("filename",$A$1))+1,255)&amp;"|"&amp;$C282,Fonte_OM_Objeto!$G:$G,Fonte_OM_Objeto!$K:$K),"")</f>
        <v/>
      </c>
    </row>
    <row r="283" spans="1:32" s="1" customFormat="1" ht="19.7" customHeight="1" x14ac:dyDescent="0.2">
      <c r="A283" s="9" t="s">
        <v>2327</v>
      </c>
      <c r="B283" s="9" t="s">
        <v>31</v>
      </c>
      <c r="C283" s="9" t="s">
        <v>2555</v>
      </c>
      <c r="D283" s="9" t="s">
        <v>1388</v>
      </c>
      <c r="E283" s="9" t="s">
        <v>90</v>
      </c>
      <c r="F283" s="9" t="s">
        <v>2554</v>
      </c>
      <c r="G283" s="9" t="s">
        <v>2553</v>
      </c>
      <c r="H283" s="9" t="s">
        <v>1391</v>
      </c>
      <c r="I283" s="9" t="s">
        <v>76</v>
      </c>
      <c r="J283" s="9" t="s">
        <v>901</v>
      </c>
      <c r="K283" s="9" t="s">
        <v>40</v>
      </c>
      <c r="L283" s="9" t="s">
        <v>41</v>
      </c>
      <c r="M283" s="9" t="s">
        <v>686</v>
      </c>
      <c r="N283" s="9" t="s">
        <v>687</v>
      </c>
      <c r="O283" s="9" t="s">
        <v>688</v>
      </c>
      <c r="P283" s="9" t="s">
        <v>45</v>
      </c>
      <c r="Q283" s="9" t="s">
        <v>689</v>
      </c>
      <c r="R283" s="9" t="s">
        <v>47</v>
      </c>
      <c r="S283" s="9" t="s">
        <v>2552</v>
      </c>
      <c r="T283" s="9" t="s">
        <v>75</v>
      </c>
      <c r="U283" s="9" t="s">
        <v>76</v>
      </c>
      <c r="V283" s="9" t="s">
        <v>75</v>
      </c>
      <c r="W283" s="9" t="s">
        <v>111</v>
      </c>
      <c r="X283" s="9" t="s">
        <v>52</v>
      </c>
      <c r="Y283" s="9" t="s">
        <v>53</v>
      </c>
      <c r="Z283" s="9" t="s">
        <v>54</v>
      </c>
      <c r="AA283" s="9" t="s">
        <v>1392</v>
      </c>
      <c r="AB283" s="9" t="s">
        <v>56</v>
      </c>
      <c r="AC283" s="10">
        <v>0</v>
      </c>
      <c r="AD283" s="10" t="s">
        <v>2551</v>
      </c>
      <c r="AE283" s="10" t="str" cm="1">
        <f t="array" aca="1" ref="AE283" ca="1">IFERROR(_xlfn.XLOOKUP(MID(CELL("filename",$A$1),FIND("]",CELL("filename",$A$1))+1,255)&amp;"|"&amp;$C283,Fonte_OM_Objeto!$G:$G,Fonte_OM_Objeto!$J:$J),"")</f>
        <v/>
      </c>
      <c r="AF283" s="10" t="str" cm="1">
        <f t="array" aca="1" ref="AF283" ca="1">IFERROR(_xlfn.XLOOKUP(MID(CELL("filename",$A$1),FIND("]",CELL("filename",$A$1))+1,255)&amp;"|"&amp;$C283,Fonte_OM_Objeto!$G:$G,Fonte_OM_Objeto!$K:$K),"")</f>
        <v/>
      </c>
    </row>
    <row r="284" spans="1:32" s="1" customFormat="1" ht="73.5" customHeight="1" x14ac:dyDescent="0.2">
      <c r="A284" s="9" t="s">
        <v>2327</v>
      </c>
      <c r="B284" s="9" t="s">
        <v>31</v>
      </c>
      <c r="C284" s="9" t="s">
        <v>2550</v>
      </c>
      <c r="D284" s="9" t="s">
        <v>1388</v>
      </c>
      <c r="E284" s="9" t="s">
        <v>90</v>
      </c>
      <c r="F284" s="9" t="s">
        <v>2549</v>
      </c>
      <c r="G284" s="9" t="s">
        <v>2548</v>
      </c>
      <c r="H284" s="9" t="s">
        <v>1391</v>
      </c>
      <c r="I284" s="9" t="s">
        <v>76</v>
      </c>
      <c r="J284" s="9" t="s">
        <v>901</v>
      </c>
      <c r="K284" s="9" t="s">
        <v>40</v>
      </c>
      <c r="L284" s="9" t="s">
        <v>41</v>
      </c>
      <c r="M284" s="9" t="s">
        <v>42</v>
      </c>
      <c r="N284" s="9" t="s">
        <v>43</v>
      </c>
      <c r="O284" s="9" t="s">
        <v>2443</v>
      </c>
      <c r="P284" s="9" t="s">
        <v>45</v>
      </c>
      <c r="Q284" s="9" t="s">
        <v>84</v>
      </c>
      <c r="R284" s="9" t="s">
        <v>45</v>
      </c>
      <c r="S284" s="9" t="s">
        <v>2442</v>
      </c>
      <c r="T284" s="9" t="s">
        <v>75</v>
      </c>
      <c r="U284" s="9" t="s">
        <v>76</v>
      </c>
      <c r="V284" s="9" t="s">
        <v>75</v>
      </c>
      <c r="W284" s="9" t="s">
        <v>51</v>
      </c>
      <c r="X284" s="9" t="s">
        <v>52</v>
      </c>
      <c r="Y284" s="9" t="s">
        <v>53</v>
      </c>
      <c r="Z284" s="9" t="s">
        <v>54</v>
      </c>
      <c r="AA284" s="9" t="s">
        <v>1392</v>
      </c>
      <c r="AB284" s="9" t="s">
        <v>56</v>
      </c>
      <c r="AC284" s="10">
        <v>0</v>
      </c>
      <c r="AD284" s="10" t="s">
        <v>2547</v>
      </c>
      <c r="AE284" s="10" t="str" cm="1">
        <f t="array" aca="1" ref="AE284" ca="1">IFERROR(_xlfn.XLOOKUP(MID(CELL("filename",$A$1),FIND("]",CELL("filename",$A$1))+1,255)&amp;"|"&amp;$C284,Fonte_OM_Objeto!$G:$G,Fonte_OM_Objeto!$J:$J),"")</f>
        <v/>
      </c>
      <c r="AF284" s="10" t="str" cm="1">
        <f t="array" aca="1" ref="AF284" ca="1">IFERROR(_xlfn.XLOOKUP(MID(CELL("filename",$A$1),FIND("]",CELL("filename",$A$1))+1,255)&amp;"|"&amp;$C284,Fonte_OM_Objeto!$G:$G,Fonte_OM_Objeto!$K:$K),"")</f>
        <v/>
      </c>
    </row>
    <row r="285" spans="1:32" s="1" customFormat="1" ht="138.19999999999999" customHeight="1" x14ac:dyDescent="0.2">
      <c r="A285" s="9" t="s">
        <v>2327</v>
      </c>
      <c r="B285" s="9" t="s">
        <v>31</v>
      </c>
      <c r="C285" s="9" t="s">
        <v>2546</v>
      </c>
      <c r="D285" s="9" t="s">
        <v>1388</v>
      </c>
      <c r="E285" s="9" t="s">
        <v>34</v>
      </c>
      <c r="F285" s="9" t="s">
        <v>2545</v>
      </c>
      <c r="G285" s="9" t="s">
        <v>2544</v>
      </c>
      <c r="H285" s="9" t="s">
        <v>1391</v>
      </c>
      <c r="I285" s="9" t="s">
        <v>76</v>
      </c>
      <c r="J285" s="9" t="s">
        <v>901</v>
      </c>
      <c r="K285" s="9" t="s">
        <v>40</v>
      </c>
      <c r="L285" s="9" t="s">
        <v>41</v>
      </c>
      <c r="M285" s="9" t="s">
        <v>97</v>
      </c>
      <c r="N285" s="9" t="s">
        <v>98</v>
      </c>
      <c r="O285" s="9" t="s">
        <v>2437</v>
      </c>
      <c r="P285" s="9" t="s">
        <v>45</v>
      </c>
      <c r="Q285" s="9" t="s">
        <v>335</v>
      </c>
      <c r="R285" s="9" t="s">
        <v>45</v>
      </c>
      <c r="S285" s="9" t="s">
        <v>1473</v>
      </c>
      <c r="T285" s="9" t="s">
        <v>75</v>
      </c>
      <c r="U285" s="9" t="s">
        <v>76</v>
      </c>
      <c r="V285" s="9" t="s">
        <v>75</v>
      </c>
      <c r="W285" s="9" t="s">
        <v>51</v>
      </c>
      <c r="X285" s="9" t="s">
        <v>52</v>
      </c>
      <c r="Y285" s="9" t="s">
        <v>53</v>
      </c>
      <c r="Z285" s="9" t="s">
        <v>54</v>
      </c>
      <c r="AA285" s="9" t="s">
        <v>1392</v>
      </c>
      <c r="AB285" s="9" t="s">
        <v>2429</v>
      </c>
      <c r="AC285" s="10">
        <v>0</v>
      </c>
      <c r="AD285" s="10" t="s">
        <v>2543</v>
      </c>
      <c r="AE285" s="10" t="str" cm="1">
        <f t="array" aca="1" ref="AE285" ca="1">IFERROR(_xlfn.XLOOKUP(MID(CELL("filename",$A$1),FIND("]",CELL("filename",$A$1))+1,255)&amp;"|"&amp;$C285,Fonte_OM_Objeto!$G:$G,Fonte_OM_Objeto!$J:$J),"")</f>
        <v/>
      </c>
      <c r="AF285" s="10" t="str" cm="1">
        <f t="array" aca="1" ref="AF285" ca="1">IFERROR(_xlfn.XLOOKUP(MID(CELL("filename",$A$1),FIND("]",CELL("filename",$A$1))+1,255)&amp;"|"&amp;$C285,Fonte_OM_Objeto!$G:$G,Fonte_OM_Objeto!$K:$K),"")</f>
        <v/>
      </c>
    </row>
    <row r="286" spans="1:32" s="1" customFormat="1" ht="41.1" customHeight="1" x14ac:dyDescent="0.2">
      <c r="A286" s="9" t="s">
        <v>2327</v>
      </c>
      <c r="B286" s="9" t="s">
        <v>31</v>
      </c>
      <c r="C286" s="9" t="s">
        <v>2542</v>
      </c>
      <c r="D286" s="9" t="s">
        <v>1388</v>
      </c>
      <c r="E286" s="9" t="s">
        <v>90</v>
      </c>
      <c r="F286" s="9" t="s">
        <v>2538</v>
      </c>
      <c r="G286" s="9" t="s">
        <v>2537</v>
      </c>
      <c r="H286" s="9" t="s">
        <v>1418</v>
      </c>
      <c r="I286" s="9" t="s">
        <v>76</v>
      </c>
      <c r="J286" s="9" t="s">
        <v>901</v>
      </c>
      <c r="K286" s="9" t="s">
        <v>40</v>
      </c>
      <c r="L286" s="9" t="s">
        <v>41</v>
      </c>
      <c r="M286" s="9" t="s">
        <v>97</v>
      </c>
      <c r="N286" s="9" t="s">
        <v>98</v>
      </c>
      <c r="O286" s="9" t="s">
        <v>2437</v>
      </c>
      <c r="P286" s="9" t="s">
        <v>45</v>
      </c>
      <c r="Q286" s="9" t="s">
        <v>335</v>
      </c>
      <c r="R286" s="9" t="s">
        <v>45</v>
      </c>
      <c r="S286" s="9" t="s">
        <v>1473</v>
      </c>
      <c r="T286" s="9" t="s">
        <v>75</v>
      </c>
      <c r="U286" s="9" t="s">
        <v>76</v>
      </c>
      <c r="V286" s="9" t="s">
        <v>75</v>
      </c>
      <c r="W286" s="9" t="s">
        <v>51</v>
      </c>
      <c r="X286" s="9" t="s">
        <v>52</v>
      </c>
      <c r="Y286" s="9" t="s">
        <v>53</v>
      </c>
      <c r="Z286" s="9" t="s">
        <v>54</v>
      </c>
      <c r="AA286" s="9" t="s">
        <v>1392</v>
      </c>
      <c r="AB286" s="9" t="s">
        <v>2429</v>
      </c>
      <c r="AC286" s="10">
        <v>0</v>
      </c>
      <c r="AD286" s="10" t="s">
        <v>2541</v>
      </c>
      <c r="AE286" s="10" t="str" cm="1">
        <f t="array" aca="1" ref="AE286" ca="1">IFERROR(_xlfn.XLOOKUP(MID(CELL("filename",$A$1),FIND("]",CELL("filename",$A$1))+1,255)&amp;"|"&amp;$C286,Fonte_OM_Objeto!$G:$G,Fonte_OM_Objeto!$J:$J),"")</f>
        <v/>
      </c>
      <c r="AF286" s="10" t="str" cm="1">
        <f t="array" aca="1" ref="AF286" ca="1">IFERROR(_xlfn.XLOOKUP(MID(CELL("filename",$A$1),FIND("]",CELL("filename",$A$1))+1,255)&amp;"|"&amp;$C286,Fonte_OM_Objeto!$G:$G,Fonte_OM_Objeto!$K:$K),"")</f>
        <v/>
      </c>
    </row>
    <row r="287" spans="1:32" s="1" customFormat="1" ht="30.4" customHeight="1" x14ac:dyDescent="0.2">
      <c r="A287" s="9" t="s">
        <v>2327</v>
      </c>
      <c r="B287" s="9" t="s">
        <v>31</v>
      </c>
      <c r="C287" s="9" t="s">
        <v>2539</v>
      </c>
      <c r="D287" s="9" t="s">
        <v>1388</v>
      </c>
      <c r="E287" s="9" t="s">
        <v>90</v>
      </c>
      <c r="F287" s="9" t="s">
        <v>2538</v>
      </c>
      <c r="G287" s="9" t="s">
        <v>2537</v>
      </c>
      <c r="H287" s="9" t="s">
        <v>1418</v>
      </c>
      <c r="I287" s="9" t="s">
        <v>76</v>
      </c>
      <c r="J287" s="9" t="s">
        <v>901</v>
      </c>
      <c r="K287" s="9" t="s">
        <v>40</v>
      </c>
      <c r="L287" s="9" t="s">
        <v>41</v>
      </c>
      <c r="M287" s="9" t="s">
        <v>232</v>
      </c>
      <c r="N287" s="9" t="s">
        <v>233</v>
      </c>
      <c r="O287" s="9" t="s">
        <v>2540</v>
      </c>
      <c r="P287" s="9" t="s">
        <v>45</v>
      </c>
      <c r="Q287" s="9" t="s">
        <v>84</v>
      </c>
      <c r="R287" s="9" t="s">
        <v>2360</v>
      </c>
      <c r="S287" s="9" t="s">
        <v>1404</v>
      </c>
      <c r="T287" s="9" t="s">
        <v>75</v>
      </c>
      <c r="U287" s="9" t="s">
        <v>76</v>
      </c>
      <c r="V287" s="9" t="s">
        <v>75</v>
      </c>
      <c r="W287" s="9" t="s">
        <v>51</v>
      </c>
      <c r="X287" s="9" t="s">
        <v>102</v>
      </c>
      <c r="Y287" s="9" t="s">
        <v>53</v>
      </c>
      <c r="Z287" s="9" t="s">
        <v>54</v>
      </c>
      <c r="AA287" s="9" t="s">
        <v>2516</v>
      </c>
      <c r="AB287" s="9" t="s">
        <v>56</v>
      </c>
      <c r="AC287" s="10">
        <v>100000000</v>
      </c>
      <c r="AD287" s="10" t="s">
        <v>2536</v>
      </c>
      <c r="AE287" s="10" t="str" cm="1">
        <f t="array" aca="1" ref="AE287" ca="1">IFERROR(_xlfn.XLOOKUP(MID(CELL("filename",$A$1),FIND("]",CELL("filename",$A$1))+1,255)&amp;"|"&amp;$C287,Fonte_OM_Objeto!$G:$G,Fonte_OM_Objeto!$J:$J),"")</f>
        <v/>
      </c>
      <c r="AF287" s="10" t="str" cm="1">
        <f t="array" aca="1" ref="AF287" ca="1">IFERROR(_xlfn.XLOOKUP(MID(CELL("filename",$A$1),FIND("]",CELL("filename",$A$1))+1,255)&amp;"|"&amp;$C287,Fonte_OM_Objeto!$G:$G,Fonte_OM_Objeto!$K:$K),"")</f>
        <v/>
      </c>
    </row>
    <row r="288" spans="1:32" s="1" customFormat="1" ht="30.4" customHeight="1" x14ac:dyDescent="0.2">
      <c r="A288" s="9" t="s">
        <v>2327</v>
      </c>
      <c r="B288" s="9" t="s">
        <v>31</v>
      </c>
      <c r="C288" s="9" t="s">
        <v>2539</v>
      </c>
      <c r="D288" s="9" t="s">
        <v>1388</v>
      </c>
      <c r="E288" s="9" t="s">
        <v>90</v>
      </c>
      <c r="F288" s="9" t="s">
        <v>2538</v>
      </c>
      <c r="G288" s="9" t="s">
        <v>2537</v>
      </c>
      <c r="H288" s="9" t="s">
        <v>1418</v>
      </c>
      <c r="I288" s="9" t="s">
        <v>76</v>
      </c>
      <c r="J288" s="9" t="s">
        <v>901</v>
      </c>
      <c r="K288" s="9" t="s">
        <v>40</v>
      </c>
      <c r="L288" s="9" t="s">
        <v>41</v>
      </c>
      <c r="M288" s="9" t="s">
        <v>232</v>
      </c>
      <c r="N288" s="9" t="s">
        <v>233</v>
      </c>
      <c r="O288" s="9" t="s">
        <v>2540</v>
      </c>
      <c r="P288" s="9" t="s">
        <v>45</v>
      </c>
      <c r="Q288" s="9" t="s">
        <v>84</v>
      </c>
      <c r="R288" s="9" t="s">
        <v>2360</v>
      </c>
      <c r="S288" s="9" t="s">
        <v>1404</v>
      </c>
      <c r="T288" s="9" t="s">
        <v>75</v>
      </c>
      <c r="U288" s="9" t="s">
        <v>76</v>
      </c>
      <c r="V288" s="9" t="s">
        <v>75</v>
      </c>
      <c r="W288" s="9" t="s">
        <v>51</v>
      </c>
      <c r="X288" s="9" t="s">
        <v>52</v>
      </c>
      <c r="Y288" s="9" t="s">
        <v>53</v>
      </c>
      <c r="Z288" s="9" t="s">
        <v>54</v>
      </c>
      <c r="AA288" s="9" t="s">
        <v>2516</v>
      </c>
      <c r="AB288" s="9" t="s">
        <v>56</v>
      </c>
      <c r="AC288" s="10">
        <v>50000000</v>
      </c>
      <c r="AD288" s="10" t="s">
        <v>2536</v>
      </c>
      <c r="AE288" s="10" t="str" cm="1">
        <f t="array" aca="1" ref="AE288" ca="1">IFERROR(_xlfn.XLOOKUP(MID(CELL("filename",$A$1),FIND("]",CELL("filename",$A$1))+1,255)&amp;"|"&amp;$C288,Fonte_OM_Objeto!$G:$G,Fonte_OM_Objeto!$J:$J),"")</f>
        <v/>
      </c>
      <c r="AF288" s="10" t="str" cm="1">
        <f t="array" aca="1" ref="AF288" ca="1">IFERROR(_xlfn.XLOOKUP(MID(CELL("filename",$A$1),FIND("]",CELL("filename",$A$1))+1,255)&amp;"|"&amp;$C288,Fonte_OM_Objeto!$G:$G,Fonte_OM_Objeto!$K:$K),"")</f>
        <v/>
      </c>
    </row>
    <row r="289" spans="1:32" s="1" customFormat="1" ht="30.4" customHeight="1" x14ac:dyDescent="0.2">
      <c r="A289" s="9" t="s">
        <v>2327</v>
      </c>
      <c r="B289" s="9" t="s">
        <v>31</v>
      </c>
      <c r="C289" s="9" t="s">
        <v>2539</v>
      </c>
      <c r="D289" s="9" t="s">
        <v>1388</v>
      </c>
      <c r="E289" s="9" t="s">
        <v>90</v>
      </c>
      <c r="F289" s="9" t="s">
        <v>2538</v>
      </c>
      <c r="G289" s="9" t="s">
        <v>2537</v>
      </c>
      <c r="H289" s="9" t="s">
        <v>1418</v>
      </c>
      <c r="I289" s="9" t="s">
        <v>76</v>
      </c>
      <c r="J289" s="9" t="s">
        <v>901</v>
      </c>
      <c r="K289" s="9" t="s">
        <v>40</v>
      </c>
      <c r="L289" s="9" t="s">
        <v>41</v>
      </c>
      <c r="M289" s="9" t="s">
        <v>97</v>
      </c>
      <c r="N289" s="9" t="s">
        <v>98</v>
      </c>
      <c r="O289" s="9" t="s">
        <v>2437</v>
      </c>
      <c r="P289" s="9" t="s">
        <v>45</v>
      </c>
      <c r="Q289" s="9" t="s">
        <v>335</v>
      </c>
      <c r="R289" s="9" t="s">
        <v>45</v>
      </c>
      <c r="S289" s="9" t="s">
        <v>1473</v>
      </c>
      <c r="T289" s="9" t="s">
        <v>75</v>
      </c>
      <c r="U289" s="9" t="s">
        <v>76</v>
      </c>
      <c r="V289" s="9" t="s">
        <v>75</v>
      </c>
      <c r="W289" s="9" t="s">
        <v>51</v>
      </c>
      <c r="X289" s="9" t="s">
        <v>52</v>
      </c>
      <c r="Y289" s="9" t="s">
        <v>53</v>
      </c>
      <c r="Z289" s="9" t="s">
        <v>54</v>
      </c>
      <c r="AA289" s="9" t="s">
        <v>1392</v>
      </c>
      <c r="AB289" s="9" t="s">
        <v>2429</v>
      </c>
      <c r="AC289" s="10">
        <v>0</v>
      </c>
      <c r="AD289" s="10" t="s">
        <v>2536</v>
      </c>
      <c r="AE289" s="10" t="str" cm="1">
        <f t="array" aca="1" ref="AE289" ca="1">IFERROR(_xlfn.XLOOKUP(MID(CELL("filename",$A$1),FIND("]",CELL("filename",$A$1))+1,255)&amp;"|"&amp;$C289,Fonte_OM_Objeto!$G:$G,Fonte_OM_Objeto!$J:$J),"")</f>
        <v/>
      </c>
      <c r="AF289" s="10" t="str" cm="1">
        <f t="array" aca="1" ref="AF289" ca="1">IFERROR(_xlfn.XLOOKUP(MID(CELL("filename",$A$1),FIND("]",CELL("filename",$A$1))+1,255)&amp;"|"&amp;$C289,Fonte_OM_Objeto!$G:$G,Fonte_OM_Objeto!$K:$K),"")</f>
        <v/>
      </c>
    </row>
    <row r="290" spans="1:32" s="1" customFormat="1" ht="19.7" customHeight="1" x14ac:dyDescent="0.2">
      <c r="A290" s="9" t="s">
        <v>2327</v>
      </c>
      <c r="B290" s="9" t="s">
        <v>31</v>
      </c>
      <c r="C290" s="9" t="s">
        <v>2535</v>
      </c>
      <c r="D290" s="9" t="s">
        <v>1388</v>
      </c>
      <c r="E290" s="9" t="s">
        <v>90</v>
      </c>
      <c r="F290" s="9" t="s">
        <v>2534</v>
      </c>
      <c r="G290" s="9" t="s">
        <v>2533</v>
      </c>
      <c r="H290" s="9" t="s">
        <v>1439</v>
      </c>
      <c r="I290" s="9" t="s">
        <v>76</v>
      </c>
      <c r="J290" s="9" t="s">
        <v>901</v>
      </c>
      <c r="K290" s="9" t="s">
        <v>40</v>
      </c>
      <c r="L290" s="9" t="s">
        <v>41</v>
      </c>
      <c r="M290" s="9" t="s">
        <v>97</v>
      </c>
      <c r="N290" s="9" t="s">
        <v>98</v>
      </c>
      <c r="O290" s="9" t="s">
        <v>2437</v>
      </c>
      <c r="P290" s="9" t="s">
        <v>45</v>
      </c>
      <c r="Q290" s="9" t="s">
        <v>335</v>
      </c>
      <c r="R290" s="9" t="s">
        <v>45</v>
      </c>
      <c r="S290" s="9" t="s">
        <v>1473</v>
      </c>
      <c r="T290" s="9" t="s">
        <v>75</v>
      </c>
      <c r="U290" s="9" t="s">
        <v>76</v>
      </c>
      <c r="V290" s="9" t="s">
        <v>75</v>
      </c>
      <c r="W290" s="9" t="s">
        <v>51</v>
      </c>
      <c r="X290" s="9" t="s">
        <v>52</v>
      </c>
      <c r="Y290" s="9" t="s">
        <v>53</v>
      </c>
      <c r="Z290" s="9" t="s">
        <v>54</v>
      </c>
      <c r="AA290" s="9" t="s">
        <v>1392</v>
      </c>
      <c r="AB290" s="9" t="s">
        <v>2429</v>
      </c>
      <c r="AC290" s="10">
        <v>0</v>
      </c>
      <c r="AD290" s="9" t="s">
        <v>2532</v>
      </c>
      <c r="AE290" s="10" t="str" cm="1">
        <f t="array" aca="1" ref="AE290" ca="1">IFERROR(_xlfn.XLOOKUP(MID(CELL("filename",$A$1),FIND("]",CELL("filename",$A$1))+1,255)&amp;"|"&amp;$C290,Fonte_OM_Objeto!$G:$G,Fonte_OM_Objeto!$J:$J),"")</f>
        <v/>
      </c>
      <c r="AF290" s="10" t="str" cm="1">
        <f t="array" aca="1" ref="AF290" ca="1">IFERROR(_xlfn.XLOOKUP(MID(CELL("filename",$A$1),FIND("]",CELL("filename",$A$1))+1,255)&amp;"|"&amp;$C290,Fonte_OM_Objeto!$G:$G,Fonte_OM_Objeto!$K:$K),"")</f>
        <v/>
      </c>
    </row>
    <row r="291" spans="1:32" s="1" customFormat="1" ht="159.94999999999999" customHeight="1" x14ac:dyDescent="0.2">
      <c r="A291" s="9" t="s">
        <v>2327</v>
      </c>
      <c r="B291" s="9" t="s">
        <v>31</v>
      </c>
      <c r="C291" s="9" t="s">
        <v>1455</v>
      </c>
      <c r="D291" s="9" t="s">
        <v>1388</v>
      </c>
      <c r="E291" s="9" t="s">
        <v>90</v>
      </c>
      <c r="F291" s="9" t="s">
        <v>1456</v>
      </c>
      <c r="G291" s="9" t="s">
        <v>1457</v>
      </c>
      <c r="H291" s="9" t="s">
        <v>1439</v>
      </c>
      <c r="I291" s="9" t="s">
        <v>76</v>
      </c>
      <c r="J291" s="9" t="s">
        <v>901</v>
      </c>
      <c r="K291" s="9" t="s">
        <v>40</v>
      </c>
      <c r="L291" s="9" t="s">
        <v>41</v>
      </c>
      <c r="M291" s="9" t="s">
        <v>97</v>
      </c>
      <c r="N291" s="9" t="s">
        <v>98</v>
      </c>
      <c r="O291" s="9" t="s">
        <v>2437</v>
      </c>
      <c r="P291" s="9" t="s">
        <v>45</v>
      </c>
      <c r="Q291" s="9" t="s">
        <v>335</v>
      </c>
      <c r="R291" s="9" t="s">
        <v>45</v>
      </c>
      <c r="S291" s="9" t="s">
        <v>1473</v>
      </c>
      <c r="T291" s="9" t="s">
        <v>75</v>
      </c>
      <c r="U291" s="9" t="s">
        <v>76</v>
      </c>
      <c r="V291" s="9" t="s">
        <v>75</v>
      </c>
      <c r="W291" s="9" t="s">
        <v>51</v>
      </c>
      <c r="X291" s="9" t="s">
        <v>52</v>
      </c>
      <c r="Y291" s="9" t="s">
        <v>53</v>
      </c>
      <c r="Z291" s="9" t="s">
        <v>54</v>
      </c>
      <c r="AA291" s="9" t="s">
        <v>2516</v>
      </c>
      <c r="AB291" s="9" t="s">
        <v>56</v>
      </c>
      <c r="AC291" s="10">
        <v>1907189310</v>
      </c>
      <c r="AD291" s="10" t="s">
        <v>2531</v>
      </c>
      <c r="AE291" s="10" t="str" cm="1">
        <f t="array" aca="1" ref="AE291" ca="1">IFERROR(_xlfn.XLOOKUP(MID(CELL("filename",$A$1),FIND("]",CELL("filename",$A$1))+1,255)&amp;"|"&amp;$C291,Fonte_OM_Objeto!$G:$G,Fonte_OM_Objeto!$J:$J),"")</f>
        <v/>
      </c>
      <c r="AF291" s="10" t="str" cm="1">
        <f t="array" aca="1" ref="AF291" ca="1">IFERROR(_xlfn.XLOOKUP(MID(CELL("filename",$A$1),FIND("]",CELL("filename",$A$1))+1,255)&amp;"|"&amp;$C291,Fonte_OM_Objeto!$G:$G,Fonte_OM_Objeto!$K:$K),"")</f>
        <v/>
      </c>
    </row>
    <row r="292" spans="1:32" s="1" customFormat="1" ht="94.9" customHeight="1" x14ac:dyDescent="0.2">
      <c r="A292" s="9" t="s">
        <v>2327</v>
      </c>
      <c r="B292" s="9" t="s">
        <v>31</v>
      </c>
      <c r="C292" s="9" t="s">
        <v>1458</v>
      </c>
      <c r="D292" s="9" t="s">
        <v>1388</v>
      </c>
      <c r="E292" s="9" t="s">
        <v>90</v>
      </c>
      <c r="F292" s="9" t="s">
        <v>1456</v>
      </c>
      <c r="G292" s="9" t="s">
        <v>1457</v>
      </c>
      <c r="H292" s="9" t="s">
        <v>1439</v>
      </c>
      <c r="I292" s="9" t="s">
        <v>76</v>
      </c>
      <c r="J292" s="9" t="s">
        <v>901</v>
      </c>
      <c r="K292" s="9" t="s">
        <v>40</v>
      </c>
      <c r="L292" s="9" t="s">
        <v>41</v>
      </c>
      <c r="M292" s="9" t="s">
        <v>42</v>
      </c>
      <c r="N292" s="9" t="s">
        <v>43</v>
      </c>
      <c r="O292" s="9" t="s">
        <v>2530</v>
      </c>
      <c r="P292" s="9" t="s">
        <v>45</v>
      </c>
      <c r="Q292" s="9" t="s">
        <v>84</v>
      </c>
      <c r="R292" s="9" t="s">
        <v>45</v>
      </c>
      <c r="S292" s="9" t="s">
        <v>1400</v>
      </c>
      <c r="T292" s="9" t="s">
        <v>75</v>
      </c>
      <c r="U292" s="9" t="s">
        <v>76</v>
      </c>
      <c r="V292" s="9" t="s">
        <v>75</v>
      </c>
      <c r="W292" s="9" t="s">
        <v>51</v>
      </c>
      <c r="X292" s="9" t="s">
        <v>52</v>
      </c>
      <c r="Y292" s="9" t="s">
        <v>53</v>
      </c>
      <c r="Z292" s="9" t="s">
        <v>54</v>
      </c>
      <c r="AA292" s="9" t="s">
        <v>2516</v>
      </c>
      <c r="AB292" s="9" t="s">
        <v>56</v>
      </c>
      <c r="AC292" s="10">
        <v>150000000</v>
      </c>
      <c r="AD292" s="10" t="s">
        <v>2529</v>
      </c>
      <c r="AE292" s="10" t="str" cm="1">
        <f t="array" aca="1" ref="AE292" ca="1">IFERROR(_xlfn.XLOOKUP(MID(CELL("filename",$A$1),FIND("]",CELL("filename",$A$1))+1,255)&amp;"|"&amp;$C292,Fonte_OM_Objeto!$G:$G,Fonte_OM_Objeto!$J:$J),"")</f>
        <v/>
      </c>
      <c r="AF292" s="10" t="str" cm="1">
        <f t="array" aca="1" ref="AF292" ca="1">IFERROR(_xlfn.XLOOKUP(MID(CELL("filename",$A$1),FIND("]",CELL("filename",$A$1))+1,255)&amp;"|"&amp;$C292,Fonte_OM_Objeto!$G:$G,Fonte_OM_Objeto!$K:$K),"")</f>
        <v/>
      </c>
    </row>
    <row r="293" spans="1:32" s="1" customFormat="1" ht="138.19999999999999" customHeight="1" x14ac:dyDescent="0.2">
      <c r="A293" s="9" t="s">
        <v>2327</v>
      </c>
      <c r="B293" s="9" t="s">
        <v>31</v>
      </c>
      <c r="C293" s="9" t="s">
        <v>1462</v>
      </c>
      <c r="D293" s="9" t="s">
        <v>1388</v>
      </c>
      <c r="E293" s="9" t="s">
        <v>90</v>
      </c>
      <c r="F293" s="9" t="s">
        <v>1456</v>
      </c>
      <c r="G293" s="9" t="s">
        <v>1457</v>
      </c>
      <c r="H293" s="9" t="s">
        <v>1439</v>
      </c>
      <c r="I293" s="9" t="s">
        <v>76</v>
      </c>
      <c r="J293" s="9" t="s">
        <v>901</v>
      </c>
      <c r="K293" s="9" t="s">
        <v>40</v>
      </c>
      <c r="L293" s="9" t="s">
        <v>41</v>
      </c>
      <c r="M293" s="9" t="s">
        <v>59</v>
      </c>
      <c r="N293" s="9" t="s">
        <v>60</v>
      </c>
      <c r="O293" s="9" t="s">
        <v>2430</v>
      </c>
      <c r="P293" s="9" t="s">
        <v>45</v>
      </c>
      <c r="Q293" s="9" t="s">
        <v>62</v>
      </c>
      <c r="R293" s="9" t="s">
        <v>45</v>
      </c>
      <c r="S293" s="9" t="s">
        <v>1601</v>
      </c>
      <c r="T293" s="9" t="s">
        <v>75</v>
      </c>
      <c r="U293" s="9" t="s">
        <v>76</v>
      </c>
      <c r="V293" s="9" t="s">
        <v>75</v>
      </c>
      <c r="W293" s="9" t="s">
        <v>51</v>
      </c>
      <c r="X293" s="9" t="s">
        <v>52</v>
      </c>
      <c r="Y293" s="9" t="s">
        <v>53</v>
      </c>
      <c r="Z293" s="9" t="s">
        <v>54</v>
      </c>
      <c r="AA293" s="9" t="s">
        <v>2516</v>
      </c>
      <c r="AB293" s="9" t="s">
        <v>56</v>
      </c>
      <c r="AC293" s="10">
        <v>525000000</v>
      </c>
      <c r="AD293" s="10" t="s">
        <v>2528</v>
      </c>
      <c r="AE293" s="10" t="str" cm="1">
        <f t="array" aca="1" ref="AE293" ca="1">IFERROR(_xlfn.XLOOKUP(MID(CELL("filename",$A$1),FIND("]",CELL("filename",$A$1))+1,255)&amp;"|"&amp;$C293,Fonte_OM_Objeto!$G:$G,Fonte_OM_Objeto!$J:$J),"")</f>
        <v/>
      </c>
      <c r="AF293" s="10" t="str" cm="1">
        <f t="array" aca="1" ref="AF293" ca="1">IFERROR(_xlfn.XLOOKUP(MID(CELL("filename",$A$1),FIND("]",CELL("filename",$A$1))+1,255)&amp;"|"&amp;$C293,Fonte_OM_Objeto!$G:$G,Fonte_OM_Objeto!$K:$K),"")</f>
        <v/>
      </c>
    </row>
    <row r="294" spans="1:32" s="1" customFormat="1" ht="30.4" customHeight="1" x14ac:dyDescent="0.2">
      <c r="A294" s="9" t="s">
        <v>2327</v>
      </c>
      <c r="B294" s="9" t="s">
        <v>31</v>
      </c>
      <c r="C294" s="9" t="s">
        <v>2527</v>
      </c>
      <c r="D294" s="9" t="s">
        <v>1388</v>
      </c>
      <c r="E294" s="9" t="s">
        <v>2526</v>
      </c>
      <c r="F294" s="9" t="s">
        <v>1456</v>
      </c>
      <c r="G294" s="9" t="s">
        <v>1457</v>
      </c>
      <c r="H294" s="9" t="s">
        <v>1439</v>
      </c>
      <c r="I294" s="9" t="s">
        <v>76</v>
      </c>
      <c r="J294" s="9" t="s">
        <v>901</v>
      </c>
      <c r="K294" s="9" t="s">
        <v>40</v>
      </c>
      <c r="L294" s="9" t="s">
        <v>41</v>
      </c>
      <c r="M294" s="9" t="s">
        <v>232</v>
      </c>
      <c r="N294" s="9" t="s">
        <v>233</v>
      </c>
      <c r="O294" s="9" t="s">
        <v>2361</v>
      </c>
      <c r="P294" s="9" t="s">
        <v>45</v>
      </c>
      <c r="Q294" s="9" t="s">
        <v>235</v>
      </c>
      <c r="R294" s="9" t="s">
        <v>2360</v>
      </c>
      <c r="S294" s="9" t="s">
        <v>2359</v>
      </c>
      <c r="T294" s="9" t="s">
        <v>75</v>
      </c>
      <c r="U294" s="9" t="s">
        <v>76</v>
      </c>
      <c r="V294" s="9" t="s">
        <v>75</v>
      </c>
      <c r="W294" s="9" t="s">
        <v>51</v>
      </c>
      <c r="X294" s="9" t="s">
        <v>52</v>
      </c>
      <c r="Y294" s="9" t="s">
        <v>53</v>
      </c>
      <c r="Z294" s="9" t="s">
        <v>54</v>
      </c>
      <c r="AA294" s="9" t="s">
        <v>2516</v>
      </c>
      <c r="AB294" s="9" t="s">
        <v>56</v>
      </c>
      <c r="AC294" s="10">
        <v>50000000</v>
      </c>
      <c r="AD294" s="10" t="s">
        <v>2525</v>
      </c>
      <c r="AE294" s="10" t="str" cm="1">
        <f t="array" aca="1" ref="AE294" ca="1">IFERROR(_xlfn.XLOOKUP(MID(CELL("filename",$A$1),FIND("]",CELL("filename",$A$1))+1,255)&amp;"|"&amp;$C294,Fonte_OM_Objeto!$G:$G,Fonte_OM_Objeto!$J:$J),"")</f>
        <v/>
      </c>
      <c r="AF294" s="10" t="str" cm="1">
        <f t="array" aca="1" ref="AF294" ca="1">IFERROR(_xlfn.XLOOKUP(MID(CELL("filename",$A$1),FIND("]",CELL("filename",$A$1))+1,255)&amp;"|"&amp;$C294,Fonte_OM_Objeto!$G:$G,Fonte_OM_Objeto!$K:$K),"")</f>
        <v/>
      </c>
    </row>
    <row r="295" spans="1:32" s="1" customFormat="1" ht="30.4" customHeight="1" x14ac:dyDescent="0.2">
      <c r="A295" s="9" t="s">
        <v>2327</v>
      </c>
      <c r="B295" s="9" t="s">
        <v>31</v>
      </c>
      <c r="C295" s="9" t="s">
        <v>2527</v>
      </c>
      <c r="D295" s="9" t="s">
        <v>1388</v>
      </c>
      <c r="E295" s="9" t="s">
        <v>2526</v>
      </c>
      <c r="F295" s="9" t="s">
        <v>1456</v>
      </c>
      <c r="G295" s="9" t="s">
        <v>1457</v>
      </c>
      <c r="H295" s="9" t="s">
        <v>1439</v>
      </c>
      <c r="I295" s="9" t="s">
        <v>76</v>
      </c>
      <c r="J295" s="9" t="s">
        <v>901</v>
      </c>
      <c r="K295" s="9" t="s">
        <v>40</v>
      </c>
      <c r="L295" s="9" t="s">
        <v>41</v>
      </c>
      <c r="M295" s="9" t="s">
        <v>97</v>
      </c>
      <c r="N295" s="9" t="s">
        <v>98</v>
      </c>
      <c r="O295" s="9" t="s">
        <v>2437</v>
      </c>
      <c r="P295" s="9" t="s">
        <v>45</v>
      </c>
      <c r="Q295" s="9" t="s">
        <v>335</v>
      </c>
      <c r="R295" s="9" t="s">
        <v>45</v>
      </c>
      <c r="S295" s="9" t="s">
        <v>1473</v>
      </c>
      <c r="T295" s="9" t="s">
        <v>75</v>
      </c>
      <c r="U295" s="9" t="s">
        <v>76</v>
      </c>
      <c r="V295" s="9" t="s">
        <v>75</v>
      </c>
      <c r="W295" s="9" t="s">
        <v>51</v>
      </c>
      <c r="X295" s="9" t="s">
        <v>52</v>
      </c>
      <c r="Y295" s="9" t="s">
        <v>53</v>
      </c>
      <c r="Z295" s="9" t="s">
        <v>54</v>
      </c>
      <c r="AA295" s="9" t="s">
        <v>1392</v>
      </c>
      <c r="AB295" s="9" t="s">
        <v>56</v>
      </c>
      <c r="AC295" s="10">
        <v>0</v>
      </c>
      <c r="AD295" s="10" t="s">
        <v>2525</v>
      </c>
      <c r="AE295" s="10" t="str" cm="1">
        <f t="array" aca="1" ref="AE295" ca="1">IFERROR(_xlfn.XLOOKUP(MID(CELL("filename",$A$1),FIND("]",CELL("filename",$A$1))+1,255)&amp;"|"&amp;$C295,Fonte_OM_Objeto!$G:$G,Fonte_OM_Objeto!$J:$J),"")</f>
        <v/>
      </c>
      <c r="AF295" s="10" t="str" cm="1">
        <f t="array" aca="1" ref="AF295" ca="1">IFERROR(_xlfn.XLOOKUP(MID(CELL("filename",$A$1),FIND("]",CELL("filename",$A$1))+1,255)&amp;"|"&amp;$C295,Fonte_OM_Objeto!$G:$G,Fonte_OM_Objeto!$K:$K),"")</f>
        <v/>
      </c>
    </row>
    <row r="296" spans="1:32" s="1" customFormat="1" ht="30.4" customHeight="1" x14ac:dyDescent="0.2">
      <c r="A296" s="9" t="s">
        <v>2327</v>
      </c>
      <c r="B296" s="9" t="s">
        <v>31</v>
      </c>
      <c r="C296" s="9" t="s">
        <v>2527</v>
      </c>
      <c r="D296" s="9" t="s">
        <v>1388</v>
      </c>
      <c r="E296" s="9" t="s">
        <v>2526</v>
      </c>
      <c r="F296" s="9" t="s">
        <v>1456</v>
      </c>
      <c r="G296" s="9" t="s">
        <v>1457</v>
      </c>
      <c r="H296" s="9" t="s">
        <v>1439</v>
      </c>
      <c r="I296" s="9" t="s">
        <v>76</v>
      </c>
      <c r="J296" s="9" t="s">
        <v>901</v>
      </c>
      <c r="K296" s="9" t="s">
        <v>40</v>
      </c>
      <c r="L296" s="9" t="s">
        <v>41</v>
      </c>
      <c r="M296" s="9" t="s">
        <v>42</v>
      </c>
      <c r="N296" s="9" t="s">
        <v>43</v>
      </c>
      <c r="O296" s="9" t="s">
        <v>2443</v>
      </c>
      <c r="P296" s="9" t="s">
        <v>45</v>
      </c>
      <c r="Q296" s="9" t="s">
        <v>84</v>
      </c>
      <c r="R296" s="9" t="s">
        <v>45</v>
      </c>
      <c r="S296" s="9" t="s">
        <v>2442</v>
      </c>
      <c r="T296" s="9" t="s">
        <v>75</v>
      </c>
      <c r="U296" s="9" t="s">
        <v>76</v>
      </c>
      <c r="V296" s="9" t="s">
        <v>75</v>
      </c>
      <c r="W296" s="9" t="s">
        <v>51</v>
      </c>
      <c r="X296" s="9" t="s">
        <v>52</v>
      </c>
      <c r="Y296" s="9" t="s">
        <v>53</v>
      </c>
      <c r="Z296" s="9" t="s">
        <v>54</v>
      </c>
      <c r="AA296" s="9" t="s">
        <v>1392</v>
      </c>
      <c r="AB296" s="9" t="s">
        <v>56</v>
      </c>
      <c r="AC296" s="10">
        <v>0</v>
      </c>
      <c r="AD296" s="10" t="s">
        <v>2525</v>
      </c>
      <c r="AE296" s="10" t="str" cm="1">
        <f t="array" aca="1" ref="AE296" ca="1">IFERROR(_xlfn.XLOOKUP(MID(CELL("filename",$A$1),FIND("]",CELL("filename",$A$1))+1,255)&amp;"|"&amp;$C296,Fonte_OM_Objeto!$G:$G,Fonte_OM_Objeto!$J:$J),"")</f>
        <v/>
      </c>
      <c r="AF296" s="10" t="str" cm="1">
        <f t="array" aca="1" ref="AF296" ca="1">IFERROR(_xlfn.XLOOKUP(MID(CELL("filename",$A$1),FIND("]",CELL("filename",$A$1))+1,255)&amp;"|"&amp;$C296,Fonte_OM_Objeto!$G:$G,Fonte_OM_Objeto!$K:$K),"")</f>
        <v/>
      </c>
    </row>
    <row r="297" spans="1:32" s="1" customFormat="1" ht="30.4" customHeight="1" x14ac:dyDescent="0.2">
      <c r="A297" s="9" t="s">
        <v>2327</v>
      </c>
      <c r="B297" s="9" t="s">
        <v>31</v>
      </c>
      <c r="C297" s="9" t="s">
        <v>2527</v>
      </c>
      <c r="D297" s="9" t="s">
        <v>1388</v>
      </c>
      <c r="E297" s="9" t="s">
        <v>2526</v>
      </c>
      <c r="F297" s="9" t="s">
        <v>1456</v>
      </c>
      <c r="G297" s="9" t="s">
        <v>1457</v>
      </c>
      <c r="H297" s="9" t="s">
        <v>1439</v>
      </c>
      <c r="I297" s="9" t="s">
        <v>76</v>
      </c>
      <c r="J297" s="9" t="s">
        <v>901</v>
      </c>
      <c r="K297" s="9" t="s">
        <v>40</v>
      </c>
      <c r="L297" s="9" t="s">
        <v>41</v>
      </c>
      <c r="M297" s="9" t="s">
        <v>59</v>
      </c>
      <c r="N297" s="9" t="s">
        <v>60</v>
      </c>
      <c r="O297" s="9" t="s">
        <v>2430</v>
      </c>
      <c r="P297" s="9" t="s">
        <v>45</v>
      </c>
      <c r="Q297" s="9" t="s">
        <v>62</v>
      </c>
      <c r="R297" s="9" t="s">
        <v>45</v>
      </c>
      <c r="S297" s="9" t="s">
        <v>1601</v>
      </c>
      <c r="T297" s="9" t="s">
        <v>75</v>
      </c>
      <c r="U297" s="9" t="s">
        <v>76</v>
      </c>
      <c r="V297" s="9" t="s">
        <v>75</v>
      </c>
      <c r="W297" s="9" t="s">
        <v>51</v>
      </c>
      <c r="X297" s="9" t="s">
        <v>52</v>
      </c>
      <c r="Y297" s="9" t="s">
        <v>53</v>
      </c>
      <c r="Z297" s="9" t="s">
        <v>54</v>
      </c>
      <c r="AA297" s="9" t="s">
        <v>1392</v>
      </c>
      <c r="AB297" s="9" t="s">
        <v>56</v>
      </c>
      <c r="AC297" s="10">
        <v>0</v>
      </c>
      <c r="AD297" s="10" t="s">
        <v>2525</v>
      </c>
      <c r="AE297" s="10" t="str" cm="1">
        <f t="array" aca="1" ref="AE297" ca="1">IFERROR(_xlfn.XLOOKUP(MID(CELL("filename",$A$1),FIND("]",CELL("filename",$A$1))+1,255)&amp;"|"&amp;$C297,Fonte_OM_Objeto!$G:$G,Fonte_OM_Objeto!$J:$J),"")</f>
        <v/>
      </c>
      <c r="AF297" s="10" t="str" cm="1">
        <f t="array" aca="1" ref="AF297" ca="1">IFERROR(_xlfn.XLOOKUP(MID(CELL("filename",$A$1),FIND("]",CELL("filename",$A$1))+1,255)&amp;"|"&amp;$C297,Fonte_OM_Objeto!$G:$G,Fonte_OM_Objeto!$K:$K),"")</f>
        <v/>
      </c>
    </row>
    <row r="298" spans="1:32" s="1" customFormat="1" ht="41.1" customHeight="1" x14ac:dyDescent="0.2">
      <c r="A298" s="9" t="s">
        <v>2327</v>
      </c>
      <c r="B298" s="9" t="s">
        <v>31</v>
      </c>
      <c r="C298" s="9" t="s">
        <v>2524</v>
      </c>
      <c r="D298" s="9" t="s">
        <v>1388</v>
      </c>
      <c r="E298" s="9" t="s">
        <v>90</v>
      </c>
      <c r="F298" s="9" t="s">
        <v>2523</v>
      </c>
      <c r="G298" s="9" t="s">
        <v>1595</v>
      </c>
      <c r="H298" s="9" t="s">
        <v>1439</v>
      </c>
      <c r="I298" s="9" t="s">
        <v>76</v>
      </c>
      <c r="J298" s="9" t="s">
        <v>901</v>
      </c>
      <c r="K298" s="9" t="s">
        <v>40</v>
      </c>
      <c r="L298" s="9" t="s">
        <v>41</v>
      </c>
      <c r="M298" s="9" t="s">
        <v>97</v>
      </c>
      <c r="N298" s="9" t="s">
        <v>98</v>
      </c>
      <c r="O298" s="9" t="s">
        <v>2437</v>
      </c>
      <c r="P298" s="9" t="s">
        <v>45</v>
      </c>
      <c r="Q298" s="9" t="s">
        <v>335</v>
      </c>
      <c r="R298" s="9" t="s">
        <v>45</v>
      </c>
      <c r="S298" s="9" t="s">
        <v>1473</v>
      </c>
      <c r="T298" s="9" t="s">
        <v>75</v>
      </c>
      <c r="U298" s="9" t="s">
        <v>76</v>
      </c>
      <c r="V298" s="9" t="s">
        <v>75</v>
      </c>
      <c r="W298" s="9" t="s">
        <v>51</v>
      </c>
      <c r="X298" s="9" t="s">
        <v>52</v>
      </c>
      <c r="Y298" s="9" t="s">
        <v>53</v>
      </c>
      <c r="Z298" s="9" t="s">
        <v>54</v>
      </c>
      <c r="AA298" s="9" t="s">
        <v>1392</v>
      </c>
      <c r="AB298" s="9" t="s">
        <v>2429</v>
      </c>
      <c r="AC298" s="10">
        <v>0</v>
      </c>
      <c r="AD298" s="10" t="s">
        <v>2522</v>
      </c>
      <c r="AE298" s="10" t="str" cm="1">
        <f t="array" aca="1" ref="AE298" ca="1">IFERROR(_xlfn.XLOOKUP(MID(CELL("filename",$A$1),FIND("]",CELL("filename",$A$1))+1,255)&amp;"|"&amp;$C298,Fonte_OM_Objeto!$G:$G,Fonte_OM_Objeto!$J:$J),"")</f>
        <v/>
      </c>
      <c r="AF298" s="10" t="str" cm="1">
        <f t="array" aca="1" ref="AF298" ca="1">IFERROR(_xlfn.XLOOKUP(MID(CELL("filename",$A$1),FIND("]",CELL("filename",$A$1))+1,255)&amp;"|"&amp;$C298,Fonte_OM_Objeto!$G:$G,Fonte_OM_Objeto!$K:$K),"")</f>
        <v/>
      </c>
    </row>
    <row r="299" spans="1:32" s="1" customFormat="1" ht="41.1" customHeight="1" x14ac:dyDescent="0.2">
      <c r="A299" s="9" t="s">
        <v>2327</v>
      </c>
      <c r="B299" s="9" t="s">
        <v>31</v>
      </c>
      <c r="C299" s="9" t="s">
        <v>2524</v>
      </c>
      <c r="D299" s="9" t="s">
        <v>1388</v>
      </c>
      <c r="E299" s="9" t="s">
        <v>90</v>
      </c>
      <c r="F299" s="9" t="s">
        <v>2523</v>
      </c>
      <c r="G299" s="9" t="s">
        <v>1595</v>
      </c>
      <c r="H299" s="9" t="s">
        <v>1439</v>
      </c>
      <c r="I299" s="9" t="s">
        <v>76</v>
      </c>
      <c r="J299" s="9" t="s">
        <v>901</v>
      </c>
      <c r="K299" s="9" t="s">
        <v>40</v>
      </c>
      <c r="L299" s="9" t="s">
        <v>41</v>
      </c>
      <c r="M299" s="9" t="s">
        <v>42</v>
      </c>
      <c r="N299" s="9" t="s">
        <v>43</v>
      </c>
      <c r="O299" s="9" t="s">
        <v>2505</v>
      </c>
      <c r="P299" s="9" t="s">
        <v>45</v>
      </c>
      <c r="Q299" s="9" t="s">
        <v>84</v>
      </c>
      <c r="R299" s="9" t="s">
        <v>45</v>
      </c>
      <c r="S299" s="9" t="s">
        <v>1434</v>
      </c>
      <c r="T299" s="9" t="s">
        <v>75</v>
      </c>
      <c r="U299" s="9" t="s">
        <v>76</v>
      </c>
      <c r="V299" s="9" t="s">
        <v>75</v>
      </c>
      <c r="W299" s="9" t="s">
        <v>51</v>
      </c>
      <c r="X299" s="9" t="s">
        <v>52</v>
      </c>
      <c r="Y299" s="9" t="s">
        <v>53</v>
      </c>
      <c r="Z299" s="9" t="s">
        <v>54</v>
      </c>
      <c r="AA299" s="9" t="s">
        <v>1392</v>
      </c>
      <c r="AB299" s="9" t="s">
        <v>2515</v>
      </c>
      <c r="AC299" s="10">
        <v>350000000</v>
      </c>
      <c r="AD299" s="10" t="s">
        <v>2522</v>
      </c>
      <c r="AE299" s="10" t="str" cm="1">
        <f t="array" aca="1" ref="AE299" ca="1">IFERROR(_xlfn.XLOOKUP(MID(CELL("filename",$A$1),FIND("]",CELL("filename",$A$1))+1,255)&amp;"|"&amp;$C299,Fonte_OM_Objeto!$G:$G,Fonte_OM_Objeto!$J:$J),"")</f>
        <v/>
      </c>
      <c r="AF299" s="10" t="str" cm="1">
        <f t="array" aca="1" ref="AF299" ca="1">IFERROR(_xlfn.XLOOKUP(MID(CELL("filename",$A$1),FIND("]",CELL("filename",$A$1))+1,255)&amp;"|"&amp;$C299,Fonte_OM_Objeto!$G:$G,Fonte_OM_Objeto!$K:$K),"")</f>
        <v/>
      </c>
    </row>
    <row r="300" spans="1:32" s="1" customFormat="1" ht="94.9" customHeight="1" x14ac:dyDescent="0.2">
      <c r="A300" s="9" t="s">
        <v>2327</v>
      </c>
      <c r="B300" s="9" t="s">
        <v>31</v>
      </c>
      <c r="C300" s="9" t="s">
        <v>2521</v>
      </c>
      <c r="D300" s="9" t="s">
        <v>1388</v>
      </c>
      <c r="E300" s="9" t="s">
        <v>90</v>
      </c>
      <c r="F300" s="9" t="s">
        <v>2520</v>
      </c>
      <c r="G300" s="9" t="s">
        <v>2519</v>
      </c>
      <c r="H300" s="9" t="s">
        <v>1439</v>
      </c>
      <c r="I300" s="9" t="s">
        <v>76</v>
      </c>
      <c r="J300" s="9" t="s">
        <v>901</v>
      </c>
      <c r="K300" s="9" t="s">
        <v>40</v>
      </c>
      <c r="L300" s="9" t="s">
        <v>41</v>
      </c>
      <c r="M300" s="9" t="s">
        <v>408</v>
      </c>
      <c r="N300" s="9" t="s">
        <v>409</v>
      </c>
      <c r="O300" s="9" t="s">
        <v>2518</v>
      </c>
      <c r="P300" s="9" t="s">
        <v>45</v>
      </c>
      <c r="Q300" s="9" t="s">
        <v>62</v>
      </c>
      <c r="R300" s="9" t="s">
        <v>2353</v>
      </c>
      <c r="S300" s="9" t="s">
        <v>2517</v>
      </c>
      <c r="T300" s="9" t="s">
        <v>75</v>
      </c>
      <c r="U300" s="9" t="s">
        <v>76</v>
      </c>
      <c r="V300" s="9" t="s">
        <v>75</v>
      </c>
      <c r="W300" s="9" t="s">
        <v>51</v>
      </c>
      <c r="X300" s="9" t="s">
        <v>52</v>
      </c>
      <c r="Y300" s="9" t="s">
        <v>53</v>
      </c>
      <c r="Z300" s="9" t="s">
        <v>54</v>
      </c>
      <c r="AA300" s="9" t="s">
        <v>2516</v>
      </c>
      <c r="AB300" s="9" t="s">
        <v>2515</v>
      </c>
      <c r="AC300" s="10">
        <v>85000000</v>
      </c>
      <c r="AD300" s="10" t="s">
        <v>2514</v>
      </c>
      <c r="AE300" s="10" t="str" cm="1">
        <f t="array" aca="1" ref="AE300" ca="1">IFERROR(_xlfn.XLOOKUP(MID(CELL("filename",$A$1),FIND("]",CELL("filename",$A$1))+1,255)&amp;"|"&amp;$C300,Fonte_OM_Objeto!$G:$G,Fonte_OM_Objeto!$J:$J),"")</f>
        <v/>
      </c>
      <c r="AF300" s="10" t="str" cm="1">
        <f t="array" aca="1" ref="AF300" ca="1">IFERROR(_xlfn.XLOOKUP(MID(CELL("filename",$A$1),FIND("]",CELL("filename",$A$1))+1,255)&amp;"|"&amp;$C300,Fonte_OM_Objeto!$G:$G,Fonte_OM_Objeto!$K:$K),"")</f>
        <v/>
      </c>
    </row>
    <row r="301" spans="1:32" s="1" customFormat="1" ht="19.7" customHeight="1" x14ac:dyDescent="0.2">
      <c r="A301" s="9" t="s">
        <v>2327</v>
      </c>
      <c r="B301" s="9" t="s">
        <v>31</v>
      </c>
      <c r="C301" s="9" t="s">
        <v>2513</v>
      </c>
      <c r="D301" s="9" t="s">
        <v>1388</v>
      </c>
      <c r="E301" s="9" t="s">
        <v>90</v>
      </c>
      <c r="F301" s="9" t="s">
        <v>2512</v>
      </c>
      <c r="G301" s="9" t="s">
        <v>2511</v>
      </c>
      <c r="H301" s="9" t="s">
        <v>1439</v>
      </c>
      <c r="I301" s="9" t="s">
        <v>76</v>
      </c>
      <c r="J301" s="9" t="s">
        <v>901</v>
      </c>
      <c r="K301" s="9" t="s">
        <v>40</v>
      </c>
      <c r="L301" s="9" t="s">
        <v>41</v>
      </c>
      <c r="M301" s="9" t="s">
        <v>97</v>
      </c>
      <c r="N301" s="9" t="s">
        <v>98</v>
      </c>
      <c r="O301" s="9" t="s">
        <v>2437</v>
      </c>
      <c r="P301" s="9" t="s">
        <v>45</v>
      </c>
      <c r="Q301" s="9" t="s">
        <v>335</v>
      </c>
      <c r="R301" s="9" t="s">
        <v>45</v>
      </c>
      <c r="S301" s="9" t="s">
        <v>1473</v>
      </c>
      <c r="T301" s="9" t="s">
        <v>75</v>
      </c>
      <c r="U301" s="9" t="s">
        <v>76</v>
      </c>
      <c r="V301" s="9" t="s">
        <v>75</v>
      </c>
      <c r="W301" s="9" t="s">
        <v>51</v>
      </c>
      <c r="X301" s="9" t="s">
        <v>52</v>
      </c>
      <c r="Y301" s="9" t="s">
        <v>53</v>
      </c>
      <c r="Z301" s="9" t="s">
        <v>54</v>
      </c>
      <c r="AA301" s="9" t="s">
        <v>1392</v>
      </c>
      <c r="AB301" s="9" t="s">
        <v>2429</v>
      </c>
      <c r="AC301" s="10">
        <v>0</v>
      </c>
      <c r="AD301" s="10" t="s">
        <v>2510</v>
      </c>
      <c r="AE301" s="10" t="str" cm="1">
        <f t="array" aca="1" ref="AE301" ca="1">IFERROR(_xlfn.XLOOKUP(MID(CELL("filename",$A$1),FIND("]",CELL("filename",$A$1))+1,255)&amp;"|"&amp;$C301,Fonte_OM_Objeto!$G:$G,Fonte_OM_Objeto!$J:$J),"")</f>
        <v/>
      </c>
      <c r="AF301" s="10" t="str" cm="1">
        <f t="array" aca="1" ref="AF301" ca="1">IFERROR(_xlfn.XLOOKUP(MID(CELL("filename",$A$1),FIND("]",CELL("filename",$A$1))+1,255)&amp;"|"&amp;$C301,Fonte_OM_Objeto!$G:$G,Fonte_OM_Objeto!$K:$K),"")</f>
        <v/>
      </c>
    </row>
    <row r="302" spans="1:32" s="1" customFormat="1" ht="19.7" customHeight="1" x14ac:dyDescent="0.2">
      <c r="A302" s="9" t="s">
        <v>2327</v>
      </c>
      <c r="B302" s="9" t="s">
        <v>31</v>
      </c>
      <c r="C302" s="9" t="s">
        <v>2509</v>
      </c>
      <c r="D302" s="9" t="s">
        <v>1388</v>
      </c>
      <c r="E302" s="9" t="s">
        <v>90</v>
      </c>
      <c r="F302" s="9" t="s">
        <v>2503</v>
      </c>
      <c r="G302" s="9" t="s">
        <v>2502</v>
      </c>
      <c r="H302" s="9" t="s">
        <v>1439</v>
      </c>
      <c r="I302" s="9" t="s">
        <v>76</v>
      </c>
      <c r="J302" s="9" t="s">
        <v>901</v>
      </c>
      <c r="K302" s="9" t="s">
        <v>40</v>
      </c>
      <c r="L302" s="9" t="s">
        <v>41</v>
      </c>
      <c r="M302" s="9" t="s">
        <v>97</v>
      </c>
      <c r="N302" s="9" t="s">
        <v>98</v>
      </c>
      <c r="O302" s="9" t="s">
        <v>2437</v>
      </c>
      <c r="P302" s="9" t="s">
        <v>45</v>
      </c>
      <c r="Q302" s="9" t="s">
        <v>335</v>
      </c>
      <c r="R302" s="9" t="s">
        <v>45</v>
      </c>
      <c r="S302" s="9" t="s">
        <v>1473</v>
      </c>
      <c r="T302" s="9" t="s">
        <v>75</v>
      </c>
      <c r="U302" s="9" t="s">
        <v>76</v>
      </c>
      <c r="V302" s="9" t="s">
        <v>75</v>
      </c>
      <c r="W302" s="9" t="s">
        <v>51</v>
      </c>
      <c r="X302" s="9" t="s">
        <v>52</v>
      </c>
      <c r="Y302" s="9" t="s">
        <v>53</v>
      </c>
      <c r="Z302" s="9" t="s">
        <v>54</v>
      </c>
      <c r="AA302" s="9" t="s">
        <v>1392</v>
      </c>
      <c r="AB302" s="9" t="s">
        <v>56</v>
      </c>
      <c r="AC302" s="10">
        <v>0</v>
      </c>
      <c r="AD302" s="10" t="s">
        <v>2508</v>
      </c>
      <c r="AE302" s="10" t="str" cm="1">
        <f t="array" aca="1" ref="AE302" ca="1">IFERROR(_xlfn.XLOOKUP(MID(CELL("filename",$A$1),FIND("]",CELL("filename",$A$1))+1,255)&amp;"|"&amp;$C302,Fonte_OM_Objeto!$G:$G,Fonte_OM_Objeto!$J:$J),"")</f>
        <v/>
      </c>
      <c r="AF302" s="10" t="str" cm="1">
        <f t="array" aca="1" ref="AF302" ca="1">IFERROR(_xlfn.XLOOKUP(MID(CELL("filename",$A$1),FIND("]",CELL("filename",$A$1))+1,255)&amp;"|"&amp;$C302,Fonte_OM_Objeto!$G:$G,Fonte_OM_Objeto!$K:$K),"")</f>
        <v/>
      </c>
    </row>
    <row r="303" spans="1:32" s="1" customFormat="1" ht="19.7" customHeight="1" x14ac:dyDescent="0.2">
      <c r="A303" s="9" t="s">
        <v>2327</v>
      </c>
      <c r="B303" s="9" t="s">
        <v>31</v>
      </c>
      <c r="C303" s="9" t="s">
        <v>2509</v>
      </c>
      <c r="D303" s="9" t="s">
        <v>1388</v>
      </c>
      <c r="E303" s="9" t="s">
        <v>90</v>
      </c>
      <c r="F303" s="9" t="s">
        <v>2503</v>
      </c>
      <c r="G303" s="9" t="s">
        <v>2502</v>
      </c>
      <c r="H303" s="9" t="s">
        <v>1439</v>
      </c>
      <c r="I303" s="9" t="s">
        <v>76</v>
      </c>
      <c r="J303" s="9" t="s">
        <v>901</v>
      </c>
      <c r="K303" s="9" t="s">
        <v>40</v>
      </c>
      <c r="L303" s="9" t="s">
        <v>41</v>
      </c>
      <c r="M303" s="9" t="s">
        <v>42</v>
      </c>
      <c r="N303" s="9" t="s">
        <v>43</v>
      </c>
      <c r="O303" s="9" t="s">
        <v>2443</v>
      </c>
      <c r="P303" s="9" t="s">
        <v>45</v>
      </c>
      <c r="Q303" s="9" t="s">
        <v>84</v>
      </c>
      <c r="R303" s="9" t="s">
        <v>45</v>
      </c>
      <c r="S303" s="9" t="s">
        <v>2442</v>
      </c>
      <c r="T303" s="9" t="s">
        <v>75</v>
      </c>
      <c r="U303" s="9" t="s">
        <v>76</v>
      </c>
      <c r="V303" s="9" t="s">
        <v>75</v>
      </c>
      <c r="W303" s="9" t="s">
        <v>51</v>
      </c>
      <c r="X303" s="9" t="s">
        <v>52</v>
      </c>
      <c r="Y303" s="9" t="s">
        <v>53</v>
      </c>
      <c r="Z303" s="9" t="s">
        <v>54</v>
      </c>
      <c r="AA303" s="9" t="s">
        <v>1392</v>
      </c>
      <c r="AB303" s="9" t="s">
        <v>56</v>
      </c>
      <c r="AC303" s="10">
        <v>0</v>
      </c>
      <c r="AD303" s="10" t="s">
        <v>2508</v>
      </c>
      <c r="AE303" s="10" t="str" cm="1">
        <f t="array" aca="1" ref="AE303" ca="1">IFERROR(_xlfn.XLOOKUP(MID(CELL("filename",$A$1),FIND("]",CELL("filename",$A$1))+1,255)&amp;"|"&amp;$C303,Fonte_OM_Objeto!$G:$G,Fonte_OM_Objeto!$J:$J),"")</f>
        <v/>
      </c>
      <c r="AF303" s="10" t="str" cm="1">
        <f t="array" aca="1" ref="AF303" ca="1">IFERROR(_xlfn.XLOOKUP(MID(CELL("filename",$A$1),FIND("]",CELL("filename",$A$1))+1,255)&amp;"|"&amp;$C303,Fonte_OM_Objeto!$G:$G,Fonte_OM_Objeto!$K:$K),"")</f>
        <v/>
      </c>
    </row>
    <row r="304" spans="1:32" s="1" customFormat="1" ht="62.85" customHeight="1" x14ac:dyDescent="0.2">
      <c r="A304" s="9" t="s">
        <v>2327</v>
      </c>
      <c r="B304" s="9" t="s">
        <v>31</v>
      </c>
      <c r="C304" s="9" t="s">
        <v>2507</v>
      </c>
      <c r="D304" s="9" t="s">
        <v>1388</v>
      </c>
      <c r="E304" s="9" t="s">
        <v>90</v>
      </c>
      <c r="F304" s="9" t="s">
        <v>2503</v>
      </c>
      <c r="G304" s="9" t="s">
        <v>2502</v>
      </c>
      <c r="H304" s="9" t="s">
        <v>1439</v>
      </c>
      <c r="I304" s="9" t="s">
        <v>76</v>
      </c>
      <c r="J304" s="9" t="s">
        <v>901</v>
      </c>
      <c r="K304" s="9" t="s">
        <v>40</v>
      </c>
      <c r="L304" s="9" t="s">
        <v>41</v>
      </c>
      <c r="M304" s="9" t="s">
        <v>59</v>
      </c>
      <c r="N304" s="9" t="s">
        <v>60</v>
      </c>
      <c r="O304" s="9" t="s">
        <v>2430</v>
      </c>
      <c r="P304" s="9" t="s">
        <v>45</v>
      </c>
      <c r="Q304" s="9" t="s">
        <v>62</v>
      </c>
      <c r="R304" s="9" t="s">
        <v>45</v>
      </c>
      <c r="S304" s="9" t="s">
        <v>1601</v>
      </c>
      <c r="T304" s="9" t="s">
        <v>75</v>
      </c>
      <c r="U304" s="9" t="s">
        <v>76</v>
      </c>
      <c r="V304" s="9" t="s">
        <v>75</v>
      </c>
      <c r="W304" s="9" t="s">
        <v>51</v>
      </c>
      <c r="X304" s="9" t="s">
        <v>52</v>
      </c>
      <c r="Y304" s="9" t="s">
        <v>53</v>
      </c>
      <c r="Z304" s="9" t="s">
        <v>54</v>
      </c>
      <c r="AA304" s="9" t="s">
        <v>1392</v>
      </c>
      <c r="AB304" s="9" t="s">
        <v>56</v>
      </c>
      <c r="AC304" s="10">
        <v>0</v>
      </c>
      <c r="AD304" s="10" t="s">
        <v>2506</v>
      </c>
      <c r="AE304" s="10" t="str" cm="1">
        <f t="array" aca="1" ref="AE304" ca="1">IFERROR(_xlfn.XLOOKUP(MID(CELL("filename",$A$1),FIND("]",CELL("filename",$A$1))+1,255)&amp;"|"&amp;$C304,Fonte_OM_Objeto!$G:$G,Fonte_OM_Objeto!$J:$J),"")</f>
        <v/>
      </c>
      <c r="AF304" s="10" t="str" cm="1">
        <f t="array" aca="1" ref="AF304" ca="1">IFERROR(_xlfn.XLOOKUP(MID(CELL("filename",$A$1),FIND("]",CELL("filename",$A$1))+1,255)&amp;"|"&amp;$C304,Fonte_OM_Objeto!$G:$G,Fonte_OM_Objeto!$K:$K),"")</f>
        <v/>
      </c>
    </row>
    <row r="305" spans="1:32" s="1" customFormat="1" ht="94.9" customHeight="1" x14ac:dyDescent="0.2">
      <c r="A305" s="9" t="s">
        <v>2327</v>
      </c>
      <c r="B305" s="9" t="s">
        <v>31</v>
      </c>
      <c r="C305" s="9" t="s">
        <v>2504</v>
      </c>
      <c r="D305" s="9" t="s">
        <v>1388</v>
      </c>
      <c r="E305" s="9" t="s">
        <v>90</v>
      </c>
      <c r="F305" s="9" t="s">
        <v>2503</v>
      </c>
      <c r="G305" s="9" t="s">
        <v>2502</v>
      </c>
      <c r="H305" s="9" t="s">
        <v>1439</v>
      </c>
      <c r="I305" s="9" t="s">
        <v>76</v>
      </c>
      <c r="J305" s="9" t="s">
        <v>901</v>
      </c>
      <c r="K305" s="9" t="s">
        <v>40</v>
      </c>
      <c r="L305" s="9" t="s">
        <v>41</v>
      </c>
      <c r="M305" s="9" t="s">
        <v>97</v>
      </c>
      <c r="N305" s="9" t="s">
        <v>98</v>
      </c>
      <c r="O305" s="9" t="s">
        <v>2437</v>
      </c>
      <c r="P305" s="9" t="s">
        <v>45</v>
      </c>
      <c r="Q305" s="9" t="s">
        <v>335</v>
      </c>
      <c r="R305" s="9" t="s">
        <v>45</v>
      </c>
      <c r="S305" s="9" t="s">
        <v>1473</v>
      </c>
      <c r="T305" s="9" t="s">
        <v>75</v>
      </c>
      <c r="U305" s="9" t="s">
        <v>76</v>
      </c>
      <c r="V305" s="9" t="s">
        <v>75</v>
      </c>
      <c r="W305" s="9" t="s">
        <v>51</v>
      </c>
      <c r="X305" s="9" t="s">
        <v>52</v>
      </c>
      <c r="Y305" s="9" t="s">
        <v>53</v>
      </c>
      <c r="Z305" s="9" t="s">
        <v>54</v>
      </c>
      <c r="AA305" s="9" t="s">
        <v>1392</v>
      </c>
      <c r="AB305" s="9" t="s">
        <v>56</v>
      </c>
      <c r="AC305" s="10">
        <v>0</v>
      </c>
      <c r="AD305" s="10" t="s">
        <v>2501</v>
      </c>
      <c r="AE305" s="10" t="str" cm="1">
        <f t="array" aca="1" ref="AE305" ca="1">IFERROR(_xlfn.XLOOKUP(MID(CELL("filename",$A$1),FIND("]",CELL("filename",$A$1))+1,255)&amp;"|"&amp;$C305,Fonte_OM_Objeto!$G:$G,Fonte_OM_Objeto!$J:$J),"")</f>
        <v/>
      </c>
      <c r="AF305" s="10" t="str" cm="1">
        <f t="array" aca="1" ref="AF305" ca="1">IFERROR(_xlfn.XLOOKUP(MID(CELL("filename",$A$1),FIND("]",CELL("filename",$A$1))+1,255)&amp;"|"&amp;$C305,Fonte_OM_Objeto!$G:$G,Fonte_OM_Objeto!$K:$K),"")</f>
        <v/>
      </c>
    </row>
    <row r="306" spans="1:32" s="1" customFormat="1" ht="94.9" customHeight="1" x14ac:dyDescent="0.2">
      <c r="A306" s="9" t="s">
        <v>2327</v>
      </c>
      <c r="B306" s="9" t="s">
        <v>31</v>
      </c>
      <c r="C306" s="9" t="s">
        <v>2504</v>
      </c>
      <c r="D306" s="9" t="s">
        <v>1388</v>
      </c>
      <c r="E306" s="9" t="s">
        <v>90</v>
      </c>
      <c r="F306" s="9" t="s">
        <v>2503</v>
      </c>
      <c r="G306" s="9" t="s">
        <v>2502</v>
      </c>
      <c r="H306" s="9" t="s">
        <v>1439</v>
      </c>
      <c r="I306" s="9" t="s">
        <v>76</v>
      </c>
      <c r="J306" s="9" t="s">
        <v>901</v>
      </c>
      <c r="K306" s="9" t="s">
        <v>40</v>
      </c>
      <c r="L306" s="9" t="s">
        <v>41</v>
      </c>
      <c r="M306" s="9" t="s">
        <v>42</v>
      </c>
      <c r="N306" s="9" t="s">
        <v>43</v>
      </c>
      <c r="O306" s="9" t="s">
        <v>2443</v>
      </c>
      <c r="P306" s="9" t="s">
        <v>45</v>
      </c>
      <c r="Q306" s="9" t="s">
        <v>84</v>
      </c>
      <c r="R306" s="9" t="s">
        <v>45</v>
      </c>
      <c r="S306" s="9" t="s">
        <v>2442</v>
      </c>
      <c r="T306" s="9" t="s">
        <v>75</v>
      </c>
      <c r="U306" s="9" t="s">
        <v>76</v>
      </c>
      <c r="V306" s="9" t="s">
        <v>75</v>
      </c>
      <c r="W306" s="9" t="s">
        <v>51</v>
      </c>
      <c r="X306" s="9" t="s">
        <v>52</v>
      </c>
      <c r="Y306" s="9" t="s">
        <v>53</v>
      </c>
      <c r="Z306" s="9" t="s">
        <v>54</v>
      </c>
      <c r="AA306" s="9" t="s">
        <v>1392</v>
      </c>
      <c r="AB306" s="9" t="s">
        <v>56</v>
      </c>
      <c r="AC306" s="10">
        <v>0</v>
      </c>
      <c r="AD306" s="10" t="s">
        <v>2501</v>
      </c>
      <c r="AE306" s="10" t="str" cm="1">
        <f t="array" aca="1" ref="AE306" ca="1">IFERROR(_xlfn.XLOOKUP(MID(CELL("filename",$A$1),FIND("]",CELL("filename",$A$1))+1,255)&amp;"|"&amp;$C306,Fonte_OM_Objeto!$G:$G,Fonte_OM_Objeto!$J:$J),"")</f>
        <v/>
      </c>
      <c r="AF306" s="10" t="str" cm="1">
        <f t="array" aca="1" ref="AF306" ca="1">IFERROR(_xlfn.XLOOKUP(MID(CELL("filename",$A$1),FIND("]",CELL("filename",$A$1))+1,255)&amp;"|"&amp;$C306,Fonte_OM_Objeto!$G:$G,Fonte_OM_Objeto!$K:$K),"")</f>
        <v/>
      </c>
    </row>
    <row r="307" spans="1:32" s="1" customFormat="1" ht="94.9" customHeight="1" x14ac:dyDescent="0.2">
      <c r="A307" s="9" t="s">
        <v>2327</v>
      </c>
      <c r="B307" s="9" t="s">
        <v>31</v>
      </c>
      <c r="C307" s="9" t="s">
        <v>2504</v>
      </c>
      <c r="D307" s="9" t="s">
        <v>1388</v>
      </c>
      <c r="E307" s="9" t="s">
        <v>90</v>
      </c>
      <c r="F307" s="9" t="s">
        <v>2503</v>
      </c>
      <c r="G307" s="9" t="s">
        <v>2502</v>
      </c>
      <c r="H307" s="9" t="s">
        <v>1439</v>
      </c>
      <c r="I307" s="9" t="s">
        <v>76</v>
      </c>
      <c r="J307" s="9" t="s">
        <v>901</v>
      </c>
      <c r="K307" s="9" t="s">
        <v>40</v>
      </c>
      <c r="L307" s="9" t="s">
        <v>41</v>
      </c>
      <c r="M307" s="9" t="s">
        <v>42</v>
      </c>
      <c r="N307" s="9" t="s">
        <v>43</v>
      </c>
      <c r="O307" s="9" t="s">
        <v>2505</v>
      </c>
      <c r="P307" s="9" t="s">
        <v>45</v>
      </c>
      <c r="Q307" s="9" t="s">
        <v>84</v>
      </c>
      <c r="R307" s="9" t="s">
        <v>45</v>
      </c>
      <c r="S307" s="9" t="s">
        <v>1434</v>
      </c>
      <c r="T307" s="9" t="s">
        <v>75</v>
      </c>
      <c r="U307" s="9" t="s">
        <v>76</v>
      </c>
      <c r="V307" s="9" t="s">
        <v>75</v>
      </c>
      <c r="W307" s="9" t="s">
        <v>51</v>
      </c>
      <c r="X307" s="9" t="s">
        <v>52</v>
      </c>
      <c r="Y307" s="9" t="s">
        <v>53</v>
      </c>
      <c r="Z307" s="9" t="s">
        <v>54</v>
      </c>
      <c r="AA307" s="9" t="s">
        <v>1392</v>
      </c>
      <c r="AB307" s="9" t="s">
        <v>56</v>
      </c>
      <c r="AC307" s="10">
        <v>0</v>
      </c>
      <c r="AD307" s="10" t="s">
        <v>2501</v>
      </c>
      <c r="AE307" s="10" t="str" cm="1">
        <f t="array" aca="1" ref="AE307" ca="1">IFERROR(_xlfn.XLOOKUP(MID(CELL("filename",$A$1),FIND("]",CELL("filename",$A$1))+1,255)&amp;"|"&amp;$C307,Fonte_OM_Objeto!$G:$G,Fonte_OM_Objeto!$J:$J),"")</f>
        <v/>
      </c>
      <c r="AF307" s="10" t="str" cm="1">
        <f t="array" aca="1" ref="AF307" ca="1">IFERROR(_xlfn.XLOOKUP(MID(CELL("filename",$A$1),FIND("]",CELL("filename",$A$1))+1,255)&amp;"|"&amp;$C307,Fonte_OM_Objeto!$G:$G,Fonte_OM_Objeto!$K:$K),"")</f>
        <v/>
      </c>
    </row>
    <row r="308" spans="1:32" s="1" customFormat="1" ht="94.9" customHeight="1" x14ac:dyDescent="0.2">
      <c r="A308" s="9" t="s">
        <v>2327</v>
      </c>
      <c r="B308" s="9" t="s">
        <v>31</v>
      </c>
      <c r="C308" s="9" t="s">
        <v>2504</v>
      </c>
      <c r="D308" s="9" t="s">
        <v>1388</v>
      </c>
      <c r="E308" s="9" t="s">
        <v>90</v>
      </c>
      <c r="F308" s="9" t="s">
        <v>2503</v>
      </c>
      <c r="G308" s="9" t="s">
        <v>2502</v>
      </c>
      <c r="H308" s="9" t="s">
        <v>1439</v>
      </c>
      <c r="I308" s="9" t="s">
        <v>76</v>
      </c>
      <c r="J308" s="9" t="s">
        <v>901</v>
      </c>
      <c r="K308" s="9" t="s">
        <v>40</v>
      </c>
      <c r="L308" s="9" t="s">
        <v>41</v>
      </c>
      <c r="M308" s="9" t="s">
        <v>59</v>
      </c>
      <c r="N308" s="9" t="s">
        <v>60</v>
      </c>
      <c r="O308" s="9" t="s">
        <v>2430</v>
      </c>
      <c r="P308" s="9" t="s">
        <v>45</v>
      </c>
      <c r="Q308" s="9" t="s">
        <v>62</v>
      </c>
      <c r="R308" s="9" t="s">
        <v>45</v>
      </c>
      <c r="S308" s="9" t="s">
        <v>1601</v>
      </c>
      <c r="T308" s="9" t="s">
        <v>75</v>
      </c>
      <c r="U308" s="9" t="s">
        <v>76</v>
      </c>
      <c r="V308" s="9" t="s">
        <v>75</v>
      </c>
      <c r="W308" s="9" t="s">
        <v>51</v>
      </c>
      <c r="X308" s="9" t="s">
        <v>52</v>
      </c>
      <c r="Y308" s="9" t="s">
        <v>53</v>
      </c>
      <c r="Z308" s="9" t="s">
        <v>54</v>
      </c>
      <c r="AA308" s="9" t="s">
        <v>1392</v>
      </c>
      <c r="AB308" s="9" t="s">
        <v>56</v>
      </c>
      <c r="AC308" s="10">
        <v>0</v>
      </c>
      <c r="AD308" s="10" t="s">
        <v>2501</v>
      </c>
      <c r="AE308" s="10" t="str" cm="1">
        <f t="array" aca="1" ref="AE308" ca="1">IFERROR(_xlfn.XLOOKUP(MID(CELL("filename",$A$1),FIND("]",CELL("filename",$A$1))+1,255)&amp;"|"&amp;$C308,Fonte_OM_Objeto!$G:$G,Fonte_OM_Objeto!$J:$J),"")</f>
        <v/>
      </c>
      <c r="AF308" s="10" t="str" cm="1">
        <f t="array" aca="1" ref="AF308" ca="1">IFERROR(_xlfn.XLOOKUP(MID(CELL("filename",$A$1),FIND("]",CELL("filename",$A$1))+1,255)&amp;"|"&amp;$C308,Fonte_OM_Objeto!$G:$G,Fonte_OM_Objeto!$K:$K),"")</f>
        <v/>
      </c>
    </row>
    <row r="309" spans="1:32" s="1" customFormat="1" ht="19.7" customHeight="1" x14ac:dyDescent="0.2">
      <c r="A309" s="9" t="s">
        <v>2327</v>
      </c>
      <c r="B309" s="9" t="s">
        <v>31</v>
      </c>
      <c r="C309" s="9" t="s">
        <v>2500</v>
      </c>
      <c r="D309" s="9" t="s">
        <v>1483</v>
      </c>
      <c r="E309" s="9" t="s">
        <v>34</v>
      </c>
      <c r="F309" s="9" t="s">
        <v>1484</v>
      </c>
      <c r="G309" s="9" t="s">
        <v>1485</v>
      </c>
      <c r="H309" s="9" t="s">
        <v>1483</v>
      </c>
      <c r="I309" s="9" t="s">
        <v>1373</v>
      </c>
      <c r="J309" s="9" t="s">
        <v>901</v>
      </c>
      <c r="K309" s="9" t="s">
        <v>40</v>
      </c>
      <c r="L309" s="9" t="s">
        <v>41</v>
      </c>
      <c r="M309" s="9" t="s">
        <v>232</v>
      </c>
      <c r="N309" s="9" t="s">
        <v>233</v>
      </c>
      <c r="O309" s="9" t="s">
        <v>2361</v>
      </c>
      <c r="P309" s="9" t="s">
        <v>45</v>
      </c>
      <c r="Q309" s="9" t="s">
        <v>235</v>
      </c>
      <c r="R309" s="9" t="s">
        <v>2360</v>
      </c>
      <c r="S309" s="9" t="s">
        <v>2359</v>
      </c>
      <c r="T309" s="9" t="s">
        <v>2499</v>
      </c>
      <c r="U309" s="9" t="s">
        <v>1373</v>
      </c>
      <c r="V309" s="9" t="s">
        <v>2258</v>
      </c>
      <c r="W309" s="9" t="s">
        <v>51</v>
      </c>
      <c r="X309" s="9" t="s">
        <v>102</v>
      </c>
      <c r="Y309" s="9" t="s">
        <v>2390</v>
      </c>
      <c r="Z309" s="9" t="s">
        <v>54</v>
      </c>
      <c r="AA309" s="9" t="s">
        <v>1392</v>
      </c>
      <c r="AB309" s="9" t="s">
        <v>56</v>
      </c>
      <c r="AC309" s="10">
        <v>20000000</v>
      </c>
      <c r="AD309" s="10" t="s">
        <v>2498</v>
      </c>
      <c r="AE309" s="10" t="str" cm="1">
        <f t="array" aca="1" ref="AE309" ca="1">IFERROR(_xlfn.XLOOKUP(MID(CELL("filename",$A$1),FIND("]",CELL("filename",$A$1))+1,255)&amp;"|"&amp;$C309,Fonte_OM_Objeto!$G:$G,Fonte_OM_Objeto!$J:$J),"")</f>
        <v/>
      </c>
      <c r="AF309" s="10" t="str" cm="1">
        <f t="array" aca="1" ref="AF309" ca="1">IFERROR(_xlfn.XLOOKUP(MID(CELL("filename",$A$1),FIND("]",CELL("filename",$A$1))+1,255)&amp;"|"&amp;$C309,Fonte_OM_Objeto!$G:$G,Fonte_OM_Objeto!$K:$K),"")</f>
        <v/>
      </c>
    </row>
    <row r="310" spans="1:32" s="1" customFormat="1" ht="19.7" customHeight="1" x14ac:dyDescent="0.2">
      <c r="A310" s="9" t="s">
        <v>2327</v>
      </c>
      <c r="B310" s="9" t="s">
        <v>31</v>
      </c>
      <c r="C310" s="9" t="s">
        <v>2500</v>
      </c>
      <c r="D310" s="9" t="s">
        <v>1483</v>
      </c>
      <c r="E310" s="9" t="s">
        <v>34</v>
      </c>
      <c r="F310" s="9" t="s">
        <v>1484</v>
      </c>
      <c r="G310" s="9" t="s">
        <v>1485</v>
      </c>
      <c r="H310" s="9" t="s">
        <v>1483</v>
      </c>
      <c r="I310" s="9" t="s">
        <v>1373</v>
      </c>
      <c r="J310" s="9" t="s">
        <v>901</v>
      </c>
      <c r="K310" s="9" t="s">
        <v>40</v>
      </c>
      <c r="L310" s="9" t="s">
        <v>41</v>
      </c>
      <c r="M310" s="9" t="s">
        <v>232</v>
      </c>
      <c r="N310" s="9" t="s">
        <v>233</v>
      </c>
      <c r="O310" s="9" t="s">
        <v>2361</v>
      </c>
      <c r="P310" s="9" t="s">
        <v>45</v>
      </c>
      <c r="Q310" s="9" t="s">
        <v>235</v>
      </c>
      <c r="R310" s="9" t="s">
        <v>2360</v>
      </c>
      <c r="S310" s="9" t="s">
        <v>2359</v>
      </c>
      <c r="T310" s="9" t="s">
        <v>2499</v>
      </c>
      <c r="U310" s="9" t="s">
        <v>1373</v>
      </c>
      <c r="V310" s="9" t="s">
        <v>2258</v>
      </c>
      <c r="W310" s="9" t="s">
        <v>51</v>
      </c>
      <c r="X310" s="9" t="s">
        <v>102</v>
      </c>
      <c r="Y310" s="9" t="s">
        <v>2390</v>
      </c>
      <c r="Z310" s="9" t="s">
        <v>54</v>
      </c>
      <c r="AA310" s="9" t="s">
        <v>1491</v>
      </c>
      <c r="AB310" s="9" t="s">
        <v>56</v>
      </c>
      <c r="AC310" s="10">
        <v>107594724</v>
      </c>
      <c r="AD310" s="10" t="s">
        <v>2498</v>
      </c>
      <c r="AE310" s="10" t="str" cm="1">
        <f t="array" aca="1" ref="AE310" ca="1">IFERROR(_xlfn.XLOOKUP(MID(CELL("filename",$A$1),FIND("]",CELL("filename",$A$1))+1,255)&amp;"|"&amp;$C310,Fonte_OM_Objeto!$G:$G,Fonte_OM_Objeto!$J:$J),"")</f>
        <v/>
      </c>
      <c r="AF310" s="10" t="str" cm="1">
        <f t="array" aca="1" ref="AF310" ca="1">IFERROR(_xlfn.XLOOKUP(MID(CELL("filename",$A$1),FIND("]",CELL("filename",$A$1))+1,255)&amp;"|"&amp;$C310,Fonte_OM_Objeto!$G:$G,Fonte_OM_Objeto!$K:$K),"")</f>
        <v/>
      </c>
    </row>
    <row r="311" spans="1:32" s="1" customFormat="1" ht="138.19999999999999" customHeight="1" x14ac:dyDescent="0.2">
      <c r="A311" s="9" t="s">
        <v>2327</v>
      </c>
      <c r="B311" s="9" t="s">
        <v>31</v>
      </c>
      <c r="C311" s="9" t="s">
        <v>2497</v>
      </c>
      <c r="D311" s="9" t="s">
        <v>1483</v>
      </c>
      <c r="E311" s="9" t="s">
        <v>34</v>
      </c>
      <c r="F311" s="9" t="s">
        <v>1484</v>
      </c>
      <c r="G311" s="9" t="s">
        <v>1485</v>
      </c>
      <c r="H311" s="9" t="s">
        <v>1483</v>
      </c>
      <c r="I311" s="9" t="s">
        <v>1373</v>
      </c>
      <c r="J311" s="9" t="s">
        <v>901</v>
      </c>
      <c r="K311" s="9" t="s">
        <v>40</v>
      </c>
      <c r="L311" s="9" t="s">
        <v>41</v>
      </c>
      <c r="M311" s="9" t="s">
        <v>42</v>
      </c>
      <c r="N311" s="9" t="s">
        <v>43</v>
      </c>
      <c r="O311" s="9" t="s">
        <v>2496</v>
      </c>
      <c r="P311" s="9" t="s">
        <v>45</v>
      </c>
      <c r="Q311" s="9" t="s">
        <v>1588</v>
      </c>
      <c r="R311" s="9" t="s">
        <v>2360</v>
      </c>
      <c r="S311" s="9" t="s">
        <v>1587</v>
      </c>
      <c r="T311" s="9" t="s">
        <v>1586</v>
      </c>
      <c r="U311" s="9" t="s">
        <v>1373</v>
      </c>
      <c r="V311" s="9" t="s">
        <v>1497</v>
      </c>
      <c r="W311" s="9" t="s">
        <v>51</v>
      </c>
      <c r="X311" s="9" t="s">
        <v>52</v>
      </c>
      <c r="Y311" s="9" t="s">
        <v>53</v>
      </c>
      <c r="Z311" s="9" t="s">
        <v>54</v>
      </c>
      <c r="AA311" s="9" t="s">
        <v>1392</v>
      </c>
      <c r="AB311" s="9" t="s">
        <v>56</v>
      </c>
      <c r="AC311" s="10">
        <v>50000000</v>
      </c>
      <c r="AD311" s="10" t="s">
        <v>2495</v>
      </c>
      <c r="AE311" s="10" t="str" cm="1">
        <f t="array" aca="1" ref="AE311" ca="1">IFERROR(_xlfn.XLOOKUP(MID(CELL("filename",$A$1),FIND("]",CELL("filename",$A$1))+1,255)&amp;"|"&amp;$C311,Fonte_OM_Objeto!$G:$G,Fonte_OM_Objeto!$J:$J),"")</f>
        <v>7º BEC | 7º BEC</v>
      </c>
      <c r="AF311" s="10" t="str" cm="1">
        <f t="array" aca="1" ref="AF311" ca="1">IFERROR(_xlfn.XLOOKUP(MID(CELL("filename",$A$1),FIND("]",CELL("filename",$A$1))+1,255)&amp;"|"&amp;$C311,Fonte_OM_Objeto!$G:$G,Fonte_OM_Objeto!$K:$K),"")</f>
        <v>Implantação do Aeródromo de Santa Rosa do Purus | Implantação do Aeródromo de Santa Rosa do Purus</v>
      </c>
    </row>
    <row r="312" spans="1:32" s="1" customFormat="1" ht="138.19999999999999" customHeight="1" x14ac:dyDescent="0.2">
      <c r="A312" s="9" t="s">
        <v>2327</v>
      </c>
      <c r="B312" s="9" t="s">
        <v>31</v>
      </c>
      <c r="C312" s="9" t="s">
        <v>2497</v>
      </c>
      <c r="D312" s="9" t="s">
        <v>1483</v>
      </c>
      <c r="E312" s="9" t="s">
        <v>34</v>
      </c>
      <c r="F312" s="9" t="s">
        <v>1484</v>
      </c>
      <c r="G312" s="9" t="s">
        <v>1485</v>
      </c>
      <c r="H312" s="9" t="s">
        <v>1483</v>
      </c>
      <c r="I312" s="9" t="s">
        <v>1373</v>
      </c>
      <c r="J312" s="9" t="s">
        <v>901</v>
      </c>
      <c r="K312" s="9" t="s">
        <v>40</v>
      </c>
      <c r="L312" s="9" t="s">
        <v>41</v>
      </c>
      <c r="M312" s="9" t="s">
        <v>42</v>
      </c>
      <c r="N312" s="9" t="s">
        <v>43</v>
      </c>
      <c r="O312" s="9" t="s">
        <v>2496</v>
      </c>
      <c r="P312" s="9" t="s">
        <v>45</v>
      </c>
      <c r="Q312" s="9" t="s">
        <v>1588</v>
      </c>
      <c r="R312" s="9" t="s">
        <v>2360</v>
      </c>
      <c r="S312" s="9" t="s">
        <v>1587</v>
      </c>
      <c r="T312" s="9" t="s">
        <v>1586</v>
      </c>
      <c r="U312" s="9" t="s">
        <v>1373</v>
      </c>
      <c r="V312" s="9" t="s">
        <v>1497</v>
      </c>
      <c r="W312" s="9" t="s">
        <v>51</v>
      </c>
      <c r="X312" s="9" t="s">
        <v>52</v>
      </c>
      <c r="Y312" s="9" t="s">
        <v>53</v>
      </c>
      <c r="Z312" s="9" t="s">
        <v>54</v>
      </c>
      <c r="AA312" s="9" t="s">
        <v>1491</v>
      </c>
      <c r="AB312" s="9" t="s">
        <v>56</v>
      </c>
      <c r="AC312" s="10">
        <v>6500000</v>
      </c>
      <c r="AD312" s="10" t="s">
        <v>2495</v>
      </c>
      <c r="AE312" s="10" t="str" cm="1">
        <f t="array" aca="1" ref="AE312" ca="1">IFERROR(_xlfn.XLOOKUP(MID(CELL("filename",$A$1),FIND("]",CELL("filename",$A$1))+1,255)&amp;"|"&amp;$C312,Fonte_OM_Objeto!$G:$G,Fonte_OM_Objeto!$J:$J),"")</f>
        <v>7º BEC | 7º BEC</v>
      </c>
      <c r="AF312" s="10" t="str" cm="1">
        <f t="array" aca="1" ref="AF312" ca="1">IFERROR(_xlfn.XLOOKUP(MID(CELL("filename",$A$1),FIND("]",CELL("filename",$A$1))+1,255)&amp;"|"&amp;$C312,Fonte_OM_Objeto!$G:$G,Fonte_OM_Objeto!$K:$K),"")</f>
        <v>Implantação do Aeródromo de Santa Rosa do Purus | Implantação do Aeródromo de Santa Rosa do Purus</v>
      </c>
    </row>
    <row r="313" spans="1:32" s="1" customFormat="1" ht="19.7" customHeight="1" x14ac:dyDescent="0.2">
      <c r="A313" s="9" t="s">
        <v>2327</v>
      </c>
      <c r="B313" s="9" t="s">
        <v>31</v>
      </c>
      <c r="C313" s="9" t="s">
        <v>2494</v>
      </c>
      <c r="D313" s="9" t="s">
        <v>1483</v>
      </c>
      <c r="E313" s="9" t="s">
        <v>34</v>
      </c>
      <c r="F313" s="9" t="s">
        <v>2487</v>
      </c>
      <c r="G313" s="9" t="s">
        <v>2486</v>
      </c>
      <c r="H313" s="9" t="s">
        <v>1483</v>
      </c>
      <c r="I313" s="9" t="s">
        <v>512</v>
      </c>
      <c r="J313" s="9" t="s">
        <v>901</v>
      </c>
      <c r="K313" s="9" t="s">
        <v>40</v>
      </c>
      <c r="L313" s="9" t="s">
        <v>41</v>
      </c>
      <c r="M313" s="9" t="s">
        <v>232</v>
      </c>
      <c r="N313" s="9" t="s">
        <v>233</v>
      </c>
      <c r="O313" s="9" t="s">
        <v>2361</v>
      </c>
      <c r="P313" s="9" t="s">
        <v>45</v>
      </c>
      <c r="Q313" s="9" t="s">
        <v>235</v>
      </c>
      <c r="R313" s="9" t="s">
        <v>2360</v>
      </c>
      <c r="S313" s="9" t="s">
        <v>2359</v>
      </c>
      <c r="T313" s="9" t="s">
        <v>2493</v>
      </c>
      <c r="U313" s="9" t="s">
        <v>512</v>
      </c>
      <c r="V313" s="9" t="s">
        <v>2492</v>
      </c>
      <c r="W313" s="9" t="s">
        <v>51</v>
      </c>
      <c r="X313" s="9" t="s">
        <v>52</v>
      </c>
      <c r="Y313" s="9" t="s">
        <v>2366</v>
      </c>
      <c r="Z313" s="9" t="s">
        <v>54</v>
      </c>
      <c r="AA313" s="9" t="s">
        <v>1491</v>
      </c>
      <c r="AB313" s="9" t="s">
        <v>56</v>
      </c>
      <c r="AC313" s="10">
        <v>9000000</v>
      </c>
      <c r="AD313" s="9" t="s">
        <v>2491</v>
      </c>
      <c r="AE313" s="10" t="str" cm="1">
        <f t="array" aca="1" ref="AE313" ca="1">IFERROR(_xlfn.XLOOKUP(MID(CELL("filename",$A$1),FIND("]",CELL("filename",$A$1))+1,255)&amp;"|"&amp;$C313,Fonte_OM_Objeto!$G:$G,Fonte_OM_Objeto!$J:$J),"")</f>
        <v/>
      </c>
      <c r="AF313" s="10" t="str" cm="1">
        <f t="array" aca="1" ref="AF313" ca="1">IFERROR(_xlfn.XLOOKUP(MID(CELL("filename",$A$1),FIND("]",CELL("filename",$A$1))+1,255)&amp;"|"&amp;$C313,Fonte_OM_Objeto!$G:$G,Fonte_OM_Objeto!$K:$K),"")</f>
        <v/>
      </c>
    </row>
    <row r="314" spans="1:32" s="1" customFormat="1" ht="19.7" customHeight="1" x14ac:dyDescent="0.2">
      <c r="A314" s="9" t="s">
        <v>2327</v>
      </c>
      <c r="B314" s="9" t="s">
        <v>31</v>
      </c>
      <c r="C314" s="9" t="s">
        <v>2490</v>
      </c>
      <c r="D314" s="9" t="s">
        <v>1483</v>
      </c>
      <c r="E314" s="9" t="s">
        <v>34</v>
      </c>
      <c r="F314" s="9" t="s">
        <v>2487</v>
      </c>
      <c r="G314" s="9" t="s">
        <v>2486</v>
      </c>
      <c r="H314" s="9" t="s">
        <v>1483</v>
      </c>
      <c r="I314" s="9" t="s">
        <v>512</v>
      </c>
      <c r="J314" s="9" t="s">
        <v>901</v>
      </c>
      <c r="K314" s="9" t="s">
        <v>40</v>
      </c>
      <c r="L314" s="9" t="s">
        <v>41</v>
      </c>
      <c r="M314" s="9" t="s">
        <v>97</v>
      </c>
      <c r="N314" s="9" t="s">
        <v>98</v>
      </c>
      <c r="O314" s="9" t="s">
        <v>2437</v>
      </c>
      <c r="P314" s="9" t="s">
        <v>45</v>
      </c>
      <c r="Q314" s="9" t="s">
        <v>335</v>
      </c>
      <c r="R314" s="9" t="s">
        <v>45</v>
      </c>
      <c r="S314" s="9" t="s">
        <v>1473</v>
      </c>
      <c r="T314" s="9" t="s">
        <v>75</v>
      </c>
      <c r="U314" s="9" t="s">
        <v>76</v>
      </c>
      <c r="V314" s="9" t="s">
        <v>75</v>
      </c>
      <c r="W314" s="9" t="s">
        <v>51</v>
      </c>
      <c r="X314" s="9" t="s">
        <v>52</v>
      </c>
      <c r="Y314" s="9" t="s">
        <v>53</v>
      </c>
      <c r="Z314" s="9" t="s">
        <v>54</v>
      </c>
      <c r="AA314" s="9" t="s">
        <v>1392</v>
      </c>
      <c r="AB314" s="9" t="s">
        <v>2429</v>
      </c>
      <c r="AC314" s="10">
        <v>0</v>
      </c>
      <c r="AD314" s="9" t="s">
        <v>2489</v>
      </c>
      <c r="AE314" s="10" t="str" cm="1">
        <f t="array" aca="1" ref="AE314" ca="1">IFERROR(_xlfn.XLOOKUP(MID(CELL("filename",$A$1),FIND("]",CELL("filename",$A$1))+1,255)&amp;"|"&amp;$C314,Fonte_OM_Objeto!$G:$G,Fonte_OM_Objeto!$J:$J),"")</f>
        <v/>
      </c>
      <c r="AF314" s="10" t="str" cm="1">
        <f t="array" aca="1" ref="AF314" ca="1">IFERROR(_xlfn.XLOOKUP(MID(CELL("filename",$A$1),FIND("]",CELL("filename",$A$1))+1,255)&amp;"|"&amp;$C314,Fonte_OM_Objeto!$G:$G,Fonte_OM_Objeto!$K:$K),"")</f>
        <v/>
      </c>
    </row>
    <row r="315" spans="1:32" s="1" customFormat="1" ht="19.7" customHeight="1" x14ac:dyDescent="0.2">
      <c r="A315" s="9" t="s">
        <v>2327</v>
      </c>
      <c r="B315" s="9" t="s">
        <v>31</v>
      </c>
      <c r="C315" s="9" t="s">
        <v>2488</v>
      </c>
      <c r="D315" s="9" t="s">
        <v>1483</v>
      </c>
      <c r="E315" s="9" t="s">
        <v>34</v>
      </c>
      <c r="F315" s="9" t="s">
        <v>2487</v>
      </c>
      <c r="G315" s="9" t="s">
        <v>2486</v>
      </c>
      <c r="H315" s="9" t="s">
        <v>1483</v>
      </c>
      <c r="I315" s="9" t="s">
        <v>512</v>
      </c>
      <c r="J315" s="9" t="s">
        <v>901</v>
      </c>
      <c r="K315" s="9" t="s">
        <v>40</v>
      </c>
      <c r="L315" s="9" t="s">
        <v>41</v>
      </c>
      <c r="M315" s="9" t="s">
        <v>42</v>
      </c>
      <c r="N315" s="9" t="s">
        <v>43</v>
      </c>
      <c r="O315" s="9" t="s">
        <v>2443</v>
      </c>
      <c r="P315" s="9" t="s">
        <v>45</v>
      </c>
      <c r="Q315" s="9" t="s">
        <v>84</v>
      </c>
      <c r="R315" s="9" t="s">
        <v>45</v>
      </c>
      <c r="S315" s="9" t="s">
        <v>2442</v>
      </c>
      <c r="T315" s="9" t="s">
        <v>75</v>
      </c>
      <c r="U315" s="9" t="s">
        <v>76</v>
      </c>
      <c r="V315" s="9" t="s">
        <v>75</v>
      </c>
      <c r="W315" s="9" t="s">
        <v>51</v>
      </c>
      <c r="X315" s="9" t="s">
        <v>52</v>
      </c>
      <c r="Y315" s="9" t="s">
        <v>53</v>
      </c>
      <c r="Z315" s="9" t="s">
        <v>54</v>
      </c>
      <c r="AA315" s="9" t="s">
        <v>1392</v>
      </c>
      <c r="AB315" s="9" t="s">
        <v>56</v>
      </c>
      <c r="AC315" s="10">
        <v>0</v>
      </c>
      <c r="AD315" s="10" t="s">
        <v>2485</v>
      </c>
      <c r="AE315" s="10" t="str" cm="1">
        <f t="array" aca="1" ref="AE315" ca="1">IFERROR(_xlfn.XLOOKUP(MID(CELL("filename",$A$1),FIND("]",CELL("filename",$A$1))+1,255)&amp;"|"&amp;$C315,Fonte_OM_Objeto!$G:$G,Fonte_OM_Objeto!$J:$J),"")</f>
        <v/>
      </c>
      <c r="AF315" s="10" t="str" cm="1">
        <f t="array" aca="1" ref="AF315" ca="1">IFERROR(_xlfn.XLOOKUP(MID(CELL("filename",$A$1),FIND("]",CELL("filename",$A$1))+1,255)&amp;"|"&amp;$C315,Fonte_OM_Objeto!$G:$G,Fonte_OM_Objeto!$K:$K),"")</f>
        <v/>
      </c>
    </row>
    <row r="316" spans="1:32" s="1" customFormat="1" ht="19.7" customHeight="1" x14ac:dyDescent="0.2">
      <c r="A316" s="9" t="s">
        <v>2327</v>
      </c>
      <c r="B316" s="9" t="s">
        <v>31</v>
      </c>
      <c r="C316" s="9" t="s">
        <v>2484</v>
      </c>
      <c r="D316" s="9" t="s">
        <v>1483</v>
      </c>
      <c r="E316" s="9" t="s">
        <v>34</v>
      </c>
      <c r="F316" s="9" t="s">
        <v>2473</v>
      </c>
      <c r="G316" s="9" t="s">
        <v>2472</v>
      </c>
      <c r="H316" s="9" t="s">
        <v>1483</v>
      </c>
      <c r="I316" s="9" t="s">
        <v>266</v>
      </c>
      <c r="J316" s="9" t="s">
        <v>901</v>
      </c>
      <c r="K316" s="9" t="s">
        <v>40</v>
      </c>
      <c r="L316" s="9" t="s">
        <v>41</v>
      </c>
      <c r="M316" s="9" t="s">
        <v>232</v>
      </c>
      <c r="N316" s="9" t="s">
        <v>233</v>
      </c>
      <c r="O316" s="9" t="s">
        <v>2361</v>
      </c>
      <c r="P316" s="9" t="s">
        <v>45</v>
      </c>
      <c r="Q316" s="9" t="s">
        <v>235</v>
      </c>
      <c r="R316" s="9" t="s">
        <v>2360</v>
      </c>
      <c r="S316" s="9" t="s">
        <v>2359</v>
      </c>
      <c r="T316" s="9" t="s">
        <v>2483</v>
      </c>
      <c r="U316" s="9" t="s">
        <v>266</v>
      </c>
      <c r="V316" s="9" t="s">
        <v>269</v>
      </c>
      <c r="W316" s="9" t="s">
        <v>51</v>
      </c>
      <c r="X316" s="9" t="s">
        <v>52</v>
      </c>
      <c r="Y316" s="9" t="s">
        <v>2390</v>
      </c>
      <c r="Z316" s="9" t="s">
        <v>54</v>
      </c>
      <c r="AA316" s="9" t="s">
        <v>1491</v>
      </c>
      <c r="AB316" s="9" t="s">
        <v>56</v>
      </c>
      <c r="AC316" s="10">
        <v>15398382</v>
      </c>
      <c r="AD316" s="10" t="s">
        <v>2482</v>
      </c>
      <c r="AE316" s="10" t="str" cm="1">
        <f t="array" aca="1" ref="AE316" ca="1">IFERROR(_xlfn.XLOOKUP(MID(CELL("filename",$A$1),FIND("]",CELL("filename",$A$1))+1,255)&amp;"|"&amp;$C316,Fonte_OM_Objeto!$G:$G,Fonte_OM_Objeto!$J:$J),"")</f>
        <v/>
      </c>
      <c r="AF316" s="10" t="str" cm="1">
        <f t="array" aca="1" ref="AF316" ca="1">IFERROR(_xlfn.XLOOKUP(MID(CELL("filename",$A$1),FIND("]",CELL("filename",$A$1))+1,255)&amp;"|"&amp;$C316,Fonte_OM_Objeto!$G:$G,Fonte_OM_Objeto!$K:$K),"")</f>
        <v/>
      </c>
    </row>
    <row r="317" spans="1:32" s="1" customFormat="1" ht="19.7" customHeight="1" x14ac:dyDescent="0.2">
      <c r="A317" s="9" t="s">
        <v>2327</v>
      </c>
      <c r="B317" s="9" t="s">
        <v>31</v>
      </c>
      <c r="C317" s="9" t="s">
        <v>2481</v>
      </c>
      <c r="D317" s="9" t="s">
        <v>1483</v>
      </c>
      <c r="E317" s="9" t="s">
        <v>34</v>
      </c>
      <c r="F317" s="9" t="s">
        <v>2473</v>
      </c>
      <c r="G317" s="9" t="s">
        <v>2472</v>
      </c>
      <c r="H317" s="9" t="s">
        <v>1483</v>
      </c>
      <c r="I317" s="9" t="s">
        <v>266</v>
      </c>
      <c r="J317" s="9" t="s">
        <v>901</v>
      </c>
      <c r="K317" s="9" t="s">
        <v>40</v>
      </c>
      <c r="L317" s="9" t="s">
        <v>41</v>
      </c>
      <c r="M317" s="9" t="s">
        <v>232</v>
      </c>
      <c r="N317" s="9" t="s">
        <v>233</v>
      </c>
      <c r="O317" s="9" t="s">
        <v>2361</v>
      </c>
      <c r="P317" s="9" t="s">
        <v>45</v>
      </c>
      <c r="Q317" s="9" t="s">
        <v>235</v>
      </c>
      <c r="R317" s="9" t="s">
        <v>2360</v>
      </c>
      <c r="S317" s="9" t="s">
        <v>2359</v>
      </c>
      <c r="T317" s="9" t="s">
        <v>2480</v>
      </c>
      <c r="U317" s="9" t="s">
        <v>266</v>
      </c>
      <c r="V317" s="9" t="s">
        <v>269</v>
      </c>
      <c r="W317" s="9" t="s">
        <v>51</v>
      </c>
      <c r="X317" s="9" t="s">
        <v>52</v>
      </c>
      <c r="Y317" s="9" t="s">
        <v>2366</v>
      </c>
      <c r="Z317" s="9" t="s">
        <v>54</v>
      </c>
      <c r="AA317" s="9" t="s">
        <v>1491</v>
      </c>
      <c r="AB317" s="9" t="s">
        <v>56</v>
      </c>
      <c r="AC317" s="10">
        <v>10898681</v>
      </c>
      <c r="AD317" s="9" t="s">
        <v>2479</v>
      </c>
      <c r="AE317" s="10" t="str" cm="1">
        <f t="array" aca="1" ref="AE317" ca="1">IFERROR(_xlfn.XLOOKUP(MID(CELL("filename",$A$1),FIND("]",CELL("filename",$A$1))+1,255)&amp;"|"&amp;$C317,Fonte_OM_Objeto!$G:$G,Fonte_OM_Objeto!$J:$J),"")</f>
        <v/>
      </c>
      <c r="AF317" s="10" t="str" cm="1">
        <f t="array" aca="1" ref="AF317" ca="1">IFERROR(_xlfn.XLOOKUP(MID(CELL("filename",$A$1),FIND("]",CELL("filename",$A$1))+1,255)&amp;"|"&amp;$C317,Fonte_OM_Objeto!$G:$G,Fonte_OM_Objeto!$K:$K),"")</f>
        <v/>
      </c>
    </row>
    <row r="318" spans="1:32" s="1" customFormat="1" ht="41.1" customHeight="1" x14ac:dyDescent="0.2">
      <c r="A318" s="9" t="s">
        <v>2327</v>
      </c>
      <c r="B318" s="9" t="s">
        <v>31</v>
      </c>
      <c r="C318" s="9" t="s">
        <v>2478</v>
      </c>
      <c r="D318" s="9" t="s">
        <v>1483</v>
      </c>
      <c r="E318" s="9" t="s">
        <v>34</v>
      </c>
      <c r="F318" s="9" t="s">
        <v>2473</v>
      </c>
      <c r="G318" s="9" t="s">
        <v>2472</v>
      </c>
      <c r="H318" s="9" t="s">
        <v>1483</v>
      </c>
      <c r="I318" s="9" t="s">
        <v>266</v>
      </c>
      <c r="J318" s="9" t="s">
        <v>901</v>
      </c>
      <c r="K318" s="9" t="s">
        <v>40</v>
      </c>
      <c r="L318" s="9" t="s">
        <v>41</v>
      </c>
      <c r="M318" s="9" t="s">
        <v>232</v>
      </c>
      <c r="N318" s="9" t="s">
        <v>233</v>
      </c>
      <c r="O318" s="9" t="s">
        <v>2361</v>
      </c>
      <c r="P318" s="9" t="s">
        <v>45</v>
      </c>
      <c r="Q318" s="9" t="s">
        <v>235</v>
      </c>
      <c r="R318" s="9" t="s">
        <v>2360</v>
      </c>
      <c r="S318" s="9" t="s">
        <v>2359</v>
      </c>
      <c r="T318" s="9" t="s">
        <v>2477</v>
      </c>
      <c r="U318" s="9" t="s">
        <v>266</v>
      </c>
      <c r="V318" s="9" t="s">
        <v>2476</v>
      </c>
      <c r="W318" s="9" t="s">
        <v>51</v>
      </c>
      <c r="X318" s="9" t="s">
        <v>52</v>
      </c>
      <c r="Y318" s="9" t="s">
        <v>2366</v>
      </c>
      <c r="Z318" s="9" t="s">
        <v>54</v>
      </c>
      <c r="AA318" s="9" t="s">
        <v>1491</v>
      </c>
      <c r="AB318" s="9" t="s">
        <v>56</v>
      </c>
      <c r="AC318" s="10">
        <v>19398681</v>
      </c>
      <c r="AD318" s="10" t="s">
        <v>2475</v>
      </c>
      <c r="AE318" s="10" t="str" cm="1">
        <f t="array" aca="1" ref="AE318" ca="1">IFERROR(_xlfn.XLOOKUP(MID(CELL("filename",$A$1),FIND("]",CELL("filename",$A$1))+1,255)&amp;"|"&amp;$C318,Fonte_OM_Objeto!$G:$G,Fonte_OM_Objeto!$J:$J),"")</f>
        <v/>
      </c>
      <c r="AF318" s="10" t="str" cm="1">
        <f t="array" aca="1" ref="AF318" ca="1">IFERROR(_xlfn.XLOOKUP(MID(CELL("filename",$A$1),FIND("]",CELL("filename",$A$1))+1,255)&amp;"|"&amp;$C318,Fonte_OM_Objeto!$G:$G,Fonte_OM_Objeto!$K:$K),"")</f>
        <v/>
      </c>
    </row>
    <row r="319" spans="1:32" s="1" customFormat="1" ht="19.7" customHeight="1" x14ac:dyDescent="0.2">
      <c r="A319" s="9" t="s">
        <v>2327</v>
      </c>
      <c r="B319" s="9" t="s">
        <v>31</v>
      </c>
      <c r="C319" s="9" t="s">
        <v>2474</v>
      </c>
      <c r="D319" s="9" t="s">
        <v>1483</v>
      </c>
      <c r="E319" s="9" t="s">
        <v>34</v>
      </c>
      <c r="F319" s="9" t="s">
        <v>2473</v>
      </c>
      <c r="G319" s="9" t="s">
        <v>2472</v>
      </c>
      <c r="H319" s="9" t="s">
        <v>1483</v>
      </c>
      <c r="I319" s="9" t="s">
        <v>266</v>
      </c>
      <c r="J319" s="9" t="s">
        <v>901</v>
      </c>
      <c r="K319" s="9" t="s">
        <v>40</v>
      </c>
      <c r="L319" s="9" t="s">
        <v>41</v>
      </c>
      <c r="M319" s="9" t="s">
        <v>232</v>
      </c>
      <c r="N319" s="9" t="s">
        <v>233</v>
      </c>
      <c r="O319" s="9" t="s">
        <v>2361</v>
      </c>
      <c r="P319" s="9" t="s">
        <v>45</v>
      </c>
      <c r="Q319" s="9" t="s">
        <v>235</v>
      </c>
      <c r="R319" s="9" t="s">
        <v>2360</v>
      </c>
      <c r="S319" s="9" t="s">
        <v>2359</v>
      </c>
      <c r="T319" s="9" t="s">
        <v>2471</v>
      </c>
      <c r="U319" s="9" t="s">
        <v>266</v>
      </c>
      <c r="V319" s="9" t="s">
        <v>2470</v>
      </c>
      <c r="W319" s="9" t="s">
        <v>51</v>
      </c>
      <c r="X319" s="9" t="s">
        <v>52</v>
      </c>
      <c r="Y319" s="9" t="s">
        <v>2366</v>
      </c>
      <c r="Z319" s="9" t="s">
        <v>54</v>
      </c>
      <c r="AA319" s="9" t="s">
        <v>1491</v>
      </c>
      <c r="AB319" s="9" t="s">
        <v>56</v>
      </c>
      <c r="AC319" s="10">
        <v>13994000</v>
      </c>
      <c r="AD319" s="9" t="s">
        <v>2469</v>
      </c>
      <c r="AE319" s="10" t="str" cm="1">
        <f t="array" aca="1" ref="AE319" ca="1">IFERROR(_xlfn.XLOOKUP(MID(CELL("filename",$A$1),FIND("]",CELL("filename",$A$1))+1,255)&amp;"|"&amp;$C319,Fonte_OM_Objeto!$G:$G,Fonte_OM_Objeto!$J:$J),"")</f>
        <v/>
      </c>
      <c r="AF319" s="10" t="str" cm="1">
        <f t="array" aca="1" ref="AF319" ca="1">IFERROR(_xlfn.XLOOKUP(MID(CELL("filename",$A$1),FIND("]",CELL("filename",$A$1))+1,255)&amp;"|"&amp;$C319,Fonte_OM_Objeto!$G:$G,Fonte_OM_Objeto!$K:$K),"")</f>
        <v/>
      </c>
    </row>
    <row r="320" spans="1:32" s="1" customFormat="1" ht="19.7" customHeight="1" x14ac:dyDescent="0.2">
      <c r="A320" s="9" t="s">
        <v>2327</v>
      </c>
      <c r="B320" s="9" t="s">
        <v>31</v>
      </c>
      <c r="C320" s="9" t="s">
        <v>2468</v>
      </c>
      <c r="D320" s="9" t="s">
        <v>1483</v>
      </c>
      <c r="E320" s="9" t="s">
        <v>34</v>
      </c>
      <c r="F320" s="9" t="s">
        <v>2467</v>
      </c>
      <c r="G320" s="9" t="s">
        <v>2466</v>
      </c>
      <c r="H320" s="9" t="s">
        <v>1483</v>
      </c>
      <c r="I320" s="9" t="s">
        <v>451</v>
      </c>
      <c r="J320" s="9" t="s">
        <v>901</v>
      </c>
      <c r="K320" s="9" t="s">
        <v>40</v>
      </c>
      <c r="L320" s="9" t="s">
        <v>41</v>
      </c>
      <c r="M320" s="9" t="s">
        <v>42</v>
      </c>
      <c r="N320" s="9" t="s">
        <v>43</v>
      </c>
      <c r="O320" s="9" t="s">
        <v>2465</v>
      </c>
      <c r="P320" s="9" t="s">
        <v>45</v>
      </c>
      <c r="Q320" s="9" t="s">
        <v>84</v>
      </c>
      <c r="R320" s="9" t="s">
        <v>45</v>
      </c>
      <c r="S320" s="9" t="s">
        <v>63</v>
      </c>
      <c r="T320" s="9" t="s">
        <v>554</v>
      </c>
      <c r="U320" s="9" t="s">
        <v>451</v>
      </c>
      <c r="V320" s="9" t="s">
        <v>555</v>
      </c>
      <c r="W320" s="9" t="s">
        <v>51</v>
      </c>
      <c r="X320" s="9" t="s">
        <v>52</v>
      </c>
      <c r="Y320" s="9" t="s">
        <v>53</v>
      </c>
      <c r="Z320" s="9" t="s">
        <v>54</v>
      </c>
      <c r="AA320" s="9" t="s">
        <v>1491</v>
      </c>
      <c r="AB320" s="9" t="s">
        <v>56</v>
      </c>
      <c r="AC320" s="10">
        <v>7500000</v>
      </c>
      <c r="AD320" s="10" t="s">
        <v>2464</v>
      </c>
      <c r="AE320" s="10" t="str" cm="1">
        <f t="array" aca="1" ref="AE320" ca="1">IFERROR(_xlfn.XLOOKUP(MID(CELL("filename",$A$1),FIND("]",CELL("filename",$A$1))+1,255)&amp;"|"&amp;$C320,Fonte_OM_Objeto!$G:$G,Fonte_OM_Objeto!$J:$J),"")</f>
        <v>1º RCG | 1º RCG</v>
      </c>
      <c r="AF320" s="10" t="str" cm="1">
        <f t="array" aca="1" ref="AF320" ca="1">IFERROR(_xlfn.XLOOKUP(MID(CELL("filename",$A$1),FIND("]",CELL("filename",$A$1))+1,255)&amp;"|"&amp;$C320,Fonte_OM_Objeto!$G:$G,Fonte_OM_Objeto!$K:$K),"")</f>
        <v>Construção de cobertura da pista de equoterapia. | Construção de cobertura da pista de equoterapia.</v>
      </c>
    </row>
    <row r="321" spans="1:32" s="1" customFormat="1" ht="62.85" customHeight="1" x14ac:dyDescent="0.2">
      <c r="A321" s="9" t="s">
        <v>2327</v>
      </c>
      <c r="B321" s="9" t="s">
        <v>31</v>
      </c>
      <c r="C321" s="9" t="s">
        <v>2463</v>
      </c>
      <c r="D321" s="9" t="s">
        <v>1483</v>
      </c>
      <c r="E321" s="9" t="s">
        <v>34</v>
      </c>
      <c r="F321" s="9" t="s">
        <v>2462</v>
      </c>
      <c r="G321" s="9" t="s">
        <v>2461</v>
      </c>
      <c r="H321" s="9" t="s">
        <v>1483</v>
      </c>
      <c r="I321" s="9" t="s">
        <v>144</v>
      </c>
      <c r="J321" s="9" t="s">
        <v>901</v>
      </c>
      <c r="K321" s="9" t="s">
        <v>40</v>
      </c>
      <c r="L321" s="9" t="s">
        <v>41</v>
      </c>
      <c r="M321" s="9" t="s">
        <v>70</v>
      </c>
      <c r="N321" s="9" t="s">
        <v>71</v>
      </c>
      <c r="O321" s="9" t="s">
        <v>2460</v>
      </c>
      <c r="P321" s="9" t="s">
        <v>45</v>
      </c>
      <c r="Q321" s="9" t="s">
        <v>73</v>
      </c>
      <c r="R321" s="9" t="s">
        <v>45</v>
      </c>
      <c r="S321" s="9" t="s">
        <v>74</v>
      </c>
      <c r="T321" s="9" t="s">
        <v>2459</v>
      </c>
      <c r="U321" s="9" t="s">
        <v>144</v>
      </c>
      <c r="V321" s="9" t="s">
        <v>2458</v>
      </c>
      <c r="W321" s="9" t="s">
        <v>51</v>
      </c>
      <c r="X321" s="9" t="s">
        <v>52</v>
      </c>
      <c r="Y321" s="9" t="s">
        <v>53</v>
      </c>
      <c r="Z321" s="9" t="s">
        <v>54</v>
      </c>
      <c r="AA321" s="9" t="s">
        <v>1491</v>
      </c>
      <c r="AB321" s="9" t="s">
        <v>56</v>
      </c>
      <c r="AC321" s="10">
        <v>10000000</v>
      </c>
      <c r="AD321" s="10" t="s">
        <v>2457</v>
      </c>
      <c r="AE321" s="10" t="str" cm="1">
        <f t="array" aca="1" ref="AE321" ca="1">IFERROR(_xlfn.XLOOKUP(MID(CELL("filename",$A$1),FIND("]",CELL("filename",$A$1))+1,255)&amp;"|"&amp;$C321,Fonte_OM_Objeto!$G:$G,Fonte_OM_Objeto!$J:$J),"")</f>
        <v/>
      </c>
      <c r="AF321" s="10" t="str" cm="1">
        <f t="array" aca="1" ref="AF321" ca="1">IFERROR(_xlfn.XLOOKUP(MID(CELL("filename",$A$1),FIND("]",CELL("filename",$A$1))+1,255)&amp;"|"&amp;$C321,Fonte_OM_Objeto!$G:$G,Fonte_OM_Objeto!$K:$K),"")</f>
        <v/>
      </c>
    </row>
    <row r="322" spans="1:32" s="1" customFormat="1" ht="19.7" customHeight="1" x14ac:dyDescent="0.2">
      <c r="A322" s="9" t="s">
        <v>2327</v>
      </c>
      <c r="B322" s="9" t="s">
        <v>31</v>
      </c>
      <c r="C322" s="9" t="s">
        <v>2456</v>
      </c>
      <c r="D322" s="9" t="s">
        <v>1483</v>
      </c>
      <c r="E322" s="9" t="s">
        <v>34</v>
      </c>
      <c r="F322" s="9" t="s">
        <v>2453</v>
      </c>
      <c r="G322" s="9" t="s">
        <v>2452</v>
      </c>
      <c r="H322" s="9" t="s">
        <v>1483</v>
      </c>
      <c r="I322" s="9" t="s">
        <v>776</v>
      </c>
      <c r="J322" s="9" t="s">
        <v>901</v>
      </c>
      <c r="K322" s="9" t="s">
        <v>40</v>
      </c>
      <c r="L322" s="9" t="s">
        <v>41</v>
      </c>
      <c r="M322" s="9" t="s">
        <v>232</v>
      </c>
      <c r="N322" s="9" t="s">
        <v>233</v>
      </c>
      <c r="O322" s="9" t="s">
        <v>2361</v>
      </c>
      <c r="P322" s="9" t="s">
        <v>45</v>
      </c>
      <c r="Q322" s="9" t="s">
        <v>235</v>
      </c>
      <c r="R322" s="9" t="s">
        <v>2360</v>
      </c>
      <c r="S322" s="9" t="s">
        <v>2359</v>
      </c>
      <c r="T322" s="9" t="s">
        <v>891</v>
      </c>
      <c r="U322" s="9" t="s">
        <v>776</v>
      </c>
      <c r="V322" s="9" t="s">
        <v>892</v>
      </c>
      <c r="W322" s="9" t="s">
        <v>51</v>
      </c>
      <c r="X322" s="9" t="s">
        <v>52</v>
      </c>
      <c r="Y322" s="9" t="s">
        <v>2366</v>
      </c>
      <c r="Z322" s="9" t="s">
        <v>54</v>
      </c>
      <c r="AA322" s="9" t="s">
        <v>1392</v>
      </c>
      <c r="AB322" s="9" t="s">
        <v>56</v>
      </c>
      <c r="AC322" s="10">
        <v>50000000</v>
      </c>
      <c r="AD322" s="9" t="s">
        <v>2455</v>
      </c>
      <c r="AE322" s="10" t="str" cm="1">
        <f t="array" aca="1" ref="AE322" ca="1">IFERROR(_xlfn.XLOOKUP(MID(CELL("filename",$A$1),FIND("]",CELL("filename",$A$1))+1,255)&amp;"|"&amp;$C322,Fonte_OM_Objeto!$G:$G,Fonte_OM_Objeto!$J:$J),"")</f>
        <v/>
      </c>
      <c r="AF322" s="10" t="str" cm="1">
        <f t="array" aca="1" ref="AF322" ca="1">IFERROR(_xlfn.XLOOKUP(MID(CELL("filename",$A$1),FIND("]",CELL("filename",$A$1))+1,255)&amp;"|"&amp;$C322,Fonte_OM_Objeto!$G:$G,Fonte_OM_Objeto!$K:$K),"")</f>
        <v/>
      </c>
    </row>
    <row r="323" spans="1:32" s="1" customFormat="1" ht="19.7" customHeight="1" x14ac:dyDescent="0.2">
      <c r="A323" s="9" t="s">
        <v>2327</v>
      </c>
      <c r="B323" s="9" t="s">
        <v>31</v>
      </c>
      <c r="C323" s="9" t="s">
        <v>2456</v>
      </c>
      <c r="D323" s="9" t="s">
        <v>1483</v>
      </c>
      <c r="E323" s="9" t="s">
        <v>34</v>
      </c>
      <c r="F323" s="9" t="s">
        <v>2453</v>
      </c>
      <c r="G323" s="9" t="s">
        <v>2452</v>
      </c>
      <c r="H323" s="9" t="s">
        <v>1483</v>
      </c>
      <c r="I323" s="9" t="s">
        <v>776</v>
      </c>
      <c r="J323" s="9" t="s">
        <v>901</v>
      </c>
      <c r="K323" s="9" t="s">
        <v>40</v>
      </c>
      <c r="L323" s="9" t="s">
        <v>41</v>
      </c>
      <c r="M323" s="9" t="s">
        <v>232</v>
      </c>
      <c r="N323" s="9" t="s">
        <v>233</v>
      </c>
      <c r="O323" s="9" t="s">
        <v>2361</v>
      </c>
      <c r="P323" s="9" t="s">
        <v>45</v>
      </c>
      <c r="Q323" s="9" t="s">
        <v>235</v>
      </c>
      <c r="R323" s="9" t="s">
        <v>2360</v>
      </c>
      <c r="S323" s="9" t="s">
        <v>2359</v>
      </c>
      <c r="T323" s="9" t="s">
        <v>891</v>
      </c>
      <c r="U323" s="9" t="s">
        <v>776</v>
      </c>
      <c r="V323" s="9" t="s">
        <v>892</v>
      </c>
      <c r="W323" s="9" t="s">
        <v>51</v>
      </c>
      <c r="X323" s="9" t="s">
        <v>52</v>
      </c>
      <c r="Y323" s="9" t="s">
        <v>2366</v>
      </c>
      <c r="Z323" s="9" t="s">
        <v>54</v>
      </c>
      <c r="AA323" s="9" t="s">
        <v>1491</v>
      </c>
      <c r="AB323" s="9" t="s">
        <v>56</v>
      </c>
      <c r="AC323" s="10">
        <v>2000000</v>
      </c>
      <c r="AD323" s="9" t="s">
        <v>2455</v>
      </c>
      <c r="AE323" s="10" t="str" cm="1">
        <f t="array" aca="1" ref="AE323" ca="1">IFERROR(_xlfn.XLOOKUP(MID(CELL("filename",$A$1),FIND("]",CELL("filename",$A$1))+1,255)&amp;"|"&amp;$C323,Fonte_OM_Objeto!$G:$G,Fonte_OM_Objeto!$J:$J),"")</f>
        <v/>
      </c>
      <c r="AF323" s="10" t="str" cm="1">
        <f t="array" aca="1" ref="AF323" ca="1">IFERROR(_xlfn.XLOOKUP(MID(CELL("filename",$A$1),FIND("]",CELL("filename",$A$1))+1,255)&amp;"|"&amp;$C323,Fonte_OM_Objeto!$G:$G,Fonte_OM_Objeto!$K:$K),"")</f>
        <v/>
      </c>
    </row>
    <row r="324" spans="1:32" s="1" customFormat="1" ht="19.7" customHeight="1" x14ac:dyDescent="0.2">
      <c r="A324" s="9" t="s">
        <v>2327</v>
      </c>
      <c r="B324" s="9" t="s">
        <v>31</v>
      </c>
      <c r="C324" s="9" t="s">
        <v>2454</v>
      </c>
      <c r="D324" s="9" t="s">
        <v>1483</v>
      </c>
      <c r="E324" s="9" t="s">
        <v>34</v>
      </c>
      <c r="F324" s="9" t="s">
        <v>2453</v>
      </c>
      <c r="G324" s="9" t="s">
        <v>2452</v>
      </c>
      <c r="H324" s="9" t="s">
        <v>1483</v>
      </c>
      <c r="I324" s="9" t="s">
        <v>776</v>
      </c>
      <c r="J324" s="9" t="s">
        <v>901</v>
      </c>
      <c r="K324" s="9" t="s">
        <v>40</v>
      </c>
      <c r="L324" s="9" t="s">
        <v>41</v>
      </c>
      <c r="M324" s="9" t="s">
        <v>232</v>
      </c>
      <c r="N324" s="9" t="s">
        <v>233</v>
      </c>
      <c r="O324" s="9" t="s">
        <v>2361</v>
      </c>
      <c r="P324" s="9" t="s">
        <v>45</v>
      </c>
      <c r="Q324" s="9" t="s">
        <v>235</v>
      </c>
      <c r="R324" s="9" t="s">
        <v>2360</v>
      </c>
      <c r="S324" s="9" t="s">
        <v>2359</v>
      </c>
      <c r="T324" s="9" t="s">
        <v>891</v>
      </c>
      <c r="U324" s="9" t="s">
        <v>776</v>
      </c>
      <c r="V324" s="9" t="s">
        <v>892</v>
      </c>
      <c r="W324" s="9" t="s">
        <v>51</v>
      </c>
      <c r="X324" s="9" t="s">
        <v>52</v>
      </c>
      <c r="Y324" s="9" t="s">
        <v>2366</v>
      </c>
      <c r="Z324" s="9" t="s">
        <v>54</v>
      </c>
      <c r="AA324" s="9" t="s">
        <v>1392</v>
      </c>
      <c r="AB324" s="9" t="s">
        <v>56</v>
      </c>
      <c r="AC324" s="10">
        <v>100000000</v>
      </c>
      <c r="AD324" s="9" t="s">
        <v>2451</v>
      </c>
      <c r="AE324" s="10" t="str" cm="1">
        <f t="array" aca="1" ref="AE324" ca="1">IFERROR(_xlfn.XLOOKUP(MID(CELL("filename",$A$1),FIND("]",CELL("filename",$A$1))+1,255)&amp;"|"&amp;$C324,Fonte_OM_Objeto!$G:$G,Fonte_OM_Objeto!$J:$J),"")</f>
        <v/>
      </c>
      <c r="AF324" s="10" t="str" cm="1">
        <f t="array" aca="1" ref="AF324" ca="1">IFERROR(_xlfn.XLOOKUP(MID(CELL("filename",$A$1),FIND("]",CELL("filename",$A$1))+1,255)&amp;"|"&amp;$C324,Fonte_OM_Objeto!$G:$G,Fonte_OM_Objeto!$K:$K),"")</f>
        <v/>
      </c>
    </row>
    <row r="325" spans="1:32" s="1" customFormat="1" ht="19.7" customHeight="1" x14ac:dyDescent="0.2">
      <c r="A325" s="9" t="s">
        <v>2327</v>
      </c>
      <c r="B325" s="9" t="s">
        <v>31</v>
      </c>
      <c r="C325" s="9" t="s">
        <v>2454</v>
      </c>
      <c r="D325" s="9" t="s">
        <v>1483</v>
      </c>
      <c r="E325" s="9" t="s">
        <v>34</v>
      </c>
      <c r="F325" s="9" t="s">
        <v>2453</v>
      </c>
      <c r="G325" s="9" t="s">
        <v>2452</v>
      </c>
      <c r="H325" s="9" t="s">
        <v>1483</v>
      </c>
      <c r="I325" s="9" t="s">
        <v>776</v>
      </c>
      <c r="J325" s="9" t="s">
        <v>901</v>
      </c>
      <c r="K325" s="9" t="s">
        <v>40</v>
      </c>
      <c r="L325" s="9" t="s">
        <v>41</v>
      </c>
      <c r="M325" s="9" t="s">
        <v>232</v>
      </c>
      <c r="N325" s="9" t="s">
        <v>233</v>
      </c>
      <c r="O325" s="9" t="s">
        <v>2361</v>
      </c>
      <c r="P325" s="9" t="s">
        <v>45</v>
      </c>
      <c r="Q325" s="9" t="s">
        <v>235</v>
      </c>
      <c r="R325" s="9" t="s">
        <v>2360</v>
      </c>
      <c r="S325" s="9" t="s">
        <v>2359</v>
      </c>
      <c r="T325" s="9" t="s">
        <v>891</v>
      </c>
      <c r="U325" s="9" t="s">
        <v>776</v>
      </c>
      <c r="V325" s="9" t="s">
        <v>892</v>
      </c>
      <c r="W325" s="9" t="s">
        <v>51</v>
      </c>
      <c r="X325" s="9" t="s">
        <v>52</v>
      </c>
      <c r="Y325" s="9" t="s">
        <v>2366</v>
      </c>
      <c r="Z325" s="9" t="s">
        <v>54</v>
      </c>
      <c r="AA325" s="9" t="s">
        <v>1491</v>
      </c>
      <c r="AB325" s="9" t="s">
        <v>56</v>
      </c>
      <c r="AC325" s="10">
        <v>10000000</v>
      </c>
      <c r="AD325" s="9" t="s">
        <v>2451</v>
      </c>
      <c r="AE325" s="10" t="str" cm="1">
        <f t="array" aca="1" ref="AE325" ca="1">IFERROR(_xlfn.XLOOKUP(MID(CELL("filename",$A$1),FIND("]",CELL("filename",$A$1))+1,255)&amp;"|"&amp;$C325,Fonte_OM_Objeto!$G:$G,Fonte_OM_Objeto!$J:$J),"")</f>
        <v/>
      </c>
      <c r="AF325" s="10" t="str" cm="1">
        <f t="array" aca="1" ref="AF325" ca="1">IFERROR(_xlfn.XLOOKUP(MID(CELL("filename",$A$1),FIND("]",CELL("filename",$A$1))+1,255)&amp;"|"&amp;$C325,Fonte_OM_Objeto!$G:$G,Fonte_OM_Objeto!$K:$K),"")</f>
        <v/>
      </c>
    </row>
    <row r="326" spans="1:32" s="1" customFormat="1" ht="94.9" customHeight="1" x14ac:dyDescent="0.2">
      <c r="A326" s="9" t="s">
        <v>2327</v>
      </c>
      <c r="B326" s="9" t="s">
        <v>31</v>
      </c>
      <c r="C326" s="9" t="s">
        <v>2450</v>
      </c>
      <c r="D326" s="9" t="s">
        <v>1483</v>
      </c>
      <c r="E326" s="9" t="s">
        <v>90</v>
      </c>
      <c r="F326" s="9" t="s">
        <v>2432</v>
      </c>
      <c r="G326" s="9" t="s">
        <v>2431</v>
      </c>
      <c r="H326" s="9" t="s">
        <v>1483</v>
      </c>
      <c r="I326" s="9" t="s">
        <v>81</v>
      </c>
      <c r="J326" s="9" t="s">
        <v>901</v>
      </c>
      <c r="K326" s="9" t="s">
        <v>40</v>
      </c>
      <c r="L326" s="9" t="s">
        <v>41</v>
      </c>
      <c r="M326" s="9" t="s">
        <v>42</v>
      </c>
      <c r="N326" s="9" t="s">
        <v>43</v>
      </c>
      <c r="O326" s="9" t="s">
        <v>2443</v>
      </c>
      <c r="P326" s="9" t="s">
        <v>45</v>
      </c>
      <c r="Q326" s="9" t="s">
        <v>84</v>
      </c>
      <c r="R326" s="9" t="s">
        <v>45</v>
      </c>
      <c r="S326" s="9" t="s">
        <v>2442</v>
      </c>
      <c r="T326" s="9" t="s">
        <v>75</v>
      </c>
      <c r="U326" s="9" t="s">
        <v>76</v>
      </c>
      <c r="V326" s="9" t="s">
        <v>75</v>
      </c>
      <c r="W326" s="9" t="s">
        <v>51</v>
      </c>
      <c r="X326" s="9" t="s">
        <v>102</v>
      </c>
      <c r="Y326" s="9" t="s">
        <v>53</v>
      </c>
      <c r="Z326" s="9" t="s">
        <v>54</v>
      </c>
      <c r="AA326" s="9" t="s">
        <v>1392</v>
      </c>
      <c r="AB326" s="9" t="s">
        <v>56</v>
      </c>
      <c r="AC326" s="10">
        <v>0</v>
      </c>
      <c r="AD326" s="10" t="s">
        <v>2449</v>
      </c>
      <c r="AE326" s="10" t="str" cm="1">
        <f t="array" aca="1" ref="AE326" ca="1">IFERROR(_xlfn.XLOOKUP(MID(CELL("filename",$A$1),FIND("]",CELL("filename",$A$1))+1,255)&amp;"|"&amp;$C326,Fonte_OM_Objeto!$G:$G,Fonte_OM_Objeto!$J:$J),"")</f>
        <v/>
      </c>
      <c r="AF326" s="10" t="str" cm="1">
        <f t="array" aca="1" ref="AF326" ca="1">IFERROR(_xlfn.XLOOKUP(MID(CELL("filename",$A$1),FIND("]",CELL("filename",$A$1))+1,255)&amp;"|"&amp;$C326,Fonte_OM_Objeto!$G:$G,Fonte_OM_Objeto!$K:$K),"")</f>
        <v/>
      </c>
    </row>
    <row r="327" spans="1:32" s="1" customFormat="1" ht="41.1" customHeight="1" x14ac:dyDescent="0.2">
      <c r="A327" s="9" t="s">
        <v>2327</v>
      </c>
      <c r="B327" s="9" t="s">
        <v>31</v>
      </c>
      <c r="C327" s="9" t="s">
        <v>2448</v>
      </c>
      <c r="D327" s="9" t="s">
        <v>1483</v>
      </c>
      <c r="E327" s="9" t="s">
        <v>34</v>
      </c>
      <c r="F327" s="9" t="s">
        <v>2432</v>
      </c>
      <c r="G327" s="9" t="s">
        <v>2431</v>
      </c>
      <c r="H327" s="9" t="s">
        <v>1483</v>
      </c>
      <c r="I327" s="9" t="s">
        <v>81</v>
      </c>
      <c r="J327" s="9" t="s">
        <v>901</v>
      </c>
      <c r="K327" s="9" t="s">
        <v>40</v>
      </c>
      <c r="L327" s="9" t="s">
        <v>41</v>
      </c>
      <c r="M327" s="9" t="s">
        <v>97</v>
      </c>
      <c r="N327" s="9" t="s">
        <v>98</v>
      </c>
      <c r="O327" s="9" t="s">
        <v>2437</v>
      </c>
      <c r="P327" s="9" t="s">
        <v>45</v>
      </c>
      <c r="Q327" s="9" t="s">
        <v>335</v>
      </c>
      <c r="R327" s="9" t="s">
        <v>45</v>
      </c>
      <c r="S327" s="9" t="s">
        <v>1473</v>
      </c>
      <c r="T327" s="9" t="s">
        <v>75</v>
      </c>
      <c r="U327" s="9" t="s">
        <v>76</v>
      </c>
      <c r="V327" s="9" t="s">
        <v>75</v>
      </c>
      <c r="W327" s="9" t="s">
        <v>51</v>
      </c>
      <c r="X327" s="9" t="s">
        <v>52</v>
      </c>
      <c r="Y327" s="9" t="s">
        <v>53</v>
      </c>
      <c r="Z327" s="9" t="s">
        <v>54</v>
      </c>
      <c r="AA327" s="9" t="s">
        <v>1392</v>
      </c>
      <c r="AB327" s="9" t="s">
        <v>2429</v>
      </c>
      <c r="AC327" s="10">
        <v>0</v>
      </c>
      <c r="AD327" s="10" t="s">
        <v>2447</v>
      </c>
      <c r="AE327" s="10" t="str" cm="1">
        <f t="array" aca="1" ref="AE327" ca="1">IFERROR(_xlfn.XLOOKUP(MID(CELL("filename",$A$1),FIND("]",CELL("filename",$A$1))+1,255)&amp;"|"&amp;$C327,Fonte_OM_Objeto!$G:$G,Fonte_OM_Objeto!$J:$J),"")</f>
        <v/>
      </c>
      <c r="AF327" s="10" t="str" cm="1">
        <f t="array" aca="1" ref="AF327" ca="1">IFERROR(_xlfn.XLOOKUP(MID(CELL("filename",$A$1),FIND("]",CELL("filename",$A$1))+1,255)&amp;"|"&amp;$C327,Fonte_OM_Objeto!$G:$G,Fonte_OM_Objeto!$K:$K),"")</f>
        <v/>
      </c>
    </row>
    <row r="328" spans="1:32" s="1" customFormat="1" ht="19.7" customHeight="1" x14ac:dyDescent="0.2">
      <c r="A328" s="9" t="s">
        <v>2327</v>
      </c>
      <c r="B328" s="9" t="s">
        <v>31</v>
      </c>
      <c r="C328" s="9" t="s">
        <v>2446</v>
      </c>
      <c r="D328" s="9" t="s">
        <v>1483</v>
      </c>
      <c r="E328" s="9" t="s">
        <v>34</v>
      </c>
      <c r="F328" s="9" t="s">
        <v>2432</v>
      </c>
      <c r="G328" s="9" t="s">
        <v>2431</v>
      </c>
      <c r="H328" s="9" t="s">
        <v>1483</v>
      </c>
      <c r="I328" s="9" t="s">
        <v>81</v>
      </c>
      <c r="J328" s="9" t="s">
        <v>901</v>
      </c>
      <c r="K328" s="9" t="s">
        <v>40</v>
      </c>
      <c r="L328" s="9" t="s">
        <v>41</v>
      </c>
      <c r="M328" s="9" t="s">
        <v>59</v>
      </c>
      <c r="N328" s="9" t="s">
        <v>60</v>
      </c>
      <c r="O328" s="9" t="s">
        <v>2379</v>
      </c>
      <c r="P328" s="9" t="s">
        <v>45</v>
      </c>
      <c r="Q328" s="9" t="s">
        <v>651</v>
      </c>
      <c r="R328" s="9" t="s">
        <v>45</v>
      </c>
      <c r="S328" s="9" t="s">
        <v>652</v>
      </c>
      <c r="T328" s="9" t="s">
        <v>75</v>
      </c>
      <c r="U328" s="9" t="s">
        <v>76</v>
      </c>
      <c r="V328" s="9" t="s">
        <v>75</v>
      </c>
      <c r="W328" s="9" t="s">
        <v>51</v>
      </c>
      <c r="X328" s="9" t="s">
        <v>52</v>
      </c>
      <c r="Y328" s="9" t="s">
        <v>53</v>
      </c>
      <c r="Z328" s="9" t="s">
        <v>54</v>
      </c>
      <c r="AA328" s="9" t="s">
        <v>1392</v>
      </c>
      <c r="AB328" s="9" t="s">
        <v>1600</v>
      </c>
      <c r="AC328" s="10">
        <v>0</v>
      </c>
      <c r="AD328" s="10" t="s">
        <v>2445</v>
      </c>
      <c r="AE328" s="10" t="str" cm="1">
        <f t="array" aca="1" ref="AE328" ca="1">IFERROR(_xlfn.XLOOKUP(MID(CELL("filename",$A$1),FIND("]",CELL("filename",$A$1))+1,255)&amp;"|"&amp;$C328,Fonte_OM_Objeto!$G:$G,Fonte_OM_Objeto!$J:$J),"")</f>
        <v/>
      </c>
      <c r="AF328" s="10" t="str" cm="1">
        <f t="array" aca="1" ref="AF328" ca="1">IFERROR(_xlfn.XLOOKUP(MID(CELL("filename",$A$1),FIND("]",CELL("filename",$A$1))+1,255)&amp;"|"&amp;$C328,Fonte_OM_Objeto!$G:$G,Fonte_OM_Objeto!$K:$K),"")</f>
        <v/>
      </c>
    </row>
    <row r="329" spans="1:32" s="1" customFormat="1" ht="19.7" customHeight="1" x14ac:dyDescent="0.2">
      <c r="A329" s="9" t="s">
        <v>2327</v>
      </c>
      <c r="B329" s="9" t="s">
        <v>31</v>
      </c>
      <c r="C329" s="9" t="s">
        <v>2444</v>
      </c>
      <c r="D329" s="9" t="s">
        <v>1483</v>
      </c>
      <c r="E329" s="9" t="s">
        <v>34</v>
      </c>
      <c r="F329" s="9" t="s">
        <v>2432</v>
      </c>
      <c r="G329" s="9" t="s">
        <v>2431</v>
      </c>
      <c r="H329" s="9" t="s">
        <v>1483</v>
      </c>
      <c r="I329" s="9" t="s">
        <v>81</v>
      </c>
      <c r="J329" s="9" t="s">
        <v>901</v>
      </c>
      <c r="K329" s="9" t="s">
        <v>40</v>
      </c>
      <c r="L329" s="9" t="s">
        <v>41</v>
      </c>
      <c r="M329" s="9" t="s">
        <v>42</v>
      </c>
      <c r="N329" s="9" t="s">
        <v>43</v>
      </c>
      <c r="O329" s="9" t="s">
        <v>2443</v>
      </c>
      <c r="P329" s="9" t="s">
        <v>45</v>
      </c>
      <c r="Q329" s="9" t="s">
        <v>84</v>
      </c>
      <c r="R329" s="9" t="s">
        <v>45</v>
      </c>
      <c r="S329" s="9" t="s">
        <v>2442</v>
      </c>
      <c r="T329" s="9" t="s">
        <v>75</v>
      </c>
      <c r="U329" s="9" t="s">
        <v>76</v>
      </c>
      <c r="V329" s="9" t="s">
        <v>75</v>
      </c>
      <c r="W329" s="9" t="s">
        <v>51</v>
      </c>
      <c r="X329" s="9" t="s">
        <v>52</v>
      </c>
      <c r="Y329" s="9" t="s">
        <v>53</v>
      </c>
      <c r="Z329" s="9" t="s">
        <v>54</v>
      </c>
      <c r="AA329" s="9" t="s">
        <v>1392</v>
      </c>
      <c r="AB329" s="9" t="s">
        <v>56</v>
      </c>
      <c r="AC329" s="10">
        <v>0</v>
      </c>
      <c r="AD329" s="10" t="s">
        <v>2441</v>
      </c>
      <c r="AE329" s="10" t="str" cm="1">
        <f t="array" aca="1" ref="AE329" ca="1">IFERROR(_xlfn.XLOOKUP(MID(CELL("filename",$A$1),FIND("]",CELL("filename",$A$1))+1,255)&amp;"|"&amp;$C329,Fonte_OM_Objeto!$G:$G,Fonte_OM_Objeto!$J:$J),"")</f>
        <v/>
      </c>
      <c r="AF329" s="10" t="str" cm="1">
        <f t="array" aca="1" ref="AF329" ca="1">IFERROR(_xlfn.XLOOKUP(MID(CELL("filename",$A$1),FIND("]",CELL("filename",$A$1))+1,255)&amp;"|"&amp;$C329,Fonte_OM_Objeto!$G:$G,Fonte_OM_Objeto!$K:$K),"")</f>
        <v/>
      </c>
    </row>
    <row r="330" spans="1:32" s="1" customFormat="1" ht="30.4" customHeight="1" x14ac:dyDescent="0.2">
      <c r="A330" s="9" t="s">
        <v>2327</v>
      </c>
      <c r="B330" s="9" t="s">
        <v>31</v>
      </c>
      <c r="C330" s="9" t="s">
        <v>2440</v>
      </c>
      <c r="D330" s="9" t="s">
        <v>1483</v>
      </c>
      <c r="E330" s="9" t="s">
        <v>90</v>
      </c>
      <c r="F330" s="9" t="s">
        <v>2432</v>
      </c>
      <c r="G330" s="9" t="s">
        <v>2431</v>
      </c>
      <c r="H330" s="9" t="s">
        <v>1483</v>
      </c>
      <c r="I330" s="9" t="s">
        <v>81</v>
      </c>
      <c r="J330" s="9" t="s">
        <v>901</v>
      </c>
      <c r="K330" s="9" t="s">
        <v>40</v>
      </c>
      <c r="L330" s="9" t="s">
        <v>41</v>
      </c>
      <c r="M330" s="9" t="s">
        <v>97</v>
      </c>
      <c r="N330" s="9" t="s">
        <v>98</v>
      </c>
      <c r="O330" s="9" t="s">
        <v>2437</v>
      </c>
      <c r="P330" s="9" t="s">
        <v>45</v>
      </c>
      <c r="Q330" s="9" t="s">
        <v>335</v>
      </c>
      <c r="R330" s="9" t="s">
        <v>45</v>
      </c>
      <c r="S330" s="9" t="s">
        <v>1473</v>
      </c>
      <c r="T330" s="9" t="s">
        <v>75</v>
      </c>
      <c r="U330" s="9" t="s">
        <v>76</v>
      </c>
      <c r="V330" s="9" t="s">
        <v>75</v>
      </c>
      <c r="W330" s="9" t="s">
        <v>51</v>
      </c>
      <c r="X330" s="9" t="s">
        <v>52</v>
      </c>
      <c r="Y330" s="9" t="s">
        <v>53</v>
      </c>
      <c r="Z330" s="9" t="s">
        <v>54</v>
      </c>
      <c r="AA330" s="9" t="s">
        <v>1392</v>
      </c>
      <c r="AB330" s="9" t="s">
        <v>56</v>
      </c>
      <c r="AC330" s="10">
        <v>0</v>
      </c>
      <c r="AD330" s="10" t="s">
        <v>2439</v>
      </c>
      <c r="AE330" s="10" t="str" cm="1">
        <f t="array" aca="1" ref="AE330" ca="1">IFERROR(_xlfn.XLOOKUP(MID(CELL("filename",$A$1),FIND("]",CELL("filename",$A$1))+1,255)&amp;"|"&amp;$C330,Fonte_OM_Objeto!$G:$G,Fonte_OM_Objeto!$J:$J),"")</f>
        <v/>
      </c>
      <c r="AF330" s="10" t="str" cm="1">
        <f t="array" aca="1" ref="AF330" ca="1">IFERROR(_xlfn.XLOOKUP(MID(CELL("filename",$A$1),FIND("]",CELL("filename",$A$1))+1,255)&amp;"|"&amp;$C330,Fonte_OM_Objeto!$G:$G,Fonte_OM_Objeto!$K:$K),"")</f>
        <v/>
      </c>
    </row>
    <row r="331" spans="1:32" s="1" customFormat="1" ht="30.4" customHeight="1" x14ac:dyDescent="0.2">
      <c r="A331" s="9" t="s">
        <v>2327</v>
      </c>
      <c r="B331" s="9" t="s">
        <v>31</v>
      </c>
      <c r="C331" s="9" t="s">
        <v>2438</v>
      </c>
      <c r="D331" s="9" t="s">
        <v>1483</v>
      </c>
      <c r="E331" s="9" t="s">
        <v>90</v>
      </c>
      <c r="F331" s="9" t="s">
        <v>2432</v>
      </c>
      <c r="G331" s="9" t="s">
        <v>2431</v>
      </c>
      <c r="H331" s="9" t="s">
        <v>1483</v>
      </c>
      <c r="I331" s="9" t="s">
        <v>81</v>
      </c>
      <c r="J331" s="9" t="s">
        <v>901</v>
      </c>
      <c r="K331" s="9" t="s">
        <v>40</v>
      </c>
      <c r="L331" s="9" t="s">
        <v>41</v>
      </c>
      <c r="M331" s="9" t="s">
        <v>97</v>
      </c>
      <c r="N331" s="9" t="s">
        <v>98</v>
      </c>
      <c r="O331" s="9" t="s">
        <v>2437</v>
      </c>
      <c r="P331" s="9" t="s">
        <v>45</v>
      </c>
      <c r="Q331" s="9" t="s">
        <v>335</v>
      </c>
      <c r="R331" s="9" t="s">
        <v>45</v>
      </c>
      <c r="S331" s="9" t="s">
        <v>1473</v>
      </c>
      <c r="T331" s="9" t="s">
        <v>75</v>
      </c>
      <c r="U331" s="9" t="s">
        <v>76</v>
      </c>
      <c r="V331" s="9" t="s">
        <v>75</v>
      </c>
      <c r="W331" s="9" t="s">
        <v>51</v>
      </c>
      <c r="X331" s="9" t="s">
        <v>52</v>
      </c>
      <c r="Y331" s="9" t="s">
        <v>53</v>
      </c>
      <c r="Z331" s="9" t="s">
        <v>54</v>
      </c>
      <c r="AA331" s="9" t="s">
        <v>1392</v>
      </c>
      <c r="AB331" s="9" t="s">
        <v>56</v>
      </c>
      <c r="AC331" s="10">
        <v>0</v>
      </c>
      <c r="AD331" s="10" t="s">
        <v>2436</v>
      </c>
      <c r="AE331" s="10" t="str" cm="1">
        <f t="array" aca="1" ref="AE331" ca="1">IFERROR(_xlfn.XLOOKUP(MID(CELL("filename",$A$1),FIND("]",CELL("filename",$A$1))+1,255)&amp;"|"&amp;$C331,Fonte_OM_Objeto!$G:$G,Fonte_OM_Objeto!$J:$J),"")</f>
        <v/>
      </c>
      <c r="AF331" s="10" t="str" cm="1">
        <f t="array" aca="1" ref="AF331" ca="1">IFERROR(_xlfn.XLOOKUP(MID(CELL("filename",$A$1),FIND("]",CELL("filename",$A$1))+1,255)&amp;"|"&amp;$C331,Fonte_OM_Objeto!$G:$G,Fonte_OM_Objeto!$K:$K),"")</f>
        <v/>
      </c>
    </row>
    <row r="332" spans="1:32" s="1" customFormat="1" ht="256.5" customHeight="1" x14ac:dyDescent="0.2">
      <c r="A332" s="9" t="s">
        <v>2327</v>
      </c>
      <c r="B332" s="9" t="s">
        <v>31</v>
      </c>
      <c r="C332" s="9" t="s">
        <v>2433</v>
      </c>
      <c r="D332" s="9" t="s">
        <v>1483</v>
      </c>
      <c r="E332" s="9" t="s">
        <v>34</v>
      </c>
      <c r="F332" s="9" t="s">
        <v>2432</v>
      </c>
      <c r="G332" s="9" t="s">
        <v>2431</v>
      </c>
      <c r="H332" s="9" t="s">
        <v>1483</v>
      </c>
      <c r="I332" s="9" t="s">
        <v>81</v>
      </c>
      <c r="J332" s="9" t="s">
        <v>901</v>
      </c>
      <c r="K332" s="9" t="s">
        <v>40</v>
      </c>
      <c r="L332" s="9" t="s">
        <v>41</v>
      </c>
      <c r="M332" s="9" t="s">
        <v>42</v>
      </c>
      <c r="N332" s="9" t="s">
        <v>43</v>
      </c>
      <c r="O332" s="9" t="s">
        <v>2435</v>
      </c>
      <c r="P332" s="9" t="s">
        <v>45</v>
      </c>
      <c r="Q332" s="9" t="s">
        <v>84</v>
      </c>
      <c r="R332" s="9" t="s">
        <v>45</v>
      </c>
      <c r="S332" s="9" t="s">
        <v>2434</v>
      </c>
      <c r="T332" s="9" t="s">
        <v>115</v>
      </c>
      <c r="U332" s="9" t="s">
        <v>96</v>
      </c>
      <c r="V332" s="9" t="s">
        <v>101</v>
      </c>
      <c r="W332" s="9" t="s">
        <v>51</v>
      </c>
      <c r="X332" s="9" t="s">
        <v>52</v>
      </c>
      <c r="Y332" s="9" t="s">
        <v>53</v>
      </c>
      <c r="Z332" s="9" t="s">
        <v>54</v>
      </c>
      <c r="AA332" s="9" t="s">
        <v>1392</v>
      </c>
      <c r="AB332" s="9" t="s">
        <v>56</v>
      </c>
      <c r="AC332" s="10">
        <v>0</v>
      </c>
      <c r="AD332" s="10" t="s">
        <v>2428</v>
      </c>
      <c r="AE332" s="10" t="str" cm="1">
        <f t="array" aca="1" ref="AE332" ca="1">IFERROR(_xlfn.XLOOKUP(MID(CELL("filename",$A$1),FIND("]",CELL("filename",$A$1))+1,255)&amp;"|"&amp;$C332,Fonte_OM_Objeto!$G:$G,Fonte_OM_Objeto!$J:$J),"")</f>
        <v/>
      </c>
      <c r="AF332" s="10" t="str" cm="1">
        <f t="array" aca="1" ref="AF332" ca="1">IFERROR(_xlfn.XLOOKUP(MID(CELL("filename",$A$1),FIND("]",CELL("filename",$A$1))+1,255)&amp;"|"&amp;$C332,Fonte_OM_Objeto!$G:$G,Fonte_OM_Objeto!$K:$K),"")</f>
        <v/>
      </c>
    </row>
    <row r="333" spans="1:32" s="1" customFormat="1" ht="256.5" customHeight="1" x14ac:dyDescent="0.2">
      <c r="A333" s="9" t="s">
        <v>2327</v>
      </c>
      <c r="B333" s="9" t="s">
        <v>31</v>
      </c>
      <c r="C333" s="9" t="s">
        <v>2433</v>
      </c>
      <c r="D333" s="9" t="s">
        <v>1483</v>
      </c>
      <c r="E333" s="9" t="s">
        <v>34</v>
      </c>
      <c r="F333" s="9" t="s">
        <v>2432</v>
      </c>
      <c r="G333" s="9" t="s">
        <v>2431</v>
      </c>
      <c r="H333" s="9" t="s">
        <v>1483</v>
      </c>
      <c r="I333" s="9" t="s">
        <v>81</v>
      </c>
      <c r="J333" s="9" t="s">
        <v>901</v>
      </c>
      <c r="K333" s="9" t="s">
        <v>40</v>
      </c>
      <c r="L333" s="9" t="s">
        <v>41</v>
      </c>
      <c r="M333" s="9" t="s">
        <v>59</v>
      </c>
      <c r="N333" s="9" t="s">
        <v>60</v>
      </c>
      <c r="O333" s="9" t="s">
        <v>2430</v>
      </c>
      <c r="P333" s="9" t="s">
        <v>45</v>
      </c>
      <c r="Q333" s="9" t="s">
        <v>62</v>
      </c>
      <c r="R333" s="9" t="s">
        <v>45</v>
      </c>
      <c r="S333" s="9" t="s">
        <v>1601</v>
      </c>
      <c r="T333" s="9" t="s">
        <v>75</v>
      </c>
      <c r="U333" s="9" t="s">
        <v>76</v>
      </c>
      <c r="V333" s="9" t="s">
        <v>75</v>
      </c>
      <c r="W333" s="9" t="s">
        <v>51</v>
      </c>
      <c r="X333" s="9" t="s">
        <v>52</v>
      </c>
      <c r="Y333" s="9" t="s">
        <v>53</v>
      </c>
      <c r="Z333" s="9" t="s">
        <v>54</v>
      </c>
      <c r="AA333" s="9" t="s">
        <v>1392</v>
      </c>
      <c r="AB333" s="9" t="s">
        <v>2429</v>
      </c>
      <c r="AC333" s="10">
        <v>0</v>
      </c>
      <c r="AD333" s="10" t="s">
        <v>2428</v>
      </c>
      <c r="AE333" s="10" t="str" cm="1">
        <f t="array" aca="1" ref="AE333" ca="1">IFERROR(_xlfn.XLOOKUP(MID(CELL("filename",$A$1),FIND("]",CELL("filename",$A$1))+1,255)&amp;"|"&amp;$C333,Fonte_OM_Objeto!$G:$G,Fonte_OM_Objeto!$J:$J),"")</f>
        <v/>
      </c>
      <c r="AF333" s="10" t="str" cm="1">
        <f t="array" aca="1" ref="AF333" ca="1">IFERROR(_xlfn.XLOOKUP(MID(CELL("filename",$A$1),FIND("]",CELL("filename",$A$1))+1,255)&amp;"|"&amp;$C333,Fonte_OM_Objeto!$G:$G,Fonte_OM_Objeto!$K:$K),"")</f>
        <v/>
      </c>
    </row>
    <row r="334" spans="1:32" s="1" customFormat="1" ht="19.7" customHeight="1" x14ac:dyDescent="0.2">
      <c r="A334" s="9" t="s">
        <v>2327</v>
      </c>
      <c r="B334" s="9" t="s">
        <v>31</v>
      </c>
      <c r="C334" s="9" t="s">
        <v>2427</v>
      </c>
      <c r="D334" s="9" t="s">
        <v>1483</v>
      </c>
      <c r="E334" s="9" t="s">
        <v>34</v>
      </c>
      <c r="F334" s="9" t="s">
        <v>2418</v>
      </c>
      <c r="G334" s="9" t="s">
        <v>2417</v>
      </c>
      <c r="H334" s="9" t="s">
        <v>1483</v>
      </c>
      <c r="I334" s="9" t="s">
        <v>172</v>
      </c>
      <c r="J334" s="9" t="s">
        <v>901</v>
      </c>
      <c r="K334" s="9" t="s">
        <v>40</v>
      </c>
      <c r="L334" s="9" t="s">
        <v>41</v>
      </c>
      <c r="M334" s="9" t="s">
        <v>42</v>
      </c>
      <c r="N334" s="9" t="s">
        <v>43</v>
      </c>
      <c r="O334" s="9" t="s">
        <v>2393</v>
      </c>
      <c r="P334" s="9" t="s">
        <v>45</v>
      </c>
      <c r="Q334" s="9" t="s">
        <v>84</v>
      </c>
      <c r="R334" s="9" t="s">
        <v>45</v>
      </c>
      <c r="S334" s="9" t="s">
        <v>1487</v>
      </c>
      <c r="T334" s="9" t="s">
        <v>1125</v>
      </c>
      <c r="U334" s="9" t="s">
        <v>172</v>
      </c>
      <c r="V334" s="9" t="s">
        <v>1126</v>
      </c>
      <c r="W334" s="9" t="s">
        <v>51</v>
      </c>
      <c r="X334" s="9" t="s">
        <v>52</v>
      </c>
      <c r="Y334" s="9" t="s">
        <v>53</v>
      </c>
      <c r="Z334" s="9" t="s">
        <v>54</v>
      </c>
      <c r="AA334" s="9" t="s">
        <v>1491</v>
      </c>
      <c r="AB334" s="9" t="s">
        <v>56</v>
      </c>
      <c r="AC334" s="10">
        <v>500000</v>
      </c>
      <c r="AD334" s="9" t="s">
        <v>2426</v>
      </c>
      <c r="AE334" s="10" t="str" cm="1">
        <f t="array" aca="1" ref="AE334" ca="1">IFERROR(_xlfn.XLOOKUP(MID(CELL("filename",$A$1),FIND("]",CELL("filename",$A$1))+1,255)&amp;"|"&amp;$C334,Fonte_OM_Objeto!$G:$G,Fonte_OM_Objeto!$J:$J),"")</f>
        <v>CMBel</v>
      </c>
      <c r="AF334" s="10" t="str" cm="1">
        <f t="array" aca="1" ref="AF334" ca="1">IFERROR(_xlfn.XLOOKUP(MID(CELL("filename",$A$1),FIND("]",CELL("filename",$A$1))+1,255)&amp;"|"&amp;$C334,Fonte_OM_Objeto!$G:$G,Fonte_OM_Objeto!$K:$K),"")</f>
        <v>Adequação de instalações</v>
      </c>
    </row>
    <row r="335" spans="1:32" s="1" customFormat="1" ht="19.7" customHeight="1" x14ac:dyDescent="0.2">
      <c r="A335" s="9" t="s">
        <v>2327</v>
      </c>
      <c r="B335" s="9" t="s">
        <v>31</v>
      </c>
      <c r="C335" s="9" t="s">
        <v>2425</v>
      </c>
      <c r="D335" s="9" t="s">
        <v>1483</v>
      </c>
      <c r="E335" s="9" t="s">
        <v>34</v>
      </c>
      <c r="F335" s="9" t="s">
        <v>2418</v>
      </c>
      <c r="G335" s="9" t="s">
        <v>2417</v>
      </c>
      <c r="H335" s="9" t="s">
        <v>1483</v>
      </c>
      <c r="I335" s="9" t="s">
        <v>172</v>
      </c>
      <c r="J335" s="9" t="s">
        <v>901</v>
      </c>
      <c r="K335" s="9" t="s">
        <v>40</v>
      </c>
      <c r="L335" s="9" t="s">
        <v>41</v>
      </c>
      <c r="M335" s="9" t="s">
        <v>42</v>
      </c>
      <c r="N335" s="9" t="s">
        <v>43</v>
      </c>
      <c r="O335" s="9" t="s">
        <v>1367</v>
      </c>
      <c r="P335" s="9" t="s">
        <v>45</v>
      </c>
      <c r="Q335" s="9" t="s">
        <v>46</v>
      </c>
      <c r="R335" s="9" t="s">
        <v>47</v>
      </c>
      <c r="S335" s="9" t="s">
        <v>48</v>
      </c>
      <c r="T335" s="9" t="s">
        <v>2424</v>
      </c>
      <c r="U335" s="9" t="s">
        <v>172</v>
      </c>
      <c r="V335" s="9" t="s">
        <v>2423</v>
      </c>
      <c r="W335" s="9" t="s">
        <v>51</v>
      </c>
      <c r="X335" s="9" t="s">
        <v>52</v>
      </c>
      <c r="Y335" s="9" t="s">
        <v>53</v>
      </c>
      <c r="Z335" s="9" t="s">
        <v>54</v>
      </c>
      <c r="AA335" s="9" t="s">
        <v>1491</v>
      </c>
      <c r="AB335" s="9" t="s">
        <v>56</v>
      </c>
      <c r="AC335" s="10">
        <v>375000</v>
      </c>
      <c r="AD335" s="10" t="s">
        <v>2422</v>
      </c>
      <c r="AE335" s="10" t="str" cm="1">
        <f t="array" aca="1" ref="AE335" ca="1">IFERROR(_xlfn.XLOOKUP(MID(CELL("filename",$A$1),FIND("]",CELL("filename",$A$1))+1,255)&amp;"|"&amp;$C335,Fonte_OM_Objeto!$G:$G,Fonte_OM_Objeto!$J:$J),"")</f>
        <v>8º BEC</v>
      </c>
      <c r="AF335" s="10" t="str" cm="1">
        <f t="array" aca="1" ref="AF335" ca="1">IFERROR(_xlfn.XLOOKUP(MID(CELL("filename",$A$1),FIND("]",CELL("filename",$A$1))+1,255)&amp;"|"&amp;$C335,Fonte_OM_Objeto!$G:$G,Fonte_OM_Objeto!$K:$K),"")</f>
        <v>Célula Fotovoltaica.</v>
      </c>
    </row>
    <row r="336" spans="1:32" s="1" customFormat="1" ht="52.35" customHeight="1" x14ac:dyDescent="0.2">
      <c r="A336" s="9" t="s">
        <v>2327</v>
      </c>
      <c r="B336" s="9" t="s">
        <v>31</v>
      </c>
      <c r="C336" s="9" t="s">
        <v>2421</v>
      </c>
      <c r="D336" s="9" t="s">
        <v>1483</v>
      </c>
      <c r="E336" s="9" t="s">
        <v>34</v>
      </c>
      <c r="F336" s="9" t="s">
        <v>2418</v>
      </c>
      <c r="G336" s="9" t="s">
        <v>2417</v>
      </c>
      <c r="H336" s="9" t="s">
        <v>1483</v>
      </c>
      <c r="I336" s="9" t="s">
        <v>172</v>
      </c>
      <c r="J336" s="9" t="s">
        <v>901</v>
      </c>
      <c r="K336" s="9" t="s">
        <v>40</v>
      </c>
      <c r="L336" s="9" t="s">
        <v>41</v>
      </c>
      <c r="M336" s="9" t="s">
        <v>59</v>
      </c>
      <c r="N336" s="9" t="s">
        <v>60</v>
      </c>
      <c r="O336" s="9" t="s">
        <v>612</v>
      </c>
      <c r="P336" s="9" t="s">
        <v>45</v>
      </c>
      <c r="Q336" s="9" t="s">
        <v>109</v>
      </c>
      <c r="R336" s="9" t="s">
        <v>47</v>
      </c>
      <c r="S336" s="9" t="s">
        <v>110</v>
      </c>
      <c r="T336" s="9" t="s">
        <v>1125</v>
      </c>
      <c r="U336" s="9" t="s">
        <v>172</v>
      </c>
      <c r="V336" s="9" t="s">
        <v>1126</v>
      </c>
      <c r="W336" s="9" t="s">
        <v>111</v>
      </c>
      <c r="X336" s="9" t="s">
        <v>52</v>
      </c>
      <c r="Y336" s="9" t="s">
        <v>53</v>
      </c>
      <c r="Z336" s="9" t="s">
        <v>54</v>
      </c>
      <c r="AA336" s="9" t="s">
        <v>1491</v>
      </c>
      <c r="AB336" s="9" t="s">
        <v>56</v>
      </c>
      <c r="AC336" s="10">
        <v>540000</v>
      </c>
      <c r="AD336" s="10" t="s">
        <v>2420</v>
      </c>
      <c r="AE336" s="10" t="str" cm="1">
        <f t="array" aca="1" ref="AE336" ca="1">IFERROR(_xlfn.XLOOKUP(MID(CELL("filename",$A$1),FIND("]",CELL("filename",$A$1))+1,255)&amp;"|"&amp;$C336,Fonte_OM_Objeto!$G:$G,Fonte_OM_Objeto!$J:$J),"")</f>
        <v/>
      </c>
      <c r="AF336" s="10" t="str" cm="1">
        <f t="array" aca="1" ref="AF336" ca="1">IFERROR(_xlfn.XLOOKUP(MID(CELL("filename",$A$1),FIND("]",CELL("filename",$A$1))+1,255)&amp;"|"&amp;$C336,Fonte_OM_Objeto!$G:$G,Fonte_OM_Objeto!$K:$K),"")</f>
        <v/>
      </c>
    </row>
    <row r="337" spans="1:32" s="1" customFormat="1" ht="159.94999999999999" customHeight="1" x14ac:dyDescent="0.2">
      <c r="A337" s="9" t="s">
        <v>2327</v>
      </c>
      <c r="B337" s="9" t="s">
        <v>31</v>
      </c>
      <c r="C337" s="9" t="s">
        <v>2419</v>
      </c>
      <c r="D337" s="9" t="s">
        <v>1483</v>
      </c>
      <c r="E337" s="9" t="s">
        <v>34</v>
      </c>
      <c r="F337" s="9" t="s">
        <v>2418</v>
      </c>
      <c r="G337" s="9" t="s">
        <v>2417</v>
      </c>
      <c r="H337" s="9" t="s">
        <v>1483</v>
      </c>
      <c r="I337" s="9" t="s">
        <v>172</v>
      </c>
      <c r="J337" s="9" t="s">
        <v>901</v>
      </c>
      <c r="K337" s="9" t="s">
        <v>40</v>
      </c>
      <c r="L337" s="9" t="s">
        <v>41</v>
      </c>
      <c r="M337" s="9" t="s">
        <v>59</v>
      </c>
      <c r="N337" s="9" t="s">
        <v>60</v>
      </c>
      <c r="O337" s="9" t="s">
        <v>2375</v>
      </c>
      <c r="P337" s="9" t="s">
        <v>45</v>
      </c>
      <c r="Q337" s="9" t="s">
        <v>62</v>
      </c>
      <c r="R337" s="9" t="s">
        <v>45</v>
      </c>
      <c r="S337" s="9" t="s">
        <v>63</v>
      </c>
      <c r="T337" s="9" t="s">
        <v>1125</v>
      </c>
      <c r="U337" s="9" t="s">
        <v>172</v>
      </c>
      <c r="V337" s="9" t="s">
        <v>1126</v>
      </c>
      <c r="W337" s="9" t="s">
        <v>51</v>
      </c>
      <c r="X337" s="9" t="s">
        <v>52</v>
      </c>
      <c r="Y337" s="9" t="s">
        <v>53</v>
      </c>
      <c r="Z337" s="9" t="s">
        <v>54</v>
      </c>
      <c r="AA337" s="9" t="s">
        <v>1491</v>
      </c>
      <c r="AB337" s="9" t="s">
        <v>56</v>
      </c>
      <c r="AC337" s="10">
        <v>1800000</v>
      </c>
      <c r="AD337" s="10" t="s">
        <v>2416</v>
      </c>
      <c r="AE337" s="10" t="str" cm="1">
        <f t="array" aca="1" ref="AE337" ca="1">IFERROR(_xlfn.XLOOKUP(MID(CELL("filename",$A$1),FIND("]",CELL("filename",$A$1))+1,255)&amp;"|"&amp;$C337,Fonte_OM_Objeto!$G:$G,Fonte_OM_Objeto!$J:$J),"")</f>
        <v/>
      </c>
      <c r="AF337" s="10" t="str" cm="1">
        <f t="array" aca="1" ref="AF337" ca="1">IFERROR(_xlfn.XLOOKUP(MID(CELL("filename",$A$1),FIND("]",CELL("filename",$A$1))+1,255)&amp;"|"&amp;$C337,Fonte_OM_Objeto!$G:$G,Fonte_OM_Objeto!$K:$K),"")</f>
        <v/>
      </c>
    </row>
    <row r="338" spans="1:32" s="1" customFormat="1" ht="106.15" customHeight="1" x14ac:dyDescent="0.2">
      <c r="A338" s="9" t="s">
        <v>2327</v>
      </c>
      <c r="B338" s="9" t="s">
        <v>31</v>
      </c>
      <c r="C338" s="9" t="s">
        <v>1499</v>
      </c>
      <c r="D338" s="9" t="s">
        <v>1483</v>
      </c>
      <c r="E338" s="9" t="s">
        <v>90</v>
      </c>
      <c r="F338" s="9" t="s">
        <v>1500</v>
      </c>
      <c r="G338" s="9" t="s">
        <v>1501</v>
      </c>
      <c r="H338" s="9" t="s">
        <v>1483</v>
      </c>
      <c r="I338" s="9" t="s">
        <v>198</v>
      </c>
      <c r="J338" s="9" t="s">
        <v>901</v>
      </c>
      <c r="K338" s="9" t="s">
        <v>40</v>
      </c>
      <c r="L338" s="9" t="s">
        <v>41</v>
      </c>
      <c r="M338" s="9" t="s">
        <v>232</v>
      </c>
      <c r="N338" s="9" t="s">
        <v>233</v>
      </c>
      <c r="O338" s="9" t="s">
        <v>118</v>
      </c>
      <c r="P338" s="9" t="s">
        <v>45</v>
      </c>
      <c r="Q338" s="9" t="s">
        <v>46</v>
      </c>
      <c r="R338" s="9" t="s">
        <v>47</v>
      </c>
      <c r="S338" s="9" t="s">
        <v>48</v>
      </c>
      <c r="T338" s="9" t="s">
        <v>75</v>
      </c>
      <c r="U338" s="9" t="s">
        <v>76</v>
      </c>
      <c r="V338" s="9" t="s">
        <v>75</v>
      </c>
      <c r="W338" s="9" t="s">
        <v>51</v>
      </c>
      <c r="X338" s="9" t="s">
        <v>102</v>
      </c>
      <c r="Y338" s="9" t="s">
        <v>53</v>
      </c>
      <c r="Z338" s="9" t="s">
        <v>54</v>
      </c>
      <c r="AA338" s="9" t="s">
        <v>1392</v>
      </c>
      <c r="AB338" s="9" t="s">
        <v>56</v>
      </c>
      <c r="AC338" s="10">
        <v>0</v>
      </c>
      <c r="AD338" s="10" t="s">
        <v>2415</v>
      </c>
      <c r="AE338" s="10" t="str" cm="1">
        <f t="array" aca="1" ref="AE338" ca="1">IFERROR(_xlfn.XLOOKUP(MID(CELL("filename",$A$1),FIND("]",CELL("filename",$A$1))+1,255)&amp;"|"&amp;$C338,Fonte_OM_Objeto!$G:$G,Fonte_OM_Objeto!$J:$J),"")</f>
        <v>NOVA ESE | NOVA ESE</v>
      </c>
      <c r="AF338" s="10" t="str" cm="1">
        <f t="array" aca="1" ref="AF338" ca="1">IFERROR(_xlfn.XLOOKUP(MID(CELL("filename",$A$1),FIND("]",CELL("filename",$A$1))+1,255)&amp;"|"&amp;$C338,Fonte_OM_Objeto!$G:$G,Fonte_OM_Objeto!$K:$K),"")</f>
        <v>Implementação da Nova Escola de Sergentos do Exército | Implementação da Nova Escola de Sergentos do Exército</v>
      </c>
    </row>
    <row r="339" spans="1:32" s="1" customFormat="1" ht="106.15" customHeight="1" x14ac:dyDescent="0.2">
      <c r="A339" s="9" t="s">
        <v>2327</v>
      </c>
      <c r="B339" s="9" t="s">
        <v>31</v>
      </c>
      <c r="C339" s="9" t="s">
        <v>1499</v>
      </c>
      <c r="D339" s="9" t="s">
        <v>1483</v>
      </c>
      <c r="E339" s="9" t="s">
        <v>90</v>
      </c>
      <c r="F339" s="9" t="s">
        <v>1500</v>
      </c>
      <c r="G339" s="9" t="s">
        <v>1501</v>
      </c>
      <c r="H339" s="9" t="s">
        <v>1483</v>
      </c>
      <c r="I339" s="9" t="s">
        <v>198</v>
      </c>
      <c r="J339" s="9" t="s">
        <v>901</v>
      </c>
      <c r="K339" s="9" t="s">
        <v>40</v>
      </c>
      <c r="L339" s="9" t="s">
        <v>41</v>
      </c>
      <c r="M339" s="9" t="s">
        <v>42</v>
      </c>
      <c r="N339" s="9" t="s">
        <v>43</v>
      </c>
      <c r="O339" s="9" t="s">
        <v>2371</v>
      </c>
      <c r="P339" s="9" t="s">
        <v>45</v>
      </c>
      <c r="Q339" s="9" t="s">
        <v>84</v>
      </c>
      <c r="R339" s="9" t="s">
        <v>45</v>
      </c>
      <c r="S339" s="9" t="s">
        <v>1487</v>
      </c>
      <c r="T339" s="9" t="s">
        <v>75</v>
      </c>
      <c r="U339" s="9" t="s">
        <v>76</v>
      </c>
      <c r="V339" s="9" t="s">
        <v>75</v>
      </c>
      <c r="W339" s="9" t="s">
        <v>51</v>
      </c>
      <c r="X339" s="9" t="s">
        <v>52</v>
      </c>
      <c r="Y339" s="9" t="s">
        <v>53</v>
      </c>
      <c r="Z339" s="9" t="s">
        <v>54</v>
      </c>
      <c r="AA339" s="9" t="s">
        <v>1392</v>
      </c>
      <c r="AB339" s="9" t="s">
        <v>56</v>
      </c>
      <c r="AC339" s="10">
        <v>10000000</v>
      </c>
      <c r="AD339" s="10" t="s">
        <v>2415</v>
      </c>
      <c r="AE339" s="10" t="str" cm="1">
        <f t="array" aca="1" ref="AE339" ca="1">IFERROR(_xlfn.XLOOKUP(MID(CELL("filename",$A$1),FIND("]",CELL("filename",$A$1))+1,255)&amp;"|"&amp;$C339,Fonte_OM_Objeto!$G:$G,Fonte_OM_Objeto!$J:$J),"")</f>
        <v>NOVA ESE | NOVA ESE</v>
      </c>
      <c r="AF339" s="10" t="str" cm="1">
        <f t="array" aca="1" ref="AF339" ca="1">IFERROR(_xlfn.XLOOKUP(MID(CELL("filename",$A$1),FIND("]",CELL("filename",$A$1))+1,255)&amp;"|"&amp;$C339,Fonte_OM_Objeto!$G:$G,Fonte_OM_Objeto!$K:$K),"")</f>
        <v>Implementação da Nova Escola de Sergentos do Exército | Implementação da Nova Escola de Sergentos do Exército</v>
      </c>
    </row>
    <row r="340" spans="1:32" s="1" customFormat="1" ht="106.15" customHeight="1" x14ac:dyDescent="0.2">
      <c r="A340" s="9" t="s">
        <v>2327</v>
      </c>
      <c r="B340" s="9" t="s">
        <v>31</v>
      </c>
      <c r="C340" s="9" t="s">
        <v>1499</v>
      </c>
      <c r="D340" s="9" t="s">
        <v>1483</v>
      </c>
      <c r="E340" s="9" t="s">
        <v>90</v>
      </c>
      <c r="F340" s="9" t="s">
        <v>1500</v>
      </c>
      <c r="G340" s="9" t="s">
        <v>1501</v>
      </c>
      <c r="H340" s="9" t="s">
        <v>1483</v>
      </c>
      <c r="I340" s="9" t="s">
        <v>198</v>
      </c>
      <c r="J340" s="9" t="s">
        <v>901</v>
      </c>
      <c r="K340" s="9" t="s">
        <v>40</v>
      </c>
      <c r="L340" s="9" t="s">
        <v>41</v>
      </c>
      <c r="M340" s="9" t="s">
        <v>42</v>
      </c>
      <c r="N340" s="9" t="s">
        <v>43</v>
      </c>
      <c r="O340" s="9" t="s">
        <v>2371</v>
      </c>
      <c r="P340" s="9" t="s">
        <v>45</v>
      </c>
      <c r="Q340" s="9" t="s">
        <v>84</v>
      </c>
      <c r="R340" s="9" t="s">
        <v>45</v>
      </c>
      <c r="S340" s="9" t="s">
        <v>1487</v>
      </c>
      <c r="T340" s="9" t="s">
        <v>75</v>
      </c>
      <c r="U340" s="9" t="s">
        <v>76</v>
      </c>
      <c r="V340" s="9" t="s">
        <v>75</v>
      </c>
      <c r="W340" s="9" t="s">
        <v>51</v>
      </c>
      <c r="X340" s="9" t="s">
        <v>52</v>
      </c>
      <c r="Y340" s="9" t="s">
        <v>53</v>
      </c>
      <c r="Z340" s="9" t="s">
        <v>54</v>
      </c>
      <c r="AA340" s="9" t="s">
        <v>1491</v>
      </c>
      <c r="AB340" s="9" t="s">
        <v>56</v>
      </c>
      <c r="AC340" s="10">
        <v>4009000</v>
      </c>
      <c r="AD340" s="10" t="s">
        <v>2415</v>
      </c>
      <c r="AE340" s="10" t="str" cm="1">
        <f t="array" aca="1" ref="AE340" ca="1">IFERROR(_xlfn.XLOOKUP(MID(CELL("filename",$A$1),FIND("]",CELL("filename",$A$1))+1,255)&amp;"|"&amp;$C340,Fonte_OM_Objeto!$G:$G,Fonte_OM_Objeto!$J:$J),"")</f>
        <v>NOVA ESE | NOVA ESE</v>
      </c>
      <c r="AF340" s="10" t="str" cm="1">
        <f t="array" aca="1" ref="AF340" ca="1">IFERROR(_xlfn.XLOOKUP(MID(CELL("filename",$A$1),FIND("]",CELL("filename",$A$1))+1,255)&amp;"|"&amp;$C340,Fonte_OM_Objeto!$G:$G,Fonte_OM_Objeto!$K:$K),"")</f>
        <v>Implementação da Nova Escola de Sergentos do Exército | Implementação da Nova Escola de Sergentos do Exército</v>
      </c>
    </row>
    <row r="341" spans="1:32" s="1" customFormat="1" ht="19.7" customHeight="1" x14ac:dyDescent="0.2">
      <c r="A341" s="9" t="s">
        <v>2327</v>
      </c>
      <c r="B341" s="9" t="s">
        <v>31</v>
      </c>
      <c r="C341" s="9" t="s">
        <v>2414</v>
      </c>
      <c r="D341" s="9" t="s">
        <v>1483</v>
      </c>
      <c r="E341" s="9" t="s">
        <v>34</v>
      </c>
      <c r="F341" s="9" t="s">
        <v>2401</v>
      </c>
      <c r="G341" s="9" t="s">
        <v>2400</v>
      </c>
      <c r="H341" s="9" t="s">
        <v>1483</v>
      </c>
      <c r="I341" s="9" t="s">
        <v>611</v>
      </c>
      <c r="J341" s="9" t="s">
        <v>901</v>
      </c>
      <c r="K341" s="9" t="s">
        <v>40</v>
      </c>
      <c r="L341" s="9" t="s">
        <v>41</v>
      </c>
      <c r="M341" s="9" t="s">
        <v>232</v>
      </c>
      <c r="N341" s="9" t="s">
        <v>233</v>
      </c>
      <c r="O341" s="9" t="s">
        <v>2361</v>
      </c>
      <c r="P341" s="9" t="s">
        <v>45</v>
      </c>
      <c r="Q341" s="9" t="s">
        <v>235</v>
      </c>
      <c r="R341" s="9" t="s">
        <v>2360</v>
      </c>
      <c r="S341" s="9" t="s">
        <v>2359</v>
      </c>
      <c r="T341" s="9" t="s">
        <v>2413</v>
      </c>
      <c r="U341" s="9" t="s">
        <v>611</v>
      </c>
      <c r="V341" s="9" t="s">
        <v>2412</v>
      </c>
      <c r="W341" s="9" t="s">
        <v>51</v>
      </c>
      <c r="X341" s="9" t="s">
        <v>52</v>
      </c>
      <c r="Y341" s="9" t="s">
        <v>2366</v>
      </c>
      <c r="Z341" s="9" t="s">
        <v>54</v>
      </c>
      <c r="AA341" s="9" t="s">
        <v>1491</v>
      </c>
      <c r="AB341" s="9" t="s">
        <v>56</v>
      </c>
      <c r="AC341" s="10">
        <v>25000000</v>
      </c>
      <c r="AD341" s="10" t="s">
        <v>2411</v>
      </c>
      <c r="AE341" s="10" t="str" cm="1">
        <f t="array" aca="1" ref="AE341" ca="1">IFERROR(_xlfn.XLOOKUP(MID(CELL("filename",$A$1),FIND("]",CELL("filename",$A$1))+1,255)&amp;"|"&amp;$C341,Fonte_OM_Objeto!$G:$G,Fonte_OM_Objeto!$J:$J),"")</f>
        <v/>
      </c>
      <c r="AF341" s="10" t="str" cm="1">
        <f t="array" aca="1" ref="AF341" ca="1">IFERROR(_xlfn.XLOOKUP(MID(CELL("filename",$A$1),FIND("]",CELL("filename",$A$1))+1,255)&amp;"|"&amp;$C341,Fonte_OM_Objeto!$G:$G,Fonte_OM_Objeto!$K:$K),"")</f>
        <v/>
      </c>
    </row>
    <row r="342" spans="1:32" s="1" customFormat="1" ht="62.85" customHeight="1" x14ac:dyDescent="0.2">
      <c r="A342" s="9" t="s">
        <v>2327</v>
      </c>
      <c r="B342" s="9" t="s">
        <v>31</v>
      </c>
      <c r="C342" s="9" t="s">
        <v>2410</v>
      </c>
      <c r="D342" s="9" t="s">
        <v>1483</v>
      </c>
      <c r="E342" s="9" t="s">
        <v>34</v>
      </c>
      <c r="F342" s="9" t="s">
        <v>2401</v>
      </c>
      <c r="G342" s="9" t="s">
        <v>2400</v>
      </c>
      <c r="H342" s="9" t="s">
        <v>1483</v>
      </c>
      <c r="I342" s="9" t="s">
        <v>611</v>
      </c>
      <c r="J342" s="9" t="s">
        <v>901</v>
      </c>
      <c r="K342" s="9" t="s">
        <v>40</v>
      </c>
      <c r="L342" s="9" t="s">
        <v>41</v>
      </c>
      <c r="M342" s="9" t="s">
        <v>232</v>
      </c>
      <c r="N342" s="9" t="s">
        <v>233</v>
      </c>
      <c r="O342" s="9" t="s">
        <v>2361</v>
      </c>
      <c r="P342" s="9" t="s">
        <v>45</v>
      </c>
      <c r="Q342" s="9" t="s">
        <v>235</v>
      </c>
      <c r="R342" s="9" t="s">
        <v>2360</v>
      </c>
      <c r="S342" s="9" t="s">
        <v>2359</v>
      </c>
      <c r="T342" s="9" t="s">
        <v>2409</v>
      </c>
      <c r="U342" s="9" t="s">
        <v>611</v>
      </c>
      <c r="V342" s="9" t="s">
        <v>2408</v>
      </c>
      <c r="W342" s="9" t="s">
        <v>51</v>
      </c>
      <c r="X342" s="9" t="s">
        <v>52</v>
      </c>
      <c r="Y342" s="9" t="s">
        <v>2366</v>
      </c>
      <c r="Z342" s="9" t="s">
        <v>54</v>
      </c>
      <c r="AA342" s="9" t="s">
        <v>1491</v>
      </c>
      <c r="AB342" s="9" t="s">
        <v>56</v>
      </c>
      <c r="AC342" s="10">
        <v>16898681</v>
      </c>
      <c r="AD342" s="10" t="s">
        <v>2407</v>
      </c>
      <c r="AE342" s="10" t="str" cm="1">
        <f t="array" aca="1" ref="AE342" ca="1">IFERROR(_xlfn.XLOOKUP(MID(CELL("filename",$A$1),FIND("]",CELL("filename",$A$1))+1,255)&amp;"|"&amp;$C342,Fonte_OM_Objeto!$G:$G,Fonte_OM_Objeto!$J:$J),"")</f>
        <v/>
      </c>
      <c r="AF342" s="10" t="str" cm="1">
        <f t="array" aca="1" ref="AF342" ca="1">IFERROR(_xlfn.XLOOKUP(MID(CELL("filename",$A$1),FIND("]",CELL("filename",$A$1))+1,255)&amp;"|"&amp;$C342,Fonte_OM_Objeto!$G:$G,Fonte_OM_Objeto!$K:$K),"")</f>
        <v/>
      </c>
    </row>
    <row r="343" spans="1:32" s="1" customFormat="1" ht="62.85" customHeight="1" x14ac:dyDescent="0.2">
      <c r="A343" s="9" t="s">
        <v>2327</v>
      </c>
      <c r="B343" s="9" t="s">
        <v>31</v>
      </c>
      <c r="C343" s="9" t="s">
        <v>2406</v>
      </c>
      <c r="D343" s="9" t="s">
        <v>1483</v>
      </c>
      <c r="E343" s="9" t="s">
        <v>34</v>
      </c>
      <c r="F343" s="9" t="s">
        <v>2401</v>
      </c>
      <c r="G343" s="9" t="s">
        <v>2400</v>
      </c>
      <c r="H343" s="9" t="s">
        <v>1483</v>
      </c>
      <c r="I343" s="9" t="s">
        <v>611</v>
      </c>
      <c r="J343" s="9" t="s">
        <v>901</v>
      </c>
      <c r="K343" s="9" t="s">
        <v>40</v>
      </c>
      <c r="L343" s="9" t="s">
        <v>41</v>
      </c>
      <c r="M343" s="9" t="s">
        <v>232</v>
      </c>
      <c r="N343" s="9" t="s">
        <v>233</v>
      </c>
      <c r="O343" s="9" t="s">
        <v>2361</v>
      </c>
      <c r="P343" s="9" t="s">
        <v>45</v>
      </c>
      <c r="Q343" s="9" t="s">
        <v>235</v>
      </c>
      <c r="R343" s="9" t="s">
        <v>2360</v>
      </c>
      <c r="S343" s="9" t="s">
        <v>2359</v>
      </c>
      <c r="T343" s="9" t="s">
        <v>2405</v>
      </c>
      <c r="U343" s="9" t="s">
        <v>611</v>
      </c>
      <c r="V343" s="9" t="s">
        <v>2404</v>
      </c>
      <c r="W343" s="9" t="s">
        <v>51</v>
      </c>
      <c r="X343" s="9" t="s">
        <v>52</v>
      </c>
      <c r="Y343" s="9" t="s">
        <v>2366</v>
      </c>
      <c r="Z343" s="9" t="s">
        <v>54</v>
      </c>
      <c r="AA343" s="9" t="s">
        <v>1392</v>
      </c>
      <c r="AB343" s="9" t="s">
        <v>56</v>
      </c>
      <c r="AC343" s="10">
        <v>10000000</v>
      </c>
      <c r="AD343" s="10" t="s">
        <v>2403</v>
      </c>
      <c r="AE343" s="10" t="str" cm="1">
        <f t="array" aca="1" ref="AE343" ca="1">IFERROR(_xlfn.XLOOKUP(MID(CELL("filename",$A$1),FIND("]",CELL("filename",$A$1))+1,255)&amp;"|"&amp;$C343,Fonte_OM_Objeto!$G:$G,Fonte_OM_Objeto!$J:$J),"")</f>
        <v/>
      </c>
      <c r="AF343" s="10" t="str" cm="1">
        <f t="array" aca="1" ref="AF343" ca="1">IFERROR(_xlfn.XLOOKUP(MID(CELL("filename",$A$1),FIND("]",CELL("filename",$A$1))+1,255)&amp;"|"&amp;$C343,Fonte_OM_Objeto!$G:$G,Fonte_OM_Objeto!$K:$K),"")</f>
        <v/>
      </c>
    </row>
    <row r="344" spans="1:32" s="1" customFormat="1" ht="62.85" customHeight="1" x14ac:dyDescent="0.2">
      <c r="A344" s="9" t="s">
        <v>2327</v>
      </c>
      <c r="B344" s="9" t="s">
        <v>31</v>
      </c>
      <c r="C344" s="9" t="s">
        <v>2406</v>
      </c>
      <c r="D344" s="9" t="s">
        <v>1483</v>
      </c>
      <c r="E344" s="9" t="s">
        <v>34</v>
      </c>
      <c r="F344" s="9" t="s">
        <v>2401</v>
      </c>
      <c r="G344" s="9" t="s">
        <v>2400</v>
      </c>
      <c r="H344" s="9" t="s">
        <v>1483</v>
      </c>
      <c r="I344" s="9" t="s">
        <v>611</v>
      </c>
      <c r="J344" s="9" t="s">
        <v>901</v>
      </c>
      <c r="K344" s="9" t="s">
        <v>40</v>
      </c>
      <c r="L344" s="9" t="s">
        <v>41</v>
      </c>
      <c r="M344" s="9" t="s">
        <v>232</v>
      </c>
      <c r="N344" s="9" t="s">
        <v>233</v>
      </c>
      <c r="O344" s="9" t="s">
        <v>2361</v>
      </c>
      <c r="P344" s="9" t="s">
        <v>45</v>
      </c>
      <c r="Q344" s="9" t="s">
        <v>235</v>
      </c>
      <c r="R344" s="9" t="s">
        <v>2360</v>
      </c>
      <c r="S344" s="9" t="s">
        <v>2359</v>
      </c>
      <c r="T344" s="9" t="s">
        <v>2405</v>
      </c>
      <c r="U344" s="9" t="s">
        <v>611</v>
      </c>
      <c r="V344" s="9" t="s">
        <v>2404</v>
      </c>
      <c r="W344" s="9" t="s">
        <v>51</v>
      </c>
      <c r="X344" s="9" t="s">
        <v>52</v>
      </c>
      <c r="Y344" s="9" t="s">
        <v>2366</v>
      </c>
      <c r="Z344" s="9" t="s">
        <v>54</v>
      </c>
      <c r="AA344" s="9" t="s">
        <v>1491</v>
      </c>
      <c r="AB344" s="9" t="s">
        <v>56</v>
      </c>
      <c r="AC344" s="10">
        <v>31398681</v>
      </c>
      <c r="AD344" s="10" t="s">
        <v>2403</v>
      </c>
      <c r="AE344" s="10" t="str" cm="1">
        <f t="array" aca="1" ref="AE344" ca="1">IFERROR(_xlfn.XLOOKUP(MID(CELL("filename",$A$1),FIND("]",CELL("filename",$A$1))+1,255)&amp;"|"&amp;$C344,Fonte_OM_Objeto!$G:$G,Fonte_OM_Objeto!$J:$J),"")</f>
        <v/>
      </c>
      <c r="AF344" s="10" t="str" cm="1">
        <f t="array" aca="1" ref="AF344" ca="1">IFERROR(_xlfn.XLOOKUP(MID(CELL("filename",$A$1),FIND("]",CELL("filename",$A$1))+1,255)&amp;"|"&amp;$C344,Fonte_OM_Objeto!$G:$G,Fonte_OM_Objeto!$K:$K),"")</f>
        <v/>
      </c>
    </row>
    <row r="345" spans="1:32" s="1" customFormat="1" ht="30.4" customHeight="1" x14ac:dyDescent="0.2">
      <c r="A345" s="9" t="s">
        <v>2327</v>
      </c>
      <c r="B345" s="9" t="s">
        <v>31</v>
      </c>
      <c r="C345" s="9" t="s">
        <v>2402</v>
      </c>
      <c r="D345" s="9" t="s">
        <v>1483</v>
      </c>
      <c r="E345" s="9" t="s">
        <v>34</v>
      </c>
      <c r="F345" s="9" t="s">
        <v>2401</v>
      </c>
      <c r="G345" s="9" t="s">
        <v>2400</v>
      </c>
      <c r="H345" s="9" t="s">
        <v>1483</v>
      </c>
      <c r="I345" s="9" t="s">
        <v>611</v>
      </c>
      <c r="J345" s="9" t="s">
        <v>901</v>
      </c>
      <c r="K345" s="9" t="s">
        <v>40</v>
      </c>
      <c r="L345" s="9" t="s">
        <v>41</v>
      </c>
      <c r="M345" s="9" t="s">
        <v>232</v>
      </c>
      <c r="N345" s="9" t="s">
        <v>233</v>
      </c>
      <c r="O345" s="9" t="s">
        <v>2361</v>
      </c>
      <c r="P345" s="9" t="s">
        <v>45</v>
      </c>
      <c r="Q345" s="9" t="s">
        <v>235</v>
      </c>
      <c r="R345" s="9" t="s">
        <v>2360</v>
      </c>
      <c r="S345" s="9" t="s">
        <v>2359</v>
      </c>
      <c r="T345" s="9" t="s">
        <v>622</v>
      </c>
      <c r="U345" s="9" t="s">
        <v>611</v>
      </c>
      <c r="V345" s="9" t="s">
        <v>623</v>
      </c>
      <c r="W345" s="9" t="s">
        <v>51</v>
      </c>
      <c r="X345" s="9" t="s">
        <v>52</v>
      </c>
      <c r="Y345" s="9" t="s">
        <v>207</v>
      </c>
      <c r="Z345" s="9" t="s">
        <v>54</v>
      </c>
      <c r="AA345" s="9" t="s">
        <v>1491</v>
      </c>
      <c r="AB345" s="9" t="s">
        <v>56</v>
      </c>
      <c r="AC345" s="10">
        <v>20000000</v>
      </c>
      <c r="AD345" s="10" t="s">
        <v>2399</v>
      </c>
      <c r="AE345" s="10" t="str" cm="1">
        <f t="array" aca="1" ref="AE345" ca="1">IFERROR(_xlfn.XLOOKUP(MID(CELL("filename",$A$1),FIND("]",CELL("filename",$A$1))+1,255)&amp;"|"&amp;$C345,Fonte_OM_Objeto!$G:$G,Fonte_OM_Objeto!$J:$J),"")</f>
        <v/>
      </c>
      <c r="AF345" s="10" t="str" cm="1">
        <f t="array" aca="1" ref="AF345" ca="1">IFERROR(_xlfn.XLOOKUP(MID(CELL("filename",$A$1),FIND("]",CELL("filename",$A$1))+1,255)&amp;"|"&amp;$C345,Fonte_OM_Objeto!$G:$G,Fonte_OM_Objeto!$K:$K),"")</f>
        <v/>
      </c>
    </row>
    <row r="346" spans="1:32" s="1" customFormat="1" ht="19.7" customHeight="1" x14ac:dyDescent="0.2">
      <c r="A346" s="9" t="s">
        <v>2327</v>
      </c>
      <c r="B346" s="9" t="s">
        <v>31</v>
      </c>
      <c r="C346" s="9" t="s">
        <v>2398</v>
      </c>
      <c r="D346" s="9" t="s">
        <v>1483</v>
      </c>
      <c r="E346" s="9" t="s">
        <v>34</v>
      </c>
      <c r="F346" s="9" t="s">
        <v>2387</v>
      </c>
      <c r="G346" s="9" t="s">
        <v>1581</v>
      </c>
      <c r="H346" s="9" t="s">
        <v>1483</v>
      </c>
      <c r="I346" s="9" t="s">
        <v>828</v>
      </c>
      <c r="J346" s="9" t="s">
        <v>901</v>
      </c>
      <c r="K346" s="9" t="s">
        <v>40</v>
      </c>
      <c r="L346" s="9" t="s">
        <v>41</v>
      </c>
      <c r="M346" s="9" t="s">
        <v>232</v>
      </c>
      <c r="N346" s="9" t="s">
        <v>233</v>
      </c>
      <c r="O346" s="9" t="s">
        <v>2361</v>
      </c>
      <c r="P346" s="9" t="s">
        <v>45</v>
      </c>
      <c r="Q346" s="9" t="s">
        <v>235</v>
      </c>
      <c r="R346" s="9" t="s">
        <v>2360</v>
      </c>
      <c r="S346" s="9" t="s">
        <v>2359</v>
      </c>
      <c r="T346" s="9" t="s">
        <v>2397</v>
      </c>
      <c r="U346" s="9" t="s">
        <v>828</v>
      </c>
      <c r="V346" s="9" t="s">
        <v>2396</v>
      </c>
      <c r="W346" s="9" t="s">
        <v>51</v>
      </c>
      <c r="X346" s="9" t="s">
        <v>52</v>
      </c>
      <c r="Y346" s="9" t="s">
        <v>2366</v>
      </c>
      <c r="Z346" s="9" t="s">
        <v>54</v>
      </c>
      <c r="AA346" s="9" t="s">
        <v>1491</v>
      </c>
      <c r="AB346" s="9" t="s">
        <v>56</v>
      </c>
      <c r="AC346" s="10">
        <v>25898681</v>
      </c>
      <c r="AD346" s="10" t="s">
        <v>2395</v>
      </c>
      <c r="AE346" s="10" t="str" cm="1">
        <f t="array" aca="1" ref="AE346" ca="1">IFERROR(_xlfn.XLOOKUP(MID(CELL("filename",$A$1),FIND("]",CELL("filename",$A$1))+1,255)&amp;"|"&amp;$C346,Fonte_OM_Objeto!$G:$G,Fonte_OM_Objeto!$J:$J),"")</f>
        <v/>
      </c>
      <c r="AF346" s="10" t="str" cm="1">
        <f t="array" aca="1" ref="AF346" ca="1">IFERROR(_xlfn.XLOOKUP(MID(CELL("filename",$A$1),FIND("]",CELL("filename",$A$1))+1,255)&amp;"|"&amp;$C346,Fonte_OM_Objeto!$G:$G,Fonte_OM_Objeto!$K:$K),"")</f>
        <v/>
      </c>
    </row>
    <row r="347" spans="1:32" s="1" customFormat="1" ht="73.5" customHeight="1" x14ac:dyDescent="0.2">
      <c r="A347" s="9" t="s">
        <v>2327</v>
      </c>
      <c r="B347" s="9" t="s">
        <v>31</v>
      </c>
      <c r="C347" s="9" t="s">
        <v>2394</v>
      </c>
      <c r="D347" s="9" t="s">
        <v>1483</v>
      </c>
      <c r="E347" s="9" t="s">
        <v>34</v>
      </c>
      <c r="F347" s="9" t="s">
        <v>2387</v>
      </c>
      <c r="G347" s="9" t="s">
        <v>1581</v>
      </c>
      <c r="H347" s="9" t="s">
        <v>1483</v>
      </c>
      <c r="I347" s="9" t="s">
        <v>828</v>
      </c>
      <c r="J347" s="9" t="s">
        <v>901</v>
      </c>
      <c r="K347" s="9" t="s">
        <v>40</v>
      </c>
      <c r="L347" s="9" t="s">
        <v>41</v>
      </c>
      <c r="M347" s="9" t="s">
        <v>42</v>
      </c>
      <c r="N347" s="9" t="s">
        <v>43</v>
      </c>
      <c r="O347" s="9" t="s">
        <v>2393</v>
      </c>
      <c r="P347" s="9" t="s">
        <v>45</v>
      </c>
      <c r="Q347" s="9" t="s">
        <v>84</v>
      </c>
      <c r="R347" s="9" t="s">
        <v>45</v>
      </c>
      <c r="S347" s="9" t="s">
        <v>1487</v>
      </c>
      <c r="T347" s="9" t="s">
        <v>2386</v>
      </c>
      <c r="U347" s="9" t="s">
        <v>828</v>
      </c>
      <c r="V347" s="9" t="s">
        <v>832</v>
      </c>
      <c r="W347" s="9" t="s">
        <v>51</v>
      </c>
      <c r="X347" s="9" t="s">
        <v>102</v>
      </c>
      <c r="Y347" s="9" t="s">
        <v>53</v>
      </c>
      <c r="Z347" s="9" t="s">
        <v>54</v>
      </c>
      <c r="AA347" s="9" t="s">
        <v>1491</v>
      </c>
      <c r="AB347" s="9" t="s">
        <v>56</v>
      </c>
      <c r="AC347" s="10">
        <v>30000</v>
      </c>
      <c r="AD347" s="10" t="s">
        <v>2392</v>
      </c>
      <c r="AE347" s="10" t="str" cm="1">
        <f t="array" aca="1" ref="AE347" ca="1">IFERROR(_xlfn.XLOOKUP(MID(CELL("filename",$A$1),FIND("]",CELL("filename",$A$1))+1,255)&amp;"|"&amp;$C347,Fonte_OM_Objeto!$G:$G,Fonte_OM_Objeto!$J:$J),"")</f>
        <v>6º BEC | 10º GAC Sl | 1ª Bda Inf Sl | 1ª Bda Inf Sl | C Fron RR/7º BIS | 1ª Bda Inf Sl | 1ª Bda Inf Sl | 1ª Bda Inf Sl | 1ª Bda Inf Sl</v>
      </c>
      <c r="AF347" s="10" t="str" cm="1">
        <f t="array" aca="1" ref="AF347" ca="1">IFERROR(_xlfn.XLOOKUP(MID(CELL("filename",$A$1),FIND("]",CELL("filename",$A$1))+1,255)&amp;"|"&amp;$C347,Fonte_OM_Objeto!$G:$G,Fonte_OM_Objeto!$K:$K),"")</f>
        <v>Aquisição de cavalo mecânico. | Aquisição de material de Informática. | Construção de campo sintético coberto e arquibancada na Área de Lazer do Grêmio Recreativo de Subtenente e Sargentos de Boa Vista (GRESSB) | Reforma do Ginásio da Guarnição de Boa Vista. | Construção de Tanque Tático para instrução. | Reforma do Hotel de Trânsito de Subtenentes e Sargentos (HTS). | Reforma das instalações desportivas (Quadras e Campo de Futebol)
 na Área de Lazer do Círculo de Oficiais de Boa Vista (COB) . | Reforma da Seção de Veteranos e Pensionistas (SVP) . | Reforma no Posto de Identificação.</v>
      </c>
    </row>
    <row r="348" spans="1:32" s="1" customFormat="1" ht="73.5" customHeight="1" x14ac:dyDescent="0.2">
      <c r="A348" s="9" t="s">
        <v>2327</v>
      </c>
      <c r="B348" s="9" t="s">
        <v>31</v>
      </c>
      <c r="C348" s="9" t="s">
        <v>2394</v>
      </c>
      <c r="D348" s="9" t="s">
        <v>1483</v>
      </c>
      <c r="E348" s="9" t="s">
        <v>34</v>
      </c>
      <c r="F348" s="9" t="s">
        <v>2387</v>
      </c>
      <c r="G348" s="9" t="s">
        <v>1581</v>
      </c>
      <c r="H348" s="9" t="s">
        <v>1483</v>
      </c>
      <c r="I348" s="9" t="s">
        <v>828</v>
      </c>
      <c r="J348" s="9" t="s">
        <v>901</v>
      </c>
      <c r="K348" s="9" t="s">
        <v>40</v>
      </c>
      <c r="L348" s="9" t="s">
        <v>41</v>
      </c>
      <c r="M348" s="9" t="s">
        <v>42</v>
      </c>
      <c r="N348" s="9" t="s">
        <v>43</v>
      </c>
      <c r="O348" s="9" t="s">
        <v>2393</v>
      </c>
      <c r="P348" s="9" t="s">
        <v>45</v>
      </c>
      <c r="Q348" s="9" t="s">
        <v>84</v>
      </c>
      <c r="R348" s="9" t="s">
        <v>45</v>
      </c>
      <c r="S348" s="9" t="s">
        <v>1487</v>
      </c>
      <c r="T348" s="9" t="s">
        <v>2386</v>
      </c>
      <c r="U348" s="9" t="s">
        <v>828</v>
      </c>
      <c r="V348" s="9" t="s">
        <v>832</v>
      </c>
      <c r="W348" s="9" t="s">
        <v>51</v>
      </c>
      <c r="X348" s="9" t="s">
        <v>52</v>
      </c>
      <c r="Y348" s="9" t="s">
        <v>53</v>
      </c>
      <c r="Z348" s="9" t="s">
        <v>54</v>
      </c>
      <c r="AA348" s="9" t="s">
        <v>1491</v>
      </c>
      <c r="AB348" s="9" t="s">
        <v>56</v>
      </c>
      <c r="AC348" s="10">
        <v>3968681</v>
      </c>
      <c r="AD348" s="10" t="s">
        <v>2392</v>
      </c>
      <c r="AE348" s="10" t="str" cm="1">
        <f t="array" aca="1" ref="AE348" ca="1">IFERROR(_xlfn.XLOOKUP(MID(CELL("filename",$A$1),FIND("]",CELL("filename",$A$1))+1,255)&amp;"|"&amp;$C348,Fonte_OM_Objeto!$G:$G,Fonte_OM_Objeto!$J:$J),"")</f>
        <v>6º BEC | 10º GAC Sl | 1ª Bda Inf Sl | 1ª Bda Inf Sl | C Fron RR/7º BIS | 1ª Bda Inf Sl | 1ª Bda Inf Sl | 1ª Bda Inf Sl | 1ª Bda Inf Sl</v>
      </c>
      <c r="AF348" s="10" t="str" cm="1">
        <f t="array" aca="1" ref="AF348" ca="1">IFERROR(_xlfn.XLOOKUP(MID(CELL("filename",$A$1),FIND("]",CELL("filename",$A$1))+1,255)&amp;"|"&amp;$C348,Fonte_OM_Objeto!$G:$G,Fonte_OM_Objeto!$K:$K),"")</f>
        <v>Aquisição de cavalo mecânico. | Aquisição de material de Informática. | Construção de campo sintético coberto e arquibancada na Área de Lazer do Grêmio Recreativo de Subtenente e Sargentos de Boa Vista (GRESSB) | Reforma do Ginásio da Guarnição de Boa Vista. | Construção de Tanque Tático para instrução. | Reforma do Hotel de Trânsito de Subtenentes e Sargentos (HTS). | Reforma das instalações desportivas (Quadras e Campo de Futebol)
 na Área de Lazer do Círculo de Oficiais de Boa Vista (COB) . | Reforma da Seção de Veteranos e Pensionistas (SVP) . | Reforma no Posto de Identificação.</v>
      </c>
    </row>
    <row r="349" spans="1:32" s="1" customFormat="1" ht="41.1" customHeight="1" x14ac:dyDescent="0.2">
      <c r="A349" s="9" t="s">
        <v>2327</v>
      </c>
      <c r="B349" s="9" t="s">
        <v>31</v>
      </c>
      <c r="C349" s="9" t="s">
        <v>2391</v>
      </c>
      <c r="D349" s="9" t="s">
        <v>1483</v>
      </c>
      <c r="E349" s="9" t="s">
        <v>34</v>
      </c>
      <c r="F349" s="9" t="s">
        <v>2387</v>
      </c>
      <c r="G349" s="9" t="s">
        <v>1581</v>
      </c>
      <c r="H349" s="9" t="s">
        <v>1483</v>
      </c>
      <c r="I349" s="9" t="s">
        <v>828</v>
      </c>
      <c r="J349" s="9" t="s">
        <v>901</v>
      </c>
      <c r="K349" s="9" t="s">
        <v>40</v>
      </c>
      <c r="L349" s="9" t="s">
        <v>41</v>
      </c>
      <c r="M349" s="9" t="s">
        <v>232</v>
      </c>
      <c r="N349" s="9" t="s">
        <v>233</v>
      </c>
      <c r="O349" s="9" t="s">
        <v>2361</v>
      </c>
      <c r="P349" s="9" t="s">
        <v>45</v>
      </c>
      <c r="Q349" s="9" t="s">
        <v>235</v>
      </c>
      <c r="R349" s="9" t="s">
        <v>2360</v>
      </c>
      <c r="S349" s="9" t="s">
        <v>2359</v>
      </c>
      <c r="T349" s="9" t="s">
        <v>2386</v>
      </c>
      <c r="U349" s="9" t="s">
        <v>828</v>
      </c>
      <c r="V349" s="9" t="s">
        <v>832</v>
      </c>
      <c r="W349" s="9" t="s">
        <v>51</v>
      </c>
      <c r="X349" s="9" t="s">
        <v>52</v>
      </c>
      <c r="Y349" s="9" t="s">
        <v>2390</v>
      </c>
      <c r="Z349" s="9" t="s">
        <v>54</v>
      </c>
      <c r="AA349" s="9" t="s">
        <v>1491</v>
      </c>
      <c r="AB349" s="9" t="s">
        <v>56</v>
      </c>
      <c r="AC349" s="10">
        <v>35898681</v>
      </c>
      <c r="AD349" s="10" t="s">
        <v>2389</v>
      </c>
      <c r="AE349" s="10" t="str" cm="1">
        <f t="array" aca="1" ref="AE349" ca="1">IFERROR(_xlfn.XLOOKUP(MID(CELL("filename",$A$1),FIND("]",CELL("filename",$A$1))+1,255)&amp;"|"&amp;$C349,Fonte_OM_Objeto!$G:$G,Fonte_OM_Objeto!$J:$J),"")</f>
        <v/>
      </c>
      <c r="AF349" s="10" t="str" cm="1">
        <f t="array" aca="1" ref="AF349" ca="1">IFERROR(_xlfn.XLOOKUP(MID(CELL("filename",$A$1),FIND("]",CELL("filename",$A$1))+1,255)&amp;"|"&amp;$C349,Fonte_OM_Objeto!$G:$G,Fonte_OM_Objeto!$K:$K),"")</f>
        <v/>
      </c>
    </row>
    <row r="350" spans="1:32" s="1" customFormat="1" ht="19.7" customHeight="1" x14ac:dyDescent="0.2">
      <c r="A350" s="9" t="s">
        <v>2327</v>
      </c>
      <c r="B350" s="9" t="s">
        <v>31</v>
      </c>
      <c r="C350" s="9" t="s">
        <v>2388</v>
      </c>
      <c r="D350" s="9" t="s">
        <v>1483</v>
      </c>
      <c r="E350" s="9" t="s">
        <v>34</v>
      </c>
      <c r="F350" s="9" t="s">
        <v>2387</v>
      </c>
      <c r="G350" s="9" t="s">
        <v>1581</v>
      </c>
      <c r="H350" s="9" t="s">
        <v>1483</v>
      </c>
      <c r="I350" s="9" t="s">
        <v>828</v>
      </c>
      <c r="J350" s="9" t="s">
        <v>901</v>
      </c>
      <c r="K350" s="9" t="s">
        <v>40</v>
      </c>
      <c r="L350" s="9" t="s">
        <v>41</v>
      </c>
      <c r="M350" s="9" t="s">
        <v>232</v>
      </c>
      <c r="N350" s="9" t="s">
        <v>233</v>
      </c>
      <c r="O350" s="9" t="s">
        <v>2361</v>
      </c>
      <c r="P350" s="9" t="s">
        <v>45</v>
      </c>
      <c r="Q350" s="9" t="s">
        <v>235</v>
      </c>
      <c r="R350" s="9" t="s">
        <v>2360</v>
      </c>
      <c r="S350" s="9" t="s">
        <v>2359</v>
      </c>
      <c r="T350" s="9" t="s">
        <v>2386</v>
      </c>
      <c r="U350" s="9" t="s">
        <v>828</v>
      </c>
      <c r="V350" s="9" t="s">
        <v>832</v>
      </c>
      <c r="W350" s="9" t="s">
        <v>51</v>
      </c>
      <c r="X350" s="9" t="s">
        <v>52</v>
      </c>
      <c r="Y350" s="9" t="s">
        <v>2366</v>
      </c>
      <c r="Z350" s="9" t="s">
        <v>54</v>
      </c>
      <c r="AA350" s="9" t="s">
        <v>1491</v>
      </c>
      <c r="AB350" s="9" t="s">
        <v>56</v>
      </c>
      <c r="AC350" s="10">
        <v>25898681</v>
      </c>
      <c r="AD350" s="9" t="s">
        <v>2385</v>
      </c>
      <c r="AE350" s="10" t="str" cm="1">
        <f t="array" aca="1" ref="AE350" ca="1">IFERROR(_xlfn.XLOOKUP(MID(CELL("filename",$A$1),FIND("]",CELL("filename",$A$1))+1,255)&amp;"|"&amp;$C350,Fonte_OM_Objeto!$G:$G,Fonte_OM_Objeto!$J:$J),"")</f>
        <v/>
      </c>
      <c r="AF350" s="10" t="str" cm="1">
        <f t="array" aca="1" ref="AF350" ca="1">IFERROR(_xlfn.XLOOKUP(MID(CELL("filename",$A$1),FIND("]",CELL("filename",$A$1))+1,255)&amp;"|"&amp;$C350,Fonte_OM_Objeto!$G:$G,Fonte_OM_Objeto!$K:$K),"")</f>
        <v/>
      </c>
    </row>
    <row r="351" spans="1:32" s="1" customFormat="1" ht="19.7" customHeight="1" x14ac:dyDescent="0.2">
      <c r="A351" s="9" t="s">
        <v>2327</v>
      </c>
      <c r="B351" s="9" t="s">
        <v>31</v>
      </c>
      <c r="C351" s="9" t="s">
        <v>2384</v>
      </c>
      <c r="D351" s="9" t="s">
        <v>1483</v>
      </c>
      <c r="E351" s="9" t="s">
        <v>34</v>
      </c>
      <c r="F351" s="9" t="s">
        <v>2376</v>
      </c>
      <c r="G351" s="9" t="s">
        <v>1577</v>
      </c>
      <c r="H351" s="9" t="s">
        <v>1483</v>
      </c>
      <c r="I351" s="9" t="s">
        <v>96</v>
      </c>
      <c r="J351" s="9" t="s">
        <v>901</v>
      </c>
      <c r="K351" s="9" t="s">
        <v>40</v>
      </c>
      <c r="L351" s="9" t="s">
        <v>41</v>
      </c>
      <c r="M351" s="9" t="s">
        <v>97</v>
      </c>
      <c r="N351" s="9" t="s">
        <v>98</v>
      </c>
      <c r="O351" s="9" t="s">
        <v>2383</v>
      </c>
      <c r="P351" s="9" t="s">
        <v>45</v>
      </c>
      <c r="Q351" s="9" t="s">
        <v>2193</v>
      </c>
      <c r="R351" s="9" t="s">
        <v>45</v>
      </c>
      <c r="S351" s="9" t="s">
        <v>2382</v>
      </c>
      <c r="T351" s="9" t="s">
        <v>100</v>
      </c>
      <c r="U351" s="9" t="s">
        <v>96</v>
      </c>
      <c r="V351" s="9" t="s">
        <v>101</v>
      </c>
      <c r="W351" s="9" t="s">
        <v>51</v>
      </c>
      <c r="X351" s="9" t="s">
        <v>52</v>
      </c>
      <c r="Y351" s="9" t="s">
        <v>53</v>
      </c>
      <c r="Z351" s="9" t="s">
        <v>54</v>
      </c>
      <c r="AA351" s="9" t="s">
        <v>1491</v>
      </c>
      <c r="AB351" s="9" t="s">
        <v>56</v>
      </c>
      <c r="AC351" s="10">
        <v>4453800</v>
      </c>
      <c r="AD351" s="9" t="s">
        <v>2381</v>
      </c>
      <c r="AE351" s="10" t="str" cm="1">
        <f t="array" aca="1" ref="AE351" ca="1">IFERROR(_xlfn.XLOOKUP(MID(CELL("filename",$A$1),FIND("]",CELL("filename",$A$1))+1,255)&amp;"|"&amp;$C351,Fonte_OM_Objeto!$G:$G,Fonte_OM_Objeto!$J:$J),"")</f>
        <v/>
      </c>
      <c r="AF351" s="10" t="str" cm="1">
        <f t="array" aca="1" ref="AF351" ca="1">IFERROR(_xlfn.XLOOKUP(MID(CELL("filename",$A$1),FIND("]",CELL("filename",$A$1))+1,255)&amp;"|"&amp;$C351,Fonte_OM_Objeto!$G:$G,Fonte_OM_Objeto!$K:$K),"")</f>
        <v/>
      </c>
    </row>
    <row r="352" spans="1:32" s="1" customFormat="1" ht="30.4" customHeight="1" x14ac:dyDescent="0.2">
      <c r="A352" s="9" t="s">
        <v>2327</v>
      </c>
      <c r="B352" s="9" t="s">
        <v>31</v>
      </c>
      <c r="C352" s="9" t="s">
        <v>2380</v>
      </c>
      <c r="D352" s="9" t="s">
        <v>1483</v>
      </c>
      <c r="E352" s="9" t="s">
        <v>90</v>
      </c>
      <c r="F352" s="9" t="s">
        <v>2376</v>
      </c>
      <c r="G352" s="9" t="s">
        <v>1577</v>
      </c>
      <c r="H352" s="9" t="s">
        <v>1483</v>
      </c>
      <c r="I352" s="9" t="s">
        <v>96</v>
      </c>
      <c r="J352" s="9" t="s">
        <v>901</v>
      </c>
      <c r="K352" s="9" t="s">
        <v>40</v>
      </c>
      <c r="L352" s="9" t="s">
        <v>41</v>
      </c>
      <c r="M352" s="9" t="s">
        <v>59</v>
      </c>
      <c r="N352" s="9" t="s">
        <v>60</v>
      </c>
      <c r="O352" s="9" t="s">
        <v>2379</v>
      </c>
      <c r="P352" s="9" t="s">
        <v>45</v>
      </c>
      <c r="Q352" s="9" t="s">
        <v>651</v>
      </c>
      <c r="R352" s="9" t="s">
        <v>45</v>
      </c>
      <c r="S352" s="9" t="s">
        <v>652</v>
      </c>
      <c r="T352" s="9" t="s">
        <v>75</v>
      </c>
      <c r="U352" s="9" t="s">
        <v>76</v>
      </c>
      <c r="V352" s="9" t="s">
        <v>75</v>
      </c>
      <c r="W352" s="9" t="s">
        <v>51</v>
      </c>
      <c r="X352" s="9" t="s">
        <v>52</v>
      </c>
      <c r="Y352" s="9" t="s">
        <v>53</v>
      </c>
      <c r="Z352" s="9" t="s">
        <v>54</v>
      </c>
      <c r="AA352" s="9" t="s">
        <v>1392</v>
      </c>
      <c r="AB352" s="9" t="s">
        <v>56</v>
      </c>
      <c r="AC352" s="10">
        <v>5000000</v>
      </c>
      <c r="AD352" s="10" t="s">
        <v>2378</v>
      </c>
      <c r="AE352" s="10" t="str" cm="1">
        <f t="array" aca="1" ref="AE352" ca="1">IFERROR(_xlfn.XLOOKUP(MID(CELL("filename",$A$1),FIND("]",CELL("filename",$A$1))+1,255)&amp;"|"&amp;$C352,Fonte_OM_Objeto!$G:$G,Fonte_OM_Objeto!$J:$J),"")</f>
        <v/>
      </c>
      <c r="AF352" s="10" t="str" cm="1">
        <f t="array" aca="1" ref="AF352" ca="1">IFERROR(_xlfn.XLOOKUP(MID(CELL("filename",$A$1),FIND("]",CELL("filename",$A$1))+1,255)&amp;"|"&amp;$C352,Fonte_OM_Objeto!$G:$G,Fonte_OM_Objeto!$K:$K),"")</f>
        <v/>
      </c>
    </row>
    <row r="353" spans="1:32" s="1" customFormat="1" ht="73.5" customHeight="1" x14ac:dyDescent="0.2">
      <c r="A353" s="9" t="s">
        <v>2327</v>
      </c>
      <c r="B353" s="9" t="s">
        <v>31</v>
      </c>
      <c r="C353" s="9" t="s">
        <v>2377</v>
      </c>
      <c r="D353" s="9" t="s">
        <v>1483</v>
      </c>
      <c r="E353" s="9" t="s">
        <v>34</v>
      </c>
      <c r="F353" s="9" t="s">
        <v>2376</v>
      </c>
      <c r="G353" s="9" t="s">
        <v>1577</v>
      </c>
      <c r="H353" s="9" t="s">
        <v>1483</v>
      </c>
      <c r="I353" s="9" t="s">
        <v>96</v>
      </c>
      <c r="J353" s="9" t="s">
        <v>901</v>
      </c>
      <c r="K353" s="9" t="s">
        <v>40</v>
      </c>
      <c r="L353" s="9" t="s">
        <v>41</v>
      </c>
      <c r="M353" s="9" t="s">
        <v>59</v>
      </c>
      <c r="N353" s="9" t="s">
        <v>60</v>
      </c>
      <c r="O353" s="9" t="s">
        <v>2375</v>
      </c>
      <c r="P353" s="9" t="s">
        <v>45</v>
      </c>
      <c r="Q353" s="9" t="s">
        <v>62</v>
      </c>
      <c r="R353" s="9" t="s">
        <v>45</v>
      </c>
      <c r="S353" s="9" t="s">
        <v>63</v>
      </c>
      <c r="T353" s="9" t="s">
        <v>100</v>
      </c>
      <c r="U353" s="9" t="s">
        <v>96</v>
      </c>
      <c r="V353" s="9" t="s">
        <v>101</v>
      </c>
      <c r="W353" s="9" t="s">
        <v>51</v>
      </c>
      <c r="X353" s="9" t="s">
        <v>52</v>
      </c>
      <c r="Y353" s="9" t="s">
        <v>53</v>
      </c>
      <c r="Z353" s="9" t="s">
        <v>54</v>
      </c>
      <c r="AA353" s="9" t="s">
        <v>1392</v>
      </c>
      <c r="AB353" s="9" t="s">
        <v>56</v>
      </c>
      <c r="AC353" s="10">
        <v>14000000</v>
      </c>
      <c r="AD353" s="10" t="s">
        <v>2374</v>
      </c>
      <c r="AE353" s="10" t="str" cm="1">
        <f t="array" aca="1" ref="AE353" ca="1">IFERROR(_xlfn.XLOOKUP(MID(CELL("filename",$A$1),FIND("]",CELL("filename",$A$1))+1,255)&amp;"|"&amp;$C353,Fonte_OM_Objeto!$G:$G,Fonte_OM_Objeto!$J:$J),"")</f>
        <v/>
      </c>
      <c r="AF353" s="10" t="str" cm="1">
        <f t="array" aca="1" ref="AF353" ca="1">IFERROR(_xlfn.XLOOKUP(MID(CELL("filename",$A$1),FIND("]",CELL("filename",$A$1))+1,255)&amp;"|"&amp;$C353,Fonte_OM_Objeto!$G:$G,Fonte_OM_Objeto!$K:$K),"")</f>
        <v/>
      </c>
    </row>
    <row r="354" spans="1:32" s="1" customFormat="1" ht="30.4" customHeight="1" x14ac:dyDescent="0.2">
      <c r="A354" s="9" t="s">
        <v>2327</v>
      </c>
      <c r="B354" s="9" t="s">
        <v>31</v>
      </c>
      <c r="C354" s="9" t="s">
        <v>2373</v>
      </c>
      <c r="D354" s="9" t="s">
        <v>1483</v>
      </c>
      <c r="E354" s="9" t="s">
        <v>90</v>
      </c>
      <c r="F354" s="9" t="s">
        <v>2372</v>
      </c>
      <c r="G354" s="9" t="s">
        <v>1554</v>
      </c>
      <c r="H354" s="9" t="s">
        <v>1483</v>
      </c>
      <c r="I354" s="9" t="s">
        <v>909</v>
      </c>
      <c r="J354" s="9" t="s">
        <v>901</v>
      </c>
      <c r="K354" s="9" t="s">
        <v>40</v>
      </c>
      <c r="L354" s="9" t="s">
        <v>41</v>
      </c>
      <c r="M354" s="9" t="s">
        <v>42</v>
      </c>
      <c r="N354" s="9" t="s">
        <v>43</v>
      </c>
      <c r="O354" s="9" t="s">
        <v>2371</v>
      </c>
      <c r="P354" s="9" t="s">
        <v>45</v>
      </c>
      <c r="Q354" s="9" t="s">
        <v>84</v>
      </c>
      <c r="R354" s="9" t="s">
        <v>45</v>
      </c>
      <c r="S354" s="9" t="s">
        <v>1487</v>
      </c>
      <c r="T354" s="9" t="s">
        <v>75</v>
      </c>
      <c r="U354" s="9" t="s">
        <v>76</v>
      </c>
      <c r="V354" s="9" t="s">
        <v>75</v>
      </c>
      <c r="W354" s="9" t="s">
        <v>51</v>
      </c>
      <c r="X354" s="9" t="s">
        <v>52</v>
      </c>
      <c r="Y354" s="9" t="s">
        <v>53</v>
      </c>
      <c r="Z354" s="9" t="s">
        <v>54</v>
      </c>
      <c r="AA354" s="9" t="s">
        <v>1392</v>
      </c>
      <c r="AB354" s="9" t="s">
        <v>56</v>
      </c>
      <c r="AC354" s="10">
        <v>10500000</v>
      </c>
      <c r="AD354" s="10" t="s">
        <v>2370</v>
      </c>
      <c r="AE354" s="10" t="str" cm="1">
        <f t="array" aca="1" ref="AE354" ca="1">IFERROR(_xlfn.XLOOKUP(MID(CELL("filename",$A$1),FIND("]",CELL("filename",$A$1))+1,255)&amp;"|"&amp;$C354,Fonte_OM_Objeto!$G:$G,Fonte_OM_Objeto!$J:$J),"")</f>
        <v>28º BC | 28º BC</v>
      </c>
      <c r="AF354" s="10" t="str" cm="1">
        <f t="array" aca="1" ref="AF354" ca="1">IFERROR(_xlfn.XLOOKUP(MID(CELL("filename",$A$1),FIND("]",CELL("filename",$A$1))+1,255)&amp;"|"&amp;$C354,Fonte_OM_Objeto!$G:$G,Fonte_OM_Objeto!$K:$K),"")</f>
        <v>Construção de Próprios Nacionais Residenciais | Construção de Próprios Nacionais Residenciais</v>
      </c>
    </row>
    <row r="355" spans="1:32" s="1" customFormat="1" ht="30.4" customHeight="1" x14ac:dyDescent="0.2">
      <c r="A355" s="9" t="s">
        <v>2327</v>
      </c>
      <c r="B355" s="9" t="s">
        <v>31</v>
      </c>
      <c r="C355" s="9" t="s">
        <v>2373</v>
      </c>
      <c r="D355" s="9" t="s">
        <v>1483</v>
      </c>
      <c r="E355" s="9" t="s">
        <v>90</v>
      </c>
      <c r="F355" s="9" t="s">
        <v>2372</v>
      </c>
      <c r="G355" s="9" t="s">
        <v>1554</v>
      </c>
      <c r="H355" s="9" t="s">
        <v>1483</v>
      </c>
      <c r="I355" s="9" t="s">
        <v>909</v>
      </c>
      <c r="J355" s="9" t="s">
        <v>901</v>
      </c>
      <c r="K355" s="9" t="s">
        <v>40</v>
      </c>
      <c r="L355" s="9" t="s">
        <v>41</v>
      </c>
      <c r="M355" s="9" t="s">
        <v>42</v>
      </c>
      <c r="N355" s="9" t="s">
        <v>43</v>
      </c>
      <c r="O355" s="9" t="s">
        <v>2371</v>
      </c>
      <c r="P355" s="9" t="s">
        <v>45</v>
      </c>
      <c r="Q355" s="9" t="s">
        <v>84</v>
      </c>
      <c r="R355" s="9" t="s">
        <v>45</v>
      </c>
      <c r="S355" s="9" t="s">
        <v>1487</v>
      </c>
      <c r="T355" s="9" t="s">
        <v>75</v>
      </c>
      <c r="U355" s="9" t="s">
        <v>76</v>
      </c>
      <c r="V355" s="9" t="s">
        <v>75</v>
      </c>
      <c r="W355" s="9" t="s">
        <v>51</v>
      </c>
      <c r="X355" s="9" t="s">
        <v>52</v>
      </c>
      <c r="Y355" s="9" t="s">
        <v>53</v>
      </c>
      <c r="Z355" s="9" t="s">
        <v>54</v>
      </c>
      <c r="AA355" s="9" t="s">
        <v>1491</v>
      </c>
      <c r="AB355" s="9" t="s">
        <v>56</v>
      </c>
      <c r="AC355" s="10">
        <v>10500000</v>
      </c>
      <c r="AD355" s="10" t="s">
        <v>2370</v>
      </c>
      <c r="AE355" s="10" t="str" cm="1">
        <f t="array" aca="1" ref="AE355" ca="1">IFERROR(_xlfn.XLOOKUP(MID(CELL("filename",$A$1),FIND("]",CELL("filename",$A$1))+1,255)&amp;"|"&amp;$C355,Fonte_OM_Objeto!$G:$G,Fonte_OM_Objeto!$J:$J),"")</f>
        <v>28º BC | 28º BC</v>
      </c>
      <c r="AF355" s="10" t="str" cm="1">
        <f t="array" aca="1" ref="AF355" ca="1">IFERROR(_xlfn.XLOOKUP(MID(CELL("filename",$A$1),FIND("]",CELL("filename",$A$1))+1,255)&amp;"|"&amp;$C355,Fonte_OM_Objeto!$G:$G,Fonte_OM_Objeto!$K:$K),"")</f>
        <v>Construção de Próprios Nacionais Residenciais | Construção de Próprios Nacionais Residenciais</v>
      </c>
    </row>
    <row r="356" spans="1:32" s="1" customFormat="1" ht="19.7" customHeight="1" x14ac:dyDescent="0.2">
      <c r="A356" s="9" t="s">
        <v>2327</v>
      </c>
      <c r="B356" s="9" t="s">
        <v>31</v>
      </c>
      <c r="C356" s="9" t="s">
        <v>2369</v>
      </c>
      <c r="D356" s="9" t="s">
        <v>1483</v>
      </c>
      <c r="E356" s="9" t="s">
        <v>34</v>
      </c>
      <c r="F356" s="9" t="s">
        <v>2363</v>
      </c>
      <c r="G356" s="9" t="s">
        <v>2362</v>
      </c>
      <c r="H356" s="9" t="s">
        <v>1483</v>
      </c>
      <c r="I356" s="9" t="s">
        <v>1079</v>
      </c>
      <c r="J356" s="9" t="s">
        <v>901</v>
      </c>
      <c r="K356" s="9" t="s">
        <v>40</v>
      </c>
      <c r="L356" s="9" t="s">
        <v>41</v>
      </c>
      <c r="M356" s="9" t="s">
        <v>232</v>
      </c>
      <c r="N356" s="9" t="s">
        <v>233</v>
      </c>
      <c r="O356" s="9" t="s">
        <v>2361</v>
      </c>
      <c r="P356" s="9" t="s">
        <v>45</v>
      </c>
      <c r="Q356" s="9" t="s">
        <v>235</v>
      </c>
      <c r="R356" s="9" t="s">
        <v>2360</v>
      </c>
      <c r="S356" s="9" t="s">
        <v>2359</v>
      </c>
      <c r="T356" s="9" t="s">
        <v>2368</v>
      </c>
      <c r="U356" s="9" t="s">
        <v>1079</v>
      </c>
      <c r="V356" s="9" t="s">
        <v>2367</v>
      </c>
      <c r="W356" s="9" t="s">
        <v>51</v>
      </c>
      <c r="X356" s="9" t="s">
        <v>52</v>
      </c>
      <c r="Y356" s="9" t="s">
        <v>2366</v>
      </c>
      <c r="Z356" s="9" t="s">
        <v>54</v>
      </c>
      <c r="AA356" s="9" t="s">
        <v>1392</v>
      </c>
      <c r="AB356" s="9" t="s">
        <v>56</v>
      </c>
      <c r="AC356" s="10">
        <v>20000000</v>
      </c>
      <c r="AD356" s="10" t="s">
        <v>2365</v>
      </c>
      <c r="AE356" s="10" t="str" cm="1">
        <f t="array" aca="1" ref="AE356" ca="1">IFERROR(_xlfn.XLOOKUP(MID(CELL("filename",$A$1),FIND("]",CELL("filename",$A$1))+1,255)&amp;"|"&amp;$C356,Fonte_OM_Objeto!$G:$G,Fonte_OM_Objeto!$J:$J),"")</f>
        <v/>
      </c>
      <c r="AF356" s="10" t="str" cm="1">
        <f t="array" aca="1" ref="AF356" ca="1">IFERROR(_xlfn.XLOOKUP(MID(CELL("filename",$A$1),FIND("]",CELL("filename",$A$1))+1,255)&amp;"|"&amp;$C356,Fonte_OM_Objeto!$G:$G,Fonte_OM_Objeto!$K:$K),"")</f>
        <v/>
      </c>
    </row>
    <row r="357" spans="1:32" s="1" customFormat="1" ht="19.7" customHeight="1" x14ac:dyDescent="0.2">
      <c r="A357" s="9" t="s">
        <v>2327</v>
      </c>
      <c r="B357" s="9" t="s">
        <v>31</v>
      </c>
      <c r="C357" s="9" t="s">
        <v>2369</v>
      </c>
      <c r="D357" s="9" t="s">
        <v>1483</v>
      </c>
      <c r="E357" s="9" t="s">
        <v>34</v>
      </c>
      <c r="F357" s="9" t="s">
        <v>2363</v>
      </c>
      <c r="G357" s="9" t="s">
        <v>2362</v>
      </c>
      <c r="H357" s="9" t="s">
        <v>1483</v>
      </c>
      <c r="I357" s="9" t="s">
        <v>1079</v>
      </c>
      <c r="J357" s="9" t="s">
        <v>901</v>
      </c>
      <c r="K357" s="9" t="s">
        <v>40</v>
      </c>
      <c r="L357" s="9" t="s">
        <v>41</v>
      </c>
      <c r="M357" s="9" t="s">
        <v>232</v>
      </c>
      <c r="N357" s="9" t="s">
        <v>233</v>
      </c>
      <c r="O357" s="9" t="s">
        <v>2361</v>
      </c>
      <c r="P357" s="9" t="s">
        <v>45</v>
      </c>
      <c r="Q357" s="9" t="s">
        <v>235</v>
      </c>
      <c r="R357" s="9" t="s">
        <v>2360</v>
      </c>
      <c r="S357" s="9" t="s">
        <v>2359</v>
      </c>
      <c r="T357" s="9" t="s">
        <v>2368</v>
      </c>
      <c r="U357" s="9" t="s">
        <v>1079</v>
      </c>
      <c r="V357" s="9" t="s">
        <v>2367</v>
      </c>
      <c r="W357" s="9" t="s">
        <v>51</v>
      </c>
      <c r="X357" s="9" t="s">
        <v>52</v>
      </c>
      <c r="Y357" s="9" t="s">
        <v>2366</v>
      </c>
      <c r="Z357" s="9" t="s">
        <v>54</v>
      </c>
      <c r="AA357" s="9" t="s">
        <v>1491</v>
      </c>
      <c r="AB357" s="9" t="s">
        <v>56</v>
      </c>
      <c r="AC357" s="10">
        <v>9000000</v>
      </c>
      <c r="AD357" s="10" t="s">
        <v>2365</v>
      </c>
      <c r="AE357" s="10" t="str" cm="1">
        <f t="array" aca="1" ref="AE357" ca="1">IFERROR(_xlfn.XLOOKUP(MID(CELL("filename",$A$1),FIND("]",CELL("filename",$A$1))+1,255)&amp;"|"&amp;$C357,Fonte_OM_Objeto!$G:$G,Fonte_OM_Objeto!$J:$J),"")</f>
        <v/>
      </c>
      <c r="AF357" s="10" t="str" cm="1">
        <f t="array" aca="1" ref="AF357" ca="1">IFERROR(_xlfn.XLOOKUP(MID(CELL("filename",$A$1),FIND("]",CELL("filename",$A$1))+1,255)&amp;"|"&amp;$C357,Fonte_OM_Objeto!$G:$G,Fonte_OM_Objeto!$K:$K),"")</f>
        <v/>
      </c>
    </row>
    <row r="358" spans="1:32" s="1" customFormat="1" ht="19.7" customHeight="1" x14ac:dyDescent="0.2">
      <c r="A358" s="9" t="s">
        <v>2327</v>
      </c>
      <c r="B358" s="9" t="s">
        <v>31</v>
      </c>
      <c r="C358" s="9" t="s">
        <v>2364</v>
      </c>
      <c r="D358" s="9" t="s">
        <v>1483</v>
      </c>
      <c r="E358" s="9" t="s">
        <v>34</v>
      </c>
      <c r="F358" s="9" t="s">
        <v>2363</v>
      </c>
      <c r="G358" s="9" t="s">
        <v>2362</v>
      </c>
      <c r="H358" s="9" t="s">
        <v>1483</v>
      </c>
      <c r="I358" s="9" t="s">
        <v>1079</v>
      </c>
      <c r="J358" s="9" t="s">
        <v>901</v>
      </c>
      <c r="K358" s="9" t="s">
        <v>40</v>
      </c>
      <c r="L358" s="9" t="s">
        <v>41</v>
      </c>
      <c r="M358" s="9" t="s">
        <v>232</v>
      </c>
      <c r="N358" s="9" t="s">
        <v>233</v>
      </c>
      <c r="O358" s="9" t="s">
        <v>2361</v>
      </c>
      <c r="P358" s="9" t="s">
        <v>45</v>
      </c>
      <c r="Q358" s="9" t="s">
        <v>235</v>
      </c>
      <c r="R358" s="9" t="s">
        <v>2360</v>
      </c>
      <c r="S358" s="9" t="s">
        <v>2359</v>
      </c>
      <c r="T358" s="9" t="s">
        <v>2358</v>
      </c>
      <c r="U358" s="9" t="s">
        <v>1079</v>
      </c>
      <c r="V358" s="9" t="s">
        <v>2357</v>
      </c>
      <c r="W358" s="9" t="s">
        <v>51</v>
      </c>
      <c r="X358" s="9" t="s">
        <v>52</v>
      </c>
      <c r="Y358" s="9" t="s">
        <v>53</v>
      </c>
      <c r="Z358" s="9" t="s">
        <v>54</v>
      </c>
      <c r="AA358" s="9" t="s">
        <v>1392</v>
      </c>
      <c r="AB358" s="9" t="s">
        <v>56</v>
      </c>
      <c r="AC358" s="10">
        <v>70000000</v>
      </c>
      <c r="AD358" s="10" t="s">
        <v>2356</v>
      </c>
      <c r="AE358" s="10" t="str" cm="1">
        <f t="array" aca="1" ref="AE358" ca="1">IFERROR(_xlfn.XLOOKUP(MID(CELL("filename",$A$1),FIND("]",CELL("filename",$A$1))+1,255)&amp;"|"&amp;$C358,Fonte_OM_Objeto!$G:$G,Fonte_OM_Objeto!$J:$J),"")</f>
        <v/>
      </c>
      <c r="AF358" s="10" t="str" cm="1">
        <f t="array" aca="1" ref="AF358" ca="1">IFERROR(_xlfn.XLOOKUP(MID(CELL("filename",$A$1),FIND("]",CELL("filename",$A$1))+1,255)&amp;"|"&amp;$C358,Fonte_OM_Objeto!$G:$G,Fonte_OM_Objeto!$K:$K),"")</f>
        <v/>
      </c>
    </row>
    <row r="359" spans="1:32" s="1" customFormat="1" ht="19.7" customHeight="1" x14ac:dyDescent="0.2">
      <c r="A359" s="9" t="s">
        <v>2327</v>
      </c>
      <c r="B359" s="9" t="s">
        <v>31</v>
      </c>
      <c r="C359" s="9" t="s">
        <v>2364</v>
      </c>
      <c r="D359" s="9" t="s">
        <v>1483</v>
      </c>
      <c r="E359" s="9" t="s">
        <v>34</v>
      </c>
      <c r="F359" s="9" t="s">
        <v>2363</v>
      </c>
      <c r="G359" s="9" t="s">
        <v>2362</v>
      </c>
      <c r="H359" s="9" t="s">
        <v>1483</v>
      </c>
      <c r="I359" s="9" t="s">
        <v>1079</v>
      </c>
      <c r="J359" s="9" t="s">
        <v>901</v>
      </c>
      <c r="K359" s="9" t="s">
        <v>40</v>
      </c>
      <c r="L359" s="9" t="s">
        <v>41</v>
      </c>
      <c r="M359" s="9" t="s">
        <v>232</v>
      </c>
      <c r="N359" s="9" t="s">
        <v>233</v>
      </c>
      <c r="O359" s="9" t="s">
        <v>2361</v>
      </c>
      <c r="P359" s="9" t="s">
        <v>45</v>
      </c>
      <c r="Q359" s="9" t="s">
        <v>235</v>
      </c>
      <c r="R359" s="9" t="s">
        <v>2360</v>
      </c>
      <c r="S359" s="9" t="s">
        <v>2359</v>
      </c>
      <c r="T359" s="9" t="s">
        <v>2358</v>
      </c>
      <c r="U359" s="9" t="s">
        <v>1079</v>
      </c>
      <c r="V359" s="9" t="s">
        <v>2357</v>
      </c>
      <c r="W359" s="9" t="s">
        <v>51</v>
      </c>
      <c r="X359" s="9" t="s">
        <v>52</v>
      </c>
      <c r="Y359" s="9" t="s">
        <v>53</v>
      </c>
      <c r="Z359" s="9" t="s">
        <v>54</v>
      </c>
      <c r="AA359" s="9" t="s">
        <v>1491</v>
      </c>
      <c r="AB359" s="9" t="s">
        <v>56</v>
      </c>
      <c r="AC359" s="10">
        <v>16800000</v>
      </c>
      <c r="AD359" s="10" t="s">
        <v>2356</v>
      </c>
      <c r="AE359" s="10" t="str" cm="1">
        <f t="array" aca="1" ref="AE359" ca="1">IFERROR(_xlfn.XLOOKUP(MID(CELL("filename",$A$1),FIND("]",CELL("filename",$A$1))+1,255)&amp;"|"&amp;$C359,Fonte_OM_Objeto!$G:$G,Fonte_OM_Objeto!$J:$J),"")</f>
        <v/>
      </c>
      <c r="AF359" s="10" t="str" cm="1">
        <f t="array" aca="1" ref="AF359" ca="1">IFERROR(_xlfn.XLOOKUP(MID(CELL("filename",$A$1),FIND("]",CELL("filename",$A$1))+1,255)&amp;"|"&amp;$C359,Fonte_OM_Objeto!$G:$G,Fonte_OM_Objeto!$K:$K),"")</f>
        <v/>
      </c>
    </row>
    <row r="360" spans="1:32" s="1" customFormat="1" ht="62.85" customHeight="1" x14ac:dyDescent="0.2">
      <c r="A360" s="9" t="s">
        <v>2327</v>
      </c>
      <c r="B360" s="9" t="s">
        <v>31</v>
      </c>
      <c r="C360" s="9" t="s">
        <v>2355</v>
      </c>
      <c r="D360" s="9" t="s">
        <v>33</v>
      </c>
      <c r="E360" s="9" t="s">
        <v>34</v>
      </c>
      <c r="F360" s="9" t="s">
        <v>1506</v>
      </c>
      <c r="G360" s="9" t="s">
        <v>2350</v>
      </c>
      <c r="H360" s="9" t="s">
        <v>37</v>
      </c>
      <c r="I360" s="9" t="s">
        <v>96</v>
      </c>
      <c r="J360" s="9" t="s">
        <v>39</v>
      </c>
      <c r="K360" s="9" t="s">
        <v>40</v>
      </c>
      <c r="L360" s="9" t="s">
        <v>41</v>
      </c>
      <c r="M360" s="9" t="s">
        <v>408</v>
      </c>
      <c r="N360" s="9" t="s">
        <v>409</v>
      </c>
      <c r="O360" s="9" t="s">
        <v>2354</v>
      </c>
      <c r="P360" s="9" t="s">
        <v>45</v>
      </c>
      <c r="Q360" s="9" t="s">
        <v>411</v>
      </c>
      <c r="R360" s="9" t="s">
        <v>2353</v>
      </c>
      <c r="S360" s="9" t="s">
        <v>413</v>
      </c>
      <c r="T360" s="9" t="s">
        <v>75</v>
      </c>
      <c r="U360" s="9" t="s">
        <v>76</v>
      </c>
      <c r="V360" s="9" t="s">
        <v>75</v>
      </c>
      <c r="W360" s="9" t="s">
        <v>51</v>
      </c>
      <c r="X360" s="9" t="s">
        <v>102</v>
      </c>
      <c r="Y360" s="9" t="s">
        <v>53</v>
      </c>
      <c r="Z360" s="9" t="s">
        <v>54</v>
      </c>
      <c r="AA360" s="9" t="s">
        <v>55</v>
      </c>
      <c r="AB360" s="9" t="s">
        <v>56</v>
      </c>
      <c r="AC360" s="10">
        <v>500000</v>
      </c>
      <c r="AD360" s="10" t="s">
        <v>2352</v>
      </c>
      <c r="AE360" s="10" t="str" cm="1">
        <f t="array" aca="1" ref="AE360" ca="1">IFERROR(_xlfn.XLOOKUP(MID(CELL("filename",$A$1),FIND("]",CELL("filename",$A$1))+1,255)&amp;"|"&amp;$C360,Fonte_OM_Objeto!$G:$G,Fonte_OM_Objeto!$J:$J),"")</f>
        <v/>
      </c>
      <c r="AF360" s="10" t="str" cm="1">
        <f t="array" aca="1" ref="AF360" ca="1">IFERROR(_xlfn.XLOOKUP(MID(CELL("filename",$A$1),FIND("]",CELL("filename",$A$1))+1,255)&amp;"|"&amp;$C360,Fonte_OM_Objeto!$G:$G,Fonte_OM_Objeto!$K:$K),"")</f>
        <v/>
      </c>
    </row>
    <row r="361" spans="1:32" s="1" customFormat="1" ht="19.7" customHeight="1" x14ac:dyDescent="0.2">
      <c r="A361" s="9" t="s">
        <v>2327</v>
      </c>
      <c r="B361" s="9" t="s">
        <v>31</v>
      </c>
      <c r="C361" s="9" t="s">
        <v>2351</v>
      </c>
      <c r="D361" s="9" t="s">
        <v>33</v>
      </c>
      <c r="E361" s="9" t="s">
        <v>34</v>
      </c>
      <c r="F361" s="9" t="s">
        <v>1506</v>
      </c>
      <c r="G361" s="9" t="s">
        <v>2350</v>
      </c>
      <c r="H361" s="9" t="s">
        <v>37</v>
      </c>
      <c r="I361" s="9" t="s">
        <v>96</v>
      </c>
      <c r="J361" s="9" t="s">
        <v>39</v>
      </c>
      <c r="K361" s="9" t="s">
        <v>40</v>
      </c>
      <c r="L361" s="9" t="s">
        <v>41</v>
      </c>
      <c r="M361" s="9" t="s">
        <v>97</v>
      </c>
      <c r="N361" s="9" t="s">
        <v>98</v>
      </c>
      <c r="O361" s="9" t="s">
        <v>1367</v>
      </c>
      <c r="P361" s="9" t="s">
        <v>45</v>
      </c>
      <c r="Q361" s="9" t="s">
        <v>46</v>
      </c>
      <c r="R361" s="9" t="s">
        <v>47</v>
      </c>
      <c r="S361" s="9" t="s">
        <v>48</v>
      </c>
      <c r="T361" s="9" t="s">
        <v>75</v>
      </c>
      <c r="U361" s="9" t="s">
        <v>76</v>
      </c>
      <c r="V361" s="9" t="s">
        <v>75</v>
      </c>
      <c r="W361" s="9" t="s">
        <v>51</v>
      </c>
      <c r="X361" s="9" t="s">
        <v>102</v>
      </c>
      <c r="Y361" s="9" t="s">
        <v>53</v>
      </c>
      <c r="Z361" s="9" t="s">
        <v>54</v>
      </c>
      <c r="AA361" s="9" t="s">
        <v>55</v>
      </c>
      <c r="AB361" s="9" t="s">
        <v>56</v>
      </c>
      <c r="AC361" s="10">
        <v>100000</v>
      </c>
      <c r="AD361" s="9" t="s">
        <v>2349</v>
      </c>
      <c r="AE361" s="10" t="str" cm="1">
        <f t="array" aca="1" ref="AE361" ca="1">IFERROR(_xlfn.XLOOKUP(MID(CELL("filename",$A$1),FIND("]",CELL("filename",$A$1))+1,255)&amp;"|"&amp;$C361,Fonte_OM_Objeto!$G:$G,Fonte_OM_Objeto!$J:$J),"")</f>
        <v/>
      </c>
      <c r="AF361" s="10" t="str" cm="1">
        <f t="array" aca="1" ref="AF361" ca="1">IFERROR(_xlfn.XLOOKUP(MID(CELL("filename",$A$1),FIND("]",CELL("filename",$A$1))+1,255)&amp;"|"&amp;$C361,Fonte_OM_Objeto!$G:$G,Fonte_OM_Objeto!$K:$K),"")</f>
        <v/>
      </c>
    </row>
    <row r="362" spans="1:32" s="1" customFormat="1" ht="52.35" customHeight="1" x14ac:dyDescent="0.2">
      <c r="A362" s="9" t="s">
        <v>2327</v>
      </c>
      <c r="B362" s="9" t="s">
        <v>31</v>
      </c>
      <c r="C362" s="9" t="s">
        <v>2348</v>
      </c>
      <c r="D362" s="9" t="s">
        <v>33</v>
      </c>
      <c r="E362" s="9" t="s">
        <v>90</v>
      </c>
      <c r="F362" s="9" t="s">
        <v>2341</v>
      </c>
      <c r="G362" s="9" t="s">
        <v>2340</v>
      </c>
      <c r="H362" s="9" t="s">
        <v>143</v>
      </c>
      <c r="I362" s="9" t="s">
        <v>144</v>
      </c>
      <c r="J362" s="9" t="s">
        <v>107</v>
      </c>
      <c r="K362" s="9" t="s">
        <v>40</v>
      </c>
      <c r="L362" s="9" t="s">
        <v>41</v>
      </c>
      <c r="M362" s="9" t="s">
        <v>59</v>
      </c>
      <c r="N362" s="9" t="s">
        <v>60</v>
      </c>
      <c r="O362" s="9" t="s">
        <v>2347</v>
      </c>
      <c r="P362" s="9" t="s">
        <v>45</v>
      </c>
      <c r="Q362" s="9" t="s">
        <v>62</v>
      </c>
      <c r="R362" s="9" t="s">
        <v>45</v>
      </c>
      <c r="S362" s="9" t="s">
        <v>63</v>
      </c>
      <c r="T362" s="9" t="s">
        <v>75</v>
      </c>
      <c r="U362" s="9" t="s">
        <v>76</v>
      </c>
      <c r="V362" s="9" t="s">
        <v>75</v>
      </c>
      <c r="W362" s="9" t="s">
        <v>51</v>
      </c>
      <c r="X362" s="9" t="s">
        <v>52</v>
      </c>
      <c r="Y362" s="9" t="s">
        <v>53</v>
      </c>
      <c r="Z362" s="9" t="s">
        <v>54</v>
      </c>
      <c r="AA362" s="9" t="s">
        <v>55</v>
      </c>
      <c r="AB362" s="9" t="s">
        <v>56</v>
      </c>
      <c r="AC362" s="10">
        <v>700000</v>
      </c>
      <c r="AD362" s="10" t="s">
        <v>2346</v>
      </c>
      <c r="AE362" s="10" t="str" cm="1">
        <f t="array" aca="1" ref="AE362" ca="1">IFERROR(_xlfn.XLOOKUP(MID(CELL("filename",$A$1),FIND("]",CELL("filename",$A$1))+1,255)&amp;"|"&amp;$C362,Fonte_OM_Objeto!$G:$G,Fonte_OM_Objeto!$J:$J),"")</f>
        <v/>
      </c>
      <c r="AF362" s="10" t="str" cm="1">
        <f t="array" aca="1" ref="AF362" ca="1">IFERROR(_xlfn.XLOOKUP(MID(CELL("filename",$A$1),FIND("]",CELL("filename",$A$1))+1,255)&amp;"|"&amp;$C362,Fonte_OM_Objeto!$G:$G,Fonte_OM_Objeto!$K:$K),"")</f>
        <v/>
      </c>
    </row>
    <row r="363" spans="1:32" s="1" customFormat="1" ht="19.7" customHeight="1" x14ac:dyDescent="0.2">
      <c r="A363" s="9" t="s">
        <v>2327</v>
      </c>
      <c r="B363" s="9" t="s">
        <v>31</v>
      </c>
      <c r="C363" s="9" t="s">
        <v>2345</v>
      </c>
      <c r="D363" s="9" t="s">
        <v>33</v>
      </c>
      <c r="E363" s="9" t="s">
        <v>90</v>
      </c>
      <c r="F363" s="9" t="s">
        <v>2341</v>
      </c>
      <c r="G363" s="9" t="s">
        <v>2340</v>
      </c>
      <c r="H363" s="9" t="s">
        <v>143</v>
      </c>
      <c r="I363" s="9" t="s">
        <v>144</v>
      </c>
      <c r="J363" s="9" t="s">
        <v>107</v>
      </c>
      <c r="K363" s="9" t="s">
        <v>40</v>
      </c>
      <c r="L363" s="9" t="s">
        <v>41</v>
      </c>
      <c r="M363" s="9" t="s">
        <v>42</v>
      </c>
      <c r="N363" s="9" t="s">
        <v>43</v>
      </c>
      <c r="O363" s="9" t="s">
        <v>2344</v>
      </c>
      <c r="P363" s="9" t="s">
        <v>45</v>
      </c>
      <c r="Q363" s="9" t="s">
        <v>84</v>
      </c>
      <c r="R363" s="9" t="s">
        <v>45</v>
      </c>
      <c r="S363" s="9" t="s">
        <v>85</v>
      </c>
      <c r="T363" s="9" t="s">
        <v>75</v>
      </c>
      <c r="U363" s="9" t="s">
        <v>76</v>
      </c>
      <c r="V363" s="9" t="s">
        <v>75</v>
      </c>
      <c r="W363" s="9" t="s">
        <v>51</v>
      </c>
      <c r="X363" s="9" t="s">
        <v>52</v>
      </c>
      <c r="Y363" s="9" t="s">
        <v>53</v>
      </c>
      <c r="Z363" s="9" t="s">
        <v>54</v>
      </c>
      <c r="AA363" s="9" t="s">
        <v>55</v>
      </c>
      <c r="AB363" s="9" t="s">
        <v>56</v>
      </c>
      <c r="AC363" s="10">
        <v>440000</v>
      </c>
      <c r="AD363" s="10" t="s">
        <v>2343</v>
      </c>
      <c r="AE363" s="10" t="str" cm="1">
        <f t="array" aca="1" ref="AE363" ca="1">IFERROR(_xlfn.XLOOKUP(MID(CELL("filename",$A$1),FIND("]",CELL("filename",$A$1))+1,255)&amp;"|"&amp;$C363,Fonte_OM_Objeto!$G:$G,Fonte_OM_Objeto!$J:$J),"")</f>
        <v>38° BI</v>
      </c>
      <c r="AF363" s="10" t="str" cm="1">
        <f t="array" aca="1" ref="AF363" ca="1">IFERROR(_xlfn.XLOOKUP(MID(CELL("filename",$A$1),FIND("]",CELL("filename",$A$1))+1,255)&amp;"|"&amp;$C363,Fonte_OM_Objeto!$G:$G,Fonte_OM_Objeto!$K:$K),"")</f>
        <v>Aquisição de armários de aço, tipo roupeiro, padrão Exército Brasileiro.</v>
      </c>
    </row>
    <row r="364" spans="1:32" s="1" customFormat="1" ht="19.7" customHeight="1" x14ac:dyDescent="0.2">
      <c r="A364" s="9" t="s">
        <v>2327</v>
      </c>
      <c r="B364" s="9" t="s">
        <v>31</v>
      </c>
      <c r="C364" s="9" t="s">
        <v>2342</v>
      </c>
      <c r="D364" s="9" t="s">
        <v>33</v>
      </c>
      <c r="E364" s="9" t="s">
        <v>34</v>
      </c>
      <c r="F364" s="9" t="s">
        <v>2341</v>
      </c>
      <c r="G364" s="9" t="s">
        <v>2340</v>
      </c>
      <c r="H364" s="9" t="s">
        <v>143</v>
      </c>
      <c r="I364" s="9" t="s">
        <v>144</v>
      </c>
      <c r="J364" s="9" t="s">
        <v>107</v>
      </c>
      <c r="K364" s="9" t="s">
        <v>40</v>
      </c>
      <c r="L364" s="9" t="s">
        <v>41</v>
      </c>
      <c r="M364" s="9" t="s">
        <v>42</v>
      </c>
      <c r="N364" s="9" t="s">
        <v>43</v>
      </c>
      <c r="O364" s="9" t="s">
        <v>612</v>
      </c>
      <c r="P364" s="9" t="s">
        <v>45</v>
      </c>
      <c r="Q364" s="9" t="s">
        <v>109</v>
      </c>
      <c r="R364" s="9" t="s">
        <v>47</v>
      </c>
      <c r="S364" s="9" t="s">
        <v>110</v>
      </c>
      <c r="T364" s="9" t="s">
        <v>2339</v>
      </c>
      <c r="U364" s="9" t="s">
        <v>144</v>
      </c>
      <c r="V364" s="9" t="s">
        <v>2338</v>
      </c>
      <c r="W364" s="9" t="s">
        <v>111</v>
      </c>
      <c r="X364" s="9" t="s">
        <v>52</v>
      </c>
      <c r="Y364" s="9" t="s">
        <v>53</v>
      </c>
      <c r="Z364" s="9" t="s">
        <v>54</v>
      </c>
      <c r="AA364" s="9" t="s">
        <v>55</v>
      </c>
      <c r="AB364" s="9" t="s">
        <v>56</v>
      </c>
      <c r="AC364" s="10">
        <v>450000</v>
      </c>
      <c r="AD364" s="10" t="s">
        <v>2337</v>
      </c>
      <c r="AE364" s="10" t="str" cm="1">
        <f t="array" aca="1" ref="AE364" ca="1">IFERROR(_xlfn.XLOOKUP(MID(CELL("filename",$A$1),FIND("]",CELL("filename",$A$1))+1,255)&amp;"|"&amp;$C364,Fonte_OM_Objeto!$G:$G,Fonte_OM_Objeto!$J:$J),"")</f>
        <v>38° BI</v>
      </c>
      <c r="AF364" s="10" t="str" cm="1">
        <f t="array" aca="1" ref="AF364" ca="1">IFERROR(_xlfn.XLOOKUP(MID(CELL("filename",$A$1),FIND("]",CELL("filename",$A$1))+1,255)&amp;"|"&amp;$C364,Fonte_OM_Objeto!$G:$G,Fonte_OM_Objeto!$K:$K),"")</f>
        <v>Aquisição de ambulância UTI tipo D, equipamentos médico-hospitalares e mobiliário para o P Med Gu Vila Velha/38° BI</v>
      </c>
    </row>
    <row r="365" spans="1:32" s="1" customFormat="1" ht="138.19999999999999" customHeight="1" x14ac:dyDescent="0.2">
      <c r="A365" s="9" t="s">
        <v>2327</v>
      </c>
      <c r="B365" s="9" t="s">
        <v>31</v>
      </c>
      <c r="C365" s="9" t="s">
        <v>1523</v>
      </c>
      <c r="D365" s="9" t="s">
        <v>33</v>
      </c>
      <c r="E365" s="9" t="s">
        <v>90</v>
      </c>
      <c r="F365" s="9" t="s">
        <v>1518</v>
      </c>
      <c r="G365" s="9" t="s">
        <v>1519</v>
      </c>
      <c r="H365" s="9" t="s">
        <v>143</v>
      </c>
      <c r="I365" s="9" t="s">
        <v>212</v>
      </c>
      <c r="J365" s="9" t="s">
        <v>39</v>
      </c>
      <c r="K365" s="9" t="s">
        <v>40</v>
      </c>
      <c r="L365" s="9" t="s">
        <v>41</v>
      </c>
      <c r="M365" s="9" t="s">
        <v>42</v>
      </c>
      <c r="N365" s="9" t="s">
        <v>43</v>
      </c>
      <c r="O365" s="9" t="s">
        <v>118</v>
      </c>
      <c r="P365" s="9" t="s">
        <v>45</v>
      </c>
      <c r="Q365" s="9" t="s">
        <v>46</v>
      </c>
      <c r="R365" s="9" t="s">
        <v>47</v>
      </c>
      <c r="S365" s="9" t="s">
        <v>48</v>
      </c>
      <c r="T365" s="9" t="s">
        <v>75</v>
      </c>
      <c r="U365" s="9" t="s">
        <v>76</v>
      </c>
      <c r="V365" s="9" t="s">
        <v>75</v>
      </c>
      <c r="W365" s="9" t="s">
        <v>51</v>
      </c>
      <c r="X365" s="9" t="s">
        <v>52</v>
      </c>
      <c r="Y365" s="9" t="s">
        <v>53</v>
      </c>
      <c r="Z365" s="9" t="s">
        <v>54</v>
      </c>
      <c r="AA365" s="9" t="s">
        <v>55</v>
      </c>
      <c r="AB365" s="9" t="s">
        <v>56</v>
      </c>
      <c r="AC365" s="10">
        <v>750000</v>
      </c>
      <c r="AD365" s="10" t="s">
        <v>2336</v>
      </c>
      <c r="AE365" s="10" t="str" cm="1">
        <f t="array" aca="1" ref="AE365" ca="1">IFERROR(_xlfn.XLOOKUP(MID(CELL("filename",$A$1),FIND("]",CELL("filename",$A$1))+1,255)&amp;"|"&amp;$C365,Fonte_OM_Objeto!$G:$G,Fonte_OM_Objeto!$J:$J),"")</f>
        <v>AMAN</v>
      </c>
      <c r="AF365" s="10" t="str" cm="1">
        <f t="array" aca="1" ref="AF365" ca="1">IFERROR(_xlfn.XLOOKUP(MID(CELL("filename",$A$1),FIND("]",CELL("filename",$A$1))+1,255)&amp;"|"&amp;$C365,Fonte_OM_Objeto!$G:$G,Fonte_OM_Objeto!$K:$K),"")</f>
        <v>Instalação de usina fotovoltaica e adequação da Infraestrutura de Distribuição de Energia Elétrica MT/BT da Região de Parques na AMAN.</v>
      </c>
    </row>
    <row r="366" spans="1:32" s="1" customFormat="1" ht="138.19999999999999" customHeight="1" x14ac:dyDescent="0.2">
      <c r="A366" s="9" t="s">
        <v>2327</v>
      </c>
      <c r="B366" s="9" t="s">
        <v>31</v>
      </c>
      <c r="C366" s="9" t="s">
        <v>1525</v>
      </c>
      <c r="D366" s="9" t="s">
        <v>33</v>
      </c>
      <c r="E366" s="9" t="s">
        <v>90</v>
      </c>
      <c r="F366" s="9" t="s">
        <v>1518</v>
      </c>
      <c r="G366" s="9" t="s">
        <v>1519</v>
      </c>
      <c r="H366" s="9" t="s">
        <v>143</v>
      </c>
      <c r="I366" s="9" t="s">
        <v>212</v>
      </c>
      <c r="J366" s="9" t="s">
        <v>39</v>
      </c>
      <c r="K366" s="9" t="s">
        <v>40</v>
      </c>
      <c r="L366" s="9" t="s">
        <v>41</v>
      </c>
      <c r="M366" s="9" t="s">
        <v>42</v>
      </c>
      <c r="N366" s="9" t="s">
        <v>43</v>
      </c>
      <c r="O366" s="9" t="s">
        <v>118</v>
      </c>
      <c r="P366" s="9" t="s">
        <v>45</v>
      </c>
      <c r="Q366" s="9" t="s">
        <v>46</v>
      </c>
      <c r="R366" s="9" t="s">
        <v>47</v>
      </c>
      <c r="S366" s="9" t="s">
        <v>48</v>
      </c>
      <c r="T366" s="9" t="s">
        <v>75</v>
      </c>
      <c r="U366" s="9" t="s">
        <v>76</v>
      </c>
      <c r="V366" s="9" t="s">
        <v>75</v>
      </c>
      <c r="W366" s="9" t="s">
        <v>51</v>
      </c>
      <c r="X366" s="9" t="s">
        <v>52</v>
      </c>
      <c r="Y366" s="9" t="s">
        <v>53</v>
      </c>
      <c r="Z366" s="9" t="s">
        <v>54</v>
      </c>
      <c r="AA366" s="9" t="s">
        <v>55</v>
      </c>
      <c r="AB366" s="9" t="s">
        <v>56</v>
      </c>
      <c r="AC366" s="10">
        <v>1500000</v>
      </c>
      <c r="AD366" s="10" t="s">
        <v>2336</v>
      </c>
      <c r="AE366" s="10" t="str" cm="1">
        <f t="array" aca="1" ref="AE366" ca="1">IFERROR(_xlfn.XLOOKUP(MID(CELL("filename",$A$1),FIND("]",CELL("filename",$A$1))+1,255)&amp;"|"&amp;$C366,Fonte_OM_Objeto!$G:$G,Fonte_OM_Objeto!$J:$J),"")</f>
        <v>HCE</v>
      </c>
      <c r="AF366" s="10" t="str" cm="1">
        <f t="array" aca="1" ref="AF366" ca="1">IFERROR(_xlfn.XLOOKUP(MID(CELL("filename",$A$1),FIND("]",CELL("filename",$A$1))+1,255)&amp;"|"&amp;$C366,Fonte_OM_Objeto!$G:$G,Fonte_OM_Objeto!$K:$K),"")</f>
        <v>Instalação de usina fotovoltaica no HCE</v>
      </c>
    </row>
    <row r="367" spans="1:32" s="1" customFormat="1" ht="106.15" customHeight="1" x14ac:dyDescent="0.2">
      <c r="A367" s="9" t="s">
        <v>2327</v>
      </c>
      <c r="B367" s="9" t="s">
        <v>31</v>
      </c>
      <c r="C367" s="9" t="s">
        <v>1527</v>
      </c>
      <c r="D367" s="9" t="s">
        <v>33</v>
      </c>
      <c r="E367" s="9" t="s">
        <v>34</v>
      </c>
      <c r="F367" s="9" t="s">
        <v>1518</v>
      </c>
      <c r="G367" s="9" t="s">
        <v>1519</v>
      </c>
      <c r="H367" s="9" t="s">
        <v>143</v>
      </c>
      <c r="I367" s="9" t="s">
        <v>212</v>
      </c>
      <c r="J367" s="9" t="s">
        <v>39</v>
      </c>
      <c r="K367" s="9" t="s">
        <v>40</v>
      </c>
      <c r="L367" s="9" t="s">
        <v>41</v>
      </c>
      <c r="M367" s="9" t="s">
        <v>97</v>
      </c>
      <c r="N367" s="9" t="s">
        <v>98</v>
      </c>
      <c r="O367" s="9" t="s">
        <v>612</v>
      </c>
      <c r="P367" s="9" t="s">
        <v>45</v>
      </c>
      <c r="Q367" s="9" t="s">
        <v>109</v>
      </c>
      <c r="R367" s="9" t="s">
        <v>47</v>
      </c>
      <c r="S367" s="9" t="s">
        <v>110</v>
      </c>
      <c r="T367" s="9" t="s">
        <v>1534</v>
      </c>
      <c r="U367" s="9" t="s">
        <v>212</v>
      </c>
      <c r="V367" s="9" t="s">
        <v>480</v>
      </c>
      <c r="W367" s="9" t="s">
        <v>111</v>
      </c>
      <c r="X367" s="9" t="s">
        <v>52</v>
      </c>
      <c r="Y367" s="9" t="s">
        <v>53</v>
      </c>
      <c r="Z367" s="9" t="s">
        <v>54</v>
      </c>
      <c r="AA367" s="9" t="s">
        <v>55</v>
      </c>
      <c r="AB367" s="9" t="s">
        <v>56</v>
      </c>
      <c r="AC367" s="10">
        <v>300000</v>
      </c>
      <c r="AD367" s="10" t="s">
        <v>2335</v>
      </c>
      <c r="AE367" s="10" t="str" cm="1">
        <f t="array" aca="1" ref="AE367" ca="1">IFERROR(_xlfn.XLOOKUP(MID(CELL("filename",$A$1),FIND("]",CELL("filename",$A$1))+1,255)&amp;"|"&amp;$C367,Fonte_OM_Objeto!$G:$G,Fonte_OM_Objeto!$J:$J),"")</f>
        <v/>
      </c>
      <c r="AF367" s="10" t="str" cm="1">
        <f t="array" aca="1" ref="AF367" ca="1">IFERROR(_xlfn.XLOOKUP(MID(CELL("filename",$A$1),FIND("]",CELL("filename",$A$1))+1,255)&amp;"|"&amp;$C367,Fonte_OM_Objeto!$G:$G,Fonte_OM_Objeto!$K:$K),"")</f>
        <v/>
      </c>
    </row>
    <row r="368" spans="1:32" s="1" customFormat="1" ht="106.15" customHeight="1" x14ac:dyDescent="0.2">
      <c r="A368" s="9" t="s">
        <v>2327</v>
      </c>
      <c r="B368" s="9" t="s">
        <v>31</v>
      </c>
      <c r="C368" s="9" t="s">
        <v>1529</v>
      </c>
      <c r="D368" s="9" t="s">
        <v>33</v>
      </c>
      <c r="E368" s="9" t="s">
        <v>34</v>
      </c>
      <c r="F368" s="9" t="s">
        <v>1518</v>
      </c>
      <c r="G368" s="9" t="s">
        <v>1519</v>
      </c>
      <c r="H368" s="9" t="s">
        <v>143</v>
      </c>
      <c r="I368" s="9" t="s">
        <v>212</v>
      </c>
      <c r="J368" s="9" t="s">
        <v>39</v>
      </c>
      <c r="K368" s="9" t="s">
        <v>40</v>
      </c>
      <c r="L368" s="9" t="s">
        <v>41</v>
      </c>
      <c r="M368" s="9" t="s">
        <v>97</v>
      </c>
      <c r="N368" s="9" t="s">
        <v>98</v>
      </c>
      <c r="O368" s="9" t="s">
        <v>612</v>
      </c>
      <c r="P368" s="9" t="s">
        <v>45</v>
      </c>
      <c r="Q368" s="9" t="s">
        <v>109</v>
      </c>
      <c r="R368" s="9" t="s">
        <v>47</v>
      </c>
      <c r="S368" s="9" t="s">
        <v>110</v>
      </c>
      <c r="T368" s="9" t="s">
        <v>1534</v>
      </c>
      <c r="U368" s="9" t="s">
        <v>212</v>
      </c>
      <c r="V368" s="9" t="s">
        <v>480</v>
      </c>
      <c r="W368" s="9" t="s">
        <v>111</v>
      </c>
      <c r="X368" s="9" t="s">
        <v>52</v>
      </c>
      <c r="Y368" s="9" t="s">
        <v>53</v>
      </c>
      <c r="Z368" s="9" t="s">
        <v>54</v>
      </c>
      <c r="AA368" s="9" t="s">
        <v>55</v>
      </c>
      <c r="AB368" s="9" t="s">
        <v>56</v>
      </c>
      <c r="AC368" s="10">
        <v>600000</v>
      </c>
      <c r="AD368" s="10" t="s">
        <v>2334</v>
      </c>
      <c r="AE368" s="10" t="str" cm="1">
        <f t="array" aca="1" ref="AE368" ca="1">IFERROR(_xlfn.XLOOKUP(MID(CELL("filename",$A$1),FIND("]",CELL("filename",$A$1))+1,255)&amp;"|"&amp;$C368,Fonte_OM_Objeto!$G:$G,Fonte_OM_Objeto!$J:$J),"")</f>
        <v/>
      </c>
      <c r="AF368" s="10" t="str" cm="1">
        <f t="array" aca="1" ref="AF368" ca="1">IFERROR(_xlfn.XLOOKUP(MID(CELL("filename",$A$1),FIND("]",CELL("filename",$A$1))+1,255)&amp;"|"&amp;$C368,Fonte_OM_Objeto!$G:$G,Fonte_OM_Objeto!$K:$K),"")</f>
        <v/>
      </c>
    </row>
    <row r="369" spans="1:32" s="1" customFormat="1" ht="84.2" customHeight="1" x14ac:dyDescent="0.2">
      <c r="A369" s="9" t="s">
        <v>2327</v>
      </c>
      <c r="B369" s="9" t="s">
        <v>31</v>
      </c>
      <c r="C369" s="9" t="s">
        <v>2333</v>
      </c>
      <c r="D369" s="9" t="s">
        <v>33</v>
      </c>
      <c r="E369" s="9" t="s">
        <v>34</v>
      </c>
      <c r="F369" s="9" t="s">
        <v>1518</v>
      </c>
      <c r="G369" s="9" t="s">
        <v>1519</v>
      </c>
      <c r="H369" s="9" t="s">
        <v>143</v>
      </c>
      <c r="I369" s="9" t="s">
        <v>212</v>
      </c>
      <c r="J369" s="9" t="s">
        <v>39</v>
      </c>
      <c r="K369" s="9" t="s">
        <v>40</v>
      </c>
      <c r="L369" s="9" t="s">
        <v>41</v>
      </c>
      <c r="M369" s="9" t="s">
        <v>97</v>
      </c>
      <c r="N369" s="9" t="s">
        <v>98</v>
      </c>
      <c r="O369" s="9" t="s">
        <v>612</v>
      </c>
      <c r="P369" s="9" t="s">
        <v>45</v>
      </c>
      <c r="Q369" s="9" t="s">
        <v>109</v>
      </c>
      <c r="R369" s="9" t="s">
        <v>47</v>
      </c>
      <c r="S369" s="9" t="s">
        <v>110</v>
      </c>
      <c r="T369" s="9" t="s">
        <v>1534</v>
      </c>
      <c r="U369" s="9" t="s">
        <v>212</v>
      </c>
      <c r="V369" s="9" t="s">
        <v>480</v>
      </c>
      <c r="W369" s="9" t="s">
        <v>111</v>
      </c>
      <c r="X369" s="9" t="s">
        <v>52</v>
      </c>
      <c r="Y369" s="9" t="s">
        <v>53</v>
      </c>
      <c r="Z369" s="9" t="s">
        <v>54</v>
      </c>
      <c r="AA369" s="9" t="s">
        <v>55</v>
      </c>
      <c r="AB369" s="9" t="s">
        <v>56</v>
      </c>
      <c r="AC369" s="10">
        <v>800000</v>
      </c>
      <c r="AD369" s="10" t="s">
        <v>2332</v>
      </c>
      <c r="AE369" s="10" t="str" cm="1">
        <f t="array" aca="1" ref="AE369" ca="1">IFERROR(_xlfn.XLOOKUP(MID(CELL("filename",$A$1),FIND("]",CELL("filename",$A$1))+1,255)&amp;"|"&amp;$C369,Fonte_OM_Objeto!$G:$G,Fonte_OM_Objeto!$J:$J),"")</f>
        <v/>
      </c>
      <c r="AF369" s="10" t="str" cm="1">
        <f t="array" aca="1" ref="AF369" ca="1">IFERROR(_xlfn.XLOOKUP(MID(CELL("filename",$A$1),FIND("]",CELL("filename",$A$1))+1,255)&amp;"|"&amp;$C369,Fonte_OM_Objeto!$G:$G,Fonte_OM_Objeto!$K:$K),"")</f>
        <v/>
      </c>
    </row>
    <row r="370" spans="1:32" s="1" customFormat="1" ht="52.35" customHeight="1" x14ac:dyDescent="0.2">
      <c r="A370" s="9" t="s">
        <v>2327</v>
      </c>
      <c r="B370" s="9" t="s">
        <v>31</v>
      </c>
      <c r="C370" s="9" t="s">
        <v>1542</v>
      </c>
      <c r="D370" s="9" t="s">
        <v>33</v>
      </c>
      <c r="E370" s="9" t="s">
        <v>90</v>
      </c>
      <c r="F370" s="9" t="s">
        <v>1518</v>
      </c>
      <c r="G370" s="9" t="s">
        <v>1519</v>
      </c>
      <c r="H370" s="9" t="s">
        <v>143</v>
      </c>
      <c r="I370" s="9" t="s">
        <v>212</v>
      </c>
      <c r="J370" s="9" t="s">
        <v>39</v>
      </c>
      <c r="K370" s="9" t="s">
        <v>40</v>
      </c>
      <c r="L370" s="9" t="s">
        <v>41</v>
      </c>
      <c r="M370" s="9" t="s">
        <v>70</v>
      </c>
      <c r="N370" s="9" t="s">
        <v>71</v>
      </c>
      <c r="O370" s="9" t="s">
        <v>2326</v>
      </c>
      <c r="P370" s="9" t="s">
        <v>45</v>
      </c>
      <c r="Q370" s="9" t="s">
        <v>62</v>
      </c>
      <c r="R370" s="9" t="s">
        <v>45</v>
      </c>
      <c r="S370" s="9" t="s">
        <v>85</v>
      </c>
      <c r="T370" s="9" t="s">
        <v>75</v>
      </c>
      <c r="U370" s="9" t="s">
        <v>76</v>
      </c>
      <c r="V370" s="9" t="s">
        <v>75</v>
      </c>
      <c r="W370" s="9" t="s">
        <v>51</v>
      </c>
      <c r="X370" s="9" t="s">
        <v>102</v>
      </c>
      <c r="Y370" s="9" t="s">
        <v>53</v>
      </c>
      <c r="Z370" s="9" t="s">
        <v>54</v>
      </c>
      <c r="AA370" s="9" t="s">
        <v>55</v>
      </c>
      <c r="AB370" s="9" t="s">
        <v>56</v>
      </c>
      <c r="AC370" s="10">
        <v>145000</v>
      </c>
      <c r="AD370" s="10" t="s">
        <v>2331</v>
      </c>
      <c r="AE370" s="10" t="str" cm="1">
        <f t="array" aca="1" ref="AE370" ca="1">IFERROR(_xlfn.XLOOKUP(MID(CELL("filename",$A$1),FIND("]",CELL("filename",$A$1))+1,255)&amp;"|"&amp;$C370,Fonte_OM_Objeto!$G:$G,Fonte_OM_Objeto!$J:$J),"")</f>
        <v/>
      </c>
      <c r="AF370" s="10" t="str" cm="1">
        <f t="array" aca="1" ref="AF370" ca="1">IFERROR(_xlfn.XLOOKUP(MID(CELL("filename",$A$1),FIND("]",CELL("filename",$A$1))+1,255)&amp;"|"&amp;$C370,Fonte_OM_Objeto!$G:$G,Fonte_OM_Objeto!$K:$K),"")</f>
        <v/>
      </c>
    </row>
    <row r="371" spans="1:32" s="1" customFormat="1" ht="52.35" customHeight="1" x14ac:dyDescent="0.2">
      <c r="A371" s="9" t="s">
        <v>2327</v>
      </c>
      <c r="B371" s="9" t="s">
        <v>31</v>
      </c>
      <c r="C371" s="9" t="s">
        <v>1542</v>
      </c>
      <c r="D371" s="9" t="s">
        <v>33</v>
      </c>
      <c r="E371" s="9" t="s">
        <v>90</v>
      </c>
      <c r="F371" s="9" t="s">
        <v>1518</v>
      </c>
      <c r="G371" s="9" t="s">
        <v>1519</v>
      </c>
      <c r="H371" s="9" t="s">
        <v>143</v>
      </c>
      <c r="I371" s="9" t="s">
        <v>212</v>
      </c>
      <c r="J371" s="9" t="s">
        <v>39</v>
      </c>
      <c r="K371" s="9" t="s">
        <v>40</v>
      </c>
      <c r="L371" s="9" t="s">
        <v>41</v>
      </c>
      <c r="M371" s="9" t="s">
        <v>70</v>
      </c>
      <c r="N371" s="9" t="s">
        <v>71</v>
      </c>
      <c r="O371" s="9" t="s">
        <v>2326</v>
      </c>
      <c r="P371" s="9" t="s">
        <v>45</v>
      </c>
      <c r="Q371" s="9" t="s">
        <v>62</v>
      </c>
      <c r="R371" s="9" t="s">
        <v>45</v>
      </c>
      <c r="S371" s="9" t="s">
        <v>85</v>
      </c>
      <c r="T371" s="9" t="s">
        <v>75</v>
      </c>
      <c r="U371" s="9" t="s">
        <v>76</v>
      </c>
      <c r="V371" s="9" t="s">
        <v>75</v>
      </c>
      <c r="W371" s="9" t="s">
        <v>51</v>
      </c>
      <c r="X371" s="9" t="s">
        <v>52</v>
      </c>
      <c r="Y371" s="9" t="s">
        <v>53</v>
      </c>
      <c r="Z371" s="9" t="s">
        <v>54</v>
      </c>
      <c r="AA371" s="9" t="s">
        <v>55</v>
      </c>
      <c r="AB371" s="9" t="s">
        <v>56</v>
      </c>
      <c r="AC371" s="10">
        <v>145000</v>
      </c>
      <c r="AD371" s="10" t="s">
        <v>2331</v>
      </c>
      <c r="AE371" s="10" t="str" cm="1">
        <f t="array" aca="1" ref="AE371" ca="1">IFERROR(_xlfn.XLOOKUP(MID(CELL("filename",$A$1),FIND("]",CELL("filename",$A$1))+1,255)&amp;"|"&amp;$C371,Fonte_OM_Objeto!$G:$G,Fonte_OM_Objeto!$J:$J),"")</f>
        <v/>
      </c>
      <c r="AF371" s="10" t="str" cm="1">
        <f t="array" aca="1" ref="AF371" ca="1">IFERROR(_xlfn.XLOOKUP(MID(CELL("filename",$A$1),FIND("]",CELL("filename",$A$1))+1,255)&amp;"|"&amp;$C371,Fonte_OM_Objeto!$G:$G,Fonte_OM_Objeto!$K:$K),"")</f>
        <v/>
      </c>
    </row>
    <row r="372" spans="1:32" s="1" customFormat="1" ht="52.35" customHeight="1" x14ac:dyDescent="0.2">
      <c r="A372" s="9" t="s">
        <v>2327</v>
      </c>
      <c r="B372" s="9" t="s">
        <v>31</v>
      </c>
      <c r="C372" s="9" t="s">
        <v>1540</v>
      </c>
      <c r="D372" s="9" t="s">
        <v>33</v>
      </c>
      <c r="E372" s="9" t="s">
        <v>90</v>
      </c>
      <c r="F372" s="9" t="s">
        <v>1518</v>
      </c>
      <c r="G372" s="9" t="s">
        <v>1519</v>
      </c>
      <c r="H372" s="9" t="s">
        <v>143</v>
      </c>
      <c r="I372" s="9" t="s">
        <v>212</v>
      </c>
      <c r="J372" s="9" t="s">
        <v>39</v>
      </c>
      <c r="K372" s="9" t="s">
        <v>40</v>
      </c>
      <c r="L372" s="9" t="s">
        <v>41</v>
      </c>
      <c r="M372" s="9" t="s">
        <v>70</v>
      </c>
      <c r="N372" s="9" t="s">
        <v>71</v>
      </c>
      <c r="O372" s="9" t="s">
        <v>2326</v>
      </c>
      <c r="P372" s="9" t="s">
        <v>45</v>
      </c>
      <c r="Q372" s="9" t="s">
        <v>62</v>
      </c>
      <c r="R372" s="9" t="s">
        <v>45</v>
      </c>
      <c r="S372" s="9" t="s">
        <v>85</v>
      </c>
      <c r="T372" s="9" t="s">
        <v>75</v>
      </c>
      <c r="U372" s="9" t="s">
        <v>76</v>
      </c>
      <c r="V372" s="9" t="s">
        <v>75</v>
      </c>
      <c r="W372" s="9" t="s">
        <v>51</v>
      </c>
      <c r="X372" s="9" t="s">
        <v>102</v>
      </c>
      <c r="Y372" s="9" t="s">
        <v>53</v>
      </c>
      <c r="Z372" s="9" t="s">
        <v>54</v>
      </c>
      <c r="AA372" s="9" t="s">
        <v>55</v>
      </c>
      <c r="AB372" s="9" t="s">
        <v>56</v>
      </c>
      <c r="AC372" s="10">
        <v>125000</v>
      </c>
      <c r="AD372" s="10" t="s">
        <v>2330</v>
      </c>
      <c r="AE372" s="10" t="str" cm="1">
        <f t="array" aca="1" ref="AE372" ca="1">IFERROR(_xlfn.XLOOKUP(MID(CELL("filename",$A$1),FIND("]",CELL("filename",$A$1))+1,255)&amp;"|"&amp;$C372,Fonte_OM_Objeto!$G:$G,Fonte_OM_Objeto!$J:$J),"")</f>
        <v/>
      </c>
      <c r="AF372" s="10" t="str" cm="1">
        <f t="array" aca="1" ref="AF372" ca="1">IFERROR(_xlfn.XLOOKUP(MID(CELL("filename",$A$1),FIND("]",CELL("filename",$A$1))+1,255)&amp;"|"&amp;$C372,Fonte_OM_Objeto!$G:$G,Fonte_OM_Objeto!$K:$K),"")</f>
        <v/>
      </c>
    </row>
    <row r="373" spans="1:32" s="1" customFormat="1" ht="52.35" customHeight="1" x14ac:dyDescent="0.2">
      <c r="A373" s="9" t="s">
        <v>2327</v>
      </c>
      <c r="B373" s="9" t="s">
        <v>31</v>
      </c>
      <c r="C373" s="9" t="s">
        <v>1540</v>
      </c>
      <c r="D373" s="9" t="s">
        <v>33</v>
      </c>
      <c r="E373" s="9" t="s">
        <v>90</v>
      </c>
      <c r="F373" s="9" t="s">
        <v>1518</v>
      </c>
      <c r="G373" s="9" t="s">
        <v>1519</v>
      </c>
      <c r="H373" s="9" t="s">
        <v>143</v>
      </c>
      <c r="I373" s="9" t="s">
        <v>212</v>
      </c>
      <c r="J373" s="9" t="s">
        <v>39</v>
      </c>
      <c r="K373" s="9" t="s">
        <v>40</v>
      </c>
      <c r="L373" s="9" t="s">
        <v>41</v>
      </c>
      <c r="M373" s="9" t="s">
        <v>70</v>
      </c>
      <c r="N373" s="9" t="s">
        <v>71</v>
      </c>
      <c r="O373" s="9" t="s">
        <v>2326</v>
      </c>
      <c r="P373" s="9" t="s">
        <v>45</v>
      </c>
      <c r="Q373" s="9" t="s">
        <v>62</v>
      </c>
      <c r="R373" s="9" t="s">
        <v>45</v>
      </c>
      <c r="S373" s="9" t="s">
        <v>85</v>
      </c>
      <c r="T373" s="9" t="s">
        <v>75</v>
      </c>
      <c r="U373" s="9" t="s">
        <v>76</v>
      </c>
      <c r="V373" s="9" t="s">
        <v>75</v>
      </c>
      <c r="W373" s="9" t="s">
        <v>51</v>
      </c>
      <c r="X373" s="9" t="s">
        <v>52</v>
      </c>
      <c r="Y373" s="9" t="s">
        <v>53</v>
      </c>
      <c r="Z373" s="9" t="s">
        <v>54</v>
      </c>
      <c r="AA373" s="9" t="s">
        <v>55</v>
      </c>
      <c r="AB373" s="9" t="s">
        <v>56</v>
      </c>
      <c r="AC373" s="10">
        <v>125000</v>
      </c>
      <c r="AD373" s="10" t="s">
        <v>2330</v>
      </c>
      <c r="AE373" s="10" t="str" cm="1">
        <f t="array" aca="1" ref="AE373" ca="1">IFERROR(_xlfn.XLOOKUP(MID(CELL("filename",$A$1),FIND("]",CELL("filename",$A$1))+1,255)&amp;"|"&amp;$C373,Fonte_OM_Objeto!$G:$G,Fonte_OM_Objeto!$J:$J),"")</f>
        <v/>
      </c>
      <c r="AF373" s="10" t="str" cm="1">
        <f t="array" aca="1" ref="AF373" ca="1">IFERROR(_xlfn.XLOOKUP(MID(CELL("filename",$A$1),FIND("]",CELL("filename",$A$1))+1,255)&amp;"|"&amp;$C373,Fonte_OM_Objeto!$G:$G,Fonte_OM_Objeto!$K:$K),"")</f>
        <v/>
      </c>
    </row>
    <row r="374" spans="1:32" s="1" customFormat="1" ht="62.85" customHeight="1" x14ac:dyDescent="0.2">
      <c r="A374" s="9" t="s">
        <v>2327</v>
      </c>
      <c r="B374" s="9" t="s">
        <v>31</v>
      </c>
      <c r="C374" s="9" t="s">
        <v>1538</v>
      </c>
      <c r="D374" s="9" t="s">
        <v>33</v>
      </c>
      <c r="E374" s="9" t="s">
        <v>90</v>
      </c>
      <c r="F374" s="9" t="s">
        <v>1518</v>
      </c>
      <c r="G374" s="9" t="s">
        <v>1519</v>
      </c>
      <c r="H374" s="9" t="s">
        <v>143</v>
      </c>
      <c r="I374" s="9" t="s">
        <v>212</v>
      </c>
      <c r="J374" s="9" t="s">
        <v>39</v>
      </c>
      <c r="K374" s="9" t="s">
        <v>40</v>
      </c>
      <c r="L374" s="9" t="s">
        <v>41</v>
      </c>
      <c r="M374" s="9" t="s">
        <v>70</v>
      </c>
      <c r="N374" s="9" t="s">
        <v>71</v>
      </c>
      <c r="O374" s="9" t="s">
        <v>2326</v>
      </c>
      <c r="P374" s="9" t="s">
        <v>45</v>
      </c>
      <c r="Q374" s="9" t="s">
        <v>62</v>
      </c>
      <c r="R374" s="9" t="s">
        <v>45</v>
      </c>
      <c r="S374" s="9" t="s">
        <v>85</v>
      </c>
      <c r="T374" s="9" t="s">
        <v>75</v>
      </c>
      <c r="U374" s="9" t="s">
        <v>76</v>
      </c>
      <c r="V374" s="9" t="s">
        <v>75</v>
      </c>
      <c r="W374" s="9" t="s">
        <v>51</v>
      </c>
      <c r="X374" s="9" t="s">
        <v>102</v>
      </c>
      <c r="Y374" s="9" t="s">
        <v>53</v>
      </c>
      <c r="Z374" s="9" t="s">
        <v>54</v>
      </c>
      <c r="AA374" s="9" t="s">
        <v>55</v>
      </c>
      <c r="AB374" s="9" t="s">
        <v>56</v>
      </c>
      <c r="AC374" s="10">
        <v>125000</v>
      </c>
      <c r="AD374" s="10" t="s">
        <v>2329</v>
      </c>
      <c r="AE374" s="10" t="str" cm="1">
        <f t="array" aca="1" ref="AE374" ca="1">IFERROR(_xlfn.XLOOKUP(MID(CELL("filename",$A$1),FIND("]",CELL("filename",$A$1))+1,255)&amp;"|"&amp;$C374,Fonte_OM_Objeto!$G:$G,Fonte_OM_Objeto!$J:$J),"")</f>
        <v/>
      </c>
      <c r="AF374" s="10" t="str" cm="1">
        <f t="array" aca="1" ref="AF374" ca="1">IFERROR(_xlfn.XLOOKUP(MID(CELL("filename",$A$1),FIND("]",CELL("filename",$A$1))+1,255)&amp;"|"&amp;$C374,Fonte_OM_Objeto!$G:$G,Fonte_OM_Objeto!$K:$K),"")</f>
        <v/>
      </c>
    </row>
    <row r="375" spans="1:32" s="1" customFormat="1" ht="62.85" customHeight="1" x14ac:dyDescent="0.2">
      <c r="A375" s="9" t="s">
        <v>2327</v>
      </c>
      <c r="B375" s="9" t="s">
        <v>31</v>
      </c>
      <c r="C375" s="9" t="s">
        <v>1538</v>
      </c>
      <c r="D375" s="9" t="s">
        <v>33</v>
      </c>
      <c r="E375" s="9" t="s">
        <v>90</v>
      </c>
      <c r="F375" s="9" t="s">
        <v>1518</v>
      </c>
      <c r="G375" s="9" t="s">
        <v>1519</v>
      </c>
      <c r="H375" s="9" t="s">
        <v>143</v>
      </c>
      <c r="I375" s="9" t="s">
        <v>212</v>
      </c>
      <c r="J375" s="9" t="s">
        <v>39</v>
      </c>
      <c r="K375" s="9" t="s">
        <v>40</v>
      </c>
      <c r="L375" s="9" t="s">
        <v>41</v>
      </c>
      <c r="M375" s="9" t="s">
        <v>70</v>
      </c>
      <c r="N375" s="9" t="s">
        <v>71</v>
      </c>
      <c r="O375" s="9" t="s">
        <v>2326</v>
      </c>
      <c r="P375" s="9" t="s">
        <v>45</v>
      </c>
      <c r="Q375" s="9" t="s">
        <v>62</v>
      </c>
      <c r="R375" s="9" t="s">
        <v>45</v>
      </c>
      <c r="S375" s="9" t="s">
        <v>85</v>
      </c>
      <c r="T375" s="9" t="s">
        <v>75</v>
      </c>
      <c r="U375" s="9" t="s">
        <v>76</v>
      </c>
      <c r="V375" s="9" t="s">
        <v>75</v>
      </c>
      <c r="W375" s="9" t="s">
        <v>51</v>
      </c>
      <c r="X375" s="9" t="s">
        <v>52</v>
      </c>
      <c r="Y375" s="9" t="s">
        <v>53</v>
      </c>
      <c r="Z375" s="9" t="s">
        <v>54</v>
      </c>
      <c r="AA375" s="9" t="s">
        <v>55</v>
      </c>
      <c r="AB375" s="9" t="s">
        <v>56</v>
      </c>
      <c r="AC375" s="10">
        <v>125000</v>
      </c>
      <c r="AD375" s="10" t="s">
        <v>2329</v>
      </c>
      <c r="AE375" s="10" t="str" cm="1">
        <f t="array" aca="1" ref="AE375" ca="1">IFERROR(_xlfn.XLOOKUP(MID(CELL("filename",$A$1),FIND("]",CELL("filename",$A$1))+1,255)&amp;"|"&amp;$C375,Fonte_OM_Objeto!$G:$G,Fonte_OM_Objeto!$J:$J),"")</f>
        <v/>
      </c>
      <c r="AF375" s="10" t="str" cm="1">
        <f t="array" aca="1" ref="AF375" ca="1">IFERROR(_xlfn.XLOOKUP(MID(CELL("filename",$A$1),FIND("]",CELL("filename",$A$1))+1,255)&amp;"|"&amp;$C375,Fonte_OM_Objeto!$G:$G,Fonte_OM_Objeto!$K:$K),"")</f>
        <v/>
      </c>
    </row>
    <row r="376" spans="1:32" s="1" customFormat="1" ht="52.35" customHeight="1" x14ac:dyDescent="0.2">
      <c r="A376" s="9" t="s">
        <v>2327</v>
      </c>
      <c r="B376" s="9" t="s">
        <v>31</v>
      </c>
      <c r="C376" s="9" t="s">
        <v>1536</v>
      </c>
      <c r="D376" s="9" t="s">
        <v>33</v>
      </c>
      <c r="E376" s="9" t="s">
        <v>90</v>
      </c>
      <c r="F376" s="9" t="s">
        <v>1518</v>
      </c>
      <c r="G376" s="9" t="s">
        <v>1519</v>
      </c>
      <c r="H376" s="9" t="s">
        <v>143</v>
      </c>
      <c r="I376" s="9" t="s">
        <v>212</v>
      </c>
      <c r="J376" s="9" t="s">
        <v>39</v>
      </c>
      <c r="K376" s="9" t="s">
        <v>40</v>
      </c>
      <c r="L376" s="9" t="s">
        <v>41</v>
      </c>
      <c r="M376" s="9" t="s">
        <v>70</v>
      </c>
      <c r="N376" s="9" t="s">
        <v>71</v>
      </c>
      <c r="O376" s="9" t="s">
        <v>118</v>
      </c>
      <c r="P376" s="9" t="s">
        <v>45</v>
      </c>
      <c r="Q376" s="9" t="s">
        <v>46</v>
      </c>
      <c r="R376" s="9" t="s">
        <v>47</v>
      </c>
      <c r="S376" s="9" t="s">
        <v>48</v>
      </c>
      <c r="T376" s="9" t="s">
        <v>75</v>
      </c>
      <c r="U376" s="9" t="s">
        <v>76</v>
      </c>
      <c r="V376" s="9" t="s">
        <v>75</v>
      </c>
      <c r="W376" s="9" t="s">
        <v>51</v>
      </c>
      <c r="X376" s="9" t="s">
        <v>52</v>
      </c>
      <c r="Y376" s="9" t="s">
        <v>53</v>
      </c>
      <c r="Z376" s="9" t="s">
        <v>54</v>
      </c>
      <c r="AA376" s="9" t="s">
        <v>55</v>
      </c>
      <c r="AB376" s="9" t="s">
        <v>56</v>
      </c>
      <c r="AC376" s="10">
        <v>250000</v>
      </c>
      <c r="AD376" s="10" t="s">
        <v>2328</v>
      </c>
      <c r="AE376" s="10" t="str" cm="1">
        <f t="array" aca="1" ref="AE376" ca="1">IFERROR(_xlfn.XLOOKUP(MID(CELL("filename",$A$1),FIND("]",CELL("filename",$A$1))+1,255)&amp;"|"&amp;$C376,Fonte_OM_Objeto!$G:$G,Fonte_OM_Objeto!$J:$J),"")</f>
        <v/>
      </c>
      <c r="AF376" s="10" t="str" cm="1">
        <f t="array" aca="1" ref="AF376" ca="1">IFERROR(_xlfn.XLOOKUP(MID(CELL("filename",$A$1),FIND("]",CELL("filename",$A$1))+1,255)&amp;"|"&amp;$C376,Fonte_OM_Objeto!$G:$G,Fonte_OM_Objeto!$K:$K),"")</f>
        <v/>
      </c>
    </row>
    <row r="377" spans="1:32" s="1" customFormat="1" ht="73.5" customHeight="1" x14ac:dyDescent="0.2">
      <c r="A377" s="9" t="s">
        <v>2327</v>
      </c>
      <c r="B377" s="9" t="s">
        <v>31</v>
      </c>
      <c r="C377" s="9" t="s">
        <v>1532</v>
      </c>
      <c r="D377" s="9" t="s">
        <v>33</v>
      </c>
      <c r="E377" s="9" t="s">
        <v>90</v>
      </c>
      <c r="F377" s="9" t="s">
        <v>1518</v>
      </c>
      <c r="G377" s="9" t="s">
        <v>1519</v>
      </c>
      <c r="H377" s="9" t="s">
        <v>143</v>
      </c>
      <c r="I377" s="9" t="s">
        <v>212</v>
      </c>
      <c r="J377" s="9" t="s">
        <v>39</v>
      </c>
      <c r="K377" s="9" t="s">
        <v>40</v>
      </c>
      <c r="L377" s="9" t="s">
        <v>41</v>
      </c>
      <c r="M377" s="9" t="s">
        <v>70</v>
      </c>
      <c r="N377" s="9" t="s">
        <v>71</v>
      </c>
      <c r="O377" s="9" t="s">
        <v>2326</v>
      </c>
      <c r="P377" s="9" t="s">
        <v>45</v>
      </c>
      <c r="Q377" s="9" t="s">
        <v>62</v>
      </c>
      <c r="R377" s="9" t="s">
        <v>45</v>
      </c>
      <c r="S377" s="9" t="s">
        <v>85</v>
      </c>
      <c r="T377" s="9" t="s">
        <v>75</v>
      </c>
      <c r="U377" s="9" t="s">
        <v>76</v>
      </c>
      <c r="V377" s="9" t="s">
        <v>75</v>
      </c>
      <c r="W377" s="9" t="s">
        <v>51</v>
      </c>
      <c r="X377" s="9" t="s">
        <v>52</v>
      </c>
      <c r="Y377" s="9" t="s">
        <v>53</v>
      </c>
      <c r="Z377" s="9" t="s">
        <v>54</v>
      </c>
      <c r="AA377" s="9" t="s">
        <v>55</v>
      </c>
      <c r="AB377" s="9" t="s">
        <v>56</v>
      </c>
      <c r="AC377" s="10">
        <v>602448</v>
      </c>
      <c r="AD377" s="10" t="s">
        <v>2325</v>
      </c>
      <c r="AE377" s="10" t="str" cm="1">
        <f t="array" aca="1" ref="AE377" ca="1">IFERROR(_xlfn.XLOOKUP(MID(CELL("filename",$A$1),FIND("]",CELL("filename",$A$1))+1,255)&amp;"|"&amp;$C377,Fonte_OM_Objeto!$G:$G,Fonte_OM_Objeto!$J:$J),"")</f>
        <v/>
      </c>
      <c r="AF377" s="10" t="str" cm="1">
        <f t="array" aca="1" ref="AF377" ca="1">IFERROR(_xlfn.XLOOKUP(MID(CELL("filename",$A$1),FIND("]",CELL("filename",$A$1))+1,255)&amp;"|"&amp;$C377,Fonte_OM_Objeto!$G:$G,Fonte_OM_Objeto!$K:$K),"")</f>
        <v/>
      </c>
    </row>
  </sheetData>
  <autoFilter ref="A1:AF1" xr:uid="{E456B8CB-0670-4144-AEC3-B2940886B6EB}"/>
  <pageMargins left="0.511811024" right="0.511811024" top="0.78740157499999996" bottom="0.78740157499999996" header="0.31496062000000002" footer="0.31496062000000002"/>
  <pageSetup paperSize="9"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601FD-B41D-441E-83AB-7A765F415EC9}">
  <dimension ref="A1:AF351"/>
  <sheetViews>
    <sheetView workbookViewId="0">
      <selection sqref="A1:AF351"/>
    </sheetView>
  </sheetViews>
  <sheetFormatPr defaultRowHeight="12.75" x14ac:dyDescent="0.2"/>
  <cols>
    <col min="1" max="29" width="10.7109375" customWidth="1"/>
    <col min="30" max="30" width="67.7109375" customWidth="1"/>
    <col min="31" max="31" width="30.42578125" customWidth="1"/>
    <col min="32" max="32" width="49.5703125" customWidth="1"/>
  </cols>
  <sheetData>
    <row r="1" spans="1:32" s="1" customFormat="1" ht="24" customHeight="1" x14ac:dyDescent="0.2">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7036</v>
      </c>
      <c r="AF1" s="6" t="s">
        <v>7037</v>
      </c>
    </row>
    <row r="2" spans="1:32" s="1" customFormat="1" ht="19.7" customHeight="1" x14ac:dyDescent="0.2">
      <c r="A2" s="9" t="s">
        <v>2327</v>
      </c>
      <c r="B2" s="9" t="s">
        <v>31</v>
      </c>
      <c r="C2" s="9" t="s">
        <v>4642</v>
      </c>
      <c r="D2" s="9" t="s">
        <v>33</v>
      </c>
      <c r="E2" s="9" t="s">
        <v>90</v>
      </c>
      <c r="F2" s="9" t="s">
        <v>3144</v>
      </c>
      <c r="G2" s="9" t="s">
        <v>3143</v>
      </c>
      <c r="H2" s="9" t="s">
        <v>37</v>
      </c>
      <c r="I2" s="9" t="s">
        <v>198</v>
      </c>
      <c r="J2" s="9" t="s">
        <v>225</v>
      </c>
      <c r="K2" s="9" t="s">
        <v>40</v>
      </c>
      <c r="L2" s="9" t="s">
        <v>41</v>
      </c>
      <c r="M2" s="9" t="s">
        <v>42</v>
      </c>
      <c r="N2" s="9" t="s">
        <v>43</v>
      </c>
      <c r="O2" s="9" t="s">
        <v>2725</v>
      </c>
      <c r="P2" s="9" t="s">
        <v>45</v>
      </c>
      <c r="Q2" s="9" t="s">
        <v>182</v>
      </c>
      <c r="R2" s="9" t="s">
        <v>47</v>
      </c>
      <c r="S2" s="9" t="s">
        <v>2724</v>
      </c>
      <c r="T2" s="9" t="s">
        <v>75</v>
      </c>
      <c r="U2" s="9" t="s">
        <v>76</v>
      </c>
      <c r="V2" s="9" t="s">
        <v>75</v>
      </c>
      <c r="W2" s="9" t="s">
        <v>51</v>
      </c>
      <c r="X2" s="9" t="s">
        <v>102</v>
      </c>
      <c r="Y2" s="9" t="s">
        <v>53</v>
      </c>
      <c r="Z2" s="9" t="s">
        <v>54</v>
      </c>
      <c r="AA2" s="9" t="s">
        <v>55</v>
      </c>
      <c r="AB2" s="9" t="s">
        <v>4044</v>
      </c>
      <c r="AC2" s="10">
        <v>165000</v>
      </c>
      <c r="AD2" s="10" t="s">
        <v>4641</v>
      </c>
      <c r="AE2" s="10" t="str" cm="1">
        <f t="array" aca="1" ref="AE2" ca="1">IFERROR(_xlfn.XLOOKUP(MID(CELL("filename",$A$1),FIND("]",CELL("filename",$A$1))+1,255)&amp;"|"&amp;$C2,Fonte_OM_Objeto!$G:$G,Fonte_OM_Objeto!$J:$J),"")</f>
        <v>CMR</v>
      </c>
      <c r="AF2" s="10" t="str" cm="1">
        <f t="array" aca="1" ref="AF2" ca="1">IFERROR(_xlfn.XLOOKUP(MID(CELL("filename",$A$1),FIND("]",CELL("filename",$A$1))+1,255)&amp;"|"&amp;$C2,Fonte_OM_Objeto!$G:$G,Fonte_OM_Objeto!$K:$K),"")</f>
        <v>adequação de acessibilidade do Salão Guararapes no Colégio Militar de Recife – Recife -PE.</v>
      </c>
    </row>
    <row r="3" spans="1:32" s="1" customFormat="1" ht="19.7" customHeight="1" x14ac:dyDescent="0.2">
      <c r="A3" s="9" t="s">
        <v>2327</v>
      </c>
      <c r="B3" s="9" t="s">
        <v>31</v>
      </c>
      <c r="C3" s="9" t="s">
        <v>4640</v>
      </c>
      <c r="D3" s="9" t="s">
        <v>33</v>
      </c>
      <c r="E3" s="9" t="s">
        <v>34</v>
      </c>
      <c r="F3" s="9" t="s">
        <v>3140</v>
      </c>
      <c r="G3" s="9" t="s">
        <v>3139</v>
      </c>
      <c r="H3" s="9" t="s">
        <v>37</v>
      </c>
      <c r="I3" s="9" t="s">
        <v>530</v>
      </c>
      <c r="J3" s="9" t="s">
        <v>69</v>
      </c>
      <c r="K3" s="9" t="s">
        <v>40</v>
      </c>
      <c r="L3" s="9" t="s">
        <v>41</v>
      </c>
      <c r="M3" s="9" t="s">
        <v>408</v>
      </c>
      <c r="N3" s="9" t="s">
        <v>409</v>
      </c>
      <c r="O3" s="9" t="s">
        <v>2354</v>
      </c>
      <c r="P3" s="9" t="s">
        <v>45</v>
      </c>
      <c r="Q3" s="9" t="s">
        <v>411</v>
      </c>
      <c r="R3" s="9" t="s">
        <v>2353</v>
      </c>
      <c r="S3" s="9" t="s">
        <v>413</v>
      </c>
      <c r="T3" s="9" t="s">
        <v>75</v>
      </c>
      <c r="U3" s="9" t="s">
        <v>76</v>
      </c>
      <c r="V3" s="9" t="s">
        <v>75</v>
      </c>
      <c r="W3" s="9" t="s">
        <v>51</v>
      </c>
      <c r="X3" s="9" t="s">
        <v>102</v>
      </c>
      <c r="Y3" s="9" t="s">
        <v>53</v>
      </c>
      <c r="Z3" s="9" t="s">
        <v>54</v>
      </c>
      <c r="AA3" s="9" t="s">
        <v>55</v>
      </c>
      <c r="AB3" s="9" t="s">
        <v>4044</v>
      </c>
      <c r="AC3" s="10">
        <v>100000</v>
      </c>
      <c r="AD3" s="10" t="s">
        <v>4639</v>
      </c>
      <c r="AE3" s="10" t="str" cm="1">
        <f t="array" aca="1" ref="AE3" ca="1">IFERROR(_xlfn.XLOOKUP(MID(CELL("filename",$A$1),FIND("]",CELL("filename",$A$1))+1,255)&amp;"|"&amp;$C3,Fonte_OM_Objeto!$G:$G,Fonte_OM_Objeto!$J:$J),"")</f>
        <v/>
      </c>
      <c r="AF3" s="10" t="str" cm="1">
        <f t="array" aca="1" ref="AF3" ca="1">IFERROR(_xlfn.XLOOKUP(MID(CELL("filename",$A$1),FIND("]",CELL("filename",$A$1))+1,255)&amp;"|"&amp;$C3,Fonte_OM_Objeto!$G:$G,Fonte_OM_Objeto!$K:$K),"")</f>
        <v/>
      </c>
    </row>
    <row r="4" spans="1:32" s="1" customFormat="1" ht="19.7" customHeight="1" x14ac:dyDescent="0.2">
      <c r="A4" s="9" t="s">
        <v>2327</v>
      </c>
      <c r="B4" s="9" t="s">
        <v>31</v>
      </c>
      <c r="C4" s="9" t="s">
        <v>4638</v>
      </c>
      <c r="D4" s="9" t="s">
        <v>33</v>
      </c>
      <c r="E4" s="9" t="s">
        <v>34</v>
      </c>
      <c r="F4" s="9" t="s">
        <v>3134</v>
      </c>
      <c r="G4" s="9" t="s">
        <v>3133</v>
      </c>
      <c r="H4" s="9" t="s">
        <v>37</v>
      </c>
      <c r="I4" s="9" t="s">
        <v>909</v>
      </c>
      <c r="J4" s="9" t="s">
        <v>39</v>
      </c>
      <c r="K4" s="9" t="s">
        <v>40</v>
      </c>
      <c r="L4" s="9" t="s">
        <v>41</v>
      </c>
      <c r="M4" s="9" t="s">
        <v>42</v>
      </c>
      <c r="N4" s="9" t="s">
        <v>43</v>
      </c>
      <c r="O4" s="9" t="s">
        <v>2465</v>
      </c>
      <c r="P4" s="9" t="s">
        <v>45</v>
      </c>
      <c r="Q4" s="9" t="s">
        <v>84</v>
      </c>
      <c r="R4" s="9" t="s">
        <v>45</v>
      </c>
      <c r="S4" s="9" t="s">
        <v>4046</v>
      </c>
      <c r="T4" s="9" t="s">
        <v>1227</v>
      </c>
      <c r="U4" s="9" t="s">
        <v>909</v>
      </c>
      <c r="V4" s="9" t="s">
        <v>1228</v>
      </c>
      <c r="W4" s="9" t="s">
        <v>51</v>
      </c>
      <c r="X4" s="9" t="s">
        <v>102</v>
      </c>
      <c r="Y4" s="9" t="s">
        <v>207</v>
      </c>
      <c r="Z4" s="9" t="s">
        <v>54</v>
      </c>
      <c r="AA4" s="9" t="s">
        <v>55</v>
      </c>
      <c r="AB4" s="9" t="s">
        <v>4044</v>
      </c>
      <c r="AC4" s="10">
        <v>50000</v>
      </c>
      <c r="AD4" s="9" t="s">
        <v>4637</v>
      </c>
      <c r="AE4" s="10" t="str" cm="1">
        <f t="array" aca="1" ref="AE4" ca="1">IFERROR(_xlfn.XLOOKUP(MID(CELL("filename",$A$1),FIND("]",CELL("filename",$A$1))+1,255)&amp;"|"&amp;$C4,Fonte_OM_Objeto!$G:$G,Fonte_OM_Objeto!$J:$J),"")</f>
        <v>28º BC</v>
      </c>
      <c r="AF4" s="10" t="str" cm="1">
        <f t="array" aca="1" ref="AF4" ca="1">IFERROR(_xlfn.XLOOKUP(MID(CELL("filename",$A$1),FIND("]",CELL("filename",$A$1))+1,255)&amp;"|"&amp;$C4,Fonte_OM_Objeto!$G:$G,Fonte_OM_Objeto!$K:$K),"")</f>
        <v>Aquisição de equipamentos, material e serviços para apoiar o Sistema de Assessoramento - Aracaju/SE.</v>
      </c>
    </row>
    <row r="5" spans="1:32" s="1" customFormat="1" ht="19.7" customHeight="1" x14ac:dyDescent="0.2">
      <c r="A5" s="9" t="s">
        <v>2327</v>
      </c>
      <c r="B5" s="9" t="s">
        <v>31</v>
      </c>
      <c r="C5" s="9" t="s">
        <v>4638</v>
      </c>
      <c r="D5" s="9" t="s">
        <v>33</v>
      </c>
      <c r="E5" s="9" t="s">
        <v>34</v>
      </c>
      <c r="F5" s="9" t="s">
        <v>3134</v>
      </c>
      <c r="G5" s="9" t="s">
        <v>3133</v>
      </c>
      <c r="H5" s="9" t="s">
        <v>37</v>
      </c>
      <c r="I5" s="9" t="s">
        <v>909</v>
      </c>
      <c r="J5" s="9" t="s">
        <v>39</v>
      </c>
      <c r="K5" s="9" t="s">
        <v>40</v>
      </c>
      <c r="L5" s="9" t="s">
        <v>41</v>
      </c>
      <c r="M5" s="9" t="s">
        <v>42</v>
      </c>
      <c r="N5" s="9" t="s">
        <v>43</v>
      </c>
      <c r="O5" s="9" t="s">
        <v>2465</v>
      </c>
      <c r="P5" s="9" t="s">
        <v>45</v>
      </c>
      <c r="Q5" s="9" t="s">
        <v>84</v>
      </c>
      <c r="R5" s="9" t="s">
        <v>45</v>
      </c>
      <c r="S5" s="9" t="s">
        <v>4046</v>
      </c>
      <c r="T5" s="9" t="s">
        <v>1227</v>
      </c>
      <c r="U5" s="9" t="s">
        <v>909</v>
      </c>
      <c r="V5" s="9" t="s">
        <v>1228</v>
      </c>
      <c r="W5" s="9" t="s">
        <v>51</v>
      </c>
      <c r="X5" s="9" t="s">
        <v>52</v>
      </c>
      <c r="Y5" s="9" t="s">
        <v>207</v>
      </c>
      <c r="Z5" s="9" t="s">
        <v>54</v>
      </c>
      <c r="AA5" s="9" t="s">
        <v>55</v>
      </c>
      <c r="AB5" s="9" t="s">
        <v>4044</v>
      </c>
      <c r="AC5" s="10">
        <v>150000</v>
      </c>
      <c r="AD5" s="9" t="s">
        <v>4637</v>
      </c>
      <c r="AE5" s="10" t="str" cm="1">
        <f t="array" aca="1" ref="AE5" ca="1">IFERROR(_xlfn.XLOOKUP(MID(CELL("filename",$A$1),FIND("]",CELL("filename",$A$1))+1,255)&amp;"|"&amp;$C5,Fonte_OM_Objeto!$G:$G,Fonte_OM_Objeto!$J:$J),"")</f>
        <v>28º BC</v>
      </c>
      <c r="AF5" s="10" t="str" cm="1">
        <f t="array" aca="1" ref="AF5" ca="1">IFERROR(_xlfn.XLOOKUP(MID(CELL("filename",$A$1),FIND("]",CELL("filename",$A$1))+1,255)&amp;"|"&amp;$C5,Fonte_OM_Objeto!$G:$G,Fonte_OM_Objeto!$K:$K),"")</f>
        <v>Aquisição de equipamentos, material e serviços para apoiar o Sistema de Assessoramento - Aracaju/SE.</v>
      </c>
    </row>
    <row r="6" spans="1:32" s="1" customFormat="1" ht="19.7" customHeight="1" x14ac:dyDescent="0.2">
      <c r="A6" s="9" t="s">
        <v>2327</v>
      </c>
      <c r="B6" s="9" t="s">
        <v>31</v>
      </c>
      <c r="C6" s="9" t="s">
        <v>3137</v>
      </c>
      <c r="D6" s="9" t="s">
        <v>33</v>
      </c>
      <c r="E6" s="9" t="s">
        <v>34</v>
      </c>
      <c r="F6" s="9" t="s">
        <v>3134</v>
      </c>
      <c r="G6" s="9" t="s">
        <v>3133</v>
      </c>
      <c r="H6" s="9" t="s">
        <v>37</v>
      </c>
      <c r="I6" s="9" t="s">
        <v>909</v>
      </c>
      <c r="J6" s="9" t="s">
        <v>39</v>
      </c>
      <c r="K6" s="9" t="s">
        <v>40</v>
      </c>
      <c r="L6" s="9" t="s">
        <v>41</v>
      </c>
      <c r="M6" s="9" t="s">
        <v>59</v>
      </c>
      <c r="N6" s="9" t="s">
        <v>60</v>
      </c>
      <c r="O6" s="9" t="s">
        <v>2375</v>
      </c>
      <c r="P6" s="9" t="s">
        <v>45</v>
      </c>
      <c r="Q6" s="9" t="s">
        <v>62</v>
      </c>
      <c r="R6" s="9" t="s">
        <v>45</v>
      </c>
      <c r="S6" s="9" t="s">
        <v>4046</v>
      </c>
      <c r="T6" s="9" t="s">
        <v>1227</v>
      </c>
      <c r="U6" s="9" t="s">
        <v>909</v>
      </c>
      <c r="V6" s="9" t="s">
        <v>1228</v>
      </c>
      <c r="W6" s="9" t="s">
        <v>51</v>
      </c>
      <c r="X6" s="9" t="s">
        <v>102</v>
      </c>
      <c r="Y6" s="9" t="s">
        <v>207</v>
      </c>
      <c r="Z6" s="9" t="s">
        <v>54</v>
      </c>
      <c r="AA6" s="9" t="s">
        <v>55</v>
      </c>
      <c r="AB6" s="9" t="s">
        <v>4044</v>
      </c>
      <c r="AC6" s="10">
        <v>50000</v>
      </c>
      <c r="AD6" s="9" t="s">
        <v>4636</v>
      </c>
      <c r="AE6" s="10" t="str" cm="1">
        <f t="array" aca="1" ref="AE6" ca="1">IFERROR(_xlfn.XLOOKUP(MID(CELL("filename",$A$1),FIND("]",CELL("filename",$A$1))+1,255)&amp;"|"&amp;$C6,Fonte_OM_Objeto!$G:$G,Fonte_OM_Objeto!$J:$J),"")</f>
        <v/>
      </c>
      <c r="AF6" s="10" t="str" cm="1">
        <f t="array" aca="1" ref="AF6" ca="1">IFERROR(_xlfn.XLOOKUP(MID(CELL("filename",$A$1),FIND("]",CELL("filename",$A$1))+1,255)&amp;"|"&amp;$C6,Fonte_OM_Objeto!$G:$G,Fonte_OM_Objeto!$K:$K),"")</f>
        <v/>
      </c>
    </row>
    <row r="7" spans="1:32" s="1" customFormat="1" ht="19.7" customHeight="1" x14ac:dyDescent="0.2">
      <c r="A7" s="9" t="s">
        <v>2327</v>
      </c>
      <c r="B7" s="9" t="s">
        <v>31</v>
      </c>
      <c r="C7" s="9" t="s">
        <v>3137</v>
      </c>
      <c r="D7" s="9" t="s">
        <v>33</v>
      </c>
      <c r="E7" s="9" t="s">
        <v>34</v>
      </c>
      <c r="F7" s="9" t="s">
        <v>3134</v>
      </c>
      <c r="G7" s="9" t="s">
        <v>3133</v>
      </c>
      <c r="H7" s="9" t="s">
        <v>37</v>
      </c>
      <c r="I7" s="9" t="s">
        <v>909</v>
      </c>
      <c r="J7" s="9" t="s">
        <v>39</v>
      </c>
      <c r="K7" s="9" t="s">
        <v>40</v>
      </c>
      <c r="L7" s="9" t="s">
        <v>41</v>
      </c>
      <c r="M7" s="9" t="s">
        <v>59</v>
      </c>
      <c r="N7" s="9" t="s">
        <v>60</v>
      </c>
      <c r="O7" s="9" t="s">
        <v>2375</v>
      </c>
      <c r="P7" s="9" t="s">
        <v>45</v>
      </c>
      <c r="Q7" s="9" t="s">
        <v>62</v>
      </c>
      <c r="R7" s="9" t="s">
        <v>45</v>
      </c>
      <c r="S7" s="9" t="s">
        <v>4046</v>
      </c>
      <c r="T7" s="9" t="s">
        <v>1227</v>
      </c>
      <c r="U7" s="9" t="s">
        <v>909</v>
      </c>
      <c r="V7" s="9" t="s">
        <v>1228</v>
      </c>
      <c r="W7" s="9" t="s">
        <v>51</v>
      </c>
      <c r="X7" s="9" t="s">
        <v>52</v>
      </c>
      <c r="Y7" s="9" t="s">
        <v>207</v>
      </c>
      <c r="Z7" s="9" t="s">
        <v>54</v>
      </c>
      <c r="AA7" s="9" t="s">
        <v>55</v>
      </c>
      <c r="AB7" s="9" t="s">
        <v>4044</v>
      </c>
      <c r="AC7" s="10">
        <v>100000</v>
      </c>
      <c r="AD7" s="9" t="s">
        <v>4636</v>
      </c>
      <c r="AE7" s="10" t="str" cm="1">
        <f t="array" aca="1" ref="AE7" ca="1">IFERROR(_xlfn.XLOOKUP(MID(CELL("filename",$A$1),FIND("]",CELL("filename",$A$1))+1,255)&amp;"|"&amp;$C7,Fonte_OM_Objeto!$G:$G,Fonte_OM_Objeto!$J:$J),"")</f>
        <v/>
      </c>
      <c r="AF7" s="10" t="str" cm="1">
        <f t="array" aca="1" ref="AF7" ca="1">IFERROR(_xlfn.XLOOKUP(MID(CELL("filename",$A$1),FIND("]",CELL("filename",$A$1))+1,255)&amp;"|"&amp;$C7,Fonte_OM_Objeto!$G:$G,Fonte_OM_Objeto!$K:$K),"")</f>
        <v/>
      </c>
    </row>
    <row r="8" spans="1:32" s="1" customFormat="1" ht="52.35" customHeight="1" x14ac:dyDescent="0.2">
      <c r="A8" s="9" t="s">
        <v>2327</v>
      </c>
      <c r="B8" s="9" t="s">
        <v>31</v>
      </c>
      <c r="C8" s="9" t="s">
        <v>4635</v>
      </c>
      <c r="D8" s="9" t="s">
        <v>33</v>
      </c>
      <c r="E8" s="9" t="s">
        <v>90</v>
      </c>
      <c r="F8" s="9" t="s">
        <v>3123</v>
      </c>
      <c r="G8" s="9" t="s">
        <v>2304</v>
      </c>
      <c r="H8" s="9" t="s">
        <v>37</v>
      </c>
      <c r="I8" s="9" t="s">
        <v>512</v>
      </c>
      <c r="J8" s="9" t="s">
        <v>69</v>
      </c>
      <c r="K8" s="9" t="s">
        <v>40</v>
      </c>
      <c r="L8" s="9" t="s">
        <v>41</v>
      </c>
      <c r="M8" s="9" t="s">
        <v>59</v>
      </c>
      <c r="N8" s="9" t="s">
        <v>60</v>
      </c>
      <c r="O8" s="9" t="s">
        <v>2347</v>
      </c>
      <c r="P8" s="9" t="s">
        <v>45</v>
      </c>
      <c r="Q8" s="9" t="s">
        <v>62</v>
      </c>
      <c r="R8" s="9" t="s">
        <v>45</v>
      </c>
      <c r="S8" s="9" t="s">
        <v>4046</v>
      </c>
      <c r="T8" s="9" t="s">
        <v>75</v>
      </c>
      <c r="U8" s="9" t="s">
        <v>76</v>
      </c>
      <c r="V8" s="9" t="s">
        <v>75</v>
      </c>
      <c r="W8" s="9" t="s">
        <v>51</v>
      </c>
      <c r="X8" s="9" t="s">
        <v>52</v>
      </c>
      <c r="Y8" s="9" t="s">
        <v>53</v>
      </c>
      <c r="Z8" s="9" t="s">
        <v>54</v>
      </c>
      <c r="AA8" s="9" t="s">
        <v>55</v>
      </c>
      <c r="AB8" s="9" t="s">
        <v>4044</v>
      </c>
      <c r="AC8" s="10">
        <v>500000</v>
      </c>
      <c r="AD8" s="10" t="s">
        <v>4634</v>
      </c>
      <c r="AE8" s="10" t="str" cm="1">
        <f t="array" aca="1" ref="AE8" ca="1">IFERROR(_xlfn.XLOOKUP(MID(CELL("filename",$A$1),FIND("]",CELL("filename",$A$1))+1,255)&amp;"|"&amp;$C8,Fonte_OM_Objeto!$G:$G,Fonte_OM_Objeto!$J:$J),"")</f>
        <v/>
      </c>
      <c r="AF8" s="10" t="str" cm="1">
        <f t="array" aca="1" ref="AF8" ca="1">IFERROR(_xlfn.XLOOKUP(MID(CELL("filename",$A$1),FIND("]",CELL("filename",$A$1))+1,255)&amp;"|"&amp;$C8,Fonte_OM_Objeto!$G:$G,Fonte_OM_Objeto!$K:$K),"")</f>
        <v/>
      </c>
    </row>
    <row r="9" spans="1:32" s="1" customFormat="1" ht="19.7" customHeight="1" x14ac:dyDescent="0.2">
      <c r="A9" s="9" t="s">
        <v>2327</v>
      </c>
      <c r="B9" s="9" t="s">
        <v>31</v>
      </c>
      <c r="C9" s="9" t="s">
        <v>4633</v>
      </c>
      <c r="D9" s="9" t="s">
        <v>33</v>
      </c>
      <c r="E9" s="9" t="s">
        <v>34</v>
      </c>
      <c r="F9" s="9" t="s">
        <v>3123</v>
      </c>
      <c r="G9" s="9" t="s">
        <v>2304</v>
      </c>
      <c r="H9" s="9" t="s">
        <v>37</v>
      </c>
      <c r="I9" s="9" t="s">
        <v>512</v>
      </c>
      <c r="J9" s="9" t="s">
        <v>69</v>
      </c>
      <c r="K9" s="9" t="s">
        <v>40</v>
      </c>
      <c r="L9" s="9" t="s">
        <v>41</v>
      </c>
      <c r="M9" s="9" t="s">
        <v>232</v>
      </c>
      <c r="N9" s="9" t="s">
        <v>233</v>
      </c>
      <c r="O9" s="9" t="s">
        <v>2361</v>
      </c>
      <c r="P9" s="9" t="s">
        <v>45</v>
      </c>
      <c r="Q9" s="9" t="s">
        <v>235</v>
      </c>
      <c r="R9" s="9" t="s">
        <v>2360</v>
      </c>
      <c r="S9" s="9" t="s">
        <v>2359</v>
      </c>
      <c r="T9" s="9" t="s">
        <v>4632</v>
      </c>
      <c r="U9" s="9" t="s">
        <v>512</v>
      </c>
      <c r="V9" s="9" t="s">
        <v>4631</v>
      </c>
      <c r="W9" s="9" t="s">
        <v>51</v>
      </c>
      <c r="X9" s="9" t="s">
        <v>52</v>
      </c>
      <c r="Y9" s="9" t="s">
        <v>2366</v>
      </c>
      <c r="Z9" s="9" t="s">
        <v>54</v>
      </c>
      <c r="AA9" s="9" t="s">
        <v>55</v>
      </c>
      <c r="AB9" s="9" t="s">
        <v>4044</v>
      </c>
      <c r="AC9" s="10">
        <v>500000</v>
      </c>
      <c r="AD9" s="9" t="s">
        <v>4630</v>
      </c>
      <c r="AE9" s="10" t="str" cm="1">
        <f t="array" aca="1" ref="AE9" ca="1">IFERROR(_xlfn.XLOOKUP(MID(CELL("filename",$A$1),FIND("]",CELL("filename",$A$1))+1,255)&amp;"|"&amp;$C9,Fonte_OM_Objeto!$G:$G,Fonte_OM_Objeto!$J:$J),"")</f>
        <v/>
      </c>
      <c r="AF9" s="10" t="str" cm="1">
        <f t="array" aca="1" ref="AF9" ca="1">IFERROR(_xlfn.XLOOKUP(MID(CELL("filename",$A$1),FIND("]",CELL("filename",$A$1))+1,255)&amp;"|"&amp;$C9,Fonte_OM_Objeto!$G:$G,Fonte_OM_Objeto!$K:$K),"")</f>
        <v/>
      </c>
    </row>
    <row r="10" spans="1:32" s="1" customFormat="1" ht="19.7" customHeight="1" x14ac:dyDescent="0.2">
      <c r="A10" s="9" t="s">
        <v>2327</v>
      </c>
      <c r="B10" s="9" t="s">
        <v>31</v>
      </c>
      <c r="C10" s="9" t="s">
        <v>4629</v>
      </c>
      <c r="D10" s="9" t="s">
        <v>33</v>
      </c>
      <c r="E10" s="9" t="s">
        <v>90</v>
      </c>
      <c r="F10" s="9" t="s">
        <v>3116</v>
      </c>
      <c r="G10" s="9" t="s">
        <v>3115</v>
      </c>
      <c r="H10" s="9" t="s">
        <v>37</v>
      </c>
      <c r="I10" s="9" t="s">
        <v>159</v>
      </c>
      <c r="J10" s="9" t="s">
        <v>160</v>
      </c>
      <c r="K10" s="9" t="s">
        <v>40</v>
      </c>
      <c r="L10" s="9" t="s">
        <v>41</v>
      </c>
      <c r="M10" s="9" t="s">
        <v>42</v>
      </c>
      <c r="N10" s="9" t="s">
        <v>43</v>
      </c>
      <c r="O10" s="9" t="s">
        <v>4495</v>
      </c>
      <c r="P10" s="9" t="s">
        <v>45</v>
      </c>
      <c r="Q10" s="9" t="s">
        <v>84</v>
      </c>
      <c r="R10" s="9" t="s">
        <v>45</v>
      </c>
      <c r="S10" s="9" t="s">
        <v>4494</v>
      </c>
      <c r="T10" s="9" t="s">
        <v>75</v>
      </c>
      <c r="U10" s="9" t="s">
        <v>76</v>
      </c>
      <c r="V10" s="9" t="s">
        <v>75</v>
      </c>
      <c r="W10" s="9" t="s">
        <v>51</v>
      </c>
      <c r="X10" s="9" t="s">
        <v>52</v>
      </c>
      <c r="Y10" s="9" t="s">
        <v>53</v>
      </c>
      <c r="Z10" s="9" t="s">
        <v>54</v>
      </c>
      <c r="AA10" s="9" t="s">
        <v>55</v>
      </c>
      <c r="AB10" s="9" t="s">
        <v>4044</v>
      </c>
      <c r="AC10" s="10">
        <v>250000</v>
      </c>
      <c r="AD10" s="10" t="s">
        <v>4616</v>
      </c>
      <c r="AE10" s="10" t="str" cm="1">
        <f t="array" aca="1" ref="AE10" ca="1">IFERROR(_xlfn.XLOOKUP(MID(CELL("filename",$A$1),FIND("]",CELL("filename",$A$1))+1,255)&amp;"|"&amp;$C10,Fonte_OM_Objeto!$G:$G,Fonte_OM_Objeto!$J:$J),"")</f>
        <v>14ª Cia E Cmb</v>
      </c>
      <c r="AF10" s="10" t="str" cm="1">
        <f t="array" aca="1" ref="AF10" ca="1">IFERROR(_xlfn.XLOOKUP(MID(CELL("filename",$A$1),FIND("]",CELL("filename",$A$1))+1,255)&amp;"|"&amp;$C10,Fonte_OM_Objeto!$G:$G,Fonte_OM_Objeto!$K:$K),"")</f>
        <v>Aquisição de maquinário e equipamentos - Tubarão/SC</v>
      </c>
    </row>
    <row r="11" spans="1:32" s="1" customFormat="1" ht="62.85" customHeight="1" x14ac:dyDescent="0.2">
      <c r="A11" s="9" t="s">
        <v>2327</v>
      </c>
      <c r="B11" s="9" t="s">
        <v>31</v>
      </c>
      <c r="C11" s="9" t="s">
        <v>4628</v>
      </c>
      <c r="D11" s="9" t="s">
        <v>33</v>
      </c>
      <c r="E11" s="9" t="s">
        <v>90</v>
      </c>
      <c r="F11" s="9" t="s">
        <v>3116</v>
      </c>
      <c r="G11" s="9" t="s">
        <v>3115</v>
      </c>
      <c r="H11" s="9" t="s">
        <v>37</v>
      </c>
      <c r="I11" s="9" t="s">
        <v>159</v>
      </c>
      <c r="J11" s="9" t="s">
        <v>160</v>
      </c>
      <c r="K11" s="9" t="s">
        <v>40</v>
      </c>
      <c r="L11" s="9" t="s">
        <v>41</v>
      </c>
      <c r="M11" s="9" t="s">
        <v>59</v>
      </c>
      <c r="N11" s="9" t="s">
        <v>60</v>
      </c>
      <c r="O11" s="9" t="s">
        <v>2347</v>
      </c>
      <c r="P11" s="9" t="s">
        <v>45</v>
      </c>
      <c r="Q11" s="9" t="s">
        <v>62</v>
      </c>
      <c r="R11" s="9" t="s">
        <v>45</v>
      </c>
      <c r="S11" s="9" t="s">
        <v>4046</v>
      </c>
      <c r="T11" s="9" t="s">
        <v>75</v>
      </c>
      <c r="U11" s="9" t="s">
        <v>76</v>
      </c>
      <c r="V11" s="9" t="s">
        <v>75</v>
      </c>
      <c r="W11" s="9" t="s">
        <v>51</v>
      </c>
      <c r="X11" s="9" t="s">
        <v>52</v>
      </c>
      <c r="Y11" s="9" t="s">
        <v>53</v>
      </c>
      <c r="Z11" s="9" t="s">
        <v>54</v>
      </c>
      <c r="AA11" s="9" t="s">
        <v>55</v>
      </c>
      <c r="AB11" s="9" t="s">
        <v>4044</v>
      </c>
      <c r="AC11" s="10">
        <v>250000</v>
      </c>
      <c r="AD11" s="10" t="s">
        <v>4627</v>
      </c>
      <c r="AE11" s="10" t="str" cm="1">
        <f t="array" aca="1" ref="AE11" ca="1">IFERROR(_xlfn.XLOOKUP(MID(CELL("filename",$A$1),FIND("]",CELL("filename",$A$1))+1,255)&amp;"|"&amp;$C11,Fonte_OM_Objeto!$G:$G,Fonte_OM_Objeto!$J:$J),"")</f>
        <v/>
      </c>
      <c r="AF11" s="10" t="str" cm="1">
        <f t="array" aca="1" ref="AF11" ca="1">IFERROR(_xlfn.XLOOKUP(MID(CELL("filename",$A$1),FIND("]",CELL("filename",$A$1))+1,255)&amp;"|"&amp;$C11,Fonte_OM_Objeto!$G:$G,Fonte_OM_Objeto!$K:$K),"")</f>
        <v/>
      </c>
    </row>
    <row r="12" spans="1:32" s="1" customFormat="1" ht="52.35" customHeight="1" x14ac:dyDescent="0.2">
      <c r="A12" s="9" t="s">
        <v>2327</v>
      </c>
      <c r="B12" s="9" t="s">
        <v>31</v>
      </c>
      <c r="C12" s="9" t="s">
        <v>4626</v>
      </c>
      <c r="D12" s="9" t="s">
        <v>33</v>
      </c>
      <c r="E12" s="9" t="s">
        <v>90</v>
      </c>
      <c r="F12" s="9" t="s">
        <v>4624</v>
      </c>
      <c r="G12" s="9" t="s">
        <v>4623</v>
      </c>
      <c r="H12" s="9" t="s">
        <v>143</v>
      </c>
      <c r="I12" s="9" t="s">
        <v>129</v>
      </c>
      <c r="J12" s="9" t="s">
        <v>107</v>
      </c>
      <c r="K12" s="9" t="s">
        <v>40</v>
      </c>
      <c r="L12" s="9" t="s">
        <v>41</v>
      </c>
      <c r="M12" s="9" t="s">
        <v>70</v>
      </c>
      <c r="N12" s="9" t="s">
        <v>71</v>
      </c>
      <c r="O12" s="9" t="s">
        <v>2641</v>
      </c>
      <c r="P12" s="9" t="s">
        <v>45</v>
      </c>
      <c r="Q12" s="9" t="s">
        <v>73</v>
      </c>
      <c r="R12" s="9" t="s">
        <v>45</v>
      </c>
      <c r="S12" s="9" t="s">
        <v>74</v>
      </c>
      <c r="T12" s="9" t="s">
        <v>75</v>
      </c>
      <c r="U12" s="9" t="s">
        <v>76</v>
      </c>
      <c r="V12" s="9" t="s">
        <v>75</v>
      </c>
      <c r="W12" s="9" t="s">
        <v>51</v>
      </c>
      <c r="X12" s="9" t="s">
        <v>52</v>
      </c>
      <c r="Y12" s="9" t="s">
        <v>53</v>
      </c>
      <c r="Z12" s="9" t="s">
        <v>54</v>
      </c>
      <c r="AA12" s="9" t="s">
        <v>55</v>
      </c>
      <c r="AB12" s="9" t="s">
        <v>4044</v>
      </c>
      <c r="AC12" s="10">
        <v>300000</v>
      </c>
      <c r="AD12" s="10" t="s">
        <v>4449</v>
      </c>
      <c r="AE12" s="10" t="str" cm="1">
        <f t="array" aca="1" ref="AE12" ca="1">IFERROR(_xlfn.XLOOKUP(MID(CELL("filename",$A$1),FIND("]",CELL("filename",$A$1))+1,255)&amp;"|"&amp;$C12,Fonte_OM_Objeto!$G:$G,Fonte_OM_Objeto!$J:$J),"")</f>
        <v/>
      </c>
      <c r="AF12" s="10" t="str" cm="1">
        <f t="array" aca="1" ref="AF12" ca="1">IFERROR(_xlfn.XLOOKUP(MID(CELL("filename",$A$1),FIND("]",CELL("filename",$A$1))+1,255)&amp;"|"&amp;$C12,Fonte_OM_Objeto!$G:$G,Fonte_OM_Objeto!$K:$K),"")</f>
        <v/>
      </c>
    </row>
    <row r="13" spans="1:32" s="1" customFormat="1" ht="52.35" customHeight="1" x14ac:dyDescent="0.2">
      <c r="A13" s="9" t="s">
        <v>2327</v>
      </c>
      <c r="B13" s="9" t="s">
        <v>31</v>
      </c>
      <c r="C13" s="9" t="s">
        <v>4625</v>
      </c>
      <c r="D13" s="9" t="s">
        <v>33</v>
      </c>
      <c r="E13" s="9" t="s">
        <v>34</v>
      </c>
      <c r="F13" s="9" t="s">
        <v>4624</v>
      </c>
      <c r="G13" s="9" t="s">
        <v>4623</v>
      </c>
      <c r="H13" s="9" t="s">
        <v>143</v>
      </c>
      <c r="I13" s="9" t="s">
        <v>129</v>
      </c>
      <c r="J13" s="9" t="s">
        <v>107</v>
      </c>
      <c r="K13" s="9" t="s">
        <v>40</v>
      </c>
      <c r="L13" s="9" t="s">
        <v>41</v>
      </c>
      <c r="M13" s="9" t="s">
        <v>97</v>
      </c>
      <c r="N13" s="9" t="s">
        <v>98</v>
      </c>
      <c r="O13" s="9" t="s">
        <v>612</v>
      </c>
      <c r="P13" s="9" t="s">
        <v>45</v>
      </c>
      <c r="Q13" s="9" t="s">
        <v>109</v>
      </c>
      <c r="R13" s="9" t="s">
        <v>47</v>
      </c>
      <c r="S13" s="9" t="s">
        <v>110</v>
      </c>
      <c r="T13" s="9" t="s">
        <v>810</v>
      </c>
      <c r="U13" s="9" t="s">
        <v>129</v>
      </c>
      <c r="V13" s="9" t="s">
        <v>811</v>
      </c>
      <c r="W13" s="9" t="s">
        <v>111</v>
      </c>
      <c r="X13" s="9" t="s">
        <v>52</v>
      </c>
      <c r="Y13" s="9" t="s">
        <v>53</v>
      </c>
      <c r="Z13" s="9" t="s">
        <v>54</v>
      </c>
      <c r="AA13" s="9" t="s">
        <v>55</v>
      </c>
      <c r="AB13" s="9" t="s">
        <v>4044</v>
      </c>
      <c r="AC13" s="10">
        <v>300000</v>
      </c>
      <c r="AD13" s="10" t="s">
        <v>4622</v>
      </c>
      <c r="AE13" s="10" t="str" cm="1">
        <f t="array" aca="1" ref="AE13" ca="1">IFERROR(_xlfn.XLOOKUP(MID(CELL("filename",$A$1),FIND("]",CELL("filename",$A$1))+1,255)&amp;"|"&amp;$C13,Fonte_OM_Objeto!$G:$G,Fonte_OM_Objeto!$J:$J),"")</f>
        <v/>
      </c>
      <c r="AF13" s="10" t="str" cm="1">
        <f t="array" aca="1" ref="AF13" ca="1">IFERROR(_xlfn.XLOOKUP(MID(CELL("filename",$A$1),FIND("]",CELL("filename",$A$1))+1,255)&amp;"|"&amp;$C13,Fonte_OM_Objeto!$G:$G,Fonte_OM_Objeto!$K:$K),"")</f>
        <v/>
      </c>
    </row>
    <row r="14" spans="1:32" s="1" customFormat="1" ht="19.7" customHeight="1" x14ac:dyDescent="0.2">
      <c r="A14" s="9" t="s">
        <v>2327</v>
      </c>
      <c r="B14" s="9" t="s">
        <v>31</v>
      </c>
      <c r="C14" s="9" t="s">
        <v>2294</v>
      </c>
      <c r="D14" s="9" t="s">
        <v>33</v>
      </c>
      <c r="E14" s="9" t="s">
        <v>34</v>
      </c>
      <c r="F14" s="9" t="s">
        <v>148</v>
      </c>
      <c r="G14" s="9" t="s">
        <v>149</v>
      </c>
      <c r="H14" s="9" t="s">
        <v>37</v>
      </c>
      <c r="I14" s="9" t="s">
        <v>150</v>
      </c>
      <c r="J14" s="9" t="s">
        <v>151</v>
      </c>
      <c r="K14" s="9" t="s">
        <v>40</v>
      </c>
      <c r="L14" s="9" t="s">
        <v>41</v>
      </c>
      <c r="M14" s="9" t="s">
        <v>59</v>
      </c>
      <c r="N14" s="9" t="s">
        <v>60</v>
      </c>
      <c r="O14" s="9" t="s">
        <v>1367</v>
      </c>
      <c r="P14" s="9" t="s">
        <v>45</v>
      </c>
      <c r="Q14" s="9" t="s">
        <v>46</v>
      </c>
      <c r="R14" s="9" t="s">
        <v>47</v>
      </c>
      <c r="S14" s="9" t="s">
        <v>48</v>
      </c>
      <c r="T14" s="9" t="s">
        <v>153</v>
      </c>
      <c r="U14" s="9" t="s">
        <v>150</v>
      </c>
      <c r="V14" s="9" t="s">
        <v>154</v>
      </c>
      <c r="W14" s="9" t="s">
        <v>51</v>
      </c>
      <c r="X14" s="9" t="s">
        <v>52</v>
      </c>
      <c r="Y14" s="9" t="s">
        <v>53</v>
      </c>
      <c r="Z14" s="9" t="s">
        <v>54</v>
      </c>
      <c r="AA14" s="9" t="s">
        <v>55</v>
      </c>
      <c r="AB14" s="9" t="s">
        <v>4044</v>
      </c>
      <c r="AC14" s="10">
        <v>100000</v>
      </c>
      <c r="AD14" s="9" t="s">
        <v>155</v>
      </c>
      <c r="AE14" s="10" t="str" cm="1">
        <f t="array" aca="1" ref="AE14" ca="1">IFERROR(_xlfn.XLOOKUP(MID(CELL("filename",$A$1),FIND("]",CELL("filename",$A$1))+1,255)&amp;"|"&amp;$C14,Fonte_OM_Objeto!$G:$G,Fonte_OM_Objeto!$J:$J),"")</f>
        <v/>
      </c>
      <c r="AF14" s="10" t="str" cm="1">
        <f t="array" aca="1" ref="AF14" ca="1">IFERROR(_xlfn.XLOOKUP(MID(CELL("filename",$A$1),FIND("]",CELL("filename",$A$1))+1,255)&amp;"|"&amp;$C14,Fonte_OM_Objeto!$G:$G,Fonte_OM_Objeto!$K:$K),"")</f>
        <v/>
      </c>
    </row>
    <row r="15" spans="1:32" s="1" customFormat="1" ht="41.1" customHeight="1" x14ac:dyDescent="0.2">
      <c r="A15" s="9" t="s">
        <v>2327</v>
      </c>
      <c r="B15" s="9" t="s">
        <v>31</v>
      </c>
      <c r="C15" s="9" t="s">
        <v>4621</v>
      </c>
      <c r="D15" s="9" t="s">
        <v>33</v>
      </c>
      <c r="E15" s="9" t="s">
        <v>90</v>
      </c>
      <c r="F15" s="9" t="s">
        <v>148</v>
      </c>
      <c r="G15" s="9" t="s">
        <v>149</v>
      </c>
      <c r="H15" s="9" t="s">
        <v>37</v>
      </c>
      <c r="I15" s="9" t="s">
        <v>150</v>
      </c>
      <c r="J15" s="9" t="s">
        <v>151</v>
      </c>
      <c r="K15" s="9" t="s">
        <v>40</v>
      </c>
      <c r="L15" s="9" t="s">
        <v>41</v>
      </c>
      <c r="M15" s="9" t="s">
        <v>232</v>
      </c>
      <c r="N15" s="9" t="s">
        <v>233</v>
      </c>
      <c r="O15" s="9" t="s">
        <v>3119</v>
      </c>
      <c r="P15" s="9" t="s">
        <v>45</v>
      </c>
      <c r="Q15" s="9" t="s">
        <v>1035</v>
      </c>
      <c r="R15" s="9" t="s">
        <v>2360</v>
      </c>
      <c r="S15" s="9" t="s">
        <v>4391</v>
      </c>
      <c r="T15" s="9" t="s">
        <v>75</v>
      </c>
      <c r="U15" s="9" t="s">
        <v>76</v>
      </c>
      <c r="V15" s="9" t="s">
        <v>75</v>
      </c>
      <c r="W15" s="9" t="s">
        <v>51</v>
      </c>
      <c r="X15" s="9" t="s">
        <v>52</v>
      </c>
      <c r="Y15" s="9" t="s">
        <v>207</v>
      </c>
      <c r="Z15" s="9" t="s">
        <v>54</v>
      </c>
      <c r="AA15" s="9" t="s">
        <v>55</v>
      </c>
      <c r="AB15" s="9" t="s">
        <v>4044</v>
      </c>
      <c r="AC15" s="10">
        <v>100000</v>
      </c>
      <c r="AD15" s="10" t="s">
        <v>4620</v>
      </c>
      <c r="AE15" s="10" t="str" cm="1">
        <f t="array" aca="1" ref="AE15" ca="1">IFERROR(_xlfn.XLOOKUP(MID(CELL("filename",$A$1),FIND("]",CELL("filename",$A$1))+1,255)&amp;"|"&amp;$C15,Fonte_OM_Objeto!$G:$G,Fonte_OM_Objeto!$J:$J),"")</f>
        <v/>
      </c>
      <c r="AF15" s="10" t="str" cm="1">
        <f t="array" aca="1" ref="AF15" ca="1">IFERROR(_xlfn.XLOOKUP(MID(CELL("filename",$A$1),FIND("]",CELL("filename",$A$1))+1,255)&amp;"|"&amp;$C15,Fonte_OM_Objeto!$G:$G,Fonte_OM_Objeto!$K:$K),"")</f>
        <v/>
      </c>
    </row>
    <row r="16" spans="1:32" s="1" customFormat="1" ht="52.35" customHeight="1" x14ac:dyDescent="0.2">
      <c r="A16" s="9" t="s">
        <v>2327</v>
      </c>
      <c r="B16" s="9" t="s">
        <v>31</v>
      </c>
      <c r="C16" s="9" t="s">
        <v>3108</v>
      </c>
      <c r="D16" s="9" t="s">
        <v>33</v>
      </c>
      <c r="E16" s="9" t="s">
        <v>90</v>
      </c>
      <c r="F16" s="9" t="s">
        <v>157</v>
      </c>
      <c r="G16" s="9" t="s">
        <v>158</v>
      </c>
      <c r="H16" s="9" t="s">
        <v>143</v>
      </c>
      <c r="I16" s="9" t="s">
        <v>159</v>
      </c>
      <c r="J16" s="9" t="s">
        <v>160</v>
      </c>
      <c r="K16" s="9" t="s">
        <v>40</v>
      </c>
      <c r="L16" s="9" t="s">
        <v>41</v>
      </c>
      <c r="M16" s="9" t="s">
        <v>59</v>
      </c>
      <c r="N16" s="9" t="s">
        <v>60</v>
      </c>
      <c r="O16" s="9" t="s">
        <v>2347</v>
      </c>
      <c r="P16" s="9" t="s">
        <v>45</v>
      </c>
      <c r="Q16" s="9" t="s">
        <v>62</v>
      </c>
      <c r="R16" s="9" t="s">
        <v>45</v>
      </c>
      <c r="S16" s="9" t="s">
        <v>4046</v>
      </c>
      <c r="T16" s="9" t="s">
        <v>75</v>
      </c>
      <c r="U16" s="9" t="s">
        <v>76</v>
      </c>
      <c r="V16" s="9" t="s">
        <v>75</v>
      </c>
      <c r="W16" s="9" t="s">
        <v>51</v>
      </c>
      <c r="X16" s="9" t="s">
        <v>102</v>
      </c>
      <c r="Y16" s="9" t="s">
        <v>53</v>
      </c>
      <c r="Z16" s="9" t="s">
        <v>54</v>
      </c>
      <c r="AA16" s="9" t="s">
        <v>55</v>
      </c>
      <c r="AB16" s="9" t="s">
        <v>4044</v>
      </c>
      <c r="AC16" s="10">
        <v>200000</v>
      </c>
      <c r="AD16" s="10" t="s">
        <v>4619</v>
      </c>
      <c r="AE16" s="10" t="str" cm="1">
        <f t="array" aca="1" ref="AE16" ca="1">IFERROR(_xlfn.XLOOKUP(MID(CELL("filename",$A$1),FIND("]",CELL("filename",$A$1))+1,255)&amp;"|"&amp;$C16,Fonte_OM_Objeto!$G:$G,Fonte_OM_Objeto!$J:$J),"")</f>
        <v/>
      </c>
      <c r="AF16" s="10" t="str" cm="1">
        <f t="array" aca="1" ref="AF16" ca="1">IFERROR(_xlfn.XLOOKUP(MID(CELL("filename",$A$1),FIND("]",CELL("filename",$A$1))+1,255)&amp;"|"&amp;$C16,Fonte_OM_Objeto!$G:$G,Fonte_OM_Objeto!$K:$K),"")</f>
        <v/>
      </c>
    </row>
    <row r="17" spans="1:32" s="1" customFormat="1" ht="52.35" customHeight="1" x14ac:dyDescent="0.2">
      <c r="A17" s="9" t="s">
        <v>2327</v>
      </c>
      <c r="B17" s="9" t="s">
        <v>31</v>
      </c>
      <c r="C17" s="9" t="s">
        <v>3108</v>
      </c>
      <c r="D17" s="9" t="s">
        <v>33</v>
      </c>
      <c r="E17" s="9" t="s">
        <v>90</v>
      </c>
      <c r="F17" s="9" t="s">
        <v>157</v>
      </c>
      <c r="G17" s="9" t="s">
        <v>158</v>
      </c>
      <c r="H17" s="9" t="s">
        <v>143</v>
      </c>
      <c r="I17" s="9" t="s">
        <v>159</v>
      </c>
      <c r="J17" s="9" t="s">
        <v>160</v>
      </c>
      <c r="K17" s="9" t="s">
        <v>40</v>
      </c>
      <c r="L17" s="9" t="s">
        <v>41</v>
      </c>
      <c r="M17" s="9" t="s">
        <v>59</v>
      </c>
      <c r="N17" s="9" t="s">
        <v>60</v>
      </c>
      <c r="O17" s="9" t="s">
        <v>2347</v>
      </c>
      <c r="P17" s="9" t="s">
        <v>45</v>
      </c>
      <c r="Q17" s="9" t="s">
        <v>62</v>
      </c>
      <c r="R17" s="9" t="s">
        <v>45</v>
      </c>
      <c r="S17" s="9" t="s">
        <v>4046</v>
      </c>
      <c r="T17" s="9" t="s">
        <v>75</v>
      </c>
      <c r="U17" s="9" t="s">
        <v>76</v>
      </c>
      <c r="V17" s="9" t="s">
        <v>75</v>
      </c>
      <c r="W17" s="9" t="s">
        <v>51</v>
      </c>
      <c r="X17" s="9" t="s">
        <v>52</v>
      </c>
      <c r="Y17" s="9" t="s">
        <v>53</v>
      </c>
      <c r="Z17" s="9" t="s">
        <v>54</v>
      </c>
      <c r="AA17" s="9" t="s">
        <v>55</v>
      </c>
      <c r="AB17" s="9" t="s">
        <v>4044</v>
      </c>
      <c r="AC17" s="10">
        <v>200000</v>
      </c>
      <c r="AD17" s="10" t="s">
        <v>4619</v>
      </c>
      <c r="AE17" s="10" t="str" cm="1">
        <f t="array" aca="1" ref="AE17" ca="1">IFERROR(_xlfn.XLOOKUP(MID(CELL("filename",$A$1),FIND("]",CELL("filename",$A$1))+1,255)&amp;"|"&amp;$C17,Fonte_OM_Objeto!$G:$G,Fonte_OM_Objeto!$J:$J),"")</f>
        <v/>
      </c>
      <c r="AF17" s="10" t="str" cm="1">
        <f t="array" aca="1" ref="AF17" ca="1">IFERROR(_xlfn.XLOOKUP(MID(CELL("filename",$A$1),FIND("]",CELL("filename",$A$1))+1,255)&amp;"|"&amp;$C17,Fonte_OM_Objeto!$G:$G,Fonte_OM_Objeto!$K:$K),"")</f>
        <v/>
      </c>
    </row>
    <row r="18" spans="1:32" s="1" customFormat="1" ht="30.4" customHeight="1" x14ac:dyDescent="0.2">
      <c r="A18" s="9" t="s">
        <v>2327</v>
      </c>
      <c r="B18" s="9" t="s">
        <v>31</v>
      </c>
      <c r="C18" s="9" t="s">
        <v>2290</v>
      </c>
      <c r="D18" s="9" t="s">
        <v>33</v>
      </c>
      <c r="E18" s="9" t="s">
        <v>90</v>
      </c>
      <c r="F18" s="9" t="s">
        <v>157</v>
      </c>
      <c r="G18" s="9" t="s">
        <v>158</v>
      </c>
      <c r="H18" s="9" t="s">
        <v>143</v>
      </c>
      <c r="I18" s="9" t="s">
        <v>159</v>
      </c>
      <c r="J18" s="9" t="s">
        <v>160</v>
      </c>
      <c r="K18" s="9" t="s">
        <v>40</v>
      </c>
      <c r="L18" s="9" t="s">
        <v>41</v>
      </c>
      <c r="M18" s="9" t="s">
        <v>42</v>
      </c>
      <c r="N18" s="9" t="s">
        <v>43</v>
      </c>
      <c r="O18" s="9" t="s">
        <v>2344</v>
      </c>
      <c r="P18" s="9" t="s">
        <v>45</v>
      </c>
      <c r="Q18" s="9" t="s">
        <v>84</v>
      </c>
      <c r="R18" s="9" t="s">
        <v>45</v>
      </c>
      <c r="S18" s="9" t="s">
        <v>4048</v>
      </c>
      <c r="T18" s="9" t="s">
        <v>75</v>
      </c>
      <c r="U18" s="9" t="s">
        <v>76</v>
      </c>
      <c r="V18" s="9" t="s">
        <v>75</v>
      </c>
      <c r="W18" s="9" t="s">
        <v>51</v>
      </c>
      <c r="X18" s="9" t="s">
        <v>52</v>
      </c>
      <c r="Y18" s="9" t="s">
        <v>53</v>
      </c>
      <c r="Z18" s="9" t="s">
        <v>54</v>
      </c>
      <c r="AA18" s="9" t="s">
        <v>55</v>
      </c>
      <c r="AB18" s="9" t="s">
        <v>4044</v>
      </c>
      <c r="AC18" s="10">
        <v>100000</v>
      </c>
      <c r="AD18" s="10" t="s">
        <v>4618</v>
      </c>
      <c r="AE18" s="10" t="str" cm="1">
        <f t="array" aca="1" ref="AE18" ca="1">IFERROR(_xlfn.XLOOKUP(MID(CELL("filename",$A$1),FIND("]",CELL("filename",$A$1))+1,255)&amp;"|"&amp;$C18,Fonte_OM_Objeto!$G:$G,Fonte_OM_Objeto!$J:$J),"")</f>
        <v>62º BI</v>
      </c>
      <c r="AF18" s="10" t="str" cm="1">
        <f t="array" aca="1" ref="AF18" ca="1">IFERROR(_xlfn.XLOOKUP(MID(CELL("filename",$A$1),FIND("]",CELL("filename",$A$1))+1,255)&amp;"|"&amp;$C18,Fonte_OM_Objeto!$G:$G,Fonte_OM_Objeto!$K:$K),"")</f>
        <v>Aquisição de instrumentos musicais para a Banda de Música -  Joinville/SC.</v>
      </c>
    </row>
    <row r="19" spans="1:32" s="1" customFormat="1" ht="19.7" customHeight="1" x14ac:dyDescent="0.2">
      <c r="A19" s="9" t="s">
        <v>2327</v>
      </c>
      <c r="B19" s="9" t="s">
        <v>31</v>
      </c>
      <c r="C19" s="9" t="s">
        <v>4617</v>
      </c>
      <c r="D19" s="9" t="s">
        <v>33</v>
      </c>
      <c r="E19" s="9" t="s">
        <v>90</v>
      </c>
      <c r="F19" s="9" t="s">
        <v>157</v>
      </c>
      <c r="G19" s="9" t="s">
        <v>158</v>
      </c>
      <c r="H19" s="9" t="s">
        <v>143</v>
      </c>
      <c r="I19" s="9" t="s">
        <v>159</v>
      </c>
      <c r="J19" s="9" t="s">
        <v>160</v>
      </c>
      <c r="K19" s="9" t="s">
        <v>40</v>
      </c>
      <c r="L19" s="9" t="s">
        <v>41</v>
      </c>
      <c r="M19" s="9" t="s">
        <v>42</v>
      </c>
      <c r="N19" s="9" t="s">
        <v>43</v>
      </c>
      <c r="O19" s="9" t="s">
        <v>4495</v>
      </c>
      <c r="P19" s="9" t="s">
        <v>45</v>
      </c>
      <c r="Q19" s="9" t="s">
        <v>84</v>
      </c>
      <c r="R19" s="9" t="s">
        <v>45</v>
      </c>
      <c r="S19" s="9" t="s">
        <v>4494</v>
      </c>
      <c r="T19" s="9" t="s">
        <v>75</v>
      </c>
      <c r="U19" s="9" t="s">
        <v>76</v>
      </c>
      <c r="V19" s="9" t="s">
        <v>75</v>
      </c>
      <c r="W19" s="9" t="s">
        <v>51</v>
      </c>
      <c r="X19" s="9" t="s">
        <v>52</v>
      </c>
      <c r="Y19" s="9" t="s">
        <v>53</v>
      </c>
      <c r="Z19" s="9" t="s">
        <v>54</v>
      </c>
      <c r="AA19" s="9" t="s">
        <v>55</v>
      </c>
      <c r="AB19" s="9" t="s">
        <v>4044</v>
      </c>
      <c r="AC19" s="10">
        <v>250000</v>
      </c>
      <c r="AD19" s="10" t="s">
        <v>4616</v>
      </c>
      <c r="AE19" s="10" t="str" cm="1">
        <f t="array" aca="1" ref="AE19" ca="1">IFERROR(_xlfn.XLOOKUP(MID(CELL("filename",$A$1),FIND("]",CELL("filename",$A$1))+1,255)&amp;"|"&amp;$C19,Fonte_OM_Objeto!$G:$G,Fonte_OM_Objeto!$J:$J),"")</f>
        <v>14ª Cia E Cmb</v>
      </c>
      <c r="AF19" s="10" t="str" cm="1">
        <f t="array" aca="1" ref="AF19" ca="1">IFERROR(_xlfn.XLOOKUP(MID(CELL("filename",$A$1),FIND("]",CELL("filename",$A$1))+1,255)&amp;"|"&amp;$C19,Fonte_OM_Objeto!$G:$G,Fonte_OM_Objeto!$K:$K),"")</f>
        <v>Aquisição de maquinário e equipamentos - Tubarão/SC</v>
      </c>
    </row>
    <row r="20" spans="1:32" s="1" customFormat="1" ht="19.7" customHeight="1" x14ac:dyDescent="0.2">
      <c r="A20" s="9" t="s">
        <v>2327</v>
      </c>
      <c r="B20" s="9" t="s">
        <v>31</v>
      </c>
      <c r="C20" s="9" t="s">
        <v>4615</v>
      </c>
      <c r="D20" s="9" t="s">
        <v>33</v>
      </c>
      <c r="E20" s="9" t="s">
        <v>90</v>
      </c>
      <c r="F20" s="9" t="s">
        <v>157</v>
      </c>
      <c r="G20" s="9" t="s">
        <v>158</v>
      </c>
      <c r="H20" s="9" t="s">
        <v>143</v>
      </c>
      <c r="I20" s="9" t="s">
        <v>159</v>
      </c>
      <c r="J20" s="9" t="s">
        <v>160</v>
      </c>
      <c r="K20" s="9" t="s">
        <v>40</v>
      </c>
      <c r="L20" s="9" t="s">
        <v>41</v>
      </c>
      <c r="M20" s="9" t="s">
        <v>59</v>
      </c>
      <c r="N20" s="9" t="s">
        <v>60</v>
      </c>
      <c r="O20" s="9" t="s">
        <v>2347</v>
      </c>
      <c r="P20" s="9" t="s">
        <v>45</v>
      </c>
      <c r="Q20" s="9" t="s">
        <v>62</v>
      </c>
      <c r="R20" s="9" t="s">
        <v>45</v>
      </c>
      <c r="S20" s="9" t="s">
        <v>4046</v>
      </c>
      <c r="T20" s="9" t="s">
        <v>75</v>
      </c>
      <c r="U20" s="9" t="s">
        <v>76</v>
      </c>
      <c r="V20" s="9" t="s">
        <v>75</v>
      </c>
      <c r="W20" s="9" t="s">
        <v>51</v>
      </c>
      <c r="X20" s="9" t="s">
        <v>102</v>
      </c>
      <c r="Y20" s="9" t="s">
        <v>53</v>
      </c>
      <c r="Z20" s="9" t="s">
        <v>54</v>
      </c>
      <c r="AA20" s="9" t="s">
        <v>55</v>
      </c>
      <c r="AB20" s="9" t="s">
        <v>4044</v>
      </c>
      <c r="AC20" s="10">
        <v>100000</v>
      </c>
      <c r="AD20" s="10" t="s">
        <v>4614</v>
      </c>
      <c r="AE20" s="10" t="str" cm="1">
        <f t="array" aca="1" ref="AE20" ca="1">IFERROR(_xlfn.XLOOKUP(MID(CELL("filename",$A$1),FIND("]",CELL("filename",$A$1))+1,255)&amp;"|"&amp;$C20,Fonte_OM_Objeto!$G:$G,Fonte_OM_Objeto!$J:$J),"")</f>
        <v/>
      </c>
      <c r="AF20" s="10" t="str" cm="1">
        <f t="array" aca="1" ref="AF20" ca="1">IFERROR(_xlfn.XLOOKUP(MID(CELL("filename",$A$1),FIND("]",CELL("filename",$A$1))+1,255)&amp;"|"&amp;$C20,Fonte_OM_Objeto!$G:$G,Fonte_OM_Objeto!$K:$K),"")</f>
        <v/>
      </c>
    </row>
    <row r="21" spans="1:32" s="1" customFormat="1" ht="19.7" customHeight="1" x14ac:dyDescent="0.2">
      <c r="A21" s="9" t="s">
        <v>2327</v>
      </c>
      <c r="B21" s="9" t="s">
        <v>31</v>
      </c>
      <c r="C21" s="9" t="s">
        <v>4615</v>
      </c>
      <c r="D21" s="9" t="s">
        <v>33</v>
      </c>
      <c r="E21" s="9" t="s">
        <v>90</v>
      </c>
      <c r="F21" s="9" t="s">
        <v>157</v>
      </c>
      <c r="G21" s="9" t="s">
        <v>158</v>
      </c>
      <c r="H21" s="9" t="s">
        <v>143</v>
      </c>
      <c r="I21" s="9" t="s">
        <v>159</v>
      </c>
      <c r="J21" s="9" t="s">
        <v>160</v>
      </c>
      <c r="K21" s="9" t="s">
        <v>40</v>
      </c>
      <c r="L21" s="9" t="s">
        <v>41</v>
      </c>
      <c r="M21" s="9" t="s">
        <v>59</v>
      </c>
      <c r="N21" s="9" t="s">
        <v>60</v>
      </c>
      <c r="O21" s="9" t="s">
        <v>2347</v>
      </c>
      <c r="P21" s="9" t="s">
        <v>45</v>
      </c>
      <c r="Q21" s="9" t="s">
        <v>62</v>
      </c>
      <c r="R21" s="9" t="s">
        <v>45</v>
      </c>
      <c r="S21" s="9" t="s">
        <v>4046</v>
      </c>
      <c r="T21" s="9" t="s">
        <v>75</v>
      </c>
      <c r="U21" s="9" t="s">
        <v>76</v>
      </c>
      <c r="V21" s="9" t="s">
        <v>75</v>
      </c>
      <c r="W21" s="9" t="s">
        <v>51</v>
      </c>
      <c r="X21" s="9" t="s">
        <v>52</v>
      </c>
      <c r="Y21" s="9" t="s">
        <v>53</v>
      </c>
      <c r="Z21" s="9" t="s">
        <v>54</v>
      </c>
      <c r="AA21" s="9" t="s">
        <v>55</v>
      </c>
      <c r="AB21" s="9" t="s">
        <v>4044</v>
      </c>
      <c r="AC21" s="10">
        <v>100000</v>
      </c>
      <c r="AD21" s="10" t="s">
        <v>4614</v>
      </c>
      <c r="AE21" s="10" t="str" cm="1">
        <f t="array" aca="1" ref="AE21" ca="1">IFERROR(_xlfn.XLOOKUP(MID(CELL("filename",$A$1),FIND("]",CELL("filename",$A$1))+1,255)&amp;"|"&amp;$C21,Fonte_OM_Objeto!$G:$G,Fonte_OM_Objeto!$J:$J),"")</f>
        <v/>
      </c>
      <c r="AF21" s="10" t="str" cm="1">
        <f t="array" aca="1" ref="AF21" ca="1">IFERROR(_xlfn.XLOOKUP(MID(CELL("filename",$A$1),FIND("]",CELL("filename",$A$1))+1,255)&amp;"|"&amp;$C21,Fonte_OM_Objeto!$G:$G,Fonte_OM_Objeto!$K:$K),"")</f>
        <v/>
      </c>
    </row>
    <row r="22" spans="1:32" s="1" customFormat="1" ht="30.4" customHeight="1" x14ac:dyDescent="0.2">
      <c r="A22" s="9" t="s">
        <v>2327</v>
      </c>
      <c r="B22" s="9" t="s">
        <v>31</v>
      </c>
      <c r="C22" s="9" t="s">
        <v>178</v>
      </c>
      <c r="D22" s="9" t="s">
        <v>33</v>
      </c>
      <c r="E22" s="9" t="s">
        <v>90</v>
      </c>
      <c r="F22" s="9" t="s">
        <v>170</v>
      </c>
      <c r="G22" s="9" t="s">
        <v>171</v>
      </c>
      <c r="H22" s="9" t="s">
        <v>143</v>
      </c>
      <c r="I22" s="9" t="s">
        <v>172</v>
      </c>
      <c r="J22" s="9" t="s">
        <v>173</v>
      </c>
      <c r="K22" s="9" t="s">
        <v>40</v>
      </c>
      <c r="L22" s="9" t="s">
        <v>41</v>
      </c>
      <c r="M22" s="9" t="s">
        <v>42</v>
      </c>
      <c r="N22" s="9" t="s">
        <v>43</v>
      </c>
      <c r="O22" s="9" t="s">
        <v>2344</v>
      </c>
      <c r="P22" s="9" t="s">
        <v>45</v>
      </c>
      <c r="Q22" s="9" t="s">
        <v>84</v>
      </c>
      <c r="R22" s="9" t="s">
        <v>45</v>
      </c>
      <c r="S22" s="9" t="s">
        <v>4048</v>
      </c>
      <c r="T22" s="9" t="s">
        <v>75</v>
      </c>
      <c r="U22" s="9" t="s">
        <v>76</v>
      </c>
      <c r="V22" s="9" t="s">
        <v>75</v>
      </c>
      <c r="W22" s="9" t="s">
        <v>51</v>
      </c>
      <c r="X22" s="9" t="s">
        <v>52</v>
      </c>
      <c r="Y22" s="9" t="s">
        <v>53</v>
      </c>
      <c r="Z22" s="9" t="s">
        <v>54</v>
      </c>
      <c r="AA22" s="9" t="s">
        <v>55</v>
      </c>
      <c r="AB22" s="9" t="s">
        <v>4044</v>
      </c>
      <c r="AC22" s="10">
        <v>185000</v>
      </c>
      <c r="AD22" s="10" t="s">
        <v>4613</v>
      </c>
      <c r="AE22" s="10" t="str" cm="1">
        <f t="array" aca="1" ref="AE22" ca="1">IFERROR(_xlfn.XLOOKUP(MID(CELL("filename",$A$1),FIND("]",CELL("filename",$A$1))+1,255)&amp;"|"&amp;$C22,Fonte_OM_Objeto!$G:$G,Fonte_OM_Objeto!$J:$J),"")</f>
        <v>52º BIS</v>
      </c>
      <c r="AF22" s="10" t="str" cm="1">
        <f t="array" aca="1" ref="AF22" ca="1">IFERROR(_xlfn.XLOOKUP(MID(CELL("filename",$A$1),FIND("]",CELL("filename",$A$1))+1,255)&amp;"|"&amp;$C22,Fonte_OM_Objeto!$G:$G,Fonte_OM_Objeto!$K:$K),"")</f>
        <v>Aquisição de equipamentos para montagem de uma academia de musculação - Martabá/PA</v>
      </c>
    </row>
    <row r="23" spans="1:32" s="1" customFormat="1" ht="30.4" customHeight="1" x14ac:dyDescent="0.2">
      <c r="A23" s="9" t="s">
        <v>2327</v>
      </c>
      <c r="B23" s="9" t="s">
        <v>31</v>
      </c>
      <c r="C23" s="9" t="s">
        <v>2286</v>
      </c>
      <c r="D23" s="9" t="s">
        <v>33</v>
      </c>
      <c r="E23" s="9" t="s">
        <v>90</v>
      </c>
      <c r="F23" s="9" t="s">
        <v>170</v>
      </c>
      <c r="G23" s="9" t="s">
        <v>171</v>
      </c>
      <c r="H23" s="9" t="s">
        <v>143</v>
      </c>
      <c r="I23" s="9" t="s">
        <v>172</v>
      </c>
      <c r="J23" s="9" t="s">
        <v>173</v>
      </c>
      <c r="K23" s="9" t="s">
        <v>40</v>
      </c>
      <c r="L23" s="9" t="s">
        <v>41</v>
      </c>
      <c r="M23" s="9" t="s">
        <v>70</v>
      </c>
      <c r="N23" s="9" t="s">
        <v>71</v>
      </c>
      <c r="O23" s="9" t="s">
        <v>118</v>
      </c>
      <c r="P23" s="9" t="s">
        <v>45</v>
      </c>
      <c r="Q23" s="9" t="s">
        <v>46</v>
      </c>
      <c r="R23" s="9" t="s">
        <v>47</v>
      </c>
      <c r="S23" s="9" t="s">
        <v>48</v>
      </c>
      <c r="T23" s="9" t="s">
        <v>75</v>
      </c>
      <c r="U23" s="9" t="s">
        <v>76</v>
      </c>
      <c r="V23" s="9" t="s">
        <v>75</v>
      </c>
      <c r="W23" s="9" t="s">
        <v>51</v>
      </c>
      <c r="X23" s="9" t="s">
        <v>52</v>
      </c>
      <c r="Y23" s="9" t="s">
        <v>53</v>
      </c>
      <c r="Z23" s="9" t="s">
        <v>54</v>
      </c>
      <c r="AA23" s="9" t="s">
        <v>55</v>
      </c>
      <c r="AB23" s="9" t="s">
        <v>4044</v>
      </c>
      <c r="AC23" s="10">
        <v>150000</v>
      </c>
      <c r="AD23" s="10" t="s">
        <v>4612</v>
      </c>
      <c r="AE23" s="10" t="str" cm="1">
        <f t="array" aca="1" ref="AE23" ca="1">IFERROR(_xlfn.XLOOKUP(MID(CELL("filename",$A$1),FIND("]",CELL("filename",$A$1))+1,255)&amp;"|"&amp;$C23,Fonte_OM_Objeto!$G:$G,Fonte_OM_Objeto!$J:$J),"")</f>
        <v/>
      </c>
      <c r="AF23" s="10" t="str" cm="1">
        <f t="array" aca="1" ref="AF23" ca="1">IFERROR(_xlfn.XLOOKUP(MID(CELL("filename",$A$1),FIND("]",CELL("filename",$A$1))+1,255)&amp;"|"&amp;$C23,Fonte_OM_Objeto!$G:$G,Fonte_OM_Objeto!$K:$K),"")</f>
        <v/>
      </c>
    </row>
    <row r="24" spans="1:32" s="1" customFormat="1" ht="52.35" customHeight="1" x14ac:dyDescent="0.2">
      <c r="A24" s="9" t="s">
        <v>2327</v>
      </c>
      <c r="B24" s="9" t="s">
        <v>31</v>
      </c>
      <c r="C24" s="9" t="s">
        <v>3102</v>
      </c>
      <c r="D24" s="9" t="s">
        <v>33</v>
      </c>
      <c r="E24" s="9" t="s">
        <v>34</v>
      </c>
      <c r="F24" s="9" t="s">
        <v>170</v>
      </c>
      <c r="G24" s="9" t="s">
        <v>171</v>
      </c>
      <c r="H24" s="9" t="s">
        <v>143</v>
      </c>
      <c r="I24" s="9" t="s">
        <v>172</v>
      </c>
      <c r="J24" s="9" t="s">
        <v>173</v>
      </c>
      <c r="K24" s="9" t="s">
        <v>40</v>
      </c>
      <c r="L24" s="9" t="s">
        <v>41</v>
      </c>
      <c r="M24" s="9" t="s">
        <v>97</v>
      </c>
      <c r="N24" s="9" t="s">
        <v>98</v>
      </c>
      <c r="O24" s="9" t="s">
        <v>1367</v>
      </c>
      <c r="P24" s="9" t="s">
        <v>45</v>
      </c>
      <c r="Q24" s="9" t="s">
        <v>46</v>
      </c>
      <c r="R24" s="9" t="s">
        <v>47</v>
      </c>
      <c r="S24" s="9" t="s">
        <v>48</v>
      </c>
      <c r="T24" s="9" t="s">
        <v>1125</v>
      </c>
      <c r="U24" s="9" t="s">
        <v>172</v>
      </c>
      <c r="V24" s="9" t="s">
        <v>1126</v>
      </c>
      <c r="W24" s="9" t="s">
        <v>51</v>
      </c>
      <c r="X24" s="9" t="s">
        <v>102</v>
      </c>
      <c r="Y24" s="9" t="s">
        <v>53</v>
      </c>
      <c r="Z24" s="9" t="s">
        <v>54</v>
      </c>
      <c r="AA24" s="9" t="s">
        <v>55</v>
      </c>
      <c r="AB24" s="9" t="s">
        <v>4044</v>
      </c>
      <c r="AC24" s="10">
        <v>150000</v>
      </c>
      <c r="AD24" s="10" t="s">
        <v>4611</v>
      </c>
      <c r="AE24" s="10" t="str" cm="1">
        <f t="array" aca="1" ref="AE24" ca="1">IFERROR(_xlfn.XLOOKUP(MID(CELL("filename",$A$1),FIND("]",CELL("filename",$A$1))+1,255)&amp;"|"&amp;$C24,Fonte_OM_Objeto!$G:$G,Fonte_OM_Objeto!$J:$J),"")</f>
        <v/>
      </c>
      <c r="AF24" s="10" t="str" cm="1">
        <f t="array" aca="1" ref="AF24" ca="1">IFERROR(_xlfn.XLOOKUP(MID(CELL("filename",$A$1),FIND("]",CELL("filename",$A$1))+1,255)&amp;"|"&amp;$C24,Fonte_OM_Objeto!$G:$G,Fonte_OM_Objeto!$K:$K),"")</f>
        <v/>
      </c>
    </row>
    <row r="25" spans="1:32" s="1" customFormat="1" ht="52.35" customHeight="1" x14ac:dyDescent="0.2">
      <c r="A25" s="9" t="s">
        <v>2327</v>
      </c>
      <c r="B25" s="9" t="s">
        <v>31</v>
      </c>
      <c r="C25" s="9" t="s">
        <v>3102</v>
      </c>
      <c r="D25" s="9" t="s">
        <v>33</v>
      </c>
      <c r="E25" s="9" t="s">
        <v>34</v>
      </c>
      <c r="F25" s="9" t="s">
        <v>170</v>
      </c>
      <c r="G25" s="9" t="s">
        <v>171</v>
      </c>
      <c r="H25" s="9" t="s">
        <v>143</v>
      </c>
      <c r="I25" s="9" t="s">
        <v>172</v>
      </c>
      <c r="J25" s="9" t="s">
        <v>173</v>
      </c>
      <c r="K25" s="9" t="s">
        <v>40</v>
      </c>
      <c r="L25" s="9" t="s">
        <v>41</v>
      </c>
      <c r="M25" s="9" t="s">
        <v>97</v>
      </c>
      <c r="N25" s="9" t="s">
        <v>98</v>
      </c>
      <c r="O25" s="9" t="s">
        <v>1367</v>
      </c>
      <c r="P25" s="9" t="s">
        <v>45</v>
      </c>
      <c r="Q25" s="9" t="s">
        <v>46</v>
      </c>
      <c r="R25" s="9" t="s">
        <v>47</v>
      </c>
      <c r="S25" s="9" t="s">
        <v>48</v>
      </c>
      <c r="T25" s="9" t="s">
        <v>1125</v>
      </c>
      <c r="U25" s="9" t="s">
        <v>172</v>
      </c>
      <c r="V25" s="9" t="s">
        <v>1126</v>
      </c>
      <c r="W25" s="9" t="s">
        <v>51</v>
      </c>
      <c r="X25" s="9" t="s">
        <v>52</v>
      </c>
      <c r="Y25" s="9" t="s">
        <v>53</v>
      </c>
      <c r="Z25" s="9" t="s">
        <v>54</v>
      </c>
      <c r="AA25" s="9" t="s">
        <v>55</v>
      </c>
      <c r="AB25" s="9" t="s">
        <v>4044</v>
      </c>
      <c r="AC25" s="10">
        <v>150000</v>
      </c>
      <c r="AD25" s="10" t="s">
        <v>4611</v>
      </c>
      <c r="AE25" s="10" t="str" cm="1">
        <f t="array" aca="1" ref="AE25" ca="1">IFERROR(_xlfn.XLOOKUP(MID(CELL("filename",$A$1),FIND("]",CELL("filename",$A$1))+1,255)&amp;"|"&amp;$C25,Fonte_OM_Objeto!$G:$G,Fonte_OM_Objeto!$J:$J),"")</f>
        <v/>
      </c>
      <c r="AF25" s="10" t="str" cm="1">
        <f t="array" aca="1" ref="AF25" ca="1">IFERROR(_xlfn.XLOOKUP(MID(CELL("filename",$A$1),FIND("]",CELL("filename",$A$1))+1,255)&amp;"|"&amp;$C25,Fonte_OM_Objeto!$G:$G,Fonte_OM_Objeto!$K:$K),"")</f>
        <v/>
      </c>
    </row>
    <row r="26" spans="1:32" s="1" customFormat="1" ht="41.1" customHeight="1" x14ac:dyDescent="0.2">
      <c r="A26" s="9" t="s">
        <v>2327</v>
      </c>
      <c r="B26" s="9" t="s">
        <v>31</v>
      </c>
      <c r="C26" s="9" t="s">
        <v>4610</v>
      </c>
      <c r="D26" s="9" t="s">
        <v>33</v>
      </c>
      <c r="E26" s="9" t="s">
        <v>90</v>
      </c>
      <c r="F26" s="9" t="s">
        <v>4607</v>
      </c>
      <c r="G26" s="9" t="s">
        <v>4606</v>
      </c>
      <c r="H26" s="9" t="s">
        <v>143</v>
      </c>
      <c r="I26" s="9" t="s">
        <v>909</v>
      </c>
      <c r="J26" s="9" t="s">
        <v>160</v>
      </c>
      <c r="K26" s="9" t="s">
        <v>40</v>
      </c>
      <c r="L26" s="9" t="s">
        <v>41</v>
      </c>
      <c r="M26" s="9" t="s">
        <v>70</v>
      </c>
      <c r="N26" s="9" t="s">
        <v>71</v>
      </c>
      <c r="O26" s="9" t="s">
        <v>2641</v>
      </c>
      <c r="P26" s="9" t="s">
        <v>45</v>
      </c>
      <c r="Q26" s="9" t="s">
        <v>73</v>
      </c>
      <c r="R26" s="9" t="s">
        <v>45</v>
      </c>
      <c r="S26" s="9" t="s">
        <v>74</v>
      </c>
      <c r="T26" s="9" t="s">
        <v>75</v>
      </c>
      <c r="U26" s="9" t="s">
        <v>76</v>
      </c>
      <c r="V26" s="9" t="s">
        <v>75</v>
      </c>
      <c r="W26" s="9" t="s">
        <v>51</v>
      </c>
      <c r="X26" s="9" t="s">
        <v>102</v>
      </c>
      <c r="Y26" s="9" t="s">
        <v>53</v>
      </c>
      <c r="Z26" s="9" t="s">
        <v>54</v>
      </c>
      <c r="AA26" s="9" t="s">
        <v>55</v>
      </c>
      <c r="AB26" s="9" t="s">
        <v>4044</v>
      </c>
      <c r="AC26" s="10">
        <v>500000</v>
      </c>
      <c r="AD26" s="10" t="s">
        <v>4609</v>
      </c>
      <c r="AE26" s="10" t="str" cm="1">
        <f t="array" aca="1" ref="AE26" ca="1">IFERROR(_xlfn.XLOOKUP(MID(CELL("filename",$A$1),FIND("]",CELL("filename",$A$1))+1,255)&amp;"|"&amp;$C26,Fonte_OM_Objeto!$G:$G,Fonte_OM_Objeto!$J:$J),"")</f>
        <v/>
      </c>
      <c r="AF26" s="10" t="str" cm="1">
        <f t="array" aca="1" ref="AF26" ca="1">IFERROR(_xlfn.XLOOKUP(MID(CELL("filename",$A$1),FIND("]",CELL("filename",$A$1))+1,255)&amp;"|"&amp;$C26,Fonte_OM_Objeto!$G:$G,Fonte_OM_Objeto!$K:$K),"")</f>
        <v/>
      </c>
    </row>
    <row r="27" spans="1:32" s="1" customFormat="1" ht="19.7" customHeight="1" x14ac:dyDescent="0.2">
      <c r="A27" s="9" t="s">
        <v>2327</v>
      </c>
      <c r="B27" s="9" t="s">
        <v>31</v>
      </c>
      <c r="C27" s="9" t="s">
        <v>4608</v>
      </c>
      <c r="D27" s="9" t="s">
        <v>33</v>
      </c>
      <c r="E27" s="9" t="s">
        <v>34</v>
      </c>
      <c r="F27" s="9" t="s">
        <v>4607</v>
      </c>
      <c r="G27" s="9" t="s">
        <v>4606</v>
      </c>
      <c r="H27" s="9" t="s">
        <v>143</v>
      </c>
      <c r="I27" s="9" t="s">
        <v>909</v>
      </c>
      <c r="J27" s="9" t="s">
        <v>160</v>
      </c>
      <c r="K27" s="9" t="s">
        <v>40</v>
      </c>
      <c r="L27" s="9" t="s">
        <v>41</v>
      </c>
      <c r="M27" s="9" t="s">
        <v>42</v>
      </c>
      <c r="N27" s="9" t="s">
        <v>43</v>
      </c>
      <c r="O27" s="9" t="s">
        <v>1367</v>
      </c>
      <c r="P27" s="9" t="s">
        <v>45</v>
      </c>
      <c r="Q27" s="9" t="s">
        <v>46</v>
      </c>
      <c r="R27" s="9" t="s">
        <v>47</v>
      </c>
      <c r="S27" s="9" t="s">
        <v>48</v>
      </c>
      <c r="T27" s="9" t="s">
        <v>1227</v>
      </c>
      <c r="U27" s="9" t="s">
        <v>909</v>
      </c>
      <c r="V27" s="9" t="s">
        <v>1228</v>
      </c>
      <c r="W27" s="9" t="s">
        <v>51</v>
      </c>
      <c r="X27" s="9" t="s">
        <v>52</v>
      </c>
      <c r="Y27" s="9" t="s">
        <v>53</v>
      </c>
      <c r="Z27" s="9" t="s">
        <v>54</v>
      </c>
      <c r="AA27" s="9" t="s">
        <v>55</v>
      </c>
      <c r="AB27" s="9" t="s">
        <v>4044</v>
      </c>
      <c r="AC27" s="10">
        <v>180000</v>
      </c>
      <c r="AD27" s="10" t="s">
        <v>4605</v>
      </c>
      <c r="AE27" s="10" t="str" cm="1">
        <f t="array" aca="1" ref="AE27" ca="1">IFERROR(_xlfn.XLOOKUP(MID(CELL("filename",$A$1),FIND("]",CELL("filename",$A$1))+1,255)&amp;"|"&amp;$C27,Fonte_OM_Objeto!$G:$G,Fonte_OM_Objeto!$J:$J),"")</f>
        <v>28º BC</v>
      </c>
      <c r="AF27" s="10" t="str" cm="1">
        <f t="array" aca="1" ref="AF27" ca="1">IFERROR(_xlfn.XLOOKUP(MID(CELL("filename",$A$1),FIND("]",CELL("filename",$A$1))+1,255)&amp;"|"&amp;$C27,Fonte_OM_Objeto!$G:$G,Fonte_OM_Objeto!$K:$K),"")</f>
        <v>Aquisição de uma plataforma elevatória e outros equipamentos - Aracajú/SE</v>
      </c>
    </row>
    <row r="28" spans="1:32" s="1" customFormat="1" ht="52.35" customHeight="1" x14ac:dyDescent="0.2">
      <c r="A28" s="9" t="s">
        <v>2327</v>
      </c>
      <c r="B28" s="9" t="s">
        <v>31</v>
      </c>
      <c r="C28" s="9" t="s">
        <v>4604</v>
      </c>
      <c r="D28" s="9" t="s">
        <v>33</v>
      </c>
      <c r="E28" s="9" t="s">
        <v>90</v>
      </c>
      <c r="F28" s="9" t="s">
        <v>210</v>
      </c>
      <c r="G28" s="9" t="s">
        <v>211</v>
      </c>
      <c r="H28" s="9" t="s">
        <v>37</v>
      </c>
      <c r="I28" s="9" t="s">
        <v>212</v>
      </c>
      <c r="J28" s="9" t="s">
        <v>69</v>
      </c>
      <c r="K28" s="9" t="s">
        <v>40</v>
      </c>
      <c r="L28" s="9" t="s">
        <v>41</v>
      </c>
      <c r="M28" s="9" t="s">
        <v>428</v>
      </c>
      <c r="N28" s="9" t="s">
        <v>429</v>
      </c>
      <c r="O28" s="9" t="s">
        <v>2891</v>
      </c>
      <c r="P28" s="9" t="s">
        <v>45</v>
      </c>
      <c r="Q28" s="9" t="s">
        <v>385</v>
      </c>
      <c r="R28" s="9" t="s">
        <v>2360</v>
      </c>
      <c r="S28" s="9" t="s">
        <v>431</v>
      </c>
      <c r="T28" s="9" t="s">
        <v>75</v>
      </c>
      <c r="U28" s="9" t="s">
        <v>76</v>
      </c>
      <c r="V28" s="9" t="s">
        <v>75</v>
      </c>
      <c r="W28" s="9" t="s">
        <v>51</v>
      </c>
      <c r="X28" s="9" t="s">
        <v>52</v>
      </c>
      <c r="Y28" s="9" t="s">
        <v>53</v>
      </c>
      <c r="Z28" s="9" t="s">
        <v>54</v>
      </c>
      <c r="AA28" s="9" t="s">
        <v>55</v>
      </c>
      <c r="AB28" s="9" t="s">
        <v>4044</v>
      </c>
      <c r="AC28" s="10">
        <v>500000</v>
      </c>
      <c r="AD28" s="10" t="s">
        <v>4603</v>
      </c>
      <c r="AE28" s="10" t="str" cm="1">
        <f t="array" aca="1" ref="AE28" ca="1">IFERROR(_xlfn.XLOOKUP(MID(CELL("filename",$A$1),FIND("]",CELL("filename",$A$1))+1,255)&amp;"|"&amp;$C28,Fonte_OM_Objeto!$G:$G,Fonte_OM_Objeto!$J:$J),"")</f>
        <v/>
      </c>
      <c r="AF28" s="10" t="str" cm="1">
        <f t="array" aca="1" ref="AF28" ca="1">IFERROR(_xlfn.XLOOKUP(MID(CELL("filename",$A$1),FIND("]",CELL("filename",$A$1))+1,255)&amp;"|"&amp;$C28,Fonte_OM_Objeto!$G:$G,Fonte_OM_Objeto!$K:$K),"")</f>
        <v/>
      </c>
    </row>
    <row r="29" spans="1:32" s="1" customFormat="1" ht="19.7" customHeight="1" x14ac:dyDescent="0.2">
      <c r="A29" s="9" t="s">
        <v>2327</v>
      </c>
      <c r="B29" s="9" t="s">
        <v>31</v>
      </c>
      <c r="C29" s="9" t="s">
        <v>4602</v>
      </c>
      <c r="D29" s="9" t="s">
        <v>33</v>
      </c>
      <c r="E29" s="9" t="s">
        <v>34</v>
      </c>
      <c r="F29" s="9" t="s">
        <v>3094</v>
      </c>
      <c r="G29" s="9" t="s">
        <v>3093</v>
      </c>
      <c r="H29" s="9" t="s">
        <v>37</v>
      </c>
      <c r="I29" s="9" t="s">
        <v>611</v>
      </c>
      <c r="J29" s="9" t="s">
        <v>225</v>
      </c>
      <c r="K29" s="9" t="s">
        <v>40</v>
      </c>
      <c r="L29" s="9" t="s">
        <v>41</v>
      </c>
      <c r="M29" s="9" t="s">
        <v>42</v>
      </c>
      <c r="N29" s="9" t="s">
        <v>43</v>
      </c>
      <c r="O29" s="9" t="s">
        <v>2694</v>
      </c>
      <c r="P29" s="9" t="s">
        <v>45</v>
      </c>
      <c r="Q29" s="9" t="s">
        <v>84</v>
      </c>
      <c r="R29" s="9" t="s">
        <v>45</v>
      </c>
      <c r="S29" s="9" t="s">
        <v>4048</v>
      </c>
      <c r="T29" s="9" t="s">
        <v>622</v>
      </c>
      <c r="U29" s="9" t="s">
        <v>611</v>
      </c>
      <c r="V29" s="9" t="s">
        <v>623</v>
      </c>
      <c r="W29" s="9" t="s">
        <v>51</v>
      </c>
      <c r="X29" s="9" t="s">
        <v>52</v>
      </c>
      <c r="Y29" s="9" t="s">
        <v>53</v>
      </c>
      <c r="Z29" s="9" t="s">
        <v>54</v>
      </c>
      <c r="AA29" s="9" t="s">
        <v>55</v>
      </c>
      <c r="AB29" s="9" t="s">
        <v>4044</v>
      </c>
      <c r="AC29" s="10">
        <v>450000</v>
      </c>
      <c r="AD29" s="9" t="s">
        <v>4601</v>
      </c>
      <c r="AE29" s="10" t="str" cm="1">
        <f t="array" aca="1" ref="AE29" ca="1">IFERROR(_xlfn.XLOOKUP(MID(CELL("filename",$A$1),FIND("]",CELL("filename",$A$1))+1,255)&amp;"|"&amp;$C29,Fonte_OM_Objeto!$G:$G,Fonte_OM_Objeto!$J:$J),"")</f>
        <v/>
      </c>
      <c r="AF29" s="10" t="str" cm="1">
        <f t="array" aca="1" ref="AF29" ca="1">IFERROR(_xlfn.XLOOKUP(MID(CELL("filename",$A$1),FIND("]",CELL("filename",$A$1))+1,255)&amp;"|"&amp;$C29,Fonte_OM_Objeto!$G:$G,Fonte_OM_Objeto!$K:$K),"")</f>
        <v/>
      </c>
    </row>
    <row r="30" spans="1:32" s="1" customFormat="1" ht="19.7" customHeight="1" x14ac:dyDescent="0.2">
      <c r="A30" s="9" t="s">
        <v>2327</v>
      </c>
      <c r="B30" s="9" t="s">
        <v>31</v>
      </c>
      <c r="C30" s="9" t="s">
        <v>4600</v>
      </c>
      <c r="D30" s="9" t="s">
        <v>33</v>
      </c>
      <c r="E30" s="9" t="s">
        <v>34</v>
      </c>
      <c r="F30" s="9" t="s">
        <v>3094</v>
      </c>
      <c r="G30" s="9" t="s">
        <v>3093</v>
      </c>
      <c r="H30" s="9" t="s">
        <v>37</v>
      </c>
      <c r="I30" s="9" t="s">
        <v>611</v>
      </c>
      <c r="J30" s="9" t="s">
        <v>225</v>
      </c>
      <c r="K30" s="9" t="s">
        <v>40</v>
      </c>
      <c r="L30" s="9" t="s">
        <v>41</v>
      </c>
      <c r="M30" s="9" t="s">
        <v>232</v>
      </c>
      <c r="N30" s="9" t="s">
        <v>233</v>
      </c>
      <c r="O30" s="9" t="s">
        <v>2361</v>
      </c>
      <c r="P30" s="9" t="s">
        <v>45</v>
      </c>
      <c r="Q30" s="9" t="s">
        <v>235</v>
      </c>
      <c r="R30" s="9" t="s">
        <v>2360</v>
      </c>
      <c r="S30" s="9" t="s">
        <v>2359</v>
      </c>
      <c r="T30" s="9" t="s">
        <v>622</v>
      </c>
      <c r="U30" s="9" t="s">
        <v>611</v>
      </c>
      <c r="V30" s="9" t="s">
        <v>623</v>
      </c>
      <c r="W30" s="9" t="s">
        <v>51</v>
      </c>
      <c r="X30" s="9" t="s">
        <v>52</v>
      </c>
      <c r="Y30" s="9" t="s">
        <v>207</v>
      </c>
      <c r="Z30" s="9" t="s">
        <v>54</v>
      </c>
      <c r="AA30" s="9" t="s">
        <v>55</v>
      </c>
      <c r="AB30" s="9" t="s">
        <v>4044</v>
      </c>
      <c r="AC30" s="10">
        <v>450000</v>
      </c>
      <c r="AD30" s="9" t="s">
        <v>4599</v>
      </c>
      <c r="AE30" s="10" t="str" cm="1">
        <f t="array" aca="1" ref="AE30" ca="1">IFERROR(_xlfn.XLOOKUP(MID(CELL("filename",$A$1),FIND("]",CELL("filename",$A$1))+1,255)&amp;"|"&amp;$C30,Fonte_OM_Objeto!$G:$G,Fonte_OM_Objeto!$J:$J),"")</f>
        <v/>
      </c>
      <c r="AF30" s="10" t="str" cm="1">
        <f t="array" aca="1" ref="AF30" ca="1">IFERROR(_xlfn.XLOOKUP(MID(CELL("filename",$A$1),FIND("]",CELL("filename",$A$1))+1,255)&amp;"|"&amp;$C30,Fonte_OM_Objeto!$G:$G,Fonte_OM_Objeto!$K:$K),"")</f>
        <v/>
      </c>
    </row>
    <row r="31" spans="1:32" s="1" customFormat="1" ht="19.7" customHeight="1" x14ac:dyDescent="0.2">
      <c r="A31" s="9" t="s">
        <v>2327</v>
      </c>
      <c r="B31" s="9" t="s">
        <v>31</v>
      </c>
      <c r="C31" s="9" t="s">
        <v>4598</v>
      </c>
      <c r="D31" s="9" t="s">
        <v>33</v>
      </c>
      <c r="E31" s="9" t="s">
        <v>34</v>
      </c>
      <c r="F31" s="9" t="s">
        <v>4597</v>
      </c>
      <c r="G31" s="9" t="s">
        <v>4596</v>
      </c>
      <c r="H31" s="9" t="s">
        <v>37</v>
      </c>
      <c r="I31" s="9" t="s">
        <v>1373</v>
      </c>
      <c r="J31" s="9" t="s">
        <v>173</v>
      </c>
      <c r="K31" s="9" t="s">
        <v>40</v>
      </c>
      <c r="L31" s="9" t="s">
        <v>41</v>
      </c>
      <c r="M31" s="9" t="s">
        <v>232</v>
      </c>
      <c r="N31" s="9" t="s">
        <v>233</v>
      </c>
      <c r="O31" s="9" t="s">
        <v>2361</v>
      </c>
      <c r="P31" s="9" t="s">
        <v>45</v>
      </c>
      <c r="Q31" s="9" t="s">
        <v>235</v>
      </c>
      <c r="R31" s="9" t="s">
        <v>2360</v>
      </c>
      <c r="S31" s="9" t="s">
        <v>2359</v>
      </c>
      <c r="T31" s="9" t="s">
        <v>2499</v>
      </c>
      <c r="U31" s="9" t="s">
        <v>1373</v>
      </c>
      <c r="V31" s="9" t="s">
        <v>2258</v>
      </c>
      <c r="W31" s="9" t="s">
        <v>51</v>
      </c>
      <c r="X31" s="9" t="s">
        <v>52</v>
      </c>
      <c r="Y31" s="9" t="s">
        <v>207</v>
      </c>
      <c r="Z31" s="9" t="s">
        <v>54</v>
      </c>
      <c r="AA31" s="9" t="s">
        <v>55</v>
      </c>
      <c r="AB31" s="9" t="s">
        <v>4044</v>
      </c>
      <c r="AC31" s="10">
        <v>300000</v>
      </c>
      <c r="AD31" s="10" t="s">
        <v>4595</v>
      </c>
      <c r="AE31" s="10" t="str" cm="1">
        <f t="array" aca="1" ref="AE31" ca="1">IFERROR(_xlfn.XLOOKUP(MID(CELL("filename",$A$1),FIND("]",CELL("filename",$A$1))+1,255)&amp;"|"&amp;$C31,Fonte_OM_Objeto!$G:$G,Fonte_OM_Objeto!$J:$J),"")</f>
        <v/>
      </c>
      <c r="AF31" s="10" t="str" cm="1">
        <f t="array" aca="1" ref="AF31" ca="1">IFERROR(_xlfn.XLOOKUP(MID(CELL("filename",$A$1),FIND("]",CELL("filename",$A$1))+1,255)&amp;"|"&amp;$C31,Fonte_OM_Objeto!$G:$G,Fonte_OM_Objeto!$K:$K),"")</f>
        <v/>
      </c>
    </row>
    <row r="32" spans="1:32" s="1" customFormat="1" ht="52.35" customHeight="1" x14ac:dyDescent="0.2">
      <c r="A32" s="9" t="s">
        <v>2327</v>
      </c>
      <c r="B32" s="9" t="s">
        <v>31</v>
      </c>
      <c r="C32" s="9" t="s">
        <v>4594</v>
      </c>
      <c r="D32" s="9" t="s">
        <v>33</v>
      </c>
      <c r="E32" s="9" t="s">
        <v>90</v>
      </c>
      <c r="F32" s="9" t="s">
        <v>215</v>
      </c>
      <c r="G32" s="9" t="s">
        <v>216</v>
      </c>
      <c r="H32" s="9" t="s">
        <v>37</v>
      </c>
      <c r="I32" s="9" t="s">
        <v>217</v>
      </c>
      <c r="J32" s="9" t="s">
        <v>160</v>
      </c>
      <c r="K32" s="9" t="s">
        <v>40</v>
      </c>
      <c r="L32" s="9" t="s">
        <v>41</v>
      </c>
      <c r="M32" s="9" t="s">
        <v>70</v>
      </c>
      <c r="N32" s="9" t="s">
        <v>71</v>
      </c>
      <c r="O32" s="9" t="s">
        <v>4593</v>
      </c>
      <c r="P32" s="9" t="s">
        <v>45</v>
      </c>
      <c r="Q32" s="9" t="s">
        <v>1200</v>
      </c>
      <c r="R32" s="9" t="s">
        <v>45</v>
      </c>
      <c r="S32" s="9" t="s">
        <v>1201</v>
      </c>
      <c r="T32" s="9" t="s">
        <v>75</v>
      </c>
      <c r="U32" s="9" t="s">
        <v>76</v>
      </c>
      <c r="V32" s="9" t="s">
        <v>75</v>
      </c>
      <c r="W32" s="9" t="s">
        <v>51</v>
      </c>
      <c r="X32" s="9" t="s">
        <v>102</v>
      </c>
      <c r="Y32" s="9" t="s">
        <v>53</v>
      </c>
      <c r="Z32" s="9" t="s">
        <v>54</v>
      </c>
      <c r="AA32" s="9" t="s">
        <v>55</v>
      </c>
      <c r="AB32" s="9" t="s">
        <v>4044</v>
      </c>
      <c r="AC32" s="10">
        <v>160000</v>
      </c>
      <c r="AD32" s="10" t="s">
        <v>4592</v>
      </c>
      <c r="AE32" s="10" t="str" cm="1">
        <f t="array" aca="1" ref="AE32" ca="1">IFERROR(_xlfn.XLOOKUP(MID(CELL("filename",$A$1),FIND("]",CELL("filename",$A$1))+1,255)&amp;"|"&amp;$C32,Fonte_OM_Objeto!$G:$G,Fonte_OM_Objeto!$J:$J),"")</f>
        <v/>
      </c>
      <c r="AF32" s="10" t="str" cm="1">
        <f t="array" aca="1" ref="AF32" ca="1">IFERROR(_xlfn.XLOOKUP(MID(CELL("filename",$A$1),FIND("]",CELL("filename",$A$1))+1,255)&amp;"|"&amp;$C32,Fonte_OM_Objeto!$G:$G,Fonte_OM_Objeto!$K:$K),"")</f>
        <v/>
      </c>
    </row>
    <row r="33" spans="1:32" s="1" customFormat="1" ht="52.35" customHeight="1" x14ac:dyDescent="0.2">
      <c r="A33" s="9" t="s">
        <v>2327</v>
      </c>
      <c r="B33" s="9" t="s">
        <v>31</v>
      </c>
      <c r="C33" s="9" t="s">
        <v>4591</v>
      </c>
      <c r="D33" s="9" t="s">
        <v>33</v>
      </c>
      <c r="E33" s="9" t="s">
        <v>34</v>
      </c>
      <c r="F33" s="9" t="s">
        <v>3084</v>
      </c>
      <c r="G33" s="9" t="s">
        <v>3083</v>
      </c>
      <c r="H33" s="9" t="s">
        <v>37</v>
      </c>
      <c r="I33" s="9" t="s">
        <v>198</v>
      </c>
      <c r="J33" s="9" t="s">
        <v>173</v>
      </c>
      <c r="K33" s="9" t="s">
        <v>40</v>
      </c>
      <c r="L33" s="9" t="s">
        <v>41</v>
      </c>
      <c r="M33" s="9" t="s">
        <v>97</v>
      </c>
      <c r="N33" s="9" t="s">
        <v>98</v>
      </c>
      <c r="O33" s="9" t="s">
        <v>612</v>
      </c>
      <c r="P33" s="9" t="s">
        <v>45</v>
      </c>
      <c r="Q33" s="9" t="s">
        <v>109</v>
      </c>
      <c r="R33" s="9" t="s">
        <v>47</v>
      </c>
      <c r="S33" s="9" t="s">
        <v>110</v>
      </c>
      <c r="T33" s="9" t="s">
        <v>441</v>
      </c>
      <c r="U33" s="9" t="s">
        <v>198</v>
      </c>
      <c r="V33" s="9" t="s">
        <v>442</v>
      </c>
      <c r="W33" s="9" t="s">
        <v>111</v>
      </c>
      <c r="X33" s="9" t="s">
        <v>52</v>
      </c>
      <c r="Y33" s="9" t="s">
        <v>53</v>
      </c>
      <c r="Z33" s="9" t="s">
        <v>54</v>
      </c>
      <c r="AA33" s="9" t="s">
        <v>55</v>
      </c>
      <c r="AB33" s="9" t="s">
        <v>4044</v>
      </c>
      <c r="AC33" s="10">
        <v>100000</v>
      </c>
      <c r="AD33" s="10" t="s">
        <v>4590</v>
      </c>
      <c r="AE33" s="10" t="str" cm="1">
        <f t="array" aca="1" ref="AE33" ca="1">IFERROR(_xlfn.XLOOKUP(MID(CELL("filename",$A$1),FIND("]",CELL("filename",$A$1))+1,255)&amp;"|"&amp;$C33,Fonte_OM_Objeto!$G:$G,Fonte_OM_Objeto!$J:$J),"")</f>
        <v/>
      </c>
      <c r="AF33" s="10" t="str" cm="1">
        <f t="array" aca="1" ref="AF33" ca="1">IFERROR(_xlfn.XLOOKUP(MID(CELL("filename",$A$1),FIND("]",CELL("filename",$A$1))+1,255)&amp;"|"&amp;$C33,Fonte_OM_Objeto!$G:$G,Fonte_OM_Objeto!$K:$K),"")</f>
        <v/>
      </c>
    </row>
    <row r="34" spans="1:32" s="1" customFormat="1" ht="52.35" customHeight="1" x14ac:dyDescent="0.2">
      <c r="A34" s="9" t="s">
        <v>2327</v>
      </c>
      <c r="B34" s="9" t="s">
        <v>31</v>
      </c>
      <c r="C34" s="9" t="s">
        <v>4589</v>
      </c>
      <c r="D34" s="9" t="s">
        <v>33</v>
      </c>
      <c r="E34" s="9" t="s">
        <v>90</v>
      </c>
      <c r="F34" s="9" t="s">
        <v>3084</v>
      </c>
      <c r="G34" s="9" t="s">
        <v>3083</v>
      </c>
      <c r="H34" s="9" t="s">
        <v>37</v>
      </c>
      <c r="I34" s="9" t="s">
        <v>198</v>
      </c>
      <c r="J34" s="9" t="s">
        <v>173</v>
      </c>
      <c r="K34" s="9" t="s">
        <v>40</v>
      </c>
      <c r="L34" s="9" t="s">
        <v>41</v>
      </c>
      <c r="M34" s="9" t="s">
        <v>59</v>
      </c>
      <c r="N34" s="9" t="s">
        <v>60</v>
      </c>
      <c r="O34" s="9" t="s">
        <v>4384</v>
      </c>
      <c r="P34" s="9" t="s">
        <v>45</v>
      </c>
      <c r="Q34" s="9" t="s">
        <v>109</v>
      </c>
      <c r="R34" s="9" t="s">
        <v>47</v>
      </c>
      <c r="S34" s="9" t="s">
        <v>4383</v>
      </c>
      <c r="T34" s="9" t="s">
        <v>75</v>
      </c>
      <c r="U34" s="9" t="s">
        <v>76</v>
      </c>
      <c r="V34" s="9" t="s">
        <v>75</v>
      </c>
      <c r="W34" s="9" t="s">
        <v>111</v>
      </c>
      <c r="X34" s="9" t="s">
        <v>52</v>
      </c>
      <c r="Y34" s="9" t="s">
        <v>53</v>
      </c>
      <c r="Z34" s="9" t="s">
        <v>54</v>
      </c>
      <c r="AA34" s="9" t="s">
        <v>55</v>
      </c>
      <c r="AB34" s="9" t="s">
        <v>4044</v>
      </c>
      <c r="AC34" s="10">
        <v>100000</v>
      </c>
      <c r="AD34" s="10" t="s">
        <v>4588</v>
      </c>
      <c r="AE34" s="10" t="str" cm="1">
        <f t="array" aca="1" ref="AE34" ca="1">IFERROR(_xlfn.XLOOKUP(MID(CELL("filename",$A$1),FIND("]",CELL("filename",$A$1))+1,255)&amp;"|"&amp;$C34,Fonte_OM_Objeto!$G:$G,Fonte_OM_Objeto!$J:$J),"")</f>
        <v/>
      </c>
      <c r="AF34" s="10" t="str" cm="1">
        <f t="array" aca="1" ref="AF34" ca="1">IFERROR(_xlfn.XLOOKUP(MID(CELL("filename",$A$1),FIND("]",CELL("filename",$A$1))+1,255)&amp;"|"&amp;$C34,Fonte_OM_Objeto!$G:$G,Fonte_OM_Objeto!$K:$K),"")</f>
        <v/>
      </c>
    </row>
    <row r="35" spans="1:32" s="1" customFormat="1" ht="19.7" customHeight="1" x14ac:dyDescent="0.2">
      <c r="A35" s="9" t="s">
        <v>2327</v>
      </c>
      <c r="B35" s="9" t="s">
        <v>31</v>
      </c>
      <c r="C35" s="9" t="s">
        <v>4587</v>
      </c>
      <c r="D35" s="9" t="s">
        <v>33</v>
      </c>
      <c r="E35" s="9" t="s">
        <v>34</v>
      </c>
      <c r="F35" s="9" t="s">
        <v>223</v>
      </c>
      <c r="G35" s="9" t="s">
        <v>224</v>
      </c>
      <c r="H35" s="9" t="s">
        <v>37</v>
      </c>
      <c r="I35" s="9" t="s">
        <v>38</v>
      </c>
      <c r="J35" s="9" t="s">
        <v>225</v>
      </c>
      <c r="K35" s="9" t="s">
        <v>40</v>
      </c>
      <c r="L35" s="9" t="s">
        <v>41</v>
      </c>
      <c r="M35" s="9" t="s">
        <v>97</v>
      </c>
      <c r="N35" s="9" t="s">
        <v>98</v>
      </c>
      <c r="O35" s="9" t="s">
        <v>612</v>
      </c>
      <c r="P35" s="9" t="s">
        <v>45</v>
      </c>
      <c r="Q35" s="9" t="s">
        <v>109</v>
      </c>
      <c r="R35" s="9" t="s">
        <v>47</v>
      </c>
      <c r="S35" s="9" t="s">
        <v>110</v>
      </c>
      <c r="T35" s="9" t="s">
        <v>75</v>
      </c>
      <c r="U35" s="9" t="s">
        <v>76</v>
      </c>
      <c r="V35" s="9" t="s">
        <v>75</v>
      </c>
      <c r="W35" s="9" t="s">
        <v>111</v>
      </c>
      <c r="X35" s="9" t="s">
        <v>52</v>
      </c>
      <c r="Y35" s="9" t="s">
        <v>53</v>
      </c>
      <c r="Z35" s="9" t="s">
        <v>54</v>
      </c>
      <c r="AA35" s="9" t="s">
        <v>55</v>
      </c>
      <c r="AB35" s="9" t="s">
        <v>4044</v>
      </c>
      <c r="AC35" s="10">
        <v>100000</v>
      </c>
      <c r="AD35" s="9" t="s">
        <v>4586</v>
      </c>
      <c r="AE35" s="10" t="str" cm="1">
        <f t="array" aca="1" ref="AE35" ca="1">IFERROR(_xlfn.XLOOKUP(MID(CELL("filename",$A$1),FIND("]",CELL("filename",$A$1))+1,255)&amp;"|"&amp;$C35,Fonte_OM_Objeto!$G:$G,Fonte_OM_Objeto!$J:$J),"")</f>
        <v/>
      </c>
      <c r="AF35" s="10" t="str" cm="1">
        <f t="array" aca="1" ref="AF35" ca="1">IFERROR(_xlfn.XLOOKUP(MID(CELL("filename",$A$1),FIND("]",CELL("filename",$A$1))+1,255)&amp;"|"&amp;$C35,Fonte_OM_Objeto!$G:$G,Fonte_OM_Objeto!$K:$K),"")</f>
        <v/>
      </c>
    </row>
    <row r="36" spans="1:32" s="1" customFormat="1" ht="19.7" customHeight="1" x14ac:dyDescent="0.2">
      <c r="A36" s="9" t="s">
        <v>2327</v>
      </c>
      <c r="B36" s="9" t="s">
        <v>31</v>
      </c>
      <c r="C36" s="9" t="s">
        <v>4585</v>
      </c>
      <c r="D36" s="9" t="s">
        <v>33</v>
      </c>
      <c r="E36" s="9" t="s">
        <v>34</v>
      </c>
      <c r="F36" s="9" t="s">
        <v>223</v>
      </c>
      <c r="G36" s="9" t="s">
        <v>224</v>
      </c>
      <c r="H36" s="9" t="s">
        <v>37</v>
      </c>
      <c r="I36" s="9" t="s">
        <v>38</v>
      </c>
      <c r="J36" s="9" t="s">
        <v>225</v>
      </c>
      <c r="K36" s="9" t="s">
        <v>40</v>
      </c>
      <c r="L36" s="9" t="s">
        <v>41</v>
      </c>
      <c r="M36" s="9" t="s">
        <v>59</v>
      </c>
      <c r="N36" s="9" t="s">
        <v>60</v>
      </c>
      <c r="O36" s="9" t="s">
        <v>612</v>
      </c>
      <c r="P36" s="9" t="s">
        <v>45</v>
      </c>
      <c r="Q36" s="9" t="s">
        <v>109</v>
      </c>
      <c r="R36" s="9" t="s">
        <v>47</v>
      </c>
      <c r="S36" s="9" t="s">
        <v>110</v>
      </c>
      <c r="T36" s="9" t="s">
        <v>75</v>
      </c>
      <c r="U36" s="9" t="s">
        <v>76</v>
      </c>
      <c r="V36" s="9" t="s">
        <v>75</v>
      </c>
      <c r="W36" s="9" t="s">
        <v>111</v>
      </c>
      <c r="X36" s="9" t="s">
        <v>52</v>
      </c>
      <c r="Y36" s="9" t="s">
        <v>53</v>
      </c>
      <c r="Z36" s="9" t="s">
        <v>54</v>
      </c>
      <c r="AA36" s="9" t="s">
        <v>55</v>
      </c>
      <c r="AB36" s="9" t="s">
        <v>4044</v>
      </c>
      <c r="AC36" s="10">
        <v>100000</v>
      </c>
      <c r="AD36" s="9" t="s">
        <v>4584</v>
      </c>
      <c r="AE36" s="10" t="str" cm="1">
        <f t="array" aca="1" ref="AE36" ca="1">IFERROR(_xlfn.XLOOKUP(MID(CELL("filename",$A$1),FIND("]",CELL("filename",$A$1))+1,255)&amp;"|"&amp;$C36,Fonte_OM_Objeto!$G:$G,Fonte_OM_Objeto!$J:$J),"")</f>
        <v/>
      </c>
      <c r="AF36" s="10" t="str" cm="1">
        <f t="array" aca="1" ref="AF36" ca="1">IFERROR(_xlfn.XLOOKUP(MID(CELL("filename",$A$1),FIND("]",CELL("filename",$A$1))+1,255)&amp;"|"&amp;$C36,Fonte_OM_Objeto!$G:$G,Fonte_OM_Objeto!$K:$K),"")</f>
        <v/>
      </c>
    </row>
    <row r="37" spans="1:32" s="1" customFormat="1" ht="52.35" customHeight="1" x14ac:dyDescent="0.2">
      <c r="A37" s="9" t="s">
        <v>2327</v>
      </c>
      <c r="B37" s="9" t="s">
        <v>31</v>
      </c>
      <c r="C37" s="9" t="s">
        <v>249</v>
      </c>
      <c r="D37" s="9" t="s">
        <v>33</v>
      </c>
      <c r="E37" s="9" t="s">
        <v>90</v>
      </c>
      <c r="F37" s="9" t="s">
        <v>250</v>
      </c>
      <c r="G37" s="9" t="s">
        <v>251</v>
      </c>
      <c r="H37" s="9" t="s">
        <v>37</v>
      </c>
      <c r="I37" s="9" t="s">
        <v>96</v>
      </c>
      <c r="J37" s="9" t="s">
        <v>261</v>
      </c>
      <c r="K37" s="9" t="s">
        <v>40</v>
      </c>
      <c r="L37" s="9" t="s">
        <v>41</v>
      </c>
      <c r="M37" s="9" t="s">
        <v>70</v>
      </c>
      <c r="N37" s="9" t="s">
        <v>71</v>
      </c>
      <c r="O37" s="9" t="s">
        <v>118</v>
      </c>
      <c r="P37" s="9" t="s">
        <v>45</v>
      </c>
      <c r="Q37" s="9" t="s">
        <v>46</v>
      </c>
      <c r="R37" s="9" t="s">
        <v>47</v>
      </c>
      <c r="S37" s="9" t="s">
        <v>48</v>
      </c>
      <c r="T37" s="9" t="s">
        <v>75</v>
      </c>
      <c r="U37" s="9" t="s">
        <v>76</v>
      </c>
      <c r="V37" s="9" t="s">
        <v>75</v>
      </c>
      <c r="W37" s="9" t="s">
        <v>51</v>
      </c>
      <c r="X37" s="9" t="s">
        <v>102</v>
      </c>
      <c r="Y37" s="9" t="s">
        <v>53</v>
      </c>
      <c r="Z37" s="9" t="s">
        <v>54</v>
      </c>
      <c r="AA37" s="9" t="s">
        <v>55</v>
      </c>
      <c r="AB37" s="9" t="s">
        <v>4044</v>
      </c>
      <c r="AC37" s="10">
        <v>100000</v>
      </c>
      <c r="AD37" s="10" t="s">
        <v>4583</v>
      </c>
      <c r="AE37" s="10" t="str" cm="1">
        <f t="array" aca="1" ref="AE37" ca="1">IFERROR(_xlfn.XLOOKUP(MID(CELL("filename",$A$1),FIND("]",CELL("filename",$A$1))+1,255)&amp;"|"&amp;$C37,Fonte_OM_Objeto!$G:$G,Fonte_OM_Objeto!$J:$J),"")</f>
        <v/>
      </c>
      <c r="AF37" s="10" t="str" cm="1">
        <f t="array" aca="1" ref="AF37" ca="1">IFERROR(_xlfn.XLOOKUP(MID(CELL("filename",$A$1),FIND("]",CELL("filename",$A$1))+1,255)&amp;"|"&amp;$C37,Fonte_OM_Objeto!$G:$G,Fonte_OM_Objeto!$K:$K),"")</f>
        <v/>
      </c>
    </row>
    <row r="38" spans="1:32" s="1" customFormat="1" ht="30.4" customHeight="1" x14ac:dyDescent="0.2">
      <c r="A38" s="9" t="s">
        <v>2327</v>
      </c>
      <c r="B38" s="9" t="s">
        <v>31</v>
      </c>
      <c r="C38" s="9" t="s">
        <v>3074</v>
      </c>
      <c r="D38" s="9" t="s">
        <v>33</v>
      </c>
      <c r="E38" s="9" t="s">
        <v>90</v>
      </c>
      <c r="F38" s="9" t="s">
        <v>250</v>
      </c>
      <c r="G38" s="9" t="s">
        <v>251</v>
      </c>
      <c r="H38" s="9" t="s">
        <v>37</v>
      </c>
      <c r="I38" s="9" t="s">
        <v>96</v>
      </c>
      <c r="J38" s="9" t="s">
        <v>261</v>
      </c>
      <c r="K38" s="9" t="s">
        <v>40</v>
      </c>
      <c r="L38" s="9" t="s">
        <v>41</v>
      </c>
      <c r="M38" s="9" t="s">
        <v>42</v>
      </c>
      <c r="N38" s="9" t="s">
        <v>43</v>
      </c>
      <c r="O38" s="9" t="s">
        <v>2651</v>
      </c>
      <c r="P38" s="9" t="s">
        <v>45</v>
      </c>
      <c r="Q38" s="9" t="s">
        <v>84</v>
      </c>
      <c r="R38" s="9" t="s">
        <v>45</v>
      </c>
      <c r="S38" s="9" t="s">
        <v>4046</v>
      </c>
      <c r="T38" s="9" t="s">
        <v>75</v>
      </c>
      <c r="U38" s="9" t="s">
        <v>76</v>
      </c>
      <c r="V38" s="9" t="s">
        <v>75</v>
      </c>
      <c r="W38" s="9" t="s">
        <v>51</v>
      </c>
      <c r="X38" s="9" t="s">
        <v>52</v>
      </c>
      <c r="Y38" s="9" t="s">
        <v>53</v>
      </c>
      <c r="Z38" s="9" t="s">
        <v>54</v>
      </c>
      <c r="AA38" s="9" t="s">
        <v>55</v>
      </c>
      <c r="AB38" s="9" t="s">
        <v>4044</v>
      </c>
      <c r="AC38" s="10">
        <v>200000</v>
      </c>
      <c r="AD38" s="10" t="s">
        <v>4582</v>
      </c>
      <c r="AE38" s="10" t="str" cm="1">
        <f t="array" aca="1" ref="AE38" ca="1">IFERROR(_xlfn.XLOOKUP(MID(CELL("filename",$A$1),FIND("]",CELL("filename",$A$1))+1,255)&amp;"|"&amp;$C38,Fonte_OM_Objeto!$G:$G,Fonte_OM_Objeto!$J:$J),"")</f>
        <v>2º GAAAE</v>
      </c>
      <c r="AF38" s="10" t="str" cm="1">
        <f t="array" aca="1" ref="AF38" ca="1">IFERROR(_xlfn.XLOOKUP(MID(CELL("filename",$A$1),FIND("]",CELL("filename",$A$1))+1,255)&amp;"|"&amp;$C38,Fonte_OM_Objeto!$G:$G,Fonte_OM_Objeto!$K:$K),"")</f>
        <v>Manutenção das instalações do Espaço do Espaço Cultural do Forte Duque de Caxias da Fortaleza de Itaipu - Praia Grande/SP</v>
      </c>
    </row>
    <row r="39" spans="1:32" s="1" customFormat="1" ht="52.35" customHeight="1" x14ac:dyDescent="0.2">
      <c r="A39" s="9" t="s">
        <v>2327</v>
      </c>
      <c r="B39" s="9" t="s">
        <v>31</v>
      </c>
      <c r="C39" s="9" t="s">
        <v>4581</v>
      </c>
      <c r="D39" s="9" t="s">
        <v>33</v>
      </c>
      <c r="E39" s="9" t="s">
        <v>90</v>
      </c>
      <c r="F39" s="9" t="s">
        <v>250</v>
      </c>
      <c r="G39" s="9" t="s">
        <v>251</v>
      </c>
      <c r="H39" s="9" t="s">
        <v>37</v>
      </c>
      <c r="I39" s="9" t="s">
        <v>96</v>
      </c>
      <c r="J39" s="9" t="s">
        <v>261</v>
      </c>
      <c r="K39" s="9" t="s">
        <v>40</v>
      </c>
      <c r="L39" s="9" t="s">
        <v>41</v>
      </c>
      <c r="M39" s="9" t="s">
        <v>70</v>
      </c>
      <c r="N39" s="9" t="s">
        <v>71</v>
      </c>
      <c r="O39" s="9" t="s">
        <v>2326</v>
      </c>
      <c r="P39" s="9" t="s">
        <v>45</v>
      </c>
      <c r="Q39" s="9" t="s">
        <v>62</v>
      </c>
      <c r="R39" s="9" t="s">
        <v>45</v>
      </c>
      <c r="S39" s="9" t="s">
        <v>4048</v>
      </c>
      <c r="T39" s="9" t="s">
        <v>75</v>
      </c>
      <c r="U39" s="9" t="s">
        <v>76</v>
      </c>
      <c r="V39" s="9" t="s">
        <v>75</v>
      </c>
      <c r="W39" s="9" t="s">
        <v>51</v>
      </c>
      <c r="X39" s="9" t="s">
        <v>102</v>
      </c>
      <c r="Y39" s="9" t="s">
        <v>53</v>
      </c>
      <c r="Z39" s="9" t="s">
        <v>54</v>
      </c>
      <c r="AA39" s="9" t="s">
        <v>55</v>
      </c>
      <c r="AB39" s="9" t="s">
        <v>4044</v>
      </c>
      <c r="AC39" s="10">
        <v>100000</v>
      </c>
      <c r="AD39" s="10" t="s">
        <v>4239</v>
      </c>
      <c r="AE39" s="10" t="str" cm="1">
        <f t="array" aca="1" ref="AE39" ca="1">IFERROR(_xlfn.XLOOKUP(MID(CELL("filename",$A$1),FIND("]",CELL("filename",$A$1))+1,255)&amp;"|"&amp;$C39,Fonte_OM_Objeto!$G:$G,Fonte_OM_Objeto!$J:$J),"")</f>
        <v/>
      </c>
      <c r="AF39" s="10" t="str" cm="1">
        <f t="array" aca="1" ref="AF39" ca="1">IFERROR(_xlfn.XLOOKUP(MID(CELL("filename",$A$1),FIND("]",CELL("filename",$A$1))+1,255)&amp;"|"&amp;$C39,Fonte_OM_Objeto!$G:$G,Fonte_OM_Objeto!$K:$K),"")</f>
        <v/>
      </c>
    </row>
    <row r="40" spans="1:32" s="1" customFormat="1" ht="62.85" customHeight="1" x14ac:dyDescent="0.2">
      <c r="A40" s="9" t="s">
        <v>2327</v>
      </c>
      <c r="B40" s="9" t="s">
        <v>31</v>
      </c>
      <c r="C40" s="9" t="s">
        <v>2263</v>
      </c>
      <c r="D40" s="9" t="s">
        <v>33</v>
      </c>
      <c r="E40" s="9" t="s">
        <v>90</v>
      </c>
      <c r="F40" s="9" t="s">
        <v>259</v>
      </c>
      <c r="G40" s="9" t="s">
        <v>260</v>
      </c>
      <c r="H40" s="9" t="s">
        <v>37</v>
      </c>
      <c r="I40" s="9" t="s">
        <v>38</v>
      </c>
      <c r="J40" s="9" t="s">
        <v>261</v>
      </c>
      <c r="K40" s="9" t="s">
        <v>40</v>
      </c>
      <c r="L40" s="9" t="s">
        <v>41</v>
      </c>
      <c r="M40" s="9" t="s">
        <v>59</v>
      </c>
      <c r="N40" s="9" t="s">
        <v>60</v>
      </c>
      <c r="O40" s="9" t="s">
        <v>2347</v>
      </c>
      <c r="P40" s="9" t="s">
        <v>45</v>
      </c>
      <c r="Q40" s="9" t="s">
        <v>62</v>
      </c>
      <c r="R40" s="9" t="s">
        <v>45</v>
      </c>
      <c r="S40" s="9" t="s">
        <v>4046</v>
      </c>
      <c r="T40" s="9" t="s">
        <v>75</v>
      </c>
      <c r="U40" s="9" t="s">
        <v>76</v>
      </c>
      <c r="V40" s="9" t="s">
        <v>75</v>
      </c>
      <c r="W40" s="9" t="s">
        <v>51</v>
      </c>
      <c r="X40" s="9" t="s">
        <v>52</v>
      </c>
      <c r="Y40" s="9" t="s">
        <v>53</v>
      </c>
      <c r="Z40" s="9" t="s">
        <v>54</v>
      </c>
      <c r="AA40" s="9" t="s">
        <v>55</v>
      </c>
      <c r="AB40" s="9" t="s">
        <v>4044</v>
      </c>
      <c r="AC40" s="10">
        <v>300000</v>
      </c>
      <c r="AD40" s="10" t="s">
        <v>4580</v>
      </c>
      <c r="AE40" s="10" t="str" cm="1">
        <f t="array" aca="1" ref="AE40" ca="1">IFERROR(_xlfn.XLOOKUP(MID(CELL("filename",$A$1),FIND("]",CELL("filename",$A$1))+1,255)&amp;"|"&amp;$C40,Fonte_OM_Objeto!$G:$G,Fonte_OM_Objeto!$J:$J),"")</f>
        <v/>
      </c>
      <c r="AF40" s="10" t="str" cm="1">
        <f t="array" aca="1" ref="AF40" ca="1">IFERROR(_xlfn.XLOOKUP(MID(CELL("filename",$A$1),FIND("]",CELL("filename",$A$1))+1,255)&amp;"|"&amp;$C40,Fonte_OM_Objeto!$G:$G,Fonte_OM_Objeto!$K:$K),"")</f>
        <v/>
      </c>
    </row>
    <row r="41" spans="1:32" s="1" customFormat="1" ht="52.35" customHeight="1" x14ac:dyDescent="0.2">
      <c r="A41" s="9" t="s">
        <v>2327</v>
      </c>
      <c r="B41" s="9" t="s">
        <v>31</v>
      </c>
      <c r="C41" s="9" t="s">
        <v>4579</v>
      </c>
      <c r="D41" s="9" t="s">
        <v>33</v>
      </c>
      <c r="E41" s="9" t="s">
        <v>90</v>
      </c>
      <c r="F41" s="9" t="s">
        <v>259</v>
      </c>
      <c r="G41" s="9" t="s">
        <v>260</v>
      </c>
      <c r="H41" s="9" t="s">
        <v>37</v>
      </c>
      <c r="I41" s="9" t="s">
        <v>38</v>
      </c>
      <c r="J41" s="9" t="s">
        <v>261</v>
      </c>
      <c r="K41" s="9" t="s">
        <v>40</v>
      </c>
      <c r="L41" s="9" t="s">
        <v>41</v>
      </c>
      <c r="M41" s="9" t="s">
        <v>408</v>
      </c>
      <c r="N41" s="9" t="s">
        <v>409</v>
      </c>
      <c r="O41" s="9" t="s">
        <v>2739</v>
      </c>
      <c r="P41" s="9" t="s">
        <v>45</v>
      </c>
      <c r="Q41" s="9" t="s">
        <v>411</v>
      </c>
      <c r="R41" s="9" t="s">
        <v>2353</v>
      </c>
      <c r="S41" s="9" t="s">
        <v>413</v>
      </c>
      <c r="T41" s="9" t="s">
        <v>75</v>
      </c>
      <c r="U41" s="9" t="s">
        <v>76</v>
      </c>
      <c r="V41" s="9" t="s">
        <v>75</v>
      </c>
      <c r="W41" s="9" t="s">
        <v>51</v>
      </c>
      <c r="X41" s="9" t="s">
        <v>102</v>
      </c>
      <c r="Y41" s="9" t="s">
        <v>53</v>
      </c>
      <c r="Z41" s="9" t="s">
        <v>54</v>
      </c>
      <c r="AA41" s="9" t="s">
        <v>55</v>
      </c>
      <c r="AB41" s="9" t="s">
        <v>4044</v>
      </c>
      <c r="AC41" s="10">
        <v>200000</v>
      </c>
      <c r="AD41" s="10" t="s">
        <v>4323</v>
      </c>
      <c r="AE41" s="10" t="str" cm="1">
        <f t="array" aca="1" ref="AE41" ca="1">IFERROR(_xlfn.XLOOKUP(MID(CELL("filename",$A$1),FIND("]",CELL("filename",$A$1))+1,255)&amp;"|"&amp;$C41,Fonte_OM_Objeto!$G:$G,Fonte_OM_Objeto!$J:$J),"")</f>
        <v/>
      </c>
      <c r="AF41" s="10" t="str" cm="1">
        <f t="array" aca="1" ref="AF41" ca="1">IFERROR(_xlfn.XLOOKUP(MID(CELL("filename",$A$1),FIND("]",CELL("filename",$A$1))+1,255)&amp;"|"&amp;$C41,Fonte_OM_Objeto!$G:$G,Fonte_OM_Objeto!$K:$K),"")</f>
        <v/>
      </c>
    </row>
    <row r="42" spans="1:32" s="1" customFormat="1" ht="30.4" customHeight="1" x14ac:dyDescent="0.2">
      <c r="A42" s="9" t="s">
        <v>2327</v>
      </c>
      <c r="B42" s="9" t="s">
        <v>31</v>
      </c>
      <c r="C42" s="9" t="s">
        <v>4578</v>
      </c>
      <c r="D42" s="9" t="s">
        <v>33</v>
      </c>
      <c r="E42" s="9" t="s">
        <v>90</v>
      </c>
      <c r="F42" s="9" t="s">
        <v>4577</v>
      </c>
      <c r="G42" s="9" t="s">
        <v>4576</v>
      </c>
      <c r="H42" s="9" t="s">
        <v>143</v>
      </c>
      <c r="I42" s="9" t="s">
        <v>611</v>
      </c>
      <c r="J42" s="9" t="s">
        <v>151</v>
      </c>
      <c r="K42" s="9" t="s">
        <v>40</v>
      </c>
      <c r="L42" s="9" t="s">
        <v>41</v>
      </c>
      <c r="M42" s="9" t="s">
        <v>70</v>
      </c>
      <c r="N42" s="9" t="s">
        <v>71</v>
      </c>
      <c r="O42" s="9" t="s">
        <v>2326</v>
      </c>
      <c r="P42" s="9" t="s">
        <v>45</v>
      </c>
      <c r="Q42" s="9" t="s">
        <v>62</v>
      </c>
      <c r="R42" s="9" t="s">
        <v>45</v>
      </c>
      <c r="S42" s="9" t="s">
        <v>4048</v>
      </c>
      <c r="T42" s="9" t="s">
        <v>75</v>
      </c>
      <c r="U42" s="9" t="s">
        <v>76</v>
      </c>
      <c r="V42" s="9" t="s">
        <v>75</v>
      </c>
      <c r="W42" s="9" t="s">
        <v>51</v>
      </c>
      <c r="X42" s="9" t="s">
        <v>52</v>
      </c>
      <c r="Y42" s="9" t="s">
        <v>53</v>
      </c>
      <c r="Z42" s="9" t="s">
        <v>54</v>
      </c>
      <c r="AA42" s="9" t="s">
        <v>55</v>
      </c>
      <c r="AB42" s="9" t="s">
        <v>4044</v>
      </c>
      <c r="AC42" s="10">
        <v>250000</v>
      </c>
      <c r="AD42" s="10" t="s">
        <v>4575</v>
      </c>
      <c r="AE42" s="10" t="str" cm="1">
        <f t="array" aca="1" ref="AE42" ca="1">IFERROR(_xlfn.XLOOKUP(MID(CELL("filename",$A$1),FIND("]",CELL("filename",$A$1))+1,255)&amp;"|"&amp;$C42,Fonte_OM_Objeto!$G:$G,Fonte_OM_Objeto!$J:$J),"")</f>
        <v/>
      </c>
      <c r="AF42" s="10" t="str" cm="1">
        <f t="array" aca="1" ref="AF42" ca="1">IFERROR(_xlfn.XLOOKUP(MID(CELL("filename",$A$1),FIND("]",CELL("filename",$A$1))+1,255)&amp;"|"&amp;$C42,Fonte_OM_Objeto!$G:$G,Fonte_OM_Objeto!$K:$K),"")</f>
        <v/>
      </c>
    </row>
    <row r="43" spans="1:32" s="1" customFormat="1" ht="30.4" customHeight="1" x14ac:dyDescent="0.2">
      <c r="A43" s="9" t="s">
        <v>2327</v>
      </c>
      <c r="B43" s="9" t="s">
        <v>31</v>
      </c>
      <c r="C43" s="9" t="s">
        <v>4574</v>
      </c>
      <c r="D43" s="9" t="s">
        <v>33</v>
      </c>
      <c r="E43" s="9" t="s">
        <v>90</v>
      </c>
      <c r="F43" s="9" t="s">
        <v>272</v>
      </c>
      <c r="G43" s="9" t="s">
        <v>273</v>
      </c>
      <c r="H43" s="9" t="s">
        <v>37</v>
      </c>
      <c r="I43" s="9" t="s">
        <v>150</v>
      </c>
      <c r="J43" s="9" t="s">
        <v>69</v>
      </c>
      <c r="K43" s="9" t="s">
        <v>40</v>
      </c>
      <c r="L43" s="9" t="s">
        <v>41</v>
      </c>
      <c r="M43" s="9" t="s">
        <v>42</v>
      </c>
      <c r="N43" s="9" t="s">
        <v>43</v>
      </c>
      <c r="O43" s="9" t="s">
        <v>2651</v>
      </c>
      <c r="P43" s="9" t="s">
        <v>45</v>
      </c>
      <c r="Q43" s="9" t="s">
        <v>84</v>
      </c>
      <c r="R43" s="9" t="s">
        <v>45</v>
      </c>
      <c r="S43" s="9" t="s">
        <v>4046</v>
      </c>
      <c r="T43" s="9" t="s">
        <v>75</v>
      </c>
      <c r="U43" s="9" t="s">
        <v>76</v>
      </c>
      <c r="V43" s="9" t="s">
        <v>75</v>
      </c>
      <c r="W43" s="9" t="s">
        <v>51</v>
      </c>
      <c r="X43" s="9" t="s">
        <v>52</v>
      </c>
      <c r="Y43" s="9" t="s">
        <v>53</v>
      </c>
      <c r="Z43" s="9" t="s">
        <v>54</v>
      </c>
      <c r="AA43" s="9" t="s">
        <v>55</v>
      </c>
      <c r="AB43" s="9" t="s">
        <v>4044</v>
      </c>
      <c r="AC43" s="10">
        <v>270000</v>
      </c>
      <c r="AD43" s="10" t="s">
        <v>4573</v>
      </c>
      <c r="AE43" s="10" t="str" cm="1">
        <f t="array" aca="1" ref="AE43" ca="1">IFERROR(_xlfn.XLOOKUP(MID(CELL("filename",$A$1),FIND("]",CELL("filename",$A$1))+1,255)&amp;"|"&amp;$C43,Fonte_OM_Objeto!$G:$G,Fonte_OM_Objeto!$J:$J),"")</f>
        <v>CMF</v>
      </c>
      <c r="AF43" s="10" t="str" cm="1">
        <f t="array" aca="1" ref="AF43" ca="1">IFERROR(_xlfn.XLOOKUP(MID(CELL("filename",$A$1),FIND("]",CELL("filename",$A$1))+1,255)&amp;"|"&amp;$C43,Fonte_OM_Objeto!$G:$G,Fonte_OM_Objeto!$K:$K),"")</f>
        <v>Aquisição e instalação de plataforma elevatória - Fortaleza/CE</v>
      </c>
    </row>
    <row r="44" spans="1:32" s="1" customFormat="1" ht="19.7" customHeight="1" x14ac:dyDescent="0.2">
      <c r="A44" s="9" t="s">
        <v>2327</v>
      </c>
      <c r="B44" s="9" t="s">
        <v>31</v>
      </c>
      <c r="C44" s="9" t="s">
        <v>4572</v>
      </c>
      <c r="D44" s="9" t="s">
        <v>33</v>
      </c>
      <c r="E44" s="9" t="s">
        <v>34</v>
      </c>
      <c r="F44" s="9" t="s">
        <v>4025</v>
      </c>
      <c r="G44" s="9" t="s">
        <v>2245</v>
      </c>
      <c r="H44" s="9" t="s">
        <v>37</v>
      </c>
      <c r="I44" s="9" t="s">
        <v>68</v>
      </c>
      <c r="J44" s="9" t="s">
        <v>107</v>
      </c>
      <c r="K44" s="9" t="s">
        <v>40</v>
      </c>
      <c r="L44" s="9" t="s">
        <v>41</v>
      </c>
      <c r="M44" s="9" t="s">
        <v>42</v>
      </c>
      <c r="N44" s="9" t="s">
        <v>43</v>
      </c>
      <c r="O44" s="9" t="s">
        <v>2465</v>
      </c>
      <c r="P44" s="9" t="s">
        <v>45</v>
      </c>
      <c r="Q44" s="9" t="s">
        <v>84</v>
      </c>
      <c r="R44" s="9" t="s">
        <v>45</v>
      </c>
      <c r="S44" s="9" t="s">
        <v>4046</v>
      </c>
      <c r="T44" s="9" t="s">
        <v>1286</v>
      </c>
      <c r="U44" s="9" t="s">
        <v>68</v>
      </c>
      <c r="V44" s="9" t="s">
        <v>1287</v>
      </c>
      <c r="W44" s="9" t="s">
        <v>51</v>
      </c>
      <c r="X44" s="9" t="s">
        <v>102</v>
      </c>
      <c r="Y44" s="9" t="s">
        <v>53</v>
      </c>
      <c r="Z44" s="9" t="s">
        <v>54</v>
      </c>
      <c r="AA44" s="9" t="s">
        <v>55</v>
      </c>
      <c r="AB44" s="9" t="s">
        <v>4044</v>
      </c>
      <c r="AC44" s="10">
        <v>100000</v>
      </c>
      <c r="AD44" s="9" t="s">
        <v>4571</v>
      </c>
      <c r="AE44" s="10" t="str" cm="1">
        <f t="array" aca="1" ref="AE44" ca="1">IFERROR(_xlfn.XLOOKUP(MID(CELL("filename",$A$1),FIND("]",CELL("filename",$A$1))+1,255)&amp;"|"&amp;$C44,Fonte_OM_Objeto!$G:$G,Fonte_OM_Objeto!$J:$J),"")</f>
        <v>H Gu JP</v>
      </c>
      <c r="AF44" s="10" t="str" cm="1">
        <f t="array" aca="1" ref="AF44" ca="1">IFERROR(_xlfn.XLOOKUP(MID(CELL("filename",$A$1),FIND("]",CELL("filename",$A$1))+1,255)&amp;"|"&amp;$C44,Fonte_OM_Objeto!$G:$G,Fonte_OM_Objeto!$K:$K),"")</f>
        <v>Manutenção do hospital - João Pessoa/PB</v>
      </c>
    </row>
    <row r="45" spans="1:32" s="1" customFormat="1" ht="19.7" customHeight="1" x14ac:dyDescent="0.2">
      <c r="A45" s="9" t="s">
        <v>2327</v>
      </c>
      <c r="B45" s="9" t="s">
        <v>31</v>
      </c>
      <c r="C45" s="9" t="s">
        <v>3060</v>
      </c>
      <c r="D45" s="9" t="s">
        <v>33</v>
      </c>
      <c r="E45" s="9" t="s">
        <v>34</v>
      </c>
      <c r="F45" s="9" t="s">
        <v>291</v>
      </c>
      <c r="G45" s="9" t="s">
        <v>292</v>
      </c>
      <c r="H45" s="9" t="s">
        <v>37</v>
      </c>
      <c r="I45" s="9" t="s">
        <v>198</v>
      </c>
      <c r="J45" s="9" t="s">
        <v>39</v>
      </c>
      <c r="K45" s="9" t="s">
        <v>40</v>
      </c>
      <c r="L45" s="9" t="s">
        <v>41</v>
      </c>
      <c r="M45" s="9" t="s">
        <v>408</v>
      </c>
      <c r="N45" s="9" t="s">
        <v>409</v>
      </c>
      <c r="O45" s="9" t="s">
        <v>2354</v>
      </c>
      <c r="P45" s="9" t="s">
        <v>45</v>
      </c>
      <c r="Q45" s="9" t="s">
        <v>411</v>
      </c>
      <c r="R45" s="9" t="s">
        <v>2353</v>
      </c>
      <c r="S45" s="9" t="s">
        <v>413</v>
      </c>
      <c r="T45" s="9" t="s">
        <v>75</v>
      </c>
      <c r="U45" s="9" t="s">
        <v>76</v>
      </c>
      <c r="V45" s="9" t="s">
        <v>75</v>
      </c>
      <c r="W45" s="9" t="s">
        <v>51</v>
      </c>
      <c r="X45" s="9" t="s">
        <v>52</v>
      </c>
      <c r="Y45" s="9" t="s">
        <v>53</v>
      </c>
      <c r="Z45" s="9" t="s">
        <v>54</v>
      </c>
      <c r="AA45" s="9" t="s">
        <v>55</v>
      </c>
      <c r="AB45" s="9" t="s">
        <v>4044</v>
      </c>
      <c r="AC45" s="10">
        <v>300000</v>
      </c>
      <c r="AD45" s="9" t="s">
        <v>4570</v>
      </c>
      <c r="AE45" s="10" t="str" cm="1">
        <f t="array" aca="1" ref="AE45" ca="1">IFERROR(_xlfn.XLOOKUP(MID(CELL("filename",$A$1),FIND("]",CELL("filename",$A$1))+1,255)&amp;"|"&amp;$C45,Fonte_OM_Objeto!$G:$G,Fonte_OM_Objeto!$J:$J),"")</f>
        <v/>
      </c>
      <c r="AF45" s="10" t="str" cm="1">
        <f t="array" aca="1" ref="AF45" ca="1">IFERROR(_xlfn.XLOOKUP(MID(CELL("filename",$A$1),FIND("]",CELL("filename",$A$1))+1,255)&amp;"|"&amp;$C45,Fonte_OM_Objeto!$G:$G,Fonte_OM_Objeto!$K:$K),"")</f>
        <v/>
      </c>
    </row>
    <row r="46" spans="1:32" s="1" customFormat="1" ht="30.4" customHeight="1" x14ac:dyDescent="0.2">
      <c r="A46" s="9" t="s">
        <v>2327</v>
      </c>
      <c r="B46" s="9" t="s">
        <v>31</v>
      </c>
      <c r="C46" s="9" t="s">
        <v>4569</v>
      </c>
      <c r="D46" s="9" t="s">
        <v>33</v>
      </c>
      <c r="E46" s="9" t="s">
        <v>34</v>
      </c>
      <c r="F46" s="9" t="s">
        <v>319</v>
      </c>
      <c r="G46" s="9" t="s">
        <v>320</v>
      </c>
      <c r="H46" s="9" t="s">
        <v>37</v>
      </c>
      <c r="I46" s="9" t="s">
        <v>242</v>
      </c>
      <c r="J46" s="9" t="s">
        <v>321</v>
      </c>
      <c r="K46" s="9" t="s">
        <v>40</v>
      </c>
      <c r="L46" s="9" t="s">
        <v>41</v>
      </c>
      <c r="M46" s="9" t="s">
        <v>59</v>
      </c>
      <c r="N46" s="9" t="s">
        <v>60</v>
      </c>
      <c r="O46" s="9" t="s">
        <v>1367</v>
      </c>
      <c r="P46" s="9" t="s">
        <v>45</v>
      </c>
      <c r="Q46" s="9" t="s">
        <v>46</v>
      </c>
      <c r="R46" s="9" t="s">
        <v>47</v>
      </c>
      <c r="S46" s="9" t="s">
        <v>48</v>
      </c>
      <c r="T46" s="9" t="s">
        <v>246</v>
      </c>
      <c r="U46" s="9" t="s">
        <v>242</v>
      </c>
      <c r="V46" s="9" t="s">
        <v>247</v>
      </c>
      <c r="W46" s="9" t="s">
        <v>51</v>
      </c>
      <c r="X46" s="9" t="s">
        <v>52</v>
      </c>
      <c r="Y46" s="9" t="s">
        <v>53</v>
      </c>
      <c r="Z46" s="9" t="s">
        <v>54</v>
      </c>
      <c r="AA46" s="9" t="s">
        <v>55</v>
      </c>
      <c r="AB46" s="9" t="s">
        <v>4044</v>
      </c>
      <c r="AC46" s="10">
        <v>200000</v>
      </c>
      <c r="AD46" s="10" t="s">
        <v>4568</v>
      </c>
      <c r="AE46" s="10" t="str" cm="1">
        <f t="array" aca="1" ref="AE46" ca="1">IFERROR(_xlfn.XLOOKUP(MID(CELL("filename",$A$1),FIND("]",CELL("filename",$A$1))+1,255)&amp;"|"&amp;$C46,Fonte_OM_Objeto!$G:$G,Fonte_OM_Objeto!$J:$J),"")</f>
        <v/>
      </c>
      <c r="AF46" s="10" t="str" cm="1">
        <f t="array" aca="1" ref="AF46" ca="1">IFERROR(_xlfn.XLOOKUP(MID(CELL("filename",$A$1),FIND("]",CELL("filename",$A$1))+1,255)&amp;"|"&amp;$C46,Fonte_OM_Objeto!$G:$G,Fonte_OM_Objeto!$K:$K),"")</f>
        <v/>
      </c>
    </row>
    <row r="47" spans="1:32" s="1" customFormat="1" ht="19.7" customHeight="1" x14ac:dyDescent="0.2">
      <c r="A47" s="9" t="s">
        <v>2327</v>
      </c>
      <c r="B47" s="9" t="s">
        <v>31</v>
      </c>
      <c r="C47" s="9" t="s">
        <v>4567</v>
      </c>
      <c r="D47" s="9" t="s">
        <v>33</v>
      </c>
      <c r="E47" s="9" t="s">
        <v>34</v>
      </c>
      <c r="F47" s="9" t="s">
        <v>4566</v>
      </c>
      <c r="G47" s="9" t="s">
        <v>4565</v>
      </c>
      <c r="H47" s="9" t="s">
        <v>37</v>
      </c>
      <c r="I47" s="9" t="s">
        <v>96</v>
      </c>
      <c r="J47" s="9" t="s">
        <v>293</v>
      </c>
      <c r="K47" s="9" t="s">
        <v>40</v>
      </c>
      <c r="L47" s="9" t="s">
        <v>41</v>
      </c>
      <c r="M47" s="9" t="s">
        <v>42</v>
      </c>
      <c r="N47" s="9" t="s">
        <v>43</v>
      </c>
      <c r="O47" s="9" t="s">
        <v>2694</v>
      </c>
      <c r="P47" s="9" t="s">
        <v>45</v>
      </c>
      <c r="Q47" s="9" t="s">
        <v>84</v>
      </c>
      <c r="R47" s="9" t="s">
        <v>45</v>
      </c>
      <c r="S47" s="9" t="s">
        <v>4048</v>
      </c>
      <c r="T47" s="9" t="s">
        <v>100</v>
      </c>
      <c r="U47" s="9" t="s">
        <v>96</v>
      </c>
      <c r="V47" s="9" t="s">
        <v>101</v>
      </c>
      <c r="W47" s="9" t="s">
        <v>51</v>
      </c>
      <c r="X47" s="9" t="s">
        <v>52</v>
      </c>
      <c r="Y47" s="9" t="s">
        <v>53</v>
      </c>
      <c r="Z47" s="9" t="s">
        <v>54</v>
      </c>
      <c r="AA47" s="9" t="s">
        <v>55</v>
      </c>
      <c r="AB47" s="9" t="s">
        <v>4044</v>
      </c>
      <c r="AC47" s="10">
        <v>300000</v>
      </c>
      <c r="AD47" s="9" t="s">
        <v>4564</v>
      </c>
      <c r="AE47" s="10" t="str" cm="1">
        <f t="array" aca="1" ref="AE47" ca="1">IFERROR(_xlfn.XLOOKUP(MID(CELL("filename",$A$1),FIND("]",CELL("filename",$A$1))+1,255)&amp;"|"&amp;$C47,Fonte_OM_Objeto!$G:$G,Fonte_OM_Objeto!$J:$J),"")</f>
        <v>22º D Sup</v>
      </c>
      <c r="AF47" s="10" t="str" cm="1">
        <f t="array" aca="1" ref="AF47" ca="1">IFERROR(_xlfn.XLOOKUP(MID(CELL("filename",$A$1),FIND("]",CELL("filename",$A$1))+1,255)&amp;"|"&amp;$C47,Fonte_OM_Objeto!$G:$G,Fonte_OM_Objeto!$K:$K),"")</f>
        <v>Melhoria do condicionamento físico e a higidez da tropa - São Paulo/SP.</v>
      </c>
    </row>
    <row r="48" spans="1:32" s="1" customFormat="1" ht="19.7" customHeight="1" x14ac:dyDescent="0.2">
      <c r="A48" s="9" t="s">
        <v>2327</v>
      </c>
      <c r="B48" s="9" t="s">
        <v>31</v>
      </c>
      <c r="C48" s="9" t="s">
        <v>3049</v>
      </c>
      <c r="D48" s="9" t="s">
        <v>33</v>
      </c>
      <c r="E48" s="9" t="s">
        <v>34</v>
      </c>
      <c r="F48" s="9" t="s">
        <v>3040</v>
      </c>
      <c r="G48" s="9" t="s">
        <v>3039</v>
      </c>
      <c r="H48" s="9" t="s">
        <v>37</v>
      </c>
      <c r="I48" s="9" t="s">
        <v>96</v>
      </c>
      <c r="J48" s="9" t="s">
        <v>39</v>
      </c>
      <c r="K48" s="9" t="s">
        <v>40</v>
      </c>
      <c r="L48" s="9" t="s">
        <v>41</v>
      </c>
      <c r="M48" s="9" t="s">
        <v>70</v>
      </c>
      <c r="N48" s="9" t="s">
        <v>71</v>
      </c>
      <c r="O48" s="9" t="s">
        <v>4563</v>
      </c>
      <c r="P48" s="9" t="s">
        <v>4562</v>
      </c>
      <c r="Q48" s="9" t="s">
        <v>1200</v>
      </c>
      <c r="R48" s="9" t="s">
        <v>45</v>
      </c>
      <c r="S48" s="9" t="s">
        <v>1201</v>
      </c>
      <c r="T48" s="9" t="s">
        <v>100</v>
      </c>
      <c r="U48" s="9" t="s">
        <v>96</v>
      </c>
      <c r="V48" s="9" t="s">
        <v>101</v>
      </c>
      <c r="W48" s="9" t="s">
        <v>51</v>
      </c>
      <c r="X48" s="9" t="s">
        <v>102</v>
      </c>
      <c r="Y48" s="9" t="s">
        <v>53</v>
      </c>
      <c r="Z48" s="9" t="s">
        <v>54</v>
      </c>
      <c r="AA48" s="9" t="s">
        <v>55</v>
      </c>
      <c r="AB48" s="9" t="s">
        <v>4044</v>
      </c>
      <c r="AC48" s="10">
        <v>200000</v>
      </c>
      <c r="AD48" s="10" t="s">
        <v>4561</v>
      </c>
      <c r="AE48" s="10" t="str" cm="1">
        <f t="array" aca="1" ref="AE48" ca="1">IFERROR(_xlfn.XLOOKUP(MID(CELL("filename",$A$1),FIND("]",CELL("filename",$A$1))+1,255)&amp;"|"&amp;$C48,Fonte_OM_Objeto!$G:$G,Fonte_OM_Objeto!$J:$J),"")</f>
        <v/>
      </c>
      <c r="AF48" s="10" t="str" cm="1">
        <f t="array" aca="1" ref="AF48" ca="1">IFERROR(_xlfn.XLOOKUP(MID(CELL("filename",$A$1),FIND("]",CELL("filename",$A$1))+1,255)&amp;"|"&amp;$C48,Fonte_OM_Objeto!$G:$G,Fonte_OM_Objeto!$K:$K),"")</f>
        <v/>
      </c>
    </row>
    <row r="49" spans="1:32" s="1" customFormat="1" ht="19.7" customHeight="1" x14ac:dyDescent="0.2">
      <c r="A49" s="9" t="s">
        <v>2327</v>
      </c>
      <c r="B49" s="9" t="s">
        <v>31</v>
      </c>
      <c r="C49" s="9" t="s">
        <v>3894</v>
      </c>
      <c r="D49" s="9" t="s">
        <v>33</v>
      </c>
      <c r="E49" s="9" t="s">
        <v>34</v>
      </c>
      <c r="F49" s="9" t="s">
        <v>3037</v>
      </c>
      <c r="G49" s="9" t="s">
        <v>3036</v>
      </c>
      <c r="H49" s="9" t="s">
        <v>143</v>
      </c>
      <c r="I49" s="9" t="s">
        <v>1373</v>
      </c>
      <c r="J49" s="9" t="s">
        <v>69</v>
      </c>
      <c r="K49" s="9" t="s">
        <v>40</v>
      </c>
      <c r="L49" s="9" t="s">
        <v>41</v>
      </c>
      <c r="M49" s="9" t="s">
        <v>232</v>
      </c>
      <c r="N49" s="9" t="s">
        <v>233</v>
      </c>
      <c r="O49" s="9" t="s">
        <v>2361</v>
      </c>
      <c r="P49" s="9" t="s">
        <v>45</v>
      </c>
      <c r="Q49" s="9" t="s">
        <v>235</v>
      </c>
      <c r="R49" s="9" t="s">
        <v>2360</v>
      </c>
      <c r="S49" s="9" t="s">
        <v>2359</v>
      </c>
      <c r="T49" s="9" t="s">
        <v>2499</v>
      </c>
      <c r="U49" s="9" t="s">
        <v>1373</v>
      </c>
      <c r="V49" s="9" t="s">
        <v>2258</v>
      </c>
      <c r="W49" s="9" t="s">
        <v>51</v>
      </c>
      <c r="X49" s="9" t="s">
        <v>52</v>
      </c>
      <c r="Y49" s="9" t="s">
        <v>2366</v>
      </c>
      <c r="Z49" s="9" t="s">
        <v>54</v>
      </c>
      <c r="AA49" s="9" t="s">
        <v>1491</v>
      </c>
      <c r="AB49" s="9" t="s">
        <v>4044</v>
      </c>
      <c r="AC49" s="10">
        <v>100000</v>
      </c>
      <c r="AD49" s="10" t="s">
        <v>4560</v>
      </c>
      <c r="AE49" s="10" t="str" cm="1">
        <f t="array" aca="1" ref="AE49" ca="1">IFERROR(_xlfn.XLOOKUP(MID(CELL("filename",$A$1),FIND("]",CELL("filename",$A$1))+1,255)&amp;"|"&amp;$C49,Fonte_OM_Objeto!$G:$G,Fonte_OM_Objeto!$J:$J),"")</f>
        <v/>
      </c>
      <c r="AF49" s="10" t="str" cm="1">
        <f t="array" aca="1" ref="AF49" ca="1">IFERROR(_xlfn.XLOOKUP(MID(CELL("filename",$A$1),FIND("]",CELL("filename",$A$1))+1,255)&amp;"|"&amp;$C49,Fonte_OM_Objeto!$G:$G,Fonte_OM_Objeto!$K:$K),"")</f>
        <v/>
      </c>
    </row>
    <row r="50" spans="1:32" s="1" customFormat="1" ht="19.7" customHeight="1" x14ac:dyDescent="0.2">
      <c r="A50" s="9" t="s">
        <v>2327</v>
      </c>
      <c r="B50" s="9" t="s">
        <v>31</v>
      </c>
      <c r="C50" s="9" t="s">
        <v>4559</v>
      </c>
      <c r="D50" s="9" t="s">
        <v>33</v>
      </c>
      <c r="E50" s="9" t="s">
        <v>34</v>
      </c>
      <c r="F50" s="9" t="s">
        <v>4558</v>
      </c>
      <c r="G50" s="9" t="s">
        <v>4557</v>
      </c>
      <c r="H50" s="9" t="s">
        <v>37</v>
      </c>
      <c r="I50" s="9" t="s">
        <v>217</v>
      </c>
      <c r="J50" s="9" t="s">
        <v>160</v>
      </c>
      <c r="K50" s="9" t="s">
        <v>40</v>
      </c>
      <c r="L50" s="9" t="s">
        <v>41</v>
      </c>
      <c r="M50" s="9" t="s">
        <v>97</v>
      </c>
      <c r="N50" s="9" t="s">
        <v>98</v>
      </c>
      <c r="O50" s="9" t="s">
        <v>4556</v>
      </c>
      <c r="P50" s="9" t="s">
        <v>45</v>
      </c>
      <c r="Q50" s="9" t="s">
        <v>335</v>
      </c>
      <c r="R50" s="9" t="s">
        <v>45</v>
      </c>
      <c r="S50" s="9" t="s">
        <v>4046</v>
      </c>
      <c r="T50" s="9" t="s">
        <v>75</v>
      </c>
      <c r="U50" s="9" t="s">
        <v>76</v>
      </c>
      <c r="V50" s="9" t="s">
        <v>75</v>
      </c>
      <c r="W50" s="9" t="s">
        <v>51</v>
      </c>
      <c r="X50" s="9" t="s">
        <v>52</v>
      </c>
      <c r="Y50" s="9" t="s">
        <v>53</v>
      </c>
      <c r="Z50" s="9" t="s">
        <v>54</v>
      </c>
      <c r="AA50" s="9" t="s">
        <v>55</v>
      </c>
      <c r="AB50" s="9" t="s">
        <v>4044</v>
      </c>
      <c r="AC50" s="10">
        <v>100000</v>
      </c>
      <c r="AD50" s="10" t="s">
        <v>4555</v>
      </c>
      <c r="AE50" s="10" t="str" cm="1">
        <f t="array" aca="1" ref="AE50" ca="1">IFERROR(_xlfn.XLOOKUP(MID(CELL("filename",$A$1),FIND("]",CELL("filename",$A$1))+1,255)&amp;"|"&amp;$C50,Fonte_OM_Objeto!$G:$G,Fonte_OM_Objeto!$J:$J),"")</f>
        <v/>
      </c>
      <c r="AF50" s="10" t="str" cm="1">
        <f t="array" aca="1" ref="AF50" ca="1">IFERROR(_xlfn.XLOOKUP(MID(CELL("filename",$A$1),FIND("]",CELL("filename",$A$1))+1,255)&amp;"|"&amp;$C50,Fonte_OM_Objeto!$G:$G,Fonte_OM_Objeto!$K:$K),"")</f>
        <v/>
      </c>
    </row>
    <row r="51" spans="1:32" s="1" customFormat="1" ht="52.35" customHeight="1" x14ac:dyDescent="0.2">
      <c r="A51" s="9" t="s">
        <v>2327</v>
      </c>
      <c r="B51" s="9" t="s">
        <v>31</v>
      </c>
      <c r="C51" s="9" t="s">
        <v>2220</v>
      </c>
      <c r="D51" s="9" t="s">
        <v>33</v>
      </c>
      <c r="E51" s="9" t="s">
        <v>90</v>
      </c>
      <c r="F51" s="9" t="s">
        <v>3887</v>
      </c>
      <c r="G51" s="9" t="s">
        <v>2219</v>
      </c>
      <c r="H51" s="9" t="s">
        <v>37</v>
      </c>
      <c r="I51" s="9" t="s">
        <v>172</v>
      </c>
      <c r="J51" s="9" t="s">
        <v>39</v>
      </c>
      <c r="K51" s="9" t="s">
        <v>40</v>
      </c>
      <c r="L51" s="9" t="s">
        <v>41</v>
      </c>
      <c r="M51" s="9" t="s">
        <v>59</v>
      </c>
      <c r="N51" s="9" t="s">
        <v>60</v>
      </c>
      <c r="O51" s="9" t="s">
        <v>2347</v>
      </c>
      <c r="P51" s="9" t="s">
        <v>45</v>
      </c>
      <c r="Q51" s="9" t="s">
        <v>62</v>
      </c>
      <c r="R51" s="9" t="s">
        <v>45</v>
      </c>
      <c r="S51" s="9" t="s">
        <v>4046</v>
      </c>
      <c r="T51" s="9" t="s">
        <v>75</v>
      </c>
      <c r="U51" s="9" t="s">
        <v>76</v>
      </c>
      <c r="V51" s="9" t="s">
        <v>75</v>
      </c>
      <c r="W51" s="9" t="s">
        <v>51</v>
      </c>
      <c r="X51" s="9" t="s">
        <v>52</v>
      </c>
      <c r="Y51" s="9" t="s">
        <v>53</v>
      </c>
      <c r="Z51" s="9" t="s">
        <v>54</v>
      </c>
      <c r="AA51" s="9" t="s">
        <v>55</v>
      </c>
      <c r="AB51" s="9" t="s">
        <v>4044</v>
      </c>
      <c r="AC51" s="10">
        <v>250000</v>
      </c>
      <c r="AD51" s="10" t="s">
        <v>4554</v>
      </c>
      <c r="AE51" s="10" t="str" cm="1">
        <f t="array" aca="1" ref="AE51" ca="1">IFERROR(_xlfn.XLOOKUP(MID(CELL("filename",$A$1),FIND("]",CELL("filename",$A$1))+1,255)&amp;"|"&amp;$C51,Fonte_OM_Objeto!$G:$G,Fonte_OM_Objeto!$J:$J),"")</f>
        <v/>
      </c>
      <c r="AF51" s="10" t="str" cm="1">
        <f t="array" aca="1" ref="AF51" ca="1">IFERROR(_xlfn.XLOOKUP(MID(CELL("filename",$A$1),FIND("]",CELL("filename",$A$1))+1,255)&amp;"|"&amp;$C51,Fonte_OM_Objeto!$G:$G,Fonte_OM_Objeto!$K:$K),"")</f>
        <v/>
      </c>
    </row>
    <row r="52" spans="1:32" s="1" customFormat="1" ht="19.7" customHeight="1" x14ac:dyDescent="0.2">
      <c r="A52" s="9" t="s">
        <v>2327</v>
      </c>
      <c r="B52" s="9" t="s">
        <v>31</v>
      </c>
      <c r="C52" s="9" t="s">
        <v>388</v>
      </c>
      <c r="D52" s="9" t="s">
        <v>33</v>
      </c>
      <c r="E52" s="9" t="s">
        <v>90</v>
      </c>
      <c r="F52" s="9" t="s">
        <v>389</v>
      </c>
      <c r="G52" s="9" t="s">
        <v>390</v>
      </c>
      <c r="H52" s="9" t="s">
        <v>37</v>
      </c>
      <c r="I52" s="9" t="s">
        <v>96</v>
      </c>
      <c r="J52" s="9" t="s">
        <v>39</v>
      </c>
      <c r="K52" s="9" t="s">
        <v>40</v>
      </c>
      <c r="L52" s="9" t="s">
        <v>41</v>
      </c>
      <c r="M52" s="9" t="s">
        <v>70</v>
      </c>
      <c r="N52" s="9" t="s">
        <v>71</v>
      </c>
      <c r="O52" s="9" t="s">
        <v>2326</v>
      </c>
      <c r="P52" s="9" t="s">
        <v>45</v>
      </c>
      <c r="Q52" s="9" t="s">
        <v>62</v>
      </c>
      <c r="R52" s="9" t="s">
        <v>45</v>
      </c>
      <c r="S52" s="9" t="s">
        <v>4048</v>
      </c>
      <c r="T52" s="9" t="s">
        <v>75</v>
      </c>
      <c r="U52" s="9" t="s">
        <v>76</v>
      </c>
      <c r="V52" s="9" t="s">
        <v>75</v>
      </c>
      <c r="W52" s="9" t="s">
        <v>51</v>
      </c>
      <c r="X52" s="9" t="s">
        <v>52</v>
      </c>
      <c r="Y52" s="9" t="s">
        <v>53</v>
      </c>
      <c r="Z52" s="9" t="s">
        <v>54</v>
      </c>
      <c r="AA52" s="9" t="s">
        <v>55</v>
      </c>
      <c r="AB52" s="9" t="s">
        <v>4044</v>
      </c>
      <c r="AC52" s="10">
        <v>350000</v>
      </c>
      <c r="AD52" s="9" t="s">
        <v>4553</v>
      </c>
      <c r="AE52" s="10" t="str" cm="1">
        <f t="array" aca="1" ref="AE52" ca="1">IFERROR(_xlfn.XLOOKUP(MID(CELL("filename",$A$1),FIND("]",CELL("filename",$A$1))+1,255)&amp;"|"&amp;$C52,Fonte_OM_Objeto!$G:$G,Fonte_OM_Objeto!$J:$J),"")</f>
        <v/>
      </c>
      <c r="AF52" s="10" t="str" cm="1">
        <f t="array" aca="1" ref="AF52" ca="1">IFERROR(_xlfn.XLOOKUP(MID(CELL("filename",$A$1),FIND("]",CELL("filename",$A$1))+1,255)&amp;"|"&amp;$C52,Fonte_OM_Objeto!$G:$G,Fonte_OM_Objeto!$K:$K),"")</f>
        <v/>
      </c>
    </row>
    <row r="53" spans="1:32" s="1" customFormat="1" ht="41.1" customHeight="1" x14ac:dyDescent="0.2">
      <c r="A53" s="9" t="s">
        <v>2327</v>
      </c>
      <c r="B53" s="9" t="s">
        <v>31</v>
      </c>
      <c r="C53" s="9" t="s">
        <v>3023</v>
      </c>
      <c r="D53" s="9" t="s">
        <v>33</v>
      </c>
      <c r="E53" s="9" t="s">
        <v>90</v>
      </c>
      <c r="F53" s="9" t="s">
        <v>389</v>
      </c>
      <c r="G53" s="9" t="s">
        <v>390</v>
      </c>
      <c r="H53" s="9" t="s">
        <v>37</v>
      </c>
      <c r="I53" s="9" t="s">
        <v>96</v>
      </c>
      <c r="J53" s="9" t="s">
        <v>39</v>
      </c>
      <c r="K53" s="9" t="s">
        <v>40</v>
      </c>
      <c r="L53" s="9" t="s">
        <v>41</v>
      </c>
      <c r="M53" s="9" t="s">
        <v>42</v>
      </c>
      <c r="N53" s="9" t="s">
        <v>43</v>
      </c>
      <c r="O53" s="9" t="s">
        <v>2651</v>
      </c>
      <c r="P53" s="9" t="s">
        <v>45</v>
      </c>
      <c r="Q53" s="9" t="s">
        <v>84</v>
      </c>
      <c r="R53" s="9" t="s">
        <v>45</v>
      </c>
      <c r="S53" s="9" t="s">
        <v>4046</v>
      </c>
      <c r="T53" s="9" t="s">
        <v>75</v>
      </c>
      <c r="U53" s="9" t="s">
        <v>76</v>
      </c>
      <c r="V53" s="9" t="s">
        <v>75</v>
      </c>
      <c r="W53" s="9" t="s">
        <v>51</v>
      </c>
      <c r="X53" s="9" t="s">
        <v>52</v>
      </c>
      <c r="Y53" s="9" t="s">
        <v>53</v>
      </c>
      <c r="Z53" s="9" t="s">
        <v>54</v>
      </c>
      <c r="AA53" s="9" t="s">
        <v>55</v>
      </c>
      <c r="AB53" s="9" t="s">
        <v>4044</v>
      </c>
      <c r="AC53" s="10">
        <v>350000</v>
      </c>
      <c r="AD53" s="10" t="s">
        <v>4552</v>
      </c>
      <c r="AE53" s="10" t="str" cm="1">
        <f t="array" aca="1" ref="AE53" ca="1">IFERROR(_xlfn.XLOOKUP(MID(CELL("filename",$A$1),FIND("]",CELL("filename",$A$1))+1,255)&amp;"|"&amp;$C53,Fonte_OM_Objeto!$G:$G,Fonte_OM_Objeto!$J:$J),"")</f>
        <v>C Op Esp</v>
      </c>
      <c r="AF53" s="10" t="str" cm="1">
        <f t="array" aca="1" ref="AF53" ca="1">IFERROR(_xlfn.XLOOKUP(MID(CELL("filename",$A$1),FIND("]",CELL("filename",$A$1))+1,255)&amp;"|"&amp;$C53,Fonte_OM_Objeto!$G:$G,Fonte_OM_Objeto!$K:$K),"")</f>
        <v>Construção da Pista de Combate a Localidade Desordenada (PCLD) - Goiâna/GO</v>
      </c>
    </row>
    <row r="54" spans="1:32" s="1" customFormat="1" ht="41.1" customHeight="1" x14ac:dyDescent="0.2">
      <c r="A54" s="9" t="s">
        <v>2327</v>
      </c>
      <c r="B54" s="9" t="s">
        <v>31</v>
      </c>
      <c r="C54" s="9" t="s">
        <v>4551</v>
      </c>
      <c r="D54" s="9" t="s">
        <v>33</v>
      </c>
      <c r="E54" s="9" t="s">
        <v>34</v>
      </c>
      <c r="F54" s="9" t="s">
        <v>389</v>
      </c>
      <c r="G54" s="9" t="s">
        <v>390</v>
      </c>
      <c r="H54" s="9" t="s">
        <v>37</v>
      </c>
      <c r="I54" s="9" t="s">
        <v>96</v>
      </c>
      <c r="J54" s="9" t="s">
        <v>39</v>
      </c>
      <c r="K54" s="9" t="s">
        <v>40</v>
      </c>
      <c r="L54" s="9" t="s">
        <v>41</v>
      </c>
      <c r="M54" s="9" t="s">
        <v>97</v>
      </c>
      <c r="N54" s="9" t="s">
        <v>98</v>
      </c>
      <c r="O54" s="9" t="s">
        <v>612</v>
      </c>
      <c r="P54" s="9" t="s">
        <v>45</v>
      </c>
      <c r="Q54" s="9" t="s">
        <v>109</v>
      </c>
      <c r="R54" s="9" t="s">
        <v>47</v>
      </c>
      <c r="S54" s="9" t="s">
        <v>110</v>
      </c>
      <c r="T54" s="9" t="s">
        <v>115</v>
      </c>
      <c r="U54" s="9" t="s">
        <v>96</v>
      </c>
      <c r="V54" s="9" t="s">
        <v>101</v>
      </c>
      <c r="W54" s="9" t="s">
        <v>111</v>
      </c>
      <c r="X54" s="9" t="s">
        <v>52</v>
      </c>
      <c r="Y54" s="9" t="s">
        <v>53</v>
      </c>
      <c r="Z54" s="9" t="s">
        <v>54</v>
      </c>
      <c r="AA54" s="9" t="s">
        <v>55</v>
      </c>
      <c r="AB54" s="9" t="s">
        <v>4044</v>
      </c>
      <c r="AC54" s="10">
        <v>300000</v>
      </c>
      <c r="AD54" s="10" t="s">
        <v>4550</v>
      </c>
      <c r="AE54" s="10" t="str" cm="1">
        <f t="array" aca="1" ref="AE54" ca="1">IFERROR(_xlfn.XLOOKUP(MID(CELL("filename",$A$1),FIND("]",CELL("filename",$A$1))+1,255)&amp;"|"&amp;$C54,Fonte_OM_Objeto!$G:$G,Fonte_OM_Objeto!$J:$J),"")</f>
        <v/>
      </c>
      <c r="AF54" s="10" t="str" cm="1">
        <f t="array" aca="1" ref="AF54" ca="1">IFERROR(_xlfn.XLOOKUP(MID(CELL("filename",$A$1),FIND("]",CELL("filename",$A$1))+1,255)&amp;"|"&amp;$C54,Fonte_OM_Objeto!$G:$G,Fonte_OM_Objeto!$K:$K),"")</f>
        <v/>
      </c>
    </row>
    <row r="55" spans="1:32" s="1" customFormat="1" ht="62.85" customHeight="1" x14ac:dyDescent="0.2">
      <c r="A55" s="9" t="s">
        <v>2327</v>
      </c>
      <c r="B55" s="9" t="s">
        <v>31</v>
      </c>
      <c r="C55" s="9" t="s">
        <v>4549</v>
      </c>
      <c r="D55" s="9" t="s">
        <v>33</v>
      </c>
      <c r="E55" s="9" t="s">
        <v>34</v>
      </c>
      <c r="F55" s="9" t="s">
        <v>4546</v>
      </c>
      <c r="G55" s="9" t="s">
        <v>4545</v>
      </c>
      <c r="H55" s="9" t="s">
        <v>37</v>
      </c>
      <c r="I55" s="9" t="s">
        <v>96</v>
      </c>
      <c r="J55" s="9" t="s">
        <v>293</v>
      </c>
      <c r="K55" s="9" t="s">
        <v>40</v>
      </c>
      <c r="L55" s="9" t="s">
        <v>41</v>
      </c>
      <c r="M55" s="9" t="s">
        <v>97</v>
      </c>
      <c r="N55" s="9" t="s">
        <v>98</v>
      </c>
      <c r="O55" s="9" t="s">
        <v>2383</v>
      </c>
      <c r="P55" s="9" t="s">
        <v>45</v>
      </c>
      <c r="Q55" s="9" t="s">
        <v>2193</v>
      </c>
      <c r="R55" s="9" t="s">
        <v>45</v>
      </c>
      <c r="S55" s="9" t="s">
        <v>2382</v>
      </c>
      <c r="T55" s="9" t="s">
        <v>3046</v>
      </c>
      <c r="U55" s="9" t="s">
        <v>96</v>
      </c>
      <c r="V55" s="9" t="s">
        <v>3045</v>
      </c>
      <c r="W55" s="9" t="s">
        <v>51</v>
      </c>
      <c r="X55" s="9" t="s">
        <v>102</v>
      </c>
      <c r="Y55" s="9" t="s">
        <v>53</v>
      </c>
      <c r="Z55" s="9" t="s">
        <v>54</v>
      </c>
      <c r="AA55" s="9" t="s">
        <v>55</v>
      </c>
      <c r="AB55" s="9" t="s">
        <v>4044</v>
      </c>
      <c r="AC55" s="10">
        <v>100000</v>
      </c>
      <c r="AD55" s="10" t="s">
        <v>4548</v>
      </c>
      <c r="AE55" s="10" t="str" cm="1">
        <f t="array" aca="1" ref="AE55" ca="1">IFERROR(_xlfn.XLOOKUP(MID(CELL("filename",$A$1),FIND("]",CELL("filename",$A$1))+1,255)&amp;"|"&amp;$C55,Fonte_OM_Objeto!$G:$G,Fonte_OM_Objeto!$J:$J),"")</f>
        <v/>
      </c>
      <c r="AF55" s="10" t="str" cm="1">
        <f t="array" aca="1" ref="AF55" ca="1">IFERROR(_xlfn.XLOOKUP(MID(CELL("filename",$A$1),FIND("]",CELL("filename",$A$1))+1,255)&amp;"|"&amp;$C55,Fonte_OM_Objeto!$G:$G,Fonte_OM_Objeto!$K:$K),"")</f>
        <v/>
      </c>
    </row>
    <row r="56" spans="1:32" s="1" customFormat="1" ht="62.85" customHeight="1" x14ac:dyDescent="0.2">
      <c r="A56" s="9" t="s">
        <v>2327</v>
      </c>
      <c r="B56" s="9" t="s">
        <v>31</v>
      </c>
      <c r="C56" s="9" t="s">
        <v>4549</v>
      </c>
      <c r="D56" s="9" t="s">
        <v>33</v>
      </c>
      <c r="E56" s="9" t="s">
        <v>34</v>
      </c>
      <c r="F56" s="9" t="s">
        <v>4546</v>
      </c>
      <c r="G56" s="9" t="s">
        <v>4545</v>
      </c>
      <c r="H56" s="9" t="s">
        <v>37</v>
      </c>
      <c r="I56" s="9" t="s">
        <v>96</v>
      </c>
      <c r="J56" s="9" t="s">
        <v>293</v>
      </c>
      <c r="K56" s="9" t="s">
        <v>40</v>
      </c>
      <c r="L56" s="9" t="s">
        <v>41</v>
      </c>
      <c r="M56" s="9" t="s">
        <v>97</v>
      </c>
      <c r="N56" s="9" t="s">
        <v>98</v>
      </c>
      <c r="O56" s="9" t="s">
        <v>2383</v>
      </c>
      <c r="P56" s="9" t="s">
        <v>45</v>
      </c>
      <c r="Q56" s="9" t="s">
        <v>2193</v>
      </c>
      <c r="R56" s="9" t="s">
        <v>45</v>
      </c>
      <c r="S56" s="9" t="s">
        <v>2382</v>
      </c>
      <c r="T56" s="9" t="s">
        <v>3046</v>
      </c>
      <c r="U56" s="9" t="s">
        <v>96</v>
      </c>
      <c r="V56" s="9" t="s">
        <v>3045</v>
      </c>
      <c r="W56" s="9" t="s">
        <v>51</v>
      </c>
      <c r="X56" s="9" t="s">
        <v>52</v>
      </c>
      <c r="Y56" s="9" t="s">
        <v>53</v>
      </c>
      <c r="Z56" s="9" t="s">
        <v>54</v>
      </c>
      <c r="AA56" s="9" t="s">
        <v>55</v>
      </c>
      <c r="AB56" s="9" t="s">
        <v>4044</v>
      </c>
      <c r="AC56" s="10">
        <v>100000</v>
      </c>
      <c r="AD56" s="10" t="s">
        <v>4548</v>
      </c>
      <c r="AE56" s="10" t="str" cm="1">
        <f t="array" aca="1" ref="AE56" ca="1">IFERROR(_xlfn.XLOOKUP(MID(CELL("filename",$A$1),FIND("]",CELL("filename",$A$1))+1,255)&amp;"|"&amp;$C56,Fonte_OM_Objeto!$G:$G,Fonte_OM_Objeto!$J:$J),"")</f>
        <v/>
      </c>
      <c r="AF56" s="10" t="str" cm="1">
        <f t="array" aca="1" ref="AF56" ca="1">IFERROR(_xlfn.XLOOKUP(MID(CELL("filename",$A$1),FIND("]",CELL("filename",$A$1))+1,255)&amp;"|"&amp;$C56,Fonte_OM_Objeto!$G:$G,Fonte_OM_Objeto!$K:$K),"")</f>
        <v/>
      </c>
    </row>
    <row r="57" spans="1:32" s="1" customFormat="1" ht="73.5" customHeight="1" x14ac:dyDescent="0.2">
      <c r="A57" s="9" t="s">
        <v>2327</v>
      </c>
      <c r="B57" s="9" t="s">
        <v>31</v>
      </c>
      <c r="C57" s="9" t="s">
        <v>4547</v>
      </c>
      <c r="D57" s="9" t="s">
        <v>33</v>
      </c>
      <c r="E57" s="9" t="s">
        <v>34</v>
      </c>
      <c r="F57" s="9" t="s">
        <v>4546</v>
      </c>
      <c r="G57" s="9" t="s">
        <v>4545</v>
      </c>
      <c r="H57" s="9" t="s">
        <v>37</v>
      </c>
      <c r="I57" s="9" t="s">
        <v>96</v>
      </c>
      <c r="J57" s="9" t="s">
        <v>293</v>
      </c>
      <c r="K57" s="9" t="s">
        <v>40</v>
      </c>
      <c r="L57" s="9" t="s">
        <v>41</v>
      </c>
      <c r="M57" s="9" t="s">
        <v>97</v>
      </c>
      <c r="N57" s="9" t="s">
        <v>98</v>
      </c>
      <c r="O57" s="9" t="s">
        <v>4544</v>
      </c>
      <c r="P57" s="9" t="s">
        <v>45</v>
      </c>
      <c r="Q57" s="9" t="s">
        <v>651</v>
      </c>
      <c r="R57" s="9" t="s">
        <v>45</v>
      </c>
      <c r="S57" s="9" t="s">
        <v>4543</v>
      </c>
      <c r="T57" s="9" t="s">
        <v>3046</v>
      </c>
      <c r="U57" s="9" t="s">
        <v>96</v>
      </c>
      <c r="V57" s="9" t="s">
        <v>3045</v>
      </c>
      <c r="W57" s="9" t="s">
        <v>51</v>
      </c>
      <c r="X57" s="9" t="s">
        <v>102</v>
      </c>
      <c r="Y57" s="9" t="s">
        <v>53</v>
      </c>
      <c r="Z57" s="9" t="s">
        <v>54</v>
      </c>
      <c r="AA57" s="9" t="s">
        <v>55</v>
      </c>
      <c r="AB57" s="9" t="s">
        <v>4044</v>
      </c>
      <c r="AC57" s="10">
        <v>100000</v>
      </c>
      <c r="AD57" s="10" t="s">
        <v>4542</v>
      </c>
      <c r="AE57" s="10" t="str" cm="1">
        <f t="array" aca="1" ref="AE57" ca="1">IFERROR(_xlfn.XLOOKUP(MID(CELL("filename",$A$1),FIND("]",CELL("filename",$A$1))+1,255)&amp;"|"&amp;$C57,Fonte_OM_Objeto!$G:$G,Fonte_OM_Objeto!$J:$J),"")</f>
        <v/>
      </c>
      <c r="AF57" s="10" t="str" cm="1">
        <f t="array" aca="1" ref="AF57" ca="1">IFERROR(_xlfn.XLOOKUP(MID(CELL("filename",$A$1),FIND("]",CELL("filename",$A$1))+1,255)&amp;"|"&amp;$C57,Fonte_OM_Objeto!$G:$G,Fonte_OM_Objeto!$K:$K),"")</f>
        <v/>
      </c>
    </row>
    <row r="58" spans="1:32" s="1" customFormat="1" ht="73.5" customHeight="1" x14ac:dyDescent="0.2">
      <c r="A58" s="9" t="s">
        <v>2327</v>
      </c>
      <c r="B58" s="9" t="s">
        <v>31</v>
      </c>
      <c r="C58" s="9" t="s">
        <v>4547</v>
      </c>
      <c r="D58" s="9" t="s">
        <v>33</v>
      </c>
      <c r="E58" s="9" t="s">
        <v>34</v>
      </c>
      <c r="F58" s="9" t="s">
        <v>4546</v>
      </c>
      <c r="G58" s="9" t="s">
        <v>4545</v>
      </c>
      <c r="H58" s="9" t="s">
        <v>37</v>
      </c>
      <c r="I58" s="9" t="s">
        <v>96</v>
      </c>
      <c r="J58" s="9" t="s">
        <v>293</v>
      </c>
      <c r="K58" s="9" t="s">
        <v>40</v>
      </c>
      <c r="L58" s="9" t="s">
        <v>41</v>
      </c>
      <c r="M58" s="9" t="s">
        <v>97</v>
      </c>
      <c r="N58" s="9" t="s">
        <v>98</v>
      </c>
      <c r="O58" s="9" t="s">
        <v>4544</v>
      </c>
      <c r="P58" s="9" t="s">
        <v>45</v>
      </c>
      <c r="Q58" s="9" t="s">
        <v>651</v>
      </c>
      <c r="R58" s="9" t="s">
        <v>45</v>
      </c>
      <c r="S58" s="9" t="s">
        <v>4543</v>
      </c>
      <c r="T58" s="9" t="s">
        <v>3046</v>
      </c>
      <c r="U58" s="9" t="s">
        <v>96</v>
      </c>
      <c r="V58" s="9" t="s">
        <v>3045</v>
      </c>
      <c r="W58" s="9" t="s">
        <v>51</v>
      </c>
      <c r="X58" s="9" t="s">
        <v>52</v>
      </c>
      <c r="Y58" s="9" t="s">
        <v>53</v>
      </c>
      <c r="Z58" s="9" t="s">
        <v>54</v>
      </c>
      <c r="AA58" s="9" t="s">
        <v>55</v>
      </c>
      <c r="AB58" s="9" t="s">
        <v>4044</v>
      </c>
      <c r="AC58" s="10">
        <v>100000</v>
      </c>
      <c r="AD58" s="10" t="s">
        <v>4542</v>
      </c>
      <c r="AE58" s="10" t="str" cm="1">
        <f t="array" aca="1" ref="AE58" ca="1">IFERROR(_xlfn.XLOOKUP(MID(CELL("filename",$A$1),FIND("]",CELL("filename",$A$1))+1,255)&amp;"|"&amp;$C58,Fonte_OM_Objeto!$G:$G,Fonte_OM_Objeto!$J:$J),"")</f>
        <v/>
      </c>
      <c r="AF58" s="10" t="str" cm="1">
        <f t="array" aca="1" ref="AF58" ca="1">IFERROR(_xlfn.XLOOKUP(MID(CELL("filename",$A$1),FIND("]",CELL("filename",$A$1))+1,255)&amp;"|"&amp;$C58,Fonte_OM_Objeto!$G:$G,Fonte_OM_Objeto!$K:$K),"")</f>
        <v/>
      </c>
    </row>
    <row r="59" spans="1:32" s="1" customFormat="1" ht="41.1" customHeight="1" x14ac:dyDescent="0.2">
      <c r="A59" s="9" t="s">
        <v>2327</v>
      </c>
      <c r="B59" s="9" t="s">
        <v>31</v>
      </c>
      <c r="C59" s="9" t="s">
        <v>4541</v>
      </c>
      <c r="D59" s="9" t="s">
        <v>33</v>
      </c>
      <c r="E59" s="9" t="s">
        <v>34</v>
      </c>
      <c r="F59" s="9" t="s">
        <v>3016</v>
      </c>
      <c r="G59" s="9" t="s">
        <v>3015</v>
      </c>
      <c r="H59" s="9" t="s">
        <v>37</v>
      </c>
      <c r="I59" s="9" t="s">
        <v>909</v>
      </c>
      <c r="J59" s="9" t="s">
        <v>69</v>
      </c>
      <c r="K59" s="9" t="s">
        <v>40</v>
      </c>
      <c r="L59" s="9" t="s">
        <v>41</v>
      </c>
      <c r="M59" s="9" t="s">
        <v>42</v>
      </c>
      <c r="N59" s="9" t="s">
        <v>43</v>
      </c>
      <c r="O59" s="9" t="s">
        <v>2694</v>
      </c>
      <c r="P59" s="9" t="s">
        <v>45</v>
      </c>
      <c r="Q59" s="9" t="s">
        <v>84</v>
      </c>
      <c r="R59" s="9" t="s">
        <v>45</v>
      </c>
      <c r="S59" s="9" t="s">
        <v>4048</v>
      </c>
      <c r="T59" s="9" t="s">
        <v>1227</v>
      </c>
      <c r="U59" s="9" t="s">
        <v>909</v>
      </c>
      <c r="V59" s="9" t="s">
        <v>1228</v>
      </c>
      <c r="W59" s="9" t="s">
        <v>51</v>
      </c>
      <c r="X59" s="9" t="s">
        <v>102</v>
      </c>
      <c r="Y59" s="9" t="s">
        <v>2390</v>
      </c>
      <c r="Z59" s="9" t="s">
        <v>54</v>
      </c>
      <c r="AA59" s="9" t="s">
        <v>55</v>
      </c>
      <c r="AB59" s="9" t="s">
        <v>4044</v>
      </c>
      <c r="AC59" s="10">
        <v>100000</v>
      </c>
      <c r="AD59" s="10" t="s">
        <v>4540</v>
      </c>
      <c r="AE59" s="10" t="str" cm="1">
        <f t="array" aca="1" ref="AE59" ca="1">IFERROR(_xlfn.XLOOKUP(MID(CELL("filename",$A$1),FIND("]",CELL("filename",$A$1))+1,255)&amp;"|"&amp;$C59,Fonte_OM_Objeto!$G:$G,Fonte_OM_Objeto!$J:$J),"")</f>
        <v/>
      </c>
      <c r="AF59" s="10" t="str" cm="1">
        <f t="array" aca="1" ref="AF59" ca="1">IFERROR(_xlfn.XLOOKUP(MID(CELL("filename",$A$1),FIND("]",CELL("filename",$A$1))+1,255)&amp;"|"&amp;$C59,Fonte_OM_Objeto!$G:$G,Fonte_OM_Objeto!$K:$K),"")</f>
        <v/>
      </c>
    </row>
    <row r="60" spans="1:32" s="1" customFormat="1" ht="52.35" customHeight="1" x14ac:dyDescent="0.2">
      <c r="A60" s="9" t="s">
        <v>2327</v>
      </c>
      <c r="B60" s="9" t="s">
        <v>31</v>
      </c>
      <c r="C60" s="9" t="s">
        <v>2207</v>
      </c>
      <c r="D60" s="9" t="s">
        <v>33</v>
      </c>
      <c r="E60" s="9" t="s">
        <v>90</v>
      </c>
      <c r="F60" s="9" t="s">
        <v>393</v>
      </c>
      <c r="G60" s="9" t="s">
        <v>394</v>
      </c>
      <c r="H60" s="9" t="s">
        <v>37</v>
      </c>
      <c r="I60" s="9" t="s">
        <v>96</v>
      </c>
      <c r="J60" s="9" t="s">
        <v>261</v>
      </c>
      <c r="K60" s="9" t="s">
        <v>40</v>
      </c>
      <c r="L60" s="9" t="s">
        <v>41</v>
      </c>
      <c r="M60" s="9" t="s">
        <v>408</v>
      </c>
      <c r="N60" s="9" t="s">
        <v>409</v>
      </c>
      <c r="O60" s="9" t="s">
        <v>2739</v>
      </c>
      <c r="P60" s="9" t="s">
        <v>45</v>
      </c>
      <c r="Q60" s="9" t="s">
        <v>411</v>
      </c>
      <c r="R60" s="9" t="s">
        <v>2353</v>
      </c>
      <c r="S60" s="9" t="s">
        <v>413</v>
      </c>
      <c r="T60" s="9" t="s">
        <v>75</v>
      </c>
      <c r="U60" s="9" t="s">
        <v>76</v>
      </c>
      <c r="V60" s="9" t="s">
        <v>75</v>
      </c>
      <c r="W60" s="9" t="s">
        <v>51</v>
      </c>
      <c r="X60" s="9" t="s">
        <v>102</v>
      </c>
      <c r="Y60" s="9" t="s">
        <v>53</v>
      </c>
      <c r="Z60" s="9" t="s">
        <v>54</v>
      </c>
      <c r="AA60" s="9" t="s">
        <v>55</v>
      </c>
      <c r="AB60" s="9" t="s">
        <v>4044</v>
      </c>
      <c r="AC60" s="10">
        <v>400000</v>
      </c>
      <c r="AD60" s="10" t="s">
        <v>4539</v>
      </c>
      <c r="AE60" s="10" t="str" cm="1">
        <f t="array" aca="1" ref="AE60" ca="1">IFERROR(_xlfn.XLOOKUP(MID(CELL("filename",$A$1),FIND("]",CELL("filename",$A$1))+1,255)&amp;"|"&amp;$C60,Fonte_OM_Objeto!$G:$G,Fonte_OM_Objeto!$J:$J),"")</f>
        <v/>
      </c>
      <c r="AF60" s="10" t="str" cm="1">
        <f t="array" aca="1" ref="AF60" ca="1">IFERROR(_xlfn.XLOOKUP(MID(CELL("filename",$A$1),FIND("]",CELL("filename",$A$1))+1,255)&amp;"|"&amp;$C60,Fonte_OM_Objeto!$G:$G,Fonte_OM_Objeto!$K:$K),"")</f>
        <v/>
      </c>
    </row>
    <row r="61" spans="1:32" s="1" customFormat="1" ht="52.35" customHeight="1" x14ac:dyDescent="0.2">
      <c r="A61" s="9" t="s">
        <v>2327</v>
      </c>
      <c r="B61" s="9" t="s">
        <v>31</v>
      </c>
      <c r="C61" s="9" t="s">
        <v>2204</v>
      </c>
      <c r="D61" s="9" t="s">
        <v>33</v>
      </c>
      <c r="E61" s="9" t="s">
        <v>34</v>
      </c>
      <c r="F61" s="9" t="s">
        <v>393</v>
      </c>
      <c r="G61" s="9" t="s">
        <v>394</v>
      </c>
      <c r="H61" s="9" t="s">
        <v>37</v>
      </c>
      <c r="I61" s="9" t="s">
        <v>96</v>
      </c>
      <c r="J61" s="9" t="s">
        <v>261</v>
      </c>
      <c r="K61" s="9" t="s">
        <v>40</v>
      </c>
      <c r="L61" s="9" t="s">
        <v>41</v>
      </c>
      <c r="M61" s="9" t="s">
        <v>97</v>
      </c>
      <c r="N61" s="9" t="s">
        <v>98</v>
      </c>
      <c r="O61" s="9" t="s">
        <v>1367</v>
      </c>
      <c r="P61" s="9" t="s">
        <v>45</v>
      </c>
      <c r="Q61" s="9" t="s">
        <v>46</v>
      </c>
      <c r="R61" s="9" t="s">
        <v>47</v>
      </c>
      <c r="S61" s="9" t="s">
        <v>48</v>
      </c>
      <c r="T61" s="9" t="s">
        <v>2936</v>
      </c>
      <c r="U61" s="9" t="s">
        <v>96</v>
      </c>
      <c r="V61" s="9" t="s">
        <v>2935</v>
      </c>
      <c r="W61" s="9" t="s">
        <v>51</v>
      </c>
      <c r="X61" s="9" t="s">
        <v>52</v>
      </c>
      <c r="Y61" s="9" t="s">
        <v>53</v>
      </c>
      <c r="Z61" s="9" t="s">
        <v>54</v>
      </c>
      <c r="AA61" s="9" t="s">
        <v>55</v>
      </c>
      <c r="AB61" s="9" t="s">
        <v>4044</v>
      </c>
      <c r="AC61" s="10">
        <v>300000</v>
      </c>
      <c r="AD61" s="10" t="s">
        <v>4306</v>
      </c>
      <c r="AE61" s="10" t="str" cm="1">
        <f t="array" aca="1" ref="AE61" ca="1">IFERROR(_xlfn.XLOOKUP(MID(CELL("filename",$A$1),FIND("]",CELL("filename",$A$1))+1,255)&amp;"|"&amp;$C61,Fonte_OM_Objeto!$G:$G,Fonte_OM_Objeto!$J:$J),"")</f>
        <v/>
      </c>
      <c r="AF61" s="10" t="str" cm="1">
        <f t="array" aca="1" ref="AF61" ca="1">IFERROR(_xlfn.XLOOKUP(MID(CELL("filename",$A$1),FIND("]",CELL("filename",$A$1))+1,255)&amp;"|"&amp;$C61,Fonte_OM_Objeto!$G:$G,Fonte_OM_Objeto!$K:$K),"")</f>
        <v/>
      </c>
    </row>
    <row r="62" spans="1:32" s="1" customFormat="1" ht="30.4" customHeight="1" x14ac:dyDescent="0.2">
      <c r="A62" s="9" t="s">
        <v>2327</v>
      </c>
      <c r="B62" s="9" t="s">
        <v>31</v>
      </c>
      <c r="C62" s="9" t="s">
        <v>4538</v>
      </c>
      <c r="D62" s="9" t="s">
        <v>33</v>
      </c>
      <c r="E62" s="9" t="s">
        <v>34</v>
      </c>
      <c r="F62" s="9" t="s">
        <v>393</v>
      </c>
      <c r="G62" s="9" t="s">
        <v>394</v>
      </c>
      <c r="H62" s="9" t="s">
        <v>37</v>
      </c>
      <c r="I62" s="9" t="s">
        <v>96</v>
      </c>
      <c r="J62" s="9" t="s">
        <v>261</v>
      </c>
      <c r="K62" s="9" t="s">
        <v>40</v>
      </c>
      <c r="L62" s="9" t="s">
        <v>41</v>
      </c>
      <c r="M62" s="9" t="s">
        <v>42</v>
      </c>
      <c r="N62" s="9" t="s">
        <v>43</v>
      </c>
      <c r="O62" s="9" t="s">
        <v>612</v>
      </c>
      <c r="P62" s="9" t="s">
        <v>45</v>
      </c>
      <c r="Q62" s="9" t="s">
        <v>109</v>
      </c>
      <c r="R62" s="9" t="s">
        <v>47</v>
      </c>
      <c r="S62" s="9" t="s">
        <v>110</v>
      </c>
      <c r="T62" s="9" t="s">
        <v>4537</v>
      </c>
      <c r="U62" s="9" t="s">
        <v>96</v>
      </c>
      <c r="V62" s="9" t="s">
        <v>101</v>
      </c>
      <c r="W62" s="9" t="s">
        <v>111</v>
      </c>
      <c r="X62" s="9" t="s">
        <v>52</v>
      </c>
      <c r="Y62" s="9" t="s">
        <v>53</v>
      </c>
      <c r="Z62" s="9" t="s">
        <v>54</v>
      </c>
      <c r="AA62" s="9" t="s">
        <v>55</v>
      </c>
      <c r="AB62" s="9" t="s">
        <v>4044</v>
      </c>
      <c r="AC62" s="10">
        <v>300000</v>
      </c>
      <c r="AD62" s="10" t="s">
        <v>4536</v>
      </c>
      <c r="AE62" s="10" t="str" cm="1">
        <f t="array" aca="1" ref="AE62" ca="1">IFERROR(_xlfn.XLOOKUP(MID(CELL("filename",$A$1),FIND("]",CELL("filename",$A$1))+1,255)&amp;"|"&amp;$C62,Fonte_OM_Objeto!$G:$G,Fonte_OM_Objeto!$J:$J),"")</f>
        <v>CPOR/SP</v>
      </c>
      <c r="AF62" s="10" t="str" cm="1">
        <f t="array" aca="1" ref="AF62" ca="1">IFERROR(_xlfn.XLOOKUP(MID(CELL("filename",$A$1),FIND("]",CELL("filename",$A$1))+1,255)&amp;"|"&amp;$C62,Fonte_OM_Objeto!$G:$G,Fonte_OM_Objeto!$K:$K),"")</f>
        <v>Aquisição de material/equipamentos de apoio de atividades de instrução/ensino.</v>
      </c>
    </row>
    <row r="63" spans="1:32" s="1" customFormat="1" ht="30.4" customHeight="1" x14ac:dyDescent="0.2">
      <c r="A63" s="9" t="s">
        <v>2327</v>
      </c>
      <c r="B63" s="9" t="s">
        <v>31</v>
      </c>
      <c r="C63" s="9" t="s">
        <v>4535</v>
      </c>
      <c r="D63" s="9" t="s">
        <v>33</v>
      </c>
      <c r="E63" s="9" t="s">
        <v>90</v>
      </c>
      <c r="F63" s="9" t="s">
        <v>4534</v>
      </c>
      <c r="G63" s="9" t="s">
        <v>4533</v>
      </c>
      <c r="H63" s="9" t="s">
        <v>37</v>
      </c>
      <c r="I63" s="9" t="s">
        <v>172</v>
      </c>
      <c r="J63" s="9" t="s">
        <v>173</v>
      </c>
      <c r="K63" s="9" t="s">
        <v>40</v>
      </c>
      <c r="L63" s="9" t="s">
        <v>41</v>
      </c>
      <c r="M63" s="9" t="s">
        <v>42</v>
      </c>
      <c r="N63" s="9" t="s">
        <v>43</v>
      </c>
      <c r="O63" s="9" t="s">
        <v>2725</v>
      </c>
      <c r="P63" s="9" t="s">
        <v>45</v>
      </c>
      <c r="Q63" s="9" t="s">
        <v>182</v>
      </c>
      <c r="R63" s="9" t="s">
        <v>47</v>
      </c>
      <c r="S63" s="9" t="s">
        <v>2724</v>
      </c>
      <c r="T63" s="9" t="s">
        <v>75</v>
      </c>
      <c r="U63" s="9" t="s">
        <v>76</v>
      </c>
      <c r="V63" s="9" t="s">
        <v>75</v>
      </c>
      <c r="W63" s="9" t="s">
        <v>51</v>
      </c>
      <c r="X63" s="9" t="s">
        <v>52</v>
      </c>
      <c r="Y63" s="9" t="s">
        <v>53</v>
      </c>
      <c r="Z63" s="9" t="s">
        <v>54</v>
      </c>
      <c r="AA63" s="9" t="s">
        <v>55</v>
      </c>
      <c r="AB63" s="9" t="s">
        <v>4044</v>
      </c>
      <c r="AC63" s="10">
        <v>100000</v>
      </c>
      <c r="AD63" s="10" t="s">
        <v>4532</v>
      </c>
      <c r="AE63" s="10" t="str" cm="1">
        <f t="array" aca="1" ref="AE63" ca="1">IFERROR(_xlfn.XLOOKUP(MID(CELL("filename",$A$1),FIND("]",CELL("filename",$A$1))+1,255)&amp;"|"&amp;$C63,Fonte_OM_Objeto!$G:$G,Fonte_OM_Objeto!$J:$J),"")</f>
        <v>CMBel</v>
      </c>
      <c r="AF63" s="10" t="str" cm="1">
        <f t="array" aca="1" ref="AF63" ca="1">IFERROR(_xlfn.XLOOKUP(MID(CELL("filename",$A$1),FIND("]",CELL("filename",$A$1))+1,255)&amp;"|"&amp;$C63,Fonte_OM_Objeto!$G:$G,Fonte_OM_Objeto!$K:$K),"")</f>
        <v>Aquisição de material permanente para o novo Pavilhão Pedagógico - Belém/PA</v>
      </c>
    </row>
    <row r="64" spans="1:32" s="1" customFormat="1" ht="52.35" customHeight="1" x14ac:dyDescent="0.2">
      <c r="A64" s="9" t="s">
        <v>2327</v>
      </c>
      <c r="B64" s="9" t="s">
        <v>31</v>
      </c>
      <c r="C64" s="9" t="s">
        <v>4531</v>
      </c>
      <c r="D64" s="9" t="s">
        <v>33</v>
      </c>
      <c r="E64" s="9" t="s">
        <v>90</v>
      </c>
      <c r="F64" s="9" t="s">
        <v>406</v>
      </c>
      <c r="G64" s="9" t="s">
        <v>407</v>
      </c>
      <c r="H64" s="9" t="s">
        <v>37</v>
      </c>
      <c r="I64" s="9" t="s">
        <v>38</v>
      </c>
      <c r="J64" s="9" t="s">
        <v>191</v>
      </c>
      <c r="K64" s="9" t="s">
        <v>40</v>
      </c>
      <c r="L64" s="9" t="s">
        <v>41</v>
      </c>
      <c r="M64" s="9" t="s">
        <v>408</v>
      </c>
      <c r="N64" s="9" t="s">
        <v>409</v>
      </c>
      <c r="O64" s="9" t="s">
        <v>2739</v>
      </c>
      <c r="P64" s="9" t="s">
        <v>45</v>
      </c>
      <c r="Q64" s="9" t="s">
        <v>411</v>
      </c>
      <c r="R64" s="9" t="s">
        <v>2353</v>
      </c>
      <c r="S64" s="9" t="s">
        <v>413</v>
      </c>
      <c r="T64" s="9" t="s">
        <v>75</v>
      </c>
      <c r="U64" s="9" t="s">
        <v>76</v>
      </c>
      <c r="V64" s="9" t="s">
        <v>75</v>
      </c>
      <c r="W64" s="9" t="s">
        <v>51</v>
      </c>
      <c r="X64" s="9" t="s">
        <v>102</v>
      </c>
      <c r="Y64" s="9" t="s">
        <v>53</v>
      </c>
      <c r="Z64" s="9" t="s">
        <v>54</v>
      </c>
      <c r="AA64" s="9" t="s">
        <v>55</v>
      </c>
      <c r="AB64" s="9" t="s">
        <v>4044</v>
      </c>
      <c r="AC64" s="10">
        <v>350000</v>
      </c>
      <c r="AD64" s="10" t="s">
        <v>4530</v>
      </c>
      <c r="AE64" s="10" t="str" cm="1">
        <f t="array" aca="1" ref="AE64" ca="1">IFERROR(_xlfn.XLOOKUP(MID(CELL("filename",$A$1),FIND("]",CELL("filename",$A$1))+1,255)&amp;"|"&amp;$C64,Fonte_OM_Objeto!$G:$G,Fonte_OM_Objeto!$J:$J),"")</f>
        <v/>
      </c>
      <c r="AF64" s="10" t="str" cm="1">
        <f t="array" aca="1" ref="AF64" ca="1">IFERROR(_xlfn.XLOOKUP(MID(CELL("filename",$A$1),FIND("]",CELL("filename",$A$1))+1,255)&amp;"|"&amp;$C64,Fonte_OM_Objeto!$G:$G,Fonte_OM_Objeto!$K:$K),"")</f>
        <v/>
      </c>
    </row>
    <row r="65" spans="1:32" s="1" customFormat="1" ht="41.1" customHeight="1" x14ac:dyDescent="0.2">
      <c r="A65" s="9" t="s">
        <v>2327</v>
      </c>
      <c r="B65" s="9" t="s">
        <v>31</v>
      </c>
      <c r="C65" s="9" t="s">
        <v>4529</v>
      </c>
      <c r="D65" s="9" t="s">
        <v>33</v>
      </c>
      <c r="E65" s="9" t="s">
        <v>90</v>
      </c>
      <c r="F65" s="9" t="s">
        <v>434</v>
      </c>
      <c r="G65" s="9" t="s">
        <v>435</v>
      </c>
      <c r="H65" s="9" t="s">
        <v>37</v>
      </c>
      <c r="I65" s="9" t="s">
        <v>68</v>
      </c>
      <c r="J65" s="9" t="s">
        <v>191</v>
      </c>
      <c r="K65" s="9" t="s">
        <v>40</v>
      </c>
      <c r="L65" s="9" t="s">
        <v>41</v>
      </c>
      <c r="M65" s="9" t="s">
        <v>70</v>
      </c>
      <c r="N65" s="9" t="s">
        <v>71</v>
      </c>
      <c r="O65" s="9" t="s">
        <v>118</v>
      </c>
      <c r="P65" s="9" t="s">
        <v>45</v>
      </c>
      <c r="Q65" s="9" t="s">
        <v>46</v>
      </c>
      <c r="R65" s="9" t="s">
        <v>47</v>
      </c>
      <c r="S65" s="9" t="s">
        <v>48</v>
      </c>
      <c r="T65" s="9" t="s">
        <v>75</v>
      </c>
      <c r="U65" s="9" t="s">
        <v>76</v>
      </c>
      <c r="V65" s="9" t="s">
        <v>75</v>
      </c>
      <c r="W65" s="9" t="s">
        <v>51</v>
      </c>
      <c r="X65" s="9" t="s">
        <v>52</v>
      </c>
      <c r="Y65" s="9" t="s">
        <v>53</v>
      </c>
      <c r="Z65" s="9" t="s">
        <v>54</v>
      </c>
      <c r="AA65" s="9" t="s">
        <v>55</v>
      </c>
      <c r="AB65" s="9" t="s">
        <v>4044</v>
      </c>
      <c r="AC65" s="10">
        <v>100000</v>
      </c>
      <c r="AD65" s="10" t="s">
        <v>4528</v>
      </c>
      <c r="AE65" s="10" t="str" cm="1">
        <f t="array" aca="1" ref="AE65" ca="1">IFERROR(_xlfn.XLOOKUP(MID(CELL("filename",$A$1),FIND("]",CELL("filename",$A$1))+1,255)&amp;"|"&amp;$C65,Fonte_OM_Objeto!$G:$G,Fonte_OM_Objeto!$J:$J),"")</f>
        <v/>
      </c>
      <c r="AF65" s="10" t="str" cm="1">
        <f t="array" aca="1" ref="AF65" ca="1">IFERROR(_xlfn.XLOOKUP(MID(CELL("filename",$A$1),FIND("]",CELL("filename",$A$1))+1,255)&amp;"|"&amp;$C65,Fonte_OM_Objeto!$G:$G,Fonte_OM_Objeto!$K:$K),"")</f>
        <v/>
      </c>
    </row>
    <row r="66" spans="1:32" s="1" customFormat="1" ht="52.35" customHeight="1" x14ac:dyDescent="0.2">
      <c r="A66" s="9" t="s">
        <v>2327</v>
      </c>
      <c r="B66" s="9" t="s">
        <v>31</v>
      </c>
      <c r="C66" s="9" t="s">
        <v>446</v>
      </c>
      <c r="D66" s="9" t="s">
        <v>33</v>
      </c>
      <c r="E66" s="9" t="s">
        <v>34</v>
      </c>
      <c r="F66" s="9" t="s">
        <v>438</v>
      </c>
      <c r="G66" s="9" t="s">
        <v>439</v>
      </c>
      <c r="H66" s="9" t="s">
        <v>37</v>
      </c>
      <c r="I66" s="9" t="s">
        <v>198</v>
      </c>
      <c r="J66" s="9" t="s">
        <v>191</v>
      </c>
      <c r="K66" s="9" t="s">
        <v>40</v>
      </c>
      <c r="L66" s="9" t="s">
        <v>41</v>
      </c>
      <c r="M66" s="9" t="s">
        <v>97</v>
      </c>
      <c r="N66" s="9" t="s">
        <v>98</v>
      </c>
      <c r="O66" s="9" t="s">
        <v>612</v>
      </c>
      <c r="P66" s="9" t="s">
        <v>45</v>
      </c>
      <c r="Q66" s="9" t="s">
        <v>109</v>
      </c>
      <c r="R66" s="9" t="s">
        <v>47</v>
      </c>
      <c r="S66" s="9" t="s">
        <v>110</v>
      </c>
      <c r="T66" s="9" t="s">
        <v>441</v>
      </c>
      <c r="U66" s="9" t="s">
        <v>198</v>
      </c>
      <c r="V66" s="9" t="s">
        <v>442</v>
      </c>
      <c r="W66" s="9" t="s">
        <v>111</v>
      </c>
      <c r="X66" s="9" t="s">
        <v>52</v>
      </c>
      <c r="Y66" s="9" t="s">
        <v>53</v>
      </c>
      <c r="Z66" s="9" t="s">
        <v>54</v>
      </c>
      <c r="AA66" s="9" t="s">
        <v>55</v>
      </c>
      <c r="AB66" s="9" t="s">
        <v>4044</v>
      </c>
      <c r="AC66" s="10">
        <v>200000</v>
      </c>
      <c r="AD66" s="10" t="s">
        <v>4527</v>
      </c>
      <c r="AE66" s="10" t="str" cm="1">
        <f t="array" aca="1" ref="AE66" ca="1">IFERROR(_xlfn.XLOOKUP(MID(CELL("filename",$A$1),FIND("]",CELL("filename",$A$1))+1,255)&amp;"|"&amp;$C66,Fonte_OM_Objeto!$G:$G,Fonte_OM_Objeto!$J:$J),"")</f>
        <v/>
      </c>
      <c r="AF66" s="10" t="str" cm="1">
        <f t="array" aca="1" ref="AF66" ca="1">IFERROR(_xlfn.XLOOKUP(MID(CELL("filename",$A$1),FIND("]",CELL("filename",$A$1))+1,255)&amp;"|"&amp;$C66,Fonte_OM_Objeto!$G:$G,Fonte_OM_Objeto!$K:$K),"")</f>
        <v/>
      </c>
    </row>
    <row r="67" spans="1:32" s="1" customFormat="1" ht="41.1" customHeight="1" x14ac:dyDescent="0.2">
      <c r="A67" s="9" t="s">
        <v>2327</v>
      </c>
      <c r="B67" s="9" t="s">
        <v>31</v>
      </c>
      <c r="C67" s="9" t="s">
        <v>2999</v>
      </c>
      <c r="D67" s="9" t="s">
        <v>33</v>
      </c>
      <c r="E67" s="9" t="s">
        <v>34</v>
      </c>
      <c r="F67" s="9" t="s">
        <v>438</v>
      </c>
      <c r="G67" s="9" t="s">
        <v>439</v>
      </c>
      <c r="H67" s="9" t="s">
        <v>37</v>
      </c>
      <c r="I67" s="9" t="s">
        <v>198</v>
      </c>
      <c r="J67" s="9" t="s">
        <v>191</v>
      </c>
      <c r="K67" s="9" t="s">
        <v>40</v>
      </c>
      <c r="L67" s="9" t="s">
        <v>41</v>
      </c>
      <c r="M67" s="9" t="s">
        <v>42</v>
      </c>
      <c r="N67" s="9" t="s">
        <v>43</v>
      </c>
      <c r="O67" s="9" t="s">
        <v>612</v>
      </c>
      <c r="P67" s="9" t="s">
        <v>45</v>
      </c>
      <c r="Q67" s="9" t="s">
        <v>109</v>
      </c>
      <c r="R67" s="9" t="s">
        <v>47</v>
      </c>
      <c r="S67" s="9" t="s">
        <v>110</v>
      </c>
      <c r="T67" s="9" t="s">
        <v>4526</v>
      </c>
      <c r="U67" s="9" t="s">
        <v>198</v>
      </c>
      <c r="V67" s="9" t="s">
        <v>442</v>
      </c>
      <c r="W67" s="9" t="s">
        <v>111</v>
      </c>
      <c r="X67" s="9" t="s">
        <v>52</v>
      </c>
      <c r="Y67" s="9" t="s">
        <v>53</v>
      </c>
      <c r="Z67" s="9" t="s">
        <v>54</v>
      </c>
      <c r="AA67" s="9" t="s">
        <v>55</v>
      </c>
      <c r="AB67" s="9" t="s">
        <v>4044</v>
      </c>
      <c r="AC67" s="10">
        <v>200000</v>
      </c>
      <c r="AD67" s="10" t="s">
        <v>4525</v>
      </c>
      <c r="AE67" s="10" t="str" cm="1">
        <f t="array" aca="1" ref="AE67" ca="1">IFERROR(_xlfn.XLOOKUP(MID(CELL("filename",$A$1),FIND("]",CELL("filename",$A$1))+1,255)&amp;"|"&amp;$C67,Fonte_OM_Objeto!$G:$G,Fonte_OM_Objeto!$J:$J),"")</f>
        <v>H Mil A Recife</v>
      </c>
      <c r="AF67" s="10" t="str" cm="1">
        <f t="array" aca="1" ref="AF67" ca="1">IFERROR(_xlfn.XLOOKUP(MID(CELL("filename",$A$1),FIND("]",CELL("filename",$A$1))+1,255)&amp;"|"&amp;$C67,Fonte_OM_Objeto!$G:$G,Fonte_OM_Objeto!$K:$K),"")</f>
        <v>Aquisição do equipamento de saúde permitirá proporcionar uma melhor assistência aos pacientes nas Unidades de Internamento - Recife/PE</v>
      </c>
    </row>
    <row r="68" spans="1:32" s="1" customFormat="1" ht="52.35" customHeight="1" x14ac:dyDescent="0.2">
      <c r="A68" s="9" t="s">
        <v>2327</v>
      </c>
      <c r="B68" s="9" t="s">
        <v>31</v>
      </c>
      <c r="C68" s="9" t="s">
        <v>2175</v>
      </c>
      <c r="D68" s="9" t="s">
        <v>33</v>
      </c>
      <c r="E68" s="9" t="s">
        <v>90</v>
      </c>
      <c r="F68" s="9" t="s">
        <v>438</v>
      </c>
      <c r="G68" s="9" t="s">
        <v>439</v>
      </c>
      <c r="H68" s="9" t="s">
        <v>37</v>
      </c>
      <c r="I68" s="9" t="s">
        <v>198</v>
      </c>
      <c r="J68" s="9" t="s">
        <v>191</v>
      </c>
      <c r="K68" s="9" t="s">
        <v>40</v>
      </c>
      <c r="L68" s="9" t="s">
        <v>41</v>
      </c>
      <c r="M68" s="9" t="s">
        <v>70</v>
      </c>
      <c r="N68" s="9" t="s">
        <v>71</v>
      </c>
      <c r="O68" s="9" t="s">
        <v>2641</v>
      </c>
      <c r="P68" s="9" t="s">
        <v>45</v>
      </c>
      <c r="Q68" s="9" t="s">
        <v>73</v>
      </c>
      <c r="R68" s="9" t="s">
        <v>45</v>
      </c>
      <c r="S68" s="9" t="s">
        <v>74</v>
      </c>
      <c r="T68" s="9" t="s">
        <v>75</v>
      </c>
      <c r="U68" s="9" t="s">
        <v>76</v>
      </c>
      <c r="V68" s="9" t="s">
        <v>75</v>
      </c>
      <c r="W68" s="9" t="s">
        <v>51</v>
      </c>
      <c r="X68" s="9" t="s">
        <v>52</v>
      </c>
      <c r="Y68" s="9" t="s">
        <v>53</v>
      </c>
      <c r="Z68" s="9" t="s">
        <v>54</v>
      </c>
      <c r="AA68" s="9" t="s">
        <v>55</v>
      </c>
      <c r="AB68" s="9" t="s">
        <v>4044</v>
      </c>
      <c r="AC68" s="10">
        <v>200000</v>
      </c>
      <c r="AD68" s="10" t="s">
        <v>4524</v>
      </c>
      <c r="AE68" s="10" t="str" cm="1">
        <f t="array" aca="1" ref="AE68" ca="1">IFERROR(_xlfn.XLOOKUP(MID(CELL("filename",$A$1),FIND("]",CELL("filename",$A$1))+1,255)&amp;"|"&amp;$C68,Fonte_OM_Objeto!$G:$G,Fonte_OM_Objeto!$J:$J),"")</f>
        <v/>
      </c>
      <c r="AF68" s="10" t="str" cm="1">
        <f t="array" aca="1" ref="AF68" ca="1">IFERROR(_xlfn.XLOOKUP(MID(CELL("filename",$A$1),FIND("]",CELL("filename",$A$1))+1,255)&amp;"|"&amp;$C68,Fonte_OM_Objeto!$G:$G,Fonte_OM_Objeto!$K:$K),"")</f>
        <v/>
      </c>
    </row>
    <row r="69" spans="1:32" s="1" customFormat="1" ht="62.85" customHeight="1" x14ac:dyDescent="0.2">
      <c r="A69" s="9" t="s">
        <v>2327</v>
      </c>
      <c r="B69" s="9" t="s">
        <v>31</v>
      </c>
      <c r="C69" s="9" t="s">
        <v>4523</v>
      </c>
      <c r="D69" s="9" t="s">
        <v>33</v>
      </c>
      <c r="E69" s="9" t="s">
        <v>90</v>
      </c>
      <c r="F69" s="9" t="s">
        <v>4522</v>
      </c>
      <c r="G69" s="9" t="s">
        <v>4521</v>
      </c>
      <c r="H69" s="9" t="s">
        <v>37</v>
      </c>
      <c r="I69" s="9" t="s">
        <v>340</v>
      </c>
      <c r="J69" s="9" t="s">
        <v>151</v>
      </c>
      <c r="K69" s="9" t="s">
        <v>40</v>
      </c>
      <c r="L69" s="9" t="s">
        <v>41</v>
      </c>
      <c r="M69" s="9" t="s">
        <v>70</v>
      </c>
      <c r="N69" s="9" t="s">
        <v>71</v>
      </c>
      <c r="O69" s="9" t="s">
        <v>2326</v>
      </c>
      <c r="P69" s="9" t="s">
        <v>45</v>
      </c>
      <c r="Q69" s="9" t="s">
        <v>62</v>
      </c>
      <c r="R69" s="9" t="s">
        <v>45</v>
      </c>
      <c r="S69" s="9" t="s">
        <v>4048</v>
      </c>
      <c r="T69" s="9" t="s">
        <v>75</v>
      </c>
      <c r="U69" s="9" t="s">
        <v>76</v>
      </c>
      <c r="V69" s="9" t="s">
        <v>75</v>
      </c>
      <c r="W69" s="9" t="s">
        <v>51</v>
      </c>
      <c r="X69" s="9" t="s">
        <v>52</v>
      </c>
      <c r="Y69" s="9" t="s">
        <v>53</v>
      </c>
      <c r="Z69" s="9" t="s">
        <v>54</v>
      </c>
      <c r="AA69" s="9" t="s">
        <v>55</v>
      </c>
      <c r="AB69" s="9" t="s">
        <v>4044</v>
      </c>
      <c r="AC69" s="10">
        <v>130000</v>
      </c>
      <c r="AD69" s="10" t="s">
        <v>4520</v>
      </c>
      <c r="AE69" s="10" t="str" cm="1">
        <f t="array" aca="1" ref="AE69" ca="1">IFERROR(_xlfn.XLOOKUP(MID(CELL("filename",$A$1),FIND("]",CELL("filename",$A$1))+1,255)&amp;"|"&amp;$C69,Fonte_OM_Objeto!$G:$G,Fonte_OM_Objeto!$J:$J),"")</f>
        <v/>
      </c>
      <c r="AF69" s="10" t="str" cm="1">
        <f t="array" aca="1" ref="AF69" ca="1">IFERROR(_xlfn.XLOOKUP(MID(CELL("filename",$A$1),FIND("]",CELL("filename",$A$1))+1,255)&amp;"|"&amp;$C69,Fonte_OM_Objeto!$G:$G,Fonte_OM_Objeto!$K:$K),"")</f>
        <v/>
      </c>
    </row>
    <row r="70" spans="1:32" s="1" customFormat="1" ht="52.35" customHeight="1" x14ac:dyDescent="0.2">
      <c r="A70" s="9" t="s">
        <v>2327</v>
      </c>
      <c r="B70" s="9" t="s">
        <v>31</v>
      </c>
      <c r="C70" s="9" t="s">
        <v>4519</v>
      </c>
      <c r="D70" s="9" t="s">
        <v>33</v>
      </c>
      <c r="E70" s="9" t="s">
        <v>90</v>
      </c>
      <c r="F70" s="9" t="s">
        <v>4518</v>
      </c>
      <c r="G70" s="9" t="s">
        <v>4517</v>
      </c>
      <c r="H70" s="9" t="s">
        <v>37</v>
      </c>
      <c r="I70" s="9" t="s">
        <v>611</v>
      </c>
      <c r="J70" s="9" t="s">
        <v>477</v>
      </c>
      <c r="K70" s="9" t="s">
        <v>40</v>
      </c>
      <c r="L70" s="9" t="s">
        <v>41</v>
      </c>
      <c r="M70" s="9" t="s">
        <v>70</v>
      </c>
      <c r="N70" s="9" t="s">
        <v>71</v>
      </c>
      <c r="O70" s="9" t="s">
        <v>2326</v>
      </c>
      <c r="P70" s="9" t="s">
        <v>45</v>
      </c>
      <c r="Q70" s="9" t="s">
        <v>62</v>
      </c>
      <c r="R70" s="9" t="s">
        <v>45</v>
      </c>
      <c r="S70" s="9" t="s">
        <v>4048</v>
      </c>
      <c r="T70" s="9" t="s">
        <v>75</v>
      </c>
      <c r="U70" s="9" t="s">
        <v>76</v>
      </c>
      <c r="V70" s="9" t="s">
        <v>75</v>
      </c>
      <c r="W70" s="9" t="s">
        <v>51</v>
      </c>
      <c r="X70" s="9" t="s">
        <v>52</v>
      </c>
      <c r="Y70" s="9" t="s">
        <v>53</v>
      </c>
      <c r="Z70" s="9" t="s">
        <v>54</v>
      </c>
      <c r="AA70" s="9" t="s">
        <v>55</v>
      </c>
      <c r="AB70" s="9" t="s">
        <v>4044</v>
      </c>
      <c r="AC70" s="10">
        <v>200000</v>
      </c>
      <c r="AD70" s="10" t="s">
        <v>4516</v>
      </c>
      <c r="AE70" s="10" t="str" cm="1">
        <f t="array" aca="1" ref="AE70" ca="1">IFERROR(_xlfn.XLOOKUP(MID(CELL("filename",$A$1),FIND("]",CELL("filename",$A$1))+1,255)&amp;"|"&amp;$C70,Fonte_OM_Objeto!$G:$G,Fonte_OM_Objeto!$J:$J),"")</f>
        <v/>
      </c>
      <c r="AF70" s="10" t="str" cm="1">
        <f t="array" aca="1" ref="AF70" ca="1">IFERROR(_xlfn.XLOOKUP(MID(CELL("filename",$A$1),FIND("]",CELL("filename",$A$1))+1,255)&amp;"|"&amp;$C70,Fonte_OM_Objeto!$G:$G,Fonte_OM_Objeto!$K:$K),"")</f>
        <v/>
      </c>
    </row>
    <row r="71" spans="1:32" s="1" customFormat="1" ht="19.7" customHeight="1" x14ac:dyDescent="0.2">
      <c r="A71" s="9" t="s">
        <v>2327</v>
      </c>
      <c r="B71" s="9" t="s">
        <v>31</v>
      </c>
      <c r="C71" s="9" t="s">
        <v>4515</v>
      </c>
      <c r="D71" s="9" t="s">
        <v>33</v>
      </c>
      <c r="E71" s="9" t="s">
        <v>34</v>
      </c>
      <c r="F71" s="9" t="s">
        <v>4514</v>
      </c>
      <c r="G71" s="9" t="s">
        <v>4513</v>
      </c>
      <c r="H71" s="9" t="s">
        <v>37</v>
      </c>
      <c r="I71" s="9" t="s">
        <v>150</v>
      </c>
      <c r="J71" s="9" t="s">
        <v>191</v>
      </c>
      <c r="K71" s="9" t="s">
        <v>40</v>
      </c>
      <c r="L71" s="9" t="s">
        <v>41</v>
      </c>
      <c r="M71" s="9" t="s">
        <v>42</v>
      </c>
      <c r="N71" s="9" t="s">
        <v>43</v>
      </c>
      <c r="O71" s="9" t="s">
        <v>1367</v>
      </c>
      <c r="P71" s="9" t="s">
        <v>45</v>
      </c>
      <c r="Q71" s="9" t="s">
        <v>46</v>
      </c>
      <c r="R71" s="9" t="s">
        <v>47</v>
      </c>
      <c r="S71" s="9" t="s">
        <v>48</v>
      </c>
      <c r="T71" s="9" t="s">
        <v>153</v>
      </c>
      <c r="U71" s="9" t="s">
        <v>150</v>
      </c>
      <c r="V71" s="9" t="s">
        <v>154</v>
      </c>
      <c r="W71" s="9" t="s">
        <v>51</v>
      </c>
      <c r="X71" s="9" t="s">
        <v>102</v>
      </c>
      <c r="Y71" s="9" t="s">
        <v>53</v>
      </c>
      <c r="Z71" s="9" t="s">
        <v>54</v>
      </c>
      <c r="AA71" s="9" t="s">
        <v>55</v>
      </c>
      <c r="AB71" s="9" t="s">
        <v>4044</v>
      </c>
      <c r="AC71" s="10">
        <v>50000</v>
      </c>
      <c r="AD71" s="10" t="s">
        <v>4512</v>
      </c>
      <c r="AE71" s="10" t="str" cm="1">
        <f t="array" aca="1" ref="AE71" ca="1">IFERROR(_xlfn.XLOOKUP(MID(CELL("filename",$A$1),FIND("]",CELL("filename",$A$1))+1,255)&amp;"|"&amp;$C71,Fonte_OM_Objeto!$G:$G,Fonte_OM_Objeto!$J:$J),"")</f>
        <v>Cmdo 10ª RM</v>
      </c>
      <c r="AF71" s="10" t="str" cm="1">
        <f t="array" aca="1" ref="AF71" ca="1">IFERROR(_xlfn.XLOOKUP(MID(CELL("filename",$A$1),FIND("]",CELL("filename",$A$1))+1,255)&amp;"|"&amp;$C71,Fonte_OM_Objeto!$G:$G,Fonte_OM_Objeto!$K:$K),"")</f>
        <v>Atender a Assessoria Parlamentar - Fortaleza/CE</v>
      </c>
    </row>
    <row r="72" spans="1:32" s="1" customFormat="1" ht="19.7" customHeight="1" x14ac:dyDescent="0.2">
      <c r="A72" s="9" t="s">
        <v>2327</v>
      </c>
      <c r="B72" s="9" t="s">
        <v>31</v>
      </c>
      <c r="C72" s="9" t="s">
        <v>4515</v>
      </c>
      <c r="D72" s="9" t="s">
        <v>33</v>
      </c>
      <c r="E72" s="9" t="s">
        <v>34</v>
      </c>
      <c r="F72" s="9" t="s">
        <v>4514</v>
      </c>
      <c r="G72" s="9" t="s">
        <v>4513</v>
      </c>
      <c r="H72" s="9" t="s">
        <v>37</v>
      </c>
      <c r="I72" s="9" t="s">
        <v>150</v>
      </c>
      <c r="J72" s="9" t="s">
        <v>191</v>
      </c>
      <c r="K72" s="9" t="s">
        <v>40</v>
      </c>
      <c r="L72" s="9" t="s">
        <v>41</v>
      </c>
      <c r="M72" s="9" t="s">
        <v>42</v>
      </c>
      <c r="N72" s="9" t="s">
        <v>43</v>
      </c>
      <c r="O72" s="9" t="s">
        <v>1367</v>
      </c>
      <c r="P72" s="9" t="s">
        <v>45</v>
      </c>
      <c r="Q72" s="9" t="s">
        <v>46</v>
      </c>
      <c r="R72" s="9" t="s">
        <v>47</v>
      </c>
      <c r="S72" s="9" t="s">
        <v>48</v>
      </c>
      <c r="T72" s="9" t="s">
        <v>153</v>
      </c>
      <c r="U72" s="9" t="s">
        <v>150</v>
      </c>
      <c r="V72" s="9" t="s">
        <v>154</v>
      </c>
      <c r="W72" s="9" t="s">
        <v>51</v>
      </c>
      <c r="X72" s="9" t="s">
        <v>52</v>
      </c>
      <c r="Y72" s="9" t="s">
        <v>53</v>
      </c>
      <c r="Z72" s="9" t="s">
        <v>54</v>
      </c>
      <c r="AA72" s="9" t="s">
        <v>55</v>
      </c>
      <c r="AB72" s="9" t="s">
        <v>4044</v>
      </c>
      <c r="AC72" s="10">
        <v>50000</v>
      </c>
      <c r="AD72" s="10" t="s">
        <v>4512</v>
      </c>
      <c r="AE72" s="10" t="str" cm="1">
        <f t="array" aca="1" ref="AE72" ca="1">IFERROR(_xlfn.XLOOKUP(MID(CELL("filename",$A$1),FIND("]",CELL("filename",$A$1))+1,255)&amp;"|"&amp;$C72,Fonte_OM_Objeto!$G:$G,Fonte_OM_Objeto!$J:$J),"")</f>
        <v>Cmdo 10ª RM</v>
      </c>
      <c r="AF72" s="10" t="str" cm="1">
        <f t="array" aca="1" ref="AF72" ca="1">IFERROR(_xlfn.XLOOKUP(MID(CELL("filename",$A$1),FIND("]",CELL("filename",$A$1))+1,255)&amp;"|"&amp;$C72,Fonte_OM_Objeto!$G:$G,Fonte_OM_Objeto!$K:$K),"")</f>
        <v>Atender a Assessoria Parlamentar - Fortaleza/CE</v>
      </c>
    </row>
    <row r="73" spans="1:32" s="1" customFormat="1" ht="62.85" customHeight="1" x14ac:dyDescent="0.2">
      <c r="A73" s="9" t="s">
        <v>2327</v>
      </c>
      <c r="B73" s="9" t="s">
        <v>31</v>
      </c>
      <c r="C73" s="9" t="s">
        <v>474</v>
      </c>
      <c r="D73" s="9" t="s">
        <v>33</v>
      </c>
      <c r="E73" s="9" t="s">
        <v>90</v>
      </c>
      <c r="F73" s="9" t="s">
        <v>475</v>
      </c>
      <c r="G73" s="9" t="s">
        <v>476</v>
      </c>
      <c r="H73" s="9" t="s">
        <v>37</v>
      </c>
      <c r="I73" s="9" t="s">
        <v>212</v>
      </c>
      <c r="J73" s="9" t="s">
        <v>477</v>
      </c>
      <c r="K73" s="9" t="s">
        <v>40</v>
      </c>
      <c r="L73" s="9" t="s">
        <v>41</v>
      </c>
      <c r="M73" s="9" t="s">
        <v>70</v>
      </c>
      <c r="N73" s="9" t="s">
        <v>71</v>
      </c>
      <c r="O73" s="9" t="s">
        <v>118</v>
      </c>
      <c r="P73" s="9" t="s">
        <v>45</v>
      </c>
      <c r="Q73" s="9" t="s">
        <v>46</v>
      </c>
      <c r="R73" s="9" t="s">
        <v>47</v>
      </c>
      <c r="S73" s="9" t="s">
        <v>48</v>
      </c>
      <c r="T73" s="9" t="s">
        <v>75</v>
      </c>
      <c r="U73" s="9" t="s">
        <v>76</v>
      </c>
      <c r="V73" s="9" t="s">
        <v>75</v>
      </c>
      <c r="W73" s="9" t="s">
        <v>51</v>
      </c>
      <c r="X73" s="9" t="s">
        <v>52</v>
      </c>
      <c r="Y73" s="9" t="s">
        <v>53</v>
      </c>
      <c r="Z73" s="9" t="s">
        <v>54</v>
      </c>
      <c r="AA73" s="9" t="s">
        <v>55</v>
      </c>
      <c r="AB73" s="9" t="s">
        <v>4044</v>
      </c>
      <c r="AC73" s="10">
        <v>50000</v>
      </c>
      <c r="AD73" s="10" t="s">
        <v>4511</v>
      </c>
      <c r="AE73" s="10" t="str" cm="1">
        <f t="array" aca="1" ref="AE73" ca="1">IFERROR(_xlfn.XLOOKUP(MID(CELL("filename",$A$1),FIND("]",CELL("filename",$A$1))+1,255)&amp;"|"&amp;$C73,Fonte_OM_Objeto!$G:$G,Fonte_OM_Objeto!$J:$J),"")</f>
        <v/>
      </c>
      <c r="AF73" s="10" t="str" cm="1">
        <f t="array" aca="1" ref="AF73" ca="1">IFERROR(_xlfn.XLOOKUP(MID(CELL("filename",$A$1),FIND("]",CELL("filename",$A$1))+1,255)&amp;"|"&amp;$C73,Fonte_OM_Objeto!$G:$G,Fonte_OM_Objeto!$K:$K),"")</f>
        <v/>
      </c>
    </row>
    <row r="74" spans="1:32" s="1" customFormat="1" ht="52.35" customHeight="1" x14ac:dyDescent="0.2">
      <c r="A74" s="9" t="s">
        <v>2327</v>
      </c>
      <c r="B74" s="9" t="s">
        <v>31</v>
      </c>
      <c r="C74" s="9" t="s">
        <v>4510</v>
      </c>
      <c r="D74" s="9" t="s">
        <v>33</v>
      </c>
      <c r="E74" s="9" t="s">
        <v>90</v>
      </c>
      <c r="F74" s="9" t="s">
        <v>475</v>
      </c>
      <c r="G74" s="9" t="s">
        <v>476</v>
      </c>
      <c r="H74" s="9" t="s">
        <v>37</v>
      </c>
      <c r="I74" s="9" t="s">
        <v>212</v>
      </c>
      <c r="J74" s="9" t="s">
        <v>477</v>
      </c>
      <c r="K74" s="9" t="s">
        <v>40</v>
      </c>
      <c r="L74" s="9" t="s">
        <v>41</v>
      </c>
      <c r="M74" s="9" t="s">
        <v>59</v>
      </c>
      <c r="N74" s="9" t="s">
        <v>60</v>
      </c>
      <c r="O74" s="9" t="s">
        <v>2347</v>
      </c>
      <c r="P74" s="9" t="s">
        <v>45</v>
      </c>
      <c r="Q74" s="9" t="s">
        <v>62</v>
      </c>
      <c r="R74" s="9" t="s">
        <v>45</v>
      </c>
      <c r="S74" s="9" t="s">
        <v>4046</v>
      </c>
      <c r="T74" s="9" t="s">
        <v>75</v>
      </c>
      <c r="U74" s="9" t="s">
        <v>76</v>
      </c>
      <c r="V74" s="9" t="s">
        <v>75</v>
      </c>
      <c r="W74" s="9" t="s">
        <v>51</v>
      </c>
      <c r="X74" s="9" t="s">
        <v>52</v>
      </c>
      <c r="Y74" s="9" t="s">
        <v>53</v>
      </c>
      <c r="Z74" s="9" t="s">
        <v>54</v>
      </c>
      <c r="AA74" s="9" t="s">
        <v>55</v>
      </c>
      <c r="AB74" s="9" t="s">
        <v>4044</v>
      </c>
      <c r="AC74" s="10">
        <v>450000</v>
      </c>
      <c r="AD74" s="10" t="s">
        <v>4509</v>
      </c>
      <c r="AE74" s="10" t="str" cm="1">
        <f t="array" aca="1" ref="AE74" ca="1">IFERROR(_xlfn.XLOOKUP(MID(CELL("filename",$A$1),FIND("]",CELL("filename",$A$1))+1,255)&amp;"|"&amp;$C74,Fonte_OM_Objeto!$G:$G,Fonte_OM_Objeto!$J:$J),"")</f>
        <v/>
      </c>
      <c r="AF74" s="10" t="str" cm="1">
        <f t="array" aca="1" ref="AF74" ca="1">IFERROR(_xlfn.XLOOKUP(MID(CELL("filename",$A$1),FIND("]",CELL("filename",$A$1))+1,255)&amp;"|"&amp;$C74,Fonte_OM_Objeto!$G:$G,Fonte_OM_Objeto!$K:$K),"")</f>
        <v/>
      </c>
    </row>
    <row r="75" spans="1:32" s="1" customFormat="1" ht="30.4" customHeight="1" x14ac:dyDescent="0.2">
      <c r="A75" s="9" t="s">
        <v>2327</v>
      </c>
      <c r="B75" s="9" t="s">
        <v>31</v>
      </c>
      <c r="C75" s="9" t="s">
        <v>4508</v>
      </c>
      <c r="D75" s="9" t="s">
        <v>33</v>
      </c>
      <c r="E75" s="9" t="s">
        <v>34</v>
      </c>
      <c r="F75" s="9" t="s">
        <v>4507</v>
      </c>
      <c r="G75" s="9" t="s">
        <v>4506</v>
      </c>
      <c r="H75" s="9" t="s">
        <v>37</v>
      </c>
      <c r="I75" s="9" t="s">
        <v>212</v>
      </c>
      <c r="J75" s="9" t="s">
        <v>39</v>
      </c>
      <c r="K75" s="9" t="s">
        <v>40</v>
      </c>
      <c r="L75" s="9" t="s">
        <v>41</v>
      </c>
      <c r="M75" s="9" t="s">
        <v>59</v>
      </c>
      <c r="N75" s="9" t="s">
        <v>60</v>
      </c>
      <c r="O75" s="9" t="s">
        <v>2375</v>
      </c>
      <c r="P75" s="9" t="s">
        <v>45</v>
      </c>
      <c r="Q75" s="9" t="s">
        <v>62</v>
      </c>
      <c r="R75" s="9" t="s">
        <v>45</v>
      </c>
      <c r="S75" s="9" t="s">
        <v>4046</v>
      </c>
      <c r="T75" s="9" t="s">
        <v>479</v>
      </c>
      <c r="U75" s="9" t="s">
        <v>212</v>
      </c>
      <c r="V75" s="9" t="s">
        <v>480</v>
      </c>
      <c r="W75" s="9" t="s">
        <v>51</v>
      </c>
      <c r="X75" s="9" t="s">
        <v>52</v>
      </c>
      <c r="Y75" s="9" t="s">
        <v>53</v>
      </c>
      <c r="Z75" s="9" t="s">
        <v>54</v>
      </c>
      <c r="AA75" s="9" t="s">
        <v>55</v>
      </c>
      <c r="AB75" s="9" t="s">
        <v>4044</v>
      </c>
      <c r="AC75" s="10">
        <v>300000</v>
      </c>
      <c r="AD75" s="10" t="s">
        <v>4505</v>
      </c>
      <c r="AE75" s="10" t="str" cm="1">
        <f t="array" aca="1" ref="AE75" ca="1">IFERROR(_xlfn.XLOOKUP(MID(CELL("filename",$A$1),FIND("]",CELL("filename",$A$1))+1,255)&amp;"|"&amp;$C75,Fonte_OM_Objeto!$G:$G,Fonte_OM_Objeto!$J:$J),"")</f>
        <v/>
      </c>
      <c r="AF75" s="10" t="str" cm="1">
        <f t="array" aca="1" ref="AF75" ca="1">IFERROR(_xlfn.XLOOKUP(MID(CELL("filename",$A$1),FIND("]",CELL("filename",$A$1))+1,255)&amp;"|"&amp;$C75,Fonte_OM_Objeto!$G:$G,Fonte_OM_Objeto!$K:$K),"")</f>
        <v/>
      </c>
    </row>
    <row r="76" spans="1:32" s="1" customFormat="1" ht="30.4" customHeight="1" x14ac:dyDescent="0.2">
      <c r="A76" s="9" t="s">
        <v>2327</v>
      </c>
      <c r="B76" s="9" t="s">
        <v>31</v>
      </c>
      <c r="C76" s="9" t="s">
        <v>4504</v>
      </c>
      <c r="D76" s="9" t="s">
        <v>33</v>
      </c>
      <c r="E76" s="9" t="s">
        <v>90</v>
      </c>
      <c r="F76" s="9" t="s">
        <v>4501</v>
      </c>
      <c r="G76" s="9" t="s">
        <v>4500</v>
      </c>
      <c r="H76" s="9" t="s">
        <v>143</v>
      </c>
      <c r="I76" s="9" t="s">
        <v>530</v>
      </c>
      <c r="J76" s="9" t="s">
        <v>160</v>
      </c>
      <c r="K76" s="9" t="s">
        <v>40</v>
      </c>
      <c r="L76" s="9" t="s">
        <v>41</v>
      </c>
      <c r="M76" s="9" t="s">
        <v>232</v>
      </c>
      <c r="N76" s="9" t="s">
        <v>233</v>
      </c>
      <c r="O76" s="9" t="s">
        <v>4333</v>
      </c>
      <c r="P76" s="9" t="s">
        <v>45</v>
      </c>
      <c r="Q76" s="9" t="s">
        <v>1646</v>
      </c>
      <c r="R76" s="9" t="s">
        <v>2360</v>
      </c>
      <c r="S76" s="9" t="s">
        <v>4209</v>
      </c>
      <c r="T76" s="9" t="s">
        <v>75</v>
      </c>
      <c r="U76" s="9" t="s">
        <v>76</v>
      </c>
      <c r="V76" s="9" t="s">
        <v>75</v>
      </c>
      <c r="W76" s="9" t="s">
        <v>51</v>
      </c>
      <c r="X76" s="9" t="s">
        <v>52</v>
      </c>
      <c r="Y76" s="9" t="s">
        <v>53</v>
      </c>
      <c r="Z76" s="9" t="s">
        <v>54</v>
      </c>
      <c r="AA76" s="9" t="s">
        <v>55</v>
      </c>
      <c r="AB76" s="9" t="s">
        <v>4044</v>
      </c>
      <c r="AC76" s="10">
        <v>280000</v>
      </c>
      <c r="AD76" s="10" t="s">
        <v>4503</v>
      </c>
      <c r="AE76" s="10" t="str" cm="1">
        <f t="array" aca="1" ref="AE76" ca="1">IFERROR(_xlfn.XLOOKUP(MID(CELL("filename",$A$1),FIND("]",CELL("filename",$A$1))+1,255)&amp;"|"&amp;$C76,Fonte_OM_Objeto!$G:$G,Fonte_OM_Objeto!$J:$J),"")</f>
        <v/>
      </c>
      <c r="AF76" s="10" t="str" cm="1">
        <f t="array" aca="1" ref="AF76" ca="1">IFERROR(_xlfn.XLOOKUP(MID(CELL("filename",$A$1),FIND("]",CELL("filename",$A$1))+1,255)&amp;"|"&amp;$C76,Fonte_OM_Objeto!$G:$G,Fonte_OM_Objeto!$K:$K),"")</f>
        <v/>
      </c>
    </row>
    <row r="77" spans="1:32" s="1" customFormat="1" ht="52.35" customHeight="1" x14ac:dyDescent="0.2">
      <c r="A77" s="9" t="s">
        <v>2327</v>
      </c>
      <c r="B77" s="9" t="s">
        <v>31</v>
      </c>
      <c r="C77" s="9" t="s">
        <v>4502</v>
      </c>
      <c r="D77" s="9" t="s">
        <v>33</v>
      </c>
      <c r="E77" s="9" t="s">
        <v>90</v>
      </c>
      <c r="F77" s="9" t="s">
        <v>4501</v>
      </c>
      <c r="G77" s="9" t="s">
        <v>4500</v>
      </c>
      <c r="H77" s="9" t="s">
        <v>143</v>
      </c>
      <c r="I77" s="9" t="s">
        <v>530</v>
      </c>
      <c r="J77" s="9" t="s">
        <v>160</v>
      </c>
      <c r="K77" s="9" t="s">
        <v>40</v>
      </c>
      <c r="L77" s="9" t="s">
        <v>41</v>
      </c>
      <c r="M77" s="9" t="s">
        <v>59</v>
      </c>
      <c r="N77" s="9" t="s">
        <v>60</v>
      </c>
      <c r="O77" s="9" t="s">
        <v>2347</v>
      </c>
      <c r="P77" s="9" t="s">
        <v>45</v>
      </c>
      <c r="Q77" s="9" t="s">
        <v>62</v>
      </c>
      <c r="R77" s="9" t="s">
        <v>45</v>
      </c>
      <c r="S77" s="9" t="s">
        <v>4046</v>
      </c>
      <c r="T77" s="9" t="s">
        <v>75</v>
      </c>
      <c r="U77" s="9" t="s">
        <v>76</v>
      </c>
      <c r="V77" s="9" t="s">
        <v>75</v>
      </c>
      <c r="W77" s="9" t="s">
        <v>51</v>
      </c>
      <c r="X77" s="9" t="s">
        <v>52</v>
      </c>
      <c r="Y77" s="9" t="s">
        <v>53</v>
      </c>
      <c r="Z77" s="9" t="s">
        <v>54</v>
      </c>
      <c r="AA77" s="9" t="s">
        <v>55</v>
      </c>
      <c r="AB77" s="9" t="s">
        <v>4044</v>
      </c>
      <c r="AC77" s="10">
        <v>100000</v>
      </c>
      <c r="AD77" s="10" t="s">
        <v>4499</v>
      </c>
      <c r="AE77" s="10" t="str" cm="1">
        <f t="array" aca="1" ref="AE77" ca="1">IFERROR(_xlfn.XLOOKUP(MID(CELL("filename",$A$1),FIND("]",CELL("filename",$A$1))+1,255)&amp;"|"&amp;$C77,Fonte_OM_Objeto!$G:$G,Fonte_OM_Objeto!$J:$J),"")</f>
        <v/>
      </c>
      <c r="AF77" s="10" t="str" cm="1">
        <f t="array" aca="1" ref="AF77" ca="1">IFERROR(_xlfn.XLOOKUP(MID(CELL("filename",$A$1),FIND("]",CELL("filename",$A$1))+1,255)&amp;"|"&amp;$C77,Fonte_OM_Objeto!$G:$G,Fonte_OM_Objeto!$K:$K),"")</f>
        <v/>
      </c>
    </row>
    <row r="78" spans="1:32" s="1" customFormat="1" ht="41.1" customHeight="1" x14ac:dyDescent="0.2">
      <c r="A78" s="9" t="s">
        <v>2327</v>
      </c>
      <c r="B78" s="9" t="s">
        <v>31</v>
      </c>
      <c r="C78" s="9" t="s">
        <v>2976</v>
      </c>
      <c r="D78" s="9" t="s">
        <v>33</v>
      </c>
      <c r="E78" s="9" t="s">
        <v>90</v>
      </c>
      <c r="F78" s="9" t="s">
        <v>2975</v>
      </c>
      <c r="G78" s="9" t="s">
        <v>2974</v>
      </c>
      <c r="H78" s="9" t="s">
        <v>143</v>
      </c>
      <c r="I78" s="9" t="s">
        <v>340</v>
      </c>
      <c r="J78" s="9" t="s">
        <v>107</v>
      </c>
      <c r="K78" s="9" t="s">
        <v>40</v>
      </c>
      <c r="L78" s="9" t="s">
        <v>41</v>
      </c>
      <c r="M78" s="9" t="s">
        <v>70</v>
      </c>
      <c r="N78" s="9" t="s">
        <v>71</v>
      </c>
      <c r="O78" s="9" t="s">
        <v>2326</v>
      </c>
      <c r="P78" s="9" t="s">
        <v>45</v>
      </c>
      <c r="Q78" s="9" t="s">
        <v>62</v>
      </c>
      <c r="R78" s="9" t="s">
        <v>45</v>
      </c>
      <c r="S78" s="9" t="s">
        <v>4048</v>
      </c>
      <c r="T78" s="9" t="s">
        <v>75</v>
      </c>
      <c r="U78" s="9" t="s">
        <v>76</v>
      </c>
      <c r="V78" s="9" t="s">
        <v>75</v>
      </c>
      <c r="W78" s="9" t="s">
        <v>51</v>
      </c>
      <c r="X78" s="9" t="s">
        <v>52</v>
      </c>
      <c r="Y78" s="9" t="s">
        <v>53</v>
      </c>
      <c r="Z78" s="9" t="s">
        <v>54</v>
      </c>
      <c r="AA78" s="9" t="s">
        <v>55</v>
      </c>
      <c r="AB78" s="9" t="s">
        <v>4044</v>
      </c>
      <c r="AC78" s="10">
        <v>200000</v>
      </c>
      <c r="AD78" s="10" t="s">
        <v>4498</v>
      </c>
      <c r="AE78" s="10" t="str" cm="1">
        <f t="array" aca="1" ref="AE78" ca="1">IFERROR(_xlfn.XLOOKUP(MID(CELL("filename",$A$1),FIND("]",CELL("filename",$A$1))+1,255)&amp;"|"&amp;$C78,Fonte_OM_Objeto!$G:$G,Fonte_OM_Objeto!$J:$J),"")</f>
        <v/>
      </c>
      <c r="AF78" s="10" t="str" cm="1">
        <f t="array" aca="1" ref="AF78" ca="1">IFERROR(_xlfn.XLOOKUP(MID(CELL("filename",$A$1),FIND("]",CELL("filename",$A$1))+1,255)&amp;"|"&amp;$C78,Fonte_OM_Objeto!$G:$G,Fonte_OM_Objeto!$K:$K),"")</f>
        <v/>
      </c>
    </row>
    <row r="79" spans="1:32" s="1" customFormat="1" ht="52.35" customHeight="1" x14ac:dyDescent="0.2">
      <c r="A79" s="9" t="s">
        <v>2327</v>
      </c>
      <c r="B79" s="9" t="s">
        <v>31</v>
      </c>
      <c r="C79" s="9" t="s">
        <v>4497</v>
      </c>
      <c r="D79" s="9" t="s">
        <v>33</v>
      </c>
      <c r="E79" s="9" t="s">
        <v>34</v>
      </c>
      <c r="F79" s="9" t="s">
        <v>2971</v>
      </c>
      <c r="G79" s="9" t="s">
        <v>2970</v>
      </c>
      <c r="H79" s="9" t="s">
        <v>143</v>
      </c>
      <c r="I79" s="9" t="s">
        <v>172</v>
      </c>
      <c r="J79" s="9" t="s">
        <v>82</v>
      </c>
      <c r="K79" s="9" t="s">
        <v>40</v>
      </c>
      <c r="L79" s="9" t="s">
        <v>41</v>
      </c>
      <c r="M79" s="9" t="s">
        <v>97</v>
      </c>
      <c r="N79" s="9" t="s">
        <v>98</v>
      </c>
      <c r="O79" s="9" t="s">
        <v>612</v>
      </c>
      <c r="P79" s="9" t="s">
        <v>45</v>
      </c>
      <c r="Q79" s="9" t="s">
        <v>109</v>
      </c>
      <c r="R79" s="9" t="s">
        <v>47</v>
      </c>
      <c r="S79" s="9" t="s">
        <v>110</v>
      </c>
      <c r="T79" s="9" t="s">
        <v>184</v>
      </c>
      <c r="U79" s="9" t="s">
        <v>172</v>
      </c>
      <c r="V79" s="9" t="s">
        <v>185</v>
      </c>
      <c r="W79" s="9" t="s">
        <v>111</v>
      </c>
      <c r="X79" s="9" t="s">
        <v>52</v>
      </c>
      <c r="Y79" s="9" t="s">
        <v>53</v>
      </c>
      <c r="Z79" s="9" t="s">
        <v>54</v>
      </c>
      <c r="AA79" s="9" t="s">
        <v>55</v>
      </c>
      <c r="AB79" s="9" t="s">
        <v>4044</v>
      </c>
      <c r="AC79" s="10">
        <v>200000</v>
      </c>
      <c r="AD79" s="10" t="s">
        <v>4395</v>
      </c>
      <c r="AE79" s="10" t="str" cm="1">
        <f t="array" aca="1" ref="AE79" ca="1">IFERROR(_xlfn.XLOOKUP(MID(CELL("filename",$A$1),FIND("]",CELL("filename",$A$1))+1,255)&amp;"|"&amp;$C79,Fonte_OM_Objeto!$G:$G,Fonte_OM_Objeto!$J:$J),"")</f>
        <v/>
      </c>
      <c r="AF79" s="10" t="str" cm="1">
        <f t="array" aca="1" ref="AF79" ca="1">IFERROR(_xlfn.XLOOKUP(MID(CELL("filename",$A$1),FIND("]",CELL("filename",$A$1))+1,255)&amp;"|"&amp;$C79,Fonte_OM_Objeto!$G:$G,Fonte_OM_Objeto!$K:$K),"")</f>
        <v/>
      </c>
    </row>
    <row r="80" spans="1:32" s="1" customFormat="1" ht="30.4" customHeight="1" x14ac:dyDescent="0.2">
      <c r="A80" s="9" t="s">
        <v>2327</v>
      </c>
      <c r="B80" s="9" t="s">
        <v>31</v>
      </c>
      <c r="C80" s="9" t="s">
        <v>4496</v>
      </c>
      <c r="D80" s="9" t="s">
        <v>33</v>
      </c>
      <c r="E80" s="9" t="s">
        <v>90</v>
      </c>
      <c r="F80" s="9" t="s">
        <v>2971</v>
      </c>
      <c r="G80" s="9" t="s">
        <v>2970</v>
      </c>
      <c r="H80" s="9" t="s">
        <v>143</v>
      </c>
      <c r="I80" s="9" t="s">
        <v>172</v>
      </c>
      <c r="J80" s="9" t="s">
        <v>82</v>
      </c>
      <c r="K80" s="9" t="s">
        <v>40</v>
      </c>
      <c r="L80" s="9" t="s">
        <v>41</v>
      </c>
      <c r="M80" s="9" t="s">
        <v>42</v>
      </c>
      <c r="N80" s="9" t="s">
        <v>43</v>
      </c>
      <c r="O80" s="9" t="s">
        <v>4495</v>
      </c>
      <c r="P80" s="9" t="s">
        <v>45</v>
      </c>
      <c r="Q80" s="9" t="s">
        <v>84</v>
      </c>
      <c r="R80" s="9" t="s">
        <v>45</v>
      </c>
      <c r="S80" s="9" t="s">
        <v>4494</v>
      </c>
      <c r="T80" s="9" t="s">
        <v>75</v>
      </c>
      <c r="U80" s="9" t="s">
        <v>76</v>
      </c>
      <c r="V80" s="9" t="s">
        <v>75</v>
      </c>
      <c r="W80" s="9" t="s">
        <v>51</v>
      </c>
      <c r="X80" s="9" t="s">
        <v>52</v>
      </c>
      <c r="Y80" s="9" t="s">
        <v>53</v>
      </c>
      <c r="Z80" s="9" t="s">
        <v>54</v>
      </c>
      <c r="AA80" s="9" t="s">
        <v>55</v>
      </c>
      <c r="AB80" s="9" t="s">
        <v>4044</v>
      </c>
      <c r="AC80" s="10">
        <v>400000</v>
      </c>
      <c r="AD80" s="10" t="s">
        <v>4493</v>
      </c>
      <c r="AE80" s="10" t="str" cm="1">
        <f t="array" aca="1" ref="AE80" ca="1">IFERROR(_xlfn.XLOOKUP(MID(CELL("filename",$A$1),FIND("]",CELL("filename",$A$1))+1,255)&amp;"|"&amp;$C80,Fonte_OM_Objeto!$G:$G,Fonte_OM_Objeto!$J:$J),"")</f>
        <v>8º BEC</v>
      </c>
      <c r="AF80" s="10" t="str" cm="1">
        <f t="array" aca="1" ref="AF80" ca="1">IFERROR(_xlfn.XLOOKUP(MID(CELL("filename",$A$1),FIND("]",CELL("filename",$A$1))+1,255)&amp;"|"&amp;$C80,Fonte_OM_Objeto!$G:$G,Fonte_OM_Objeto!$K:$K),"")</f>
        <v>Aquisição de 01 Caminhão Basculante Caçamba de 12 m3 - Santarém/PA (troca de objeto - Aquisição de um gerador de 500KVA)</v>
      </c>
    </row>
    <row r="81" spans="1:32" s="1" customFormat="1" ht="19.7" customHeight="1" x14ac:dyDescent="0.2">
      <c r="A81" s="9" t="s">
        <v>2327</v>
      </c>
      <c r="B81" s="9" t="s">
        <v>31</v>
      </c>
      <c r="C81" s="9" t="s">
        <v>4492</v>
      </c>
      <c r="D81" s="9" t="s">
        <v>33</v>
      </c>
      <c r="E81" s="9" t="s">
        <v>34</v>
      </c>
      <c r="F81" s="9" t="s">
        <v>518</v>
      </c>
      <c r="G81" s="9" t="s">
        <v>519</v>
      </c>
      <c r="H81" s="9" t="s">
        <v>143</v>
      </c>
      <c r="I81" s="9" t="s">
        <v>212</v>
      </c>
      <c r="J81" s="9" t="s">
        <v>39</v>
      </c>
      <c r="K81" s="9" t="s">
        <v>40</v>
      </c>
      <c r="L81" s="9" t="s">
        <v>41</v>
      </c>
      <c r="M81" s="9" t="s">
        <v>59</v>
      </c>
      <c r="N81" s="9" t="s">
        <v>60</v>
      </c>
      <c r="O81" s="9" t="s">
        <v>612</v>
      </c>
      <c r="P81" s="9" t="s">
        <v>45</v>
      </c>
      <c r="Q81" s="9" t="s">
        <v>109</v>
      </c>
      <c r="R81" s="9" t="s">
        <v>47</v>
      </c>
      <c r="S81" s="9" t="s">
        <v>110</v>
      </c>
      <c r="T81" s="9" t="s">
        <v>75</v>
      </c>
      <c r="U81" s="9" t="s">
        <v>76</v>
      </c>
      <c r="V81" s="9" t="s">
        <v>75</v>
      </c>
      <c r="W81" s="9" t="s">
        <v>111</v>
      </c>
      <c r="X81" s="9" t="s">
        <v>52</v>
      </c>
      <c r="Y81" s="9" t="s">
        <v>53</v>
      </c>
      <c r="Z81" s="9" t="s">
        <v>54</v>
      </c>
      <c r="AA81" s="9" t="s">
        <v>55</v>
      </c>
      <c r="AB81" s="9" t="s">
        <v>4044</v>
      </c>
      <c r="AC81" s="10">
        <v>180000</v>
      </c>
      <c r="AD81" s="9" t="s">
        <v>4491</v>
      </c>
      <c r="AE81" s="10" t="str" cm="1">
        <f t="array" aca="1" ref="AE81" ca="1">IFERROR(_xlfn.XLOOKUP(MID(CELL("filename",$A$1),FIND("]",CELL("filename",$A$1))+1,255)&amp;"|"&amp;$C81,Fonte_OM_Objeto!$G:$G,Fonte_OM_Objeto!$J:$J),"")</f>
        <v/>
      </c>
      <c r="AF81" s="10" t="str" cm="1">
        <f t="array" aca="1" ref="AF81" ca="1">IFERROR(_xlfn.XLOOKUP(MID(CELL("filename",$A$1),FIND("]",CELL("filename",$A$1))+1,255)&amp;"|"&amp;$C81,Fonte_OM_Objeto!$G:$G,Fonte_OM_Objeto!$K:$K),"")</f>
        <v/>
      </c>
    </row>
    <row r="82" spans="1:32" s="1" customFormat="1" ht="30.4" customHeight="1" x14ac:dyDescent="0.2">
      <c r="A82" s="9" t="s">
        <v>2327</v>
      </c>
      <c r="B82" s="9" t="s">
        <v>31</v>
      </c>
      <c r="C82" s="9" t="s">
        <v>4490</v>
      </c>
      <c r="D82" s="9" t="s">
        <v>33</v>
      </c>
      <c r="E82" s="9" t="s">
        <v>34</v>
      </c>
      <c r="F82" s="9" t="s">
        <v>4489</v>
      </c>
      <c r="G82" s="9" t="s">
        <v>4488</v>
      </c>
      <c r="H82" s="9" t="s">
        <v>143</v>
      </c>
      <c r="I82" s="9" t="s">
        <v>144</v>
      </c>
      <c r="J82" s="9" t="s">
        <v>173</v>
      </c>
      <c r="K82" s="9" t="s">
        <v>40</v>
      </c>
      <c r="L82" s="9" t="s">
        <v>41</v>
      </c>
      <c r="M82" s="9" t="s">
        <v>59</v>
      </c>
      <c r="N82" s="9" t="s">
        <v>60</v>
      </c>
      <c r="O82" s="9" t="s">
        <v>2375</v>
      </c>
      <c r="P82" s="9" t="s">
        <v>45</v>
      </c>
      <c r="Q82" s="9" t="s">
        <v>62</v>
      </c>
      <c r="R82" s="9" t="s">
        <v>45</v>
      </c>
      <c r="S82" s="9" t="s">
        <v>4046</v>
      </c>
      <c r="T82" s="9" t="s">
        <v>75</v>
      </c>
      <c r="U82" s="9" t="s">
        <v>76</v>
      </c>
      <c r="V82" s="9" t="s">
        <v>75</v>
      </c>
      <c r="W82" s="9" t="s">
        <v>51</v>
      </c>
      <c r="X82" s="9" t="s">
        <v>52</v>
      </c>
      <c r="Y82" s="9" t="s">
        <v>53</v>
      </c>
      <c r="Z82" s="9" t="s">
        <v>54</v>
      </c>
      <c r="AA82" s="9" t="s">
        <v>55</v>
      </c>
      <c r="AB82" s="9" t="s">
        <v>4044</v>
      </c>
      <c r="AC82" s="10">
        <v>300000</v>
      </c>
      <c r="AD82" s="10" t="s">
        <v>4487</v>
      </c>
      <c r="AE82" s="10" t="str" cm="1">
        <f t="array" aca="1" ref="AE82" ca="1">IFERROR(_xlfn.XLOOKUP(MID(CELL("filename",$A$1),FIND("]",CELL("filename",$A$1))+1,255)&amp;"|"&amp;$C82,Fonte_OM_Objeto!$G:$G,Fonte_OM_Objeto!$J:$J),"")</f>
        <v/>
      </c>
      <c r="AF82" s="10" t="str" cm="1">
        <f t="array" aca="1" ref="AF82" ca="1">IFERROR(_xlfn.XLOOKUP(MID(CELL("filename",$A$1),FIND("]",CELL("filename",$A$1))+1,255)&amp;"|"&amp;$C82,Fonte_OM_Objeto!$G:$G,Fonte_OM_Objeto!$K:$K),"")</f>
        <v/>
      </c>
    </row>
    <row r="83" spans="1:32" s="1" customFormat="1" ht="30.4" customHeight="1" x14ac:dyDescent="0.2">
      <c r="A83" s="9" t="s">
        <v>2327</v>
      </c>
      <c r="B83" s="9" t="s">
        <v>31</v>
      </c>
      <c r="C83" s="9" t="s">
        <v>2125</v>
      </c>
      <c r="D83" s="9" t="s">
        <v>33</v>
      </c>
      <c r="E83" s="9" t="s">
        <v>90</v>
      </c>
      <c r="F83" s="9" t="s">
        <v>2967</v>
      </c>
      <c r="G83" s="9" t="s">
        <v>2124</v>
      </c>
      <c r="H83" s="9" t="s">
        <v>143</v>
      </c>
      <c r="I83" s="9" t="s">
        <v>190</v>
      </c>
      <c r="J83" s="9" t="s">
        <v>39</v>
      </c>
      <c r="K83" s="9" t="s">
        <v>40</v>
      </c>
      <c r="L83" s="9" t="s">
        <v>41</v>
      </c>
      <c r="M83" s="9" t="s">
        <v>408</v>
      </c>
      <c r="N83" s="9" t="s">
        <v>409</v>
      </c>
      <c r="O83" s="9" t="s">
        <v>2739</v>
      </c>
      <c r="P83" s="9" t="s">
        <v>45</v>
      </c>
      <c r="Q83" s="9" t="s">
        <v>411</v>
      </c>
      <c r="R83" s="9" t="s">
        <v>2353</v>
      </c>
      <c r="S83" s="9" t="s">
        <v>413</v>
      </c>
      <c r="T83" s="9" t="s">
        <v>75</v>
      </c>
      <c r="U83" s="9" t="s">
        <v>76</v>
      </c>
      <c r="V83" s="9" t="s">
        <v>75</v>
      </c>
      <c r="W83" s="9" t="s">
        <v>51</v>
      </c>
      <c r="X83" s="9" t="s">
        <v>102</v>
      </c>
      <c r="Y83" s="9" t="s">
        <v>53</v>
      </c>
      <c r="Z83" s="9" t="s">
        <v>54</v>
      </c>
      <c r="AA83" s="9" t="s">
        <v>55</v>
      </c>
      <c r="AB83" s="9" t="s">
        <v>4044</v>
      </c>
      <c r="AC83" s="10">
        <v>200000</v>
      </c>
      <c r="AD83" s="10" t="s">
        <v>4486</v>
      </c>
      <c r="AE83" s="10" t="str" cm="1">
        <f t="array" aca="1" ref="AE83" ca="1">IFERROR(_xlfn.XLOOKUP(MID(CELL("filename",$A$1),FIND("]",CELL("filename",$A$1))+1,255)&amp;"|"&amp;$C83,Fonte_OM_Objeto!$G:$G,Fonte_OM_Objeto!$J:$J),"")</f>
        <v/>
      </c>
      <c r="AF83" s="10" t="str" cm="1">
        <f t="array" aca="1" ref="AF83" ca="1">IFERROR(_xlfn.XLOOKUP(MID(CELL("filename",$A$1),FIND("]",CELL("filename",$A$1))+1,255)&amp;"|"&amp;$C83,Fonte_OM_Objeto!$G:$G,Fonte_OM_Objeto!$K:$K),"")</f>
        <v/>
      </c>
    </row>
    <row r="84" spans="1:32" s="1" customFormat="1" ht="19.7" customHeight="1" x14ac:dyDescent="0.2">
      <c r="A84" s="9" t="s">
        <v>2327</v>
      </c>
      <c r="B84" s="9" t="s">
        <v>31</v>
      </c>
      <c r="C84" s="9" t="s">
        <v>4485</v>
      </c>
      <c r="D84" s="9" t="s">
        <v>33</v>
      </c>
      <c r="E84" s="9" t="s">
        <v>34</v>
      </c>
      <c r="F84" s="9" t="s">
        <v>4484</v>
      </c>
      <c r="G84" s="9" t="s">
        <v>4483</v>
      </c>
      <c r="H84" s="9" t="s">
        <v>143</v>
      </c>
      <c r="I84" s="9" t="s">
        <v>242</v>
      </c>
      <c r="J84" s="9" t="s">
        <v>69</v>
      </c>
      <c r="K84" s="9" t="s">
        <v>40</v>
      </c>
      <c r="L84" s="9" t="s">
        <v>41</v>
      </c>
      <c r="M84" s="9" t="s">
        <v>408</v>
      </c>
      <c r="N84" s="9" t="s">
        <v>409</v>
      </c>
      <c r="O84" s="9" t="s">
        <v>2354</v>
      </c>
      <c r="P84" s="9" t="s">
        <v>45</v>
      </c>
      <c r="Q84" s="9" t="s">
        <v>411</v>
      </c>
      <c r="R84" s="9" t="s">
        <v>2353</v>
      </c>
      <c r="S84" s="9" t="s">
        <v>413</v>
      </c>
      <c r="T84" s="9" t="s">
        <v>75</v>
      </c>
      <c r="U84" s="9" t="s">
        <v>76</v>
      </c>
      <c r="V84" s="9" t="s">
        <v>75</v>
      </c>
      <c r="W84" s="9" t="s">
        <v>51</v>
      </c>
      <c r="X84" s="9" t="s">
        <v>52</v>
      </c>
      <c r="Y84" s="9" t="s">
        <v>53</v>
      </c>
      <c r="Z84" s="9" t="s">
        <v>54</v>
      </c>
      <c r="AA84" s="9" t="s">
        <v>55</v>
      </c>
      <c r="AB84" s="9" t="s">
        <v>4044</v>
      </c>
      <c r="AC84" s="10">
        <v>200000</v>
      </c>
      <c r="AD84" s="10" t="s">
        <v>4482</v>
      </c>
      <c r="AE84" s="10" t="str" cm="1">
        <f t="array" aca="1" ref="AE84" ca="1">IFERROR(_xlfn.XLOOKUP(MID(CELL("filename",$A$1),FIND("]",CELL("filename",$A$1))+1,255)&amp;"|"&amp;$C84,Fonte_OM_Objeto!$G:$G,Fonte_OM_Objeto!$J:$J),"")</f>
        <v/>
      </c>
      <c r="AF84" s="10" t="str" cm="1">
        <f t="array" aca="1" ref="AF84" ca="1">IFERROR(_xlfn.XLOOKUP(MID(CELL("filename",$A$1),FIND("]",CELL("filename",$A$1))+1,255)&amp;"|"&amp;$C84,Fonte_OM_Objeto!$G:$G,Fonte_OM_Objeto!$K:$K),"")</f>
        <v/>
      </c>
    </row>
    <row r="85" spans="1:32" s="1" customFormat="1" ht="19.7" customHeight="1" x14ac:dyDescent="0.2">
      <c r="A85" s="9" t="s">
        <v>2327</v>
      </c>
      <c r="B85" s="9" t="s">
        <v>31</v>
      </c>
      <c r="C85" s="9" t="s">
        <v>4481</v>
      </c>
      <c r="D85" s="9" t="s">
        <v>33</v>
      </c>
      <c r="E85" s="9" t="s">
        <v>90</v>
      </c>
      <c r="F85" s="9" t="s">
        <v>4480</v>
      </c>
      <c r="G85" s="9" t="s">
        <v>4479</v>
      </c>
      <c r="H85" s="9" t="s">
        <v>37</v>
      </c>
      <c r="I85" s="9" t="s">
        <v>362</v>
      </c>
      <c r="J85" s="9" t="s">
        <v>477</v>
      </c>
      <c r="K85" s="9" t="s">
        <v>40</v>
      </c>
      <c r="L85" s="9" t="s">
        <v>41</v>
      </c>
      <c r="M85" s="9" t="s">
        <v>42</v>
      </c>
      <c r="N85" s="9" t="s">
        <v>43</v>
      </c>
      <c r="O85" s="9" t="s">
        <v>118</v>
      </c>
      <c r="P85" s="9" t="s">
        <v>45</v>
      </c>
      <c r="Q85" s="9" t="s">
        <v>46</v>
      </c>
      <c r="R85" s="9" t="s">
        <v>47</v>
      </c>
      <c r="S85" s="9" t="s">
        <v>48</v>
      </c>
      <c r="T85" s="9" t="s">
        <v>75</v>
      </c>
      <c r="U85" s="9" t="s">
        <v>76</v>
      </c>
      <c r="V85" s="9" t="s">
        <v>75</v>
      </c>
      <c r="W85" s="9" t="s">
        <v>51</v>
      </c>
      <c r="X85" s="9" t="s">
        <v>52</v>
      </c>
      <c r="Y85" s="9" t="s">
        <v>53</v>
      </c>
      <c r="Z85" s="9" t="s">
        <v>54</v>
      </c>
      <c r="AA85" s="9" t="s">
        <v>55</v>
      </c>
      <c r="AB85" s="9" t="s">
        <v>4044</v>
      </c>
      <c r="AC85" s="10">
        <v>250000</v>
      </c>
      <c r="AD85" s="9" t="s">
        <v>4478</v>
      </c>
      <c r="AE85" s="10" t="str" cm="1">
        <f t="array" aca="1" ref="AE85" ca="1">IFERROR(_xlfn.XLOOKUP(MID(CELL("filename",$A$1),FIND("]",CELL("filename",$A$1))+1,255)&amp;"|"&amp;$C85,Fonte_OM_Objeto!$G:$G,Fonte_OM_Objeto!$J:$J),"")</f>
        <v>59º BIMtz</v>
      </c>
      <c r="AF85" s="10" t="str" cm="1">
        <f t="array" aca="1" ref="AF85" ca="1">IFERROR(_xlfn.XLOOKUP(MID(CELL("filename",$A$1),FIND("]",CELL("filename",$A$1))+1,255)&amp;"|"&amp;$C85,Fonte_OM_Objeto!$G:$G,Fonte_OM_Objeto!$K:$K),"")</f>
        <v>Manutenção de bens imóveis.</v>
      </c>
    </row>
    <row r="86" spans="1:32" s="1" customFormat="1" ht="52.35" customHeight="1" x14ac:dyDescent="0.2">
      <c r="A86" s="9" t="s">
        <v>2327</v>
      </c>
      <c r="B86" s="9" t="s">
        <v>31</v>
      </c>
      <c r="C86" s="9" t="s">
        <v>4477</v>
      </c>
      <c r="D86" s="9" t="s">
        <v>33</v>
      </c>
      <c r="E86" s="9" t="s">
        <v>90</v>
      </c>
      <c r="F86" s="9" t="s">
        <v>2965</v>
      </c>
      <c r="G86" s="9" t="s">
        <v>2964</v>
      </c>
      <c r="H86" s="9" t="s">
        <v>143</v>
      </c>
      <c r="I86" s="9" t="s">
        <v>1373</v>
      </c>
      <c r="J86" s="9" t="s">
        <v>160</v>
      </c>
      <c r="K86" s="9" t="s">
        <v>40</v>
      </c>
      <c r="L86" s="9" t="s">
        <v>41</v>
      </c>
      <c r="M86" s="9" t="s">
        <v>70</v>
      </c>
      <c r="N86" s="9" t="s">
        <v>71</v>
      </c>
      <c r="O86" s="9" t="s">
        <v>2326</v>
      </c>
      <c r="P86" s="9" t="s">
        <v>45</v>
      </c>
      <c r="Q86" s="9" t="s">
        <v>62</v>
      </c>
      <c r="R86" s="9" t="s">
        <v>45</v>
      </c>
      <c r="S86" s="9" t="s">
        <v>4048</v>
      </c>
      <c r="T86" s="9" t="s">
        <v>75</v>
      </c>
      <c r="U86" s="9" t="s">
        <v>76</v>
      </c>
      <c r="V86" s="9" t="s">
        <v>75</v>
      </c>
      <c r="W86" s="9" t="s">
        <v>51</v>
      </c>
      <c r="X86" s="9" t="s">
        <v>52</v>
      </c>
      <c r="Y86" s="9" t="s">
        <v>53</v>
      </c>
      <c r="Z86" s="9" t="s">
        <v>54</v>
      </c>
      <c r="AA86" s="9" t="s">
        <v>55</v>
      </c>
      <c r="AB86" s="9" t="s">
        <v>4044</v>
      </c>
      <c r="AC86" s="10">
        <v>300000</v>
      </c>
      <c r="AD86" s="10" t="s">
        <v>4476</v>
      </c>
      <c r="AE86" s="10" t="str" cm="1">
        <f t="array" aca="1" ref="AE86" ca="1">IFERROR(_xlfn.XLOOKUP(MID(CELL("filename",$A$1),FIND("]",CELL("filename",$A$1))+1,255)&amp;"|"&amp;$C86,Fonte_OM_Objeto!$G:$G,Fonte_OM_Objeto!$J:$J),"")</f>
        <v/>
      </c>
      <c r="AF86" s="10" t="str" cm="1">
        <f t="array" aca="1" ref="AF86" ca="1">IFERROR(_xlfn.XLOOKUP(MID(CELL("filename",$A$1),FIND("]",CELL("filename",$A$1))+1,255)&amp;"|"&amp;$C86,Fonte_OM_Objeto!$G:$G,Fonte_OM_Objeto!$K:$K),"")</f>
        <v/>
      </c>
    </row>
    <row r="87" spans="1:32" s="1" customFormat="1" ht="19.7" customHeight="1" x14ac:dyDescent="0.2">
      <c r="A87" s="9" t="s">
        <v>2327</v>
      </c>
      <c r="B87" s="9" t="s">
        <v>31</v>
      </c>
      <c r="C87" s="9" t="s">
        <v>4475</v>
      </c>
      <c r="D87" s="9" t="s">
        <v>33</v>
      </c>
      <c r="E87" s="9" t="s">
        <v>34</v>
      </c>
      <c r="F87" s="9" t="s">
        <v>4474</v>
      </c>
      <c r="G87" s="9" t="s">
        <v>4473</v>
      </c>
      <c r="H87" s="9" t="s">
        <v>37</v>
      </c>
      <c r="I87" s="9" t="s">
        <v>38</v>
      </c>
      <c r="J87" s="9" t="s">
        <v>293</v>
      </c>
      <c r="K87" s="9" t="s">
        <v>40</v>
      </c>
      <c r="L87" s="9" t="s">
        <v>41</v>
      </c>
      <c r="M87" s="9" t="s">
        <v>59</v>
      </c>
      <c r="N87" s="9" t="s">
        <v>60</v>
      </c>
      <c r="O87" s="9" t="s">
        <v>2375</v>
      </c>
      <c r="P87" s="9" t="s">
        <v>45</v>
      </c>
      <c r="Q87" s="9" t="s">
        <v>62</v>
      </c>
      <c r="R87" s="9" t="s">
        <v>45</v>
      </c>
      <c r="S87" s="9" t="s">
        <v>4046</v>
      </c>
      <c r="T87" s="9" t="s">
        <v>49</v>
      </c>
      <c r="U87" s="9" t="s">
        <v>38</v>
      </c>
      <c r="V87" s="9" t="s">
        <v>50</v>
      </c>
      <c r="W87" s="9" t="s">
        <v>51</v>
      </c>
      <c r="X87" s="9" t="s">
        <v>52</v>
      </c>
      <c r="Y87" s="9" t="s">
        <v>53</v>
      </c>
      <c r="Z87" s="9" t="s">
        <v>54</v>
      </c>
      <c r="AA87" s="9" t="s">
        <v>55</v>
      </c>
      <c r="AB87" s="9" t="s">
        <v>4044</v>
      </c>
      <c r="AC87" s="10">
        <v>200000</v>
      </c>
      <c r="AD87" s="10" t="s">
        <v>4472</v>
      </c>
      <c r="AE87" s="10" t="str" cm="1">
        <f t="array" aca="1" ref="AE87" ca="1">IFERROR(_xlfn.XLOOKUP(MID(CELL("filename",$A$1),FIND("]",CELL("filename",$A$1))+1,255)&amp;"|"&amp;$C87,Fonte_OM_Objeto!$G:$G,Fonte_OM_Objeto!$J:$J),"")</f>
        <v/>
      </c>
      <c r="AF87" s="10" t="str" cm="1">
        <f t="array" aca="1" ref="AF87" ca="1">IFERROR(_xlfn.XLOOKUP(MID(CELL("filename",$A$1),FIND("]",CELL("filename",$A$1))+1,255)&amp;"|"&amp;$C87,Fonte_OM_Objeto!$G:$G,Fonte_OM_Objeto!$K:$K),"")</f>
        <v/>
      </c>
    </row>
    <row r="88" spans="1:32" s="1" customFormat="1" ht="30.4" customHeight="1" x14ac:dyDescent="0.2">
      <c r="A88" s="9" t="s">
        <v>2327</v>
      </c>
      <c r="B88" s="9" t="s">
        <v>31</v>
      </c>
      <c r="C88" s="9" t="s">
        <v>538</v>
      </c>
      <c r="D88" s="9" t="s">
        <v>33</v>
      </c>
      <c r="E88" s="9" t="s">
        <v>34</v>
      </c>
      <c r="F88" s="9" t="s">
        <v>533</v>
      </c>
      <c r="G88" s="9" t="s">
        <v>534</v>
      </c>
      <c r="H88" s="9" t="s">
        <v>37</v>
      </c>
      <c r="I88" s="9" t="s">
        <v>96</v>
      </c>
      <c r="J88" s="9" t="s">
        <v>535</v>
      </c>
      <c r="K88" s="9" t="s">
        <v>40</v>
      </c>
      <c r="L88" s="9" t="s">
        <v>41</v>
      </c>
      <c r="M88" s="9" t="s">
        <v>232</v>
      </c>
      <c r="N88" s="9" t="s">
        <v>233</v>
      </c>
      <c r="O88" s="9" t="s">
        <v>2671</v>
      </c>
      <c r="P88" s="9" t="s">
        <v>45</v>
      </c>
      <c r="Q88" s="9" t="s">
        <v>1646</v>
      </c>
      <c r="R88" s="9" t="s">
        <v>2360</v>
      </c>
      <c r="S88" s="9" t="s">
        <v>4209</v>
      </c>
      <c r="T88" s="9" t="s">
        <v>100</v>
      </c>
      <c r="U88" s="9" t="s">
        <v>96</v>
      </c>
      <c r="V88" s="9" t="s">
        <v>101</v>
      </c>
      <c r="W88" s="9" t="s">
        <v>51</v>
      </c>
      <c r="X88" s="9" t="s">
        <v>102</v>
      </c>
      <c r="Y88" s="9" t="s">
        <v>53</v>
      </c>
      <c r="Z88" s="9" t="s">
        <v>54</v>
      </c>
      <c r="AA88" s="9" t="s">
        <v>55</v>
      </c>
      <c r="AB88" s="9" t="s">
        <v>4044</v>
      </c>
      <c r="AC88" s="10">
        <v>200000</v>
      </c>
      <c r="AD88" s="10" t="s">
        <v>4471</v>
      </c>
      <c r="AE88" s="10" t="str" cm="1">
        <f t="array" aca="1" ref="AE88" ca="1">IFERROR(_xlfn.XLOOKUP(MID(CELL("filename",$A$1),FIND("]",CELL("filename",$A$1))+1,255)&amp;"|"&amp;$C88,Fonte_OM_Objeto!$G:$G,Fonte_OM_Objeto!$J:$J),"")</f>
        <v/>
      </c>
      <c r="AF88" s="10" t="str" cm="1">
        <f t="array" aca="1" ref="AF88" ca="1">IFERROR(_xlfn.XLOOKUP(MID(CELL("filename",$A$1),FIND("]",CELL("filename",$A$1))+1,255)&amp;"|"&amp;$C88,Fonte_OM_Objeto!$G:$G,Fonte_OM_Objeto!$K:$K),"")</f>
        <v/>
      </c>
    </row>
    <row r="89" spans="1:32" s="1" customFormat="1" ht="19.7" customHeight="1" x14ac:dyDescent="0.2">
      <c r="A89" s="9" t="s">
        <v>2327</v>
      </c>
      <c r="B89" s="9" t="s">
        <v>31</v>
      </c>
      <c r="C89" s="9" t="s">
        <v>4470</v>
      </c>
      <c r="D89" s="9" t="s">
        <v>33</v>
      </c>
      <c r="E89" s="9" t="s">
        <v>34</v>
      </c>
      <c r="F89" s="9" t="s">
        <v>4469</v>
      </c>
      <c r="G89" s="9" t="s">
        <v>4468</v>
      </c>
      <c r="H89" s="9" t="s">
        <v>37</v>
      </c>
      <c r="I89" s="9" t="s">
        <v>242</v>
      </c>
      <c r="J89" s="9" t="s">
        <v>477</v>
      </c>
      <c r="K89" s="9" t="s">
        <v>40</v>
      </c>
      <c r="L89" s="9" t="s">
        <v>41</v>
      </c>
      <c r="M89" s="9" t="s">
        <v>59</v>
      </c>
      <c r="N89" s="9" t="s">
        <v>60</v>
      </c>
      <c r="O89" s="9" t="s">
        <v>1367</v>
      </c>
      <c r="P89" s="9" t="s">
        <v>45</v>
      </c>
      <c r="Q89" s="9" t="s">
        <v>46</v>
      </c>
      <c r="R89" s="9" t="s">
        <v>47</v>
      </c>
      <c r="S89" s="9" t="s">
        <v>48</v>
      </c>
      <c r="T89" s="9" t="s">
        <v>75</v>
      </c>
      <c r="U89" s="9" t="s">
        <v>76</v>
      </c>
      <c r="V89" s="9" t="s">
        <v>75</v>
      </c>
      <c r="W89" s="9" t="s">
        <v>51</v>
      </c>
      <c r="X89" s="9" t="s">
        <v>102</v>
      </c>
      <c r="Y89" s="9" t="s">
        <v>53</v>
      </c>
      <c r="Z89" s="9" t="s">
        <v>54</v>
      </c>
      <c r="AA89" s="9" t="s">
        <v>55</v>
      </c>
      <c r="AB89" s="9" t="s">
        <v>4044</v>
      </c>
      <c r="AC89" s="10">
        <v>1</v>
      </c>
      <c r="AD89" s="9" t="s">
        <v>4467</v>
      </c>
      <c r="AE89" s="10" t="str" cm="1">
        <f t="array" aca="1" ref="AE89" ca="1">IFERROR(_xlfn.XLOOKUP(MID(CELL("filename",$A$1),FIND("]",CELL("filename",$A$1))+1,255)&amp;"|"&amp;$C89,Fonte_OM_Objeto!$G:$G,Fonte_OM_Objeto!$J:$J),"")</f>
        <v/>
      </c>
      <c r="AF89" s="10" t="str" cm="1">
        <f t="array" aca="1" ref="AF89" ca="1">IFERROR(_xlfn.XLOOKUP(MID(CELL("filename",$A$1),FIND("]",CELL("filename",$A$1))+1,255)&amp;"|"&amp;$C89,Fonte_OM_Objeto!$G:$G,Fonte_OM_Objeto!$K:$K),"")</f>
        <v/>
      </c>
    </row>
    <row r="90" spans="1:32" s="1" customFormat="1" ht="19.7" customHeight="1" x14ac:dyDescent="0.2">
      <c r="A90" s="9" t="s">
        <v>2327</v>
      </c>
      <c r="B90" s="9" t="s">
        <v>31</v>
      </c>
      <c r="C90" s="9" t="s">
        <v>4470</v>
      </c>
      <c r="D90" s="9" t="s">
        <v>33</v>
      </c>
      <c r="E90" s="9" t="s">
        <v>34</v>
      </c>
      <c r="F90" s="9" t="s">
        <v>4469</v>
      </c>
      <c r="G90" s="9" t="s">
        <v>4468</v>
      </c>
      <c r="H90" s="9" t="s">
        <v>37</v>
      </c>
      <c r="I90" s="9" t="s">
        <v>242</v>
      </c>
      <c r="J90" s="9" t="s">
        <v>477</v>
      </c>
      <c r="K90" s="9" t="s">
        <v>40</v>
      </c>
      <c r="L90" s="9" t="s">
        <v>41</v>
      </c>
      <c r="M90" s="9" t="s">
        <v>59</v>
      </c>
      <c r="N90" s="9" t="s">
        <v>60</v>
      </c>
      <c r="O90" s="9" t="s">
        <v>1367</v>
      </c>
      <c r="P90" s="9" t="s">
        <v>45</v>
      </c>
      <c r="Q90" s="9" t="s">
        <v>46</v>
      </c>
      <c r="R90" s="9" t="s">
        <v>47</v>
      </c>
      <c r="S90" s="9" t="s">
        <v>48</v>
      </c>
      <c r="T90" s="9" t="s">
        <v>75</v>
      </c>
      <c r="U90" s="9" t="s">
        <v>76</v>
      </c>
      <c r="V90" s="9" t="s">
        <v>75</v>
      </c>
      <c r="W90" s="9" t="s">
        <v>51</v>
      </c>
      <c r="X90" s="9" t="s">
        <v>52</v>
      </c>
      <c r="Y90" s="9" t="s">
        <v>53</v>
      </c>
      <c r="Z90" s="9" t="s">
        <v>54</v>
      </c>
      <c r="AA90" s="9" t="s">
        <v>55</v>
      </c>
      <c r="AB90" s="9" t="s">
        <v>4044</v>
      </c>
      <c r="AC90" s="10">
        <v>200000</v>
      </c>
      <c r="AD90" s="9" t="s">
        <v>4467</v>
      </c>
      <c r="AE90" s="10" t="str" cm="1">
        <f t="array" aca="1" ref="AE90" ca="1">IFERROR(_xlfn.XLOOKUP(MID(CELL("filename",$A$1),FIND("]",CELL("filename",$A$1))+1,255)&amp;"|"&amp;$C90,Fonte_OM_Objeto!$G:$G,Fonte_OM_Objeto!$J:$J),"")</f>
        <v/>
      </c>
      <c r="AF90" s="10" t="str" cm="1">
        <f t="array" aca="1" ref="AF90" ca="1">IFERROR(_xlfn.XLOOKUP(MID(CELL("filename",$A$1),FIND("]",CELL("filename",$A$1))+1,255)&amp;"|"&amp;$C90,Fonte_OM_Objeto!$G:$G,Fonte_OM_Objeto!$K:$K),"")</f>
        <v/>
      </c>
    </row>
    <row r="91" spans="1:32" s="1" customFormat="1" ht="52.35" customHeight="1" x14ac:dyDescent="0.2">
      <c r="A91" s="9" t="s">
        <v>2327</v>
      </c>
      <c r="B91" s="9" t="s">
        <v>31</v>
      </c>
      <c r="C91" s="9" t="s">
        <v>4466</v>
      </c>
      <c r="D91" s="9" t="s">
        <v>33</v>
      </c>
      <c r="E91" s="9" t="s">
        <v>34</v>
      </c>
      <c r="F91" s="9" t="s">
        <v>4465</v>
      </c>
      <c r="G91" s="9" t="s">
        <v>4464</v>
      </c>
      <c r="H91" s="9" t="s">
        <v>37</v>
      </c>
      <c r="I91" s="9" t="s">
        <v>96</v>
      </c>
      <c r="J91" s="9" t="s">
        <v>4455</v>
      </c>
      <c r="K91" s="9" t="s">
        <v>40</v>
      </c>
      <c r="L91" s="9" t="s">
        <v>41</v>
      </c>
      <c r="M91" s="9" t="s">
        <v>97</v>
      </c>
      <c r="N91" s="9" t="s">
        <v>98</v>
      </c>
      <c r="O91" s="9" t="s">
        <v>612</v>
      </c>
      <c r="P91" s="9" t="s">
        <v>45</v>
      </c>
      <c r="Q91" s="9" t="s">
        <v>109</v>
      </c>
      <c r="R91" s="9" t="s">
        <v>47</v>
      </c>
      <c r="S91" s="9" t="s">
        <v>110</v>
      </c>
      <c r="T91" s="9" t="s">
        <v>115</v>
      </c>
      <c r="U91" s="9" t="s">
        <v>96</v>
      </c>
      <c r="V91" s="9" t="s">
        <v>101</v>
      </c>
      <c r="W91" s="9" t="s">
        <v>111</v>
      </c>
      <c r="X91" s="9" t="s">
        <v>52</v>
      </c>
      <c r="Y91" s="9" t="s">
        <v>53</v>
      </c>
      <c r="Z91" s="9" t="s">
        <v>54</v>
      </c>
      <c r="AA91" s="9" t="s">
        <v>55</v>
      </c>
      <c r="AB91" s="9" t="s">
        <v>4044</v>
      </c>
      <c r="AC91" s="10">
        <v>50000</v>
      </c>
      <c r="AD91" s="10" t="s">
        <v>4463</v>
      </c>
      <c r="AE91" s="10" t="str" cm="1">
        <f t="array" aca="1" ref="AE91" ca="1">IFERROR(_xlfn.XLOOKUP(MID(CELL("filename",$A$1),FIND("]",CELL("filename",$A$1))+1,255)&amp;"|"&amp;$C91,Fonte_OM_Objeto!$G:$G,Fonte_OM_Objeto!$J:$J),"")</f>
        <v/>
      </c>
      <c r="AF91" s="10" t="str" cm="1">
        <f t="array" aca="1" ref="AF91" ca="1">IFERROR(_xlfn.XLOOKUP(MID(CELL("filename",$A$1),FIND("]",CELL("filename",$A$1))+1,255)&amp;"|"&amp;$C91,Fonte_OM_Objeto!$G:$G,Fonte_OM_Objeto!$K:$K),"")</f>
        <v/>
      </c>
    </row>
    <row r="92" spans="1:32" s="1" customFormat="1" ht="19.7" customHeight="1" x14ac:dyDescent="0.2">
      <c r="A92" s="9" t="s">
        <v>2327</v>
      </c>
      <c r="B92" s="9" t="s">
        <v>31</v>
      </c>
      <c r="C92" s="9" t="s">
        <v>4462</v>
      </c>
      <c r="D92" s="9" t="s">
        <v>33</v>
      </c>
      <c r="E92" s="9" t="s">
        <v>34</v>
      </c>
      <c r="F92" s="9" t="s">
        <v>4457</v>
      </c>
      <c r="G92" s="9" t="s">
        <v>4456</v>
      </c>
      <c r="H92" s="9" t="s">
        <v>37</v>
      </c>
      <c r="I92" s="9" t="s">
        <v>129</v>
      </c>
      <c r="J92" s="9" t="s">
        <v>4455</v>
      </c>
      <c r="K92" s="9" t="s">
        <v>40</v>
      </c>
      <c r="L92" s="9" t="s">
        <v>41</v>
      </c>
      <c r="M92" s="9" t="s">
        <v>42</v>
      </c>
      <c r="N92" s="9" t="s">
        <v>43</v>
      </c>
      <c r="O92" s="9" t="s">
        <v>2465</v>
      </c>
      <c r="P92" s="9" t="s">
        <v>45</v>
      </c>
      <c r="Q92" s="9" t="s">
        <v>84</v>
      </c>
      <c r="R92" s="9" t="s">
        <v>45</v>
      </c>
      <c r="S92" s="9" t="s">
        <v>4046</v>
      </c>
      <c r="T92" s="9" t="s">
        <v>4461</v>
      </c>
      <c r="U92" s="9" t="s">
        <v>129</v>
      </c>
      <c r="V92" s="9" t="s">
        <v>4460</v>
      </c>
      <c r="W92" s="9" t="s">
        <v>51</v>
      </c>
      <c r="X92" s="9" t="s">
        <v>52</v>
      </c>
      <c r="Y92" s="9" t="s">
        <v>53</v>
      </c>
      <c r="Z92" s="9" t="s">
        <v>54</v>
      </c>
      <c r="AA92" s="9" t="s">
        <v>55</v>
      </c>
      <c r="AB92" s="9" t="s">
        <v>4044</v>
      </c>
      <c r="AC92" s="10">
        <v>450000</v>
      </c>
      <c r="AD92" s="9" t="s">
        <v>4459</v>
      </c>
      <c r="AE92" s="10" t="str" cm="1">
        <f t="array" aca="1" ref="AE92" ca="1">IFERROR(_xlfn.XLOOKUP(MID(CELL("filename",$A$1),FIND("]",CELL("filename",$A$1))+1,255)&amp;"|"&amp;$C92,Fonte_OM_Objeto!$G:$G,Fonte_OM_Objeto!$J:$J),"")</f>
        <v>13º BIB</v>
      </c>
      <c r="AF92" s="10" t="str" cm="1">
        <f t="array" aca="1" ref="AF92" ca="1">IFERROR(_xlfn.XLOOKUP(MID(CELL("filename",$A$1),FIND("]",CELL("filename",$A$1))+1,255)&amp;"|"&amp;$C92,Fonte_OM_Objeto!$G:$G,Fonte_OM_Objeto!$K:$K),"")</f>
        <v>Readequação do pavilhão do NPOR - Ponta Grossa/PR</v>
      </c>
    </row>
    <row r="93" spans="1:32" s="1" customFormat="1" ht="19.7" customHeight="1" x14ac:dyDescent="0.2">
      <c r="A93" s="9" t="s">
        <v>2327</v>
      </c>
      <c r="B93" s="9" t="s">
        <v>31</v>
      </c>
      <c r="C93" s="9" t="s">
        <v>4458</v>
      </c>
      <c r="D93" s="9" t="s">
        <v>33</v>
      </c>
      <c r="E93" s="9" t="s">
        <v>34</v>
      </c>
      <c r="F93" s="9" t="s">
        <v>4457</v>
      </c>
      <c r="G93" s="9" t="s">
        <v>4456</v>
      </c>
      <c r="H93" s="9" t="s">
        <v>37</v>
      </c>
      <c r="I93" s="9" t="s">
        <v>129</v>
      </c>
      <c r="J93" s="9" t="s">
        <v>4455</v>
      </c>
      <c r="K93" s="9" t="s">
        <v>40</v>
      </c>
      <c r="L93" s="9" t="s">
        <v>41</v>
      </c>
      <c r="M93" s="9" t="s">
        <v>42</v>
      </c>
      <c r="N93" s="9" t="s">
        <v>43</v>
      </c>
      <c r="O93" s="9" t="s">
        <v>2465</v>
      </c>
      <c r="P93" s="9" t="s">
        <v>45</v>
      </c>
      <c r="Q93" s="9" t="s">
        <v>84</v>
      </c>
      <c r="R93" s="9" t="s">
        <v>45</v>
      </c>
      <c r="S93" s="9" t="s">
        <v>4046</v>
      </c>
      <c r="T93" s="9" t="s">
        <v>4454</v>
      </c>
      <c r="U93" s="9" t="s">
        <v>129</v>
      </c>
      <c r="V93" s="9" t="s">
        <v>811</v>
      </c>
      <c r="W93" s="9" t="s">
        <v>51</v>
      </c>
      <c r="X93" s="9" t="s">
        <v>52</v>
      </c>
      <c r="Y93" s="9" t="s">
        <v>53</v>
      </c>
      <c r="Z93" s="9" t="s">
        <v>54</v>
      </c>
      <c r="AA93" s="9" t="s">
        <v>55</v>
      </c>
      <c r="AB93" s="9" t="s">
        <v>4044</v>
      </c>
      <c r="AC93" s="10">
        <v>500000</v>
      </c>
      <c r="AD93" s="9" t="s">
        <v>4453</v>
      </c>
      <c r="AE93" s="10" t="str" cm="1">
        <f t="array" aca="1" ref="AE93" ca="1">IFERROR(_xlfn.XLOOKUP(MID(CELL("filename",$A$1),FIND("]",CELL("filename",$A$1))+1,255)&amp;"|"&amp;$C93,Fonte_OM_Objeto!$G:$G,Fonte_OM_Objeto!$J:$J),"")</f>
        <v>CMC</v>
      </c>
      <c r="AF93" s="10" t="str" cm="1">
        <f t="array" aca="1" ref="AF93" ca="1">IFERROR(_xlfn.XLOOKUP(MID(CELL("filename",$A$1),FIND("]",CELL("filename",$A$1))+1,255)&amp;"|"&amp;$C93,Fonte_OM_Objeto!$G:$G,Fonte_OM_Objeto!$K:$K),"")</f>
        <v>Revitalização do parque aquático - Curitiba/PR</v>
      </c>
    </row>
    <row r="94" spans="1:32" s="1" customFormat="1" ht="52.35" customHeight="1" x14ac:dyDescent="0.2">
      <c r="A94" s="9" t="s">
        <v>2327</v>
      </c>
      <c r="B94" s="9" t="s">
        <v>31</v>
      </c>
      <c r="C94" s="9" t="s">
        <v>4452</v>
      </c>
      <c r="D94" s="9" t="s">
        <v>33</v>
      </c>
      <c r="E94" s="9" t="s">
        <v>90</v>
      </c>
      <c r="F94" s="9" t="s">
        <v>4451</v>
      </c>
      <c r="G94" s="9" t="s">
        <v>4450</v>
      </c>
      <c r="H94" s="9" t="s">
        <v>37</v>
      </c>
      <c r="I94" s="9" t="s">
        <v>129</v>
      </c>
      <c r="J94" s="9" t="s">
        <v>477</v>
      </c>
      <c r="K94" s="9" t="s">
        <v>40</v>
      </c>
      <c r="L94" s="9" t="s">
        <v>41</v>
      </c>
      <c r="M94" s="9" t="s">
        <v>70</v>
      </c>
      <c r="N94" s="9" t="s">
        <v>71</v>
      </c>
      <c r="O94" s="9" t="s">
        <v>2641</v>
      </c>
      <c r="P94" s="9" t="s">
        <v>45</v>
      </c>
      <c r="Q94" s="9" t="s">
        <v>73</v>
      </c>
      <c r="R94" s="9" t="s">
        <v>45</v>
      </c>
      <c r="S94" s="9" t="s">
        <v>74</v>
      </c>
      <c r="T94" s="9" t="s">
        <v>75</v>
      </c>
      <c r="U94" s="9" t="s">
        <v>76</v>
      </c>
      <c r="V94" s="9" t="s">
        <v>75</v>
      </c>
      <c r="W94" s="9" t="s">
        <v>51</v>
      </c>
      <c r="X94" s="9" t="s">
        <v>52</v>
      </c>
      <c r="Y94" s="9" t="s">
        <v>53</v>
      </c>
      <c r="Z94" s="9" t="s">
        <v>54</v>
      </c>
      <c r="AA94" s="9" t="s">
        <v>55</v>
      </c>
      <c r="AB94" s="9" t="s">
        <v>4044</v>
      </c>
      <c r="AC94" s="10">
        <v>280000</v>
      </c>
      <c r="AD94" s="10" t="s">
        <v>4449</v>
      </c>
      <c r="AE94" s="10" t="str" cm="1">
        <f t="array" aca="1" ref="AE94" ca="1">IFERROR(_xlfn.XLOOKUP(MID(CELL("filename",$A$1),FIND("]",CELL("filename",$A$1))+1,255)&amp;"|"&amp;$C94,Fonte_OM_Objeto!$G:$G,Fonte_OM_Objeto!$J:$J),"")</f>
        <v/>
      </c>
      <c r="AF94" s="10" t="str" cm="1">
        <f t="array" aca="1" ref="AF94" ca="1">IFERROR(_xlfn.XLOOKUP(MID(CELL("filename",$A$1),FIND("]",CELL("filename",$A$1))+1,255)&amp;"|"&amp;$C94,Fonte_OM_Objeto!$G:$G,Fonte_OM_Objeto!$K:$K),"")</f>
        <v/>
      </c>
    </row>
    <row r="95" spans="1:32" s="1" customFormat="1" ht="52.35" customHeight="1" x14ac:dyDescent="0.2">
      <c r="A95" s="9" t="s">
        <v>2327</v>
      </c>
      <c r="B95" s="9" t="s">
        <v>31</v>
      </c>
      <c r="C95" s="9" t="s">
        <v>552</v>
      </c>
      <c r="D95" s="9" t="s">
        <v>33</v>
      </c>
      <c r="E95" s="9" t="s">
        <v>90</v>
      </c>
      <c r="F95" s="9" t="s">
        <v>549</v>
      </c>
      <c r="G95" s="9" t="s">
        <v>550</v>
      </c>
      <c r="H95" s="9" t="s">
        <v>37</v>
      </c>
      <c r="I95" s="9" t="s">
        <v>451</v>
      </c>
      <c r="J95" s="9" t="s">
        <v>39</v>
      </c>
      <c r="K95" s="9" t="s">
        <v>40</v>
      </c>
      <c r="L95" s="9" t="s">
        <v>41</v>
      </c>
      <c r="M95" s="9" t="s">
        <v>59</v>
      </c>
      <c r="N95" s="9" t="s">
        <v>60</v>
      </c>
      <c r="O95" s="9" t="s">
        <v>2347</v>
      </c>
      <c r="P95" s="9" t="s">
        <v>45</v>
      </c>
      <c r="Q95" s="9" t="s">
        <v>62</v>
      </c>
      <c r="R95" s="9" t="s">
        <v>45</v>
      </c>
      <c r="S95" s="9" t="s">
        <v>4046</v>
      </c>
      <c r="T95" s="9" t="s">
        <v>75</v>
      </c>
      <c r="U95" s="9" t="s">
        <v>76</v>
      </c>
      <c r="V95" s="9" t="s">
        <v>75</v>
      </c>
      <c r="W95" s="9" t="s">
        <v>51</v>
      </c>
      <c r="X95" s="9" t="s">
        <v>52</v>
      </c>
      <c r="Y95" s="9" t="s">
        <v>53</v>
      </c>
      <c r="Z95" s="9" t="s">
        <v>54</v>
      </c>
      <c r="AA95" s="9" t="s">
        <v>55</v>
      </c>
      <c r="AB95" s="9" t="s">
        <v>4044</v>
      </c>
      <c r="AC95" s="10">
        <v>250000</v>
      </c>
      <c r="AD95" s="10" t="s">
        <v>4448</v>
      </c>
      <c r="AE95" s="10" t="str" cm="1">
        <f t="array" aca="1" ref="AE95" ca="1">IFERROR(_xlfn.XLOOKUP(MID(CELL("filename",$A$1),FIND("]",CELL("filename",$A$1))+1,255)&amp;"|"&amp;$C95,Fonte_OM_Objeto!$G:$G,Fonte_OM_Objeto!$J:$J),"")</f>
        <v/>
      </c>
      <c r="AF95" s="10" t="str" cm="1">
        <f t="array" aca="1" ref="AF95" ca="1">IFERROR(_xlfn.XLOOKUP(MID(CELL("filename",$A$1),FIND("]",CELL("filename",$A$1))+1,255)&amp;"|"&amp;$C95,Fonte_OM_Objeto!$G:$G,Fonte_OM_Objeto!$K:$K),"")</f>
        <v/>
      </c>
    </row>
    <row r="96" spans="1:32" s="1" customFormat="1" ht="30.4" customHeight="1" x14ac:dyDescent="0.2">
      <c r="A96" s="9" t="s">
        <v>2327</v>
      </c>
      <c r="B96" s="9" t="s">
        <v>31</v>
      </c>
      <c r="C96" s="9" t="s">
        <v>2953</v>
      </c>
      <c r="D96" s="9" t="s">
        <v>33</v>
      </c>
      <c r="E96" s="9" t="s">
        <v>90</v>
      </c>
      <c r="F96" s="9" t="s">
        <v>549</v>
      </c>
      <c r="G96" s="9" t="s">
        <v>550</v>
      </c>
      <c r="H96" s="9" t="s">
        <v>37</v>
      </c>
      <c r="I96" s="9" t="s">
        <v>451</v>
      </c>
      <c r="J96" s="9" t="s">
        <v>39</v>
      </c>
      <c r="K96" s="9" t="s">
        <v>40</v>
      </c>
      <c r="L96" s="9" t="s">
        <v>41</v>
      </c>
      <c r="M96" s="9" t="s">
        <v>42</v>
      </c>
      <c r="N96" s="9" t="s">
        <v>43</v>
      </c>
      <c r="O96" s="9" t="s">
        <v>2344</v>
      </c>
      <c r="P96" s="9" t="s">
        <v>45</v>
      </c>
      <c r="Q96" s="9" t="s">
        <v>84</v>
      </c>
      <c r="R96" s="9" t="s">
        <v>45</v>
      </c>
      <c r="S96" s="9" t="s">
        <v>4048</v>
      </c>
      <c r="T96" s="9" t="s">
        <v>75</v>
      </c>
      <c r="U96" s="9" t="s">
        <v>76</v>
      </c>
      <c r="V96" s="9" t="s">
        <v>75</v>
      </c>
      <c r="W96" s="9" t="s">
        <v>51</v>
      </c>
      <c r="X96" s="9" t="s">
        <v>52</v>
      </c>
      <c r="Y96" s="9" t="s">
        <v>53</v>
      </c>
      <c r="Z96" s="9" t="s">
        <v>54</v>
      </c>
      <c r="AA96" s="9" t="s">
        <v>55</v>
      </c>
      <c r="AB96" s="9" t="s">
        <v>4044</v>
      </c>
      <c r="AC96" s="10">
        <v>100000</v>
      </c>
      <c r="AD96" s="10" t="s">
        <v>4447</v>
      </c>
      <c r="AE96" s="10" t="str" cm="1">
        <f t="array" aca="1" ref="AE96" ca="1">IFERROR(_xlfn.XLOOKUP(MID(CELL("filename",$A$1),FIND("]",CELL("filename",$A$1))+1,255)&amp;"|"&amp;$C96,Fonte_OM_Objeto!$G:$G,Fonte_OM_Objeto!$J:$J),"")</f>
        <v>1º RCG</v>
      </c>
      <c r="AF96" s="10" t="str" cm="1">
        <f t="array" aca="1" ref="AF96" ca="1">IFERROR(_xlfn.XLOOKUP(MID(CELL("filename",$A$1),FIND("]",CELL("filename",$A$1))+1,255)&amp;"|"&amp;$C96,Fonte_OM_Objeto!$G:$G,Fonte_OM_Objeto!$K:$K),"")</f>
        <v>Aquisição de materiais diversos para melhorar as condições do aquartelamento - Brasília/DF</v>
      </c>
    </row>
    <row r="97" spans="1:32" s="1" customFormat="1" ht="41.1" customHeight="1" x14ac:dyDescent="0.2">
      <c r="A97" s="9" t="s">
        <v>2327</v>
      </c>
      <c r="B97" s="9" t="s">
        <v>31</v>
      </c>
      <c r="C97" s="9" t="s">
        <v>2113</v>
      </c>
      <c r="D97" s="9" t="s">
        <v>33</v>
      </c>
      <c r="E97" s="9" t="s">
        <v>34</v>
      </c>
      <c r="F97" s="9" t="s">
        <v>549</v>
      </c>
      <c r="G97" s="9" t="s">
        <v>550</v>
      </c>
      <c r="H97" s="9" t="s">
        <v>37</v>
      </c>
      <c r="I97" s="9" t="s">
        <v>451</v>
      </c>
      <c r="J97" s="9" t="s">
        <v>39</v>
      </c>
      <c r="K97" s="9" t="s">
        <v>40</v>
      </c>
      <c r="L97" s="9" t="s">
        <v>41</v>
      </c>
      <c r="M97" s="9" t="s">
        <v>97</v>
      </c>
      <c r="N97" s="9" t="s">
        <v>98</v>
      </c>
      <c r="O97" s="9" t="s">
        <v>2671</v>
      </c>
      <c r="P97" s="9" t="s">
        <v>45</v>
      </c>
      <c r="Q97" s="9" t="s">
        <v>1646</v>
      </c>
      <c r="R97" s="9" t="s">
        <v>2360</v>
      </c>
      <c r="S97" s="9" t="s">
        <v>4209</v>
      </c>
      <c r="T97" s="9" t="s">
        <v>3695</v>
      </c>
      <c r="U97" s="9" t="s">
        <v>451</v>
      </c>
      <c r="V97" s="9" t="s">
        <v>3694</v>
      </c>
      <c r="W97" s="9" t="s">
        <v>51</v>
      </c>
      <c r="X97" s="9" t="s">
        <v>102</v>
      </c>
      <c r="Y97" s="9" t="s">
        <v>53</v>
      </c>
      <c r="Z97" s="9" t="s">
        <v>54</v>
      </c>
      <c r="AA97" s="9" t="s">
        <v>55</v>
      </c>
      <c r="AB97" s="9" t="s">
        <v>4044</v>
      </c>
      <c r="AC97" s="10">
        <v>200000</v>
      </c>
      <c r="AD97" s="10" t="s">
        <v>4230</v>
      </c>
      <c r="AE97" s="10" t="str" cm="1">
        <f t="array" aca="1" ref="AE97" ca="1">IFERROR(_xlfn.XLOOKUP(MID(CELL("filename",$A$1),FIND("]",CELL("filename",$A$1))+1,255)&amp;"|"&amp;$C97,Fonte_OM_Objeto!$G:$G,Fonte_OM_Objeto!$J:$J),"")</f>
        <v/>
      </c>
      <c r="AF97" s="10" t="str" cm="1">
        <f t="array" aca="1" ref="AF97" ca="1">IFERROR(_xlfn.XLOOKUP(MID(CELL("filename",$A$1),FIND("]",CELL("filename",$A$1))+1,255)&amp;"|"&amp;$C97,Fonte_OM_Objeto!$G:$G,Fonte_OM_Objeto!$K:$K),"")</f>
        <v/>
      </c>
    </row>
    <row r="98" spans="1:32" s="1" customFormat="1" ht="52.35" customHeight="1" x14ac:dyDescent="0.2">
      <c r="A98" s="9" t="s">
        <v>2327</v>
      </c>
      <c r="B98" s="9" t="s">
        <v>31</v>
      </c>
      <c r="C98" s="9" t="s">
        <v>4446</v>
      </c>
      <c r="D98" s="9" t="s">
        <v>33</v>
      </c>
      <c r="E98" s="9" t="s">
        <v>90</v>
      </c>
      <c r="F98" s="9" t="s">
        <v>549</v>
      </c>
      <c r="G98" s="9" t="s">
        <v>550</v>
      </c>
      <c r="H98" s="9" t="s">
        <v>37</v>
      </c>
      <c r="I98" s="9" t="s">
        <v>451</v>
      </c>
      <c r="J98" s="9" t="s">
        <v>39</v>
      </c>
      <c r="K98" s="9" t="s">
        <v>40</v>
      </c>
      <c r="L98" s="9" t="s">
        <v>41</v>
      </c>
      <c r="M98" s="9" t="s">
        <v>408</v>
      </c>
      <c r="N98" s="9" t="s">
        <v>409</v>
      </c>
      <c r="O98" s="9" t="s">
        <v>2739</v>
      </c>
      <c r="P98" s="9" t="s">
        <v>45</v>
      </c>
      <c r="Q98" s="9" t="s">
        <v>411</v>
      </c>
      <c r="R98" s="9" t="s">
        <v>2353</v>
      </c>
      <c r="S98" s="9" t="s">
        <v>413</v>
      </c>
      <c r="T98" s="9" t="s">
        <v>75</v>
      </c>
      <c r="U98" s="9" t="s">
        <v>76</v>
      </c>
      <c r="V98" s="9" t="s">
        <v>75</v>
      </c>
      <c r="W98" s="9" t="s">
        <v>51</v>
      </c>
      <c r="X98" s="9" t="s">
        <v>102</v>
      </c>
      <c r="Y98" s="9" t="s">
        <v>53</v>
      </c>
      <c r="Z98" s="9" t="s">
        <v>54</v>
      </c>
      <c r="AA98" s="9" t="s">
        <v>55</v>
      </c>
      <c r="AB98" s="9" t="s">
        <v>4044</v>
      </c>
      <c r="AC98" s="10">
        <v>200000</v>
      </c>
      <c r="AD98" s="10" t="s">
        <v>4323</v>
      </c>
      <c r="AE98" s="10" t="str" cm="1">
        <f t="array" aca="1" ref="AE98" ca="1">IFERROR(_xlfn.XLOOKUP(MID(CELL("filename",$A$1),FIND("]",CELL("filename",$A$1))+1,255)&amp;"|"&amp;$C98,Fonte_OM_Objeto!$G:$G,Fonte_OM_Objeto!$J:$J),"")</f>
        <v/>
      </c>
      <c r="AF98" s="10" t="str" cm="1">
        <f t="array" aca="1" ref="AF98" ca="1">IFERROR(_xlfn.XLOOKUP(MID(CELL("filename",$A$1),FIND("]",CELL("filename",$A$1))+1,255)&amp;"|"&amp;$C98,Fonte_OM_Objeto!$G:$G,Fonte_OM_Objeto!$K:$K),"")</f>
        <v/>
      </c>
    </row>
    <row r="99" spans="1:32" s="1" customFormat="1" ht="52.35" customHeight="1" x14ac:dyDescent="0.2">
      <c r="A99" s="9" t="s">
        <v>2327</v>
      </c>
      <c r="B99" s="9" t="s">
        <v>31</v>
      </c>
      <c r="C99" s="9" t="s">
        <v>4445</v>
      </c>
      <c r="D99" s="9" t="s">
        <v>33</v>
      </c>
      <c r="E99" s="9" t="s">
        <v>34</v>
      </c>
      <c r="F99" s="9" t="s">
        <v>549</v>
      </c>
      <c r="G99" s="9" t="s">
        <v>550</v>
      </c>
      <c r="H99" s="9" t="s">
        <v>37</v>
      </c>
      <c r="I99" s="9" t="s">
        <v>451</v>
      </c>
      <c r="J99" s="9" t="s">
        <v>39</v>
      </c>
      <c r="K99" s="9" t="s">
        <v>40</v>
      </c>
      <c r="L99" s="9" t="s">
        <v>41</v>
      </c>
      <c r="M99" s="9" t="s">
        <v>97</v>
      </c>
      <c r="N99" s="9" t="s">
        <v>98</v>
      </c>
      <c r="O99" s="9" t="s">
        <v>612</v>
      </c>
      <c r="P99" s="9" t="s">
        <v>45</v>
      </c>
      <c r="Q99" s="9" t="s">
        <v>109</v>
      </c>
      <c r="R99" s="9" t="s">
        <v>47</v>
      </c>
      <c r="S99" s="9" t="s">
        <v>110</v>
      </c>
      <c r="T99" s="9" t="s">
        <v>3695</v>
      </c>
      <c r="U99" s="9" t="s">
        <v>451</v>
      </c>
      <c r="V99" s="9" t="s">
        <v>3694</v>
      </c>
      <c r="W99" s="9" t="s">
        <v>111</v>
      </c>
      <c r="X99" s="9" t="s">
        <v>52</v>
      </c>
      <c r="Y99" s="9" t="s">
        <v>53</v>
      </c>
      <c r="Z99" s="9" t="s">
        <v>54</v>
      </c>
      <c r="AA99" s="9" t="s">
        <v>55</v>
      </c>
      <c r="AB99" s="9" t="s">
        <v>4044</v>
      </c>
      <c r="AC99" s="10">
        <v>200000</v>
      </c>
      <c r="AD99" s="10" t="s">
        <v>4444</v>
      </c>
      <c r="AE99" s="10" t="str" cm="1">
        <f t="array" aca="1" ref="AE99" ca="1">IFERROR(_xlfn.XLOOKUP(MID(CELL("filename",$A$1),FIND("]",CELL("filename",$A$1))+1,255)&amp;"|"&amp;$C99,Fonte_OM_Objeto!$G:$G,Fonte_OM_Objeto!$J:$J),"")</f>
        <v/>
      </c>
      <c r="AF99" s="10" t="str" cm="1">
        <f t="array" aca="1" ref="AF99" ca="1">IFERROR(_xlfn.XLOOKUP(MID(CELL("filename",$A$1),FIND("]",CELL("filename",$A$1))+1,255)&amp;"|"&amp;$C99,Fonte_OM_Objeto!$G:$G,Fonte_OM_Objeto!$K:$K),"")</f>
        <v/>
      </c>
    </row>
    <row r="100" spans="1:32" s="1" customFormat="1" ht="52.35" customHeight="1" x14ac:dyDescent="0.2">
      <c r="A100" s="9" t="s">
        <v>2327</v>
      </c>
      <c r="B100" s="9" t="s">
        <v>31</v>
      </c>
      <c r="C100" s="9" t="s">
        <v>4443</v>
      </c>
      <c r="D100" s="9" t="s">
        <v>33</v>
      </c>
      <c r="E100" s="9" t="s">
        <v>90</v>
      </c>
      <c r="F100" s="9" t="s">
        <v>571</v>
      </c>
      <c r="G100" s="9" t="s">
        <v>572</v>
      </c>
      <c r="H100" s="9" t="s">
        <v>37</v>
      </c>
      <c r="I100" s="9" t="s">
        <v>512</v>
      </c>
      <c r="J100" s="9" t="s">
        <v>39</v>
      </c>
      <c r="K100" s="9" t="s">
        <v>40</v>
      </c>
      <c r="L100" s="9" t="s">
        <v>41</v>
      </c>
      <c r="M100" s="9" t="s">
        <v>42</v>
      </c>
      <c r="N100" s="9" t="s">
        <v>43</v>
      </c>
      <c r="O100" s="9" t="s">
        <v>2651</v>
      </c>
      <c r="P100" s="9" t="s">
        <v>45</v>
      </c>
      <c r="Q100" s="9" t="s">
        <v>84</v>
      </c>
      <c r="R100" s="9" t="s">
        <v>45</v>
      </c>
      <c r="S100" s="9" t="s">
        <v>4046</v>
      </c>
      <c r="T100" s="9" t="s">
        <v>75</v>
      </c>
      <c r="U100" s="9" t="s">
        <v>76</v>
      </c>
      <c r="V100" s="9" t="s">
        <v>75</v>
      </c>
      <c r="W100" s="9" t="s">
        <v>51</v>
      </c>
      <c r="X100" s="9" t="s">
        <v>52</v>
      </c>
      <c r="Y100" s="9" t="s">
        <v>53</v>
      </c>
      <c r="Z100" s="9" t="s">
        <v>54</v>
      </c>
      <c r="AA100" s="9" t="s">
        <v>55</v>
      </c>
      <c r="AB100" s="9" t="s">
        <v>4044</v>
      </c>
      <c r="AC100" s="10">
        <v>350000</v>
      </c>
      <c r="AD100" s="10" t="s">
        <v>4238</v>
      </c>
      <c r="AE100" s="10" t="str" cm="1">
        <f t="array" aca="1" ref="AE100" ca="1">IFERROR(_xlfn.XLOOKUP(MID(CELL("filename",$A$1),FIND("]",CELL("filename",$A$1))+1,255)&amp;"|"&amp;$C100,Fonte_OM_Objeto!$G:$G,Fonte_OM_Objeto!$J:$J),"")</f>
        <v>C Op Esp</v>
      </c>
      <c r="AF100" s="10" t="str" cm="1">
        <f t="array" aca="1" ref="AF100" ca="1">IFERROR(_xlfn.XLOOKUP(MID(CELL("filename",$A$1),FIND("]",CELL("filename",$A$1))+1,255)&amp;"|"&amp;$C100,Fonte_OM_Objeto!$G:$G,Fonte_OM_Objeto!$K:$K),"")</f>
        <v>Construção da Pista de Combate a Localidade Desordenada (PCLD) - Goiâna/GO</v>
      </c>
    </row>
    <row r="101" spans="1:32" s="1" customFormat="1" ht="30.4" customHeight="1" x14ac:dyDescent="0.2">
      <c r="A101" s="9" t="s">
        <v>2327</v>
      </c>
      <c r="B101" s="9" t="s">
        <v>31</v>
      </c>
      <c r="C101" s="9" t="s">
        <v>4442</v>
      </c>
      <c r="D101" s="9" t="s">
        <v>33</v>
      </c>
      <c r="E101" s="9" t="s">
        <v>90</v>
      </c>
      <c r="F101" s="9" t="s">
        <v>4441</v>
      </c>
      <c r="G101" s="9" t="s">
        <v>4440</v>
      </c>
      <c r="H101" s="9" t="s">
        <v>37</v>
      </c>
      <c r="I101" s="9" t="s">
        <v>150</v>
      </c>
      <c r="J101" s="9" t="s">
        <v>191</v>
      </c>
      <c r="K101" s="9" t="s">
        <v>40</v>
      </c>
      <c r="L101" s="9" t="s">
        <v>41</v>
      </c>
      <c r="M101" s="9" t="s">
        <v>232</v>
      </c>
      <c r="N101" s="9" t="s">
        <v>233</v>
      </c>
      <c r="O101" s="9" t="s">
        <v>4333</v>
      </c>
      <c r="P101" s="9" t="s">
        <v>45</v>
      </c>
      <c r="Q101" s="9" t="s">
        <v>1646</v>
      </c>
      <c r="R101" s="9" t="s">
        <v>2360</v>
      </c>
      <c r="S101" s="9" t="s">
        <v>4209</v>
      </c>
      <c r="T101" s="9" t="s">
        <v>75</v>
      </c>
      <c r="U101" s="9" t="s">
        <v>76</v>
      </c>
      <c r="V101" s="9" t="s">
        <v>75</v>
      </c>
      <c r="W101" s="9" t="s">
        <v>51</v>
      </c>
      <c r="X101" s="9" t="s">
        <v>102</v>
      </c>
      <c r="Y101" s="9" t="s">
        <v>53</v>
      </c>
      <c r="Z101" s="9" t="s">
        <v>54</v>
      </c>
      <c r="AA101" s="9" t="s">
        <v>55</v>
      </c>
      <c r="AB101" s="9" t="s">
        <v>4044</v>
      </c>
      <c r="AC101" s="10">
        <v>120000</v>
      </c>
      <c r="AD101" s="10" t="s">
        <v>4439</v>
      </c>
      <c r="AE101" s="10" t="str" cm="1">
        <f t="array" aca="1" ref="AE101" ca="1">IFERROR(_xlfn.XLOOKUP(MID(CELL("filename",$A$1),FIND("]",CELL("filename",$A$1))+1,255)&amp;"|"&amp;$C101,Fonte_OM_Objeto!$G:$G,Fonte_OM_Objeto!$J:$J),"")</f>
        <v/>
      </c>
      <c r="AF101" s="10" t="str" cm="1">
        <f t="array" aca="1" ref="AF101" ca="1">IFERROR(_xlfn.XLOOKUP(MID(CELL("filename",$A$1),FIND("]",CELL("filename",$A$1))+1,255)&amp;"|"&amp;$C101,Fonte_OM_Objeto!$G:$G,Fonte_OM_Objeto!$K:$K),"")</f>
        <v/>
      </c>
    </row>
    <row r="102" spans="1:32" s="1" customFormat="1" ht="30.4" customHeight="1" x14ac:dyDescent="0.2">
      <c r="A102" s="9" t="s">
        <v>2327</v>
      </c>
      <c r="B102" s="9" t="s">
        <v>31</v>
      </c>
      <c r="C102" s="9" t="s">
        <v>4438</v>
      </c>
      <c r="D102" s="9" t="s">
        <v>33</v>
      </c>
      <c r="E102" s="9" t="s">
        <v>34</v>
      </c>
      <c r="F102" s="9" t="s">
        <v>2938</v>
      </c>
      <c r="G102" s="9" t="s">
        <v>2937</v>
      </c>
      <c r="H102" s="9" t="s">
        <v>37</v>
      </c>
      <c r="I102" s="9" t="s">
        <v>96</v>
      </c>
      <c r="J102" s="9" t="s">
        <v>39</v>
      </c>
      <c r="K102" s="9" t="s">
        <v>40</v>
      </c>
      <c r="L102" s="9" t="s">
        <v>41</v>
      </c>
      <c r="M102" s="9" t="s">
        <v>42</v>
      </c>
      <c r="N102" s="9" t="s">
        <v>43</v>
      </c>
      <c r="O102" s="9" t="s">
        <v>612</v>
      </c>
      <c r="P102" s="9" t="s">
        <v>45</v>
      </c>
      <c r="Q102" s="9" t="s">
        <v>109</v>
      </c>
      <c r="R102" s="9" t="s">
        <v>47</v>
      </c>
      <c r="S102" s="9" t="s">
        <v>110</v>
      </c>
      <c r="T102" s="9" t="s">
        <v>4437</v>
      </c>
      <c r="U102" s="9" t="s">
        <v>451</v>
      </c>
      <c r="V102" s="9" t="s">
        <v>3694</v>
      </c>
      <c r="W102" s="9" t="s">
        <v>111</v>
      </c>
      <c r="X102" s="9" t="s">
        <v>52</v>
      </c>
      <c r="Y102" s="9" t="s">
        <v>53</v>
      </c>
      <c r="Z102" s="9" t="s">
        <v>54</v>
      </c>
      <c r="AA102" s="9" t="s">
        <v>55</v>
      </c>
      <c r="AB102" s="9" t="s">
        <v>4044</v>
      </c>
      <c r="AC102" s="10">
        <v>250000</v>
      </c>
      <c r="AD102" s="10" t="s">
        <v>4436</v>
      </c>
      <c r="AE102" s="10" t="str" cm="1">
        <f t="array" aca="1" ref="AE102" ca="1">IFERROR(_xlfn.XLOOKUP(MID(CELL("filename",$A$1),FIND("]",CELL("filename",$A$1))+1,255)&amp;"|"&amp;$C102,Fonte_OM_Objeto!$G:$G,Fonte_OM_Objeto!$J:$J),"")</f>
        <v>CMB</v>
      </c>
      <c r="AF102" s="10" t="str" cm="1">
        <f t="array" aca="1" ref="AF102" ca="1">IFERROR(_xlfn.XLOOKUP(MID(CELL("filename",$A$1),FIND("]",CELL("filename",$A$1))+1,255)&amp;"|"&amp;$C102,Fonte_OM_Objeto!$G:$G,Fonte_OM_Objeto!$K:$K),"")</f>
        <v>Aquisição de Ambulância - Brasília/DF</v>
      </c>
    </row>
    <row r="103" spans="1:32" s="1" customFormat="1" ht="30.4" customHeight="1" x14ac:dyDescent="0.2">
      <c r="A103" s="9" t="s">
        <v>2327</v>
      </c>
      <c r="B103" s="9" t="s">
        <v>31</v>
      </c>
      <c r="C103" s="9" t="s">
        <v>4435</v>
      </c>
      <c r="D103" s="9" t="s">
        <v>33</v>
      </c>
      <c r="E103" s="9" t="s">
        <v>90</v>
      </c>
      <c r="F103" s="9" t="s">
        <v>2938</v>
      </c>
      <c r="G103" s="9" t="s">
        <v>2937</v>
      </c>
      <c r="H103" s="9" t="s">
        <v>37</v>
      </c>
      <c r="I103" s="9" t="s">
        <v>96</v>
      </c>
      <c r="J103" s="9" t="s">
        <v>39</v>
      </c>
      <c r="K103" s="9" t="s">
        <v>40</v>
      </c>
      <c r="L103" s="9" t="s">
        <v>41</v>
      </c>
      <c r="M103" s="9" t="s">
        <v>42</v>
      </c>
      <c r="N103" s="9" t="s">
        <v>43</v>
      </c>
      <c r="O103" s="9" t="s">
        <v>2725</v>
      </c>
      <c r="P103" s="9" t="s">
        <v>45</v>
      </c>
      <c r="Q103" s="9" t="s">
        <v>182</v>
      </c>
      <c r="R103" s="9" t="s">
        <v>47</v>
      </c>
      <c r="S103" s="9" t="s">
        <v>2724</v>
      </c>
      <c r="T103" s="9" t="s">
        <v>75</v>
      </c>
      <c r="U103" s="9" t="s">
        <v>76</v>
      </c>
      <c r="V103" s="9" t="s">
        <v>75</v>
      </c>
      <c r="W103" s="9" t="s">
        <v>51</v>
      </c>
      <c r="X103" s="9" t="s">
        <v>102</v>
      </c>
      <c r="Y103" s="9" t="s">
        <v>53</v>
      </c>
      <c r="Z103" s="9" t="s">
        <v>54</v>
      </c>
      <c r="AA103" s="9" t="s">
        <v>55</v>
      </c>
      <c r="AB103" s="9" t="s">
        <v>4044</v>
      </c>
      <c r="AC103" s="10">
        <v>125000</v>
      </c>
      <c r="AD103" s="10" t="s">
        <v>4434</v>
      </c>
      <c r="AE103" s="10" t="str" cm="1">
        <f t="array" aca="1" ref="AE103" ca="1">IFERROR(_xlfn.XLOOKUP(MID(CELL("filename",$A$1),FIND("]",CELL("filename",$A$1))+1,255)&amp;"|"&amp;$C103,Fonte_OM_Objeto!$G:$G,Fonte_OM_Objeto!$J:$J),"")</f>
        <v>CMF</v>
      </c>
      <c r="AF103" s="10" t="str" cm="1">
        <f t="array" aca="1" ref="AF103" ca="1">IFERROR(_xlfn.XLOOKUP(MID(CELL("filename",$A$1),FIND("]",CELL("filename",$A$1))+1,255)&amp;"|"&amp;$C103,Fonte_OM_Objeto!$G:$G,Fonte_OM_Objeto!$K:$K),"")</f>
        <v>Modernizando os laboratórios de química, física e biologia, revitalizando a biblioteca, e otimizando o
trânsito de alunos portadores de necessidades especiais em pisos com acesso por plataforma elevatória - Fortaleza/CE</v>
      </c>
    </row>
    <row r="104" spans="1:32" s="1" customFormat="1" ht="30.4" customHeight="1" x14ac:dyDescent="0.2">
      <c r="A104" s="9" t="s">
        <v>2327</v>
      </c>
      <c r="B104" s="9" t="s">
        <v>31</v>
      </c>
      <c r="C104" s="9" t="s">
        <v>4435</v>
      </c>
      <c r="D104" s="9" t="s">
        <v>33</v>
      </c>
      <c r="E104" s="9" t="s">
        <v>90</v>
      </c>
      <c r="F104" s="9" t="s">
        <v>2938</v>
      </c>
      <c r="G104" s="9" t="s">
        <v>2937</v>
      </c>
      <c r="H104" s="9" t="s">
        <v>37</v>
      </c>
      <c r="I104" s="9" t="s">
        <v>96</v>
      </c>
      <c r="J104" s="9" t="s">
        <v>39</v>
      </c>
      <c r="K104" s="9" t="s">
        <v>40</v>
      </c>
      <c r="L104" s="9" t="s">
        <v>41</v>
      </c>
      <c r="M104" s="9" t="s">
        <v>42</v>
      </c>
      <c r="N104" s="9" t="s">
        <v>43</v>
      </c>
      <c r="O104" s="9" t="s">
        <v>2725</v>
      </c>
      <c r="P104" s="9" t="s">
        <v>45</v>
      </c>
      <c r="Q104" s="9" t="s">
        <v>182</v>
      </c>
      <c r="R104" s="9" t="s">
        <v>47</v>
      </c>
      <c r="S104" s="9" t="s">
        <v>2724</v>
      </c>
      <c r="T104" s="9" t="s">
        <v>75</v>
      </c>
      <c r="U104" s="9" t="s">
        <v>76</v>
      </c>
      <c r="V104" s="9" t="s">
        <v>75</v>
      </c>
      <c r="W104" s="9" t="s">
        <v>51</v>
      </c>
      <c r="X104" s="9" t="s">
        <v>52</v>
      </c>
      <c r="Y104" s="9" t="s">
        <v>53</v>
      </c>
      <c r="Z104" s="9" t="s">
        <v>54</v>
      </c>
      <c r="AA104" s="9" t="s">
        <v>55</v>
      </c>
      <c r="AB104" s="9" t="s">
        <v>4044</v>
      </c>
      <c r="AC104" s="10">
        <v>425000</v>
      </c>
      <c r="AD104" s="10" t="s">
        <v>4434</v>
      </c>
      <c r="AE104" s="10" t="str" cm="1">
        <f t="array" aca="1" ref="AE104" ca="1">IFERROR(_xlfn.XLOOKUP(MID(CELL("filename",$A$1),FIND("]",CELL("filename",$A$1))+1,255)&amp;"|"&amp;$C104,Fonte_OM_Objeto!$G:$G,Fonte_OM_Objeto!$J:$J),"")</f>
        <v>CMF</v>
      </c>
      <c r="AF104" s="10" t="str" cm="1">
        <f t="array" aca="1" ref="AF104" ca="1">IFERROR(_xlfn.XLOOKUP(MID(CELL("filename",$A$1),FIND("]",CELL("filename",$A$1))+1,255)&amp;"|"&amp;$C104,Fonte_OM_Objeto!$G:$G,Fonte_OM_Objeto!$K:$K),"")</f>
        <v>Modernizando os laboratórios de química, física e biologia, revitalizando a biblioteca, e otimizando o
trânsito de alunos portadores de necessidades especiais em pisos com acesso por plataforma elevatória - Fortaleza/CE</v>
      </c>
    </row>
    <row r="105" spans="1:32" s="1" customFormat="1" ht="52.35" customHeight="1" x14ac:dyDescent="0.2">
      <c r="A105" s="9" t="s">
        <v>2327</v>
      </c>
      <c r="B105" s="9" t="s">
        <v>31</v>
      </c>
      <c r="C105" s="9" t="s">
        <v>4433</v>
      </c>
      <c r="D105" s="9" t="s">
        <v>33</v>
      </c>
      <c r="E105" s="9" t="s">
        <v>90</v>
      </c>
      <c r="F105" s="9" t="s">
        <v>575</v>
      </c>
      <c r="G105" s="9" t="s">
        <v>576</v>
      </c>
      <c r="H105" s="9" t="s">
        <v>37</v>
      </c>
      <c r="I105" s="9" t="s">
        <v>212</v>
      </c>
      <c r="J105" s="9" t="s">
        <v>39</v>
      </c>
      <c r="K105" s="9" t="s">
        <v>40</v>
      </c>
      <c r="L105" s="9" t="s">
        <v>41</v>
      </c>
      <c r="M105" s="9" t="s">
        <v>59</v>
      </c>
      <c r="N105" s="9" t="s">
        <v>60</v>
      </c>
      <c r="O105" s="9" t="s">
        <v>2347</v>
      </c>
      <c r="P105" s="9" t="s">
        <v>45</v>
      </c>
      <c r="Q105" s="9" t="s">
        <v>62</v>
      </c>
      <c r="R105" s="9" t="s">
        <v>45</v>
      </c>
      <c r="S105" s="9" t="s">
        <v>4046</v>
      </c>
      <c r="T105" s="9" t="s">
        <v>75</v>
      </c>
      <c r="U105" s="9" t="s">
        <v>76</v>
      </c>
      <c r="V105" s="9" t="s">
        <v>75</v>
      </c>
      <c r="W105" s="9" t="s">
        <v>51</v>
      </c>
      <c r="X105" s="9" t="s">
        <v>52</v>
      </c>
      <c r="Y105" s="9" t="s">
        <v>53</v>
      </c>
      <c r="Z105" s="9" t="s">
        <v>54</v>
      </c>
      <c r="AA105" s="9" t="s">
        <v>55</v>
      </c>
      <c r="AB105" s="9" t="s">
        <v>4044</v>
      </c>
      <c r="AC105" s="10">
        <v>500000</v>
      </c>
      <c r="AD105" s="10" t="s">
        <v>4432</v>
      </c>
      <c r="AE105" s="10" t="str" cm="1">
        <f t="array" aca="1" ref="AE105" ca="1">IFERROR(_xlfn.XLOOKUP(MID(CELL("filename",$A$1),FIND("]",CELL("filename",$A$1))+1,255)&amp;"|"&amp;$C105,Fonte_OM_Objeto!$G:$G,Fonte_OM_Objeto!$J:$J),"")</f>
        <v/>
      </c>
      <c r="AF105" s="10" t="str" cm="1">
        <f t="array" aca="1" ref="AF105" ca="1">IFERROR(_xlfn.XLOOKUP(MID(CELL("filename",$A$1),FIND("]",CELL("filename",$A$1))+1,255)&amp;"|"&amp;$C105,Fonte_OM_Objeto!$G:$G,Fonte_OM_Objeto!$K:$K),"")</f>
        <v/>
      </c>
    </row>
    <row r="106" spans="1:32" s="1" customFormat="1" ht="52.35" customHeight="1" x14ac:dyDescent="0.2">
      <c r="A106" s="9" t="s">
        <v>2327</v>
      </c>
      <c r="B106" s="9" t="s">
        <v>31</v>
      </c>
      <c r="C106" s="9" t="s">
        <v>4431</v>
      </c>
      <c r="D106" s="9" t="s">
        <v>33</v>
      </c>
      <c r="E106" s="9" t="s">
        <v>90</v>
      </c>
      <c r="F106" s="9" t="s">
        <v>4430</v>
      </c>
      <c r="G106" s="9" t="s">
        <v>4429</v>
      </c>
      <c r="H106" s="9" t="s">
        <v>37</v>
      </c>
      <c r="I106" s="9" t="s">
        <v>159</v>
      </c>
      <c r="J106" s="9" t="s">
        <v>39</v>
      </c>
      <c r="K106" s="9" t="s">
        <v>40</v>
      </c>
      <c r="L106" s="9" t="s">
        <v>41</v>
      </c>
      <c r="M106" s="9" t="s">
        <v>70</v>
      </c>
      <c r="N106" s="9" t="s">
        <v>71</v>
      </c>
      <c r="O106" s="9" t="s">
        <v>2326</v>
      </c>
      <c r="P106" s="9" t="s">
        <v>45</v>
      </c>
      <c r="Q106" s="9" t="s">
        <v>62</v>
      </c>
      <c r="R106" s="9" t="s">
        <v>45</v>
      </c>
      <c r="S106" s="9" t="s">
        <v>4048</v>
      </c>
      <c r="T106" s="9" t="s">
        <v>75</v>
      </c>
      <c r="U106" s="9" t="s">
        <v>76</v>
      </c>
      <c r="V106" s="9" t="s">
        <v>75</v>
      </c>
      <c r="W106" s="9" t="s">
        <v>51</v>
      </c>
      <c r="X106" s="9" t="s">
        <v>52</v>
      </c>
      <c r="Y106" s="9" t="s">
        <v>53</v>
      </c>
      <c r="Z106" s="9" t="s">
        <v>54</v>
      </c>
      <c r="AA106" s="9" t="s">
        <v>55</v>
      </c>
      <c r="AB106" s="9" t="s">
        <v>4044</v>
      </c>
      <c r="AC106" s="10">
        <v>300000</v>
      </c>
      <c r="AD106" s="10" t="s">
        <v>4428</v>
      </c>
      <c r="AE106" s="10" t="str" cm="1">
        <f t="array" aca="1" ref="AE106" ca="1">IFERROR(_xlfn.XLOOKUP(MID(CELL("filename",$A$1),FIND("]",CELL("filename",$A$1))+1,255)&amp;"|"&amp;$C106,Fonte_OM_Objeto!$G:$G,Fonte_OM_Objeto!$J:$J),"")</f>
        <v/>
      </c>
      <c r="AF106" s="10" t="str" cm="1">
        <f t="array" aca="1" ref="AF106" ca="1">IFERROR(_xlfn.XLOOKUP(MID(CELL("filename",$A$1),FIND("]",CELL("filename",$A$1))+1,255)&amp;"|"&amp;$C106,Fonte_OM_Objeto!$G:$G,Fonte_OM_Objeto!$K:$K),"")</f>
        <v/>
      </c>
    </row>
    <row r="107" spans="1:32" s="1" customFormat="1" ht="52.35" customHeight="1" x14ac:dyDescent="0.2">
      <c r="A107" s="9" t="s">
        <v>2327</v>
      </c>
      <c r="B107" s="9" t="s">
        <v>31</v>
      </c>
      <c r="C107" s="9" t="s">
        <v>2922</v>
      </c>
      <c r="D107" s="9" t="s">
        <v>33</v>
      </c>
      <c r="E107" s="9" t="s">
        <v>90</v>
      </c>
      <c r="F107" s="9" t="s">
        <v>593</v>
      </c>
      <c r="G107" s="9" t="s">
        <v>594</v>
      </c>
      <c r="H107" s="9" t="s">
        <v>37</v>
      </c>
      <c r="I107" s="9" t="s">
        <v>212</v>
      </c>
      <c r="J107" s="9" t="s">
        <v>39</v>
      </c>
      <c r="K107" s="9" t="s">
        <v>40</v>
      </c>
      <c r="L107" s="9" t="s">
        <v>41</v>
      </c>
      <c r="M107" s="9" t="s">
        <v>59</v>
      </c>
      <c r="N107" s="9" t="s">
        <v>60</v>
      </c>
      <c r="O107" s="9" t="s">
        <v>2347</v>
      </c>
      <c r="P107" s="9" t="s">
        <v>45</v>
      </c>
      <c r="Q107" s="9" t="s">
        <v>62</v>
      </c>
      <c r="R107" s="9" t="s">
        <v>45</v>
      </c>
      <c r="S107" s="9" t="s">
        <v>4046</v>
      </c>
      <c r="T107" s="9" t="s">
        <v>75</v>
      </c>
      <c r="U107" s="9" t="s">
        <v>76</v>
      </c>
      <c r="V107" s="9" t="s">
        <v>75</v>
      </c>
      <c r="W107" s="9" t="s">
        <v>51</v>
      </c>
      <c r="X107" s="9" t="s">
        <v>52</v>
      </c>
      <c r="Y107" s="9" t="s">
        <v>53</v>
      </c>
      <c r="Z107" s="9" t="s">
        <v>54</v>
      </c>
      <c r="AA107" s="9" t="s">
        <v>55</v>
      </c>
      <c r="AB107" s="9" t="s">
        <v>4044</v>
      </c>
      <c r="AC107" s="10">
        <v>70000</v>
      </c>
      <c r="AD107" s="10" t="s">
        <v>4427</v>
      </c>
      <c r="AE107" s="10" t="str" cm="1">
        <f t="array" aca="1" ref="AE107" ca="1">IFERROR(_xlfn.XLOOKUP(MID(CELL("filename",$A$1),FIND("]",CELL("filename",$A$1))+1,255)&amp;"|"&amp;$C107,Fonte_OM_Objeto!$G:$G,Fonte_OM_Objeto!$J:$J),"")</f>
        <v/>
      </c>
      <c r="AF107" s="10" t="str" cm="1">
        <f t="array" aca="1" ref="AF107" ca="1">IFERROR(_xlfn.XLOOKUP(MID(CELL("filename",$A$1),FIND("]",CELL("filename",$A$1))+1,255)&amp;"|"&amp;$C107,Fonte_OM_Objeto!$G:$G,Fonte_OM_Objeto!$K:$K),"")</f>
        <v/>
      </c>
    </row>
    <row r="108" spans="1:32" s="1" customFormat="1" ht="73.5" customHeight="1" x14ac:dyDescent="0.2">
      <c r="A108" s="9" t="s">
        <v>2327</v>
      </c>
      <c r="B108" s="9" t="s">
        <v>31</v>
      </c>
      <c r="C108" s="9" t="s">
        <v>2920</v>
      </c>
      <c r="D108" s="9" t="s">
        <v>33</v>
      </c>
      <c r="E108" s="9" t="s">
        <v>34</v>
      </c>
      <c r="F108" s="9" t="s">
        <v>593</v>
      </c>
      <c r="G108" s="9" t="s">
        <v>594</v>
      </c>
      <c r="H108" s="9" t="s">
        <v>37</v>
      </c>
      <c r="I108" s="9" t="s">
        <v>212</v>
      </c>
      <c r="J108" s="9" t="s">
        <v>39</v>
      </c>
      <c r="K108" s="9" t="s">
        <v>40</v>
      </c>
      <c r="L108" s="9" t="s">
        <v>41</v>
      </c>
      <c r="M108" s="9" t="s">
        <v>97</v>
      </c>
      <c r="N108" s="9" t="s">
        <v>98</v>
      </c>
      <c r="O108" s="9" t="s">
        <v>612</v>
      </c>
      <c r="P108" s="9" t="s">
        <v>45</v>
      </c>
      <c r="Q108" s="9" t="s">
        <v>109</v>
      </c>
      <c r="R108" s="9" t="s">
        <v>47</v>
      </c>
      <c r="S108" s="9" t="s">
        <v>110</v>
      </c>
      <c r="T108" s="9" t="s">
        <v>1534</v>
      </c>
      <c r="U108" s="9" t="s">
        <v>212</v>
      </c>
      <c r="V108" s="9" t="s">
        <v>480</v>
      </c>
      <c r="W108" s="9" t="s">
        <v>111</v>
      </c>
      <c r="X108" s="9" t="s">
        <v>52</v>
      </c>
      <c r="Y108" s="9" t="s">
        <v>53</v>
      </c>
      <c r="Z108" s="9" t="s">
        <v>54</v>
      </c>
      <c r="AA108" s="9" t="s">
        <v>55</v>
      </c>
      <c r="AB108" s="9" t="s">
        <v>4044</v>
      </c>
      <c r="AC108" s="10">
        <v>110000</v>
      </c>
      <c r="AD108" s="10" t="s">
        <v>4426</v>
      </c>
      <c r="AE108" s="10" t="str" cm="1">
        <f t="array" aca="1" ref="AE108" ca="1">IFERROR(_xlfn.XLOOKUP(MID(CELL("filename",$A$1),FIND("]",CELL("filename",$A$1))+1,255)&amp;"|"&amp;$C108,Fonte_OM_Objeto!$G:$G,Fonte_OM_Objeto!$J:$J),"")</f>
        <v/>
      </c>
      <c r="AF108" s="10" t="str" cm="1">
        <f t="array" aca="1" ref="AF108" ca="1">IFERROR(_xlfn.XLOOKUP(MID(CELL("filename",$A$1),FIND("]",CELL("filename",$A$1))+1,255)&amp;"|"&amp;$C108,Fonte_OM_Objeto!$G:$G,Fonte_OM_Objeto!$K:$K),"")</f>
        <v/>
      </c>
    </row>
    <row r="109" spans="1:32" s="1" customFormat="1" ht="73.5" customHeight="1" x14ac:dyDescent="0.2">
      <c r="A109" s="9" t="s">
        <v>2327</v>
      </c>
      <c r="B109" s="9" t="s">
        <v>31</v>
      </c>
      <c r="C109" s="9" t="s">
        <v>592</v>
      </c>
      <c r="D109" s="9" t="s">
        <v>33</v>
      </c>
      <c r="E109" s="9" t="s">
        <v>90</v>
      </c>
      <c r="F109" s="9" t="s">
        <v>593</v>
      </c>
      <c r="G109" s="9" t="s">
        <v>594</v>
      </c>
      <c r="H109" s="9" t="s">
        <v>37</v>
      </c>
      <c r="I109" s="9" t="s">
        <v>212</v>
      </c>
      <c r="J109" s="9" t="s">
        <v>39</v>
      </c>
      <c r="K109" s="9" t="s">
        <v>40</v>
      </c>
      <c r="L109" s="9" t="s">
        <v>41</v>
      </c>
      <c r="M109" s="9" t="s">
        <v>70</v>
      </c>
      <c r="N109" s="9" t="s">
        <v>71</v>
      </c>
      <c r="O109" s="9" t="s">
        <v>118</v>
      </c>
      <c r="P109" s="9" t="s">
        <v>45</v>
      </c>
      <c r="Q109" s="9" t="s">
        <v>46</v>
      </c>
      <c r="R109" s="9" t="s">
        <v>47</v>
      </c>
      <c r="S109" s="9" t="s">
        <v>48</v>
      </c>
      <c r="T109" s="9" t="s">
        <v>75</v>
      </c>
      <c r="U109" s="9" t="s">
        <v>76</v>
      </c>
      <c r="V109" s="9" t="s">
        <v>75</v>
      </c>
      <c r="W109" s="9" t="s">
        <v>51</v>
      </c>
      <c r="X109" s="9" t="s">
        <v>102</v>
      </c>
      <c r="Y109" s="9" t="s">
        <v>53</v>
      </c>
      <c r="Z109" s="9" t="s">
        <v>54</v>
      </c>
      <c r="AA109" s="9" t="s">
        <v>55</v>
      </c>
      <c r="AB109" s="9" t="s">
        <v>4044</v>
      </c>
      <c r="AC109" s="10">
        <v>100000</v>
      </c>
      <c r="AD109" s="10" t="s">
        <v>4425</v>
      </c>
      <c r="AE109" s="10" t="str" cm="1">
        <f t="array" aca="1" ref="AE109" ca="1">IFERROR(_xlfn.XLOOKUP(MID(CELL("filename",$A$1),FIND("]",CELL("filename",$A$1))+1,255)&amp;"|"&amp;$C109,Fonte_OM_Objeto!$G:$G,Fonte_OM_Objeto!$J:$J),"")</f>
        <v/>
      </c>
      <c r="AF109" s="10" t="str" cm="1">
        <f t="array" aca="1" ref="AF109" ca="1">IFERROR(_xlfn.XLOOKUP(MID(CELL("filename",$A$1),FIND("]",CELL("filename",$A$1))+1,255)&amp;"|"&amp;$C109,Fonte_OM_Objeto!$G:$G,Fonte_OM_Objeto!$K:$K),"")</f>
        <v/>
      </c>
    </row>
    <row r="110" spans="1:32" s="1" customFormat="1" ht="52.35" customHeight="1" x14ac:dyDescent="0.2">
      <c r="A110" s="9" t="s">
        <v>2327</v>
      </c>
      <c r="B110" s="9" t="s">
        <v>31</v>
      </c>
      <c r="C110" s="9" t="s">
        <v>4424</v>
      </c>
      <c r="D110" s="9" t="s">
        <v>33</v>
      </c>
      <c r="E110" s="9" t="s">
        <v>34</v>
      </c>
      <c r="F110" s="9" t="s">
        <v>2893</v>
      </c>
      <c r="G110" s="9" t="s">
        <v>2892</v>
      </c>
      <c r="H110" s="9" t="s">
        <v>37</v>
      </c>
      <c r="I110" s="9" t="s">
        <v>159</v>
      </c>
      <c r="J110" s="9" t="s">
        <v>160</v>
      </c>
      <c r="K110" s="9" t="s">
        <v>40</v>
      </c>
      <c r="L110" s="9" t="s">
        <v>41</v>
      </c>
      <c r="M110" s="9" t="s">
        <v>97</v>
      </c>
      <c r="N110" s="9" t="s">
        <v>98</v>
      </c>
      <c r="O110" s="9" t="s">
        <v>2671</v>
      </c>
      <c r="P110" s="9" t="s">
        <v>45</v>
      </c>
      <c r="Q110" s="9" t="s">
        <v>1646</v>
      </c>
      <c r="R110" s="9" t="s">
        <v>2360</v>
      </c>
      <c r="S110" s="9" t="s">
        <v>4209</v>
      </c>
      <c r="T110" s="9" t="s">
        <v>2625</v>
      </c>
      <c r="U110" s="9" t="s">
        <v>159</v>
      </c>
      <c r="V110" s="9" t="s">
        <v>2624</v>
      </c>
      <c r="W110" s="9" t="s">
        <v>51</v>
      </c>
      <c r="X110" s="9" t="s">
        <v>102</v>
      </c>
      <c r="Y110" s="9" t="s">
        <v>53</v>
      </c>
      <c r="Z110" s="9" t="s">
        <v>54</v>
      </c>
      <c r="AA110" s="9" t="s">
        <v>55</v>
      </c>
      <c r="AB110" s="9" t="s">
        <v>4044</v>
      </c>
      <c r="AC110" s="10">
        <v>400000</v>
      </c>
      <c r="AD110" s="10" t="s">
        <v>4423</v>
      </c>
      <c r="AE110" s="10" t="str" cm="1">
        <f t="array" aca="1" ref="AE110" ca="1">IFERROR(_xlfn.XLOOKUP(MID(CELL("filename",$A$1),FIND("]",CELL("filename",$A$1))+1,255)&amp;"|"&amp;$C110,Fonte_OM_Objeto!$G:$G,Fonte_OM_Objeto!$J:$J),"")</f>
        <v/>
      </c>
      <c r="AF110" s="10" t="str" cm="1">
        <f t="array" aca="1" ref="AF110" ca="1">IFERROR(_xlfn.XLOOKUP(MID(CELL("filename",$A$1),FIND("]",CELL("filename",$A$1))+1,255)&amp;"|"&amp;$C110,Fonte_OM_Objeto!$G:$G,Fonte_OM_Objeto!$K:$K),"")</f>
        <v/>
      </c>
    </row>
    <row r="111" spans="1:32" s="1" customFormat="1" ht="52.35" customHeight="1" x14ac:dyDescent="0.2">
      <c r="A111" s="9" t="s">
        <v>2327</v>
      </c>
      <c r="B111" s="9" t="s">
        <v>31</v>
      </c>
      <c r="C111" s="9" t="s">
        <v>4422</v>
      </c>
      <c r="D111" s="9" t="s">
        <v>33</v>
      </c>
      <c r="E111" s="9" t="s">
        <v>90</v>
      </c>
      <c r="F111" s="9" t="s">
        <v>2893</v>
      </c>
      <c r="G111" s="9" t="s">
        <v>2892</v>
      </c>
      <c r="H111" s="9" t="s">
        <v>37</v>
      </c>
      <c r="I111" s="9" t="s">
        <v>159</v>
      </c>
      <c r="J111" s="9" t="s">
        <v>160</v>
      </c>
      <c r="K111" s="9" t="s">
        <v>40</v>
      </c>
      <c r="L111" s="9" t="s">
        <v>41</v>
      </c>
      <c r="M111" s="9" t="s">
        <v>428</v>
      </c>
      <c r="N111" s="9" t="s">
        <v>429</v>
      </c>
      <c r="O111" s="9" t="s">
        <v>2891</v>
      </c>
      <c r="P111" s="9" t="s">
        <v>45</v>
      </c>
      <c r="Q111" s="9" t="s">
        <v>385</v>
      </c>
      <c r="R111" s="9" t="s">
        <v>2360</v>
      </c>
      <c r="S111" s="9" t="s">
        <v>431</v>
      </c>
      <c r="T111" s="9" t="s">
        <v>75</v>
      </c>
      <c r="U111" s="9" t="s">
        <v>76</v>
      </c>
      <c r="V111" s="9" t="s">
        <v>75</v>
      </c>
      <c r="W111" s="9" t="s">
        <v>51</v>
      </c>
      <c r="X111" s="9" t="s">
        <v>52</v>
      </c>
      <c r="Y111" s="9" t="s">
        <v>53</v>
      </c>
      <c r="Z111" s="9" t="s">
        <v>54</v>
      </c>
      <c r="AA111" s="9" t="s">
        <v>55</v>
      </c>
      <c r="AB111" s="9" t="s">
        <v>4044</v>
      </c>
      <c r="AC111" s="10">
        <v>800000</v>
      </c>
      <c r="AD111" s="10" t="s">
        <v>4421</v>
      </c>
      <c r="AE111" s="10" t="str" cm="1">
        <f t="array" aca="1" ref="AE111" ca="1">IFERROR(_xlfn.XLOOKUP(MID(CELL("filename",$A$1),FIND("]",CELL("filename",$A$1))+1,255)&amp;"|"&amp;$C111,Fonte_OM_Objeto!$G:$G,Fonte_OM_Objeto!$J:$J),"")</f>
        <v/>
      </c>
      <c r="AF111" s="10" t="str" cm="1">
        <f t="array" aca="1" ref="AF111" ca="1">IFERROR(_xlfn.XLOOKUP(MID(CELL("filename",$A$1),FIND("]",CELL("filename",$A$1))+1,255)&amp;"|"&amp;$C111,Fonte_OM_Objeto!$G:$G,Fonte_OM_Objeto!$K:$K),"")</f>
        <v/>
      </c>
    </row>
    <row r="112" spans="1:32" s="1" customFormat="1" ht="52.35" customHeight="1" x14ac:dyDescent="0.2">
      <c r="A112" s="9" t="s">
        <v>2327</v>
      </c>
      <c r="B112" s="9" t="s">
        <v>31</v>
      </c>
      <c r="C112" s="9" t="s">
        <v>2904</v>
      </c>
      <c r="D112" s="9" t="s">
        <v>33</v>
      </c>
      <c r="E112" s="9" t="s">
        <v>90</v>
      </c>
      <c r="F112" s="9" t="s">
        <v>2893</v>
      </c>
      <c r="G112" s="9" t="s">
        <v>2892</v>
      </c>
      <c r="H112" s="9" t="s">
        <v>37</v>
      </c>
      <c r="I112" s="9" t="s">
        <v>159</v>
      </c>
      <c r="J112" s="9" t="s">
        <v>160</v>
      </c>
      <c r="K112" s="9" t="s">
        <v>40</v>
      </c>
      <c r="L112" s="9" t="s">
        <v>41</v>
      </c>
      <c r="M112" s="9" t="s">
        <v>408</v>
      </c>
      <c r="N112" s="9" t="s">
        <v>409</v>
      </c>
      <c r="O112" s="9" t="s">
        <v>2739</v>
      </c>
      <c r="P112" s="9" t="s">
        <v>45</v>
      </c>
      <c r="Q112" s="9" t="s">
        <v>411</v>
      </c>
      <c r="R112" s="9" t="s">
        <v>2353</v>
      </c>
      <c r="S112" s="9" t="s">
        <v>413</v>
      </c>
      <c r="T112" s="9" t="s">
        <v>75</v>
      </c>
      <c r="U112" s="9" t="s">
        <v>76</v>
      </c>
      <c r="V112" s="9" t="s">
        <v>75</v>
      </c>
      <c r="W112" s="9" t="s">
        <v>51</v>
      </c>
      <c r="X112" s="9" t="s">
        <v>102</v>
      </c>
      <c r="Y112" s="9" t="s">
        <v>53</v>
      </c>
      <c r="Z112" s="9" t="s">
        <v>54</v>
      </c>
      <c r="AA112" s="9" t="s">
        <v>55</v>
      </c>
      <c r="AB112" s="9" t="s">
        <v>4044</v>
      </c>
      <c r="AC112" s="10">
        <v>200000</v>
      </c>
      <c r="AD112" s="10" t="s">
        <v>4323</v>
      </c>
      <c r="AE112" s="10" t="str" cm="1">
        <f t="array" aca="1" ref="AE112" ca="1">IFERROR(_xlfn.XLOOKUP(MID(CELL("filename",$A$1),FIND("]",CELL("filename",$A$1))+1,255)&amp;"|"&amp;$C112,Fonte_OM_Objeto!$G:$G,Fonte_OM_Objeto!$J:$J),"")</f>
        <v/>
      </c>
      <c r="AF112" s="10" t="str" cm="1">
        <f t="array" aca="1" ref="AF112" ca="1">IFERROR(_xlfn.XLOOKUP(MID(CELL("filename",$A$1),FIND("]",CELL("filename",$A$1))+1,255)&amp;"|"&amp;$C112,Fonte_OM_Objeto!$G:$G,Fonte_OM_Objeto!$K:$K),"")</f>
        <v/>
      </c>
    </row>
    <row r="113" spans="1:32" s="1" customFormat="1" ht="30.4" customHeight="1" x14ac:dyDescent="0.2">
      <c r="A113" s="9" t="s">
        <v>2327</v>
      </c>
      <c r="B113" s="9" t="s">
        <v>31</v>
      </c>
      <c r="C113" s="9" t="s">
        <v>2902</v>
      </c>
      <c r="D113" s="9" t="s">
        <v>33</v>
      </c>
      <c r="E113" s="9" t="s">
        <v>90</v>
      </c>
      <c r="F113" s="9" t="s">
        <v>2893</v>
      </c>
      <c r="G113" s="9" t="s">
        <v>2892</v>
      </c>
      <c r="H113" s="9" t="s">
        <v>37</v>
      </c>
      <c r="I113" s="9" t="s">
        <v>159</v>
      </c>
      <c r="J113" s="9" t="s">
        <v>160</v>
      </c>
      <c r="K113" s="9" t="s">
        <v>40</v>
      </c>
      <c r="L113" s="9" t="s">
        <v>41</v>
      </c>
      <c r="M113" s="9" t="s">
        <v>42</v>
      </c>
      <c r="N113" s="9" t="s">
        <v>43</v>
      </c>
      <c r="O113" s="9" t="s">
        <v>2344</v>
      </c>
      <c r="P113" s="9" t="s">
        <v>45</v>
      </c>
      <c r="Q113" s="9" t="s">
        <v>84</v>
      </c>
      <c r="R113" s="9" t="s">
        <v>45</v>
      </c>
      <c r="S113" s="9" t="s">
        <v>4048</v>
      </c>
      <c r="T113" s="9" t="s">
        <v>75</v>
      </c>
      <c r="U113" s="9" t="s">
        <v>76</v>
      </c>
      <c r="V113" s="9" t="s">
        <v>75</v>
      </c>
      <c r="W113" s="9" t="s">
        <v>51</v>
      </c>
      <c r="X113" s="9" t="s">
        <v>52</v>
      </c>
      <c r="Y113" s="9" t="s">
        <v>53</v>
      </c>
      <c r="Z113" s="9" t="s">
        <v>54</v>
      </c>
      <c r="AA113" s="9" t="s">
        <v>55</v>
      </c>
      <c r="AB113" s="9" t="s">
        <v>4044</v>
      </c>
      <c r="AC113" s="10">
        <v>250000</v>
      </c>
      <c r="AD113" s="10" t="s">
        <v>4420</v>
      </c>
      <c r="AE113" s="10" t="str" cm="1">
        <f t="array" aca="1" ref="AE113" ca="1">IFERROR(_xlfn.XLOOKUP(MID(CELL("filename",$A$1),FIND("]",CELL("filename",$A$1))+1,255)&amp;"|"&amp;$C113,Fonte_OM_Objeto!$G:$G,Fonte_OM_Objeto!$J:$J),"")</f>
        <v>14º RCMec</v>
      </c>
      <c r="AF113" s="10" t="str" cm="1">
        <f t="array" aca="1" ref="AF113" ca="1">IFERROR(_xlfn.XLOOKUP(MID(CELL("filename",$A$1),FIND("]",CELL("filename",$A$1))+1,255)&amp;"|"&amp;$C113,Fonte_OM_Objeto!$G:$G,Fonte_OM_Objeto!$K:$K),"")</f>
        <v>Aquisição de uma viatura tipo VAN - São Miguel do Oeste/SC.</v>
      </c>
    </row>
    <row r="114" spans="1:32" s="1" customFormat="1" ht="30.4" customHeight="1" x14ac:dyDescent="0.2">
      <c r="A114" s="9" t="s">
        <v>2327</v>
      </c>
      <c r="B114" s="9" t="s">
        <v>31</v>
      </c>
      <c r="C114" s="9" t="s">
        <v>4419</v>
      </c>
      <c r="D114" s="9" t="s">
        <v>33</v>
      </c>
      <c r="E114" s="9" t="s">
        <v>90</v>
      </c>
      <c r="F114" s="9" t="s">
        <v>2893</v>
      </c>
      <c r="G114" s="9" t="s">
        <v>2892</v>
      </c>
      <c r="H114" s="9" t="s">
        <v>37</v>
      </c>
      <c r="I114" s="9" t="s">
        <v>159</v>
      </c>
      <c r="J114" s="9" t="s">
        <v>160</v>
      </c>
      <c r="K114" s="9" t="s">
        <v>40</v>
      </c>
      <c r="L114" s="9" t="s">
        <v>41</v>
      </c>
      <c r="M114" s="9" t="s">
        <v>42</v>
      </c>
      <c r="N114" s="9" t="s">
        <v>43</v>
      </c>
      <c r="O114" s="9" t="s">
        <v>4167</v>
      </c>
      <c r="P114" s="9" t="s">
        <v>45</v>
      </c>
      <c r="Q114" s="9" t="s">
        <v>84</v>
      </c>
      <c r="R114" s="9" t="s">
        <v>45</v>
      </c>
      <c r="S114" s="9" t="s">
        <v>525</v>
      </c>
      <c r="T114" s="9" t="s">
        <v>75</v>
      </c>
      <c r="U114" s="9" t="s">
        <v>76</v>
      </c>
      <c r="V114" s="9" t="s">
        <v>75</v>
      </c>
      <c r="W114" s="9" t="s">
        <v>51</v>
      </c>
      <c r="X114" s="9" t="s">
        <v>52</v>
      </c>
      <c r="Y114" s="9" t="s">
        <v>53</v>
      </c>
      <c r="Z114" s="9" t="s">
        <v>54</v>
      </c>
      <c r="AA114" s="9" t="s">
        <v>55</v>
      </c>
      <c r="AB114" s="9" t="s">
        <v>4044</v>
      </c>
      <c r="AC114" s="10">
        <v>100000</v>
      </c>
      <c r="AD114" s="10" t="s">
        <v>4418</v>
      </c>
      <c r="AE114" s="10" t="str" cm="1">
        <f t="array" aca="1" ref="AE114" ca="1">IFERROR(_xlfn.XLOOKUP(MID(CELL("filename",$A$1),FIND("]",CELL("filename",$A$1))+1,255)&amp;"|"&amp;$C114,Fonte_OM_Objeto!$G:$G,Fonte_OM_Objeto!$J:$J),"")</f>
        <v>5º B E Cmb</v>
      </c>
      <c r="AF114" s="10" t="str" cm="1">
        <f t="array" aca="1" ref="AF114" ca="1">IFERROR(_xlfn.XLOOKUP(MID(CELL("filename",$A$1),FIND("]",CELL("filename",$A$1))+1,255)&amp;"|"&amp;$C114,Fonte_OM_Objeto!$G:$G,Fonte_OM_Objeto!$K:$K),"")</f>
        <v>Aquisição de equipamentos de informática (TI) - Porto União/SC</v>
      </c>
    </row>
    <row r="115" spans="1:32" s="1" customFormat="1" ht="30.4" customHeight="1" x14ac:dyDescent="0.2">
      <c r="A115" s="9" t="s">
        <v>2327</v>
      </c>
      <c r="B115" s="9" t="s">
        <v>31</v>
      </c>
      <c r="C115" s="9" t="s">
        <v>4417</v>
      </c>
      <c r="D115" s="9" t="s">
        <v>33</v>
      </c>
      <c r="E115" s="9" t="s">
        <v>90</v>
      </c>
      <c r="F115" s="9" t="s">
        <v>2893</v>
      </c>
      <c r="G115" s="9" t="s">
        <v>2892</v>
      </c>
      <c r="H115" s="9" t="s">
        <v>37</v>
      </c>
      <c r="I115" s="9" t="s">
        <v>159</v>
      </c>
      <c r="J115" s="9" t="s">
        <v>160</v>
      </c>
      <c r="K115" s="9" t="s">
        <v>40</v>
      </c>
      <c r="L115" s="9" t="s">
        <v>41</v>
      </c>
      <c r="M115" s="9" t="s">
        <v>42</v>
      </c>
      <c r="N115" s="9" t="s">
        <v>43</v>
      </c>
      <c r="O115" s="9" t="s">
        <v>118</v>
      </c>
      <c r="P115" s="9" t="s">
        <v>45</v>
      </c>
      <c r="Q115" s="9" t="s">
        <v>46</v>
      </c>
      <c r="R115" s="9" t="s">
        <v>47</v>
      </c>
      <c r="S115" s="9" t="s">
        <v>48</v>
      </c>
      <c r="T115" s="9" t="s">
        <v>75</v>
      </c>
      <c r="U115" s="9" t="s">
        <v>76</v>
      </c>
      <c r="V115" s="9" t="s">
        <v>75</v>
      </c>
      <c r="W115" s="9" t="s">
        <v>51</v>
      </c>
      <c r="X115" s="9" t="s">
        <v>52</v>
      </c>
      <c r="Y115" s="9" t="s">
        <v>53</v>
      </c>
      <c r="Z115" s="9" t="s">
        <v>54</v>
      </c>
      <c r="AA115" s="9" t="s">
        <v>55</v>
      </c>
      <c r="AB115" s="9" t="s">
        <v>4044</v>
      </c>
      <c r="AC115" s="10">
        <v>100000</v>
      </c>
      <c r="AD115" s="10" t="s">
        <v>4416</v>
      </c>
      <c r="AE115" s="10" t="str" cm="1">
        <f t="array" aca="1" ref="AE115" ca="1">IFERROR(_xlfn.XLOOKUP(MID(CELL("filename",$A$1),FIND("]",CELL("filename",$A$1))+1,255)&amp;"|"&amp;$C115,Fonte_OM_Objeto!$G:$G,Fonte_OM_Objeto!$J:$J),"")</f>
        <v>11° Bia AAAe</v>
      </c>
      <c r="AF115" s="10" t="str" cm="1">
        <f t="array" aca="1" ref="AF115" ca="1">IFERROR(_xlfn.XLOOKUP(MID(CELL("filename",$A$1),FIND("]",CELL("filename",$A$1))+1,255)&amp;"|"&amp;$C115,Fonte_OM_Objeto!$G:$G,Fonte_OM_Objeto!$K:$K),"")</f>
        <v>Aquisição de materiais permanentes 11° BiaAAAe - Rio Negro/PR</v>
      </c>
    </row>
    <row r="116" spans="1:32" s="1" customFormat="1" ht="30.4" customHeight="1" x14ac:dyDescent="0.2">
      <c r="A116" s="9" t="s">
        <v>2327</v>
      </c>
      <c r="B116" s="9" t="s">
        <v>31</v>
      </c>
      <c r="C116" s="9" t="s">
        <v>4415</v>
      </c>
      <c r="D116" s="9" t="s">
        <v>33</v>
      </c>
      <c r="E116" s="9" t="s">
        <v>90</v>
      </c>
      <c r="F116" s="9" t="s">
        <v>2893</v>
      </c>
      <c r="G116" s="9" t="s">
        <v>2892</v>
      </c>
      <c r="H116" s="9" t="s">
        <v>37</v>
      </c>
      <c r="I116" s="9" t="s">
        <v>159</v>
      </c>
      <c r="J116" s="9" t="s">
        <v>160</v>
      </c>
      <c r="K116" s="9" t="s">
        <v>40</v>
      </c>
      <c r="L116" s="9" t="s">
        <v>41</v>
      </c>
      <c r="M116" s="9" t="s">
        <v>42</v>
      </c>
      <c r="N116" s="9" t="s">
        <v>43</v>
      </c>
      <c r="O116" s="9" t="s">
        <v>118</v>
      </c>
      <c r="P116" s="9" t="s">
        <v>45</v>
      </c>
      <c r="Q116" s="9" t="s">
        <v>46</v>
      </c>
      <c r="R116" s="9" t="s">
        <v>47</v>
      </c>
      <c r="S116" s="9" t="s">
        <v>48</v>
      </c>
      <c r="T116" s="9" t="s">
        <v>75</v>
      </c>
      <c r="U116" s="9" t="s">
        <v>76</v>
      </c>
      <c r="V116" s="9" t="s">
        <v>75</v>
      </c>
      <c r="W116" s="9" t="s">
        <v>51</v>
      </c>
      <c r="X116" s="9" t="s">
        <v>52</v>
      </c>
      <c r="Y116" s="9" t="s">
        <v>53</v>
      </c>
      <c r="Z116" s="9" t="s">
        <v>54</v>
      </c>
      <c r="AA116" s="9" t="s">
        <v>55</v>
      </c>
      <c r="AB116" s="9" t="s">
        <v>4044</v>
      </c>
      <c r="AC116" s="10">
        <v>100000</v>
      </c>
      <c r="AD116" s="10" t="s">
        <v>4414</v>
      </c>
      <c r="AE116" s="10" t="str" cm="1">
        <f t="array" aca="1" ref="AE116" ca="1">IFERROR(_xlfn.XLOOKUP(MID(CELL("filename",$A$1),FIND("]",CELL("filename",$A$1))+1,255)&amp;"|"&amp;$C116,Fonte_OM_Objeto!$G:$G,Fonte_OM_Objeto!$J:$J),"")</f>
        <v>Cmdo 14ª Bda Inf Mtz</v>
      </c>
      <c r="AF116" s="10" t="str" cm="1">
        <f t="array" aca="1" ref="AF116" ca="1">IFERROR(_xlfn.XLOOKUP(MID(CELL("filename",$A$1),FIND("]",CELL("filename",$A$1))+1,255)&amp;"|"&amp;$C116,Fonte_OM_Objeto!$G:$G,Fonte_OM_Objeto!$K:$K),"")</f>
        <v>Adquirir material para manutenção e adequação, dos patrimônio da cidade - Florianópolis/SC</v>
      </c>
    </row>
    <row r="117" spans="1:32" s="1" customFormat="1" ht="30.4" customHeight="1" x14ac:dyDescent="0.2">
      <c r="A117" s="9" t="s">
        <v>2327</v>
      </c>
      <c r="B117" s="9" t="s">
        <v>31</v>
      </c>
      <c r="C117" s="9" t="s">
        <v>2900</v>
      </c>
      <c r="D117" s="9" t="s">
        <v>33</v>
      </c>
      <c r="E117" s="9" t="s">
        <v>90</v>
      </c>
      <c r="F117" s="9" t="s">
        <v>2893</v>
      </c>
      <c r="G117" s="9" t="s">
        <v>2892</v>
      </c>
      <c r="H117" s="9" t="s">
        <v>37</v>
      </c>
      <c r="I117" s="9" t="s">
        <v>159</v>
      </c>
      <c r="J117" s="9" t="s">
        <v>160</v>
      </c>
      <c r="K117" s="9" t="s">
        <v>40</v>
      </c>
      <c r="L117" s="9" t="s">
        <v>41</v>
      </c>
      <c r="M117" s="9" t="s">
        <v>42</v>
      </c>
      <c r="N117" s="9" t="s">
        <v>43</v>
      </c>
      <c r="O117" s="9" t="s">
        <v>4167</v>
      </c>
      <c r="P117" s="9" t="s">
        <v>45</v>
      </c>
      <c r="Q117" s="9" t="s">
        <v>84</v>
      </c>
      <c r="R117" s="9" t="s">
        <v>45</v>
      </c>
      <c r="S117" s="9" t="s">
        <v>525</v>
      </c>
      <c r="T117" s="9" t="s">
        <v>75</v>
      </c>
      <c r="U117" s="9" t="s">
        <v>76</v>
      </c>
      <c r="V117" s="9" t="s">
        <v>75</v>
      </c>
      <c r="W117" s="9" t="s">
        <v>51</v>
      </c>
      <c r="X117" s="9" t="s">
        <v>102</v>
      </c>
      <c r="Y117" s="9" t="s">
        <v>53</v>
      </c>
      <c r="Z117" s="9" t="s">
        <v>54</v>
      </c>
      <c r="AA117" s="9" t="s">
        <v>55</v>
      </c>
      <c r="AB117" s="9" t="s">
        <v>4044</v>
      </c>
      <c r="AC117" s="10">
        <v>50000</v>
      </c>
      <c r="AD117" s="10" t="s">
        <v>4413</v>
      </c>
      <c r="AE117" s="10" t="str" cm="1">
        <f t="array" aca="1" ref="AE117" ca="1">IFERROR(_xlfn.XLOOKUP(MID(CELL("filename",$A$1),FIND("]",CELL("filename",$A$1))+1,255)&amp;"|"&amp;$C117,Fonte_OM_Objeto!$G:$G,Fonte_OM_Objeto!$J:$J),"")</f>
        <v>40º BI</v>
      </c>
      <c r="AF117" s="10" t="str" cm="1">
        <f t="array" aca="1" ref="AF117" ca="1">IFERROR(_xlfn.XLOOKUP(MID(CELL("filename",$A$1),FIND("]",CELL("filename",$A$1))+1,255)&amp;"|"&amp;$C117,Fonte_OM_Objeto!$G:$G,Fonte_OM_Objeto!$K:$K),"")</f>
        <v>Aquisição e manutenção em equipamentos de vigilância - Crateús-CE</v>
      </c>
    </row>
    <row r="118" spans="1:32" s="1" customFormat="1" ht="30.4" customHeight="1" x14ac:dyDescent="0.2">
      <c r="A118" s="9" t="s">
        <v>2327</v>
      </c>
      <c r="B118" s="9" t="s">
        <v>31</v>
      </c>
      <c r="C118" s="9" t="s">
        <v>2900</v>
      </c>
      <c r="D118" s="9" t="s">
        <v>33</v>
      </c>
      <c r="E118" s="9" t="s">
        <v>90</v>
      </c>
      <c r="F118" s="9" t="s">
        <v>2893</v>
      </c>
      <c r="G118" s="9" t="s">
        <v>2892</v>
      </c>
      <c r="H118" s="9" t="s">
        <v>37</v>
      </c>
      <c r="I118" s="9" t="s">
        <v>159</v>
      </c>
      <c r="J118" s="9" t="s">
        <v>160</v>
      </c>
      <c r="K118" s="9" t="s">
        <v>40</v>
      </c>
      <c r="L118" s="9" t="s">
        <v>41</v>
      </c>
      <c r="M118" s="9" t="s">
        <v>42</v>
      </c>
      <c r="N118" s="9" t="s">
        <v>43</v>
      </c>
      <c r="O118" s="9" t="s">
        <v>4167</v>
      </c>
      <c r="P118" s="9" t="s">
        <v>45</v>
      </c>
      <c r="Q118" s="9" t="s">
        <v>84</v>
      </c>
      <c r="R118" s="9" t="s">
        <v>45</v>
      </c>
      <c r="S118" s="9" t="s">
        <v>525</v>
      </c>
      <c r="T118" s="9" t="s">
        <v>75</v>
      </c>
      <c r="U118" s="9" t="s">
        <v>76</v>
      </c>
      <c r="V118" s="9" t="s">
        <v>75</v>
      </c>
      <c r="W118" s="9" t="s">
        <v>51</v>
      </c>
      <c r="X118" s="9" t="s">
        <v>52</v>
      </c>
      <c r="Y118" s="9" t="s">
        <v>53</v>
      </c>
      <c r="Z118" s="9" t="s">
        <v>54</v>
      </c>
      <c r="AA118" s="9" t="s">
        <v>55</v>
      </c>
      <c r="AB118" s="9" t="s">
        <v>4044</v>
      </c>
      <c r="AC118" s="10">
        <v>50000</v>
      </c>
      <c r="AD118" s="10" t="s">
        <v>4413</v>
      </c>
      <c r="AE118" s="10" t="str" cm="1">
        <f t="array" aca="1" ref="AE118" ca="1">IFERROR(_xlfn.XLOOKUP(MID(CELL("filename",$A$1),FIND("]",CELL("filename",$A$1))+1,255)&amp;"|"&amp;$C118,Fonte_OM_Objeto!$G:$G,Fonte_OM_Objeto!$J:$J),"")</f>
        <v>40º BI</v>
      </c>
      <c r="AF118" s="10" t="str" cm="1">
        <f t="array" aca="1" ref="AF118" ca="1">IFERROR(_xlfn.XLOOKUP(MID(CELL("filename",$A$1),FIND("]",CELL("filename",$A$1))+1,255)&amp;"|"&amp;$C118,Fonte_OM_Objeto!$G:$G,Fonte_OM_Objeto!$K:$K),"")</f>
        <v>Aquisição e manutenção em equipamentos de vigilância - Crateús-CE</v>
      </c>
    </row>
    <row r="119" spans="1:32" s="1" customFormat="1" ht="19.7" customHeight="1" x14ac:dyDescent="0.2">
      <c r="A119" s="9" t="s">
        <v>2327</v>
      </c>
      <c r="B119" s="9" t="s">
        <v>31</v>
      </c>
      <c r="C119" s="9" t="s">
        <v>4412</v>
      </c>
      <c r="D119" s="9" t="s">
        <v>33</v>
      </c>
      <c r="E119" s="9" t="s">
        <v>90</v>
      </c>
      <c r="F119" s="9" t="s">
        <v>2893</v>
      </c>
      <c r="G119" s="9" t="s">
        <v>2892</v>
      </c>
      <c r="H119" s="9" t="s">
        <v>37</v>
      </c>
      <c r="I119" s="9" t="s">
        <v>159</v>
      </c>
      <c r="J119" s="9" t="s">
        <v>160</v>
      </c>
      <c r="K119" s="9" t="s">
        <v>40</v>
      </c>
      <c r="L119" s="9" t="s">
        <v>41</v>
      </c>
      <c r="M119" s="9" t="s">
        <v>42</v>
      </c>
      <c r="N119" s="9" t="s">
        <v>43</v>
      </c>
      <c r="O119" s="9" t="s">
        <v>2344</v>
      </c>
      <c r="P119" s="9" t="s">
        <v>45</v>
      </c>
      <c r="Q119" s="9" t="s">
        <v>84</v>
      </c>
      <c r="R119" s="9" t="s">
        <v>45</v>
      </c>
      <c r="S119" s="9" t="s">
        <v>4048</v>
      </c>
      <c r="T119" s="9" t="s">
        <v>75</v>
      </c>
      <c r="U119" s="9" t="s">
        <v>76</v>
      </c>
      <c r="V119" s="9" t="s">
        <v>75</v>
      </c>
      <c r="W119" s="9" t="s">
        <v>51</v>
      </c>
      <c r="X119" s="9" t="s">
        <v>52</v>
      </c>
      <c r="Y119" s="9" t="s">
        <v>53</v>
      </c>
      <c r="Z119" s="9" t="s">
        <v>54</v>
      </c>
      <c r="AA119" s="9" t="s">
        <v>55</v>
      </c>
      <c r="AB119" s="9" t="s">
        <v>4044</v>
      </c>
      <c r="AC119" s="10">
        <v>250000</v>
      </c>
      <c r="AD119" s="9" t="s">
        <v>4411</v>
      </c>
      <c r="AE119" s="10" t="str" cm="1">
        <f t="array" aca="1" ref="AE119" ca="1">IFERROR(_xlfn.XLOOKUP(MID(CELL("filename",$A$1),FIND("]",CELL("filename",$A$1))+1,255)&amp;"|"&amp;$C119,Fonte_OM_Objeto!$G:$G,Fonte_OM_Objeto!$J:$J),"")</f>
        <v>1º B Fv</v>
      </c>
      <c r="AF119" s="10" t="str" cm="1">
        <f t="array" aca="1" ref="AF119" ca="1">IFERROR(_xlfn.XLOOKUP(MID(CELL("filename",$A$1),FIND("]",CELL("filename",$A$1))+1,255)&amp;"|"&amp;$C119,Fonte_OM_Objeto!$G:$G,Fonte_OM_Objeto!$K:$K),"")</f>
        <v>Aquisição de uma viatura administrativa - Lajes / SC</v>
      </c>
    </row>
    <row r="120" spans="1:32" s="1" customFormat="1" ht="30.4" customHeight="1" x14ac:dyDescent="0.2">
      <c r="A120" s="9" t="s">
        <v>2327</v>
      </c>
      <c r="B120" s="9" t="s">
        <v>31</v>
      </c>
      <c r="C120" s="9" t="s">
        <v>4410</v>
      </c>
      <c r="D120" s="9" t="s">
        <v>33</v>
      </c>
      <c r="E120" s="9" t="s">
        <v>90</v>
      </c>
      <c r="F120" s="9" t="s">
        <v>2893</v>
      </c>
      <c r="G120" s="9" t="s">
        <v>2892</v>
      </c>
      <c r="H120" s="9" t="s">
        <v>37</v>
      </c>
      <c r="I120" s="9" t="s">
        <v>159</v>
      </c>
      <c r="J120" s="9" t="s">
        <v>160</v>
      </c>
      <c r="K120" s="9" t="s">
        <v>40</v>
      </c>
      <c r="L120" s="9" t="s">
        <v>41</v>
      </c>
      <c r="M120" s="9" t="s">
        <v>42</v>
      </c>
      <c r="N120" s="9" t="s">
        <v>43</v>
      </c>
      <c r="O120" s="9" t="s">
        <v>2344</v>
      </c>
      <c r="P120" s="9" t="s">
        <v>45</v>
      </c>
      <c r="Q120" s="9" t="s">
        <v>84</v>
      </c>
      <c r="R120" s="9" t="s">
        <v>45</v>
      </c>
      <c r="S120" s="9" t="s">
        <v>4048</v>
      </c>
      <c r="T120" s="9" t="s">
        <v>75</v>
      </c>
      <c r="U120" s="9" t="s">
        <v>76</v>
      </c>
      <c r="V120" s="9" t="s">
        <v>75</v>
      </c>
      <c r="W120" s="9" t="s">
        <v>51</v>
      </c>
      <c r="X120" s="9" t="s">
        <v>52</v>
      </c>
      <c r="Y120" s="9" t="s">
        <v>53</v>
      </c>
      <c r="Z120" s="9" t="s">
        <v>54</v>
      </c>
      <c r="AA120" s="9" t="s">
        <v>55</v>
      </c>
      <c r="AB120" s="9" t="s">
        <v>4044</v>
      </c>
      <c r="AC120" s="10">
        <v>200000</v>
      </c>
      <c r="AD120" s="10" t="s">
        <v>4409</v>
      </c>
      <c r="AE120" s="10" t="str" cm="1">
        <f t="array" aca="1" ref="AE120" ca="1">IFERROR(_xlfn.XLOOKUP(MID(CELL("filename",$A$1),FIND("]",CELL("filename",$A$1))+1,255)&amp;"|"&amp;$C120,Fonte_OM_Objeto!$G:$G,Fonte_OM_Objeto!$J:$J),"")</f>
        <v>23º BI</v>
      </c>
      <c r="AF120" s="10" t="str" cm="1">
        <f t="array" aca="1" ref="AF120" ca="1">IFERROR(_xlfn.XLOOKUP(MID(CELL("filename",$A$1),FIND("]",CELL("filename",$A$1))+1,255)&amp;"|"&amp;$C120,Fonte_OM_Objeto!$G:$G,Fonte_OM_Objeto!$K:$K),"")</f>
        <v>Aquisição de Instrumentos musicais para a Banda de Música - Blumenau/SC</v>
      </c>
    </row>
    <row r="121" spans="1:32" s="1" customFormat="1" ht="19.7" customHeight="1" x14ac:dyDescent="0.2">
      <c r="A121" s="9" t="s">
        <v>2327</v>
      </c>
      <c r="B121" s="9" t="s">
        <v>31</v>
      </c>
      <c r="C121" s="9" t="s">
        <v>4408</v>
      </c>
      <c r="D121" s="9" t="s">
        <v>33</v>
      </c>
      <c r="E121" s="9" t="s">
        <v>34</v>
      </c>
      <c r="F121" s="9" t="s">
        <v>2893</v>
      </c>
      <c r="G121" s="9" t="s">
        <v>2892</v>
      </c>
      <c r="H121" s="9" t="s">
        <v>37</v>
      </c>
      <c r="I121" s="9" t="s">
        <v>159</v>
      </c>
      <c r="J121" s="9" t="s">
        <v>160</v>
      </c>
      <c r="K121" s="9" t="s">
        <v>40</v>
      </c>
      <c r="L121" s="9" t="s">
        <v>41</v>
      </c>
      <c r="M121" s="9" t="s">
        <v>42</v>
      </c>
      <c r="N121" s="9" t="s">
        <v>43</v>
      </c>
      <c r="O121" s="9" t="s">
        <v>612</v>
      </c>
      <c r="P121" s="9" t="s">
        <v>45</v>
      </c>
      <c r="Q121" s="9" t="s">
        <v>109</v>
      </c>
      <c r="R121" s="9" t="s">
        <v>47</v>
      </c>
      <c r="S121" s="9" t="s">
        <v>110</v>
      </c>
      <c r="T121" s="9" t="s">
        <v>4407</v>
      </c>
      <c r="U121" s="9" t="s">
        <v>159</v>
      </c>
      <c r="V121" s="9" t="s">
        <v>2624</v>
      </c>
      <c r="W121" s="9" t="s">
        <v>111</v>
      </c>
      <c r="X121" s="9" t="s">
        <v>52</v>
      </c>
      <c r="Y121" s="9" t="s">
        <v>53</v>
      </c>
      <c r="Z121" s="9" t="s">
        <v>54</v>
      </c>
      <c r="AA121" s="9" t="s">
        <v>55</v>
      </c>
      <c r="AB121" s="9" t="s">
        <v>4044</v>
      </c>
      <c r="AC121" s="10">
        <v>250000</v>
      </c>
      <c r="AD121" s="9" t="s">
        <v>4406</v>
      </c>
      <c r="AE121" s="10" t="str" cm="1">
        <f t="array" aca="1" ref="AE121" ca="1">IFERROR(_xlfn.XLOOKUP(MID(CELL("filename",$A$1),FIND("]",CELL("filename",$A$1))+1,255)&amp;"|"&amp;$C121,Fonte_OM_Objeto!$G:$G,Fonte_OM_Objeto!$J:$J),"")</f>
        <v>HGuFl</v>
      </c>
      <c r="AF121" s="10" t="str" cm="1">
        <f t="array" aca="1" ref="AF121" ca="1">IFERROR(_xlfn.XLOOKUP(MID(CELL("filename",$A$1),FIND("]",CELL("filename",$A$1))+1,255)&amp;"|"&amp;$C121,Fonte_OM_Objeto!$G:$G,Fonte_OM_Objeto!$K:$K),"")</f>
        <v>Aquisição de equipamentos hospitalares para a odontoclínica - Florianópolis - SC</v>
      </c>
    </row>
    <row r="122" spans="1:32" s="1" customFormat="1" ht="30.4" customHeight="1" x14ac:dyDescent="0.2">
      <c r="A122" s="9" t="s">
        <v>2327</v>
      </c>
      <c r="B122" s="9" t="s">
        <v>31</v>
      </c>
      <c r="C122" s="9" t="s">
        <v>4405</v>
      </c>
      <c r="D122" s="9" t="s">
        <v>33</v>
      </c>
      <c r="E122" s="9" t="s">
        <v>90</v>
      </c>
      <c r="F122" s="9" t="s">
        <v>2893</v>
      </c>
      <c r="G122" s="9" t="s">
        <v>2892</v>
      </c>
      <c r="H122" s="9" t="s">
        <v>37</v>
      </c>
      <c r="I122" s="9" t="s">
        <v>159</v>
      </c>
      <c r="J122" s="9" t="s">
        <v>160</v>
      </c>
      <c r="K122" s="9" t="s">
        <v>40</v>
      </c>
      <c r="L122" s="9" t="s">
        <v>41</v>
      </c>
      <c r="M122" s="9" t="s">
        <v>42</v>
      </c>
      <c r="N122" s="9" t="s">
        <v>43</v>
      </c>
      <c r="O122" s="9" t="s">
        <v>2344</v>
      </c>
      <c r="P122" s="9" t="s">
        <v>45</v>
      </c>
      <c r="Q122" s="9" t="s">
        <v>84</v>
      </c>
      <c r="R122" s="9" t="s">
        <v>45</v>
      </c>
      <c r="S122" s="9" t="s">
        <v>4048</v>
      </c>
      <c r="T122" s="9" t="s">
        <v>75</v>
      </c>
      <c r="U122" s="9" t="s">
        <v>76</v>
      </c>
      <c r="V122" s="9" t="s">
        <v>75</v>
      </c>
      <c r="W122" s="9" t="s">
        <v>51</v>
      </c>
      <c r="X122" s="9" t="s">
        <v>52</v>
      </c>
      <c r="Y122" s="9" t="s">
        <v>53</v>
      </c>
      <c r="Z122" s="9" t="s">
        <v>54</v>
      </c>
      <c r="AA122" s="9" t="s">
        <v>55</v>
      </c>
      <c r="AB122" s="9" t="s">
        <v>4044</v>
      </c>
      <c r="AC122" s="10">
        <v>250000</v>
      </c>
      <c r="AD122" s="10" t="s">
        <v>4404</v>
      </c>
      <c r="AE122" s="10" t="str" cm="1">
        <f t="array" aca="1" ref="AE122" ca="1">IFERROR(_xlfn.XLOOKUP(MID(CELL("filename",$A$1),FIND("]",CELL("filename",$A$1))+1,255)&amp;"|"&amp;$C122,Fonte_OM_Objeto!$G:$G,Fonte_OM_Objeto!$J:$J),"")</f>
        <v>62º BI</v>
      </c>
      <c r="AF122" s="10" t="str" cm="1">
        <f t="array" aca="1" ref="AF122" ca="1">IFERROR(_xlfn.XLOOKUP(MID(CELL("filename",$A$1),FIND("]",CELL("filename",$A$1))+1,255)&amp;"|"&amp;$C122,Fonte_OM_Objeto!$G:$G,Fonte_OM_Objeto!$K:$K),"")</f>
        <v>Aquisição de Viatura Administrativa tipo pick-up tração 4x4 diesel - Joinville/SC</v>
      </c>
    </row>
    <row r="123" spans="1:32" s="1" customFormat="1" ht="30.4" customHeight="1" x14ac:dyDescent="0.2">
      <c r="A123" s="9" t="s">
        <v>2327</v>
      </c>
      <c r="B123" s="9" t="s">
        <v>31</v>
      </c>
      <c r="C123" s="9" t="s">
        <v>2898</v>
      </c>
      <c r="D123" s="9" t="s">
        <v>33</v>
      </c>
      <c r="E123" s="9" t="s">
        <v>90</v>
      </c>
      <c r="F123" s="9" t="s">
        <v>2893</v>
      </c>
      <c r="G123" s="9" t="s">
        <v>2892</v>
      </c>
      <c r="H123" s="9" t="s">
        <v>37</v>
      </c>
      <c r="I123" s="9" t="s">
        <v>159</v>
      </c>
      <c r="J123" s="9" t="s">
        <v>160</v>
      </c>
      <c r="K123" s="9" t="s">
        <v>40</v>
      </c>
      <c r="L123" s="9" t="s">
        <v>41</v>
      </c>
      <c r="M123" s="9" t="s">
        <v>42</v>
      </c>
      <c r="N123" s="9" t="s">
        <v>43</v>
      </c>
      <c r="O123" s="9" t="s">
        <v>2344</v>
      </c>
      <c r="P123" s="9" t="s">
        <v>45</v>
      </c>
      <c r="Q123" s="9" t="s">
        <v>84</v>
      </c>
      <c r="R123" s="9" t="s">
        <v>45</v>
      </c>
      <c r="S123" s="9" t="s">
        <v>4048</v>
      </c>
      <c r="T123" s="9" t="s">
        <v>75</v>
      </c>
      <c r="U123" s="9" t="s">
        <v>76</v>
      </c>
      <c r="V123" s="9" t="s">
        <v>75</v>
      </c>
      <c r="W123" s="9" t="s">
        <v>51</v>
      </c>
      <c r="X123" s="9" t="s">
        <v>52</v>
      </c>
      <c r="Y123" s="9" t="s">
        <v>53</v>
      </c>
      <c r="Z123" s="9" t="s">
        <v>54</v>
      </c>
      <c r="AA123" s="9" t="s">
        <v>55</v>
      </c>
      <c r="AB123" s="9" t="s">
        <v>4044</v>
      </c>
      <c r="AC123" s="10">
        <v>250000</v>
      </c>
      <c r="AD123" s="10" t="s">
        <v>4403</v>
      </c>
      <c r="AE123" s="10" t="str" cm="1">
        <f t="array" aca="1" ref="AE123" ca="1">IFERROR(_xlfn.XLOOKUP(MID(CELL("filename",$A$1),FIND("]",CELL("filename",$A$1))+1,255)&amp;"|"&amp;$C123,Fonte_OM_Objeto!$G:$G,Fonte_OM_Objeto!$J:$J),"")</f>
        <v>28º GAC</v>
      </c>
      <c r="AF123" s="10" t="str" cm="1">
        <f t="array" aca="1" ref="AF123" ca="1">IFERROR(_xlfn.XLOOKUP(MID(CELL("filename",$A$1),FIND("]",CELL("filename",$A$1))+1,255)&amp;"|"&amp;$C123,Fonte_OM_Objeto!$G:$G,Fonte_OM_Objeto!$K:$K),"")</f>
        <v>Aquisição de Viatura para Transporte de Pessoal (VTP), tipo VAN, para 17 passageiros - Criciúma/SC</v>
      </c>
    </row>
    <row r="124" spans="1:32" s="1" customFormat="1" ht="30.4" customHeight="1" x14ac:dyDescent="0.2">
      <c r="A124" s="9" t="s">
        <v>2327</v>
      </c>
      <c r="B124" s="9" t="s">
        <v>31</v>
      </c>
      <c r="C124" s="9" t="s">
        <v>2896</v>
      </c>
      <c r="D124" s="9" t="s">
        <v>33</v>
      </c>
      <c r="E124" s="9" t="s">
        <v>90</v>
      </c>
      <c r="F124" s="9" t="s">
        <v>2893</v>
      </c>
      <c r="G124" s="9" t="s">
        <v>2892</v>
      </c>
      <c r="H124" s="9" t="s">
        <v>37</v>
      </c>
      <c r="I124" s="9" t="s">
        <v>159</v>
      </c>
      <c r="J124" s="9" t="s">
        <v>160</v>
      </c>
      <c r="K124" s="9" t="s">
        <v>40</v>
      </c>
      <c r="L124" s="9" t="s">
        <v>41</v>
      </c>
      <c r="M124" s="9" t="s">
        <v>42</v>
      </c>
      <c r="N124" s="9" t="s">
        <v>43</v>
      </c>
      <c r="O124" s="9" t="s">
        <v>2651</v>
      </c>
      <c r="P124" s="9" t="s">
        <v>45</v>
      </c>
      <c r="Q124" s="9" t="s">
        <v>84</v>
      </c>
      <c r="R124" s="9" t="s">
        <v>45</v>
      </c>
      <c r="S124" s="9" t="s">
        <v>4046</v>
      </c>
      <c r="T124" s="9" t="s">
        <v>75</v>
      </c>
      <c r="U124" s="9" t="s">
        <v>76</v>
      </c>
      <c r="V124" s="9" t="s">
        <v>75</v>
      </c>
      <c r="W124" s="9" t="s">
        <v>51</v>
      </c>
      <c r="X124" s="9" t="s">
        <v>52</v>
      </c>
      <c r="Y124" s="9" t="s">
        <v>53</v>
      </c>
      <c r="Z124" s="9" t="s">
        <v>54</v>
      </c>
      <c r="AA124" s="9" t="s">
        <v>55</v>
      </c>
      <c r="AB124" s="9" t="s">
        <v>4044</v>
      </c>
      <c r="AC124" s="10">
        <v>400000</v>
      </c>
      <c r="AD124" s="10" t="s">
        <v>4402</v>
      </c>
      <c r="AE124" s="10" t="str" cm="1">
        <f t="array" aca="1" ref="AE124" ca="1">IFERROR(_xlfn.XLOOKUP(MID(CELL("filename",$A$1),FIND("]",CELL("filename",$A$1))+1,255)&amp;"|"&amp;$C124,Fonte_OM_Objeto!$G:$G,Fonte_OM_Objeto!$J:$J),"")</f>
        <v>63º BI</v>
      </c>
      <c r="AF124" s="10" t="str" cm="1">
        <f t="array" aca="1" ref="AF124" ca="1">IFERROR(_xlfn.XLOOKUP(MID(CELL("filename",$A$1),FIND("]",CELL("filename",$A$1))+1,255)&amp;"|"&amp;$C124,Fonte_OM_Objeto!$G:$G,Fonte_OM_Objeto!$K:$K),"")</f>
        <v>Construção da cobertura da Quadra Poliesportiva - Florianópolis/SC</v>
      </c>
    </row>
    <row r="125" spans="1:32" s="1" customFormat="1" ht="30.4" customHeight="1" x14ac:dyDescent="0.2">
      <c r="A125" s="9" t="s">
        <v>2327</v>
      </c>
      <c r="B125" s="9" t="s">
        <v>31</v>
      </c>
      <c r="C125" s="9" t="s">
        <v>3784</v>
      </c>
      <c r="D125" s="9" t="s">
        <v>33</v>
      </c>
      <c r="E125" s="9" t="s">
        <v>34</v>
      </c>
      <c r="F125" s="9" t="s">
        <v>609</v>
      </c>
      <c r="G125" s="9" t="s">
        <v>610</v>
      </c>
      <c r="H125" s="9" t="s">
        <v>37</v>
      </c>
      <c r="I125" s="9" t="s">
        <v>611</v>
      </c>
      <c r="J125" s="9" t="s">
        <v>39</v>
      </c>
      <c r="K125" s="9" t="s">
        <v>40</v>
      </c>
      <c r="L125" s="9" t="s">
        <v>41</v>
      </c>
      <c r="M125" s="9" t="s">
        <v>42</v>
      </c>
      <c r="N125" s="9" t="s">
        <v>43</v>
      </c>
      <c r="O125" s="9" t="s">
        <v>612</v>
      </c>
      <c r="P125" s="9" t="s">
        <v>45</v>
      </c>
      <c r="Q125" s="9" t="s">
        <v>109</v>
      </c>
      <c r="R125" s="9" t="s">
        <v>47</v>
      </c>
      <c r="S125" s="9" t="s">
        <v>110</v>
      </c>
      <c r="T125" s="9" t="s">
        <v>3211</v>
      </c>
      <c r="U125" s="9" t="s">
        <v>611</v>
      </c>
      <c r="V125" s="9" t="s">
        <v>614</v>
      </c>
      <c r="W125" s="9" t="s">
        <v>111</v>
      </c>
      <c r="X125" s="9" t="s">
        <v>52</v>
      </c>
      <c r="Y125" s="9" t="s">
        <v>53</v>
      </c>
      <c r="Z125" s="9" t="s">
        <v>54</v>
      </c>
      <c r="AA125" s="9" t="s">
        <v>55</v>
      </c>
      <c r="AB125" s="9" t="s">
        <v>4044</v>
      </c>
      <c r="AC125" s="10">
        <v>750000</v>
      </c>
      <c r="AD125" s="10" t="s">
        <v>4401</v>
      </c>
      <c r="AE125" s="10" t="str" cm="1">
        <f t="array" aca="1" ref="AE125" ca="1">IFERROR(_xlfn.XLOOKUP(MID(CELL("filename",$A$1),FIND("]",CELL("filename",$A$1))+1,255)&amp;"|"&amp;$C125,Fonte_OM_Objeto!$G:$G,Fonte_OM_Objeto!$J:$J),"")</f>
        <v>H Gu PV</v>
      </c>
      <c r="AF125" s="10" t="str" cm="1">
        <f t="array" aca="1" ref="AF125" ca="1">IFERROR(_xlfn.XLOOKUP(MID(CELL("filename",$A$1),FIND("]",CELL("filename",$A$1))+1,255)&amp;"|"&amp;$C125,Fonte_OM_Objeto!$G:$G,Fonte_OM_Objeto!$K:$K),"")</f>
        <v>Equipamentos para Atender às necessidades do setor e melhoria ao atendimento dos usuários - Porto Velho/RO</v>
      </c>
    </row>
    <row r="126" spans="1:32" s="1" customFormat="1" ht="52.35" customHeight="1" x14ac:dyDescent="0.2">
      <c r="A126" s="9" t="s">
        <v>2327</v>
      </c>
      <c r="B126" s="9" t="s">
        <v>31</v>
      </c>
      <c r="C126" s="9" t="s">
        <v>4400</v>
      </c>
      <c r="D126" s="9" t="s">
        <v>33</v>
      </c>
      <c r="E126" s="9" t="s">
        <v>90</v>
      </c>
      <c r="F126" s="9" t="s">
        <v>4397</v>
      </c>
      <c r="G126" s="9" t="s">
        <v>4396</v>
      </c>
      <c r="H126" s="9" t="s">
        <v>37</v>
      </c>
      <c r="I126" s="9" t="s">
        <v>172</v>
      </c>
      <c r="J126" s="9" t="s">
        <v>160</v>
      </c>
      <c r="K126" s="9" t="s">
        <v>40</v>
      </c>
      <c r="L126" s="9" t="s">
        <v>41</v>
      </c>
      <c r="M126" s="9" t="s">
        <v>70</v>
      </c>
      <c r="N126" s="9" t="s">
        <v>71</v>
      </c>
      <c r="O126" s="9" t="s">
        <v>2641</v>
      </c>
      <c r="P126" s="9" t="s">
        <v>45</v>
      </c>
      <c r="Q126" s="9" t="s">
        <v>73</v>
      </c>
      <c r="R126" s="9" t="s">
        <v>45</v>
      </c>
      <c r="S126" s="9" t="s">
        <v>74</v>
      </c>
      <c r="T126" s="9" t="s">
        <v>75</v>
      </c>
      <c r="U126" s="9" t="s">
        <v>76</v>
      </c>
      <c r="V126" s="9" t="s">
        <v>75</v>
      </c>
      <c r="W126" s="9" t="s">
        <v>51</v>
      </c>
      <c r="X126" s="9" t="s">
        <v>52</v>
      </c>
      <c r="Y126" s="9" t="s">
        <v>53</v>
      </c>
      <c r="Z126" s="9" t="s">
        <v>54</v>
      </c>
      <c r="AA126" s="9" t="s">
        <v>55</v>
      </c>
      <c r="AB126" s="9" t="s">
        <v>4044</v>
      </c>
      <c r="AC126" s="10">
        <v>300000</v>
      </c>
      <c r="AD126" s="10" t="s">
        <v>4399</v>
      </c>
      <c r="AE126" s="10" t="str" cm="1">
        <f t="array" aca="1" ref="AE126" ca="1">IFERROR(_xlfn.XLOOKUP(MID(CELL("filename",$A$1),FIND("]",CELL("filename",$A$1))+1,255)&amp;"|"&amp;$C126,Fonte_OM_Objeto!$G:$G,Fonte_OM_Objeto!$J:$J),"")</f>
        <v/>
      </c>
      <c r="AF126" s="10" t="str" cm="1">
        <f t="array" aca="1" ref="AF126" ca="1">IFERROR(_xlfn.XLOOKUP(MID(CELL("filename",$A$1),FIND("]",CELL("filename",$A$1))+1,255)&amp;"|"&amp;$C126,Fonte_OM_Objeto!$G:$G,Fonte_OM_Objeto!$K:$K),"")</f>
        <v/>
      </c>
    </row>
    <row r="127" spans="1:32" s="1" customFormat="1" ht="52.35" customHeight="1" x14ac:dyDescent="0.2">
      <c r="A127" s="9" t="s">
        <v>2327</v>
      </c>
      <c r="B127" s="9" t="s">
        <v>31</v>
      </c>
      <c r="C127" s="9" t="s">
        <v>4398</v>
      </c>
      <c r="D127" s="9" t="s">
        <v>33</v>
      </c>
      <c r="E127" s="9" t="s">
        <v>34</v>
      </c>
      <c r="F127" s="9" t="s">
        <v>4397</v>
      </c>
      <c r="G127" s="9" t="s">
        <v>4396</v>
      </c>
      <c r="H127" s="9" t="s">
        <v>37</v>
      </c>
      <c r="I127" s="9" t="s">
        <v>172</v>
      </c>
      <c r="J127" s="9" t="s">
        <v>160</v>
      </c>
      <c r="K127" s="9" t="s">
        <v>40</v>
      </c>
      <c r="L127" s="9" t="s">
        <v>41</v>
      </c>
      <c r="M127" s="9" t="s">
        <v>97</v>
      </c>
      <c r="N127" s="9" t="s">
        <v>98</v>
      </c>
      <c r="O127" s="9" t="s">
        <v>612</v>
      </c>
      <c r="P127" s="9" t="s">
        <v>45</v>
      </c>
      <c r="Q127" s="9" t="s">
        <v>109</v>
      </c>
      <c r="R127" s="9" t="s">
        <v>47</v>
      </c>
      <c r="S127" s="9" t="s">
        <v>110</v>
      </c>
      <c r="T127" s="9" t="s">
        <v>1125</v>
      </c>
      <c r="U127" s="9" t="s">
        <v>172</v>
      </c>
      <c r="V127" s="9" t="s">
        <v>1126</v>
      </c>
      <c r="W127" s="9" t="s">
        <v>111</v>
      </c>
      <c r="X127" s="9" t="s">
        <v>52</v>
      </c>
      <c r="Y127" s="9" t="s">
        <v>53</v>
      </c>
      <c r="Z127" s="9" t="s">
        <v>54</v>
      </c>
      <c r="AA127" s="9" t="s">
        <v>55</v>
      </c>
      <c r="AB127" s="9" t="s">
        <v>4044</v>
      </c>
      <c r="AC127" s="10">
        <v>300000</v>
      </c>
      <c r="AD127" s="10" t="s">
        <v>4395</v>
      </c>
      <c r="AE127" s="10" t="str" cm="1">
        <f t="array" aca="1" ref="AE127" ca="1">IFERROR(_xlfn.XLOOKUP(MID(CELL("filename",$A$1),FIND("]",CELL("filename",$A$1))+1,255)&amp;"|"&amp;$C127,Fonte_OM_Objeto!$G:$G,Fonte_OM_Objeto!$J:$J),"")</f>
        <v/>
      </c>
      <c r="AF127" s="10" t="str" cm="1">
        <f t="array" aca="1" ref="AF127" ca="1">IFERROR(_xlfn.XLOOKUP(MID(CELL("filename",$A$1),FIND("]",CELL("filename",$A$1))+1,255)&amp;"|"&amp;$C127,Fonte_OM_Objeto!$G:$G,Fonte_OM_Objeto!$K:$K),"")</f>
        <v/>
      </c>
    </row>
    <row r="128" spans="1:32" s="1" customFormat="1" ht="19.7" customHeight="1" x14ac:dyDescent="0.2">
      <c r="A128" s="9" t="s">
        <v>2327</v>
      </c>
      <c r="B128" s="9" t="s">
        <v>31</v>
      </c>
      <c r="C128" s="9" t="s">
        <v>4394</v>
      </c>
      <c r="D128" s="9" t="s">
        <v>33</v>
      </c>
      <c r="E128" s="9" t="s">
        <v>90</v>
      </c>
      <c r="F128" s="9" t="s">
        <v>4393</v>
      </c>
      <c r="G128" s="9" t="s">
        <v>4392</v>
      </c>
      <c r="H128" s="9" t="s">
        <v>37</v>
      </c>
      <c r="I128" s="9" t="s">
        <v>150</v>
      </c>
      <c r="J128" s="9" t="s">
        <v>225</v>
      </c>
      <c r="K128" s="9" t="s">
        <v>40</v>
      </c>
      <c r="L128" s="9" t="s">
        <v>41</v>
      </c>
      <c r="M128" s="9" t="s">
        <v>232</v>
      </c>
      <c r="N128" s="9" t="s">
        <v>233</v>
      </c>
      <c r="O128" s="9" t="s">
        <v>3119</v>
      </c>
      <c r="P128" s="9" t="s">
        <v>45</v>
      </c>
      <c r="Q128" s="9" t="s">
        <v>1035</v>
      </c>
      <c r="R128" s="9" t="s">
        <v>2360</v>
      </c>
      <c r="S128" s="9" t="s">
        <v>4391</v>
      </c>
      <c r="T128" s="9" t="s">
        <v>75</v>
      </c>
      <c r="U128" s="9" t="s">
        <v>76</v>
      </c>
      <c r="V128" s="9" t="s">
        <v>75</v>
      </c>
      <c r="W128" s="9" t="s">
        <v>51</v>
      </c>
      <c r="X128" s="9" t="s">
        <v>102</v>
      </c>
      <c r="Y128" s="9" t="s">
        <v>53</v>
      </c>
      <c r="Z128" s="9" t="s">
        <v>54</v>
      </c>
      <c r="AA128" s="9" t="s">
        <v>55</v>
      </c>
      <c r="AB128" s="9" t="s">
        <v>4044</v>
      </c>
      <c r="AC128" s="10">
        <v>150000</v>
      </c>
      <c r="AD128" s="10" t="s">
        <v>4390</v>
      </c>
      <c r="AE128" s="10" t="str" cm="1">
        <f t="array" aca="1" ref="AE128" ca="1">IFERROR(_xlfn.XLOOKUP(MID(CELL("filename",$A$1),FIND("]",CELL("filename",$A$1))+1,255)&amp;"|"&amp;$C128,Fonte_OM_Objeto!$G:$G,Fonte_OM_Objeto!$J:$J),"")</f>
        <v/>
      </c>
      <c r="AF128" s="10" t="str" cm="1">
        <f t="array" aca="1" ref="AF128" ca="1">IFERROR(_xlfn.XLOOKUP(MID(CELL("filename",$A$1),FIND("]",CELL("filename",$A$1))+1,255)&amp;"|"&amp;$C128,Fonte_OM_Objeto!$G:$G,Fonte_OM_Objeto!$K:$K),"")</f>
        <v/>
      </c>
    </row>
    <row r="129" spans="1:32" s="1" customFormat="1" ht="19.7" customHeight="1" x14ac:dyDescent="0.2">
      <c r="A129" s="9" t="s">
        <v>2327</v>
      </c>
      <c r="B129" s="9" t="s">
        <v>31</v>
      </c>
      <c r="C129" s="9" t="s">
        <v>4389</v>
      </c>
      <c r="D129" s="9" t="s">
        <v>33</v>
      </c>
      <c r="E129" s="9" t="s">
        <v>90</v>
      </c>
      <c r="F129" s="9" t="s">
        <v>4388</v>
      </c>
      <c r="G129" s="9" t="s">
        <v>4387</v>
      </c>
      <c r="H129" s="9" t="s">
        <v>37</v>
      </c>
      <c r="I129" s="9" t="s">
        <v>190</v>
      </c>
      <c r="J129" s="9" t="s">
        <v>477</v>
      </c>
      <c r="K129" s="9" t="s">
        <v>40</v>
      </c>
      <c r="L129" s="9" t="s">
        <v>41</v>
      </c>
      <c r="M129" s="9" t="s">
        <v>42</v>
      </c>
      <c r="N129" s="9" t="s">
        <v>43</v>
      </c>
      <c r="O129" s="9" t="s">
        <v>2651</v>
      </c>
      <c r="P129" s="9" t="s">
        <v>45</v>
      </c>
      <c r="Q129" s="9" t="s">
        <v>84</v>
      </c>
      <c r="R129" s="9" t="s">
        <v>45</v>
      </c>
      <c r="S129" s="9" t="s">
        <v>4046</v>
      </c>
      <c r="T129" s="9" t="s">
        <v>75</v>
      </c>
      <c r="U129" s="9" t="s">
        <v>76</v>
      </c>
      <c r="V129" s="9" t="s">
        <v>75</v>
      </c>
      <c r="W129" s="9" t="s">
        <v>51</v>
      </c>
      <c r="X129" s="9" t="s">
        <v>52</v>
      </c>
      <c r="Y129" s="9" t="s">
        <v>53</v>
      </c>
      <c r="Z129" s="9" t="s">
        <v>54</v>
      </c>
      <c r="AA129" s="9" t="s">
        <v>55</v>
      </c>
      <c r="AB129" s="9" t="s">
        <v>4044</v>
      </c>
      <c r="AC129" s="10">
        <v>340000</v>
      </c>
      <c r="AD129" s="10" t="s">
        <v>4386</v>
      </c>
      <c r="AE129" s="10" t="str" cm="1">
        <f t="array" aca="1" ref="AE129" ca="1">IFERROR(_xlfn.XLOOKUP(MID(CELL("filename",$A$1),FIND("]",CELL("filename",$A$1))+1,255)&amp;"|"&amp;$C129,Fonte_OM_Objeto!$G:$G,Fonte_OM_Objeto!$J:$J),"")</f>
        <v>44º BI MTz</v>
      </c>
      <c r="AF129" s="10" t="str" cm="1">
        <f t="array" aca="1" ref="AF129" ca="1">IFERROR(_xlfn.XLOOKUP(MID(CELL("filename",$A$1),FIND("]",CELL("filename",$A$1))+1,255)&amp;"|"&amp;$C129,Fonte_OM_Objeto!$G:$G,Fonte_OM_Objeto!$K:$K),"")</f>
        <v>Construção de uma cobertura metálica na quadra poliesportiva - Cuiabá/MT</v>
      </c>
    </row>
    <row r="130" spans="1:32" s="1" customFormat="1" ht="62.85" customHeight="1" x14ac:dyDescent="0.2">
      <c r="A130" s="9" t="s">
        <v>2327</v>
      </c>
      <c r="B130" s="9" t="s">
        <v>31</v>
      </c>
      <c r="C130" s="9" t="s">
        <v>656</v>
      </c>
      <c r="D130" s="9" t="s">
        <v>33</v>
      </c>
      <c r="E130" s="9" t="s">
        <v>34</v>
      </c>
      <c r="F130" s="9" t="s">
        <v>657</v>
      </c>
      <c r="G130" s="9" t="s">
        <v>658</v>
      </c>
      <c r="H130" s="9" t="s">
        <v>37</v>
      </c>
      <c r="I130" s="9" t="s">
        <v>81</v>
      </c>
      <c r="J130" s="9" t="s">
        <v>160</v>
      </c>
      <c r="K130" s="9" t="s">
        <v>40</v>
      </c>
      <c r="L130" s="9" t="s">
        <v>41</v>
      </c>
      <c r="M130" s="9" t="s">
        <v>97</v>
      </c>
      <c r="N130" s="9" t="s">
        <v>98</v>
      </c>
      <c r="O130" s="9" t="s">
        <v>2671</v>
      </c>
      <c r="P130" s="9" t="s">
        <v>45</v>
      </c>
      <c r="Q130" s="9" t="s">
        <v>1646</v>
      </c>
      <c r="R130" s="9" t="s">
        <v>2360</v>
      </c>
      <c r="S130" s="9" t="s">
        <v>4209</v>
      </c>
      <c r="T130" s="9" t="s">
        <v>86</v>
      </c>
      <c r="U130" s="9" t="s">
        <v>81</v>
      </c>
      <c r="V130" s="9" t="s">
        <v>87</v>
      </c>
      <c r="W130" s="9" t="s">
        <v>51</v>
      </c>
      <c r="X130" s="9" t="s">
        <v>102</v>
      </c>
      <c r="Y130" s="9" t="s">
        <v>53</v>
      </c>
      <c r="Z130" s="9" t="s">
        <v>54</v>
      </c>
      <c r="AA130" s="9" t="s">
        <v>55</v>
      </c>
      <c r="AB130" s="9" t="s">
        <v>4044</v>
      </c>
      <c r="AC130" s="10">
        <v>100000</v>
      </c>
      <c r="AD130" s="10" t="s">
        <v>4385</v>
      </c>
      <c r="AE130" s="10" t="str" cm="1">
        <f t="array" aca="1" ref="AE130" ca="1">IFERROR(_xlfn.XLOOKUP(MID(CELL("filename",$A$1),FIND("]",CELL("filename",$A$1))+1,255)&amp;"|"&amp;$C130,Fonte_OM_Objeto!$G:$G,Fonte_OM_Objeto!$J:$J),"")</f>
        <v/>
      </c>
      <c r="AF130" s="10" t="str" cm="1">
        <f t="array" aca="1" ref="AF130" ca="1">IFERROR(_xlfn.XLOOKUP(MID(CELL("filename",$A$1),FIND("]",CELL("filename",$A$1))+1,255)&amp;"|"&amp;$C130,Fonte_OM_Objeto!$G:$G,Fonte_OM_Objeto!$K:$K),"")</f>
        <v/>
      </c>
    </row>
    <row r="131" spans="1:32" s="1" customFormat="1" ht="62.85" customHeight="1" x14ac:dyDescent="0.2">
      <c r="A131" s="9" t="s">
        <v>2327</v>
      </c>
      <c r="B131" s="9" t="s">
        <v>31</v>
      </c>
      <c r="C131" s="9" t="s">
        <v>656</v>
      </c>
      <c r="D131" s="9" t="s">
        <v>33</v>
      </c>
      <c r="E131" s="9" t="s">
        <v>34</v>
      </c>
      <c r="F131" s="9" t="s">
        <v>657</v>
      </c>
      <c r="G131" s="9" t="s">
        <v>658</v>
      </c>
      <c r="H131" s="9" t="s">
        <v>37</v>
      </c>
      <c r="I131" s="9" t="s">
        <v>81</v>
      </c>
      <c r="J131" s="9" t="s">
        <v>160</v>
      </c>
      <c r="K131" s="9" t="s">
        <v>40</v>
      </c>
      <c r="L131" s="9" t="s">
        <v>41</v>
      </c>
      <c r="M131" s="9" t="s">
        <v>97</v>
      </c>
      <c r="N131" s="9" t="s">
        <v>98</v>
      </c>
      <c r="O131" s="9" t="s">
        <v>2671</v>
      </c>
      <c r="P131" s="9" t="s">
        <v>45</v>
      </c>
      <c r="Q131" s="9" t="s">
        <v>1646</v>
      </c>
      <c r="R131" s="9" t="s">
        <v>2360</v>
      </c>
      <c r="S131" s="9" t="s">
        <v>4209</v>
      </c>
      <c r="T131" s="9" t="s">
        <v>86</v>
      </c>
      <c r="U131" s="9" t="s">
        <v>81</v>
      </c>
      <c r="V131" s="9" t="s">
        <v>87</v>
      </c>
      <c r="W131" s="9" t="s">
        <v>51</v>
      </c>
      <c r="X131" s="9" t="s">
        <v>52</v>
      </c>
      <c r="Y131" s="9" t="s">
        <v>53</v>
      </c>
      <c r="Z131" s="9" t="s">
        <v>54</v>
      </c>
      <c r="AA131" s="9" t="s">
        <v>55</v>
      </c>
      <c r="AB131" s="9" t="s">
        <v>4044</v>
      </c>
      <c r="AC131" s="10">
        <v>0</v>
      </c>
      <c r="AD131" s="10" t="s">
        <v>4385</v>
      </c>
      <c r="AE131" s="10" t="str" cm="1">
        <f t="array" aca="1" ref="AE131" ca="1">IFERROR(_xlfn.XLOOKUP(MID(CELL("filename",$A$1),FIND("]",CELL("filename",$A$1))+1,255)&amp;"|"&amp;$C131,Fonte_OM_Objeto!$G:$G,Fonte_OM_Objeto!$J:$J),"")</f>
        <v/>
      </c>
      <c r="AF131" s="10" t="str" cm="1">
        <f t="array" aca="1" ref="AF131" ca="1">IFERROR(_xlfn.XLOOKUP(MID(CELL("filename",$A$1),FIND("]",CELL("filename",$A$1))+1,255)&amp;"|"&amp;$C131,Fonte_OM_Objeto!$G:$G,Fonte_OM_Objeto!$K:$K),"")</f>
        <v/>
      </c>
    </row>
    <row r="132" spans="1:32" s="1" customFormat="1" ht="62.85" customHeight="1" x14ac:dyDescent="0.2">
      <c r="A132" s="9" t="s">
        <v>2327</v>
      </c>
      <c r="B132" s="9" t="s">
        <v>31</v>
      </c>
      <c r="C132" s="9" t="s">
        <v>660</v>
      </c>
      <c r="D132" s="9" t="s">
        <v>33</v>
      </c>
      <c r="E132" s="9" t="s">
        <v>90</v>
      </c>
      <c r="F132" s="9" t="s">
        <v>657</v>
      </c>
      <c r="G132" s="9" t="s">
        <v>658</v>
      </c>
      <c r="H132" s="9" t="s">
        <v>37</v>
      </c>
      <c r="I132" s="9" t="s">
        <v>81</v>
      </c>
      <c r="J132" s="9" t="s">
        <v>160</v>
      </c>
      <c r="K132" s="9" t="s">
        <v>40</v>
      </c>
      <c r="L132" s="9" t="s">
        <v>41</v>
      </c>
      <c r="M132" s="9" t="s">
        <v>70</v>
      </c>
      <c r="N132" s="9" t="s">
        <v>71</v>
      </c>
      <c r="O132" s="9" t="s">
        <v>4384</v>
      </c>
      <c r="P132" s="9" t="s">
        <v>45</v>
      </c>
      <c r="Q132" s="9" t="s">
        <v>109</v>
      </c>
      <c r="R132" s="9" t="s">
        <v>47</v>
      </c>
      <c r="S132" s="9" t="s">
        <v>4383</v>
      </c>
      <c r="T132" s="9" t="s">
        <v>75</v>
      </c>
      <c r="U132" s="9" t="s">
        <v>76</v>
      </c>
      <c r="V132" s="9" t="s">
        <v>75</v>
      </c>
      <c r="W132" s="9" t="s">
        <v>111</v>
      </c>
      <c r="X132" s="9" t="s">
        <v>52</v>
      </c>
      <c r="Y132" s="9" t="s">
        <v>53</v>
      </c>
      <c r="Z132" s="9" t="s">
        <v>54</v>
      </c>
      <c r="AA132" s="9" t="s">
        <v>55</v>
      </c>
      <c r="AB132" s="9" t="s">
        <v>4044</v>
      </c>
      <c r="AC132" s="10">
        <v>100000</v>
      </c>
      <c r="AD132" s="10" t="s">
        <v>4382</v>
      </c>
      <c r="AE132" s="10" t="str" cm="1">
        <f t="array" aca="1" ref="AE132" ca="1">IFERROR(_xlfn.XLOOKUP(MID(CELL("filename",$A$1),FIND("]",CELL("filename",$A$1))+1,255)&amp;"|"&amp;$C132,Fonte_OM_Objeto!$G:$G,Fonte_OM_Objeto!$J:$J),"")</f>
        <v/>
      </c>
      <c r="AF132" s="10" t="str" cm="1">
        <f t="array" aca="1" ref="AF132" ca="1">IFERROR(_xlfn.XLOOKUP(MID(CELL("filename",$A$1),FIND("]",CELL("filename",$A$1))+1,255)&amp;"|"&amp;$C132,Fonte_OM_Objeto!$G:$G,Fonte_OM_Objeto!$K:$K),"")</f>
        <v/>
      </c>
    </row>
    <row r="133" spans="1:32" s="1" customFormat="1" ht="30.4" customHeight="1" x14ac:dyDescent="0.2">
      <c r="A133" s="9" t="s">
        <v>2327</v>
      </c>
      <c r="B133" s="9" t="s">
        <v>31</v>
      </c>
      <c r="C133" s="9" t="s">
        <v>662</v>
      </c>
      <c r="D133" s="9" t="s">
        <v>33</v>
      </c>
      <c r="E133" s="9" t="s">
        <v>34</v>
      </c>
      <c r="F133" s="9" t="s">
        <v>657</v>
      </c>
      <c r="G133" s="9" t="s">
        <v>658</v>
      </c>
      <c r="H133" s="9" t="s">
        <v>37</v>
      </c>
      <c r="I133" s="9" t="s">
        <v>81</v>
      </c>
      <c r="J133" s="9" t="s">
        <v>160</v>
      </c>
      <c r="K133" s="9" t="s">
        <v>40</v>
      </c>
      <c r="L133" s="9" t="s">
        <v>41</v>
      </c>
      <c r="M133" s="9" t="s">
        <v>42</v>
      </c>
      <c r="N133" s="9" t="s">
        <v>43</v>
      </c>
      <c r="O133" s="9" t="s">
        <v>612</v>
      </c>
      <c r="P133" s="9" t="s">
        <v>45</v>
      </c>
      <c r="Q133" s="9" t="s">
        <v>109</v>
      </c>
      <c r="R133" s="9" t="s">
        <v>47</v>
      </c>
      <c r="S133" s="9" t="s">
        <v>110</v>
      </c>
      <c r="T133" s="9" t="s">
        <v>4381</v>
      </c>
      <c r="U133" s="9" t="s">
        <v>81</v>
      </c>
      <c r="V133" s="9" t="s">
        <v>4380</v>
      </c>
      <c r="W133" s="9" t="s">
        <v>111</v>
      </c>
      <c r="X133" s="9" t="s">
        <v>52</v>
      </c>
      <c r="Y133" s="9" t="s">
        <v>53</v>
      </c>
      <c r="Z133" s="9" t="s">
        <v>54</v>
      </c>
      <c r="AA133" s="9" t="s">
        <v>55</v>
      </c>
      <c r="AB133" s="9" t="s">
        <v>4044</v>
      </c>
      <c r="AC133" s="10">
        <v>100000</v>
      </c>
      <c r="AD133" s="10" t="s">
        <v>4379</v>
      </c>
      <c r="AE133" s="10" t="str" cm="1">
        <f t="array" aca="1" ref="AE133" ca="1">IFERROR(_xlfn.XLOOKUP(MID(CELL("filename",$A$1),FIND("]",CELL("filename",$A$1))+1,255)&amp;"|"&amp;$C133,Fonte_OM_Objeto!$G:$G,Fonte_OM_Objeto!$J:$J),"")</f>
        <v>Posto Médico da 4ª Bda C Mec</v>
      </c>
      <c r="AF133" s="10" t="str" cm="1">
        <f t="array" aca="1" ref="AF133" ca="1">IFERROR(_xlfn.XLOOKUP(MID(CELL("filename",$A$1),FIND("]",CELL("filename",$A$1))+1,255)&amp;"|"&amp;$C133,Fonte_OM_Objeto!$G:$G,Fonte_OM_Objeto!$K:$K),"")</f>
        <v>Aquisição de aparelho de microscopia odontológica e outros equipamentos médico-hospitalares.</v>
      </c>
    </row>
    <row r="134" spans="1:32" s="1" customFormat="1" ht="19.7" customHeight="1" x14ac:dyDescent="0.2">
      <c r="A134" s="9" t="s">
        <v>2327</v>
      </c>
      <c r="B134" s="9" t="s">
        <v>31</v>
      </c>
      <c r="C134" s="9" t="s">
        <v>4378</v>
      </c>
      <c r="D134" s="9" t="s">
        <v>33</v>
      </c>
      <c r="E134" s="9" t="s">
        <v>34</v>
      </c>
      <c r="F134" s="9" t="s">
        <v>4377</v>
      </c>
      <c r="G134" s="9" t="s">
        <v>4376</v>
      </c>
      <c r="H134" s="9" t="s">
        <v>37</v>
      </c>
      <c r="I134" s="9" t="s">
        <v>144</v>
      </c>
      <c r="J134" s="9" t="s">
        <v>4375</v>
      </c>
      <c r="K134" s="9" t="s">
        <v>40</v>
      </c>
      <c r="L134" s="9" t="s">
        <v>41</v>
      </c>
      <c r="M134" s="9" t="s">
        <v>59</v>
      </c>
      <c r="N134" s="9" t="s">
        <v>60</v>
      </c>
      <c r="O134" s="9" t="s">
        <v>2375</v>
      </c>
      <c r="P134" s="9" t="s">
        <v>45</v>
      </c>
      <c r="Q134" s="9" t="s">
        <v>62</v>
      </c>
      <c r="R134" s="9" t="s">
        <v>45</v>
      </c>
      <c r="S134" s="9" t="s">
        <v>4046</v>
      </c>
      <c r="T134" s="9" t="s">
        <v>635</v>
      </c>
      <c r="U134" s="9" t="s">
        <v>144</v>
      </c>
      <c r="V134" s="9" t="s">
        <v>636</v>
      </c>
      <c r="W134" s="9" t="s">
        <v>51</v>
      </c>
      <c r="X134" s="9" t="s">
        <v>52</v>
      </c>
      <c r="Y134" s="9" t="s">
        <v>53</v>
      </c>
      <c r="Z134" s="9" t="s">
        <v>54</v>
      </c>
      <c r="AA134" s="9" t="s">
        <v>55</v>
      </c>
      <c r="AB134" s="9" t="s">
        <v>4044</v>
      </c>
      <c r="AC134" s="10">
        <v>200000</v>
      </c>
      <c r="AD134" s="9" t="s">
        <v>4374</v>
      </c>
      <c r="AE134" s="10" t="str" cm="1">
        <f t="array" aca="1" ref="AE134" ca="1">IFERROR(_xlfn.XLOOKUP(MID(CELL("filename",$A$1),FIND("]",CELL("filename",$A$1))+1,255)&amp;"|"&amp;$C134,Fonte_OM_Objeto!$G:$G,Fonte_OM_Objeto!$J:$J),"")</f>
        <v/>
      </c>
      <c r="AF134" s="10" t="str" cm="1">
        <f t="array" aca="1" ref="AF134" ca="1">IFERROR(_xlfn.XLOOKUP(MID(CELL("filename",$A$1),FIND("]",CELL("filename",$A$1))+1,255)&amp;"|"&amp;$C134,Fonte_OM_Objeto!$G:$G,Fonte_OM_Objeto!$K:$K),"")</f>
        <v/>
      </c>
    </row>
    <row r="135" spans="1:32" s="1" customFormat="1" ht="52.35" customHeight="1" x14ac:dyDescent="0.2">
      <c r="A135" s="9" t="s">
        <v>2327</v>
      </c>
      <c r="B135" s="9" t="s">
        <v>31</v>
      </c>
      <c r="C135" s="9" t="s">
        <v>4373</v>
      </c>
      <c r="D135" s="9" t="s">
        <v>33</v>
      </c>
      <c r="E135" s="9" t="s">
        <v>90</v>
      </c>
      <c r="F135" s="9" t="s">
        <v>4372</v>
      </c>
      <c r="G135" s="9" t="s">
        <v>4371</v>
      </c>
      <c r="H135" s="9" t="s">
        <v>37</v>
      </c>
      <c r="I135" s="9" t="s">
        <v>909</v>
      </c>
      <c r="J135" s="9" t="s">
        <v>191</v>
      </c>
      <c r="K135" s="9" t="s">
        <v>40</v>
      </c>
      <c r="L135" s="9" t="s">
        <v>41</v>
      </c>
      <c r="M135" s="9" t="s">
        <v>70</v>
      </c>
      <c r="N135" s="9" t="s">
        <v>71</v>
      </c>
      <c r="O135" s="9" t="s">
        <v>2641</v>
      </c>
      <c r="P135" s="9" t="s">
        <v>45</v>
      </c>
      <c r="Q135" s="9" t="s">
        <v>73</v>
      </c>
      <c r="R135" s="9" t="s">
        <v>45</v>
      </c>
      <c r="S135" s="9" t="s">
        <v>74</v>
      </c>
      <c r="T135" s="9" t="s">
        <v>75</v>
      </c>
      <c r="U135" s="9" t="s">
        <v>76</v>
      </c>
      <c r="V135" s="9" t="s">
        <v>75</v>
      </c>
      <c r="W135" s="9" t="s">
        <v>51</v>
      </c>
      <c r="X135" s="9" t="s">
        <v>52</v>
      </c>
      <c r="Y135" s="9" t="s">
        <v>53</v>
      </c>
      <c r="Z135" s="9" t="s">
        <v>54</v>
      </c>
      <c r="AA135" s="9" t="s">
        <v>55</v>
      </c>
      <c r="AB135" s="9" t="s">
        <v>4044</v>
      </c>
      <c r="AC135" s="10">
        <v>200000</v>
      </c>
      <c r="AD135" s="10" t="s">
        <v>4370</v>
      </c>
      <c r="AE135" s="10" t="str" cm="1">
        <f t="array" aca="1" ref="AE135" ca="1">IFERROR(_xlfn.XLOOKUP(MID(CELL("filename",$A$1),FIND("]",CELL("filename",$A$1))+1,255)&amp;"|"&amp;$C135,Fonte_OM_Objeto!$G:$G,Fonte_OM_Objeto!$J:$J),"")</f>
        <v/>
      </c>
      <c r="AF135" s="10" t="str" cm="1">
        <f t="array" aca="1" ref="AF135" ca="1">IFERROR(_xlfn.XLOOKUP(MID(CELL("filename",$A$1),FIND("]",CELL("filename",$A$1))+1,255)&amp;"|"&amp;$C135,Fonte_OM_Objeto!$G:$G,Fonte_OM_Objeto!$K:$K),"")</f>
        <v/>
      </c>
    </row>
    <row r="136" spans="1:32" s="1" customFormat="1" ht="52.35" customHeight="1" x14ac:dyDescent="0.2">
      <c r="A136" s="9" t="s">
        <v>2327</v>
      </c>
      <c r="B136" s="9" t="s">
        <v>31</v>
      </c>
      <c r="C136" s="9" t="s">
        <v>4369</v>
      </c>
      <c r="D136" s="9" t="s">
        <v>33</v>
      </c>
      <c r="E136" s="9" t="s">
        <v>90</v>
      </c>
      <c r="F136" s="9" t="s">
        <v>4368</v>
      </c>
      <c r="G136" s="9" t="s">
        <v>4367</v>
      </c>
      <c r="H136" s="9" t="s">
        <v>37</v>
      </c>
      <c r="I136" s="9" t="s">
        <v>212</v>
      </c>
      <c r="J136" s="9" t="s">
        <v>160</v>
      </c>
      <c r="K136" s="9" t="s">
        <v>40</v>
      </c>
      <c r="L136" s="9" t="s">
        <v>41</v>
      </c>
      <c r="M136" s="9" t="s">
        <v>70</v>
      </c>
      <c r="N136" s="9" t="s">
        <v>71</v>
      </c>
      <c r="O136" s="9" t="s">
        <v>118</v>
      </c>
      <c r="P136" s="9" t="s">
        <v>45</v>
      </c>
      <c r="Q136" s="9" t="s">
        <v>46</v>
      </c>
      <c r="R136" s="9" t="s">
        <v>47</v>
      </c>
      <c r="S136" s="9" t="s">
        <v>48</v>
      </c>
      <c r="T136" s="9" t="s">
        <v>75</v>
      </c>
      <c r="U136" s="9" t="s">
        <v>76</v>
      </c>
      <c r="V136" s="9" t="s">
        <v>75</v>
      </c>
      <c r="W136" s="9" t="s">
        <v>51</v>
      </c>
      <c r="X136" s="9" t="s">
        <v>52</v>
      </c>
      <c r="Y136" s="9" t="s">
        <v>53</v>
      </c>
      <c r="Z136" s="9" t="s">
        <v>54</v>
      </c>
      <c r="AA136" s="9" t="s">
        <v>55</v>
      </c>
      <c r="AB136" s="9" t="s">
        <v>4044</v>
      </c>
      <c r="AC136" s="10">
        <v>200000</v>
      </c>
      <c r="AD136" s="10" t="s">
        <v>4366</v>
      </c>
      <c r="AE136" s="10" t="str" cm="1">
        <f t="array" aca="1" ref="AE136" ca="1">IFERROR(_xlfn.XLOOKUP(MID(CELL("filename",$A$1),FIND("]",CELL("filename",$A$1))+1,255)&amp;"|"&amp;$C136,Fonte_OM_Objeto!$G:$G,Fonte_OM_Objeto!$J:$J),"")</f>
        <v/>
      </c>
      <c r="AF136" s="10" t="str" cm="1">
        <f t="array" aca="1" ref="AF136" ca="1">IFERROR(_xlfn.XLOOKUP(MID(CELL("filename",$A$1),FIND("]",CELL("filename",$A$1))+1,255)&amp;"|"&amp;$C136,Fonte_OM_Objeto!$G:$G,Fonte_OM_Objeto!$K:$K),"")</f>
        <v/>
      </c>
    </row>
    <row r="137" spans="1:32" s="1" customFormat="1" ht="19.7" customHeight="1" x14ac:dyDescent="0.2">
      <c r="A137" s="9" t="s">
        <v>2327</v>
      </c>
      <c r="B137" s="9" t="s">
        <v>31</v>
      </c>
      <c r="C137" s="9" t="s">
        <v>2827</v>
      </c>
      <c r="D137" s="9" t="s">
        <v>33</v>
      </c>
      <c r="E137" s="9" t="s">
        <v>90</v>
      </c>
      <c r="F137" s="9" t="s">
        <v>2824</v>
      </c>
      <c r="G137" s="9" t="s">
        <v>2823</v>
      </c>
      <c r="H137" s="9" t="s">
        <v>37</v>
      </c>
      <c r="I137" s="9" t="s">
        <v>96</v>
      </c>
      <c r="J137" s="9" t="s">
        <v>191</v>
      </c>
      <c r="K137" s="9" t="s">
        <v>40</v>
      </c>
      <c r="L137" s="9" t="s">
        <v>41</v>
      </c>
      <c r="M137" s="9" t="s">
        <v>42</v>
      </c>
      <c r="N137" s="9" t="s">
        <v>43</v>
      </c>
      <c r="O137" s="9" t="s">
        <v>2344</v>
      </c>
      <c r="P137" s="9" t="s">
        <v>45</v>
      </c>
      <c r="Q137" s="9" t="s">
        <v>84</v>
      </c>
      <c r="R137" s="9" t="s">
        <v>45</v>
      </c>
      <c r="S137" s="9" t="s">
        <v>4048</v>
      </c>
      <c r="T137" s="9" t="s">
        <v>75</v>
      </c>
      <c r="U137" s="9" t="s">
        <v>76</v>
      </c>
      <c r="V137" s="9" t="s">
        <v>75</v>
      </c>
      <c r="W137" s="9" t="s">
        <v>51</v>
      </c>
      <c r="X137" s="9" t="s">
        <v>52</v>
      </c>
      <c r="Y137" s="9" t="s">
        <v>53</v>
      </c>
      <c r="Z137" s="9" t="s">
        <v>54</v>
      </c>
      <c r="AA137" s="9" t="s">
        <v>55</v>
      </c>
      <c r="AB137" s="9" t="s">
        <v>4044</v>
      </c>
      <c r="AC137" s="10">
        <v>280000</v>
      </c>
      <c r="AD137" s="10" t="s">
        <v>4365</v>
      </c>
      <c r="AE137" s="10" t="str" cm="1">
        <f t="array" aca="1" ref="AE137" ca="1">IFERROR(_xlfn.XLOOKUP(MID(CELL("filename",$A$1),FIND("]",CELL("filename",$A$1))+1,255)&amp;"|"&amp;$C137,Fonte_OM_Objeto!$G:$G,Fonte_OM_Objeto!$J:$J),"")</f>
        <v>12ª Bda Inf L</v>
      </c>
      <c r="AF137" s="10" t="str" cm="1">
        <f t="array" aca="1" ref="AF137" ca="1">IFERROR(_xlfn.XLOOKUP(MID(CELL("filename",$A$1),FIND("]",CELL("filename",$A$1))+1,255)&amp;"|"&amp;$C137,Fonte_OM_Objeto!$G:$G,Fonte_OM_Objeto!$K:$K),"")</f>
        <v>Aquisição de uma viatura administrativa tipo minivan - Caçapava/SP</v>
      </c>
    </row>
    <row r="138" spans="1:32" s="1" customFormat="1" ht="62.85" customHeight="1" x14ac:dyDescent="0.2">
      <c r="A138" s="9" t="s">
        <v>2327</v>
      </c>
      <c r="B138" s="9" t="s">
        <v>31</v>
      </c>
      <c r="C138" s="9" t="s">
        <v>2825</v>
      </c>
      <c r="D138" s="9" t="s">
        <v>33</v>
      </c>
      <c r="E138" s="9" t="s">
        <v>34</v>
      </c>
      <c r="F138" s="9" t="s">
        <v>2824</v>
      </c>
      <c r="G138" s="9" t="s">
        <v>2823</v>
      </c>
      <c r="H138" s="9" t="s">
        <v>37</v>
      </c>
      <c r="I138" s="9" t="s">
        <v>96</v>
      </c>
      <c r="J138" s="9" t="s">
        <v>191</v>
      </c>
      <c r="K138" s="9" t="s">
        <v>40</v>
      </c>
      <c r="L138" s="9" t="s">
        <v>41</v>
      </c>
      <c r="M138" s="9" t="s">
        <v>97</v>
      </c>
      <c r="N138" s="9" t="s">
        <v>98</v>
      </c>
      <c r="O138" s="9" t="s">
        <v>2671</v>
      </c>
      <c r="P138" s="9" t="s">
        <v>45</v>
      </c>
      <c r="Q138" s="9" t="s">
        <v>1646</v>
      </c>
      <c r="R138" s="9" t="s">
        <v>2360</v>
      </c>
      <c r="S138" s="9" t="s">
        <v>4209</v>
      </c>
      <c r="T138" s="9" t="s">
        <v>4309</v>
      </c>
      <c r="U138" s="9" t="s">
        <v>96</v>
      </c>
      <c r="V138" s="9" t="s">
        <v>4308</v>
      </c>
      <c r="W138" s="9" t="s">
        <v>51</v>
      </c>
      <c r="X138" s="9" t="s">
        <v>52</v>
      </c>
      <c r="Y138" s="9" t="s">
        <v>53</v>
      </c>
      <c r="Z138" s="9" t="s">
        <v>54</v>
      </c>
      <c r="AA138" s="9" t="s">
        <v>55</v>
      </c>
      <c r="AB138" s="9" t="s">
        <v>4044</v>
      </c>
      <c r="AC138" s="10">
        <v>210000</v>
      </c>
      <c r="AD138" s="10" t="s">
        <v>4364</v>
      </c>
      <c r="AE138" s="10" t="str" cm="1">
        <f t="array" aca="1" ref="AE138" ca="1">IFERROR(_xlfn.XLOOKUP(MID(CELL("filename",$A$1),FIND("]",CELL("filename",$A$1))+1,255)&amp;"|"&amp;$C138,Fonte_OM_Objeto!$G:$G,Fonte_OM_Objeto!$J:$J),"")</f>
        <v/>
      </c>
      <c r="AF138" s="10" t="str" cm="1">
        <f t="array" aca="1" ref="AF138" ca="1">IFERROR(_xlfn.XLOOKUP(MID(CELL("filename",$A$1),FIND("]",CELL("filename",$A$1))+1,255)&amp;"|"&amp;$C138,Fonte_OM_Objeto!$G:$G,Fonte_OM_Objeto!$K:$K),"")</f>
        <v/>
      </c>
    </row>
    <row r="139" spans="1:32" s="1" customFormat="1" ht="19.7" customHeight="1" x14ac:dyDescent="0.2">
      <c r="A139" s="9" t="s">
        <v>2327</v>
      </c>
      <c r="B139" s="9" t="s">
        <v>31</v>
      </c>
      <c r="C139" s="9" t="s">
        <v>4363</v>
      </c>
      <c r="D139" s="9" t="s">
        <v>33</v>
      </c>
      <c r="E139" s="9" t="s">
        <v>90</v>
      </c>
      <c r="F139" s="9" t="s">
        <v>2824</v>
      </c>
      <c r="G139" s="9" t="s">
        <v>2823</v>
      </c>
      <c r="H139" s="9" t="s">
        <v>37</v>
      </c>
      <c r="I139" s="9" t="s">
        <v>96</v>
      </c>
      <c r="J139" s="9" t="s">
        <v>191</v>
      </c>
      <c r="K139" s="9" t="s">
        <v>40</v>
      </c>
      <c r="L139" s="9" t="s">
        <v>41</v>
      </c>
      <c r="M139" s="9" t="s">
        <v>42</v>
      </c>
      <c r="N139" s="9" t="s">
        <v>43</v>
      </c>
      <c r="O139" s="9" t="s">
        <v>2651</v>
      </c>
      <c r="P139" s="9" t="s">
        <v>45</v>
      </c>
      <c r="Q139" s="9" t="s">
        <v>84</v>
      </c>
      <c r="R139" s="9" t="s">
        <v>45</v>
      </c>
      <c r="S139" s="9" t="s">
        <v>4046</v>
      </c>
      <c r="T139" s="9" t="s">
        <v>75</v>
      </c>
      <c r="U139" s="9" t="s">
        <v>76</v>
      </c>
      <c r="V139" s="9" t="s">
        <v>75</v>
      </c>
      <c r="W139" s="9" t="s">
        <v>51</v>
      </c>
      <c r="X139" s="9" t="s">
        <v>52</v>
      </c>
      <c r="Y139" s="9" t="s">
        <v>53</v>
      </c>
      <c r="Z139" s="9" t="s">
        <v>54</v>
      </c>
      <c r="AA139" s="9" t="s">
        <v>55</v>
      </c>
      <c r="AB139" s="9" t="s">
        <v>4044</v>
      </c>
      <c r="AC139" s="10">
        <v>1000000</v>
      </c>
      <c r="AD139" s="9" t="s">
        <v>4362</v>
      </c>
      <c r="AE139" s="10" t="str" cm="1">
        <f t="array" aca="1" ref="AE139" ca="1">IFERROR(_xlfn.XLOOKUP(MID(CELL("filename",$A$1),FIND("]",CELL("filename",$A$1))+1,255)&amp;"|"&amp;$C139,Fonte_OM_Objeto!$G:$G,Fonte_OM_Objeto!$J:$J),"")</f>
        <v>CAVEx</v>
      </c>
      <c r="AF139" s="10" t="str" cm="1">
        <f t="array" aca="1" ref="AF139" ca="1">IFERROR(_xlfn.XLOOKUP(MID(CELL("filename",$A$1),FIND("]",CELL("filename",$A$1))+1,255)&amp;"|"&amp;$C139,Fonte_OM_Objeto!$G:$G,Fonte_OM_Objeto!$K:$K),"")</f>
        <v>Ampliação das instalações esportivas - Taubaté/SP</v>
      </c>
    </row>
    <row r="140" spans="1:32" s="1" customFormat="1" ht="52.35" customHeight="1" x14ac:dyDescent="0.2">
      <c r="A140" s="9" t="s">
        <v>2327</v>
      </c>
      <c r="B140" s="9" t="s">
        <v>31</v>
      </c>
      <c r="C140" s="9" t="s">
        <v>4361</v>
      </c>
      <c r="D140" s="9" t="s">
        <v>33</v>
      </c>
      <c r="E140" s="9" t="s">
        <v>34</v>
      </c>
      <c r="F140" s="9" t="s">
        <v>2824</v>
      </c>
      <c r="G140" s="9" t="s">
        <v>2823</v>
      </c>
      <c r="H140" s="9" t="s">
        <v>37</v>
      </c>
      <c r="I140" s="9" t="s">
        <v>96</v>
      </c>
      <c r="J140" s="9" t="s">
        <v>191</v>
      </c>
      <c r="K140" s="9" t="s">
        <v>40</v>
      </c>
      <c r="L140" s="9" t="s">
        <v>41</v>
      </c>
      <c r="M140" s="9" t="s">
        <v>59</v>
      </c>
      <c r="N140" s="9" t="s">
        <v>60</v>
      </c>
      <c r="O140" s="9" t="s">
        <v>612</v>
      </c>
      <c r="P140" s="9" t="s">
        <v>45</v>
      </c>
      <c r="Q140" s="9" t="s">
        <v>109</v>
      </c>
      <c r="R140" s="9" t="s">
        <v>47</v>
      </c>
      <c r="S140" s="9" t="s">
        <v>110</v>
      </c>
      <c r="T140" s="9" t="s">
        <v>75</v>
      </c>
      <c r="U140" s="9" t="s">
        <v>76</v>
      </c>
      <c r="V140" s="9" t="s">
        <v>75</v>
      </c>
      <c r="W140" s="9" t="s">
        <v>111</v>
      </c>
      <c r="X140" s="9" t="s">
        <v>102</v>
      </c>
      <c r="Y140" s="9" t="s">
        <v>53</v>
      </c>
      <c r="Z140" s="9" t="s">
        <v>54</v>
      </c>
      <c r="AA140" s="9" t="s">
        <v>55</v>
      </c>
      <c r="AB140" s="9" t="s">
        <v>4044</v>
      </c>
      <c r="AC140" s="10">
        <v>50000</v>
      </c>
      <c r="AD140" s="10" t="s">
        <v>4360</v>
      </c>
      <c r="AE140" s="10" t="str" cm="1">
        <f t="array" aca="1" ref="AE140" ca="1">IFERROR(_xlfn.XLOOKUP(MID(CELL("filename",$A$1),FIND("]",CELL("filename",$A$1))+1,255)&amp;"|"&amp;$C140,Fonte_OM_Objeto!$G:$G,Fonte_OM_Objeto!$J:$J),"")</f>
        <v/>
      </c>
      <c r="AF140" s="10" t="str" cm="1">
        <f t="array" aca="1" ref="AF140" ca="1">IFERROR(_xlfn.XLOOKUP(MID(CELL("filename",$A$1),FIND("]",CELL("filename",$A$1))+1,255)&amp;"|"&amp;$C140,Fonte_OM_Objeto!$G:$G,Fonte_OM_Objeto!$K:$K),"")</f>
        <v/>
      </c>
    </row>
    <row r="141" spans="1:32" s="1" customFormat="1" ht="52.35" customHeight="1" x14ac:dyDescent="0.2">
      <c r="A141" s="9" t="s">
        <v>2327</v>
      </c>
      <c r="B141" s="9" t="s">
        <v>31</v>
      </c>
      <c r="C141" s="9" t="s">
        <v>4361</v>
      </c>
      <c r="D141" s="9" t="s">
        <v>33</v>
      </c>
      <c r="E141" s="9" t="s">
        <v>34</v>
      </c>
      <c r="F141" s="9" t="s">
        <v>2824</v>
      </c>
      <c r="G141" s="9" t="s">
        <v>2823</v>
      </c>
      <c r="H141" s="9" t="s">
        <v>37</v>
      </c>
      <c r="I141" s="9" t="s">
        <v>96</v>
      </c>
      <c r="J141" s="9" t="s">
        <v>191</v>
      </c>
      <c r="K141" s="9" t="s">
        <v>40</v>
      </c>
      <c r="L141" s="9" t="s">
        <v>41</v>
      </c>
      <c r="M141" s="9" t="s">
        <v>59</v>
      </c>
      <c r="N141" s="9" t="s">
        <v>60</v>
      </c>
      <c r="O141" s="9" t="s">
        <v>612</v>
      </c>
      <c r="P141" s="9" t="s">
        <v>45</v>
      </c>
      <c r="Q141" s="9" t="s">
        <v>109</v>
      </c>
      <c r="R141" s="9" t="s">
        <v>47</v>
      </c>
      <c r="S141" s="9" t="s">
        <v>110</v>
      </c>
      <c r="T141" s="9" t="s">
        <v>75</v>
      </c>
      <c r="U141" s="9" t="s">
        <v>76</v>
      </c>
      <c r="V141" s="9" t="s">
        <v>75</v>
      </c>
      <c r="W141" s="9" t="s">
        <v>111</v>
      </c>
      <c r="X141" s="9" t="s">
        <v>52</v>
      </c>
      <c r="Y141" s="9" t="s">
        <v>53</v>
      </c>
      <c r="Z141" s="9" t="s">
        <v>54</v>
      </c>
      <c r="AA141" s="9" t="s">
        <v>55</v>
      </c>
      <c r="AB141" s="9" t="s">
        <v>4044</v>
      </c>
      <c r="AC141" s="10">
        <v>250000</v>
      </c>
      <c r="AD141" s="10" t="s">
        <v>4360</v>
      </c>
      <c r="AE141" s="10" t="str" cm="1">
        <f t="array" aca="1" ref="AE141" ca="1">IFERROR(_xlfn.XLOOKUP(MID(CELL("filename",$A$1),FIND("]",CELL("filename",$A$1))+1,255)&amp;"|"&amp;$C141,Fonte_OM_Objeto!$G:$G,Fonte_OM_Objeto!$J:$J),"")</f>
        <v/>
      </c>
      <c r="AF141" s="10" t="str" cm="1">
        <f t="array" aca="1" ref="AF141" ca="1">IFERROR(_xlfn.XLOOKUP(MID(CELL("filename",$A$1),FIND("]",CELL("filename",$A$1))+1,255)&amp;"|"&amp;$C141,Fonte_OM_Objeto!$G:$G,Fonte_OM_Objeto!$K:$K),"")</f>
        <v/>
      </c>
    </row>
    <row r="142" spans="1:32" s="1" customFormat="1" ht="73.5" customHeight="1" x14ac:dyDescent="0.2">
      <c r="A142" s="9" t="s">
        <v>2327</v>
      </c>
      <c r="B142" s="9" t="s">
        <v>31</v>
      </c>
      <c r="C142" s="9" t="s">
        <v>4359</v>
      </c>
      <c r="D142" s="9" t="s">
        <v>33</v>
      </c>
      <c r="E142" s="9" t="s">
        <v>34</v>
      </c>
      <c r="F142" s="9" t="s">
        <v>2824</v>
      </c>
      <c r="G142" s="9" t="s">
        <v>2823</v>
      </c>
      <c r="H142" s="9" t="s">
        <v>37</v>
      </c>
      <c r="I142" s="9" t="s">
        <v>96</v>
      </c>
      <c r="J142" s="9" t="s">
        <v>191</v>
      </c>
      <c r="K142" s="9" t="s">
        <v>40</v>
      </c>
      <c r="L142" s="9" t="s">
        <v>41</v>
      </c>
      <c r="M142" s="9" t="s">
        <v>97</v>
      </c>
      <c r="N142" s="9" t="s">
        <v>98</v>
      </c>
      <c r="O142" s="9" t="s">
        <v>612</v>
      </c>
      <c r="P142" s="9" t="s">
        <v>45</v>
      </c>
      <c r="Q142" s="9" t="s">
        <v>109</v>
      </c>
      <c r="R142" s="9" t="s">
        <v>47</v>
      </c>
      <c r="S142" s="9" t="s">
        <v>110</v>
      </c>
      <c r="T142" s="9" t="s">
        <v>3046</v>
      </c>
      <c r="U142" s="9" t="s">
        <v>96</v>
      </c>
      <c r="V142" s="9" t="s">
        <v>3045</v>
      </c>
      <c r="W142" s="9" t="s">
        <v>111</v>
      </c>
      <c r="X142" s="9" t="s">
        <v>52</v>
      </c>
      <c r="Y142" s="9" t="s">
        <v>53</v>
      </c>
      <c r="Z142" s="9" t="s">
        <v>54</v>
      </c>
      <c r="AA142" s="9" t="s">
        <v>55</v>
      </c>
      <c r="AB142" s="9" t="s">
        <v>4044</v>
      </c>
      <c r="AC142" s="10">
        <v>180000</v>
      </c>
      <c r="AD142" s="10" t="s">
        <v>4358</v>
      </c>
      <c r="AE142" s="10" t="str" cm="1">
        <f t="array" aca="1" ref="AE142" ca="1">IFERROR(_xlfn.XLOOKUP(MID(CELL("filename",$A$1),FIND("]",CELL("filename",$A$1))+1,255)&amp;"|"&amp;$C142,Fonte_OM_Objeto!$G:$G,Fonte_OM_Objeto!$J:$J),"")</f>
        <v/>
      </c>
      <c r="AF142" s="10" t="str" cm="1">
        <f t="array" aca="1" ref="AF142" ca="1">IFERROR(_xlfn.XLOOKUP(MID(CELL("filename",$A$1),FIND("]",CELL("filename",$A$1))+1,255)&amp;"|"&amp;$C142,Fonte_OM_Objeto!$G:$G,Fonte_OM_Objeto!$K:$K),"")</f>
        <v/>
      </c>
    </row>
    <row r="143" spans="1:32" s="1" customFormat="1" ht="84.2" customHeight="1" x14ac:dyDescent="0.2">
      <c r="A143" s="9" t="s">
        <v>2327</v>
      </c>
      <c r="B143" s="9" t="s">
        <v>31</v>
      </c>
      <c r="C143" s="9" t="s">
        <v>4357</v>
      </c>
      <c r="D143" s="9" t="s">
        <v>33</v>
      </c>
      <c r="E143" s="9" t="s">
        <v>34</v>
      </c>
      <c r="F143" s="9" t="s">
        <v>2824</v>
      </c>
      <c r="G143" s="9" t="s">
        <v>2823</v>
      </c>
      <c r="H143" s="9" t="s">
        <v>37</v>
      </c>
      <c r="I143" s="9" t="s">
        <v>96</v>
      </c>
      <c r="J143" s="9" t="s">
        <v>191</v>
      </c>
      <c r="K143" s="9" t="s">
        <v>40</v>
      </c>
      <c r="L143" s="9" t="s">
        <v>41</v>
      </c>
      <c r="M143" s="9" t="s">
        <v>97</v>
      </c>
      <c r="N143" s="9" t="s">
        <v>98</v>
      </c>
      <c r="O143" s="9" t="s">
        <v>2671</v>
      </c>
      <c r="P143" s="9" t="s">
        <v>45</v>
      </c>
      <c r="Q143" s="9" t="s">
        <v>1646</v>
      </c>
      <c r="R143" s="9" t="s">
        <v>2360</v>
      </c>
      <c r="S143" s="9" t="s">
        <v>4209</v>
      </c>
      <c r="T143" s="9" t="s">
        <v>2936</v>
      </c>
      <c r="U143" s="9" t="s">
        <v>96</v>
      </c>
      <c r="V143" s="9" t="s">
        <v>2935</v>
      </c>
      <c r="W143" s="9" t="s">
        <v>51</v>
      </c>
      <c r="X143" s="9" t="s">
        <v>52</v>
      </c>
      <c r="Y143" s="9" t="s">
        <v>53</v>
      </c>
      <c r="Z143" s="9" t="s">
        <v>54</v>
      </c>
      <c r="AA143" s="9" t="s">
        <v>55</v>
      </c>
      <c r="AB143" s="9" t="s">
        <v>4044</v>
      </c>
      <c r="AC143" s="10">
        <v>210000</v>
      </c>
      <c r="AD143" s="10" t="s">
        <v>4356</v>
      </c>
      <c r="AE143" s="10" t="str" cm="1">
        <f t="array" aca="1" ref="AE143" ca="1">IFERROR(_xlfn.XLOOKUP(MID(CELL("filename",$A$1),FIND("]",CELL("filename",$A$1))+1,255)&amp;"|"&amp;$C143,Fonte_OM_Objeto!$G:$G,Fonte_OM_Objeto!$J:$J),"")</f>
        <v/>
      </c>
      <c r="AF143" s="10" t="str" cm="1">
        <f t="array" aca="1" ref="AF143" ca="1">IFERROR(_xlfn.XLOOKUP(MID(CELL("filename",$A$1),FIND("]",CELL("filename",$A$1))+1,255)&amp;"|"&amp;$C143,Fonte_OM_Objeto!$G:$G,Fonte_OM_Objeto!$K:$K),"")</f>
        <v/>
      </c>
    </row>
    <row r="144" spans="1:32" s="1" customFormat="1" ht="30.4" customHeight="1" x14ac:dyDescent="0.2">
      <c r="A144" s="9" t="s">
        <v>2327</v>
      </c>
      <c r="B144" s="9" t="s">
        <v>31</v>
      </c>
      <c r="C144" s="9" t="s">
        <v>4355</v>
      </c>
      <c r="D144" s="9" t="s">
        <v>33</v>
      </c>
      <c r="E144" s="9" t="s">
        <v>34</v>
      </c>
      <c r="F144" s="9" t="s">
        <v>2824</v>
      </c>
      <c r="G144" s="9" t="s">
        <v>2823</v>
      </c>
      <c r="H144" s="9" t="s">
        <v>37</v>
      </c>
      <c r="I144" s="9" t="s">
        <v>96</v>
      </c>
      <c r="J144" s="9" t="s">
        <v>191</v>
      </c>
      <c r="K144" s="9" t="s">
        <v>40</v>
      </c>
      <c r="L144" s="9" t="s">
        <v>41</v>
      </c>
      <c r="M144" s="9" t="s">
        <v>42</v>
      </c>
      <c r="N144" s="9" t="s">
        <v>43</v>
      </c>
      <c r="O144" s="9" t="s">
        <v>612</v>
      </c>
      <c r="P144" s="9" t="s">
        <v>45</v>
      </c>
      <c r="Q144" s="9" t="s">
        <v>109</v>
      </c>
      <c r="R144" s="9" t="s">
        <v>47</v>
      </c>
      <c r="S144" s="9" t="s">
        <v>110</v>
      </c>
      <c r="T144" s="9" t="s">
        <v>4354</v>
      </c>
      <c r="U144" s="9" t="s">
        <v>96</v>
      </c>
      <c r="V144" s="9" t="s">
        <v>2199</v>
      </c>
      <c r="W144" s="9" t="s">
        <v>111</v>
      </c>
      <c r="X144" s="9" t="s">
        <v>52</v>
      </c>
      <c r="Y144" s="9" t="s">
        <v>53</v>
      </c>
      <c r="Z144" s="9" t="s">
        <v>54</v>
      </c>
      <c r="AA144" s="9" t="s">
        <v>55</v>
      </c>
      <c r="AB144" s="9" t="s">
        <v>4044</v>
      </c>
      <c r="AC144" s="10">
        <v>120000</v>
      </c>
      <c r="AD144" s="10" t="s">
        <v>4353</v>
      </c>
      <c r="AE144" s="10" t="str" cm="1">
        <f t="array" aca="1" ref="AE144" ca="1">IFERROR(_xlfn.XLOOKUP(MID(CELL("filename",$A$1),FIND("]",CELL("filename",$A$1))+1,255)&amp;"|"&amp;$C144,Fonte_OM_Objeto!$G:$G,Fonte_OM_Objeto!$J:$J),"")</f>
        <v>B Av Taubaté</v>
      </c>
      <c r="AF144" s="10" t="str" cm="1">
        <f t="array" aca="1" ref="AF144" ca="1">IFERROR(_xlfn.XLOOKUP(MID(CELL("filename",$A$1),FIND("]",CELL("filename",$A$1))+1,255)&amp;"|"&amp;$C144,Fonte_OM_Objeto!$G:$G,Fonte_OM_Objeto!$K:$K),"")</f>
        <v>Aquisição de cama hospitalar, carro de emergência (parada), desfibrilador tipo cardioverso, purificador de água industrial e demais equipamentos médicos hospitalares.</v>
      </c>
    </row>
    <row r="145" spans="1:32" s="1" customFormat="1" ht="30.4" customHeight="1" x14ac:dyDescent="0.2">
      <c r="A145" s="9" t="s">
        <v>2327</v>
      </c>
      <c r="B145" s="9" t="s">
        <v>31</v>
      </c>
      <c r="C145" s="9" t="s">
        <v>4352</v>
      </c>
      <c r="D145" s="9" t="s">
        <v>33</v>
      </c>
      <c r="E145" s="9" t="s">
        <v>34</v>
      </c>
      <c r="F145" s="9" t="s">
        <v>2824</v>
      </c>
      <c r="G145" s="9" t="s">
        <v>2823</v>
      </c>
      <c r="H145" s="9" t="s">
        <v>37</v>
      </c>
      <c r="I145" s="9" t="s">
        <v>96</v>
      </c>
      <c r="J145" s="9" t="s">
        <v>191</v>
      </c>
      <c r="K145" s="9" t="s">
        <v>40</v>
      </c>
      <c r="L145" s="9" t="s">
        <v>41</v>
      </c>
      <c r="M145" s="9" t="s">
        <v>42</v>
      </c>
      <c r="N145" s="9" t="s">
        <v>43</v>
      </c>
      <c r="O145" s="9" t="s">
        <v>612</v>
      </c>
      <c r="P145" s="9" t="s">
        <v>45</v>
      </c>
      <c r="Q145" s="9" t="s">
        <v>109</v>
      </c>
      <c r="R145" s="9" t="s">
        <v>47</v>
      </c>
      <c r="S145" s="9" t="s">
        <v>110</v>
      </c>
      <c r="T145" s="9" t="s">
        <v>115</v>
      </c>
      <c r="U145" s="9" t="s">
        <v>96</v>
      </c>
      <c r="V145" s="9" t="s">
        <v>101</v>
      </c>
      <c r="W145" s="9" t="s">
        <v>111</v>
      </c>
      <c r="X145" s="9" t="s">
        <v>52</v>
      </c>
      <c r="Y145" s="9" t="s">
        <v>53</v>
      </c>
      <c r="Z145" s="9" t="s">
        <v>54</v>
      </c>
      <c r="AA145" s="9" t="s">
        <v>55</v>
      </c>
      <c r="AB145" s="9" t="s">
        <v>4044</v>
      </c>
      <c r="AC145" s="10">
        <v>100000</v>
      </c>
      <c r="AD145" s="10" t="s">
        <v>4351</v>
      </c>
      <c r="AE145" s="10" t="str" cm="1">
        <f t="array" aca="1" ref="AE145" ca="1">IFERROR(_xlfn.XLOOKUP(MID(CELL("filename",$A$1),FIND("]",CELL("filename",$A$1))+1,255)&amp;"|"&amp;$C145,Fonte_OM_Objeto!$G:$G,Fonte_OM_Objeto!$J:$J),"")</f>
        <v>HMASP</v>
      </c>
      <c r="AF145" s="10" t="str" cm="1">
        <f t="array" aca="1" ref="AF145" ca="1">IFERROR(_xlfn.XLOOKUP(MID(CELL("filename",$A$1),FIND("]",CELL("filename",$A$1))+1,255)&amp;"|"&amp;$C145,Fonte_OM_Objeto!$G:$G,Fonte_OM_Objeto!$K:$K),"")</f>
        <v>Aquisição de equipamentos médico-hospitalares (cadeira de rodas) - São Paulo/SP</v>
      </c>
    </row>
    <row r="146" spans="1:32" s="1" customFormat="1" ht="30.4" customHeight="1" x14ac:dyDescent="0.2">
      <c r="A146" s="9" t="s">
        <v>2327</v>
      </c>
      <c r="B146" s="9" t="s">
        <v>31</v>
      </c>
      <c r="C146" s="9" t="s">
        <v>4350</v>
      </c>
      <c r="D146" s="9" t="s">
        <v>33</v>
      </c>
      <c r="E146" s="9" t="s">
        <v>90</v>
      </c>
      <c r="F146" s="9" t="s">
        <v>2824</v>
      </c>
      <c r="G146" s="9" t="s">
        <v>2823</v>
      </c>
      <c r="H146" s="9" t="s">
        <v>37</v>
      </c>
      <c r="I146" s="9" t="s">
        <v>96</v>
      </c>
      <c r="J146" s="9" t="s">
        <v>191</v>
      </c>
      <c r="K146" s="9" t="s">
        <v>40</v>
      </c>
      <c r="L146" s="9" t="s">
        <v>41</v>
      </c>
      <c r="M146" s="9" t="s">
        <v>42</v>
      </c>
      <c r="N146" s="9" t="s">
        <v>43</v>
      </c>
      <c r="O146" s="9" t="s">
        <v>2651</v>
      </c>
      <c r="P146" s="9" t="s">
        <v>45</v>
      </c>
      <c r="Q146" s="9" t="s">
        <v>84</v>
      </c>
      <c r="R146" s="9" t="s">
        <v>45</v>
      </c>
      <c r="S146" s="9" t="s">
        <v>4046</v>
      </c>
      <c r="T146" s="9" t="s">
        <v>75</v>
      </c>
      <c r="U146" s="9" t="s">
        <v>76</v>
      </c>
      <c r="V146" s="9" t="s">
        <v>75</v>
      </c>
      <c r="W146" s="9" t="s">
        <v>51</v>
      </c>
      <c r="X146" s="9" t="s">
        <v>52</v>
      </c>
      <c r="Y146" s="9" t="s">
        <v>53</v>
      </c>
      <c r="Z146" s="9" t="s">
        <v>54</v>
      </c>
      <c r="AA146" s="9" t="s">
        <v>55</v>
      </c>
      <c r="AB146" s="9" t="s">
        <v>4044</v>
      </c>
      <c r="AC146" s="10">
        <v>1000000</v>
      </c>
      <c r="AD146" s="10" t="s">
        <v>4349</v>
      </c>
      <c r="AE146" s="10" t="str" cm="1">
        <f t="array" aca="1" ref="AE146" ca="1">IFERROR(_xlfn.XLOOKUP(MID(CELL("filename",$A$1),FIND("]",CELL("filename",$A$1))+1,255)&amp;"|"&amp;$C146,Fonte_OM_Objeto!$G:$G,Fonte_OM_Objeto!$J:$J),"")</f>
        <v>EsPCEx</v>
      </c>
      <c r="AF146" s="10" t="str" cm="1">
        <f t="array" aca="1" ref="AF146" ca="1">IFERROR(_xlfn.XLOOKUP(MID(CELL("filename",$A$1),FIND("]",CELL("filename",$A$1))+1,255)&amp;"|"&amp;$C146,Fonte_OM_Objeto!$G:$G,Fonte_OM_Objeto!$K:$K),"")</f>
        <v>Construção/reforma HTO Campinas/EsPCEx.</v>
      </c>
    </row>
    <row r="147" spans="1:32" s="1" customFormat="1" ht="19.7" customHeight="1" x14ac:dyDescent="0.2">
      <c r="A147" s="9" t="s">
        <v>2327</v>
      </c>
      <c r="B147" s="9" t="s">
        <v>31</v>
      </c>
      <c r="C147" s="9" t="s">
        <v>4348</v>
      </c>
      <c r="D147" s="9" t="s">
        <v>33</v>
      </c>
      <c r="E147" s="9" t="s">
        <v>34</v>
      </c>
      <c r="F147" s="9" t="s">
        <v>705</v>
      </c>
      <c r="G147" s="9" t="s">
        <v>706</v>
      </c>
      <c r="H147" s="9" t="s">
        <v>37</v>
      </c>
      <c r="I147" s="9" t="s">
        <v>242</v>
      </c>
      <c r="J147" s="9" t="s">
        <v>261</v>
      </c>
      <c r="K147" s="9" t="s">
        <v>40</v>
      </c>
      <c r="L147" s="9" t="s">
        <v>41</v>
      </c>
      <c r="M147" s="9" t="s">
        <v>42</v>
      </c>
      <c r="N147" s="9" t="s">
        <v>43</v>
      </c>
      <c r="O147" s="9" t="s">
        <v>2465</v>
      </c>
      <c r="P147" s="9" t="s">
        <v>45</v>
      </c>
      <c r="Q147" s="9" t="s">
        <v>84</v>
      </c>
      <c r="R147" s="9" t="s">
        <v>45</v>
      </c>
      <c r="S147" s="9" t="s">
        <v>4046</v>
      </c>
      <c r="T147" s="9" t="s">
        <v>246</v>
      </c>
      <c r="U147" s="9" t="s">
        <v>242</v>
      </c>
      <c r="V147" s="9" t="s">
        <v>247</v>
      </c>
      <c r="W147" s="9" t="s">
        <v>51</v>
      </c>
      <c r="X147" s="9" t="s">
        <v>52</v>
      </c>
      <c r="Y147" s="9" t="s">
        <v>53</v>
      </c>
      <c r="Z147" s="9" t="s">
        <v>54</v>
      </c>
      <c r="AA147" s="9" t="s">
        <v>55</v>
      </c>
      <c r="AB147" s="9" t="s">
        <v>4044</v>
      </c>
      <c r="AC147" s="10">
        <v>543000</v>
      </c>
      <c r="AD147" s="10" t="s">
        <v>4347</v>
      </c>
      <c r="AE147" s="10" t="str" cm="1">
        <f t="array" aca="1" ref="AE147" ca="1">IFERROR(_xlfn.XLOOKUP(MID(CELL("filename",$A$1),FIND("]",CELL("filename",$A$1))+1,255)&amp;"|"&amp;$C147,Fonte_OM_Objeto!$G:$G,Fonte_OM_Objeto!$J:$J),"")</f>
        <v>14º GAC</v>
      </c>
      <c r="AF147" s="10" t="str" cm="1">
        <f t="array" aca="1" ref="AF147" ca="1">IFERROR(_xlfn.XLOOKUP(MID(CELL("filename",$A$1),FIND("]",CELL("filename",$A$1))+1,255)&amp;"|"&amp;$C147,Fonte_OM_Objeto!$G:$G,Fonte_OM_Objeto!$K:$K),"")</f>
        <v>Construção de instalações para atender o PROFESP.</v>
      </c>
    </row>
    <row r="148" spans="1:32" s="1" customFormat="1" ht="19.7" customHeight="1" x14ac:dyDescent="0.2">
      <c r="A148" s="9" t="s">
        <v>2327</v>
      </c>
      <c r="B148" s="9" t="s">
        <v>31</v>
      </c>
      <c r="C148" s="9" t="s">
        <v>4346</v>
      </c>
      <c r="D148" s="9" t="s">
        <v>33</v>
      </c>
      <c r="E148" s="9" t="s">
        <v>34</v>
      </c>
      <c r="F148" s="9" t="s">
        <v>4343</v>
      </c>
      <c r="G148" s="9" t="s">
        <v>4342</v>
      </c>
      <c r="H148" s="9" t="s">
        <v>37</v>
      </c>
      <c r="I148" s="9" t="s">
        <v>212</v>
      </c>
      <c r="J148" s="9" t="s">
        <v>39</v>
      </c>
      <c r="K148" s="9" t="s">
        <v>40</v>
      </c>
      <c r="L148" s="9" t="s">
        <v>41</v>
      </c>
      <c r="M148" s="9" t="s">
        <v>59</v>
      </c>
      <c r="N148" s="9" t="s">
        <v>60</v>
      </c>
      <c r="O148" s="9" t="s">
        <v>1367</v>
      </c>
      <c r="P148" s="9" t="s">
        <v>45</v>
      </c>
      <c r="Q148" s="9" t="s">
        <v>46</v>
      </c>
      <c r="R148" s="9" t="s">
        <v>47</v>
      </c>
      <c r="S148" s="9" t="s">
        <v>48</v>
      </c>
      <c r="T148" s="9" t="s">
        <v>479</v>
      </c>
      <c r="U148" s="9" t="s">
        <v>212</v>
      </c>
      <c r="V148" s="9" t="s">
        <v>480</v>
      </c>
      <c r="W148" s="9" t="s">
        <v>51</v>
      </c>
      <c r="X148" s="9" t="s">
        <v>52</v>
      </c>
      <c r="Y148" s="9" t="s">
        <v>53</v>
      </c>
      <c r="Z148" s="9" t="s">
        <v>54</v>
      </c>
      <c r="AA148" s="9" t="s">
        <v>55</v>
      </c>
      <c r="AB148" s="9" t="s">
        <v>4044</v>
      </c>
      <c r="AC148" s="10">
        <v>250000</v>
      </c>
      <c r="AD148" s="9" t="s">
        <v>4345</v>
      </c>
      <c r="AE148" s="10" t="str" cm="1">
        <f t="array" aca="1" ref="AE148" ca="1">IFERROR(_xlfn.XLOOKUP(MID(CELL("filename",$A$1),FIND("]",CELL("filename",$A$1))+1,255)&amp;"|"&amp;$C148,Fonte_OM_Objeto!$G:$G,Fonte_OM_Objeto!$J:$J),"")</f>
        <v/>
      </c>
      <c r="AF148" s="10" t="str" cm="1">
        <f t="array" aca="1" ref="AF148" ca="1">IFERROR(_xlfn.XLOOKUP(MID(CELL("filename",$A$1),FIND("]",CELL("filename",$A$1))+1,255)&amp;"|"&amp;$C148,Fonte_OM_Objeto!$G:$G,Fonte_OM_Objeto!$K:$K),"")</f>
        <v/>
      </c>
    </row>
    <row r="149" spans="1:32" s="1" customFormat="1" ht="19.7" customHeight="1" x14ac:dyDescent="0.2">
      <c r="A149" s="9" t="s">
        <v>2327</v>
      </c>
      <c r="B149" s="9" t="s">
        <v>31</v>
      </c>
      <c r="C149" s="9" t="s">
        <v>4344</v>
      </c>
      <c r="D149" s="9" t="s">
        <v>33</v>
      </c>
      <c r="E149" s="9" t="s">
        <v>34</v>
      </c>
      <c r="F149" s="9" t="s">
        <v>4343</v>
      </c>
      <c r="G149" s="9" t="s">
        <v>4342</v>
      </c>
      <c r="H149" s="9" t="s">
        <v>37</v>
      </c>
      <c r="I149" s="9" t="s">
        <v>212</v>
      </c>
      <c r="J149" s="9" t="s">
        <v>39</v>
      </c>
      <c r="K149" s="9" t="s">
        <v>40</v>
      </c>
      <c r="L149" s="9" t="s">
        <v>41</v>
      </c>
      <c r="M149" s="9" t="s">
        <v>59</v>
      </c>
      <c r="N149" s="9" t="s">
        <v>60</v>
      </c>
      <c r="O149" s="9" t="s">
        <v>1367</v>
      </c>
      <c r="P149" s="9" t="s">
        <v>45</v>
      </c>
      <c r="Q149" s="9" t="s">
        <v>46</v>
      </c>
      <c r="R149" s="9" t="s">
        <v>47</v>
      </c>
      <c r="S149" s="9" t="s">
        <v>48</v>
      </c>
      <c r="T149" s="9" t="s">
        <v>479</v>
      </c>
      <c r="U149" s="9" t="s">
        <v>212</v>
      </c>
      <c r="V149" s="9" t="s">
        <v>480</v>
      </c>
      <c r="W149" s="9" t="s">
        <v>51</v>
      </c>
      <c r="X149" s="9" t="s">
        <v>52</v>
      </c>
      <c r="Y149" s="9" t="s">
        <v>53</v>
      </c>
      <c r="Z149" s="9" t="s">
        <v>54</v>
      </c>
      <c r="AA149" s="9" t="s">
        <v>55</v>
      </c>
      <c r="AB149" s="9" t="s">
        <v>4044</v>
      </c>
      <c r="AC149" s="10">
        <v>230000</v>
      </c>
      <c r="AD149" s="9" t="s">
        <v>4341</v>
      </c>
      <c r="AE149" s="10" t="str" cm="1">
        <f t="array" aca="1" ref="AE149" ca="1">IFERROR(_xlfn.XLOOKUP(MID(CELL("filename",$A$1),FIND("]",CELL("filename",$A$1))+1,255)&amp;"|"&amp;$C149,Fonte_OM_Objeto!$G:$G,Fonte_OM_Objeto!$J:$J),"")</f>
        <v/>
      </c>
      <c r="AF149" s="10" t="str" cm="1">
        <f t="array" aca="1" ref="AF149" ca="1">IFERROR(_xlfn.XLOOKUP(MID(CELL("filename",$A$1),FIND("]",CELL("filename",$A$1))+1,255)&amp;"|"&amp;$C149,Fonte_OM_Objeto!$G:$G,Fonte_OM_Objeto!$K:$K),"")</f>
        <v/>
      </c>
    </row>
    <row r="150" spans="1:32" s="1" customFormat="1" ht="30.4" customHeight="1" x14ac:dyDescent="0.2">
      <c r="A150" s="9" t="s">
        <v>2327</v>
      </c>
      <c r="B150" s="9" t="s">
        <v>31</v>
      </c>
      <c r="C150" s="9" t="s">
        <v>4340</v>
      </c>
      <c r="D150" s="9" t="s">
        <v>33</v>
      </c>
      <c r="E150" s="9" t="s">
        <v>90</v>
      </c>
      <c r="F150" s="9" t="s">
        <v>4339</v>
      </c>
      <c r="G150" s="9" t="s">
        <v>4338</v>
      </c>
      <c r="H150" s="9" t="s">
        <v>37</v>
      </c>
      <c r="I150" s="9" t="s">
        <v>159</v>
      </c>
      <c r="J150" s="9" t="s">
        <v>69</v>
      </c>
      <c r="K150" s="9" t="s">
        <v>40</v>
      </c>
      <c r="L150" s="9" t="s">
        <v>41</v>
      </c>
      <c r="M150" s="9" t="s">
        <v>42</v>
      </c>
      <c r="N150" s="9" t="s">
        <v>43</v>
      </c>
      <c r="O150" s="9" t="s">
        <v>4167</v>
      </c>
      <c r="P150" s="9" t="s">
        <v>45</v>
      </c>
      <c r="Q150" s="9" t="s">
        <v>84</v>
      </c>
      <c r="R150" s="9" t="s">
        <v>45</v>
      </c>
      <c r="S150" s="9" t="s">
        <v>525</v>
      </c>
      <c r="T150" s="9" t="s">
        <v>75</v>
      </c>
      <c r="U150" s="9" t="s">
        <v>76</v>
      </c>
      <c r="V150" s="9" t="s">
        <v>75</v>
      </c>
      <c r="W150" s="9" t="s">
        <v>51</v>
      </c>
      <c r="X150" s="9" t="s">
        <v>52</v>
      </c>
      <c r="Y150" s="9" t="s">
        <v>53</v>
      </c>
      <c r="Z150" s="9" t="s">
        <v>54</v>
      </c>
      <c r="AA150" s="9" t="s">
        <v>55</v>
      </c>
      <c r="AB150" s="9" t="s">
        <v>4044</v>
      </c>
      <c r="AC150" s="10">
        <v>150000</v>
      </c>
      <c r="AD150" s="10" t="s">
        <v>4337</v>
      </c>
      <c r="AE150" s="10" t="str" cm="1">
        <f t="array" aca="1" ref="AE150" ca="1">IFERROR(_xlfn.XLOOKUP(MID(CELL("filename",$A$1),FIND("]",CELL("filename",$A$1))+1,255)&amp;"|"&amp;$C150,Fonte_OM_Objeto!$G:$G,Fonte_OM_Objeto!$J:$J),"")</f>
        <v>1º RCG</v>
      </c>
      <c r="AF150" s="10" t="str" cm="1">
        <f t="array" aca="1" ref="AF150" ca="1">IFERROR(_xlfn.XLOOKUP(MID(CELL("filename",$A$1),FIND("]",CELL("filename",$A$1))+1,255)&amp;"|"&amp;$C150,Fonte_OM_Objeto!$G:$G,Fonte_OM_Objeto!$K:$K),"")</f>
        <v>Aquisição de microcomputadores - Brasília/DF</v>
      </c>
    </row>
    <row r="151" spans="1:32" s="1" customFormat="1" ht="41.1" customHeight="1" x14ac:dyDescent="0.2">
      <c r="A151" s="9" t="s">
        <v>2327</v>
      </c>
      <c r="B151" s="9" t="s">
        <v>31</v>
      </c>
      <c r="C151" s="9" t="s">
        <v>4336</v>
      </c>
      <c r="D151" s="9" t="s">
        <v>33</v>
      </c>
      <c r="E151" s="9" t="s">
        <v>90</v>
      </c>
      <c r="F151" s="9" t="s">
        <v>4335</v>
      </c>
      <c r="G151" s="9" t="s">
        <v>4334</v>
      </c>
      <c r="H151" s="9" t="s">
        <v>37</v>
      </c>
      <c r="I151" s="9" t="s">
        <v>150</v>
      </c>
      <c r="J151" s="9" t="s">
        <v>225</v>
      </c>
      <c r="K151" s="9" t="s">
        <v>40</v>
      </c>
      <c r="L151" s="9" t="s">
        <v>41</v>
      </c>
      <c r="M151" s="9" t="s">
        <v>232</v>
      </c>
      <c r="N151" s="9" t="s">
        <v>233</v>
      </c>
      <c r="O151" s="9" t="s">
        <v>4333</v>
      </c>
      <c r="P151" s="9" t="s">
        <v>45</v>
      </c>
      <c r="Q151" s="9" t="s">
        <v>1646</v>
      </c>
      <c r="R151" s="9" t="s">
        <v>2360</v>
      </c>
      <c r="S151" s="9" t="s">
        <v>4209</v>
      </c>
      <c r="T151" s="9" t="s">
        <v>75</v>
      </c>
      <c r="U151" s="9" t="s">
        <v>76</v>
      </c>
      <c r="V151" s="9" t="s">
        <v>75</v>
      </c>
      <c r="W151" s="9" t="s">
        <v>51</v>
      </c>
      <c r="X151" s="9" t="s">
        <v>102</v>
      </c>
      <c r="Y151" s="9" t="s">
        <v>53</v>
      </c>
      <c r="Z151" s="9" t="s">
        <v>54</v>
      </c>
      <c r="AA151" s="9" t="s">
        <v>55</v>
      </c>
      <c r="AB151" s="9" t="s">
        <v>4044</v>
      </c>
      <c r="AC151" s="10">
        <v>100000</v>
      </c>
      <c r="AD151" s="10" t="s">
        <v>4332</v>
      </c>
      <c r="AE151" s="10" t="str" cm="1">
        <f t="array" aca="1" ref="AE151" ca="1">IFERROR(_xlfn.XLOOKUP(MID(CELL("filename",$A$1),FIND("]",CELL("filename",$A$1))+1,255)&amp;"|"&amp;$C151,Fonte_OM_Objeto!$G:$G,Fonte_OM_Objeto!$J:$J),"")</f>
        <v/>
      </c>
      <c r="AF151" s="10" t="str" cm="1">
        <f t="array" aca="1" ref="AF151" ca="1">IFERROR(_xlfn.XLOOKUP(MID(CELL("filename",$A$1),FIND("]",CELL("filename",$A$1))+1,255)&amp;"|"&amp;$C151,Fonte_OM_Objeto!$G:$G,Fonte_OM_Objeto!$K:$K),"")</f>
        <v/>
      </c>
    </row>
    <row r="152" spans="1:32" s="1" customFormat="1" ht="19.7" customHeight="1" x14ac:dyDescent="0.2">
      <c r="A152" s="9" t="s">
        <v>2327</v>
      </c>
      <c r="B152" s="9" t="s">
        <v>31</v>
      </c>
      <c r="C152" s="9" t="s">
        <v>4331</v>
      </c>
      <c r="D152" s="9" t="s">
        <v>33</v>
      </c>
      <c r="E152" s="9" t="s">
        <v>34</v>
      </c>
      <c r="F152" s="9" t="s">
        <v>726</v>
      </c>
      <c r="G152" s="9" t="s">
        <v>727</v>
      </c>
      <c r="H152" s="9" t="s">
        <v>37</v>
      </c>
      <c r="I152" s="9" t="s">
        <v>242</v>
      </c>
      <c r="J152" s="9" t="s">
        <v>261</v>
      </c>
      <c r="K152" s="9" t="s">
        <v>40</v>
      </c>
      <c r="L152" s="9" t="s">
        <v>41</v>
      </c>
      <c r="M152" s="9" t="s">
        <v>42</v>
      </c>
      <c r="N152" s="9" t="s">
        <v>43</v>
      </c>
      <c r="O152" s="9" t="s">
        <v>612</v>
      </c>
      <c r="P152" s="9" t="s">
        <v>45</v>
      </c>
      <c r="Q152" s="9" t="s">
        <v>109</v>
      </c>
      <c r="R152" s="9" t="s">
        <v>47</v>
      </c>
      <c r="S152" s="9" t="s">
        <v>110</v>
      </c>
      <c r="T152" s="9" t="s">
        <v>4330</v>
      </c>
      <c r="U152" s="9" t="s">
        <v>242</v>
      </c>
      <c r="V152" s="9" t="s">
        <v>1847</v>
      </c>
      <c r="W152" s="9" t="s">
        <v>111</v>
      </c>
      <c r="X152" s="9" t="s">
        <v>52</v>
      </c>
      <c r="Y152" s="9" t="s">
        <v>53</v>
      </c>
      <c r="Z152" s="9" t="s">
        <v>54</v>
      </c>
      <c r="AA152" s="9" t="s">
        <v>55</v>
      </c>
      <c r="AB152" s="9" t="s">
        <v>4044</v>
      </c>
      <c r="AC152" s="10">
        <v>120000</v>
      </c>
      <c r="AD152" s="10" t="s">
        <v>4329</v>
      </c>
      <c r="AE152" s="10" t="str" cm="1">
        <f t="array" aca="1" ref="AE152" ca="1">IFERROR(_xlfn.XLOOKUP(MID(CELL("filename",$A$1),FIND("]",CELL("filename",$A$1))+1,255)&amp;"|"&amp;$C152,Fonte_OM_Objeto!$G:$G,Fonte_OM_Objeto!$J:$J),"")</f>
        <v>H Ge JF</v>
      </c>
      <c r="AF152" s="10" t="str" cm="1">
        <f t="array" aca="1" ref="AF152" ca="1">IFERROR(_xlfn.XLOOKUP(MID(CELL("filename",$A$1),FIND("]",CELL("filename",$A$1))+1,255)&amp;"|"&amp;$C152,Fonte_OM_Objeto!$G:$G,Fonte_OM_Objeto!$K:$K),"")</f>
        <v>Aquisição de Sistema de radiografia digital periapical composto de 01 (um) aparelho do tipo eagle os /placa de fósforo - Juiz de Fora/MG</v>
      </c>
    </row>
    <row r="153" spans="1:32" s="1" customFormat="1" ht="41.1" customHeight="1" x14ac:dyDescent="0.2">
      <c r="A153" s="9" t="s">
        <v>2327</v>
      </c>
      <c r="B153" s="9" t="s">
        <v>31</v>
      </c>
      <c r="C153" s="9" t="s">
        <v>4328</v>
      </c>
      <c r="D153" s="9" t="s">
        <v>33</v>
      </c>
      <c r="E153" s="9" t="s">
        <v>34</v>
      </c>
      <c r="F153" s="9" t="s">
        <v>726</v>
      </c>
      <c r="G153" s="9" t="s">
        <v>727</v>
      </c>
      <c r="H153" s="9" t="s">
        <v>37</v>
      </c>
      <c r="I153" s="9" t="s">
        <v>242</v>
      </c>
      <c r="J153" s="9" t="s">
        <v>261</v>
      </c>
      <c r="K153" s="9" t="s">
        <v>40</v>
      </c>
      <c r="L153" s="9" t="s">
        <v>41</v>
      </c>
      <c r="M153" s="9" t="s">
        <v>97</v>
      </c>
      <c r="N153" s="9" t="s">
        <v>98</v>
      </c>
      <c r="O153" s="9" t="s">
        <v>612</v>
      </c>
      <c r="P153" s="9" t="s">
        <v>45</v>
      </c>
      <c r="Q153" s="9" t="s">
        <v>109</v>
      </c>
      <c r="R153" s="9" t="s">
        <v>47</v>
      </c>
      <c r="S153" s="9" t="s">
        <v>110</v>
      </c>
      <c r="T153" s="9" t="s">
        <v>4327</v>
      </c>
      <c r="U153" s="9" t="s">
        <v>242</v>
      </c>
      <c r="V153" s="9" t="s">
        <v>4326</v>
      </c>
      <c r="W153" s="9" t="s">
        <v>111</v>
      </c>
      <c r="X153" s="9" t="s">
        <v>52</v>
      </c>
      <c r="Y153" s="9" t="s">
        <v>53</v>
      </c>
      <c r="Z153" s="9" t="s">
        <v>54</v>
      </c>
      <c r="AA153" s="9" t="s">
        <v>55</v>
      </c>
      <c r="AB153" s="9" t="s">
        <v>4044</v>
      </c>
      <c r="AC153" s="10">
        <v>200000</v>
      </c>
      <c r="AD153" s="10" t="s">
        <v>4325</v>
      </c>
      <c r="AE153" s="10" t="str" cm="1">
        <f t="array" aca="1" ref="AE153" ca="1">IFERROR(_xlfn.XLOOKUP(MID(CELL("filename",$A$1),FIND("]",CELL("filename",$A$1))+1,255)&amp;"|"&amp;$C153,Fonte_OM_Objeto!$G:$G,Fonte_OM_Objeto!$J:$J),"")</f>
        <v/>
      </c>
      <c r="AF153" s="10" t="str" cm="1">
        <f t="array" aca="1" ref="AF153" ca="1">IFERROR(_xlfn.XLOOKUP(MID(CELL("filename",$A$1),FIND("]",CELL("filename",$A$1))+1,255)&amp;"|"&amp;$C153,Fonte_OM_Objeto!$G:$G,Fonte_OM_Objeto!$K:$K),"")</f>
        <v/>
      </c>
    </row>
    <row r="154" spans="1:32" s="1" customFormat="1" ht="52.35" customHeight="1" x14ac:dyDescent="0.2">
      <c r="A154" s="9" t="s">
        <v>2327</v>
      </c>
      <c r="B154" s="9" t="s">
        <v>31</v>
      </c>
      <c r="C154" s="9" t="s">
        <v>4324</v>
      </c>
      <c r="D154" s="9" t="s">
        <v>33</v>
      </c>
      <c r="E154" s="9" t="s">
        <v>90</v>
      </c>
      <c r="F154" s="9" t="s">
        <v>726</v>
      </c>
      <c r="G154" s="9" t="s">
        <v>727</v>
      </c>
      <c r="H154" s="9" t="s">
        <v>37</v>
      </c>
      <c r="I154" s="9" t="s">
        <v>242</v>
      </c>
      <c r="J154" s="9" t="s">
        <v>261</v>
      </c>
      <c r="K154" s="9" t="s">
        <v>40</v>
      </c>
      <c r="L154" s="9" t="s">
        <v>41</v>
      </c>
      <c r="M154" s="9" t="s">
        <v>408</v>
      </c>
      <c r="N154" s="9" t="s">
        <v>409</v>
      </c>
      <c r="O154" s="9" t="s">
        <v>2739</v>
      </c>
      <c r="P154" s="9" t="s">
        <v>45</v>
      </c>
      <c r="Q154" s="9" t="s">
        <v>411</v>
      </c>
      <c r="R154" s="9" t="s">
        <v>2353</v>
      </c>
      <c r="S154" s="9" t="s">
        <v>413</v>
      </c>
      <c r="T154" s="9" t="s">
        <v>75</v>
      </c>
      <c r="U154" s="9" t="s">
        <v>76</v>
      </c>
      <c r="V154" s="9" t="s">
        <v>75</v>
      </c>
      <c r="W154" s="9" t="s">
        <v>51</v>
      </c>
      <c r="X154" s="9" t="s">
        <v>102</v>
      </c>
      <c r="Y154" s="9" t="s">
        <v>53</v>
      </c>
      <c r="Z154" s="9" t="s">
        <v>54</v>
      </c>
      <c r="AA154" s="9" t="s">
        <v>55</v>
      </c>
      <c r="AB154" s="9" t="s">
        <v>4044</v>
      </c>
      <c r="AC154" s="10">
        <v>150000</v>
      </c>
      <c r="AD154" s="10" t="s">
        <v>4323</v>
      </c>
      <c r="AE154" s="10" t="str" cm="1">
        <f t="array" aca="1" ref="AE154" ca="1">IFERROR(_xlfn.XLOOKUP(MID(CELL("filename",$A$1),FIND("]",CELL("filename",$A$1))+1,255)&amp;"|"&amp;$C154,Fonte_OM_Objeto!$G:$G,Fonte_OM_Objeto!$J:$J),"")</f>
        <v/>
      </c>
      <c r="AF154" s="10" t="str" cm="1">
        <f t="array" aca="1" ref="AF154" ca="1">IFERROR(_xlfn.XLOOKUP(MID(CELL("filename",$A$1),FIND("]",CELL("filename",$A$1))+1,255)&amp;"|"&amp;$C154,Fonte_OM_Objeto!$G:$G,Fonte_OM_Objeto!$K:$K),"")</f>
        <v/>
      </c>
    </row>
    <row r="155" spans="1:32" s="1" customFormat="1" ht="19.7" customHeight="1" x14ac:dyDescent="0.2">
      <c r="A155" s="9" t="s">
        <v>2327</v>
      </c>
      <c r="B155" s="9" t="s">
        <v>31</v>
      </c>
      <c r="C155" s="9" t="s">
        <v>4322</v>
      </c>
      <c r="D155" s="9" t="s">
        <v>33</v>
      </c>
      <c r="E155" s="9" t="s">
        <v>34</v>
      </c>
      <c r="F155" s="9" t="s">
        <v>4321</v>
      </c>
      <c r="G155" s="9" t="s">
        <v>4320</v>
      </c>
      <c r="H155" s="9" t="s">
        <v>37</v>
      </c>
      <c r="I155" s="9" t="s">
        <v>81</v>
      </c>
      <c r="J155" s="9" t="s">
        <v>39</v>
      </c>
      <c r="K155" s="9" t="s">
        <v>40</v>
      </c>
      <c r="L155" s="9" t="s">
        <v>41</v>
      </c>
      <c r="M155" s="9" t="s">
        <v>42</v>
      </c>
      <c r="N155" s="9" t="s">
        <v>43</v>
      </c>
      <c r="O155" s="9" t="s">
        <v>2931</v>
      </c>
      <c r="P155" s="9" t="s">
        <v>45</v>
      </c>
      <c r="Q155" s="9" t="s">
        <v>182</v>
      </c>
      <c r="R155" s="9" t="s">
        <v>47</v>
      </c>
      <c r="S155" s="9" t="s">
        <v>2724</v>
      </c>
      <c r="T155" s="9" t="s">
        <v>86</v>
      </c>
      <c r="U155" s="9" t="s">
        <v>81</v>
      </c>
      <c r="V155" s="9" t="s">
        <v>87</v>
      </c>
      <c r="W155" s="9" t="s">
        <v>51</v>
      </c>
      <c r="X155" s="9" t="s">
        <v>52</v>
      </c>
      <c r="Y155" s="9" t="s">
        <v>207</v>
      </c>
      <c r="Z155" s="9" t="s">
        <v>54</v>
      </c>
      <c r="AA155" s="9" t="s">
        <v>55</v>
      </c>
      <c r="AB155" s="9" t="s">
        <v>4044</v>
      </c>
      <c r="AC155" s="10">
        <v>501733</v>
      </c>
      <c r="AD155" s="10" t="s">
        <v>4319</v>
      </c>
      <c r="AE155" s="10" t="str" cm="1">
        <f t="array" aca="1" ref="AE155" ca="1">IFERROR(_xlfn.XLOOKUP(MID(CELL("filename",$A$1),FIND("]",CELL("filename",$A$1))+1,255)&amp;"|"&amp;$C155,Fonte_OM_Objeto!$G:$G,Fonte_OM_Objeto!$J:$J),"")</f>
        <v>CMCG</v>
      </c>
      <c r="AF155" s="10" t="str" cm="1">
        <f t="array" aca="1" ref="AF155" ca="1">IFERROR(_xlfn.XLOOKUP(MID(CELL("filename",$A$1),FIND("]",CELL("filename",$A$1))+1,255)&amp;"|"&amp;$C155,Fonte_OM_Objeto!$G:$G,Fonte_OM_Objeto!$K:$K),"")</f>
        <v>Adequar o complexo de piscinas - Campo Grande/MS</v>
      </c>
    </row>
    <row r="156" spans="1:32" s="1" customFormat="1" ht="19.7" customHeight="1" x14ac:dyDescent="0.2">
      <c r="A156" s="9" t="s">
        <v>2327</v>
      </c>
      <c r="B156" s="9" t="s">
        <v>31</v>
      </c>
      <c r="C156" s="9" t="s">
        <v>4318</v>
      </c>
      <c r="D156" s="9" t="s">
        <v>33</v>
      </c>
      <c r="E156" s="9" t="s">
        <v>90</v>
      </c>
      <c r="F156" s="9" t="s">
        <v>735</v>
      </c>
      <c r="G156" s="9" t="s">
        <v>736</v>
      </c>
      <c r="H156" s="9" t="s">
        <v>37</v>
      </c>
      <c r="I156" s="9" t="s">
        <v>340</v>
      </c>
      <c r="J156" s="9" t="s">
        <v>293</v>
      </c>
      <c r="K156" s="9" t="s">
        <v>40</v>
      </c>
      <c r="L156" s="9" t="s">
        <v>41</v>
      </c>
      <c r="M156" s="9" t="s">
        <v>42</v>
      </c>
      <c r="N156" s="9" t="s">
        <v>43</v>
      </c>
      <c r="O156" s="9" t="s">
        <v>2344</v>
      </c>
      <c r="P156" s="9" t="s">
        <v>45</v>
      </c>
      <c r="Q156" s="9" t="s">
        <v>84</v>
      </c>
      <c r="R156" s="9" t="s">
        <v>45</v>
      </c>
      <c r="S156" s="9" t="s">
        <v>4048</v>
      </c>
      <c r="T156" s="9" t="s">
        <v>75</v>
      </c>
      <c r="U156" s="9" t="s">
        <v>76</v>
      </c>
      <c r="V156" s="9" t="s">
        <v>75</v>
      </c>
      <c r="W156" s="9" t="s">
        <v>51</v>
      </c>
      <c r="X156" s="9" t="s">
        <v>52</v>
      </c>
      <c r="Y156" s="9" t="s">
        <v>53</v>
      </c>
      <c r="Z156" s="9" t="s">
        <v>54</v>
      </c>
      <c r="AA156" s="9" t="s">
        <v>55</v>
      </c>
      <c r="AB156" s="9" t="s">
        <v>4044</v>
      </c>
      <c r="AC156" s="10">
        <v>100000</v>
      </c>
      <c r="AD156" s="9" t="s">
        <v>4317</v>
      </c>
      <c r="AE156" s="10" t="str" cm="1">
        <f t="array" aca="1" ref="AE156" ca="1">IFERROR(_xlfn.XLOOKUP(MID(CELL("filename",$A$1),FIND("]",CELL("filename",$A$1))+1,255)&amp;"|"&amp;$C156,Fonte_OM_Objeto!$G:$G,Fonte_OM_Objeto!$J:$J),"")</f>
        <v>19° BIMTz</v>
      </c>
      <c r="AF156" s="10" t="str" cm="1">
        <f t="array" aca="1" ref="AF156" ca="1">IFERROR(_xlfn.XLOOKUP(MID(CELL("filename",$A$1),FIND("]",CELL("filename",$A$1))+1,255)&amp;"|"&amp;$C156,Fonte_OM_Objeto!$G:$G,Fonte_OM_Objeto!$K:$K),"")</f>
        <v>Aquisição de equipamentos para a academia - São Leopoldo/RS</v>
      </c>
    </row>
    <row r="157" spans="1:32" s="1" customFormat="1" ht="52.35" customHeight="1" x14ac:dyDescent="0.2">
      <c r="A157" s="9" t="s">
        <v>2327</v>
      </c>
      <c r="B157" s="9" t="s">
        <v>31</v>
      </c>
      <c r="C157" s="9" t="s">
        <v>2813</v>
      </c>
      <c r="D157" s="9" t="s">
        <v>33</v>
      </c>
      <c r="E157" s="9" t="s">
        <v>90</v>
      </c>
      <c r="F157" s="9" t="s">
        <v>739</v>
      </c>
      <c r="G157" s="9" t="s">
        <v>740</v>
      </c>
      <c r="H157" s="9" t="s">
        <v>37</v>
      </c>
      <c r="I157" s="9" t="s">
        <v>96</v>
      </c>
      <c r="J157" s="9" t="s">
        <v>39</v>
      </c>
      <c r="K157" s="9" t="s">
        <v>40</v>
      </c>
      <c r="L157" s="9" t="s">
        <v>41</v>
      </c>
      <c r="M157" s="9" t="s">
        <v>59</v>
      </c>
      <c r="N157" s="9" t="s">
        <v>60</v>
      </c>
      <c r="O157" s="9" t="s">
        <v>2379</v>
      </c>
      <c r="P157" s="9" t="s">
        <v>45</v>
      </c>
      <c r="Q157" s="9" t="s">
        <v>651</v>
      </c>
      <c r="R157" s="9" t="s">
        <v>45</v>
      </c>
      <c r="S157" s="9" t="s">
        <v>652</v>
      </c>
      <c r="T157" s="9" t="s">
        <v>75</v>
      </c>
      <c r="U157" s="9" t="s">
        <v>76</v>
      </c>
      <c r="V157" s="9" t="s">
        <v>75</v>
      </c>
      <c r="W157" s="9" t="s">
        <v>51</v>
      </c>
      <c r="X157" s="9" t="s">
        <v>52</v>
      </c>
      <c r="Y157" s="9" t="s">
        <v>53</v>
      </c>
      <c r="Z157" s="9" t="s">
        <v>54</v>
      </c>
      <c r="AA157" s="9" t="s">
        <v>55</v>
      </c>
      <c r="AB157" s="9" t="s">
        <v>4044</v>
      </c>
      <c r="AC157" s="10">
        <v>1300000</v>
      </c>
      <c r="AD157" s="10" t="s">
        <v>4316</v>
      </c>
      <c r="AE157" s="10" t="str" cm="1">
        <f t="array" aca="1" ref="AE157" ca="1">IFERROR(_xlfn.XLOOKUP(MID(CELL("filename",$A$1),FIND("]",CELL("filename",$A$1))+1,255)&amp;"|"&amp;$C157,Fonte_OM_Objeto!$G:$G,Fonte_OM_Objeto!$J:$J),"")</f>
        <v/>
      </c>
      <c r="AF157" s="10" t="str" cm="1">
        <f t="array" aca="1" ref="AF157" ca="1">IFERROR(_xlfn.XLOOKUP(MID(CELL("filename",$A$1),FIND("]",CELL("filename",$A$1))+1,255)&amp;"|"&amp;$C157,Fonte_OM_Objeto!$G:$G,Fonte_OM_Objeto!$K:$K),"")</f>
        <v/>
      </c>
    </row>
    <row r="158" spans="1:32" s="1" customFormat="1" ht="52.35" customHeight="1" x14ac:dyDescent="0.2">
      <c r="A158" s="9" t="s">
        <v>2327</v>
      </c>
      <c r="B158" s="9" t="s">
        <v>31</v>
      </c>
      <c r="C158" s="9" t="s">
        <v>2811</v>
      </c>
      <c r="D158" s="9" t="s">
        <v>33</v>
      </c>
      <c r="E158" s="9" t="s">
        <v>90</v>
      </c>
      <c r="F158" s="9" t="s">
        <v>739</v>
      </c>
      <c r="G158" s="9" t="s">
        <v>740</v>
      </c>
      <c r="H158" s="9" t="s">
        <v>37</v>
      </c>
      <c r="I158" s="9" t="s">
        <v>96</v>
      </c>
      <c r="J158" s="9" t="s">
        <v>39</v>
      </c>
      <c r="K158" s="9" t="s">
        <v>40</v>
      </c>
      <c r="L158" s="9" t="s">
        <v>41</v>
      </c>
      <c r="M158" s="9" t="s">
        <v>408</v>
      </c>
      <c r="N158" s="9" t="s">
        <v>409</v>
      </c>
      <c r="O158" s="9" t="s">
        <v>4159</v>
      </c>
      <c r="P158" s="9" t="s">
        <v>45</v>
      </c>
      <c r="Q158" s="9" t="s">
        <v>411</v>
      </c>
      <c r="R158" s="9" t="s">
        <v>2353</v>
      </c>
      <c r="S158" s="9" t="s">
        <v>1858</v>
      </c>
      <c r="T158" s="9" t="s">
        <v>75</v>
      </c>
      <c r="U158" s="9" t="s">
        <v>76</v>
      </c>
      <c r="V158" s="9" t="s">
        <v>75</v>
      </c>
      <c r="W158" s="9" t="s">
        <v>51</v>
      </c>
      <c r="X158" s="9" t="s">
        <v>52</v>
      </c>
      <c r="Y158" s="9" t="s">
        <v>53</v>
      </c>
      <c r="Z158" s="9" t="s">
        <v>54</v>
      </c>
      <c r="AA158" s="9" t="s">
        <v>55</v>
      </c>
      <c r="AB158" s="9" t="s">
        <v>4044</v>
      </c>
      <c r="AC158" s="10">
        <v>800000</v>
      </c>
      <c r="AD158" s="10" t="s">
        <v>4315</v>
      </c>
      <c r="AE158" s="10" t="str" cm="1">
        <f t="array" aca="1" ref="AE158" ca="1">IFERROR(_xlfn.XLOOKUP(MID(CELL("filename",$A$1),FIND("]",CELL("filename",$A$1))+1,255)&amp;"|"&amp;$C158,Fonte_OM_Objeto!$G:$G,Fonte_OM_Objeto!$J:$J),"")</f>
        <v/>
      </c>
      <c r="AF158" s="10" t="str" cm="1">
        <f t="array" aca="1" ref="AF158" ca="1">IFERROR(_xlfn.XLOOKUP(MID(CELL("filename",$A$1),FIND("]",CELL("filename",$A$1))+1,255)&amp;"|"&amp;$C158,Fonte_OM_Objeto!$G:$G,Fonte_OM_Objeto!$K:$K),"")</f>
        <v/>
      </c>
    </row>
    <row r="159" spans="1:32" s="1" customFormat="1" ht="94.9" customHeight="1" x14ac:dyDescent="0.2">
      <c r="A159" s="9" t="s">
        <v>2327</v>
      </c>
      <c r="B159" s="9" t="s">
        <v>31</v>
      </c>
      <c r="C159" s="9" t="s">
        <v>2050</v>
      </c>
      <c r="D159" s="9" t="s">
        <v>33</v>
      </c>
      <c r="E159" s="9" t="s">
        <v>90</v>
      </c>
      <c r="F159" s="9" t="s">
        <v>739</v>
      </c>
      <c r="G159" s="9" t="s">
        <v>740</v>
      </c>
      <c r="H159" s="9" t="s">
        <v>37</v>
      </c>
      <c r="I159" s="9" t="s">
        <v>96</v>
      </c>
      <c r="J159" s="9" t="s">
        <v>39</v>
      </c>
      <c r="K159" s="9" t="s">
        <v>40</v>
      </c>
      <c r="L159" s="9" t="s">
        <v>41</v>
      </c>
      <c r="M159" s="9" t="s">
        <v>70</v>
      </c>
      <c r="N159" s="9" t="s">
        <v>71</v>
      </c>
      <c r="O159" s="9" t="s">
        <v>118</v>
      </c>
      <c r="P159" s="9" t="s">
        <v>45</v>
      </c>
      <c r="Q159" s="9" t="s">
        <v>46</v>
      </c>
      <c r="R159" s="9" t="s">
        <v>47</v>
      </c>
      <c r="S159" s="9" t="s">
        <v>48</v>
      </c>
      <c r="T159" s="9" t="s">
        <v>75</v>
      </c>
      <c r="U159" s="9" t="s">
        <v>76</v>
      </c>
      <c r="V159" s="9" t="s">
        <v>75</v>
      </c>
      <c r="W159" s="9" t="s">
        <v>51</v>
      </c>
      <c r="X159" s="9" t="s">
        <v>52</v>
      </c>
      <c r="Y159" s="9" t="s">
        <v>53</v>
      </c>
      <c r="Z159" s="9" t="s">
        <v>54</v>
      </c>
      <c r="AA159" s="9" t="s">
        <v>55</v>
      </c>
      <c r="AB159" s="9" t="s">
        <v>4044</v>
      </c>
      <c r="AC159" s="10">
        <v>450000</v>
      </c>
      <c r="AD159" s="10" t="s">
        <v>4314</v>
      </c>
      <c r="AE159" s="10" t="str" cm="1">
        <f t="array" aca="1" ref="AE159" ca="1">IFERROR(_xlfn.XLOOKUP(MID(CELL("filename",$A$1),FIND("]",CELL("filename",$A$1))+1,255)&amp;"|"&amp;$C159,Fonte_OM_Objeto!$G:$G,Fonte_OM_Objeto!$J:$J),"")</f>
        <v/>
      </c>
      <c r="AF159" s="10" t="str" cm="1">
        <f t="array" aca="1" ref="AF159" ca="1">IFERROR(_xlfn.XLOOKUP(MID(CELL("filename",$A$1),FIND("]",CELL("filename",$A$1))+1,255)&amp;"|"&amp;$C159,Fonte_OM_Objeto!$G:$G,Fonte_OM_Objeto!$K:$K),"")</f>
        <v/>
      </c>
    </row>
    <row r="160" spans="1:32" s="1" customFormat="1" ht="52.35" customHeight="1" x14ac:dyDescent="0.2">
      <c r="A160" s="9" t="s">
        <v>2327</v>
      </c>
      <c r="B160" s="9" t="s">
        <v>31</v>
      </c>
      <c r="C160" s="9" t="s">
        <v>2808</v>
      </c>
      <c r="D160" s="9" t="s">
        <v>33</v>
      </c>
      <c r="E160" s="9" t="s">
        <v>90</v>
      </c>
      <c r="F160" s="9" t="s">
        <v>739</v>
      </c>
      <c r="G160" s="9" t="s">
        <v>740</v>
      </c>
      <c r="H160" s="9" t="s">
        <v>37</v>
      </c>
      <c r="I160" s="9" t="s">
        <v>96</v>
      </c>
      <c r="J160" s="9" t="s">
        <v>39</v>
      </c>
      <c r="K160" s="9" t="s">
        <v>40</v>
      </c>
      <c r="L160" s="9" t="s">
        <v>41</v>
      </c>
      <c r="M160" s="9" t="s">
        <v>59</v>
      </c>
      <c r="N160" s="9" t="s">
        <v>60</v>
      </c>
      <c r="O160" s="9" t="s">
        <v>2577</v>
      </c>
      <c r="P160" s="9" t="s">
        <v>45</v>
      </c>
      <c r="Q160" s="9" t="s">
        <v>1428</v>
      </c>
      <c r="R160" s="9" t="s">
        <v>45</v>
      </c>
      <c r="S160" s="9" t="s">
        <v>1429</v>
      </c>
      <c r="T160" s="9" t="s">
        <v>75</v>
      </c>
      <c r="U160" s="9" t="s">
        <v>76</v>
      </c>
      <c r="V160" s="9" t="s">
        <v>75</v>
      </c>
      <c r="W160" s="9" t="s">
        <v>51</v>
      </c>
      <c r="X160" s="9" t="s">
        <v>102</v>
      </c>
      <c r="Y160" s="9" t="s">
        <v>53</v>
      </c>
      <c r="Z160" s="9" t="s">
        <v>54</v>
      </c>
      <c r="AA160" s="9" t="s">
        <v>55</v>
      </c>
      <c r="AB160" s="9" t="s">
        <v>4044</v>
      </c>
      <c r="AC160" s="10">
        <v>350000</v>
      </c>
      <c r="AD160" s="10" t="s">
        <v>4313</v>
      </c>
      <c r="AE160" s="10" t="str" cm="1">
        <f t="array" aca="1" ref="AE160" ca="1">IFERROR(_xlfn.XLOOKUP(MID(CELL("filename",$A$1),FIND("]",CELL("filename",$A$1))+1,255)&amp;"|"&amp;$C160,Fonte_OM_Objeto!$G:$G,Fonte_OM_Objeto!$J:$J),"")</f>
        <v/>
      </c>
      <c r="AF160" s="10" t="str" cm="1">
        <f t="array" aca="1" ref="AF160" ca="1">IFERROR(_xlfn.XLOOKUP(MID(CELL("filename",$A$1),FIND("]",CELL("filename",$A$1))+1,255)&amp;"|"&amp;$C160,Fonte_OM_Objeto!$G:$G,Fonte_OM_Objeto!$K:$K),"")</f>
        <v/>
      </c>
    </row>
    <row r="161" spans="1:32" s="1" customFormat="1" ht="52.35" customHeight="1" x14ac:dyDescent="0.2">
      <c r="A161" s="9" t="s">
        <v>2327</v>
      </c>
      <c r="B161" s="9" t="s">
        <v>31</v>
      </c>
      <c r="C161" s="9" t="s">
        <v>2808</v>
      </c>
      <c r="D161" s="9" t="s">
        <v>33</v>
      </c>
      <c r="E161" s="9" t="s">
        <v>90</v>
      </c>
      <c r="F161" s="9" t="s">
        <v>739</v>
      </c>
      <c r="G161" s="9" t="s">
        <v>740</v>
      </c>
      <c r="H161" s="9" t="s">
        <v>37</v>
      </c>
      <c r="I161" s="9" t="s">
        <v>96</v>
      </c>
      <c r="J161" s="9" t="s">
        <v>39</v>
      </c>
      <c r="K161" s="9" t="s">
        <v>40</v>
      </c>
      <c r="L161" s="9" t="s">
        <v>41</v>
      </c>
      <c r="M161" s="9" t="s">
        <v>59</v>
      </c>
      <c r="N161" s="9" t="s">
        <v>60</v>
      </c>
      <c r="O161" s="9" t="s">
        <v>2577</v>
      </c>
      <c r="P161" s="9" t="s">
        <v>45</v>
      </c>
      <c r="Q161" s="9" t="s">
        <v>1428</v>
      </c>
      <c r="R161" s="9" t="s">
        <v>45</v>
      </c>
      <c r="S161" s="9" t="s">
        <v>1429</v>
      </c>
      <c r="T161" s="9" t="s">
        <v>75</v>
      </c>
      <c r="U161" s="9" t="s">
        <v>76</v>
      </c>
      <c r="V161" s="9" t="s">
        <v>75</v>
      </c>
      <c r="W161" s="9" t="s">
        <v>51</v>
      </c>
      <c r="X161" s="9" t="s">
        <v>52</v>
      </c>
      <c r="Y161" s="9" t="s">
        <v>53</v>
      </c>
      <c r="Z161" s="9" t="s">
        <v>54</v>
      </c>
      <c r="AA161" s="9" t="s">
        <v>55</v>
      </c>
      <c r="AB161" s="9" t="s">
        <v>4044</v>
      </c>
      <c r="AC161" s="10">
        <v>350000</v>
      </c>
      <c r="AD161" s="10" t="s">
        <v>4313</v>
      </c>
      <c r="AE161" s="10" t="str" cm="1">
        <f t="array" aca="1" ref="AE161" ca="1">IFERROR(_xlfn.XLOOKUP(MID(CELL("filename",$A$1),FIND("]",CELL("filename",$A$1))+1,255)&amp;"|"&amp;$C161,Fonte_OM_Objeto!$G:$G,Fonte_OM_Objeto!$J:$J),"")</f>
        <v/>
      </c>
      <c r="AF161" s="10" t="str" cm="1">
        <f t="array" aca="1" ref="AF161" ca="1">IFERROR(_xlfn.XLOOKUP(MID(CELL("filename",$A$1),FIND("]",CELL("filename",$A$1))+1,255)&amp;"|"&amp;$C161,Fonte_OM_Objeto!$G:$G,Fonte_OM_Objeto!$K:$K),"")</f>
        <v/>
      </c>
    </row>
    <row r="162" spans="1:32" s="1" customFormat="1" ht="52.35" customHeight="1" x14ac:dyDescent="0.2">
      <c r="A162" s="9" t="s">
        <v>2327</v>
      </c>
      <c r="B162" s="9" t="s">
        <v>31</v>
      </c>
      <c r="C162" s="9" t="s">
        <v>2802</v>
      </c>
      <c r="D162" s="9" t="s">
        <v>33</v>
      </c>
      <c r="E162" s="9" t="s">
        <v>90</v>
      </c>
      <c r="F162" s="9" t="s">
        <v>739</v>
      </c>
      <c r="G162" s="9" t="s">
        <v>740</v>
      </c>
      <c r="H162" s="9" t="s">
        <v>37</v>
      </c>
      <c r="I162" s="9" t="s">
        <v>96</v>
      </c>
      <c r="J162" s="9" t="s">
        <v>39</v>
      </c>
      <c r="K162" s="9" t="s">
        <v>40</v>
      </c>
      <c r="L162" s="9" t="s">
        <v>41</v>
      </c>
      <c r="M162" s="9" t="s">
        <v>408</v>
      </c>
      <c r="N162" s="9" t="s">
        <v>409</v>
      </c>
      <c r="O162" s="9" t="s">
        <v>2739</v>
      </c>
      <c r="P162" s="9" t="s">
        <v>45</v>
      </c>
      <c r="Q162" s="9" t="s">
        <v>411</v>
      </c>
      <c r="R162" s="9" t="s">
        <v>2353</v>
      </c>
      <c r="S162" s="9" t="s">
        <v>413</v>
      </c>
      <c r="T162" s="9" t="s">
        <v>75</v>
      </c>
      <c r="U162" s="9" t="s">
        <v>76</v>
      </c>
      <c r="V162" s="9" t="s">
        <v>75</v>
      </c>
      <c r="W162" s="9" t="s">
        <v>51</v>
      </c>
      <c r="X162" s="9" t="s">
        <v>102</v>
      </c>
      <c r="Y162" s="9" t="s">
        <v>53</v>
      </c>
      <c r="Z162" s="9" t="s">
        <v>54</v>
      </c>
      <c r="AA162" s="9" t="s">
        <v>55</v>
      </c>
      <c r="AB162" s="9" t="s">
        <v>4044</v>
      </c>
      <c r="AC162" s="10">
        <v>600000</v>
      </c>
      <c r="AD162" s="10" t="s">
        <v>4312</v>
      </c>
      <c r="AE162" s="10" t="str" cm="1">
        <f t="array" aca="1" ref="AE162" ca="1">IFERROR(_xlfn.XLOOKUP(MID(CELL("filename",$A$1),FIND("]",CELL("filename",$A$1))+1,255)&amp;"|"&amp;$C162,Fonte_OM_Objeto!$G:$G,Fonte_OM_Objeto!$J:$J),"")</f>
        <v/>
      </c>
      <c r="AF162" s="10" t="str" cm="1">
        <f t="array" aca="1" ref="AF162" ca="1">IFERROR(_xlfn.XLOOKUP(MID(CELL("filename",$A$1),FIND("]",CELL("filename",$A$1))+1,255)&amp;"|"&amp;$C162,Fonte_OM_Objeto!$G:$G,Fonte_OM_Objeto!$K:$K),"")</f>
        <v/>
      </c>
    </row>
    <row r="163" spans="1:32" s="1" customFormat="1" ht="52.35" customHeight="1" x14ac:dyDescent="0.2">
      <c r="A163" s="9" t="s">
        <v>2327</v>
      </c>
      <c r="B163" s="9" t="s">
        <v>31</v>
      </c>
      <c r="C163" s="9" t="s">
        <v>2798</v>
      </c>
      <c r="D163" s="9" t="s">
        <v>33</v>
      </c>
      <c r="E163" s="9" t="s">
        <v>90</v>
      </c>
      <c r="F163" s="9" t="s">
        <v>739</v>
      </c>
      <c r="G163" s="9" t="s">
        <v>740</v>
      </c>
      <c r="H163" s="9" t="s">
        <v>37</v>
      </c>
      <c r="I163" s="9" t="s">
        <v>96</v>
      </c>
      <c r="J163" s="9" t="s">
        <v>39</v>
      </c>
      <c r="K163" s="9" t="s">
        <v>40</v>
      </c>
      <c r="L163" s="9" t="s">
        <v>41</v>
      </c>
      <c r="M163" s="9" t="s">
        <v>408</v>
      </c>
      <c r="N163" s="9" t="s">
        <v>409</v>
      </c>
      <c r="O163" s="9" t="s">
        <v>2518</v>
      </c>
      <c r="P163" s="9" t="s">
        <v>45</v>
      </c>
      <c r="Q163" s="9" t="s">
        <v>62</v>
      </c>
      <c r="R163" s="9" t="s">
        <v>2353</v>
      </c>
      <c r="S163" s="9" t="s">
        <v>2517</v>
      </c>
      <c r="T163" s="9" t="s">
        <v>75</v>
      </c>
      <c r="U163" s="9" t="s">
        <v>76</v>
      </c>
      <c r="V163" s="9" t="s">
        <v>75</v>
      </c>
      <c r="W163" s="9" t="s">
        <v>51</v>
      </c>
      <c r="X163" s="9" t="s">
        <v>52</v>
      </c>
      <c r="Y163" s="9" t="s">
        <v>53</v>
      </c>
      <c r="Z163" s="9" t="s">
        <v>54</v>
      </c>
      <c r="AA163" s="9" t="s">
        <v>55</v>
      </c>
      <c r="AB163" s="9" t="s">
        <v>4044</v>
      </c>
      <c r="AC163" s="10">
        <v>1000000</v>
      </c>
      <c r="AD163" s="10" t="s">
        <v>4311</v>
      </c>
      <c r="AE163" s="10" t="str" cm="1">
        <f t="array" aca="1" ref="AE163" ca="1">IFERROR(_xlfn.XLOOKUP(MID(CELL("filename",$A$1),FIND("]",CELL("filename",$A$1))+1,255)&amp;"|"&amp;$C163,Fonte_OM_Objeto!$G:$G,Fonte_OM_Objeto!$J:$J),"")</f>
        <v/>
      </c>
      <c r="AF163" s="10" t="str" cm="1">
        <f t="array" aca="1" ref="AF163" ca="1">IFERROR(_xlfn.XLOOKUP(MID(CELL("filename",$A$1),FIND("]",CELL("filename",$A$1))+1,255)&amp;"|"&amp;$C163,Fonte_OM_Objeto!$G:$G,Fonte_OM_Objeto!$K:$K),"")</f>
        <v/>
      </c>
    </row>
    <row r="164" spans="1:32" s="1" customFormat="1" ht="52.35" customHeight="1" x14ac:dyDescent="0.2">
      <c r="A164" s="9" t="s">
        <v>2327</v>
      </c>
      <c r="B164" s="9" t="s">
        <v>31</v>
      </c>
      <c r="C164" s="9" t="s">
        <v>2797</v>
      </c>
      <c r="D164" s="9" t="s">
        <v>33</v>
      </c>
      <c r="E164" s="9" t="s">
        <v>34</v>
      </c>
      <c r="F164" s="9" t="s">
        <v>739</v>
      </c>
      <c r="G164" s="9" t="s">
        <v>740</v>
      </c>
      <c r="H164" s="9" t="s">
        <v>37</v>
      </c>
      <c r="I164" s="9" t="s">
        <v>96</v>
      </c>
      <c r="J164" s="9" t="s">
        <v>39</v>
      </c>
      <c r="K164" s="9" t="s">
        <v>40</v>
      </c>
      <c r="L164" s="9" t="s">
        <v>41</v>
      </c>
      <c r="M164" s="9" t="s">
        <v>97</v>
      </c>
      <c r="N164" s="9" t="s">
        <v>98</v>
      </c>
      <c r="O164" s="9" t="s">
        <v>4310</v>
      </c>
      <c r="P164" s="9" t="s">
        <v>45</v>
      </c>
      <c r="Q164" s="9" t="s">
        <v>1200</v>
      </c>
      <c r="R164" s="9" t="s">
        <v>45</v>
      </c>
      <c r="S164" s="9" t="s">
        <v>2800</v>
      </c>
      <c r="T164" s="9" t="s">
        <v>4309</v>
      </c>
      <c r="U164" s="9" t="s">
        <v>96</v>
      </c>
      <c r="V164" s="9" t="s">
        <v>4308</v>
      </c>
      <c r="W164" s="9" t="s">
        <v>51</v>
      </c>
      <c r="X164" s="9" t="s">
        <v>102</v>
      </c>
      <c r="Y164" s="9" t="s">
        <v>53</v>
      </c>
      <c r="Z164" s="9" t="s">
        <v>54</v>
      </c>
      <c r="AA164" s="9" t="s">
        <v>55</v>
      </c>
      <c r="AB164" s="9" t="s">
        <v>4044</v>
      </c>
      <c r="AC164" s="10">
        <v>200000</v>
      </c>
      <c r="AD164" s="10" t="s">
        <v>4307</v>
      </c>
      <c r="AE164" s="10" t="str" cm="1">
        <f t="array" aca="1" ref="AE164" ca="1">IFERROR(_xlfn.XLOOKUP(MID(CELL("filename",$A$1),FIND("]",CELL("filename",$A$1))+1,255)&amp;"|"&amp;$C164,Fonte_OM_Objeto!$G:$G,Fonte_OM_Objeto!$J:$J),"")</f>
        <v/>
      </c>
      <c r="AF164" s="10" t="str" cm="1">
        <f t="array" aca="1" ref="AF164" ca="1">IFERROR(_xlfn.XLOOKUP(MID(CELL("filename",$A$1),FIND("]",CELL("filename",$A$1))+1,255)&amp;"|"&amp;$C164,Fonte_OM_Objeto!$G:$G,Fonte_OM_Objeto!$K:$K),"")</f>
        <v/>
      </c>
    </row>
    <row r="165" spans="1:32" s="1" customFormat="1" ht="52.35" customHeight="1" x14ac:dyDescent="0.2">
      <c r="A165" s="9" t="s">
        <v>2327</v>
      </c>
      <c r="B165" s="9" t="s">
        <v>31</v>
      </c>
      <c r="C165" s="9" t="s">
        <v>2797</v>
      </c>
      <c r="D165" s="9" t="s">
        <v>33</v>
      </c>
      <c r="E165" s="9" t="s">
        <v>34</v>
      </c>
      <c r="F165" s="9" t="s">
        <v>739</v>
      </c>
      <c r="G165" s="9" t="s">
        <v>740</v>
      </c>
      <c r="H165" s="9" t="s">
        <v>37</v>
      </c>
      <c r="I165" s="9" t="s">
        <v>96</v>
      </c>
      <c r="J165" s="9" t="s">
        <v>39</v>
      </c>
      <c r="K165" s="9" t="s">
        <v>40</v>
      </c>
      <c r="L165" s="9" t="s">
        <v>41</v>
      </c>
      <c r="M165" s="9" t="s">
        <v>97</v>
      </c>
      <c r="N165" s="9" t="s">
        <v>98</v>
      </c>
      <c r="O165" s="9" t="s">
        <v>4310</v>
      </c>
      <c r="P165" s="9" t="s">
        <v>45</v>
      </c>
      <c r="Q165" s="9" t="s">
        <v>1200</v>
      </c>
      <c r="R165" s="9" t="s">
        <v>45</v>
      </c>
      <c r="S165" s="9" t="s">
        <v>2800</v>
      </c>
      <c r="T165" s="9" t="s">
        <v>4309</v>
      </c>
      <c r="U165" s="9" t="s">
        <v>96</v>
      </c>
      <c r="V165" s="9" t="s">
        <v>4308</v>
      </c>
      <c r="W165" s="9" t="s">
        <v>51</v>
      </c>
      <c r="X165" s="9" t="s">
        <v>52</v>
      </c>
      <c r="Y165" s="9" t="s">
        <v>53</v>
      </c>
      <c r="Z165" s="9" t="s">
        <v>54</v>
      </c>
      <c r="AA165" s="9" t="s">
        <v>55</v>
      </c>
      <c r="AB165" s="9" t="s">
        <v>4044</v>
      </c>
      <c r="AC165" s="10">
        <v>200000</v>
      </c>
      <c r="AD165" s="10" t="s">
        <v>4307</v>
      </c>
      <c r="AE165" s="10" t="str" cm="1">
        <f t="array" aca="1" ref="AE165" ca="1">IFERROR(_xlfn.XLOOKUP(MID(CELL("filename",$A$1),FIND("]",CELL("filename",$A$1))+1,255)&amp;"|"&amp;$C165,Fonte_OM_Objeto!$G:$G,Fonte_OM_Objeto!$J:$J),"")</f>
        <v/>
      </c>
      <c r="AF165" s="10" t="str" cm="1">
        <f t="array" aca="1" ref="AF165" ca="1">IFERROR(_xlfn.XLOOKUP(MID(CELL("filename",$A$1),FIND("]",CELL("filename",$A$1))+1,255)&amp;"|"&amp;$C165,Fonte_OM_Objeto!$G:$G,Fonte_OM_Objeto!$K:$K),"")</f>
        <v/>
      </c>
    </row>
    <row r="166" spans="1:32" s="1" customFormat="1" ht="52.35" customHeight="1" x14ac:dyDescent="0.2">
      <c r="A166" s="9" t="s">
        <v>2327</v>
      </c>
      <c r="B166" s="9" t="s">
        <v>31</v>
      </c>
      <c r="C166" s="9" t="s">
        <v>738</v>
      </c>
      <c r="D166" s="9" t="s">
        <v>33</v>
      </c>
      <c r="E166" s="9" t="s">
        <v>34</v>
      </c>
      <c r="F166" s="9" t="s">
        <v>739</v>
      </c>
      <c r="G166" s="9" t="s">
        <v>740</v>
      </c>
      <c r="H166" s="9" t="s">
        <v>37</v>
      </c>
      <c r="I166" s="9" t="s">
        <v>96</v>
      </c>
      <c r="J166" s="9" t="s">
        <v>39</v>
      </c>
      <c r="K166" s="9" t="s">
        <v>40</v>
      </c>
      <c r="L166" s="9" t="s">
        <v>41</v>
      </c>
      <c r="M166" s="9" t="s">
        <v>97</v>
      </c>
      <c r="N166" s="9" t="s">
        <v>98</v>
      </c>
      <c r="O166" s="9" t="s">
        <v>1367</v>
      </c>
      <c r="P166" s="9" t="s">
        <v>45</v>
      </c>
      <c r="Q166" s="9" t="s">
        <v>46</v>
      </c>
      <c r="R166" s="9" t="s">
        <v>47</v>
      </c>
      <c r="S166" s="9" t="s">
        <v>48</v>
      </c>
      <c r="T166" s="9" t="s">
        <v>2936</v>
      </c>
      <c r="U166" s="9" t="s">
        <v>96</v>
      </c>
      <c r="V166" s="9" t="s">
        <v>2935</v>
      </c>
      <c r="W166" s="9" t="s">
        <v>51</v>
      </c>
      <c r="X166" s="9" t="s">
        <v>52</v>
      </c>
      <c r="Y166" s="9" t="s">
        <v>53</v>
      </c>
      <c r="Z166" s="9" t="s">
        <v>54</v>
      </c>
      <c r="AA166" s="9" t="s">
        <v>55</v>
      </c>
      <c r="AB166" s="9" t="s">
        <v>4044</v>
      </c>
      <c r="AC166" s="10">
        <v>900000</v>
      </c>
      <c r="AD166" s="10" t="s">
        <v>4306</v>
      </c>
      <c r="AE166" s="10" t="str" cm="1">
        <f t="array" aca="1" ref="AE166" ca="1">IFERROR(_xlfn.XLOOKUP(MID(CELL("filename",$A$1),FIND("]",CELL("filename",$A$1))+1,255)&amp;"|"&amp;$C166,Fonte_OM_Objeto!$G:$G,Fonte_OM_Objeto!$J:$J),"")</f>
        <v/>
      </c>
      <c r="AF166" s="10" t="str" cm="1">
        <f t="array" aca="1" ref="AF166" ca="1">IFERROR(_xlfn.XLOOKUP(MID(CELL("filename",$A$1),FIND("]",CELL("filename",$A$1))+1,255)&amp;"|"&amp;$C166,Fonte_OM_Objeto!$G:$G,Fonte_OM_Objeto!$K:$K),"")</f>
        <v/>
      </c>
    </row>
    <row r="167" spans="1:32" s="1" customFormat="1" ht="116.85" customHeight="1" x14ac:dyDescent="0.2">
      <c r="A167" s="9" t="s">
        <v>2327</v>
      </c>
      <c r="B167" s="9" t="s">
        <v>31</v>
      </c>
      <c r="C167" s="9" t="s">
        <v>745</v>
      </c>
      <c r="D167" s="9" t="s">
        <v>33</v>
      </c>
      <c r="E167" s="9" t="s">
        <v>34</v>
      </c>
      <c r="F167" s="9" t="s">
        <v>739</v>
      </c>
      <c r="G167" s="9" t="s">
        <v>740</v>
      </c>
      <c r="H167" s="9" t="s">
        <v>37</v>
      </c>
      <c r="I167" s="9" t="s">
        <v>96</v>
      </c>
      <c r="J167" s="9" t="s">
        <v>39</v>
      </c>
      <c r="K167" s="9" t="s">
        <v>40</v>
      </c>
      <c r="L167" s="9" t="s">
        <v>41</v>
      </c>
      <c r="M167" s="9" t="s">
        <v>97</v>
      </c>
      <c r="N167" s="9" t="s">
        <v>98</v>
      </c>
      <c r="O167" s="9" t="s">
        <v>2807</v>
      </c>
      <c r="P167" s="9" t="s">
        <v>45</v>
      </c>
      <c r="Q167" s="9" t="s">
        <v>335</v>
      </c>
      <c r="R167" s="9" t="s">
        <v>45</v>
      </c>
      <c r="S167" s="9" t="s">
        <v>2806</v>
      </c>
      <c r="T167" s="9" t="s">
        <v>2805</v>
      </c>
      <c r="U167" s="9" t="s">
        <v>776</v>
      </c>
      <c r="V167" s="9" t="s">
        <v>2804</v>
      </c>
      <c r="W167" s="9" t="s">
        <v>51</v>
      </c>
      <c r="X167" s="9" t="s">
        <v>52</v>
      </c>
      <c r="Y167" s="9" t="s">
        <v>53</v>
      </c>
      <c r="Z167" s="9" t="s">
        <v>54</v>
      </c>
      <c r="AA167" s="9" t="s">
        <v>55</v>
      </c>
      <c r="AB167" s="9" t="s">
        <v>4044</v>
      </c>
      <c r="AC167" s="10">
        <v>500000</v>
      </c>
      <c r="AD167" s="10" t="s">
        <v>4305</v>
      </c>
      <c r="AE167" s="10" t="str" cm="1">
        <f t="array" aca="1" ref="AE167" ca="1">IFERROR(_xlfn.XLOOKUP(MID(CELL("filename",$A$1),FIND("]",CELL("filename",$A$1))+1,255)&amp;"|"&amp;$C167,Fonte_OM_Objeto!$G:$G,Fonte_OM_Objeto!$J:$J),"")</f>
        <v/>
      </c>
      <c r="AF167" s="10" t="str" cm="1">
        <f t="array" aca="1" ref="AF167" ca="1">IFERROR(_xlfn.XLOOKUP(MID(CELL("filename",$A$1),FIND("]",CELL("filename",$A$1))+1,255)&amp;"|"&amp;$C167,Fonte_OM_Objeto!$G:$G,Fonte_OM_Objeto!$K:$K),"")</f>
        <v/>
      </c>
    </row>
    <row r="168" spans="1:32" s="1" customFormat="1" ht="52.35" customHeight="1" x14ac:dyDescent="0.2">
      <c r="A168" s="9" t="s">
        <v>2327</v>
      </c>
      <c r="B168" s="9" t="s">
        <v>31</v>
      </c>
      <c r="C168" s="9" t="s">
        <v>2048</v>
      </c>
      <c r="D168" s="9" t="s">
        <v>33</v>
      </c>
      <c r="E168" s="9" t="s">
        <v>34</v>
      </c>
      <c r="F168" s="9" t="s">
        <v>739</v>
      </c>
      <c r="G168" s="9" t="s">
        <v>740</v>
      </c>
      <c r="H168" s="9" t="s">
        <v>37</v>
      </c>
      <c r="I168" s="9" t="s">
        <v>96</v>
      </c>
      <c r="J168" s="9" t="s">
        <v>39</v>
      </c>
      <c r="K168" s="9" t="s">
        <v>40</v>
      </c>
      <c r="L168" s="9" t="s">
        <v>41</v>
      </c>
      <c r="M168" s="9" t="s">
        <v>97</v>
      </c>
      <c r="N168" s="9" t="s">
        <v>98</v>
      </c>
      <c r="O168" s="9" t="s">
        <v>2671</v>
      </c>
      <c r="P168" s="9" t="s">
        <v>45</v>
      </c>
      <c r="Q168" s="9" t="s">
        <v>1646</v>
      </c>
      <c r="R168" s="9" t="s">
        <v>2360</v>
      </c>
      <c r="S168" s="9" t="s">
        <v>4209</v>
      </c>
      <c r="T168" s="9" t="s">
        <v>2805</v>
      </c>
      <c r="U168" s="9" t="s">
        <v>776</v>
      </c>
      <c r="V168" s="9" t="s">
        <v>2804</v>
      </c>
      <c r="W168" s="9" t="s">
        <v>51</v>
      </c>
      <c r="X168" s="9" t="s">
        <v>102</v>
      </c>
      <c r="Y168" s="9" t="s">
        <v>53</v>
      </c>
      <c r="Z168" s="9" t="s">
        <v>54</v>
      </c>
      <c r="AA168" s="9" t="s">
        <v>55</v>
      </c>
      <c r="AB168" s="9" t="s">
        <v>4044</v>
      </c>
      <c r="AC168" s="10">
        <v>530000</v>
      </c>
      <c r="AD168" s="10" t="s">
        <v>4304</v>
      </c>
      <c r="AE168" s="10" t="str" cm="1">
        <f t="array" aca="1" ref="AE168" ca="1">IFERROR(_xlfn.XLOOKUP(MID(CELL("filename",$A$1),FIND("]",CELL("filename",$A$1))+1,255)&amp;"|"&amp;$C168,Fonte_OM_Objeto!$G:$G,Fonte_OM_Objeto!$J:$J),"")</f>
        <v/>
      </c>
      <c r="AF168" s="10" t="str" cm="1">
        <f t="array" aca="1" ref="AF168" ca="1">IFERROR(_xlfn.XLOOKUP(MID(CELL("filename",$A$1),FIND("]",CELL("filename",$A$1))+1,255)&amp;"|"&amp;$C168,Fonte_OM_Objeto!$G:$G,Fonte_OM_Objeto!$K:$K),"")</f>
        <v/>
      </c>
    </row>
    <row r="169" spans="1:32" s="1" customFormat="1" ht="52.35" customHeight="1" x14ac:dyDescent="0.2">
      <c r="A169" s="9" t="s">
        <v>2327</v>
      </c>
      <c r="B169" s="9" t="s">
        <v>31</v>
      </c>
      <c r="C169" s="9" t="s">
        <v>2048</v>
      </c>
      <c r="D169" s="9" t="s">
        <v>33</v>
      </c>
      <c r="E169" s="9" t="s">
        <v>34</v>
      </c>
      <c r="F169" s="9" t="s">
        <v>739</v>
      </c>
      <c r="G169" s="9" t="s">
        <v>740</v>
      </c>
      <c r="H169" s="9" t="s">
        <v>37</v>
      </c>
      <c r="I169" s="9" t="s">
        <v>96</v>
      </c>
      <c r="J169" s="9" t="s">
        <v>39</v>
      </c>
      <c r="K169" s="9" t="s">
        <v>40</v>
      </c>
      <c r="L169" s="9" t="s">
        <v>41</v>
      </c>
      <c r="M169" s="9" t="s">
        <v>97</v>
      </c>
      <c r="N169" s="9" t="s">
        <v>98</v>
      </c>
      <c r="O169" s="9" t="s">
        <v>2671</v>
      </c>
      <c r="P169" s="9" t="s">
        <v>45</v>
      </c>
      <c r="Q169" s="9" t="s">
        <v>1646</v>
      </c>
      <c r="R169" s="9" t="s">
        <v>2360</v>
      </c>
      <c r="S169" s="9" t="s">
        <v>4209</v>
      </c>
      <c r="T169" s="9" t="s">
        <v>2805</v>
      </c>
      <c r="U169" s="9" t="s">
        <v>776</v>
      </c>
      <c r="V169" s="9" t="s">
        <v>2804</v>
      </c>
      <c r="W169" s="9" t="s">
        <v>51</v>
      </c>
      <c r="X169" s="9" t="s">
        <v>52</v>
      </c>
      <c r="Y169" s="9" t="s">
        <v>53</v>
      </c>
      <c r="Z169" s="9" t="s">
        <v>54</v>
      </c>
      <c r="AA169" s="9" t="s">
        <v>55</v>
      </c>
      <c r="AB169" s="9" t="s">
        <v>4044</v>
      </c>
      <c r="AC169" s="10">
        <v>140000</v>
      </c>
      <c r="AD169" s="10" t="s">
        <v>4304</v>
      </c>
      <c r="AE169" s="10" t="str" cm="1">
        <f t="array" aca="1" ref="AE169" ca="1">IFERROR(_xlfn.XLOOKUP(MID(CELL("filename",$A$1),FIND("]",CELL("filename",$A$1))+1,255)&amp;"|"&amp;$C169,Fonte_OM_Objeto!$G:$G,Fonte_OM_Objeto!$J:$J),"")</f>
        <v/>
      </c>
      <c r="AF169" s="10" t="str" cm="1">
        <f t="array" aca="1" ref="AF169" ca="1">IFERROR(_xlfn.XLOOKUP(MID(CELL("filename",$A$1),FIND("]",CELL("filename",$A$1))+1,255)&amp;"|"&amp;$C169,Fonte_OM_Objeto!$G:$G,Fonte_OM_Objeto!$K:$K),"")</f>
        <v/>
      </c>
    </row>
    <row r="170" spans="1:32" s="1" customFormat="1" ht="52.35" customHeight="1" x14ac:dyDescent="0.2">
      <c r="A170" s="9" t="s">
        <v>2327</v>
      </c>
      <c r="B170" s="9" t="s">
        <v>31</v>
      </c>
      <c r="C170" s="9" t="s">
        <v>2791</v>
      </c>
      <c r="D170" s="9" t="s">
        <v>33</v>
      </c>
      <c r="E170" s="9" t="s">
        <v>34</v>
      </c>
      <c r="F170" s="9" t="s">
        <v>739</v>
      </c>
      <c r="G170" s="9" t="s">
        <v>740</v>
      </c>
      <c r="H170" s="9" t="s">
        <v>37</v>
      </c>
      <c r="I170" s="9" t="s">
        <v>96</v>
      </c>
      <c r="J170" s="9" t="s">
        <v>39</v>
      </c>
      <c r="K170" s="9" t="s">
        <v>40</v>
      </c>
      <c r="L170" s="9" t="s">
        <v>41</v>
      </c>
      <c r="M170" s="9" t="s">
        <v>59</v>
      </c>
      <c r="N170" s="9" t="s">
        <v>60</v>
      </c>
      <c r="O170" s="9" t="s">
        <v>4303</v>
      </c>
      <c r="P170" s="9" t="s">
        <v>45</v>
      </c>
      <c r="Q170" s="9" t="s">
        <v>62</v>
      </c>
      <c r="R170" s="9" t="s">
        <v>45</v>
      </c>
      <c r="S170" s="9" t="s">
        <v>4302</v>
      </c>
      <c r="T170" s="9" t="s">
        <v>75</v>
      </c>
      <c r="U170" s="9" t="s">
        <v>76</v>
      </c>
      <c r="V170" s="9" t="s">
        <v>75</v>
      </c>
      <c r="W170" s="9" t="s">
        <v>51</v>
      </c>
      <c r="X170" s="9" t="s">
        <v>52</v>
      </c>
      <c r="Y170" s="9" t="s">
        <v>53</v>
      </c>
      <c r="Z170" s="9" t="s">
        <v>54</v>
      </c>
      <c r="AA170" s="9" t="s">
        <v>55</v>
      </c>
      <c r="AB170" s="9" t="s">
        <v>4044</v>
      </c>
      <c r="AC170" s="10">
        <v>700000</v>
      </c>
      <c r="AD170" s="10" t="s">
        <v>4301</v>
      </c>
      <c r="AE170" s="10" t="str" cm="1">
        <f t="array" aca="1" ref="AE170" ca="1">IFERROR(_xlfn.XLOOKUP(MID(CELL("filename",$A$1),FIND("]",CELL("filename",$A$1))+1,255)&amp;"|"&amp;$C170,Fonte_OM_Objeto!$G:$G,Fonte_OM_Objeto!$J:$J),"")</f>
        <v/>
      </c>
      <c r="AF170" s="10" t="str" cm="1">
        <f t="array" aca="1" ref="AF170" ca="1">IFERROR(_xlfn.XLOOKUP(MID(CELL("filename",$A$1),FIND("]",CELL("filename",$A$1))+1,255)&amp;"|"&amp;$C170,Fonte_OM_Objeto!$G:$G,Fonte_OM_Objeto!$K:$K),"")</f>
        <v/>
      </c>
    </row>
    <row r="171" spans="1:32" s="1" customFormat="1" ht="138.19999999999999" customHeight="1" x14ac:dyDescent="0.2">
      <c r="A171" s="9" t="s">
        <v>2327</v>
      </c>
      <c r="B171" s="9" t="s">
        <v>31</v>
      </c>
      <c r="C171" s="9" t="s">
        <v>4300</v>
      </c>
      <c r="D171" s="9" t="s">
        <v>33</v>
      </c>
      <c r="E171" s="9" t="s">
        <v>90</v>
      </c>
      <c r="F171" s="9" t="s">
        <v>739</v>
      </c>
      <c r="G171" s="9" t="s">
        <v>740</v>
      </c>
      <c r="H171" s="9" t="s">
        <v>37</v>
      </c>
      <c r="I171" s="9" t="s">
        <v>96</v>
      </c>
      <c r="J171" s="9" t="s">
        <v>39</v>
      </c>
      <c r="K171" s="9" t="s">
        <v>40</v>
      </c>
      <c r="L171" s="9" t="s">
        <v>41</v>
      </c>
      <c r="M171" s="9" t="s">
        <v>42</v>
      </c>
      <c r="N171" s="9" t="s">
        <v>43</v>
      </c>
      <c r="O171" s="9" t="s">
        <v>2505</v>
      </c>
      <c r="P171" s="9" t="s">
        <v>45</v>
      </c>
      <c r="Q171" s="9" t="s">
        <v>84</v>
      </c>
      <c r="R171" s="9" t="s">
        <v>45</v>
      </c>
      <c r="S171" s="9" t="s">
        <v>1434</v>
      </c>
      <c r="T171" s="9" t="s">
        <v>75</v>
      </c>
      <c r="U171" s="9" t="s">
        <v>76</v>
      </c>
      <c r="V171" s="9" t="s">
        <v>75</v>
      </c>
      <c r="W171" s="9" t="s">
        <v>51</v>
      </c>
      <c r="X171" s="9" t="s">
        <v>52</v>
      </c>
      <c r="Y171" s="9" t="s">
        <v>53</v>
      </c>
      <c r="Z171" s="9" t="s">
        <v>54</v>
      </c>
      <c r="AA171" s="9" t="s">
        <v>55</v>
      </c>
      <c r="AB171" s="9" t="s">
        <v>4044</v>
      </c>
      <c r="AC171" s="10">
        <v>499682</v>
      </c>
      <c r="AD171" s="10" t="s">
        <v>2578</v>
      </c>
      <c r="AE171" s="10" t="str" cm="1">
        <f t="array" aca="1" ref="AE171" ca="1">IFERROR(_xlfn.XLOOKUP(MID(CELL("filename",$A$1),FIND("]",CELL("filename",$A$1))+1,255)&amp;"|"&amp;$C171,Fonte_OM_Objeto!$G:$G,Fonte_OM_Objeto!$J:$J),"")</f>
        <v>EME</v>
      </c>
      <c r="AF171" s="10" t="str" cm="1">
        <f t="array" aca="1" ref="AF171" ca="1">IFERROR(_xlfn.XLOOKUP(MID(CELL("filename",$A$1),FIND("]",CELL("filename",$A$1))+1,255)&amp;"|"&amp;$C171,Fonte_OM_Objeto!$G:$G,Fonte_OM_Objeto!$K:$K),"")</f>
        <v>Programa Estratégico SISFRON.</v>
      </c>
    </row>
    <row r="172" spans="1:32" s="1" customFormat="1" ht="52.35" customHeight="1" x14ac:dyDescent="0.2">
      <c r="A172" s="9" t="s">
        <v>2327</v>
      </c>
      <c r="B172" s="9" t="s">
        <v>31</v>
      </c>
      <c r="C172" s="9" t="s">
        <v>4299</v>
      </c>
      <c r="D172" s="9" t="s">
        <v>33</v>
      </c>
      <c r="E172" s="9" t="s">
        <v>90</v>
      </c>
      <c r="F172" s="9" t="s">
        <v>2788</v>
      </c>
      <c r="G172" s="9" t="s">
        <v>2787</v>
      </c>
      <c r="H172" s="9" t="s">
        <v>37</v>
      </c>
      <c r="I172" s="9" t="s">
        <v>135</v>
      </c>
      <c r="J172" s="9" t="s">
        <v>39</v>
      </c>
      <c r="K172" s="9" t="s">
        <v>40</v>
      </c>
      <c r="L172" s="9" t="s">
        <v>41</v>
      </c>
      <c r="M172" s="9" t="s">
        <v>42</v>
      </c>
      <c r="N172" s="9" t="s">
        <v>43</v>
      </c>
      <c r="O172" s="9" t="s">
        <v>2651</v>
      </c>
      <c r="P172" s="9" t="s">
        <v>45</v>
      </c>
      <c r="Q172" s="9" t="s">
        <v>84</v>
      </c>
      <c r="R172" s="9" t="s">
        <v>45</v>
      </c>
      <c r="S172" s="9" t="s">
        <v>4046</v>
      </c>
      <c r="T172" s="9" t="s">
        <v>75</v>
      </c>
      <c r="U172" s="9" t="s">
        <v>76</v>
      </c>
      <c r="V172" s="9" t="s">
        <v>75</v>
      </c>
      <c r="W172" s="9" t="s">
        <v>51</v>
      </c>
      <c r="X172" s="9" t="s">
        <v>52</v>
      </c>
      <c r="Y172" s="9" t="s">
        <v>53</v>
      </c>
      <c r="Z172" s="9" t="s">
        <v>54</v>
      </c>
      <c r="AA172" s="9" t="s">
        <v>55</v>
      </c>
      <c r="AB172" s="9" t="s">
        <v>4044</v>
      </c>
      <c r="AC172" s="10">
        <v>1700000</v>
      </c>
      <c r="AD172" s="10" t="s">
        <v>4298</v>
      </c>
      <c r="AE172" s="10" t="str" cm="1">
        <f t="array" aca="1" ref="AE172" ca="1">IFERROR(_xlfn.XLOOKUP(MID(CELL("filename",$A$1),FIND("]",CELL("filename",$A$1))+1,255)&amp;"|"&amp;$C172,Fonte_OM_Objeto!$G:$G,Fonte_OM_Objeto!$J:$J),"")</f>
        <v>C Op Esp</v>
      </c>
      <c r="AF172" s="10" t="str" cm="1">
        <f t="array" aca="1" ref="AF172" ca="1">IFERROR(_xlfn.XLOOKUP(MID(CELL("filename",$A$1),FIND("]",CELL("filename",$A$1))+1,255)&amp;"|"&amp;$C172,Fonte_OM_Objeto!$G:$G,Fonte_OM_Objeto!$K:$K),"")</f>
        <v>Manutenção, aperfeiçoamento e fomento do Espaço Cultura - Goiânia/GO</v>
      </c>
    </row>
    <row r="173" spans="1:32" s="1" customFormat="1" ht="52.35" customHeight="1" x14ac:dyDescent="0.2">
      <c r="A173" s="9" t="s">
        <v>2327</v>
      </c>
      <c r="B173" s="9" t="s">
        <v>31</v>
      </c>
      <c r="C173" s="9" t="s">
        <v>4297</v>
      </c>
      <c r="D173" s="9" t="s">
        <v>33</v>
      </c>
      <c r="E173" s="9" t="s">
        <v>90</v>
      </c>
      <c r="F173" s="9" t="s">
        <v>2788</v>
      </c>
      <c r="G173" s="9" t="s">
        <v>2787</v>
      </c>
      <c r="H173" s="9" t="s">
        <v>37</v>
      </c>
      <c r="I173" s="9" t="s">
        <v>135</v>
      </c>
      <c r="J173" s="9" t="s">
        <v>39</v>
      </c>
      <c r="K173" s="9" t="s">
        <v>40</v>
      </c>
      <c r="L173" s="9" t="s">
        <v>41</v>
      </c>
      <c r="M173" s="9" t="s">
        <v>42</v>
      </c>
      <c r="N173" s="9" t="s">
        <v>43</v>
      </c>
      <c r="O173" s="9" t="s">
        <v>2651</v>
      </c>
      <c r="P173" s="9" t="s">
        <v>45</v>
      </c>
      <c r="Q173" s="9" t="s">
        <v>84</v>
      </c>
      <c r="R173" s="9" t="s">
        <v>45</v>
      </c>
      <c r="S173" s="9" t="s">
        <v>4046</v>
      </c>
      <c r="T173" s="9" t="s">
        <v>75</v>
      </c>
      <c r="U173" s="9" t="s">
        <v>76</v>
      </c>
      <c r="V173" s="9" t="s">
        <v>75</v>
      </c>
      <c r="W173" s="9" t="s">
        <v>51</v>
      </c>
      <c r="X173" s="9" t="s">
        <v>52</v>
      </c>
      <c r="Y173" s="9" t="s">
        <v>53</v>
      </c>
      <c r="Z173" s="9" t="s">
        <v>54</v>
      </c>
      <c r="AA173" s="9" t="s">
        <v>55</v>
      </c>
      <c r="AB173" s="9" t="s">
        <v>4044</v>
      </c>
      <c r="AC173" s="10">
        <v>350000</v>
      </c>
      <c r="AD173" s="10" t="s">
        <v>4238</v>
      </c>
      <c r="AE173" s="10" t="str" cm="1">
        <f t="array" aca="1" ref="AE173" ca="1">IFERROR(_xlfn.XLOOKUP(MID(CELL("filename",$A$1),FIND("]",CELL("filename",$A$1))+1,255)&amp;"|"&amp;$C173,Fonte_OM_Objeto!$G:$G,Fonte_OM_Objeto!$J:$J),"")</f>
        <v>C Op Esp</v>
      </c>
      <c r="AF173" s="10" t="str" cm="1">
        <f t="array" aca="1" ref="AF173" ca="1">IFERROR(_xlfn.XLOOKUP(MID(CELL("filename",$A$1),FIND("]",CELL("filename",$A$1))+1,255)&amp;"|"&amp;$C173,Fonte_OM_Objeto!$G:$G,Fonte_OM_Objeto!$K:$K),"")</f>
        <v>Construção da Pista de Combate a Localidade Desordenada (PCLD) - Goiâna/GO</v>
      </c>
    </row>
    <row r="174" spans="1:32" s="1" customFormat="1" ht="62.85" customHeight="1" x14ac:dyDescent="0.2">
      <c r="A174" s="9" t="s">
        <v>2327</v>
      </c>
      <c r="B174" s="9" t="s">
        <v>31</v>
      </c>
      <c r="C174" s="9" t="s">
        <v>4296</v>
      </c>
      <c r="D174" s="9" t="s">
        <v>33</v>
      </c>
      <c r="E174" s="9" t="s">
        <v>34</v>
      </c>
      <c r="F174" s="9" t="s">
        <v>2788</v>
      </c>
      <c r="G174" s="9" t="s">
        <v>2787</v>
      </c>
      <c r="H174" s="9" t="s">
        <v>37</v>
      </c>
      <c r="I174" s="9" t="s">
        <v>135</v>
      </c>
      <c r="J174" s="9" t="s">
        <v>39</v>
      </c>
      <c r="K174" s="9" t="s">
        <v>40</v>
      </c>
      <c r="L174" s="9" t="s">
        <v>41</v>
      </c>
      <c r="M174" s="9" t="s">
        <v>97</v>
      </c>
      <c r="N174" s="9" t="s">
        <v>98</v>
      </c>
      <c r="O174" s="9" t="s">
        <v>1367</v>
      </c>
      <c r="P174" s="9" t="s">
        <v>45</v>
      </c>
      <c r="Q174" s="9" t="s">
        <v>46</v>
      </c>
      <c r="R174" s="9" t="s">
        <v>47</v>
      </c>
      <c r="S174" s="9" t="s">
        <v>48</v>
      </c>
      <c r="T174" s="9" t="s">
        <v>2786</v>
      </c>
      <c r="U174" s="9" t="s">
        <v>135</v>
      </c>
      <c r="V174" s="9" t="s">
        <v>2785</v>
      </c>
      <c r="W174" s="9" t="s">
        <v>51</v>
      </c>
      <c r="X174" s="9" t="s">
        <v>52</v>
      </c>
      <c r="Y174" s="9" t="s">
        <v>53</v>
      </c>
      <c r="Z174" s="9" t="s">
        <v>54</v>
      </c>
      <c r="AA174" s="9" t="s">
        <v>55</v>
      </c>
      <c r="AB174" s="9" t="s">
        <v>4044</v>
      </c>
      <c r="AC174" s="10">
        <v>500000</v>
      </c>
      <c r="AD174" s="10" t="s">
        <v>4295</v>
      </c>
      <c r="AE174" s="10" t="str" cm="1">
        <f t="array" aca="1" ref="AE174" ca="1">IFERROR(_xlfn.XLOOKUP(MID(CELL("filename",$A$1),FIND("]",CELL("filename",$A$1))+1,255)&amp;"|"&amp;$C174,Fonte_OM_Objeto!$G:$G,Fonte_OM_Objeto!$J:$J),"")</f>
        <v/>
      </c>
      <c r="AF174" s="10" t="str" cm="1">
        <f t="array" aca="1" ref="AF174" ca="1">IFERROR(_xlfn.XLOOKUP(MID(CELL("filename",$A$1),FIND("]",CELL("filename",$A$1))+1,255)&amp;"|"&amp;$C174,Fonte_OM_Objeto!$G:$G,Fonte_OM_Objeto!$K:$K),"")</f>
        <v/>
      </c>
    </row>
    <row r="175" spans="1:32" s="1" customFormat="1" ht="52.35" customHeight="1" x14ac:dyDescent="0.2">
      <c r="A175" s="9" t="s">
        <v>2327</v>
      </c>
      <c r="B175" s="9" t="s">
        <v>31</v>
      </c>
      <c r="C175" s="9" t="s">
        <v>4294</v>
      </c>
      <c r="D175" s="9" t="s">
        <v>33</v>
      </c>
      <c r="E175" s="9" t="s">
        <v>90</v>
      </c>
      <c r="F175" s="9" t="s">
        <v>2775</v>
      </c>
      <c r="G175" s="9" t="s">
        <v>2774</v>
      </c>
      <c r="H175" s="9" t="s">
        <v>37</v>
      </c>
      <c r="I175" s="9" t="s">
        <v>1373</v>
      </c>
      <c r="J175" s="9" t="s">
        <v>173</v>
      </c>
      <c r="K175" s="9" t="s">
        <v>40</v>
      </c>
      <c r="L175" s="9" t="s">
        <v>41</v>
      </c>
      <c r="M175" s="9" t="s">
        <v>59</v>
      </c>
      <c r="N175" s="9" t="s">
        <v>60</v>
      </c>
      <c r="O175" s="9" t="s">
        <v>2347</v>
      </c>
      <c r="P175" s="9" t="s">
        <v>45</v>
      </c>
      <c r="Q175" s="9" t="s">
        <v>62</v>
      </c>
      <c r="R175" s="9" t="s">
        <v>45</v>
      </c>
      <c r="S175" s="9" t="s">
        <v>4046</v>
      </c>
      <c r="T175" s="9" t="s">
        <v>75</v>
      </c>
      <c r="U175" s="9" t="s">
        <v>76</v>
      </c>
      <c r="V175" s="9" t="s">
        <v>75</v>
      </c>
      <c r="W175" s="9" t="s">
        <v>51</v>
      </c>
      <c r="X175" s="9" t="s">
        <v>52</v>
      </c>
      <c r="Y175" s="9" t="s">
        <v>53</v>
      </c>
      <c r="Z175" s="9" t="s">
        <v>54</v>
      </c>
      <c r="AA175" s="9" t="s">
        <v>55</v>
      </c>
      <c r="AB175" s="9" t="s">
        <v>4044</v>
      </c>
      <c r="AC175" s="10">
        <v>500000</v>
      </c>
      <c r="AD175" s="10" t="s">
        <v>4293</v>
      </c>
      <c r="AE175" s="10" t="str" cm="1">
        <f t="array" aca="1" ref="AE175" ca="1">IFERROR(_xlfn.XLOOKUP(MID(CELL("filename",$A$1),FIND("]",CELL("filename",$A$1))+1,255)&amp;"|"&amp;$C175,Fonte_OM_Objeto!$G:$G,Fonte_OM_Objeto!$J:$J),"")</f>
        <v/>
      </c>
      <c r="AF175" s="10" t="str" cm="1">
        <f t="array" aca="1" ref="AF175" ca="1">IFERROR(_xlfn.XLOOKUP(MID(CELL("filename",$A$1),FIND("]",CELL("filename",$A$1))+1,255)&amp;"|"&amp;$C175,Fonte_OM_Objeto!$G:$G,Fonte_OM_Objeto!$K:$K),"")</f>
        <v/>
      </c>
    </row>
    <row r="176" spans="1:32" s="1" customFormat="1" ht="62.85" customHeight="1" x14ac:dyDescent="0.2">
      <c r="A176" s="9" t="s">
        <v>2327</v>
      </c>
      <c r="B176" s="9" t="s">
        <v>31</v>
      </c>
      <c r="C176" s="9" t="s">
        <v>4292</v>
      </c>
      <c r="D176" s="9" t="s">
        <v>33</v>
      </c>
      <c r="E176" s="9" t="s">
        <v>90</v>
      </c>
      <c r="F176" s="9" t="s">
        <v>2769</v>
      </c>
      <c r="G176" s="9" t="s">
        <v>2768</v>
      </c>
      <c r="H176" s="9" t="s">
        <v>37</v>
      </c>
      <c r="I176" s="9" t="s">
        <v>212</v>
      </c>
      <c r="J176" s="9" t="s">
        <v>69</v>
      </c>
      <c r="K176" s="9" t="s">
        <v>40</v>
      </c>
      <c r="L176" s="9" t="s">
        <v>41</v>
      </c>
      <c r="M176" s="9" t="s">
        <v>59</v>
      </c>
      <c r="N176" s="9" t="s">
        <v>60</v>
      </c>
      <c r="O176" s="9" t="s">
        <v>2347</v>
      </c>
      <c r="P176" s="9" t="s">
        <v>45</v>
      </c>
      <c r="Q176" s="9" t="s">
        <v>62</v>
      </c>
      <c r="R176" s="9" t="s">
        <v>45</v>
      </c>
      <c r="S176" s="9" t="s">
        <v>4046</v>
      </c>
      <c r="T176" s="9" t="s">
        <v>75</v>
      </c>
      <c r="U176" s="9" t="s">
        <v>76</v>
      </c>
      <c r="V176" s="9" t="s">
        <v>75</v>
      </c>
      <c r="W176" s="9" t="s">
        <v>51</v>
      </c>
      <c r="X176" s="9" t="s">
        <v>102</v>
      </c>
      <c r="Y176" s="9" t="s">
        <v>53</v>
      </c>
      <c r="Z176" s="9" t="s">
        <v>54</v>
      </c>
      <c r="AA176" s="9" t="s">
        <v>55</v>
      </c>
      <c r="AB176" s="9" t="s">
        <v>4044</v>
      </c>
      <c r="AC176" s="10">
        <v>61900</v>
      </c>
      <c r="AD176" s="10" t="s">
        <v>4291</v>
      </c>
      <c r="AE176" s="10" t="str" cm="1">
        <f t="array" aca="1" ref="AE176" ca="1">IFERROR(_xlfn.XLOOKUP(MID(CELL("filename",$A$1),FIND("]",CELL("filename",$A$1))+1,255)&amp;"|"&amp;$C176,Fonte_OM_Objeto!$G:$G,Fonte_OM_Objeto!$J:$J),"")</f>
        <v/>
      </c>
      <c r="AF176" s="10" t="str" cm="1">
        <f t="array" aca="1" ref="AF176" ca="1">IFERROR(_xlfn.XLOOKUP(MID(CELL("filename",$A$1),FIND("]",CELL("filename",$A$1))+1,255)&amp;"|"&amp;$C176,Fonte_OM_Objeto!$G:$G,Fonte_OM_Objeto!$K:$K),"")</f>
        <v/>
      </c>
    </row>
    <row r="177" spans="1:32" s="1" customFormat="1" ht="62.85" customHeight="1" x14ac:dyDescent="0.2">
      <c r="A177" s="9" t="s">
        <v>2327</v>
      </c>
      <c r="B177" s="9" t="s">
        <v>31</v>
      </c>
      <c r="C177" s="9" t="s">
        <v>4292</v>
      </c>
      <c r="D177" s="9" t="s">
        <v>33</v>
      </c>
      <c r="E177" s="9" t="s">
        <v>90</v>
      </c>
      <c r="F177" s="9" t="s">
        <v>2769</v>
      </c>
      <c r="G177" s="9" t="s">
        <v>2768</v>
      </c>
      <c r="H177" s="9" t="s">
        <v>37</v>
      </c>
      <c r="I177" s="9" t="s">
        <v>212</v>
      </c>
      <c r="J177" s="9" t="s">
        <v>69</v>
      </c>
      <c r="K177" s="9" t="s">
        <v>40</v>
      </c>
      <c r="L177" s="9" t="s">
        <v>41</v>
      </c>
      <c r="M177" s="9" t="s">
        <v>59</v>
      </c>
      <c r="N177" s="9" t="s">
        <v>60</v>
      </c>
      <c r="O177" s="9" t="s">
        <v>2347</v>
      </c>
      <c r="P177" s="9" t="s">
        <v>45</v>
      </c>
      <c r="Q177" s="9" t="s">
        <v>62</v>
      </c>
      <c r="R177" s="9" t="s">
        <v>45</v>
      </c>
      <c r="S177" s="9" t="s">
        <v>4046</v>
      </c>
      <c r="T177" s="9" t="s">
        <v>75</v>
      </c>
      <c r="U177" s="9" t="s">
        <v>76</v>
      </c>
      <c r="V177" s="9" t="s">
        <v>75</v>
      </c>
      <c r="W177" s="9" t="s">
        <v>51</v>
      </c>
      <c r="X177" s="9" t="s">
        <v>52</v>
      </c>
      <c r="Y177" s="9" t="s">
        <v>53</v>
      </c>
      <c r="Z177" s="9" t="s">
        <v>54</v>
      </c>
      <c r="AA177" s="9" t="s">
        <v>55</v>
      </c>
      <c r="AB177" s="9" t="s">
        <v>4044</v>
      </c>
      <c r="AC177" s="10">
        <v>194100</v>
      </c>
      <c r="AD177" s="10" t="s">
        <v>4291</v>
      </c>
      <c r="AE177" s="10" t="str" cm="1">
        <f t="array" aca="1" ref="AE177" ca="1">IFERROR(_xlfn.XLOOKUP(MID(CELL("filename",$A$1),FIND("]",CELL("filename",$A$1))+1,255)&amp;"|"&amp;$C177,Fonte_OM_Objeto!$G:$G,Fonte_OM_Objeto!$J:$J),"")</f>
        <v/>
      </c>
      <c r="AF177" s="10" t="str" cm="1">
        <f t="array" aca="1" ref="AF177" ca="1">IFERROR(_xlfn.XLOOKUP(MID(CELL("filename",$A$1),FIND("]",CELL("filename",$A$1))+1,255)&amp;"|"&amp;$C177,Fonte_OM_Objeto!$G:$G,Fonte_OM_Objeto!$K:$K),"")</f>
        <v/>
      </c>
    </row>
    <row r="178" spans="1:32" s="1" customFormat="1" ht="52.35" customHeight="1" x14ac:dyDescent="0.2">
      <c r="A178" s="9" t="s">
        <v>2327</v>
      </c>
      <c r="B178" s="9" t="s">
        <v>31</v>
      </c>
      <c r="C178" s="9" t="s">
        <v>4290</v>
      </c>
      <c r="D178" s="9" t="s">
        <v>33</v>
      </c>
      <c r="E178" s="9" t="s">
        <v>90</v>
      </c>
      <c r="F178" s="9" t="s">
        <v>2769</v>
      </c>
      <c r="G178" s="9" t="s">
        <v>2768</v>
      </c>
      <c r="H178" s="9" t="s">
        <v>37</v>
      </c>
      <c r="I178" s="9" t="s">
        <v>212</v>
      </c>
      <c r="J178" s="9" t="s">
        <v>69</v>
      </c>
      <c r="K178" s="9" t="s">
        <v>40</v>
      </c>
      <c r="L178" s="9" t="s">
        <v>41</v>
      </c>
      <c r="M178" s="9" t="s">
        <v>70</v>
      </c>
      <c r="N178" s="9" t="s">
        <v>71</v>
      </c>
      <c r="O178" s="9" t="s">
        <v>2641</v>
      </c>
      <c r="P178" s="9" t="s">
        <v>45</v>
      </c>
      <c r="Q178" s="9" t="s">
        <v>73</v>
      </c>
      <c r="R178" s="9" t="s">
        <v>45</v>
      </c>
      <c r="S178" s="9" t="s">
        <v>74</v>
      </c>
      <c r="T178" s="9" t="s">
        <v>75</v>
      </c>
      <c r="U178" s="9" t="s">
        <v>76</v>
      </c>
      <c r="V178" s="9" t="s">
        <v>75</v>
      </c>
      <c r="W178" s="9" t="s">
        <v>51</v>
      </c>
      <c r="X178" s="9" t="s">
        <v>52</v>
      </c>
      <c r="Y178" s="9" t="s">
        <v>53</v>
      </c>
      <c r="Z178" s="9" t="s">
        <v>54</v>
      </c>
      <c r="AA178" s="9" t="s">
        <v>55</v>
      </c>
      <c r="AB178" s="9" t="s">
        <v>4044</v>
      </c>
      <c r="AC178" s="10">
        <v>350000</v>
      </c>
      <c r="AD178" s="10" t="s">
        <v>4289</v>
      </c>
      <c r="AE178" s="10" t="str" cm="1">
        <f t="array" aca="1" ref="AE178" ca="1">IFERROR(_xlfn.XLOOKUP(MID(CELL("filename",$A$1),FIND("]",CELL("filename",$A$1))+1,255)&amp;"|"&amp;$C178,Fonte_OM_Objeto!$G:$G,Fonte_OM_Objeto!$J:$J),"")</f>
        <v/>
      </c>
      <c r="AF178" s="10" t="str" cm="1">
        <f t="array" aca="1" ref="AF178" ca="1">IFERROR(_xlfn.XLOOKUP(MID(CELL("filename",$A$1),FIND("]",CELL("filename",$A$1))+1,255)&amp;"|"&amp;$C178,Fonte_OM_Objeto!$G:$G,Fonte_OM_Objeto!$K:$K),"")</f>
        <v/>
      </c>
    </row>
    <row r="179" spans="1:32" s="1" customFormat="1" ht="19.7" customHeight="1" x14ac:dyDescent="0.2">
      <c r="A179" s="9" t="s">
        <v>2327</v>
      </c>
      <c r="B179" s="9" t="s">
        <v>31</v>
      </c>
      <c r="C179" s="9" t="s">
        <v>4288</v>
      </c>
      <c r="D179" s="9" t="s">
        <v>33</v>
      </c>
      <c r="E179" s="9" t="s">
        <v>34</v>
      </c>
      <c r="F179" s="9" t="s">
        <v>4283</v>
      </c>
      <c r="G179" s="9" t="s">
        <v>4282</v>
      </c>
      <c r="H179" s="9" t="s">
        <v>37</v>
      </c>
      <c r="I179" s="9" t="s">
        <v>212</v>
      </c>
      <c r="J179" s="9" t="s">
        <v>39</v>
      </c>
      <c r="K179" s="9" t="s">
        <v>40</v>
      </c>
      <c r="L179" s="9" t="s">
        <v>41</v>
      </c>
      <c r="M179" s="9" t="s">
        <v>59</v>
      </c>
      <c r="N179" s="9" t="s">
        <v>60</v>
      </c>
      <c r="O179" s="9" t="s">
        <v>1367</v>
      </c>
      <c r="P179" s="9" t="s">
        <v>45</v>
      </c>
      <c r="Q179" s="9" t="s">
        <v>46</v>
      </c>
      <c r="R179" s="9" t="s">
        <v>47</v>
      </c>
      <c r="S179" s="9" t="s">
        <v>48</v>
      </c>
      <c r="T179" s="9" t="s">
        <v>479</v>
      </c>
      <c r="U179" s="9" t="s">
        <v>212</v>
      </c>
      <c r="V179" s="9" t="s">
        <v>480</v>
      </c>
      <c r="W179" s="9" t="s">
        <v>51</v>
      </c>
      <c r="X179" s="9" t="s">
        <v>52</v>
      </c>
      <c r="Y179" s="9" t="s">
        <v>53</v>
      </c>
      <c r="Z179" s="9" t="s">
        <v>54</v>
      </c>
      <c r="AA179" s="9" t="s">
        <v>55</v>
      </c>
      <c r="AB179" s="9" t="s">
        <v>4044</v>
      </c>
      <c r="AC179" s="10">
        <v>340000</v>
      </c>
      <c r="AD179" s="9" t="s">
        <v>4287</v>
      </c>
      <c r="AE179" s="10" t="str" cm="1">
        <f t="array" aca="1" ref="AE179" ca="1">IFERROR(_xlfn.XLOOKUP(MID(CELL("filename",$A$1),FIND("]",CELL("filename",$A$1))+1,255)&amp;"|"&amp;$C179,Fonte_OM_Objeto!$G:$G,Fonte_OM_Objeto!$J:$J),"")</f>
        <v/>
      </c>
      <c r="AF179" s="10" t="str" cm="1">
        <f t="array" aca="1" ref="AF179" ca="1">IFERROR(_xlfn.XLOOKUP(MID(CELL("filename",$A$1),FIND("]",CELL("filename",$A$1))+1,255)&amp;"|"&amp;$C179,Fonte_OM_Objeto!$G:$G,Fonte_OM_Objeto!$K:$K),"")</f>
        <v/>
      </c>
    </row>
    <row r="180" spans="1:32" s="1" customFormat="1" ht="19.7" customHeight="1" x14ac:dyDescent="0.2">
      <c r="A180" s="9" t="s">
        <v>2327</v>
      </c>
      <c r="B180" s="9" t="s">
        <v>31</v>
      </c>
      <c r="C180" s="9" t="s">
        <v>4286</v>
      </c>
      <c r="D180" s="9" t="s">
        <v>33</v>
      </c>
      <c r="E180" s="9" t="s">
        <v>34</v>
      </c>
      <c r="F180" s="9" t="s">
        <v>4283</v>
      </c>
      <c r="G180" s="9" t="s">
        <v>4282</v>
      </c>
      <c r="H180" s="9" t="s">
        <v>37</v>
      </c>
      <c r="I180" s="9" t="s">
        <v>212</v>
      </c>
      <c r="J180" s="9" t="s">
        <v>39</v>
      </c>
      <c r="K180" s="9" t="s">
        <v>40</v>
      </c>
      <c r="L180" s="9" t="s">
        <v>41</v>
      </c>
      <c r="M180" s="9" t="s">
        <v>42</v>
      </c>
      <c r="N180" s="9" t="s">
        <v>43</v>
      </c>
      <c r="O180" s="9" t="s">
        <v>1367</v>
      </c>
      <c r="P180" s="9" t="s">
        <v>45</v>
      </c>
      <c r="Q180" s="9" t="s">
        <v>46</v>
      </c>
      <c r="R180" s="9" t="s">
        <v>47</v>
      </c>
      <c r="S180" s="9" t="s">
        <v>48</v>
      </c>
      <c r="T180" s="9" t="s">
        <v>479</v>
      </c>
      <c r="U180" s="9" t="s">
        <v>212</v>
      </c>
      <c r="V180" s="9" t="s">
        <v>480</v>
      </c>
      <c r="W180" s="9" t="s">
        <v>51</v>
      </c>
      <c r="X180" s="9" t="s">
        <v>102</v>
      </c>
      <c r="Y180" s="9" t="s">
        <v>53</v>
      </c>
      <c r="Z180" s="9" t="s">
        <v>54</v>
      </c>
      <c r="AA180" s="9" t="s">
        <v>55</v>
      </c>
      <c r="AB180" s="9" t="s">
        <v>4044</v>
      </c>
      <c r="AC180" s="10">
        <v>479682</v>
      </c>
      <c r="AD180" s="9" t="s">
        <v>4285</v>
      </c>
      <c r="AE180" s="10" t="str" cm="1">
        <f t="array" aca="1" ref="AE180" ca="1">IFERROR(_xlfn.XLOOKUP(MID(CELL("filename",$A$1),FIND("]",CELL("filename",$A$1))+1,255)&amp;"|"&amp;$C180,Fonte_OM_Objeto!$G:$G,Fonte_OM_Objeto!$J:$J),"")</f>
        <v>Bda Inf Pqdt</v>
      </c>
      <c r="AF180" s="10" t="str" cm="1">
        <f t="array" aca="1" ref="AF180" ca="1">IFERROR(_xlfn.XLOOKUP(MID(CELL("filename",$A$1),FIND("]",CELL("filename",$A$1))+1,255)&amp;"|"&amp;$C180,Fonte_OM_Objeto!$G:$G,Fonte_OM_Objeto!$K:$K),"")</f>
        <v>Atender necessidades da Brigada de Infantaria Paraquedista e suas organizações subordinadas, bem como atender ao destacamento de saúde quanto a gestão e administração da unidade - Rio de Janeiro/RJ</v>
      </c>
    </row>
    <row r="181" spans="1:32" s="1" customFormat="1" ht="19.7" customHeight="1" x14ac:dyDescent="0.2">
      <c r="A181" s="9" t="s">
        <v>2327</v>
      </c>
      <c r="B181" s="9" t="s">
        <v>31</v>
      </c>
      <c r="C181" s="9" t="s">
        <v>4284</v>
      </c>
      <c r="D181" s="9" t="s">
        <v>33</v>
      </c>
      <c r="E181" s="9" t="s">
        <v>34</v>
      </c>
      <c r="F181" s="9" t="s">
        <v>4283</v>
      </c>
      <c r="G181" s="9" t="s">
        <v>4282</v>
      </c>
      <c r="H181" s="9" t="s">
        <v>37</v>
      </c>
      <c r="I181" s="9" t="s">
        <v>212</v>
      </c>
      <c r="J181" s="9" t="s">
        <v>39</v>
      </c>
      <c r="K181" s="9" t="s">
        <v>40</v>
      </c>
      <c r="L181" s="9" t="s">
        <v>41</v>
      </c>
      <c r="M181" s="9" t="s">
        <v>59</v>
      </c>
      <c r="N181" s="9" t="s">
        <v>60</v>
      </c>
      <c r="O181" s="9" t="s">
        <v>2375</v>
      </c>
      <c r="P181" s="9" t="s">
        <v>45</v>
      </c>
      <c r="Q181" s="9" t="s">
        <v>62</v>
      </c>
      <c r="R181" s="9" t="s">
        <v>45</v>
      </c>
      <c r="S181" s="9" t="s">
        <v>4046</v>
      </c>
      <c r="T181" s="9" t="s">
        <v>479</v>
      </c>
      <c r="U181" s="9" t="s">
        <v>212</v>
      </c>
      <c r="V181" s="9" t="s">
        <v>480</v>
      </c>
      <c r="W181" s="9" t="s">
        <v>51</v>
      </c>
      <c r="X181" s="9" t="s">
        <v>52</v>
      </c>
      <c r="Y181" s="9" t="s">
        <v>53</v>
      </c>
      <c r="Z181" s="9" t="s">
        <v>54</v>
      </c>
      <c r="AA181" s="9" t="s">
        <v>55</v>
      </c>
      <c r="AB181" s="9" t="s">
        <v>4044</v>
      </c>
      <c r="AC181" s="10">
        <v>1500000</v>
      </c>
      <c r="AD181" s="9" t="s">
        <v>4281</v>
      </c>
      <c r="AE181" s="10" t="str" cm="1">
        <f t="array" aca="1" ref="AE181" ca="1">IFERROR(_xlfn.XLOOKUP(MID(CELL("filename",$A$1),FIND("]",CELL("filename",$A$1))+1,255)&amp;"|"&amp;$C181,Fonte_OM_Objeto!$G:$G,Fonte_OM_Objeto!$J:$J),"")</f>
        <v/>
      </c>
      <c r="AF181" s="10" t="str" cm="1">
        <f t="array" aca="1" ref="AF181" ca="1">IFERROR(_xlfn.XLOOKUP(MID(CELL("filename",$A$1),FIND("]",CELL("filename",$A$1))+1,255)&amp;"|"&amp;$C181,Fonte_OM_Objeto!$G:$G,Fonte_OM_Objeto!$K:$K),"")</f>
        <v/>
      </c>
    </row>
    <row r="182" spans="1:32" s="1" customFormat="1" ht="30.4" customHeight="1" x14ac:dyDescent="0.2">
      <c r="A182" s="9" t="s">
        <v>2327</v>
      </c>
      <c r="B182" s="9" t="s">
        <v>31</v>
      </c>
      <c r="C182" s="9" t="s">
        <v>4280</v>
      </c>
      <c r="D182" s="9" t="s">
        <v>33</v>
      </c>
      <c r="E182" s="9" t="s">
        <v>34</v>
      </c>
      <c r="F182" s="9" t="s">
        <v>2757</v>
      </c>
      <c r="G182" s="9" t="s">
        <v>2756</v>
      </c>
      <c r="H182" s="9" t="s">
        <v>37</v>
      </c>
      <c r="I182" s="9" t="s">
        <v>451</v>
      </c>
      <c r="J182" s="9" t="s">
        <v>2755</v>
      </c>
      <c r="K182" s="9" t="s">
        <v>40</v>
      </c>
      <c r="L182" s="9" t="s">
        <v>41</v>
      </c>
      <c r="M182" s="9" t="s">
        <v>42</v>
      </c>
      <c r="N182" s="9" t="s">
        <v>43</v>
      </c>
      <c r="O182" s="9" t="s">
        <v>612</v>
      </c>
      <c r="P182" s="9" t="s">
        <v>45</v>
      </c>
      <c r="Q182" s="9" t="s">
        <v>109</v>
      </c>
      <c r="R182" s="9" t="s">
        <v>47</v>
      </c>
      <c r="S182" s="9" t="s">
        <v>110</v>
      </c>
      <c r="T182" s="9" t="s">
        <v>554</v>
      </c>
      <c r="U182" s="9" t="s">
        <v>451</v>
      </c>
      <c r="V182" s="9" t="s">
        <v>555</v>
      </c>
      <c r="W182" s="9" t="s">
        <v>111</v>
      </c>
      <c r="X182" s="9" t="s">
        <v>52</v>
      </c>
      <c r="Y182" s="9" t="s">
        <v>53</v>
      </c>
      <c r="Z182" s="9" t="s">
        <v>54</v>
      </c>
      <c r="AA182" s="9" t="s">
        <v>55</v>
      </c>
      <c r="AB182" s="9" t="s">
        <v>4044</v>
      </c>
      <c r="AC182" s="10">
        <v>220000</v>
      </c>
      <c r="AD182" s="10" t="s">
        <v>4279</v>
      </c>
      <c r="AE182" s="10" t="str" cm="1">
        <f t="array" aca="1" ref="AE182" ca="1">IFERROR(_xlfn.XLOOKUP(MID(CELL("filename",$A$1),FIND("]",CELL("filename",$A$1))+1,255)&amp;"|"&amp;$C182,Fonte_OM_Objeto!$G:$G,Fonte_OM_Objeto!$J:$J),"")</f>
        <v>1º RCG</v>
      </c>
      <c r="AF182" s="10" t="str" cm="1">
        <f t="array" aca="1" ref="AF182" ca="1">IFERROR(_xlfn.XLOOKUP(MID(CELL("filename",$A$1),FIND("]",CELL("filename",$A$1))+1,255)&amp;"|"&amp;$C182,Fonte_OM_Objeto!$G:$G,Fonte_OM_Objeto!$K:$K),"")</f>
        <v>Aquisição de uma ambulância - Brasília/DF</v>
      </c>
    </row>
    <row r="183" spans="1:32" s="1" customFormat="1" ht="52.35" customHeight="1" x14ac:dyDescent="0.2">
      <c r="A183" s="9" t="s">
        <v>2327</v>
      </c>
      <c r="B183" s="9" t="s">
        <v>31</v>
      </c>
      <c r="C183" s="9" t="s">
        <v>4278</v>
      </c>
      <c r="D183" s="9" t="s">
        <v>33</v>
      </c>
      <c r="E183" s="9" t="s">
        <v>90</v>
      </c>
      <c r="F183" s="9" t="s">
        <v>756</v>
      </c>
      <c r="G183" s="9" t="s">
        <v>757</v>
      </c>
      <c r="H183" s="9" t="s">
        <v>37</v>
      </c>
      <c r="I183" s="9" t="s">
        <v>340</v>
      </c>
      <c r="J183" s="9" t="s">
        <v>39</v>
      </c>
      <c r="K183" s="9" t="s">
        <v>40</v>
      </c>
      <c r="L183" s="9" t="s">
        <v>41</v>
      </c>
      <c r="M183" s="9" t="s">
        <v>42</v>
      </c>
      <c r="N183" s="9" t="s">
        <v>43</v>
      </c>
      <c r="O183" s="9" t="s">
        <v>2651</v>
      </c>
      <c r="P183" s="9" t="s">
        <v>45</v>
      </c>
      <c r="Q183" s="9" t="s">
        <v>84</v>
      </c>
      <c r="R183" s="9" t="s">
        <v>45</v>
      </c>
      <c r="S183" s="9" t="s">
        <v>4046</v>
      </c>
      <c r="T183" s="9" t="s">
        <v>75</v>
      </c>
      <c r="U183" s="9" t="s">
        <v>76</v>
      </c>
      <c r="V183" s="9" t="s">
        <v>75</v>
      </c>
      <c r="W183" s="9" t="s">
        <v>51</v>
      </c>
      <c r="X183" s="9" t="s">
        <v>52</v>
      </c>
      <c r="Y183" s="9" t="s">
        <v>53</v>
      </c>
      <c r="Z183" s="9" t="s">
        <v>54</v>
      </c>
      <c r="AA183" s="9" t="s">
        <v>55</v>
      </c>
      <c r="AB183" s="9" t="s">
        <v>4044</v>
      </c>
      <c r="AC183" s="10">
        <v>350000</v>
      </c>
      <c r="AD183" s="10" t="s">
        <v>4238</v>
      </c>
      <c r="AE183" s="10" t="str" cm="1">
        <f t="array" aca="1" ref="AE183" ca="1">IFERROR(_xlfn.XLOOKUP(MID(CELL("filename",$A$1),FIND("]",CELL("filename",$A$1))+1,255)&amp;"|"&amp;$C183,Fonte_OM_Objeto!$G:$G,Fonte_OM_Objeto!$J:$J),"")</f>
        <v>C Op Esp</v>
      </c>
      <c r="AF183" s="10" t="str" cm="1">
        <f t="array" aca="1" ref="AF183" ca="1">IFERROR(_xlfn.XLOOKUP(MID(CELL("filename",$A$1),FIND("]",CELL("filename",$A$1))+1,255)&amp;"|"&amp;$C183,Fonte_OM_Objeto!$G:$G,Fonte_OM_Objeto!$K:$K),"")</f>
        <v>Construção da Pista de Combate a Localidade Desordenada (PCLD) - Goiâna/GO</v>
      </c>
    </row>
    <row r="184" spans="1:32" s="1" customFormat="1" ht="52.35" customHeight="1" x14ac:dyDescent="0.2">
      <c r="A184" s="9" t="s">
        <v>2327</v>
      </c>
      <c r="B184" s="9" t="s">
        <v>31</v>
      </c>
      <c r="C184" s="9" t="s">
        <v>4277</v>
      </c>
      <c r="D184" s="9" t="s">
        <v>33</v>
      </c>
      <c r="E184" s="9" t="s">
        <v>90</v>
      </c>
      <c r="F184" s="9" t="s">
        <v>756</v>
      </c>
      <c r="G184" s="9" t="s">
        <v>757</v>
      </c>
      <c r="H184" s="9" t="s">
        <v>37</v>
      </c>
      <c r="I184" s="9" t="s">
        <v>340</v>
      </c>
      <c r="J184" s="9" t="s">
        <v>39</v>
      </c>
      <c r="K184" s="9" t="s">
        <v>40</v>
      </c>
      <c r="L184" s="9" t="s">
        <v>41</v>
      </c>
      <c r="M184" s="9" t="s">
        <v>70</v>
      </c>
      <c r="N184" s="9" t="s">
        <v>71</v>
      </c>
      <c r="O184" s="9" t="s">
        <v>2326</v>
      </c>
      <c r="P184" s="9" t="s">
        <v>45</v>
      </c>
      <c r="Q184" s="9" t="s">
        <v>62</v>
      </c>
      <c r="R184" s="9" t="s">
        <v>45</v>
      </c>
      <c r="S184" s="9" t="s">
        <v>4048</v>
      </c>
      <c r="T184" s="9" t="s">
        <v>75</v>
      </c>
      <c r="U184" s="9" t="s">
        <v>76</v>
      </c>
      <c r="V184" s="9" t="s">
        <v>75</v>
      </c>
      <c r="W184" s="9" t="s">
        <v>51</v>
      </c>
      <c r="X184" s="9" t="s">
        <v>52</v>
      </c>
      <c r="Y184" s="9" t="s">
        <v>53</v>
      </c>
      <c r="Z184" s="9" t="s">
        <v>54</v>
      </c>
      <c r="AA184" s="9" t="s">
        <v>55</v>
      </c>
      <c r="AB184" s="9" t="s">
        <v>4044</v>
      </c>
      <c r="AC184" s="10">
        <v>350000</v>
      </c>
      <c r="AD184" s="10" t="s">
        <v>4218</v>
      </c>
      <c r="AE184" s="10" t="str" cm="1">
        <f t="array" aca="1" ref="AE184" ca="1">IFERROR(_xlfn.XLOOKUP(MID(CELL("filename",$A$1),FIND("]",CELL("filename",$A$1))+1,255)&amp;"|"&amp;$C184,Fonte_OM_Objeto!$G:$G,Fonte_OM_Objeto!$J:$J),"")</f>
        <v/>
      </c>
      <c r="AF184" s="10" t="str" cm="1">
        <f t="array" aca="1" ref="AF184" ca="1">IFERROR(_xlfn.XLOOKUP(MID(CELL("filename",$A$1),FIND("]",CELL("filename",$A$1))+1,255)&amp;"|"&amp;$C184,Fonte_OM_Objeto!$G:$G,Fonte_OM_Objeto!$K:$K),"")</f>
        <v/>
      </c>
    </row>
    <row r="185" spans="1:32" s="1" customFormat="1" ht="19.7" customHeight="1" x14ac:dyDescent="0.2">
      <c r="A185" s="9" t="s">
        <v>2327</v>
      </c>
      <c r="B185" s="9" t="s">
        <v>31</v>
      </c>
      <c r="C185" s="9" t="s">
        <v>4276</v>
      </c>
      <c r="D185" s="9" t="s">
        <v>33</v>
      </c>
      <c r="E185" s="9" t="s">
        <v>34</v>
      </c>
      <c r="F185" s="9" t="s">
        <v>765</v>
      </c>
      <c r="G185" s="9" t="s">
        <v>766</v>
      </c>
      <c r="H185" s="9" t="s">
        <v>37</v>
      </c>
      <c r="I185" s="9" t="s">
        <v>242</v>
      </c>
      <c r="J185" s="9" t="s">
        <v>39</v>
      </c>
      <c r="K185" s="9" t="s">
        <v>40</v>
      </c>
      <c r="L185" s="9" t="s">
        <v>41</v>
      </c>
      <c r="M185" s="9" t="s">
        <v>42</v>
      </c>
      <c r="N185" s="9" t="s">
        <v>43</v>
      </c>
      <c r="O185" s="9" t="s">
        <v>2694</v>
      </c>
      <c r="P185" s="9" t="s">
        <v>45</v>
      </c>
      <c r="Q185" s="9" t="s">
        <v>84</v>
      </c>
      <c r="R185" s="9" t="s">
        <v>45</v>
      </c>
      <c r="S185" s="9" t="s">
        <v>4048</v>
      </c>
      <c r="T185" s="9" t="s">
        <v>75</v>
      </c>
      <c r="U185" s="9" t="s">
        <v>76</v>
      </c>
      <c r="V185" s="9" t="s">
        <v>75</v>
      </c>
      <c r="W185" s="9" t="s">
        <v>51</v>
      </c>
      <c r="X185" s="9" t="s">
        <v>52</v>
      </c>
      <c r="Y185" s="9" t="s">
        <v>53</v>
      </c>
      <c r="Z185" s="9" t="s">
        <v>54</v>
      </c>
      <c r="AA185" s="9" t="s">
        <v>55</v>
      </c>
      <c r="AB185" s="9" t="s">
        <v>4044</v>
      </c>
      <c r="AC185" s="10">
        <v>400000</v>
      </c>
      <c r="AD185" s="10" t="s">
        <v>4275</v>
      </c>
      <c r="AE185" s="10" t="str" cm="1">
        <f t="array" aca="1" ref="AE185" ca="1">IFERROR(_xlfn.XLOOKUP(MID(CELL("filename",$A$1),FIND("]",CELL("filename",$A$1))+1,255)&amp;"|"&amp;$C185,Fonte_OM_Objeto!$G:$G,Fonte_OM_Objeto!$J:$J),"")</f>
        <v>2º B Fv</v>
      </c>
      <c r="AF185" s="10" t="str" cm="1">
        <f t="array" aca="1" ref="AF185" ca="1">IFERROR(_xlfn.XLOOKUP(MID(CELL("filename",$A$1),FIND("]",CELL("filename",$A$1))+1,255)&amp;"|"&amp;$C185,Fonte_OM_Objeto!$G:$G,Fonte_OM_Objeto!$K:$K),"")</f>
        <v>Aquisição de 01 (uma) viatura de transporte de pessoal, ônibus rodoviário 4x2, 02 eixos, com capacidade para 48 lugares - Araguari/MG</v>
      </c>
    </row>
    <row r="186" spans="1:32" s="1" customFormat="1" ht="19.7" customHeight="1" x14ac:dyDescent="0.2">
      <c r="A186" s="9" t="s">
        <v>2327</v>
      </c>
      <c r="B186" s="9" t="s">
        <v>31</v>
      </c>
      <c r="C186" s="9" t="s">
        <v>4274</v>
      </c>
      <c r="D186" s="9" t="s">
        <v>33</v>
      </c>
      <c r="E186" s="9" t="s">
        <v>34</v>
      </c>
      <c r="F186" s="9" t="s">
        <v>768</v>
      </c>
      <c r="G186" s="9" t="s">
        <v>769</v>
      </c>
      <c r="H186" s="9" t="s">
        <v>143</v>
      </c>
      <c r="I186" s="9" t="s">
        <v>451</v>
      </c>
      <c r="J186" s="9" t="s">
        <v>151</v>
      </c>
      <c r="K186" s="9" t="s">
        <v>40</v>
      </c>
      <c r="L186" s="9" t="s">
        <v>41</v>
      </c>
      <c r="M186" s="9" t="s">
        <v>42</v>
      </c>
      <c r="N186" s="9" t="s">
        <v>43</v>
      </c>
      <c r="O186" s="9" t="s">
        <v>2854</v>
      </c>
      <c r="P186" s="9" t="s">
        <v>45</v>
      </c>
      <c r="Q186" s="9" t="s">
        <v>84</v>
      </c>
      <c r="R186" s="9" t="s">
        <v>45</v>
      </c>
      <c r="S186" s="9" t="s">
        <v>525</v>
      </c>
      <c r="T186" s="9" t="s">
        <v>554</v>
      </c>
      <c r="U186" s="9" t="s">
        <v>451</v>
      </c>
      <c r="V186" s="9" t="s">
        <v>555</v>
      </c>
      <c r="W186" s="9" t="s">
        <v>51</v>
      </c>
      <c r="X186" s="9" t="s">
        <v>52</v>
      </c>
      <c r="Y186" s="9" t="s">
        <v>53</v>
      </c>
      <c r="Z186" s="9" t="s">
        <v>54</v>
      </c>
      <c r="AA186" s="9" t="s">
        <v>55</v>
      </c>
      <c r="AB186" s="9" t="s">
        <v>4044</v>
      </c>
      <c r="AC186" s="10">
        <v>100000</v>
      </c>
      <c r="AD186" s="9" t="s">
        <v>4273</v>
      </c>
      <c r="AE186" s="10" t="str" cm="1">
        <f t="array" aca="1" ref="AE186" ca="1">IFERROR(_xlfn.XLOOKUP(MID(CELL("filename",$A$1),FIND("]",CELL("filename",$A$1))+1,255)&amp;"|"&amp;$C186,Fonte_OM_Objeto!$G:$G,Fonte_OM_Objeto!$J:$J),"")</f>
        <v>CMB</v>
      </c>
      <c r="AF186" s="10" t="str" cm="1">
        <f t="array" aca="1" ref="AF186" ca="1">IFERROR(_xlfn.XLOOKUP(MID(CELL("filename",$A$1),FIND("]",CELL("filename",$A$1))+1,255)&amp;"|"&amp;$C186,Fonte_OM_Objeto!$G:$G,Fonte_OM_Objeto!$K:$K),"")</f>
        <v>Apoio para aquisição de equipamentos de informática - Brasília/DF</v>
      </c>
    </row>
    <row r="187" spans="1:32" s="1" customFormat="1" ht="30.4" customHeight="1" x14ac:dyDescent="0.2">
      <c r="A187" s="9" t="s">
        <v>2327</v>
      </c>
      <c r="B187" s="9" t="s">
        <v>31</v>
      </c>
      <c r="C187" s="9" t="s">
        <v>4272</v>
      </c>
      <c r="D187" s="9" t="s">
        <v>33</v>
      </c>
      <c r="E187" s="9" t="s">
        <v>90</v>
      </c>
      <c r="F187" s="9" t="s">
        <v>4022</v>
      </c>
      <c r="G187" s="9" t="s">
        <v>2032</v>
      </c>
      <c r="H187" s="9" t="s">
        <v>143</v>
      </c>
      <c r="I187" s="9" t="s">
        <v>135</v>
      </c>
      <c r="J187" s="9" t="s">
        <v>69</v>
      </c>
      <c r="K187" s="9" t="s">
        <v>40</v>
      </c>
      <c r="L187" s="9" t="s">
        <v>41</v>
      </c>
      <c r="M187" s="9" t="s">
        <v>70</v>
      </c>
      <c r="N187" s="9" t="s">
        <v>71</v>
      </c>
      <c r="O187" s="9" t="s">
        <v>2326</v>
      </c>
      <c r="P187" s="9" t="s">
        <v>45</v>
      </c>
      <c r="Q187" s="9" t="s">
        <v>62</v>
      </c>
      <c r="R187" s="9" t="s">
        <v>45</v>
      </c>
      <c r="S187" s="9" t="s">
        <v>4048</v>
      </c>
      <c r="T187" s="9" t="s">
        <v>75</v>
      </c>
      <c r="U187" s="9" t="s">
        <v>76</v>
      </c>
      <c r="V187" s="9" t="s">
        <v>75</v>
      </c>
      <c r="W187" s="9" t="s">
        <v>51</v>
      </c>
      <c r="X187" s="9" t="s">
        <v>52</v>
      </c>
      <c r="Y187" s="9" t="s">
        <v>53</v>
      </c>
      <c r="Z187" s="9" t="s">
        <v>54</v>
      </c>
      <c r="AA187" s="9" t="s">
        <v>55</v>
      </c>
      <c r="AB187" s="9" t="s">
        <v>4044</v>
      </c>
      <c r="AC187" s="10">
        <v>200000</v>
      </c>
      <c r="AD187" s="10" t="s">
        <v>4271</v>
      </c>
      <c r="AE187" s="10" t="str" cm="1">
        <f t="array" aca="1" ref="AE187" ca="1">IFERROR(_xlfn.XLOOKUP(MID(CELL("filename",$A$1),FIND("]",CELL("filename",$A$1))+1,255)&amp;"|"&amp;$C187,Fonte_OM_Objeto!$G:$G,Fonte_OM_Objeto!$J:$J),"")</f>
        <v/>
      </c>
      <c r="AF187" s="10" t="str" cm="1">
        <f t="array" aca="1" ref="AF187" ca="1">IFERROR(_xlfn.XLOOKUP(MID(CELL("filename",$A$1),FIND("]",CELL("filename",$A$1))+1,255)&amp;"|"&amp;$C187,Fonte_OM_Objeto!$G:$G,Fonte_OM_Objeto!$K:$K),"")</f>
        <v/>
      </c>
    </row>
    <row r="188" spans="1:32" s="1" customFormat="1" ht="30.4" customHeight="1" x14ac:dyDescent="0.2">
      <c r="A188" s="9" t="s">
        <v>2327</v>
      </c>
      <c r="B188" s="9" t="s">
        <v>31</v>
      </c>
      <c r="C188" s="9" t="s">
        <v>4270</v>
      </c>
      <c r="D188" s="9" t="s">
        <v>33</v>
      </c>
      <c r="E188" s="9" t="s">
        <v>90</v>
      </c>
      <c r="F188" s="9" t="s">
        <v>3727</v>
      </c>
      <c r="G188" s="9" t="s">
        <v>3726</v>
      </c>
      <c r="H188" s="9" t="s">
        <v>143</v>
      </c>
      <c r="I188" s="9" t="s">
        <v>81</v>
      </c>
      <c r="J188" s="9" t="s">
        <v>107</v>
      </c>
      <c r="K188" s="9" t="s">
        <v>40</v>
      </c>
      <c r="L188" s="9" t="s">
        <v>41</v>
      </c>
      <c r="M188" s="9" t="s">
        <v>59</v>
      </c>
      <c r="N188" s="9" t="s">
        <v>60</v>
      </c>
      <c r="O188" s="9" t="s">
        <v>2347</v>
      </c>
      <c r="P188" s="9" t="s">
        <v>45</v>
      </c>
      <c r="Q188" s="9" t="s">
        <v>62</v>
      </c>
      <c r="R188" s="9" t="s">
        <v>45</v>
      </c>
      <c r="S188" s="9" t="s">
        <v>4046</v>
      </c>
      <c r="T188" s="9" t="s">
        <v>75</v>
      </c>
      <c r="U188" s="9" t="s">
        <v>76</v>
      </c>
      <c r="V188" s="9" t="s">
        <v>75</v>
      </c>
      <c r="W188" s="9" t="s">
        <v>51</v>
      </c>
      <c r="X188" s="9" t="s">
        <v>52</v>
      </c>
      <c r="Y188" s="9" t="s">
        <v>53</v>
      </c>
      <c r="Z188" s="9" t="s">
        <v>54</v>
      </c>
      <c r="AA188" s="9" t="s">
        <v>55</v>
      </c>
      <c r="AB188" s="9" t="s">
        <v>4044</v>
      </c>
      <c r="AC188" s="10">
        <v>100000</v>
      </c>
      <c r="AD188" s="10" t="s">
        <v>4269</v>
      </c>
      <c r="AE188" s="10" t="str" cm="1">
        <f t="array" aca="1" ref="AE188" ca="1">IFERROR(_xlfn.XLOOKUP(MID(CELL("filename",$A$1),FIND("]",CELL("filename",$A$1))+1,255)&amp;"|"&amp;$C188,Fonte_OM_Objeto!$G:$G,Fonte_OM_Objeto!$J:$J),"")</f>
        <v/>
      </c>
      <c r="AF188" s="10" t="str" cm="1">
        <f t="array" aca="1" ref="AF188" ca="1">IFERROR(_xlfn.XLOOKUP(MID(CELL("filename",$A$1),FIND("]",CELL("filename",$A$1))+1,255)&amp;"|"&amp;$C188,Fonte_OM_Objeto!$G:$G,Fonte_OM_Objeto!$K:$K),"")</f>
        <v/>
      </c>
    </row>
    <row r="189" spans="1:32" s="1" customFormat="1" ht="30.4" customHeight="1" x14ac:dyDescent="0.2">
      <c r="A189" s="9" t="s">
        <v>2327</v>
      </c>
      <c r="B189" s="9" t="s">
        <v>31</v>
      </c>
      <c r="C189" s="9" t="s">
        <v>2718</v>
      </c>
      <c r="D189" s="9" t="s">
        <v>33</v>
      </c>
      <c r="E189" s="9" t="s">
        <v>34</v>
      </c>
      <c r="F189" s="9" t="s">
        <v>814</v>
      </c>
      <c r="G189" s="9" t="s">
        <v>815</v>
      </c>
      <c r="H189" s="9" t="s">
        <v>143</v>
      </c>
      <c r="I189" s="9" t="s">
        <v>217</v>
      </c>
      <c r="J189" s="9" t="s">
        <v>69</v>
      </c>
      <c r="K189" s="9" t="s">
        <v>40</v>
      </c>
      <c r="L189" s="9" t="s">
        <v>41</v>
      </c>
      <c r="M189" s="9" t="s">
        <v>42</v>
      </c>
      <c r="N189" s="9" t="s">
        <v>43</v>
      </c>
      <c r="O189" s="9" t="s">
        <v>612</v>
      </c>
      <c r="P189" s="9" t="s">
        <v>45</v>
      </c>
      <c r="Q189" s="9" t="s">
        <v>109</v>
      </c>
      <c r="R189" s="9" t="s">
        <v>47</v>
      </c>
      <c r="S189" s="9" t="s">
        <v>110</v>
      </c>
      <c r="T189" s="9" t="s">
        <v>4268</v>
      </c>
      <c r="U189" s="9" t="s">
        <v>217</v>
      </c>
      <c r="V189" s="9" t="s">
        <v>823</v>
      </c>
      <c r="W189" s="9" t="s">
        <v>111</v>
      </c>
      <c r="X189" s="9" t="s">
        <v>52</v>
      </c>
      <c r="Y189" s="9" t="s">
        <v>53</v>
      </c>
      <c r="Z189" s="9" t="s">
        <v>54</v>
      </c>
      <c r="AA189" s="9" t="s">
        <v>55</v>
      </c>
      <c r="AB189" s="9" t="s">
        <v>4044</v>
      </c>
      <c r="AC189" s="10">
        <v>200000</v>
      </c>
      <c r="AD189" s="10" t="s">
        <v>4267</v>
      </c>
      <c r="AE189" s="10" t="str" cm="1">
        <f t="array" aca="1" ref="AE189" ca="1">IFERROR(_xlfn.XLOOKUP(MID(CELL("filename",$A$1),FIND("]",CELL("filename",$A$1))+1,255)&amp;"|"&amp;$C189,Fonte_OM_Objeto!$G:$G,Fonte_OM_Objeto!$J:$J),"")</f>
        <v>H Gu Natal</v>
      </c>
      <c r="AF189" s="10" t="str" cm="1">
        <f t="array" aca="1" ref="AF189" ca="1">IFERROR(_xlfn.XLOOKUP(MID(CELL("filename",$A$1),FIND("]",CELL("filename",$A$1))+1,255)&amp;"|"&amp;$C189,Fonte_OM_Objeto!$G:$G,Fonte_OM_Objeto!$K:$K),"")</f>
        <v>Aquisição de equipamentos médicos hospitalares - Natal/RN</v>
      </c>
    </row>
    <row r="190" spans="1:32" s="1" customFormat="1" ht="52.35" customHeight="1" x14ac:dyDescent="0.2">
      <c r="A190" s="9" t="s">
        <v>2327</v>
      </c>
      <c r="B190" s="9" t="s">
        <v>31</v>
      </c>
      <c r="C190" s="9" t="s">
        <v>2019</v>
      </c>
      <c r="D190" s="9" t="s">
        <v>33</v>
      </c>
      <c r="E190" s="9" t="s">
        <v>34</v>
      </c>
      <c r="F190" s="9" t="s">
        <v>814</v>
      </c>
      <c r="G190" s="9" t="s">
        <v>815</v>
      </c>
      <c r="H190" s="9" t="s">
        <v>143</v>
      </c>
      <c r="I190" s="9" t="s">
        <v>217</v>
      </c>
      <c r="J190" s="9" t="s">
        <v>69</v>
      </c>
      <c r="K190" s="9" t="s">
        <v>40</v>
      </c>
      <c r="L190" s="9" t="s">
        <v>41</v>
      </c>
      <c r="M190" s="9" t="s">
        <v>97</v>
      </c>
      <c r="N190" s="9" t="s">
        <v>98</v>
      </c>
      <c r="O190" s="9" t="s">
        <v>612</v>
      </c>
      <c r="P190" s="9" t="s">
        <v>45</v>
      </c>
      <c r="Q190" s="9" t="s">
        <v>109</v>
      </c>
      <c r="R190" s="9" t="s">
        <v>47</v>
      </c>
      <c r="S190" s="9" t="s">
        <v>110</v>
      </c>
      <c r="T190" s="9" t="s">
        <v>4266</v>
      </c>
      <c r="U190" s="9" t="s">
        <v>217</v>
      </c>
      <c r="V190" s="9" t="s">
        <v>4265</v>
      </c>
      <c r="W190" s="9" t="s">
        <v>111</v>
      </c>
      <c r="X190" s="9" t="s">
        <v>52</v>
      </c>
      <c r="Y190" s="9" t="s">
        <v>53</v>
      </c>
      <c r="Z190" s="9" t="s">
        <v>54</v>
      </c>
      <c r="AA190" s="9" t="s">
        <v>55</v>
      </c>
      <c r="AB190" s="9" t="s">
        <v>4044</v>
      </c>
      <c r="AC190" s="10">
        <v>200000</v>
      </c>
      <c r="AD190" s="10" t="s">
        <v>4264</v>
      </c>
      <c r="AE190" s="10" t="str" cm="1">
        <f t="array" aca="1" ref="AE190" ca="1">IFERROR(_xlfn.XLOOKUP(MID(CELL("filename",$A$1),FIND("]",CELL("filename",$A$1))+1,255)&amp;"|"&amp;$C190,Fonte_OM_Objeto!$G:$G,Fonte_OM_Objeto!$J:$J),"")</f>
        <v/>
      </c>
      <c r="AF190" s="10" t="str" cm="1">
        <f t="array" aca="1" ref="AF190" ca="1">IFERROR(_xlfn.XLOOKUP(MID(CELL("filename",$A$1),FIND("]",CELL("filename",$A$1))+1,255)&amp;"|"&amp;$C190,Fonte_OM_Objeto!$G:$G,Fonte_OM_Objeto!$K:$K),"")</f>
        <v/>
      </c>
    </row>
    <row r="191" spans="1:32" s="1" customFormat="1" ht="41.1" customHeight="1" x14ac:dyDescent="0.2">
      <c r="A191" s="9" t="s">
        <v>2327</v>
      </c>
      <c r="B191" s="9" t="s">
        <v>31</v>
      </c>
      <c r="C191" s="9" t="s">
        <v>4263</v>
      </c>
      <c r="D191" s="9" t="s">
        <v>33</v>
      </c>
      <c r="E191" s="9" t="s">
        <v>90</v>
      </c>
      <c r="F191" s="9" t="s">
        <v>814</v>
      </c>
      <c r="G191" s="9" t="s">
        <v>815</v>
      </c>
      <c r="H191" s="9" t="s">
        <v>143</v>
      </c>
      <c r="I191" s="9" t="s">
        <v>217</v>
      </c>
      <c r="J191" s="9" t="s">
        <v>69</v>
      </c>
      <c r="K191" s="9" t="s">
        <v>40</v>
      </c>
      <c r="L191" s="9" t="s">
        <v>41</v>
      </c>
      <c r="M191" s="9" t="s">
        <v>70</v>
      </c>
      <c r="N191" s="9" t="s">
        <v>71</v>
      </c>
      <c r="O191" s="9" t="s">
        <v>118</v>
      </c>
      <c r="P191" s="9" t="s">
        <v>45</v>
      </c>
      <c r="Q191" s="9" t="s">
        <v>46</v>
      </c>
      <c r="R191" s="9" t="s">
        <v>47</v>
      </c>
      <c r="S191" s="9" t="s">
        <v>48</v>
      </c>
      <c r="T191" s="9" t="s">
        <v>75</v>
      </c>
      <c r="U191" s="9" t="s">
        <v>76</v>
      </c>
      <c r="V191" s="9" t="s">
        <v>75</v>
      </c>
      <c r="W191" s="9" t="s">
        <v>51</v>
      </c>
      <c r="X191" s="9" t="s">
        <v>52</v>
      </c>
      <c r="Y191" s="9" t="s">
        <v>53</v>
      </c>
      <c r="Z191" s="9" t="s">
        <v>54</v>
      </c>
      <c r="AA191" s="9" t="s">
        <v>55</v>
      </c>
      <c r="AB191" s="9" t="s">
        <v>4044</v>
      </c>
      <c r="AC191" s="10">
        <v>200000</v>
      </c>
      <c r="AD191" s="10" t="s">
        <v>4262</v>
      </c>
      <c r="AE191" s="10" t="str" cm="1">
        <f t="array" aca="1" ref="AE191" ca="1">IFERROR(_xlfn.XLOOKUP(MID(CELL("filename",$A$1),FIND("]",CELL("filename",$A$1))+1,255)&amp;"|"&amp;$C191,Fonte_OM_Objeto!$G:$G,Fonte_OM_Objeto!$J:$J),"")</f>
        <v/>
      </c>
      <c r="AF191" s="10" t="str" cm="1">
        <f t="array" aca="1" ref="AF191" ca="1">IFERROR(_xlfn.XLOOKUP(MID(CELL("filename",$A$1),FIND("]",CELL("filename",$A$1))+1,255)&amp;"|"&amp;$C191,Fonte_OM_Objeto!$G:$G,Fonte_OM_Objeto!$K:$K),"")</f>
        <v/>
      </c>
    </row>
    <row r="192" spans="1:32" s="1" customFormat="1" ht="73.5" customHeight="1" x14ac:dyDescent="0.2">
      <c r="A192" s="9" t="s">
        <v>2327</v>
      </c>
      <c r="B192" s="9" t="s">
        <v>31</v>
      </c>
      <c r="C192" s="9" t="s">
        <v>4261</v>
      </c>
      <c r="D192" s="9" t="s">
        <v>33</v>
      </c>
      <c r="E192" s="9" t="s">
        <v>34</v>
      </c>
      <c r="F192" s="9" t="s">
        <v>3719</v>
      </c>
      <c r="G192" s="9" t="s">
        <v>3718</v>
      </c>
      <c r="H192" s="9" t="s">
        <v>37</v>
      </c>
      <c r="I192" s="9" t="s">
        <v>909</v>
      </c>
      <c r="J192" s="9" t="s">
        <v>261</v>
      </c>
      <c r="K192" s="9" t="s">
        <v>40</v>
      </c>
      <c r="L192" s="9" t="s">
        <v>41</v>
      </c>
      <c r="M192" s="9" t="s">
        <v>59</v>
      </c>
      <c r="N192" s="9" t="s">
        <v>60</v>
      </c>
      <c r="O192" s="9" t="s">
        <v>2375</v>
      </c>
      <c r="P192" s="9" t="s">
        <v>45</v>
      </c>
      <c r="Q192" s="9" t="s">
        <v>62</v>
      </c>
      <c r="R192" s="9" t="s">
        <v>45</v>
      </c>
      <c r="S192" s="9" t="s">
        <v>4046</v>
      </c>
      <c r="T192" s="9" t="s">
        <v>75</v>
      </c>
      <c r="U192" s="9" t="s">
        <v>76</v>
      </c>
      <c r="V192" s="9" t="s">
        <v>75</v>
      </c>
      <c r="W192" s="9" t="s">
        <v>51</v>
      </c>
      <c r="X192" s="9" t="s">
        <v>102</v>
      </c>
      <c r="Y192" s="9" t="s">
        <v>53</v>
      </c>
      <c r="Z192" s="9" t="s">
        <v>54</v>
      </c>
      <c r="AA192" s="9" t="s">
        <v>55</v>
      </c>
      <c r="AB192" s="9" t="s">
        <v>4044</v>
      </c>
      <c r="AC192" s="10">
        <v>100000</v>
      </c>
      <c r="AD192" s="10" t="s">
        <v>4260</v>
      </c>
      <c r="AE192" s="10" t="str" cm="1">
        <f t="array" aca="1" ref="AE192" ca="1">IFERROR(_xlfn.XLOOKUP(MID(CELL("filename",$A$1),FIND("]",CELL("filename",$A$1))+1,255)&amp;"|"&amp;$C192,Fonte_OM_Objeto!$G:$G,Fonte_OM_Objeto!$J:$J),"")</f>
        <v/>
      </c>
      <c r="AF192" s="10" t="str" cm="1">
        <f t="array" aca="1" ref="AF192" ca="1">IFERROR(_xlfn.XLOOKUP(MID(CELL("filename",$A$1),FIND("]",CELL("filename",$A$1))+1,255)&amp;"|"&amp;$C192,Fonte_OM_Objeto!$G:$G,Fonte_OM_Objeto!$K:$K),"")</f>
        <v/>
      </c>
    </row>
    <row r="193" spans="1:32" s="1" customFormat="1" ht="52.35" customHeight="1" x14ac:dyDescent="0.2">
      <c r="A193" s="9" t="s">
        <v>2327</v>
      </c>
      <c r="B193" s="9" t="s">
        <v>31</v>
      </c>
      <c r="C193" s="9" t="s">
        <v>4259</v>
      </c>
      <c r="D193" s="9" t="s">
        <v>33</v>
      </c>
      <c r="E193" s="9" t="s">
        <v>34</v>
      </c>
      <c r="F193" s="9" t="s">
        <v>3719</v>
      </c>
      <c r="G193" s="9" t="s">
        <v>3718</v>
      </c>
      <c r="H193" s="9" t="s">
        <v>37</v>
      </c>
      <c r="I193" s="9" t="s">
        <v>909</v>
      </c>
      <c r="J193" s="9" t="s">
        <v>261</v>
      </c>
      <c r="K193" s="9" t="s">
        <v>40</v>
      </c>
      <c r="L193" s="9" t="s">
        <v>41</v>
      </c>
      <c r="M193" s="9" t="s">
        <v>42</v>
      </c>
      <c r="N193" s="9" t="s">
        <v>43</v>
      </c>
      <c r="O193" s="9" t="s">
        <v>1367</v>
      </c>
      <c r="P193" s="9" t="s">
        <v>45</v>
      </c>
      <c r="Q193" s="9" t="s">
        <v>46</v>
      </c>
      <c r="R193" s="9" t="s">
        <v>47</v>
      </c>
      <c r="S193" s="9" t="s">
        <v>48</v>
      </c>
      <c r="T193" s="9" t="s">
        <v>75</v>
      </c>
      <c r="U193" s="9" t="s">
        <v>76</v>
      </c>
      <c r="V193" s="9" t="s">
        <v>75</v>
      </c>
      <c r="W193" s="9" t="s">
        <v>51</v>
      </c>
      <c r="X193" s="9" t="s">
        <v>102</v>
      </c>
      <c r="Y193" s="9" t="s">
        <v>53</v>
      </c>
      <c r="Z193" s="9" t="s">
        <v>54</v>
      </c>
      <c r="AA193" s="9" t="s">
        <v>55</v>
      </c>
      <c r="AB193" s="9" t="s">
        <v>4044</v>
      </c>
      <c r="AC193" s="10">
        <v>100000</v>
      </c>
      <c r="AD193" s="10" t="s">
        <v>4258</v>
      </c>
      <c r="AE193" s="10" t="str" cm="1">
        <f t="array" aca="1" ref="AE193" ca="1">IFERROR(_xlfn.XLOOKUP(MID(CELL("filename",$A$1),FIND("]",CELL("filename",$A$1))+1,255)&amp;"|"&amp;$C193,Fonte_OM_Objeto!$G:$G,Fonte_OM_Objeto!$J:$J),"")</f>
        <v>28º BC</v>
      </c>
      <c r="AF193" s="10" t="str" cm="1">
        <f t="array" aca="1" ref="AF193" ca="1">IFERROR(_xlfn.XLOOKUP(MID(CELL("filename",$A$1),FIND("]",CELL("filename",$A$1))+1,255)&amp;"|"&amp;$C193,Fonte_OM_Objeto!$G:$G,Fonte_OM_Objeto!$K:$K),"")</f>
        <v>Adequação e conservação das instalações - Aracajú/SE</v>
      </c>
    </row>
    <row r="194" spans="1:32" s="1" customFormat="1" ht="30.4" customHeight="1" x14ac:dyDescent="0.2">
      <c r="A194" s="9" t="s">
        <v>2327</v>
      </c>
      <c r="B194" s="9" t="s">
        <v>31</v>
      </c>
      <c r="C194" s="9" t="s">
        <v>4257</v>
      </c>
      <c r="D194" s="9" t="s">
        <v>33</v>
      </c>
      <c r="E194" s="9" t="s">
        <v>34</v>
      </c>
      <c r="F194" s="9" t="s">
        <v>835</v>
      </c>
      <c r="G194" s="9" t="s">
        <v>836</v>
      </c>
      <c r="H194" s="9" t="s">
        <v>37</v>
      </c>
      <c r="I194" s="9" t="s">
        <v>212</v>
      </c>
      <c r="J194" s="9" t="s">
        <v>39</v>
      </c>
      <c r="K194" s="9" t="s">
        <v>40</v>
      </c>
      <c r="L194" s="9" t="s">
        <v>41</v>
      </c>
      <c r="M194" s="9" t="s">
        <v>42</v>
      </c>
      <c r="N194" s="9" t="s">
        <v>43</v>
      </c>
      <c r="O194" s="9" t="s">
        <v>612</v>
      </c>
      <c r="P194" s="9" t="s">
        <v>45</v>
      </c>
      <c r="Q194" s="9" t="s">
        <v>109</v>
      </c>
      <c r="R194" s="9" t="s">
        <v>47</v>
      </c>
      <c r="S194" s="9" t="s">
        <v>110</v>
      </c>
      <c r="T194" s="9" t="s">
        <v>4256</v>
      </c>
      <c r="U194" s="9" t="s">
        <v>212</v>
      </c>
      <c r="V194" s="9" t="s">
        <v>480</v>
      </c>
      <c r="W194" s="9" t="s">
        <v>111</v>
      </c>
      <c r="X194" s="9" t="s">
        <v>52</v>
      </c>
      <c r="Y194" s="9" t="s">
        <v>53</v>
      </c>
      <c r="Z194" s="9" t="s">
        <v>54</v>
      </c>
      <c r="AA194" s="9" t="s">
        <v>55</v>
      </c>
      <c r="AB194" s="9" t="s">
        <v>4044</v>
      </c>
      <c r="AC194" s="10">
        <v>200000</v>
      </c>
      <c r="AD194" s="10" t="s">
        <v>4255</v>
      </c>
      <c r="AE194" s="10" t="str" cm="1">
        <f t="array" aca="1" ref="AE194" ca="1">IFERROR(_xlfn.XLOOKUP(MID(CELL("filename",$A$1),FIND("]",CELL("filename",$A$1))+1,255)&amp;"|"&amp;$C194,Fonte_OM_Objeto!$G:$G,Fonte_OM_Objeto!$J:$J),"")</f>
        <v>OCEx</v>
      </c>
      <c r="AF194" s="10" t="str" cm="1">
        <f t="array" aca="1" ref="AF194" ca="1">IFERROR(_xlfn.XLOOKUP(MID(CELL("filename",$A$1),FIND("]",CELL("filename",$A$1))+1,255)&amp;"|"&amp;$C194,Fonte_OM_Objeto!$G:$G,Fonte_OM_Objeto!$K:$K),"")</f>
        <v>Aquisição de Laser portátil odontológico para tratamento de tecidos duros e moles - Rio de Janeiro/RJ</v>
      </c>
    </row>
    <row r="195" spans="1:32" s="1" customFormat="1" ht="30.4" customHeight="1" x14ac:dyDescent="0.2">
      <c r="A195" s="9" t="s">
        <v>2327</v>
      </c>
      <c r="B195" s="9" t="s">
        <v>31</v>
      </c>
      <c r="C195" s="9" t="s">
        <v>3716</v>
      </c>
      <c r="D195" s="9" t="s">
        <v>33</v>
      </c>
      <c r="E195" s="9" t="s">
        <v>34</v>
      </c>
      <c r="F195" s="9" t="s">
        <v>835</v>
      </c>
      <c r="G195" s="9" t="s">
        <v>836</v>
      </c>
      <c r="H195" s="9" t="s">
        <v>37</v>
      </c>
      <c r="I195" s="9" t="s">
        <v>212</v>
      </c>
      <c r="J195" s="9" t="s">
        <v>39</v>
      </c>
      <c r="K195" s="9" t="s">
        <v>40</v>
      </c>
      <c r="L195" s="9" t="s">
        <v>41</v>
      </c>
      <c r="M195" s="9" t="s">
        <v>42</v>
      </c>
      <c r="N195" s="9" t="s">
        <v>43</v>
      </c>
      <c r="O195" s="9" t="s">
        <v>612</v>
      </c>
      <c r="P195" s="9" t="s">
        <v>45</v>
      </c>
      <c r="Q195" s="9" t="s">
        <v>109</v>
      </c>
      <c r="R195" s="9" t="s">
        <v>47</v>
      </c>
      <c r="S195" s="9" t="s">
        <v>110</v>
      </c>
      <c r="T195" s="9" t="s">
        <v>4254</v>
      </c>
      <c r="U195" s="9" t="s">
        <v>212</v>
      </c>
      <c r="V195" s="9" t="s">
        <v>480</v>
      </c>
      <c r="W195" s="9" t="s">
        <v>111</v>
      </c>
      <c r="X195" s="9" t="s">
        <v>52</v>
      </c>
      <c r="Y195" s="9" t="s">
        <v>53</v>
      </c>
      <c r="Z195" s="9" t="s">
        <v>54</v>
      </c>
      <c r="AA195" s="9" t="s">
        <v>55</v>
      </c>
      <c r="AB195" s="9" t="s">
        <v>4044</v>
      </c>
      <c r="AC195" s="10">
        <v>250000</v>
      </c>
      <c r="AD195" s="10" t="s">
        <v>4253</v>
      </c>
      <c r="AE195" s="10" t="str" cm="1">
        <f t="array" aca="1" ref="AE195" ca="1">IFERROR(_xlfn.XLOOKUP(MID(CELL("filename",$A$1),FIND("]",CELL("filename",$A$1))+1,255)&amp;"|"&amp;$C195,Fonte_OM_Objeto!$G:$G,Fonte_OM_Objeto!$J:$J),"")</f>
        <v>PMPV</v>
      </c>
      <c r="AF195" s="10" t="str" cm="1">
        <f t="array" aca="1" ref="AF195" ca="1">IFERROR(_xlfn.XLOOKUP(MID(CELL("filename",$A$1),FIND("]",CELL("filename",$A$1))+1,255)&amp;"|"&amp;$C195,Fonte_OM_Objeto!$G:$G,Fonte_OM_Objeto!$K:$K),"")</f>
        <v>Aquisição de Ultrassom Diagnóstico sem Aplicação Transesofágica - Rio de Janeiro/RJ</v>
      </c>
    </row>
    <row r="196" spans="1:32" s="1" customFormat="1" ht="127.5" customHeight="1" x14ac:dyDescent="0.2">
      <c r="A196" s="9" t="s">
        <v>2327</v>
      </c>
      <c r="B196" s="9" t="s">
        <v>31</v>
      </c>
      <c r="C196" s="9" t="s">
        <v>4252</v>
      </c>
      <c r="D196" s="9" t="s">
        <v>33</v>
      </c>
      <c r="E196" s="9" t="s">
        <v>34</v>
      </c>
      <c r="F196" s="9" t="s">
        <v>835</v>
      </c>
      <c r="G196" s="9" t="s">
        <v>836</v>
      </c>
      <c r="H196" s="9" t="s">
        <v>37</v>
      </c>
      <c r="I196" s="9" t="s">
        <v>212</v>
      </c>
      <c r="J196" s="9" t="s">
        <v>39</v>
      </c>
      <c r="K196" s="9" t="s">
        <v>40</v>
      </c>
      <c r="L196" s="9" t="s">
        <v>41</v>
      </c>
      <c r="M196" s="9" t="s">
        <v>97</v>
      </c>
      <c r="N196" s="9" t="s">
        <v>98</v>
      </c>
      <c r="O196" s="9" t="s">
        <v>612</v>
      </c>
      <c r="P196" s="9" t="s">
        <v>45</v>
      </c>
      <c r="Q196" s="9" t="s">
        <v>109</v>
      </c>
      <c r="R196" s="9" t="s">
        <v>47</v>
      </c>
      <c r="S196" s="9" t="s">
        <v>110</v>
      </c>
      <c r="T196" s="9" t="s">
        <v>1534</v>
      </c>
      <c r="U196" s="9" t="s">
        <v>212</v>
      </c>
      <c r="V196" s="9" t="s">
        <v>480</v>
      </c>
      <c r="W196" s="9" t="s">
        <v>111</v>
      </c>
      <c r="X196" s="9" t="s">
        <v>52</v>
      </c>
      <c r="Y196" s="9" t="s">
        <v>53</v>
      </c>
      <c r="Z196" s="9" t="s">
        <v>54</v>
      </c>
      <c r="AA196" s="9" t="s">
        <v>55</v>
      </c>
      <c r="AB196" s="9" t="s">
        <v>4044</v>
      </c>
      <c r="AC196" s="10">
        <v>589738</v>
      </c>
      <c r="AD196" s="10" t="s">
        <v>4251</v>
      </c>
      <c r="AE196" s="10" t="str" cm="1">
        <f t="array" aca="1" ref="AE196" ca="1">IFERROR(_xlfn.XLOOKUP(MID(CELL("filename",$A$1),FIND("]",CELL("filename",$A$1))+1,255)&amp;"|"&amp;$C196,Fonte_OM_Objeto!$G:$G,Fonte_OM_Objeto!$J:$J),"")</f>
        <v/>
      </c>
      <c r="AF196" s="10" t="str" cm="1">
        <f t="array" aca="1" ref="AF196" ca="1">IFERROR(_xlfn.XLOOKUP(MID(CELL("filename",$A$1),FIND("]",CELL("filename",$A$1))+1,255)&amp;"|"&amp;$C196,Fonte_OM_Objeto!$G:$G,Fonte_OM_Objeto!$K:$K),"")</f>
        <v/>
      </c>
    </row>
    <row r="197" spans="1:32" s="1" customFormat="1" ht="84.2" customHeight="1" x14ac:dyDescent="0.2">
      <c r="A197" s="9" t="s">
        <v>2327</v>
      </c>
      <c r="B197" s="9" t="s">
        <v>31</v>
      </c>
      <c r="C197" s="9" t="s">
        <v>4250</v>
      </c>
      <c r="D197" s="9" t="s">
        <v>33</v>
      </c>
      <c r="E197" s="9" t="s">
        <v>34</v>
      </c>
      <c r="F197" s="9" t="s">
        <v>835</v>
      </c>
      <c r="G197" s="9" t="s">
        <v>836</v>
      </c>
      <c r="H197" s="9" t="s">
        <v>37</v>
      </c>
      <c r="I197" s="9" t="s">
        <v>212</v>
      </c>
      <c r="J197" s="9" t="s">
        <v>39</v>
      </c>
      <c r="K197" s="9" t="s">
        <v>40</v>
      </c>
      <c r="L197" s="9" t="s">
        <v>41</v>
      </c>
      <c r="M197" s="9" t="s">
        <v>97</v>
      </c>
      <c r="N197" s="9" t="s">
        <v>98</v>
      </c>
      <c r="O197" s="9" t="s">
        <v>612</v>
      </c>
      <c r="P197" s="9" t="s">
        <v>45</v>
      </c>
      <c r="Q197" s="9" t="s">
        <v>109</v>
      </c>
      <c r="R197" s="9" t="s">
        <v>47</v>
      </c>
      <c r="S197" s="9" t="s">
        <v>110</v>
      </c>
      <c r="T197" s="9" t="s">
        <v>1534</v>
      </c>
      <c r="U197" s="9" t="s">
        <v>212</v>
      </c>
      <c r="V197" s="9" t="s">
        <v>480</v>
      </c>
      <c r="W197" s="9" t="s">
        <v>111</v>
      </c>
      <c r="X197" s="9" t="s">
        <v>52</v>
      </c>
      <c r="Y197" s="9" t="s">
        <v>53</v>
      </c>
      <c r="Z197" s="9" t="s">
        <v>54</v>
      </c>
      <c r="AA197" s="9" t="s">
        <v>55</v>
      </c>
      <c r="AB197" s="9" t="s">
        <v>4044</v>
      </c>
      <c r="AC197" s="10">
        <v>890000</v>
      </c>
      <c r="AD197" s="10" t="s">
        <v>4249</v>
      </c>
      <c r="AE197" s="10" t="str" cm="1">
        <f t="array" aca="1" ref="AE197" ca="1">IFERROR(_xlfn.XLOOKUP(MID(CELL("filename",$A$1),FIND("]",CELL("filename",$A$1))+1,255)&amp;"|"&amp;$C197,Fonte_OM_Objeto!$G:$G,Fonte_OM_Objeto!$J:$J),"")</f>
        <v/>
      </c>
      <c r="AF197" s="10" t="str" cm="1">
        <f t="array" aca="1" ref="AF197" ca="1">IFERROR(_xlfn.XLOOKUP(MID(CELL("filename",$A$1),FIND("]",CELL("filename",$A$1))+1,255)&amp;"|"&amp;$C197,Fonte_OM_Objeto!$G:$G,Fonte_OM_Objeto!$K:$K),"")</f>
        <v/>
      </c>
    </row>
    <row r="198" spans="1:32" s="1" customFormat="1" ht="52.35" customHeight="1" x14ac:dyDescent="0.2">
      <c r="A198" s="9" t="s">
        <v>2327</v>
      </c>
      <c r="B198" s="9" t="s">
        <v>31</v>
      </c>
      <c r="C198" s="9" t="s">
        <v>4248</v>
      </c>
      <c r="D198" s="9" t="s">
        <v>33</v>
      </c>
      <c r="E198" s="9" t="s">
        <v>34</v>
      </c>
      <c r="F198" s="9" t="s">
        <v>835</v>
      </c>
      <c r="G198" s="9" t="s">
        <v>836</v>
      </c>
      <c r="H198" s="9" t="s">
        <v>37</v>
      </c>
      <c r="I198" s="9" t="s">
        <v>212</v>
      </c>
      <c r="J198" s="9" t="s">
        <v>39</v>
      </c>
      <c r="K198" s="9" t="s">
        <v>40</v>
      </c>
      <c r="L198" s="9" t="s">
        <v>41</v>
      </c>
      <c r="M198" s="9" t="s">
        <v>97</v>
      </c>
      <c r="N198" s="9" t="s">
        <v>98</v>
      </c>
      <c r="O198" s="9" t="s">
        <v>1367</v>
      </c>
      <c r="P198" s="9" t="s">
        <v>45</v>
      </c>
      <c r="Q198" s="9" t="s">
        <v>46</v>
      </c>
      <c r="R198" s="9" t="s">
        <v>47</v>
      </c>
      <c r="S198" s="9" t="s">
        <v>48</v>
      </c>
      <c r="T198" s="9" t="s">
        <v>1534</v>
      </c>
      <c r="U198" s="9" t="s">
        <v>212</v>
      </c>
      <c r="V198" s="9" t="s">
        <v>480</v>
      </c>
      <c r="W198" s="9" t="s">
        <v>51</v>
      </c>
      <c r="X198" s="9" t="s">
        <v>52</v>
      </c>
      <c r="Y198" s="9" t="s">
        <v>53</v>
      </c>
      <c r="Z198" s="9" t="s">
        <v>54</v>
      </c>
      <c r="AA198" s="9" t="s">
        <v>55</v>
      </c>
      <c r="AB198" s="9" t="s">
        <v>4044</v>
      </c>
      <c r="AC198" s="10">
        <v>350000</v>
      </c>
      <c r="AD198" s="10" t="s">
        <v>4247</v>
      </c>
      <c r="AE198" s="10" t="str" cm="1">
        <f t="array" aca="1" ref="AE198" ca="1">IFERROR(_xlfn.XLOOKUP(MID(CELL("filename",$A$1),FIND("]",CELL("filename",$A$1))+1,255)&amp;"|"&amp;$C198,Fonte_OM_Objeto!$G:$G,Fonte_OM_Objeto!$J:$J),"")</f>
        <v/>
      </c>
      <c r="AF198" s="10" t="str" cm="1">
        <f t="array" aca="1" ref="AF198" ca="1">IFERROR(_xlfn.XLOOKUP(MID(CELL("filename",$A$1),FIND("]",CELL("filename",$A$1))+1,255)&amp;"|"&amp;$C198,Fonte_OM_Objeto!$G:$G,Fonte_OM_Objeto!$K:$K),"")</f>
        <v/>
      </c>
    </row>
    <row r="199" spans="1:32" s="1" customFormat="1" ht="127.5" customHeight="1" x14ac:dyDescent="0.2">
      <c r="A199" s="9" t="s">
        <v>2327</v>
      </c>
      <c r="B199" s="9" t="s">
        <v>31</v>
      </c>
      <c r="C199" s="9" t="s">
        <v>4246</v>
      </c>
      <c r="D199" s="9" t="s">
        <v>33</v>
      </c>
      <c r="E199" s="9" t="s">
        <v>34</v>
      </c>
      <c r="F199" s="9" t="s">
        <v>835</v>
      </c>
      <c r="G199" s="9" t="s">
        <v>836</v>
      </c>
      <c r="H199" s="9" t="s">
        <v>37</v>
      </c>
      <c r="I199" s="9" t="s">
        <v>212</v>
      </c>
      <c r="J199" s="9" t="s">
        <v>39</v>
      </c>
      <c r="K199" s="9" t="s">
        <v>40</v>
      </c>
      <c r="L199" s="9" t="s">
        <v>41</v>
      </c>
      <c r="M199" s="9" t="s">
        <v>97</v>
      </c>
      <c r="N199" s="9" t="s">
        <v>98</v>
      </c>
      <c r="O199" s="9" t="s">
        <v>612</v>
      </c>
      <c r="P199" s="9" t="s">
        <v>45</v>
      </c>
      <c r="Q199" s="9" t="s">
        <v>109</v>
      </c>
      <c r="R199" s="9" t="s">
        <v>47</v>
      </c>
      <c r="S199" s="9" t="s">
        <v>110</v>
      </c>
      <c r="T199" s="9" t="s">
        <v>1534</v>
      </c>
      <c r="U199" s="9" t="s">
        <v>212</v>
      </c>
      <c r="V199" s="9" t="s">
        <v>480</v>
      </c>
      <c r="W199" s="9" t="s">
        <v>111</v>
      </c>
      <c r="X199" s="9" t="s">
        <v>52</v>
      </c>
      <c r="Y199" s="9" t="s">
        <v>53</v>
      </c>
      <c r="Z199" s="9" t="s">
        <v>54</v>
      </c>
      <c r="AA199" s="9" t="s">
        <v>55</v>
      </c>
      <c r="AB199" s="9" t="s">
        <v>4044</v>
      </c>
      <c r="AC199" s="10">
        <v>372000</v>
      </c>
      <c r="AD199" s="10" t="s">
        <v>4245</v>
      </c>
      <c r="AE199" s="10" t="str" cm="1">
        <f t="array" aca="1" ref="AE199" ca="1">IFERROR(_xlfn.XLOOKUP(MID(CELL("filename",$A$1),FIND("]",CELL("filename",$A$1))+1,255)&amp;"|"&amp;$C199,Fonte_OM_Objeto!$G:$G,Fonte_OM_Objeto!$J:$J),"")</f>
        <v/>
      </c>
      <c r="AF199" s="10" t="str" cm="1">
        <f t="array" aca="1" ref="AF199" ca="1">IFERROR(_xlfn.XLOOKUP(MID(CELL("filename",$A$1),FIND("]",CELL("filename",$A$1))+1,255)&amp;"|"&amp;$C199,Fonte_OM_Objeto!$G:$G,Fonte_OM_Objeto!$K:$K),"")</f>
        <v/>
      </c>
    </row>
    <row r="200" spans="1:32" s="1" customFormat="1" ht="19.7" customHeight="1" x14ac:dyDescent="0.2">
      <c r="A200" s="9" t="s">
        <v>2327</v>
      </c>
      <c r="B200" s="9" t="s">
        <v>31</v>
      </c>
      <c r="C200" s="9" t="s">
        <v>4244</v>
      </c>
      <c r="D200" s="9" t="s">
        <v>33</v>
      </c>
      <c r="E200" s="9" t="s">
        <v>34</v>
      </c>
      <c r="F200" s="9" t="s">
        <v>835</v>
      </c>
      <c r="G200" s="9" t="s">
        <v>836</v>
      </c>
      <c r="H200" s="9" t="s">
        <v>37</v>
      </c>
      <c r="I200" s="9" t="s">
        <v>212</v>
      </c>
      <c r="J200" s="9" t="s">
        <v>39</v>
      </c>
      <c r="K200" s="9" t="s">
        <v>40</v>
      </c>
      <c r="L200" s="9" t="s">
        <v>41</v>
      </c>
      <c r="M200" s="9" t="s">
        <v>42</v>
      </c>
      <c r="N200" s="9" t="s">
        <v>43</v>
      </c>
      <c r="O200" s="9" t="s">
        <v>612</v>
      </c>
      <c r="P200" s="9" t="s">
        <v>45</v>
      </c>
      <c r="Q200" s="9" t="s">
        <v>109</v>
      </c>
      <c r="R200" s="9" t="s">
        <v>47</v>
      </c>
      <c r="S200" s="9" t="s">
        <v>110</v>
      </c>
      <c r="T200" s="9" t="s">
        <v>1534</v>
      </c>
      <c r="U200" s="9" t="s">
        <v>212</v>
      </c>
      <c r="V200" s="9" t="s">
        <v>480</v>
      </c>
      <c r="W200" s="9" t="s">
        <v>111</v>
      </c>
      <c r="X200" s="9" t="s">
        <v>52</v>
      </c>
      <c r="Y200" s="9" t="s">
        <v>53</v>
      </c>
      <c r="Z200" s="9" t="s">
        <v>54</v>
      </c>
      <c r="AA200" s="9" t="s">
        <v>55</v>
      </c>
      <c r="AB200" s="9" t="s">
        <v>4044</v>
      </c>
      <c r="AC200" s="10">
        <v>1050000</v>
      </c>
      <c r="AD200" s="10" t="s">
        <v>4243</v>
      </c>
      <c r="AE200" s="10" t="str" cm="1">
        <f t="array" aca="1" ref="AE200" ca="1">IFERROR(_xlfn.XLOOKUP(MID(CELL("filename",$A$1),FIND("]",CELL("filename",$A$1))+1,255)&amp;"|"&amp;$C200,Fonte_OM_Objeto!$G:$G,Fonte_OM_Objeto!$J:$J),"")</f>
        <v>Bda Inf Pqdt</v>
      </c>
      <c r="AF200" s="10" t="str" cm="1">
        <f t="array" aca="1" ref="AF200" ca="1">IFERROR(_xlfn.XLOOKUP(MID(CELL("filename",$A$1),FIND("]",CELL("filename",$A$1))+1,255)&amp;"|"&amp;$C200,Fonte_OM_Objeto!$G:$G,Fonte_OM_Objeto!$K:$K),"")</f>
        <v>Aquisição de Aparelhos/Equipamentos para fisioterapia, radiologia - Rio de Janeiro/RJ</v>
      </c>
    </row>
    <row r="201" spans="1:32" s="1" customFormat="1" ht="52.35" customHeight="1" x14ac:dyDescent="0.2">
      <c r="A201" s="9" t="s">
        <v>2327</v>
      </c>
      <c r="B201" s="9" t="s">
        <v>31</v>
      </c>
      <c r="C201" s="9" t="s">
        <v>3713</v>
      </c>
      <c r="D201" s="9" t="s">
        <v>33</v>
      </c>
      <c r="E201" s="9" t="s">
        <v>34</v>
      </c>
      <c r="F201" s="9" t="s">
        <v>835</v>
      </c>
      <c r="G201" s="9" t="s">
        <v>836</v>
      </c>
      <c r="H201" s="9" t="s">
        <v>37</v>
      </c>
      <c r="I201" s="9" t="s">
        <v>212</v>
      </c>
      <c r="J201" s="9" t="s">
        <v>39</v>
      </c>
      <c r="K201" s="9" t="s">
        <v>40</v>
      </c>
      <c r="L201" s="9" t="s">
        <v>41</v>
      </c>
      <c r="M201" s="9" t="s">
        <v>59</v>
      </c>
      <c r="N201" s="9" t="s">
        <v>60</v>
      </c>
      <c r="O201" s="9" t="s">
        <v>612</v>
      </c>
      <c r="P201" s="9" t="s">
        <v>45</v>
      </c>
      <c r="Q201" s="9" t="s">
        <v>109</v>
      </c>
      <c r="R201" s="9" t="s">
        <v>47</v>
      </c>
      <c r="S201" s="9" t="s">
        <v>110</v>
      </c>
      <c r="T201" s="9" t="s">
        <v>75</v>
      </c>
      <c r="U201" s="9" t="s">
        <v>76</v>
      </c>
      <c r="V201" s="9" t="s">
        <v>75</v>
      </c>
      <c r="W201" s="9" t="s">
        <v>111</v>
      </c>
      <c r="X201" s="9" t="s">
        <v>52</v>
      </c>
      <c r="Y201" s="9" t="s">
        <v>53</v>
      </c>
      <c r="Z201" s="9" t="s">
        <v>54</v>
      </c>
      <c r="AA201" s="9" t="s">
        <v>55</v>
      </c>
      <c r="AB201" s="9" t="s">
        <v>4044</v>
      </c>
      <c r="AC201" s="10">
        <v>450000</v>
      </c>
      <c r="AD201" s="10" t="s">
        <v>4242</v>
      </c>
      <c r="AE201" s="10" t="str" cm="1">
        <f t="array" aca="1" ref="AE201" ca="1">IFERROR(_xlfn.XLOOKUP(MID(CELL("filename",$A$1),FIND("]",CELL("filename",$A$1))+1,255)&amp;"|"&amp;$C201,Fonte_OM_Objeto!$G:$G,Fonte_OM_Objeto!$J:$J),"")</f>
        <v/>
      </c>
      <c r="AF201" s="10" t="str" cm="1">
        <f t="array" aca="1" ref="AF201" ca="1">IFERROR(_xlfn.XLOOKUP(MID(CELL("filename",$A$1),FIND("]",CELL("filename",$A$1))+1,255)&amp;"|"&amp;$C201,Fonte_OM_Objeto!$G:$G,Fonte_OM_Objeto!$K:$K),"")</f>
        <v/>
      </c>
    </row>
    <row r="202" spans="1:32" s="1" customFormat="1" ht="62.85" customHeight="1" x14ac:dyDescent="0.2">
      <c r="A202" s="9" t="s">
        <v>2327</v>
      </c>
      <c r="B202" s="9" t="s">
        <v>31</v>
      </c>
      <c r="C202" s="9" t="s">
        <v>4241</v>
      </c>
      <c r="D202" s="9" t="s">
        <v>33</v>
      </c>
      <c r="E202" s="9" t="s">
        <v>90</v>
      </c>
      <c r="F202" s="9" t="s">
        <v>835</v>
      </c>
      <c r="G202" s="9" t="s">
        <v>836</v>
      </c>
      <c r="H202" s="9" t="s">
        <v>37</v>
      </c>
      <c r="I202" s="9" t="s">
        <v>212</v>
      </c>
      <c r="J202" s="9" t="s">
        <v>39</v>
      </c>
      <c r="K202" s="9" t="s">
        <v>40</v>
      </c>
      <c r="L202" s="9" t="s">
        <v>41</v>
      </c>
      <c r="M202" s="9" t="s">
        <v>70</v>
      </c>
      <c r="N202" s="9" t="s">
        <v>71</v>
      </c>
      <c r="O202" s="9" t="s">
        <v>2326</v>
      </c>
      <c r="P202" s="9" t="s">
        <v>45</v>
      </c>
      <c r="Q202" s="9" t="s">
        <v>62</v>
      </c>
      <c r="R202" s="9" t="s">
        <v>45</v>
      </c>
      <c r="S202" s="9" t="s">
        <v>4048</v>
      </c>
      <c r="T202" s="9" t="s">
        <v>75</v>
      </c>
      <c r="U202" s="9" t="s">
        <v>76</v>
      </c>
      <c r="V202" s="9" t="s">
        <v>75</v>
      </c>
      <c r="W202" s="9" t="s">
        <v>51</v>
      </c>
      <c r="X202" s="9" t="s">
        <v>102</v>
      </c>
      <c r="Y202" s="9" t="s">
        <v>53</v>
      </c>
      <c r="Z202" s="9" t="s">
        <v>54</v>
      </c>
      <c r="AA202" s="9" t="s">
        <v>55</v>
      </c>
      <c r="AB202" s="9" t="s">
        <v>4044</v>
      </c>
      <c r="AC202" s="10">
        <v>200000</v>
      </c>
      <c r="AD202" s="10" t="s">
        <v>4240</v>
      </c>
      <c r="AE202" s="10" t="str" cm="1">
        <f t="array" aca="1" ref="AE202" ca="1">IFERROR(_xlfn.XLOOKUP(MID(CELL("filename",$A$1),FIND("]",CELL("filename",$A$1))+1,255)&amp;"|"&amp;$C202,Fonte_OM_Objeto!$G:$G,Fonte_OM_Objeto!$J:$J),"")</f>
        <v/>
      </c>
      <c r="AF202" s="10" t="str" cm="1">
        <f t="array" aca="1" ref="AF202" ca="1">IFERROR(_xlfn.XLOOKUP(MID(CELL("filename",$A$1),FIND("]",CELL("filename",$A$1))+1,255)&amp;"|"&amp;$C202,Fonte_OM_Objeto!$G:$G,Fonte_OM_Objeto!$K:$K),"")</f>
        <v/>
      </c>
    </row>
    <row r="203" spans="1:32" s="1" customFormat="1" ht="62.85" customHeight="1" x14ac:dyDescent="0.2">
      <c r="A203" s="9" t="s">
        <v>2327</v>
      </c>
      <c r="B203" s="9" t="s">
        <v>31</v>
      </c>
      <c r="C203" s="9" t="s">
        <v>4241</v>
      </c>
      <c r="D203" s="9" t="s">
        <v>33</v>
      </c>
      <c r="E203" s="9" t="s">
        <v>90</v>
      </c>
      <c r="F203" s="9" t="s">
        <v>835</v>
      </c>
      <c r="G203" s="9" t="s">
        <v>836</v>
      </c>
      <c r="H203" s="9" t="s">
        <v>37</v>
      </c>
      <c r="I203" s="9" t="s">
        <v>212</v>
      </c>
      <c r="J203" s="9" t="s">
        <v>39</v>
      </c>
      <c r="K203" s="9" t="s">
        <v>40</v>
      </c>
      <c r="L203" s="9" t="s">
        <v>41</v>
      </c>
      <c r="M203" s="9" t="s">
        <v>70</v>
      </c>
      <c r="N203" s="9" t="s">
        <v>71</v>
      </c>
      <c r="O203" s="9" t="s">
        <v>2326</v>
      </c>
      <c r="P203" s="9" t="s">
        <v>45</v>
      </c>
      <c r="Q203" s="9" t="s">
        <v>62</v>
      </c>
      <c r="R203" s="9" t="s">
        <v>45</v>
      </c>
      <c r="S203" s="9" t="s">
        <v>4048</v>
      </c>
      <c r="T203" s="9" t="s">
        <v>75</v>
      </c>
      <c r="U203" s="9" t="s">
        <v>76</v>
      </c>
      <c r="V203" s="9" t="s">
        <v>75</v>
      </c>
      <c r="W203" s="9" t="s">
        <v>51</v>
      </c>
      <c r="X203" s="9" t="s">
        <v>52</v>
      </c>
      <c r="Y203" s="9" t="s">
        <v>53</v>
      </c>
      <c r="Z203" s="9" t="s">
        <v>54</v>
      </c>
      <c r="AA203" s="9" t="s">
        <v>55</v>
      </c>
      <c r="AB203" s="9" t="s">
        <v>4044</v>
      </c>
      <c r="AC203" s="10">
        <v>200000</v>
      </c>
      <c r="AD203" s="10" t="s">
        <v>4240</v>
      </c>
      <c r="AE203" s="10" t="str" cm="1">
        <f t="array" aca="1" ref="AE203" ca="1">IFERROR(_xlfn.XLOOKUP(MID(CELL("filename",$A$1),FIND("]",CELL("filename",$A$1))+1,255)&amp;"|"&amp;$C203,Fonte_OM_Objeto!$G:$G,Fonte_OM_Objeto!$J:$J),"")</f>
        <v/>
      </c>
      <c r="AF203" s="10" t="str" cm="1">
        <f t="array" aca="1" ref="AF203" ca="1">IFERROR(_xlfn.XLOOKUP(MID(CELL("filename",$A$1),FIND("]",CELL("filename",$A$1))+1,255)&amp;"|"&amp;$C203,Fonte_OM_Objeto!$G:$G,Fonte_OM_Objeto!$K:$K),"")</f>
        <v/>
      </c>
    </row>
    <row r="204" spans="1:32" s="1" customFormat="1" ht="52.35" customHeight="1" x14ac:dyDescent="0.2">
      <c r="A204" s="9" t="s">
        <v>2327</v>
      </c>
      <c r="B204" s="9" t="s">
        <v>31</v>
      </c>
      <c r="C204" s="9" t="s">
        <v>3710</v>
      </c>
      <c r="D204" s="9" t="s">
        <v>33</v>
      </c>
      <c r="E204" s="9" t="s">
        <v>90</v>
      </c>
      <c r="F204" s="9" t="s">
        <v>835</v>
      </c>
      <c r="G204" s="9" t="s">
        <v>836</v>
      </c>
      <c r="H204" s="9" t="s">
        <v>37</v>
      </c>
      <c r="I204" s="9" t="s">
        <v>212</v>
      </c>
      <c r="J204" s="9" t="s">
        <v>39</v>
      </c>
      <c r="K204" s="9" t="s">
        <v>40</v>
      </c>
      <c r="L204" s="9" t="s">
        <v>41</v>
      </c>
      <c r="M204" s="9" t="s">
        <v>70</v>
      </c>
      <c r="N204" s="9" t="s">
        <v>71</v>
      </c>
      <c r="O204" s="9" t="s">
        <v>2326</v>
      </c>
      <c r="P204" s="9" t="s">
        <v>45</v>
      </c>
      <c r="Q204" s="9" t="s">
        <v>62</v>
      </c>
      <c r="R204" s="9" t="s">
        <v>45</v>
      </c>
      <c r="S204" s="9" t="s">
        <v>4048</v>
      </c>
      <c r="T204" s="9" t="s">
        <v>75</v>
      </c>
      <c r="U204" s="9" t="s">
        <v>76</v>
      </c>
      <c r="V204" s="9" t="s">
        <v>75</v>
      </c>
      <c r="W204" s="9" t="s">
        <v>51</v>
      </c>
      <c r="X204" s="9" t="s">
        <v>102</v>
      </c>
      <c r="Y204" s="9" t="s">
        <v>53</v>
      </c>
      <c r="Z204" s="9" t="s">
        <v>54</v>
      </c>
      <c r="AA204" s="9" t="s">
        <v>55</v>
      </c>
      <c r="AB204" s="9" t="s">
        <v>4044</v>
      </c>
      <c r="AC204" s="10">
        <v>200000</v>
      </c>
      <c r="AD204" s="10" t="s">
        <v>4239</v>
      </c>
      <c r="AE204" s="10" t="str" cm="1">
        <f t="array" aca="1" ref="AE204" ca="1">IFERROR(_xlfn.XLOOKUP(MID(CELL("filename",$A$1),FIND("]",CELL("filename",$A$1))+1,255)&amp;"|"&amp;$C204,Fonte_OM_Objeto!$G:$G,Fonte_OM_Objeto!$J:$J),"")</f>
        <v/>
      </c>
      <c r="AF204" s="10" t="str" cm="1">
        <f t="array" aca="1" ref="AF204" ca="1">IFERROR(_xlfn.XLOOKUP(MID(CELL("filename",$A$1),FIND("]",CELL("filename",$A$1))+1,255)&amp;"|"&amp;$C204,Fonte_OM_Objeto!$G:$G,Fonte_OM_Objeto!$K:$K),"")</f>
        <v/>
      </c>
    </row>
    <row r="205" spans="1:32" s="1" customFormat="1" ht="52.35" customHeight="1" x14ac:dyDescent="0.2">
      <c r="A205" s="9" t="s">
        <v>2327</v>
      </c>
      <c r="B205" s="9" t="s">
        <v>31</v>
      </c>
      <c r="C205" s="9" t="s">
        <v>3710</v>
      </c>
      <c r="D205" s="9" t="s">
        <v>33</v>
      </c>
      <c r="E205" s="9" t="s">
        <v>90</v>
      </c>
      <c r="F205" s="9" t="s">
        <v>835</v>
      </c>
      <c r="G205" s="9" t="s">
        <v>836</v>
      </c>
      <c r="H205" s="9" t="s">
        <v>37</v>
      </c>
      <c r="I205" s="9" t="s">
        <v>212</v>
      </c>
      <c r="J205" s="9" t="s">
        <v>39</v>
      </c>
      <c r="K205" s="9" t="s">
        <v>40</v>
      </c>
      <c r="L205" s="9" t="s">
        <v>41</v>
      </c>
      <c r="M205" s="9" t="s">
        <v>70</v>
      </c>
      <c r="N205" s="9" t="s">
        <v>71</v>
      </c>
      <c r="O205" s="9" t="s">
        <v>2326</v>
      </c>
      <c r="P205" s="9" t="s">
        <v>45</v>
      </c>
      <c r="Q205" s="9" t="s">
        <v>62</v>
      </c>
      <c r="R205" s="9" t="s">
        <v>45</v>
      </c>
      <c r="S205" s="9" t="s">
        <v>4048</v>
      </c>
      <c r="T205" s="9" t="s">
        <v>75</v>
      </c>
      <c r="U205" s="9" t="s">
        <v>76</v>
      </c>
      <c r="V205" s="9" t="s">
        <v>75</v>
      </c>
      <c r="W205" s="9" t="s">
        <v>51</v>
      </c>
      <c r="X205" s="9" t="s">
        <v>52</v>
      </c>
      <c r="Y205" s="9" t="s">
        <v>53</v>
      </c>
      <c r="Z205" s="9" t="s">
        <v>54</v>
      </c>
      <c r="AA205" s="9" t="s">
        <v>55</v>
      </c>
      <c r="AB205" s="9" t="s">
        <v>4044</v>
      </c>
      <c r="AC205" s="10">
        <v>150000</v>
      </c>
      <c r="AD205" s="10" t="s">
        <v>4239</v>
      </c>
      <c r="AE205" s="10" t="str" cm="1">
        <f t="array" aca="1" ref="AE205" ca="1">IFERROR(_xlfn.XLOOKUP(MID(CELL("filename",$A$1),FIND("]",CELL("filename",$A$1))+1,255)&amp;"|"&amp;$C205,Fonte_OM_Objeto!$G:$G,Fonte_OM_Objeto!$J:$J),"")</f>
        <v/>
      </c>
      <c r="AF205" s="10" t="str" cm="1">
        <f t="array" aca="1" ref="AF205" ca="1">IFERROR(_xlfn.XLOOKUP(MID(CELL("filename",$A$1),FIND("]",CELL("filename",$A$1))+1,255)&amp;"|"&amp;$C205,Fonte_OM_Objeto!$G:$G,Fonte_OM_Objeto!$K:$K),"")</f>
        <v/>
      </c>
    </row>
    <row r="206" spans="1:32" s="1" customFormat="1" ht="52.35" customHeight="1" x14ac:dyDescent="0.2">
      <c r="A206" s="9" t="s">
        <v>2327</v>
      </c>
      <c r="B206" s="9" t="s">
        <v>31</v>
      </c>
      <c r="C206" s="9" t="s">
        <v>839</v>
      </c>
      <c r="D206" s="9" t="s">
        <v>33</v>
      </c>
      <c r="E206" s="9" t="s">
        <v>90</v>
      </c>
      <c r="F206" s="9" t="s">
        <v>835</v>
      </c>
      <c r="G206" s="9" t="s">
        <v>836</v>
      </c>
      <c r="H206" s="9" t="s">
        <v>37</v>
      </c>
      <c r="I206" s="9" t="s">
        <v>212</v>
      </c>
      <c r="J206" s="9" t="s">
        <v>39</v>
      </c>
      <c r="K206" s="9" t="s">
        <v>40</v>
      </c>
      <c r="L206" s="9" t="s">
        <v>41</v>
      </c>
      <c r="M206" s="9" t="s">
        <v>42</v>
      </c>
      <c r="N206" s="9" t="s">
        <v>43</v>
      </c>
      <c r="O206" s="9" t="s">
        <v>2651</v>
      </c>
      <c r="P206" s="9" t="s">
        <v>45</v>
      </c>
      <c r="Q206" s="9" t="s">
        <v>84</v>
      </c>
      <c r="R206" s="9" t="s">
        <v>45</v>
      </c>
      <c r="S206" s="9" t="s">
        <v>4046</v>
      </c>
      <c r="T206" s="9" t="s">
        <v>75</v>
      </c>
      <c r="U206" s="9" t="s">
        <v>76</v>
      </c>
      <c r="V206" s="9" t="s">
        <v>75</v>
      </c>
      <c r="W206" s="9" t="s">
        <v>51</v>
      </c>
      <c r="X206" s="9" t="s">
        <v>52</v>
      </c>
      <c r="Y206" s="9" t="s">
        <v>53</v>
      </c>
      <c r="Z206" s="9" t="s">
        <v>54</v>
      </c>
      <c r="AA206" s="9" t="s">
        <v>55</v>
      </c>
      <c r="AB206" s="9" t="s">
        <v>4044</v>
      </c>
      <c r="AC206" s="10">
        <v>350000</v>
      </c>
      <c r="AD206" s="10" t="s">
        <v>4238</v>
      </c>
      <c r="AE206" s="10" t="str" cm="1">
        <f t="array" aca="1" ref="AE206" ca="1">IFERROR(_xlfn.XLOOKUP(MID(CELL("filename",$A$1),FIND("]",CELL("filename",$A$1))+1,255)&amp;"|"&amp;$C206,Fonte_OM_Objeto!$G:$G,Fonte_OM_Objeto!$J:$J),"")</f>
        <v>C Op Esp</v>
      </c>
      <c r="AF206" s="10" t="str" cm="1">
        <f t="array" aca="1" ref="AF206" ca="1">IFERROR(_xlfn.XLOOKUP(MID(CELL("filename",$A$1),FIND("]",CELL("filename",$A$1))+1,255)&amp;"|"&amp;$C206,Fonte_OM_Objeto!$G:$G,Fonte_OM_Objeto!$K:$K),"")</f>
        <v>Construção da Pista de Combate a Localidade Desordenada (PCLD) - Goiâna/GO</v>
      </c>
    </row>
    <row r="207" spans="1:32" s="1" customFormat="1" ht="106.15" customHeight="1" x14ac:dyDescent="0.2">
      <c r="A207" s="9" t="s">
        <v>2327</v>
      </c>
      <c r="B207" s="9" t="s">
        <v>31</v>
      </c>
      <c r="C207" s="9" t="s">
        <v>841</v>
      </c>
      <c r="D207" s="9" t="s">
        <v>33</v>
      </c>
      <c r="E207" s="9" t="s">
        <v>34</v>
      </c>
      <c r="F207" s="9" t="s">
        <v>835</v>
      </c>
      <c r="G207" s="9" t="s">
        <v>836</v>
      </c>
      <c r="H207" s="9" t="s">
        <v>37</v>
      </c>
      <c r="I207" s="9" t="s">
        <v>212</v>
      </c>
      <c r="J207" s="9" t="s">
        <v>39</v>
      </c>
      <c r="K207" s="9" t="s">
        <v>40</v>
      </c>
      <c r="L207" s="9" t="s">
        <v>41</v>
      </c>
      <c r="M207" s="9" t="s">
        <v>59</v>
      </c>
      <c r="N207" s="9" t="s">
        <v>60</v>
      </c>
      <c r="O207" s="9" t="s">
        <v>612</v>
      </c>
      <c r="P207" s="9" t="s">
        <v>45</v>
      </c>
      <c r="Q207" s="9" t="s">
        <v>109</v>
      </c>
      <c r="R207" s="9" t="s">
        <v>47</v>
      </c>
      <c r="S207" s="9" t="s">
        <v>110</v>
      </c>
      <c r="T207" s="9" t="s">
        <v>75</v>
      </c>
      <c r="U207" s="9" t="s">
        <v>76</v>
      </c>
      <c r="V207" s="9" t="s">
        <v>75</v>
      </c>
      <c r="W207" s="9" t="s">
        <v>111</v>
      </c>
      <c r="X207" s="9" t="s">
        <v>52</v>
      </c>
      <c r="Y207" s="9" t="s">
        <v>53</v>
      </c>
      <c r="Z207" s="9" t="s">
        <v>54</v>
      </c>
      <c r="AA207" s="9" t="s">
        <v>55</v>
      </c>
      <c r="AB207" s="9" t="s">
        <v>4044</v>
      </c>
      <c r="AC207" s="10">
        <v>116400</v>
      </c>
      <c r="AD207" s="10" t="s">
        <v>4237</v>
      </c>
      <c r="AE207" s="10" t="str" cm="1">
        <f t="array" aca="1" ref="AE207" ca="1">IFERROR(_xlfn.XLOOKUP(MID(CELL("filename",$A$1),FIND("]",CELL("filename",$A$1))+1,255)&amp;"|"&amp;$C207,Fonte_OM_Objeto!$G:$G,Fonte_OM_Objeto!$J:$J),"")</f>
        <v/>
      </c>
      <c r="AF207" s="10" t="str" cm="1">
        <f t="array" aca="1" ref="AF207" ca="1">IFERROR(_xlfn.XLOOKUP(MID(CELL("filename",$A$1),FIND("]",CELL("filename",$A$1))+1,255)&amp;"|"&amp;$C207,Fonte_OM_Objeto!$G:$G,Fonte_OM_Objeto!$K:$K),"")</f>
        <v/>
      </c>
    </row>
    <row r="208" spans="1:32" s="1" customFormat="1" ht="30.4" customHeight="1" x14ac:dyDescent="0.2">
      <c r="A208" s="9" t="s">
        <v>2327</v>
      </c>
      <c r="B208" s="9" t="s">
        <v>31</v>
      </c>
      <c r="C208" s="9" t="s">
        <v>842</v>
      </c>
      <c r="D208" s="9" t="s">
        <v>33</v>
      </c>
      <c r="E208" s="9" t="s">
        <v>34</v>
      </c>
      <c r="F208" s="9" t="s">
        <v>835</v>
      </c>
      <c r="G208" s="9" t="s">
        <v>836</v>
      </c>
      <c r="H208" s="9" t="s">
        <v>37</v>
      </c>
      <c r="I208" s="9" t="s">
        <v>212</v>
      </c>
      <c r="J208" s="9" t="s">
        <v>39</v>
      </c>
      <c r="K208" s="9" t="s">
        <v>40</v>
      </c>
      <c r="L208" s="9" t="s">
        <v>41</v>
      </c>
      <c r="M208" s="9" t="s">
        <v>42</v>
      </c>
      <c r="N208" s="9" t="s">
        <v>43</v>
      </c>
      <c r="O208" s="9" t="s">
        <v>612</v>
      </c>
      <c r="P208" s="9" t="s">
        <v>45</v>
      </c>
      <c r="Q208" s="9" t="s">
        <v>109</v>
      </c>
      <c r="R208" s="9" t="s">
        <v>47</v>
      </c>
      <c r="S208" s="9" t="s">
        <v>110</v>
      </c>
      <c r="T208" s="9" t="s">
        <v>4236</v>
      </c>
      <c r="U208" s="9" t="s">
        <v>212</v>
      </c>
      <c r="V208" s="9" t="s">
        <v>480</v>
      </c>
      <c r="W208" s="9" t="s">
        <v>111</v>
      </c>
      <c r="X208" s="9" t="s">
        <v>52</v>
      </c>
      <c r="Y208" s="9" t="s">
        <v>53</v>
      </c>
      <c r="Z208" s="9" t="s">
        <v>54</v>
      </c>
      <c r="AA208" s="9" t="s">
        <v>55</v>
      </c>
      <c r="AB208" s="9" t="s">
        <v>4044</v>
      </c>
      <c r="AC208" s="10">
        <v>1350000</v>
      </c>
      <c r="AD208" s="10" t="s">
        <v>4235</v>
      </c>
      <c r="AE208" s="10" t="str" cm="1">
        <f t="array" aca="1" ref="AE208" ca="1">IFERROR(_xlfn.XLOOKUP(MID(CELL("filename",$A$1),FIND("]",CELL("filename",$A$1))+1,255)&amp;"|"&amp;$C208,Fonte_OM_Objeto!$G:$G,Fonte_OM_Objeto!$J:$J),"")</f>
        <v>HCE</v>
      </c>
      <c r="AF208" s="10" t="str" cm="1">
        <f t="array" aca="1" ref="AF208" ca="1">IFERROR(_xlfn.XLOOKUP(MID(CELL("filename",$A$1),FIND("]",CELL("filename",$A$1))+1,255)&amp;"|"&amp;$C208,Fonte_OM_Objeto!$G:$G,Fonte_OM_Objeto!$K:$K),"")</f>
        <v>Aquisição de intensificador de imagens e demais equipamentos médicos hospitalares.</v>
      </c>
    </row>
    <row r="209" spans="1:32" s="1" customFormat="1" ht="84.2" customHeight="1" x14ac:dyDescent="0.2">
      <c r="A209" s="9" t="s">
        <v>2327</v>
      </c>
      <c r="B209" s="9" t="s">
        <v>31</v>
      </c>
      <c r="C209" s="9" t="s">
        <v>845</v>
      </c>
      <c r="D209" s="9" t="s">
        <v>33</v>
      </c>
      <c r="E209" s="9" t="s">
        <v>90</v>
      </c>
      <c r="F209" s="9" t="s">
        <v>835</v>
      </c>
      <c r="G209" s="9" t="s">
        <v>836</v>
      </c>
      <c r="H209" s="9" t="s">
        <v>37</v>
      </c>
      <c r="I209" s="9" t="s">
        <v>212</v>
      </c>
      <c r="J209" s="9" t="s">
        <v>39</v>
      </c>
      <c r="K209" s="9" t="s">
        <v>40</v>
      </c>
      <c r="L209" s="9" t="s">
        <v>41</v>
      </c>
      <c r="M209" s="9" t="s">
        <v>70</v>
      </c>
      <c r="N209" s="9" t="s">
        <v>71</v>
      </c>
      <c r="O209" s="9" t="s">
        <v>2326</v>
      </c>
      <c r="P209" s="9" t="s">
        <v>45</v>
      </c>
      <c r="Q209" s="9" t="s">
        <v>62</v>
      </c>
      <c r="R209" s="9" t="s">
        <v>45</v>
      </c>
      <c r="S209" s="9" t="s">
        <v>4048</v>
      </c>
      <c r="T209" s="9" t="s">
        <v>75</v>
      </c>
      <c r="U209" s="9" t="s">
        <v>76</v>
      </c>
      <c r="V209" s="9" t="s">
        <v>75</v>
      </c>
      <c r="W209" s="9" t="s">
        <v>51</v>
      </c>
      <c r="X209" s="9" t="s">
        <v>52</v>
      </c>
      <c r="Y209" s="9" t="s">
        <v>53</v>
      </c>
      <c r="Z209" s="9" t="s">
        <v>54</v>
      </c>
      <c r="AA209" s="9" t="s">
        <v>55</v>
      </c>
      <c r="AB209" s="9" t="s">
        <v>4044</v>
      </c>
      <c r="AC209" s="10">
        <v>726546</v>
      </c>
      <c r="AD209" s="10" t="s">
        <v>4234</v>
      </c>
      <c r="AE209" s="10" t="str" cm="1">
        <f t="array" aca="1" ref="AE209" ca="1">IFERROR(_xlfn.XLOOKUP(MID(CELL("filename",$A$1),FIND("]",CELL("filename",$A$1))+1,255)&amp;"|"&amp;$C209,Fonte_OM_Objeto!$G:$G,Fonte_OM_Objeto!$J:$J),"")</f>
        <v/>
      </c>
      <c r="AF209" s="10" t="str" cm="1">
        <f t="array" aca="1" ref="AF209" ca="1">IFERROR(_xlfn.XLOOKUP(MID(CELL("filename",$A$1),FIND("]",CELL("filename",$A$1))+1,255)&amp;"|"&amp;$C209,Fonte_OM_Objeto!$G:$G,Fonte_OM_Objeto!$K:$K),"")</f>
        <v/>
      </c>
    </row>
    <row r="210" spans="1:32" s="1" customFormat="1" ht="52.35" customHeight="1" x14ac:dyDescent="0.2">
      <c r="A210" s="9" t="s">
        <v>2327</v>
      </c>
      <c r="B210" s="9" t="s">
        <v>31</v>
      </c>
      <c r="C210" s="9" t="s">
        <v>4233</v>
      </c>
      <c r="D210" s="9" t="s">
        <v>33</v>
      </c>
      <c r="E210" s="9" t="s">
        <v>34</v>
      </c>
      <c r="F210" s="9" t="s">
        <v>850</v>
      </c>
      <c r="G210" s="9" t="s">
        <v>851</v>
      </c>
      <c r="H210" s="9" t="s">
        <v>37</v>
      </c>
      <c r="I210" s="9" t="s">
        <v>451</v>
      </c>
      <c r="J210" s="9" t="s">
        <v>261</v>
      </c>
      <c r="K210" s="9" t="s">
        <v>40</v>
      </c>
      <c r="L210" s="9" t="s">
        <v>41</v>
      </c>
      <c r="M210" s="9" t="s">
        <v>59</v>
      </c>
      <c r="N210" s="9" t="s">
        <v>60</v>
      </c>
      <c r="O210" s="9" t="s">
        <v>2375</v>
      </c>
      <c r="P210" s="9" t="s">
        <v>45</v>
      </c>
      <c r="Q210" s="9" t="s">
        <v>62</v>
      </c>
      <c r="R210" s="9" t="s">
        <v>45</v>
      </c>
      <c r="S210" s="9" t="s">
        <v>4046</v>
      </c>
      <c r="T210" s="9" t="s">
        <v>75</v>
      </c>
      <c r="U210" s="9" t="s">
        <v>76</v>
      </c>
      <c r="V210" s="9" t="s">
        <v>75</v>
      </c>
      <c r="W210" s="9" t="s">
        <v>51</v>
      </c>
      <c r="X210" s="9" t="s">
        <v>52</v>
      </c>
      <c r="Y210" s="9" t="s">
        <v>207</v>
      </c>
      <c r="Z210" s="9" t="s">
        <v>54</v>
      </c>
      <c r="AA210" s="9" t="s">
        <v>55</v>
      </c>
      <c r="AB210" s="9" t="s">
        <v>4044</v>
      </c>
      <c r="AC210" s="10">
        <v>250000</v>
      </c>
      <c r="AD210" s="10" t="s">
        <v>4232</v>
      </c>
      <c r="AE210" s="10" t="str" cm="1">
        <f t="array" aca="1" ref="AE210" ca="1">IFERROR(_xlfn.XLOOKUP(MID(CELL("filename",$A$1),FIND("]",CELL("filename",$A$1))+1,255)&amp;"|"&amp;$C210,Fonte_OM_Objeto!$G:$G,Fonte_OM_Objeto!$J:$J),"")</f>
        <v/>
      </c>
      <c r="AF210" s="10" t="str" cm="1">
        <f t="array" aca="1" ref="AF210" ca="1">IFERROR(_xlfn.XLOOKUP(MID(CELL("filename",$A$1),FIND("]",CELL("filename",$A$1))+1,255)&amp;"|"&amp;$C210,Fonte_OM_Objeto!$G:$G,Fonte_OM_Objeto!$K:$K),"")</f>
        <v/>
      </c>
    </row>
    <row r="211" spans="1:32" s="1" customFormat="1" ht="41.1" customHeight="1" x14ac:dyDescent="0.2">
      <c r="A211" s="9" t="s">
        <v>2327</v>
      </c>
      <c r="B211" s="9" t="s">
        <v>31</v>
      </c>
      <c r="C211" s="9" t="s">
        <v>4231</v>
      </c>
      <c r="D211" s="9" t="s">
        <v>33</v>
      </c>
      <c r="E211" s="9" t="s">
        <v>34</v>
      </c>
      <c r="F211" s="9" t="s">
        <v>850</v>
      </c>
      <c r="G211" s="9" t="s">
        <v>851</v>
      </c>
      <c r="H211" s="9" t="s">
        <v>37</v>
      </c>
      <c r="I211" s="9" t="s">
        <v>451</v>
      </c>
      <c r="J211" s="9" t="s">
        <v>261</v>
      </c>
      <c r="K211" s="9" t="s">
        <v>40</v>
      </c>
      <c r="L211" s="9" t="s">
        <v>41</v>
      </c>
      <c r="M211" s="9" t="s">
        <v>97</v>
      </c>
      <c r="N211" s="9" t="s">
        <v>98</v>
      </c>
      <c r="O211" s="9" t="s">
        <v>2671</v>
      </c>
      <c r="P211" s="9" t="s">
        <v>45</v>
      </c>
      <c r="Q211" s="9" t="s">
        <v>1646</v>
      </c>
      <c r="R211" s="9" t="s">
        <v>2360</v>
      </c>
      <c r="S211" s="9" t="s">
        <v>4209</v>
      </c>
      <c r="T211" s="9" t="s">
        <v>3695</v>
      </c>
      <c r="U211" s="9" t="s">
        <v>451</v>
      </c>
      <c r="V211" s="9" t="s">
        <v>3694</v>
      </c>
      <c r="W211" s="9" t="s">
        <v>51</v>
      </c>
      <c r="X211" s="9" t="s">
        <v>102</v>
      </c>
      <c r="Y211" s="9" t="s">
        <v>207</v>
      </c>
      <c r="Z211" s="9" t="s">
        <v>54</v>
      </c>
      <c r="AA211" s="9" t="s">
        <v>55</v>
      </c>
      <c r="AB211" s="9" t="s">
        <v>4044</v>
      </c>
      <c r="AC211" s="10">
        <v>175000</v>
      </c>
      <c r="AD211" s="10" t="s">
        <v>4230</v>
      </c>
      <c r="AE211" s="10" t="str" cm="1">
        <f t="array" aca="1" ref="AE211" ca="1">IFERROR(_xlfn.XLOOKUP(MID(CELL("filename",$A$1),FIND("]",CELL("filename",$A$1))+1,255)&amp;"|"&amp;$C211,Fonte_OM_Objeto!$G:$G,Fonte_OM_Objeto!$J:$J),"")</f>
        <v/>
      </c>
      <c r="AF211" s="10" t="str" cm="1">
        <f t="array" aca="1" ref="AF211" ca="1">IFERROR(_xlfn.XLOOKUP(MID(CELL("filename",$A$1),FIND("]",CELL("filename",$A$1))+1,255)&amp;"|"&amp;$C211,Fonte_OM_Objeto!$G:$G,Fonte_OM_Objeto!$K:$K),"")</f>
        <v/>
      </c>
    </row>
    <row r="212" spans="1:32" s="1" customFormat="1" ht="52.35" customHeight="1" x14ac:dyDescent="0.2">
      <c r="A212" s="9" t="s">
        <v>2327</v>
      </c>
      <c r="B212" s="9" t="s">
        <v>31</v>
      </c>
      <c r="C212" s="9" t="s">
        <v>4229</v>
      </c>
      <c r="D212" s="9" t="s">
        <v>33</v>
      </c>
      <c r="E212" s="9" t="s">
        <v>90</v>
      </c>
      <c r="F212" s="9" t="s">
        <v>4228</v>
      </c>
      <c r="G212" s="9" t="s">
        <v>4227</v>
      </c>
      <c r="H212" s="9" t="s">
        <v>37</v>
      </c>
      <c r="I212" s="9" t="s">
        <v>212</v>
      </c>
      <c r="J212" s="9" t="s">
        <v>39</v>
      </c>
      <c r="K212" s="9" t="s">
        <v>40</v>
      </c>
      <c r="L212" s="9" t="s">
        <v>41</v>
      </c>
      <c r="M212" s="9" t="s">
        <v>59</v>
      </c>
      <c r="N212" s="9" t="s">
        <v>60</v>
      </c>
      <c r="O212" s="9" t="s">
        <v>2347</v>
      </c>
      <c r="P212" s="9" t="s">
        <v>45</v>
      </c>
      <c r="Q212" s="9" t="s">
        <v>62</v>
      </c>
      <c r="R212" s="9" t="s">
        <v>45</v>
      </c>
      <c r="S212" s="9" t="s">
        <v>4046</v>
      </c>
      <c r="T212" s="9" t="s">
        <v>75</v>
      </c>
      <c r="U212" s="9" t="s">
        <v>76</v>
      </c>
      <c r="V212" s="9" t="s">
        <v>75</v>
      </c>
      <c r="W212" s="9" t="s">
        <v>51</v>
      </c>
      <c r="X212" s="9" t="s">
        <v>52</v>
      </c>
      <c r="Y212" s="9" t="s">
        <v>53</v>
      </c>
      <c r="Z212" s="9" t="s">
        <v>54</v>
      </c>
      <c r="AA212" s="9" t="s">
        <v>55</v>
      </c>
      <c r="AB212" s="9" t="s">
        <v>4044</v>
      </c>
      <c r="AC212" s="10">
        <v>600000</v>
      </c>
      <c r="AD212" s="10" t="s">
        <v>4226</v>
      </c>
      <c r="AE212" s="10" t="str" cm="1">
        <f t="array" aca="1" ref="AE212" ca="1">IFERROR(_xlfn.XLOOKUP(MID(CELL("filename",$A$1),FIND("]",CELL("filename",$A$1))+1,255)&amp;"|"&amp;$C212,Fonte_OM_Objeto!$G:$G,Fonte_OM_Objeto!$J:$J),"")</f>
        <v/>
      </c>
      <c r="AF212" s="10" t="str" cm="1">
        <f t="array" aca="1" ref="AF212" ca="1">IFERROR(_xlfn.XLOOKUP(MID(CELL("filename",$A$1),FIND("]",CELL("filename",$A$1))+1,255)&amp;"|"&amp;$C212,Fonte_OM_Objeto!$G:$G,Fonte_OM_Objeto!$K:$K),"")</f>
        <v/>
      </c>
    </row>
    <row r="213" spans="1:32" s="1" customFormat="1" ht="41.1" customHeight="1" x14ac:dyDescent="0.2">
      <c r="A213" s="9" t="s">
        <v>2327</v>
      </c>
      <c r="B213" s="9" t="s">
        <v>31</v>
      </c>
      <c r="C213" s="9" t="s">
        <v>4225</v>
      </c>
      <c r="D213" s="9" t="s">
        <v>33</v>
      </c>
      <c r="E213" s="9" t="s">
        <v>34</v>
      </c>
      <c r="F213" s="9" t="s">
        <v>2685</v>
      </c>
      <c r="G213" s="9" t="s">
        <v>2684</v>
      </c>
      <c r="H213" s="9" t="s">
        <v>37</v>
      </c>
      <c r="I213" s="9" t="s">
        <v>340</v>
      </c>
      <c r="J213" s="9" t="s">
        <v>535</v>
      </c>
      <c r="K213" s="9" t="s">
        <v>40</v>
      </c>
      <c r="L213" s="9" t="s">
        <v>41</v>
      </c>
      <c r="M213" s="9" t="s">
        <v>97</v>
      </c>
      <c r="N213" s="9" t="s">
        <v>98</v>
      </c>
      <c r="O213" s="9" t="s">
        <v>2671</v>
      </c>
      <c r="P213" s="9" t="s">
        <v>45</v>
      </c>
      <c r="Q213" s="9" t="s">
        <v>1646</v>
      </c>
      <c r="R213" s="9" t="s">
        <v>2360</v>
      </c>
      <c r="S213" s="9" t="s">
        <v>4209</v>
      </c>
      <c r="T213" s="9" t="s">
        <v>4055</v>
      </c>
      <c r="U213" s="9" t="s">
        <v>340</v>
      </c>
      <c r="V213" s="9" t="s">
        <v>948</v>
      </c>
      <c r="W213" s="9" t="s">
        <v>51</v>
      </c>
      <c r="X213" s="9" t="s">
        <v>52</v>
      </c>
      <c r="Y213" s="9" t="s">
        <v>53</v>
      </c>
      <c r="Z213" s="9" t="s">
        <v>54</v>
      </c>
      <c r="AA213" s="9" t="s">
        <v>55</v>
      </c>
      <c r="AB213" s="9" t="s">
        <v>4044</v>
      </c>
      <c r="AC213" s="10">
        <v>300000</v>
      </c>
      <c r="AD213" s="10" t="s">
        <v>4224</v>
      </c>
      <c r="AE213" s="10" t="str" cm="1">
        <f t="array" aca="1" ref="AE213" ca="1">IFERROR(_xlfn.XLOOKUP(MID(CELL("filename",$A$1),FIND("]",CELL("filename",$A$1))+1,255)&amp;"|"&amp;$C213,Fonte_OM_Objeto!$G:$G,Fonte_OM_Objeto!$J:$J),"")</f>
        <v/>
      </c>
      <c r="AF213" s="10" t="str" cm="1">
        <f t="array" aca="1" ref="AF213" ca="1">IFERROR(_xlfn.XLOOKUP(MID(CELL("filename",$A$1),FIND("]",CELL("filename",$A$1))+1,255)&amp;"|"&amp;$C213,Fonte_OM_Objeto!$G:$G,Fonte_OM_Objeto!$K:$K),"")</f>
        <v/>
      </c>
    </row>
    <row r="214" spans="1:32" s="1" customFormat="1" ht="19.7" customHeight="1" x14ac:dyDescent="0.2">
      <c r="A214" s="9" t="s">
        <v>2327</v>
      </c>
      <c r="B214" s="9" t="s">
        <v>31</v>
      </c>
      <c r="C214" s="9" t="s">
        <v>2688</v>
      </c>
      <c r="D214" s="9" t="s">
        <v>33</v>
      </c>
      <c r="E214" s="9" t="s">
        <v>90</v>
      </c>
      <c r="F214" s="9" t="s">
        <v>2685</v>
      </c>
      <c r="G214" s="9" t="s">
        <v>2684</v>
      </c>
      <c r="H214" s="9" t="s">
        <v>37</v>
      </c>
      <c r="I214" s="9" t="s">
        <v>340</v>
      </c>
      <c r="J214" s="9" t="s">
        <v>535</v>
      </c>
      <c r="K214" s="9" t="s">
        <v>40</v>
      </c>
      <c r="L214" s="9" t="s">
        <v>41</v>
      </c>
      <c r="M214" s="9" t="s">
        <v>42</v>
      </c>
      <c r="N214" s="9" t="s">
        <v>43</v>
      </c>
      <c r="O214" s="9" t="s">
        <v>118</v>
      </c>
      <c r="P214" s="9" t="s">
        <v>45</v>
      </c>
      <c r="Q214" s="9" t="s">
        <v>46</v>
      </c>
      <c r="R214" s="9" t="s">
        <v>47</v>
      </c>
      <c r="S214" s="9" t="s">
        <v>48</v>
      </c>
      <c r="T214" s="9" t="s">
        <v>75</v>
      </c>
      <c r="U214" s="9" t="s">
        <v>76</v>
      </c>
      <c r="V214" s="9" t="s">
        <v>75</v>
      </c>
      <c r="W214" s="9" t="s">
        <v>51</v>
      </c>
      <c r="X214" s="9" t="s">
        <v>102</v>
      </c>
      <c r="Y214" s="9" t="s">
        <v>53</v>
      </c>
      <c r="Z214" s="9" t="s">
        <v>54</v>
      </c>
      <c r="AA214" s="9" t="s">
        <v>55</v>
      </c>
      <c r="AB214" s="9" t="s">
        <v>4044</v>
      </c>
      <c r="AC214" s="10">
        <v>40000</v>
      </c>
      <c r="AD214" s="10" t="s">
        <v>4223</v>
      </c>
      <c r="AE214" s="10" t="str" cm="1">
        <f t="array" aca="1" ref="AE214" ca="1">IFERROR(_xlfn.XLOOKUP(MID(CELL("filename",$A$1),FIND("]",CELL("filename",$A$1))+1,255)&amp;"|"&amp;$C214,Fonte_OM_Objeto!$G:$G,Fonte_OM_Objeto!$J:$J),"")</f>
        <v>CMS</v>
      </c>
      <c r="AF214" s="10" t="str" cm="1">
        <f t="array" aca="1" ref="AF214" ca="1">IFERROR(_xlfn.XLOOKUP(MID(CELL("filename",$A$1),FIND("]",CELL("filename",$A$1))+1,255)&amp;"|"&amp;$C214,Fonte_OM_Objeto!$G:$G,Fonte_OM_Objeto!$K:$K),"")</f>
        <v>Aquisição de equipamentos para climatização, melhoria da interatividade, melhoria do acondicionamento dos itens expostos e da reserva técnica e de mobiliário para as áreas revitalizadas do Museu Militar do CMS - Porto Alegre/RS</v>
      </c>
    </row>
    <row r="215" spans="1:32" s="1" customFormat="1" ht="19.7" customHeight="1" x14ac:dyDescent="0.2">
      <c r="A215" s="9" t="s">
        <v>2327</v>
      </c>
      <c r="B215" s="9" t="s">
        <v>31</v>
      </c>
      <c r="C215" s="9" t="s">
        <v>2688</v>
      </c>
      <c r="D215" s="9" t="s">
        <v>33</v>
      </c>
      <c r="E215" s="9" t="s">
        <v>90</v>
      </c>
      <c r="F215" s="9" t="s">
        <v>2685</v>
      </c>
      <c r="G215" s="9" t="s">
        <v>2684</v>
      </c>
      <c r="H215" s="9" t="s">
        <v>37</v>
      </c>
      <c r="I215" s="9" t="s">
        <v>340</v>
      </c>
      <c r="J215" s="9" t="s">
        <v>535</v>
      </c>
      <c r="K215" s="9" t="s">
        <v>40</v>
      </c>
      <c r="L215" s="9" t="s">
        <v>41</v>
      </c>
      <c r="M215" s="9" t="s">
        <v>42</v>
      </c>
      <c r="N215" s="9" t="s">
        <v>43</v>
      </c>
      <c r="O215" s="9" t="s">
        <v>118</v>
      </c>
      <c r="P215" s="9" t="s">
        <v>45</v>
      </c>
      <c r="Q215" s="9" t="s">
        <v>46</v>
      </c>
      <c r="R215" s="9" t="s">
        <v>47</v>
      </c>
      <c r="S215" s="9" t="s">
        <v>48</v>
      </c>
      <c r="T215" s="9" t="s">
        <v>75</v>
      </c>
      <c r="U215" s="9" t="s">
        <v>76</v>
      </c>
      <c r="V215" s="9" t="s">
        <v>75</v>
      </c>
      <c r="W215" s="9" t="s">
        <v>51</v>
      </c>
      <c r="X215" s="9" t="s">
        <v>52</v>
      </c>
      <c r="Y215" s="9" t="s">
        <v>53</v>
      </c>
      <c r="Z215" s="9" t="s">
        <v>54</v>
      </c>
      <c r="AA215" s="9" t="s">
        <v>55</v>
      </c>
      <c r="AB215" s="9" t="s">
        <v>4044</v>
      </c>
      <c r="AC215" s="10">
        <v>260000</v>
      </c>
      <c r="AD215" s="10" t="s">
        <v>4223</v>
      </c>
      <c r="AE215" s="10" t="str" cm="1">
        <f t="array" aca="1" ref="AE215" ca="1">IFERROR(_xlfn.XLOOKUP(MID(CELL("filename",$A$1),FIND("]",CELL("filename",$A$1))+1,255)&amp;"|"&amp;$C215,Fonte_OM_Objeto!$G:$G,Fonte_OM_Objeto!$J:$J),"")</f>
        <v>CMS</v>
      </c>
      <c r="AF215" s="10" t="str" cm="1">
        <f t="array" aca="1" ref="AF215" ca="1">IFERROR(_xlfn.XLOOKUP(MID(CELL("filename",$A$1),FIND("]",CELL("filename",$A$1))+1,255)&amp;"|"&amp;$C215,Fonte_OM_Objeto!$G:$G,Fonte_OM_Objeto!$K:$K),"")</f>
        <v>Aquisição de equipamentos para climatização, melhoria da interatividade, melhoria do acondicionamento dos itens expostos e da reserva técnica e de mobiliário para as áreas revitalizadas do Museu Militar do CMS - Porto Alegre/RS</v>
      </c>
    </row>
    <row r="216" spans="1:32" s="1" customFormat="1" ht="52.35" customHeight="1" x14ac:dyDescent="0.2">
      <c r="A216" s="9" t="s">
        <v>2327</v>
      </c>
      <c r="B216" s="9" t="s">
        <v>31</v>
      </c>
      <c r="C216" s="9" t="s">
        <v>2686</v>
      </c>
      <c r="D216" s="9" t="s">
        <v>33</v>
      </c>
      <c r="E216" s="9" t="s">
        <v>90</v>
      </c>
      <c r="F216" s="9" t="s">
        <v>2685</v>
      </c>
      <c r="G216" s="9" t="s">
        <v>2684</v>
      </c>
      <c r="H216" s="9" t="s">
        <v>37</v>
      </c>
      <c r="I216" s="9" t="s">
        <v>340</v>
      </c>
      <c r="J216" s="9" t="s">
        <v>535</v>
      </c>
      <c r="K216" s="9" t="s">
        <v>40</v>
      </c>
      <c r="L216" s="9" t="s">
        <v>41</v>
      </c>
      <c r="M216" s="9" t="s">
        <v>70</v>
      </c>
      <c r="N216" s="9" t="s">
        <v>71</v>
      </c>
      <c r="O216" s="9" t="s">
        <v>2326</v>
      </c>
      <c r="P216" s="9" t="s">
        <v>45</v>
      </c>
      <c r="Q216" s="9" t="s">
        <v>62</v>
      </c>
      <c r="R216" s="9" t="s">
        <v>45</v>
      </c>
      <c r="S216" s="9" t="s">
        <v>4048</v>
      </c>
      <c r="T216" s="9" t="s">
        <v>75</v>
      </c>
      <c r="U216" s="9" t="s">
        <v>76</v>
      </c>
      <c r="V216" s="9" t="s">
        <v>75</v>
      </c>
      <c r="W216" s="9" t="s">
        <v>51</v>
      </c>
      <c r="X216" s="9" t="s">
        <v>52</v>
      </c>
      <c r="Y216" s="9" t="s">
        <v>53</v>
      </c>
      <c r="Z216" s="9" t="s">
        <v>54</v>
      </c>
      <c r="AA216" s="9" t="s">
        <v>55</v>
      </c>
      <c r="AB216" s="9" t="s">
        <v>4044</v>
      </c>
      <c r="AC216" s="10">
        <v>350000</v>
      </c>
      <c r="AD216" s="10" t="s">
        <v>4222</v>
      </c>
      <c r="AE216" s="10" t="str" cm="1">
        <f t="array" aca="1" ref="AE216" ca="1">IFERROR(_xlfn.XLOOKUP(MID(CELL("filename",$A$1),FIND("]",CELL("filename",$A$1))+1,255)&amp;"|"&amp;$C216,Fonte_OM_Objeto!$G:$G,Fonte_OM_Objeto!$J:$J),"")</f>
        <v/>
      </c>
      <c r="AF216" s="10" t="str" cm="1">
        <f t="array" aca="1" ref="AF216" ca="1">IFERROR(_xlfn.XLOOKUP(MID(CELL("filename",$A$1),FIND("]",CELL("filename",$A$1))+1,255)&amp;"|"&amp;$C216,Fonte_OM_Objeto!$G:$G,Fonte_OM_Objeto!$K:$K),"")</f>
        <v/>
      </c>
    </row>
    <row r="217" spans="1:32" s="1" customFormat="1" ht="52.35" customHeight="1" x14ac:dyDescent="0.2">
      <c r="A217" s="9" t="s">
        <v>2327</v>
      </c>
      <c r="B217" s="9" t="s">
        <v>31</v>
      </c>
      <c r="C217" s="9" t="s">
        <v>4221</v>
      </c>
      <c r="D217" s="9" t="s">
        <v>33</v>
      </c>
      <c r="E217" s="9" t="s">
        <v>90</v>
      </c>
      <c r="F217" s="9" t="s">
        <v>4220</v>
      </c>
      <c r="G217" s="9" t="s">
        <v>4219</v>
      </c>
      <c r="H217" s="9" t="s">
        <v>37</v>
      </c>
      <c r="I217" s="9" t="s">
        <v>340</v>
      </c>
      <c r="J217" s="9" t="s">
        <v>69</v>
      </c>
      <c r="K217" s="9" t="s">
        <v>40</v>
      </c>
      <c r="L217" s="9" t="s">
        <v>41</v>
      </c>
      <c r="M217" s="9" t="s">
        <v>70</v>
      </c>
      <c r="N217" s="9" t="s">
        <v>71</v>
      </c>
      <c r="O217" s="9" t="s">
        <v>2326</v>
      </c>
      <c r="P217" s="9" t="s">
        <v>45</v>
      </c>
      <c r="Q217" s="9" t="s">
        <v>62</v>
      </c>
      <c r="R217" s="9" t="s">
        <v>45</v>
      </c>
      <c r="S217" s="9" t="s">
        <v>4048</v>
      </c>
      <c r="T217" s="9" t="s">
        <v>75</v>
      </c>
      <c r="U217" s="9" t="s">
        <v>76</v>
      </c>
      <c r="V217" s="9" t="s">
        <v>75</v>
      </c>
      <c r="W217" s="9" t="s">
        <v>51</v>
      </c>
      <c r="X217" s="9" t="s">
        <v>52</v>
      </c>
      <c r="Y217" s="9" t="s">
        <v>53</v>
      </c>
      <c r="Z217" s="9" t="s">
        <v>54</v>
      </c>
      <c r="AA217" s="9" t="s">
        <v>55</v>
      </c>
      <c r="AB217" s="9" t="s">
        <v>4044</v>
      </c>
      <c r="AC217" s="10">
        <v>400000</v>
      </c>
      <c r="AD217" s="10" t="s">
        <v>4218</v>
      </c>
      <c r="AE217" s="10" t="str" cm="1">
        <f t="array" aca="1" ref="AE217" ca="1">IFERROR(_xlfn.XLOOKUP(MID(CELL("filename",$A$1),FIND("]",CELL("filename",$A$1))+1,255)&amp;"|"&amp;$C217,Fonte_OM_Objeto!$G:$G,Fonte_OM_Objeto!$J:$J),"")</f>
        <v/>
      </c>
      <c r="AF217" s="10" t="str" cm="1">
        <f t="array" aca="1" ref="AF217" ca="1">IFERROR(_xlfn.XLOOKUP(MID(CELL("filename",$A$1),FIND("]",CELL("filename",$A$1))+1,255)&amp;"|"&amp;$C217,Fonte_OM_Objeto!$G:$G,Fonte_OM_Objeto!$K:$K),"")</f>
        <v/>
      </c>
    </row>
    <row r="218" spans="1:32" s="1" customFormat="1" ht="19.7" customHeight="1" x14ac:dyDescent="0.2">
      <c r="A218" s="9" t="s">
        <v>2327</v>
      </c>
      <c r="B218" s="9" t="s">
        <v>31</v>
      </c>
      <c r="C218" s="9" t="s">
        <v>1996</v>
      </c>
      <c r="D218" s="9" t="s">
        <v>33</v>
      </c>
      <c r="E218" s="9" t="s">
        <v>90</v>
      </c>
      <c r="F218" s="9" t="s">
        <v>879</v>
      </c>
      <c r="G218" s="9" t="s">
        <v>880</v>
      </c>
      <c r="H218" s="9" t="s">
        <v>143</v>
      </c>
      <c r="I218" s="9" t="s">
        <v>512</v>
      </c>
      <c r="J218" s="9" t="s">
        <v>293</v>
      </c>
      <c r="K218" s="9" t="s">
        <v>40</v>
      </c>
      <c r="L218" s="9" t="s">
        <v>41</v>
      </c>
      <c r="M218" s="9" t="s">
        <v>70</v>
      </c>
      <c r="N218" s="9" t="s">
        <v>71</v>
      </c>
      <c r="O218" s="9" t="s">
        <v>2326</v>
      </c>
      <c r="P218" s="9" t="s">
        <v>45</v>
      </c>
      <c r="Q218" s="9" t="s">
        <v>62</v>
      </c>
      <c r="R218" s="9" t="s">
        <v>45</v>
      </c>
      <c r="S218" s="9" t="s">
        <v>4048</v>
      </c>
      <c r="T218" s="9" t="s">
        <v>75</v>
      </c>
      <c r="U218" s="9" t="s">
        <v>76</v>
      </c>
      <c r="V218" s="9" t="s">
        <v>75</v>
      </c>
      <c r="W218" s="9" t="s">
        <v>51</v>
      </c>
      <c r="X218" s="9" t="s">
        <v>52</v>
      </c>
      <c r="Y218" s="9" t="s">
        <v>53</v>
      </c>
      <c r="Z218" s="9" t="s">
        <v>54</v>
      </c>
      <c r="AA218" s="9" t="s">
        <v>55</v>
      </c>
      <c r="AB218" s="9" t="s">
        <v>4044</v>
      </c>
      <c r="AC218" s="10">
        <v>1600000</v>
      </c>
      <c r="AD218" s="10" t="s">
        <v>4217</v>
      </c>
      <c r="AE218" s="10" t="str" cm="1">
        <f t="array" aca="1" ref="AE218" ca="1">IFERROR(_xlfn.XLOOKUP(MID(CELL("filename",$A$1),FIND("]",CELL("filename",$A$1))+1,255)&amp;"|"&amp;$C218,Fonte_OM_Objeto!$G:$G,Fonte_OM_Objeto!$J:$J),"")</f>
        <v/>
      </c>
      <c r="AF218" s="10" t="str" cm="1">
        <f t="array" aca="1" ref="AF218" ca="1">IFERROR(_xlfn.XLOOKUP(MID(CELL("filename",$A$1),FIND("]",CELL("filename",$A$1))+1,255)&amp;"|"&amp;$C218,Fonte_OM_Objeto!$G:$G,Fonte_OM_Objeto!$K:$K),"")</f>
        <v/>
      </c>
    </row>
    <row r="219" spans="1:32" s="1" customFormat="1" ht="30.4" customHeight="1" x14ac:dyDescent="0.2">
      <c r="A219" s="9" t="s">
        <v>2327</v>
      </c>
      <c r="B219" s="9" t="s">
        <v>31</v>
      </c>
      <c r="C219" s="9" t="s">
        <v>4216</v>
      </c>
      <c r="D219" s="9" t="s">
        <v>33</v>
      </c>
      <c r="E219" s="9" t="s">
        <v>90</v>
      </c>
      <c r="F219" s="9" t="s">
        <v>895</v>
      </c>
      <c r="G219" s="9" t="s">
        <v>896</v>
      </c>
      <c r="H219" s="9" t="s">
        <v>143</v>
      </c>
      <c r="I219" s="9" t="s">
        <v>242</v>
      </c>
      <c r="J219" s="9" t="s">
        <v>69</v>
      </c>
      <c r="K219" s="9" t="s">
        <v>40</v>
      </c>
      <c r="L219" s="9" t="s">
        <v>41</v>
      </c>
      <c r="M219" s="9" t="s">
        <v>42</v>
      </c>
      <c r="N219" s="9" t="s">
        <v>43</v>
      </c>
      <c r="O219" s="9" t="s">
        <v>2344</v>
      </c>
      <c r="P219" s="9" t="s">
        <v>45</v>
      </c>
      <c r="Q219" s="9" t="s">
        <v>84</v>
      </c>
      <c r="R219" s="9" t="s">
        <v>45</v>
      </c>
      <c r="S219" s="9" t="s">
        <v>4048</v>
      </c>
      <c r="T219" s="9" t="s">
        <v>75</v>
      </c>
      <c r="U219" s="9" t="s">
        <v>76</v>
      </c>
      <c r="V219" s="9" t="s">
        <v>75</v>
      </c>
      <c r="W219" s="9" t="s">
        <v>51</v>
      </c>
      <c r="X219" s="9" t="s">
        <v>52</v>
      </c>
      <c r="Y219" s="9" t="s">
        <v>53</v>
      </c>
      <c r="Z219" s="9" t="s">
        <v>54</v>
      </c>
      <c r="AA219" s="9" t="s">
        <v>55</v>
      </c>
      <c r="AB219" s="9" t="s">
        <v>4044</v>
      </c>
      <c r="AC219" s="10">
        <v>420000</v>
      </c>
      <c r="AD219" s="10" t="s">
        <v>4215</v>
      </c>
      <c r="AE219" s="10" t="str" cm="1">
        <f t="array" aca="1" ref="AE219" ca="1">IFERROR(_xlfn.XLOOKUP(MID(CELL("filename",$A$1),FIND("]",CELL("filename",$A$1))+1,255)&amp;"|"&amp;$C219,Fonte_OM_Objeto!$G:$G,Fonte_OM_Objeto!$J:$J),"")</f>
        <v>EsSA</v>
      </c>
      <c r="AF219" s="10" t="str" cm="1">
        <f t="array" aca="1" ref="AF219" ca="1">IFERROR(_xlfn.XLOOKUP(MID(CELL("filename",$A$1),FIND("]",CELL("filename",$A$1))+1,255)&amp;"|"&amp;$C219,Fonte_OM_Objeto!$G:$G,Fonte_OM_Objeto!$K:$K),"")</f>
        <v>Aquisição de Instrumentos Musicais para a Banda de Música - Três Corações/MG</v>
      </c>
    </row>
    <row r="220" spans="1:32" s="1" customFormat="1" ht="41.1" customHeight="1" x14ac:dyDescent="0.2">
      <c r="A220" s="9" t="s">
        <v>2327</v>
      </c>
      <c r="B220" s="9" t="s">
        <v>31</v>
      </c>
      <c r="C220" s="9" t="s">
        <v>903</v>
      </c>
      <c r="D220" s="9" t="s">
        <v>33</v>
      </c>
      <c r="E220" s="9" t="s">
        <v>90</v>
      </c>
      <c r="F220" s="9" t="s">
        <v>904</v>
      </c>
      <c r="G220" s="9" t="s">
        <v>905</v>
      </c>
      <c r="H220" s="9" t="s">
        <v>143</v>
      </c>
      <c r="I220" s="9" t="s">
        <v>828</v>
      </c>
      <c r="J220" s="9" t="s">
        <v>225</v>
      </c>
      <c r="K220" s="9" t="s">
        <v>40</v>
      </c>
      <c r="L220" s="9" t="s">
        <v>41</v>
      </c>
      <c r="M220" s="9" t="s">
        <v>59</v>
      </c>
      <c r="N220" s="9" t="s">
        <v>60</v>
      </c>
      <c r="O220" s="9" t="s">
        <v>2347</v>
      </c>
      <c r="P220" s="9" t="s">
        <v>45</v>
      </c>
      <c r="Q220" s="9" t="s">
        <v>62</v>
      </c>
      <c r="R220" s="9" t="s">
        <v>45</v>
      </c>
      <c r="S220" s="9" t="s">
        <v>4046</v>
      </c>
      <c r="T220" s="9" t="s">
        <v>75</v>
      </c>
      <c r="U220" s="9" t="s">
        <v>76</v>
      </c>
      <c r="V220" s="9" t="s">
        <v>75</v>
      </c>
      <c r="W220" s="9" t="s">
        <v>51</v>
      </c>
      <c r="X220" s="9" t="s">
        <v>52</v>
      </c>
      <c r="Y220" s="9" t="s">
        <v>53</v>
      </c>
      <c r="Z220" s="9" t="s">
        <v>54</v>
      </c>
      <c r="AA220" s="9" t="s">
        <v>55</v>
      </c>
      <c r="AB220" s="9" t="s">
        <v>4044</v>
      </c>
      <c r="AC220" s="10">
        <v>300000</v>
      </c>
      <c r="AD220" s="10" t="s">
        <v>4214</v>
      </c>
      <c r="AE220" s="10" t="str" cm="1">
        <f t="array" aca="1" ref="AE220" ca="1">IFERROR(_xlfn.XLOOKUP(MID(CELL("filename",$A$1),FIND("]",CELL("filename",$A$1))+1,255)&amp;"|"&amp;$C220,Fonte_OM_Objeto!$G:$G,Fonte_OM_Objeto!$J:$J),"")</f>
        <v/>
      </c>
      <c r="AF220" s="10" t="str" cm="1">
        <f t="array" aca="1" ref="AF220" ca="1">IFERROR(_xlfn.XLOOKUP(MID(CELL("filename",$A$1),FIND("]",CELL("filename",$A$1))+1,255)&amp;"|"&amp;$C220,Fonte_OM_Objeto!$G:$G,Fonte_OM_Objeto!$K:$K),"")</f>
        <v/>
      </c>
    </row>
    <row r="221" spans="1:32" s="1" customFormat="1" ht="84.2" customHeight="1" x14ac:dyDescent="0.2">
      <c r="A221" s="9" t="s">
        <v>2327</v>
      </c>
      <c r="B221" s="9" t="s">
        <v>31</v>
      </c>
      <c r="C221" s="9" t="s">
        <v>4213</v>
      </c>
      <c r="D221" s="9" t="s">
        <v>33</v>
      </c>
      <c r="E221" s="9" t="s">
        <v>34</v>
      </c>
      <c r="F221" s="9" t="s">
        <v>916</v>
      </c>
      <c r="G221" s="9" t="s">
        <v>917</v>
      </c>
      <c r="H221" s="9" t="s">
        <v>37</v>
      </c>
      <c r="I221" s="9" t="s">
        <v>212</v>
      </c>
      <c r="J221" s="9" t="s">
        <v>261</v>
      </c>
      <c r="K221" s="9" t="s">
        <v>40</v>
      </c>
      <c r="L221" s="9" t="s">
        <v>41</v>
      </c>
      <c r="M221" s="9" t="s">
        <v>59</v>
      </c>
      <c r="N221" s="9" t="s">
        <v>60</v>
      </c>
      <c r="O221" s="9" t="s">
        <v>1367</v>
      </c>
      <c r="P221" s="9" t="s">
        <v>45</v>
      </c>
      <c r="Q221" s="9" t="s">
        <v>46</v>
      </c>
      <c r="R221" s="9" t="s">
        <v>47</v>
      </c>
      <c r="S221" s="9" t="s">
        <v>48</v>
      </c>
      <c r="T221" s="9" t="s">
        <v>479</v>
      </c>
      <c r="U221" s="9" t="s">
        <v>212</v>
      </c>
      <c r="V221" s="9" t="s">
        <v>480</v>
      </c>
      <c r="W221" s="9" t="s">
        <v>51</v>
      </c>
      <c r="X221" s="9" t="s">
        <v>102</v>
      </c>
      <c r="Y221" s="9" t="s">
        <v>1464</v>
      </c>
      <c r="Z221" s="9" t="s">
        <v>54</v>
      </c>
      <c r="AA221" s="9" t="s">
        <v>55</v>
      </c>
      <c r="AB221" s="9" t="s">
        <v>4044</v>
      </c>
      <c r="AC221" s="10">
        <v>400000</v>
      </c>
      <c r="AD221" s="10" t="s">
        <v>4212</v>
      </c>
      <c r="AE221" s="10" t="str" cm="1">
        <f t="array" aca="1" ref="AE221" ca="1">IFERROR(_xlfn.XLOOKUP(MID(CELL("filename",$A$1),FIND("]",CELL("filename",$A$1))+1,255)&amp;"|"&amp;$C221,Fonte_OM_Objeto!$G:$G,Fonte_OM_Objeto!$J:$J),"")</f>
        <v/>
      </c>
      <c r="AF221" s="10" t="str" cm="1">
        <f t="array" aca="1" ref="AF221" ca="1">IFERROR(_xlfn.XLOOKUP(MID(CELL("filename",$A$1),FIND("]",CELL("filename",$A$1))+1,255)&amp;"|"&amp;$C221,Fonte_OM_Objeto!$G:$G,Fonte_OM_Objeto!$K:$K),"")</f>
        <v/>
      </c>
    </row>
    <row r="222" spans="1:32" s="1" customFormat="1" ht="30.4" customHeight="1" x14ac:dyDescent="0.2">
      <c r="A222" s="9" t="s">
        <v>2327</v>
      </c>
      <c r="B222" s="9" t="s">
        <v>31</v>
      </c>
      <c r="C222" s="9" t="s">
        <v>2655</v>
      </c>
      <c r="D222" s="9" t="s">
        <v>33</v>
      </c>
      <c r="E222" s="9" t="s">
        <v>34</v>
      </c>
      <c r="F222" s="9" t="s">
        <v>916</v>
      </c>
      <c r="G222" s="9" t="s">
        <v>917</v>
      </c>
      <c r="H222" s="9" t="s">
        <v>37</v>
      </c>
      <c r="I222" s="9" t="s">
        <v>212</v>
      </c>
      <c r="J222" s="9" t="s">
        <v>261</v>
      </c>
      <c r="K222" s="9" t="s">
        <v>40</v>
      </c>
      <c r="L222" s="9" t="s">
        <v>41</v>
      </c>
      <c r="M222" s="9" t="s">
        <v>42</v>
      </c>
      <c r="N222" s="9" t="s">
        <v>43</v>
      </c>
      <c r="O222" s="9" t="s">
        <v>2854</v>
      </c>
      <c r="P222" s="9" t="s">
        <v>45</v>
      </c>
      <c r="Q222" s="9" t="s">
        <v>84</v>
      </c>
      <c r="R222" s="9" t="s">
        <v>45</v>
      </c>
      <c r="S222" s="9" t="s">
        <v>525</v>
      </c>
      <c r="T222" s="9" t="s">
        <v>479</v>
      </c>
      <c r="U222" s="9" t="s">
        <v>212</v>
      </c>
      <c r="V222" s="9" t="s">
        <v>480</v>
      </c>
      <c r="W222" s="9" t="s">
        <v>51</v>
      </c>
      <c r="X222" s="9" t="s">
        <v>102</v>
      </c>
      <c r="Y222" s="9" t="s">
        <v>53</v>
      </c>
      <c r="Z222" s="9" t="s">
        <v>54</v>
      </c>
      <c r="AA222" s="9" t="s">
        <v>55</v>
      </c>
      <c r="AB222" s="9" t="s">
        <v>4044</v>
      </c>
      <c r="AC222" s="10">
        <v>50000</v>
      </c>
      <c r="AD222" s="10" t="s">
        <v>4211</v>
      </c>
      <c r="AE222" s="10" t="str" cm="1">
        <f t="array" aca="1" ref="AE222" ca="1">IFERROR(_xlfn.XLOOKUP(MID(CELL("filename",$A$1),FIND("]",CELL("filename",$A$1))+1,255)&amp;"|"&amp;$C222,Fonte_OM_Objeto!$G:$G,Fonte_OM_Objeto!$J:$J),"")</f>
        <v>1º B E Cmb</v>
      </c>
      <c r="AF222" s="10" t="str" cm="1">
        <f t="array" aca="1" ref="AF222" ca="1">IFERROR(_xlfn.XLOOKUP(MID(CELL("filename",$A$1),FIND("]",CELL("filename",$A$1))+1,255)&amp;"|"&amp;$C222,Fonte_OM_Objeto!$G:$G,Fonte_OM_Objeto!$K:$K),"")</f>
        <v>Aquisição de materiais de informática - Rio de Janeiro/RJ</v>
      </c>
    </row>
    <row r="223" spans="1:32" s="1" customFormat="1" ht="30.4" customHeight="1" x14ac:dyDescent="0.2">
      <c r="A223" s="9" t="s">
        <v>2327</v>
      </c>
      <c r="B223" s="9" t="s">
        <v>31</v>
      </c>
      <c r="C223" s="9" t="s">
        <v>2655</v>
      </c>
      <c r="D223" s="9" t="s">
        <v>33</v>
      </c>
      <c r="E223" s="9" t="s">
        <v>34</v>
      </c>
      <c r="F223" s="9" t="s">
        <v>916</v>
      </c>
      <c r="G223" s="9" t="s">
        <v>917</v>
      </c>
      <c r="H223" s="9" t="s">
        <v>37</v>
      </c>
      <c r="I223" s="9" t="s">
        <v>212</v>
      </c>
      <c r="J223" s="9" t="s">
        <v>261</v>
      </c>
      <c r="K223" s="9" t="s">
        <v>40</v>
      </c>
      <c r="L223" s="9" t="s">
        <v>41</v>
      </c>
      <c r="M223" s="9" t="s">
        <v>42</v>
      </c>
      <c r="N223" s="9" t="s">
        <v>43</v>
      </c>
      <c r="O223" s="9" t="s">
        <v>2854</v>
      </c>
      <c r="P223" s="9" t="s">
        <v>45</v>
      </c>
      <c r="Q223" s="9" t="s">
        <v>84</v>
      </c>
      <c r="R223" s="9" t="s">
        <v>45</v>
      </c>
      <c r="S223" s="9" t="s">
        <v>525</v>
      </c>
      <c r="T223" s="9" t="s">
        <v>479</v>
      </c>
      <c r="U223" s="9" t="s">
        <v>212</v>
      </c>
      <c r="V223" s="9" t="s">
        <v>480</v>
      </c>
      <c r="W223" s="9" t="s">
        <v>51</v>
      </c>
      <c r="X223" s="9" t="s">
        <v>52</v>
      </c>
      <c r="Y223" s="9" t="s">
        <v>53</v>
      </c>
      <c r="Z223" s="9" t="s">
        <v>54</v>
      </c>
      <c r="AA223" s="9" t="s">
        <v>55</v>
      </c>
      <c r="AB223" s="9" t="s">
        <v>4044</v>
      </c>
      <c r="AC223" s="10">
        <v>250000</v>
      </c>
      <c r="AD223" s="10" t="s">
        <v>4211</v>
      </c>
      <c r="AE223" s="10" t="str" cm="1">
        <f t="array" aca="1" ref="AE223" ca="1">IFERROR(_xlfn.XLOOKUP(MID(CELL("filename",$A$1),FIND("]",CELL("filename",$A$1))+1,255)&amp;"|"&amp;$C223,Fonte_OM_Objeto!$G:$G,Fonte_OM_Objeto!$J:$J),"")</f>
        <v>1º B E Cmb</v>
      </c>
      <c r="AF223" s="10" t="str" cm="1">
        <f t="array" aca="1" ref="AF223" ca="1">IFERROR(_xlfn.XLOOKUP(MID(CELL("filename",$A$1),FIND("]",CELL("filename",$A$1))+1,255)&amp;"|"&amp;$C223,Fonte_OM_Objeto!$G:$G,Fonte_OM_Objeto!$K:$K),"")</f>
        <v>Aquisição de materiais de informática - Rio de Janeiro/RJ</v>
      </c>
    </row>
    <row r="224" spans="1:32" s="1" customFormat="1" ht="41.1" customHeight="1" x14ac:dyDescent="0.2">
      <c r="A224" s="9" t="s">
        <v>2327</v>
      </c>
      <c r="B224" s="9" t="s">
        <v>31</v>
      </c>
      <c r="C224" s="9" t="s">
        <v>4210</v>
      </c>
      <c r="D224" s="9" t="s">
        <v>33</v>
      </c>
      <c r="E224" s="9" t="s">
        <v>34</v>
      </c>
      <c r="F224" s="9" t="s">
        <v>934</v>
      </c>
      <c r="G224" s="9" t="s">
        <v>935</v>
      </c>
      <c r="H224" s="9" t="s">
        <v>37</v>
      </c>
      <c r="I224" s="9" t="s">
        <v>96</v>
      </c>
      <c r="J224" s="9" t="s">
        <v>39</v>
      </c>
      <c r="K224" s="9" t="s">
        <v>40</v>
      </c>
      <c r="L224" s="9" t="s">
        <v>41</v>
      </c>
      <c r="M224" s="9" t="s">
        <v>97</v>
      </c>
      <c r="N224" s="9" t="s">
        <v>98</v>
      </c>
      <c r="O224" s="9" t="s">
        <v>2671</v>
      </c>
      <c r="P224" s="9" t="s">
        <v>45</v>
      </c>
      <c r="Q224" s="9" t="s">
        <v>1646</v>
      </c>
      <c r="R224" s="9" t="s">
        <v>2360</v>
      </c>
      <c r="S224" s="9" t="s">
        <v>4209</v>
      </c>
      <c r="T224" s="9" t="s">
        <v>2157</v>
      </c>
      <c r="U224" s="9" t="s">
        <v>96</v>
      </c>
      <c r="V224" s="9" t="s">
        <v>2156</v>
      </c>
      <c r="W224" s="9" t="s">
        <v>51</v>
      </c>
      <c r="X224" s="9" t="s">
        <v>102</v>
      </c>
      <c r="Y224" s="9" t="s">
        <v>53</v>
      </c>
      <c r="Z224" s="9" t="s">
        <v>54</v>
      </c>
      <c r="AA224" s="9" t="s">
        <v>55</v>
      </c>
      <c r="AB224" s="9" t="s">
        <v>4044</v>
      </c>
      <c r="AC224" s="10">
        <v>200000</v>
      </c>
      <c r="AD224" s="10" t="s">
        <v>4208</v>
      </c>
      <c r="AE224" s="10" t="str" cm="1">
        <f t="array" aca="1" ref="AE224" ca="1">IFERROR(_xlfn.XLOOKUP(MID(CELL("filename",$A$1),FIND("]",CELL("filename",$A$1))+1,255)&amp;"|"&amp;$C224,Fonte_OM_Objeto!$G:$G,Fonte_OM_Objeto!$J:$J),"")</f>
        <v/>
      </c>
      <c r="AF224" s="10" t="str" cm="1">
        <f t="array" aca="1" ref="AF224" ca="1">IFERROR(_xlfn.XLOOKUP(MID(CELL("filename",$A$1),FIND("]",CELL("filename",$A$1))+1,255)&amp;"|"&amp;$C224,Fonte_OM_Objeto!$G:$G,Fonte_OM_Objeto!$K:$K),"")</f>
        <v/>
      </c>
    </row>
    <row r="225" spans="1:32" s="1" customFormat="1" ht="41.1" customHeight="1" x14ac:dyDescent="0.2">
      <c r="A225" s="9" t="s">
        <v>2327</v>
      </c>
      <c r="B225" s="9" t="s">
        <v>31</v>
      </c>
      <c r="C225" s="9" t="s">
        <v>4210</v>
      </c>
      <c r="D225" s="9" t="s">
        <v>33</v>
      </c>
      <c r="E225" s="9" t="s">
        <v>34</v>
      </c>
      <c r="F225" s="9" t="s">
        <v>934</v>
      </c>
      <c r="G225" s="9" t="s">
        <v>935</v>
      </c>
      <c r="H225" s="9" t="s">
        <v>37</v>
      </c>
      <c r="I225" s="9" t="s">
        <v>96</v>
      </c>
      <c r="J225" s="9" t="s">
        <v>39</v>
      </c>
      <c r="K225" s="9" t="s">
        <v>40</v>
      </c>
      <c r="L225" s="9" t="s">
        <v>41</v>
      </c>
      <c r="M225" s="9" t="s">
        <v>97</v>
      </c>
      <c r="N225" s="9" t="s">
        <v>98</v>
      </c>
      <c r="O225" s="9" t="s">
        <v>2671</v>
      </c>
      <c r="P225" s="9" t="s">
        <v>45</v>
      </c>
      <c r="Q225" s="9" t="s">
        <v>1646</v>
      </c>
      <c r="R225" s="9" t="s">
        <v>2360</v>
      </c>
      <c r="S225" s="9" t="s">
        <v>4209</v>
      </c>
      <c r="T225" s="9" t="s">
        <v>2157</v>
      </c>
      <c r="U225" s="9" t="s">
        <v>96</v>
      </c>
      <c r="V225" s="9" t="s">
        <v>2156</v>
      </c>
      <c r="W225" s="9" t="s">
        <v>51</v>
      </c>
      <c r="X225" s="9" t="s">
        <v>52</v>
      </c>
      <c r="Y225" s="9" t="s">
        <v>53</v>
      </c>
      <c r="Z225" s="9" t="s">
        <v>54</v>
      </c>
      <c r="AA225" s="9" t="s">
        <v>55</v>
      </c>
      <c r="AB225" s="9" t="s">
        <v>4044</v>
      </c>
      <c r="AC225" s="10">
        <v>100000</v>
      </c>
      <c r="AD225" s="10" t="s">
        <v>4208</v>
      </c>
      <c r="AE225" s="10" t="str" cm="1">
        <f t="array" aca="1" ref="AE225" ca="1">IFERROR(_xlfn.XLOOKUP(MID(CELL("filename",$A$1),FIND("]",CELL("filename",$A$1))+1,255)&amp;"|"&amp;$C225,Fonte_OM_Objeto!$G:$G,Fonte_OM_Objeto!$J:$J),"")</f>
        <v/>
      </c>
      <c r="AF225" s="10" t="str" cm="1">
        <f t="array" aca="1" ref="AF225" ca="1">IFERROR(_xlfn.XLOOKUP(MID(CELL("filename",$A$1),FIND("]",CELL("filename",$A$1))+1,255)&amp;"|"&amp;$C225,Fonte_OM_Objeto!$G:$G,Fonte_OM_Objeto!$K:$K),"")</f>
        <v/>
      </c>
    </row>
    <row r="226" spans="1:32" s="1" customFormat="1" ht="62.85" customHeight="1" x14ac:dyDescent="0.2">
      <c r="A226" s="9" t="s">
        <v>2327</v>
      </c>
      <c r="B226" s="9" t="s">
        <v>31</v>
      </c>
      <c r="C226" s="9" t="s">
        <v>937</v>
      </c>
      <c r="D226" s="9" t="s">
        <v>33</v>
      </c>
      <c r="E226" s="9" t="s">
        <v>90</v>
      </c>
      <c r="F226" s="9" t="s">
        <v>934</v>
      </c>
      <c r="G226" s="9" t="s">
        <v>935</v>
      </c>
      <c r="H226" s="9" t="s">
        <v>37</v>
      </c>
      <c r="I226" s="9" t="s">
        <v>96</v>
      </c>
      <c r="J226" s="9" t="s">
        <v>39</v>
      </c>
      <c r="K226" s="9" t="s">
        <v>40</v>
      </c>
      <c r="L226" s="9" t="s">
        <v>41</v>
      </c>
      <c r="M226" s="9" t="s">
        <v>70</v>
      </c>
      <c r="N226" s="9" t="s">
        <v>71</v>
      </c>
      <c r="O226" s="9" t="s">
        <v>118</v>
      </c>
      <c r="P226" s="9" t="s">
        <v>45</v>
      </c>
      <c r="Q226" s="9" t="s">
        <v>46</v>
      </c>
      <c r="R226" s="9" t="s">
        <v>47</v>
      </c>
      <c r="S226" s="9" t="s">
        <v>48</v>
      </c>
      <c r="T226" s="9" t="s">
        <v>75</v>
      </c>
      <c r="U226" s="9" t="s">
        <v>76</v>
      </c>
      <c r="V226" s="9" t="s">
        <v>75</v>
      </c>
      <c r="W226" s="9" t="s">
        <v>51</v>
      </c>
      <c r="X226" s="9" t="s">
        <v>102</v>
      </c>
      <c r="Y226" s="9" t="s">
        <v>53</v>
      </c>
      <c r="Z226" s="9" t="s">
        <v>54</v>
      </c>
      <c r="AA226" s="9" t="s">
        <v>55</v>
      </c>
      <c r="AB226" s="9" t="s">
        <v>4044</v>
      </c>
      <c r="AC226" s="10">
        <v>112000</v>
      </c>
      <c r="AD226" s="10" t="s">
        <v>4207</v>
      </c>
      <c r="AE226" s="10" t="str" cm="1">
        <f t="array" aca="1" ref="AE226" ca="1">IFERROR(_xlfn.XLOOKUP(MID(CELL("filename",$A$1),FIND("]",CELL("filename",$A$1))+1,255)&amp;"|"&amp;$C226,Fonte_OM_Objeto!$G:$G,Fonte_OM_Objeto!$J:$J),"")</f>
        <v/>
      </c>
      <c r="AF226" s="10" t="str" cm="1">
        <f t="array" aca="1" ref="AF226" ca="1">IFERROR(_xlfn.XLOOKUP(MID(CELL("filename",$A$1),FIND("]",CELL("filename",$A$1))+1,255)&amp;"|"&amp;$C226,Fonte_OM_Objeto!$G:$G,Fonte_OM_Objeto!$K:$K),"")</f>
        <v/>
      </c>
    </row>
    <row r="227" spans="1:32" s="1" customFormat="1" ht="62.85" customHeight="1" x14ac:dyDescent="0.2">
      <c r="A227" s="9" t="s">
        <v>2327</v>
      </c>
      <c r="B227" s="9" t="s">
        <v>31</v>
      </c>
      <c r="C227" s="9" t="s">
        <v>937</v>
      </c>
      <c r="D227" s="9" t="s">
        <v>33</v>
      </c>
      <c r="E227" s="9" t="s">
        <v>90</v>
      </c>
      <c r="F227" s="9" t="s">
        <v>934</v>
      </c>
      <c r="G227" s="9" t="s">
        <v>935</v>
      </c>
      <c r="H227" s="9" t="s">
        <v>37</v>
      </c>
      <c r="I227" s="9" t="s">
        <v>96</v>
      </c>
      <c r="J227" s="9" t="s">
        <v>39</v>
      </c>
      <c r="K227" s="9" t="s">
        <v>40</v>
      </c>
      <c r="L227" s="9" t="s">
        <v>41</v>
      </c>
      <c r="M227" s="9" t="s">
        <v>70</v>
      </c>
      <c r="N227" s="9" t="s">
        <v>71</v>
      </c>
      <c r="O227" s="9" t="s">
        <v>118</v>
      </c>
      <c r="P227" s="9" t="s">
        <v>45</v>
      </c>
      <c r="Q227" s="9" t="s">
        <v>46</v>
      </c>
      <c r="R227" s="9" t="s">
        <v>47</v>
      </c>
      <c r="S227" s="9" t="s">
        <v>48</v>
      </c>
      <c r="T227" s="9" t="s">
        <v>75</v>
      </c>
      <c r="U227" s="9" t="s">
        <v>76</v>
      </c>
      <c r="V227" s="9" t="s">
        <v>75</v>
      </c>
      <c r="W227" s="9" t="s">
        <v>51</v>
      </c>
      <c r="X227" s="9" t="s">
        <v>52</v>
      </c>
      <c r="Y227" s="9" t="s">
        <v>53</v>
      </c>
      <c r="Z227" s="9" t="s">
        <v>54</v>
      </c>
      <c r="AA227" s="9" t="s">
        <v>55</v>
      </c>
      <c r="AB227" s="9" t="s">
        <v>4044</v>
      </c>
      <c r="AC227" s="10">
        <v>168000</v>
      </c>
      <c r="AD227" s="10" t="s">
        <v>4207</v>
      </c>
      <c r="AE227" s="10" t="str" cm="1">
        <f t="array" aca="1" ref="AE227" ca="1">IFERROR(_xlfn.XLOOKUP(MID(CELL("filename",$A$1),FIND("]",CELL("filename",$A$1))+1,255)&amp;"|"&amp;$C227,Fonte_OM_Objeto!$G:$G,Fonte_OM_Objeto!$J:$J),"")</f>
        <v/>
      </c>
      <c r="AF227" s="10" t="str" cm="1">
        <f t="array" aca="1" ref="AF227" ca="1">IFERROR(_xlfn.XLOOKUP(MID(CELL("filename",$A$1),FIND("]",CELL("filename",$A$1))+1,255)&amp;"|"&amp;$C227,Fonte_OM_Objeto!$G:$G,Fonte_OM_Objeto!$K:$K),"")</f>
        <v/>
      </c>
    </row>
    <row r="228" spans="1:32" s="1" customFormat="1" ht="52.35" customHeight="1" x14ac:dyDescent="0.2">
      <c r="A228" s="9" t="s">
        <v>2327</v>
      </c>
      <c r="B228" s="9" t="s">
        <v>31</v>
      </c>
      <c r="C228" s="9" t="s">
        <v>4206</v>
      </c>
      <c r="D228" s="9" t="s">
        <v>33</v>
      </c>
      <c r="E228" s="9" t="s">
        <v>34</v>
      </c>
      <c r="F228" s="9" t="s">
        <v>4205</v>
      </c>
      <c r="G228" s="9" t="s">
        <v>4204</v>
      </c>
      <c r="H228" s="9" t="s">
        <v>143</v>
      </c>
      <c r="I228" s="9" t="s">
        <v>159</v>
      </c>
      <c r="J228" s="9" t="s">
        <v>39</v>
      </c>
      <c r="K228" s="9" t="s">
        <v>40</v>
      </c>
      <c r="L228" s="9" t="s">
        <v>41</v>
      </c>
      <c r="M228" s="9" t="s">
        <v>97</v>
      </c>
      <c r="N228" s="9" t="s">
        <v>98</v>
      </c>
      <c r="O228" s="9" t="s">
        <v>612</v>
      </c>
      <c r="P228" s="9" t="s">
        <v>45</v>
      </c>
      <c r="Q228" s="9" t="s">
        <v>109</v>
      </c>
      <c r="R228" s="9" t="s">
        <v>47</v>
      </c>
      <c r="S228" s="9" t="s">
        <v>110</v>
      </c>
      <c r="T228" s="9" t="s">
        <v>2625</v>
      </c>
      <c r="U228" s="9" t="s">
        <v>159</v>
      </c>
      <c r="V228" s="9" t="s">
        <v>2624</v>
      </c>
      <c r="W228" s="9" t="s">
        <v>111</v>
      </c>
      <c r="X228" s="9" t="s">
        <v>52</v>
      </c>
      <c r="Y228" s="9" t="s">
        <v>53</v>
      </c>
      <c r="Z228" s="9" t="s">
        <v>54</v>
      </c>
      <c r="AA228" s="9" t="s">
        <v>55</v>
      </c>
      <c r="AB228" s="9" t="s">
        <v>4044</v>
      </c>
      <c r="AC228" s="10">
        <v>100000</v>
      </c>
      <c r="AD228" s="10" t="s">
        <v>4203</v>
      </c>
      <c r="AE228" s="10" t="str" cm="1">
        <f t="array" aca="1" ref="AE228" ca="1">IFERROR(_xlfn.XLOOKUP(MID(CELL("filename",$A$1),FIND("]",CELL("filename",$A$1))+1,255)&amp;"|"&amp;$C228,Fonte_OM_Objeto!$G:$G,Fonte_OM_Objeto!$J:$J),"")</f>
        <v/>
      </c>
      <c r="AF228" s="10" t="str" cm="1">
        <f t="array" aca="1" ref="AF228" ca="1">IFERROR(_xlfn.XLOOKUP(MID(CELL("filename",$A$1),FIND("]",CELL("filename",$A$1))+1,255)&amp;"|"&amp;$C228,Fonte_OM_Objeto!$G:$G,Fonte_OM_Objeto!$K:$K),"")</f>
        <v/>
      </c>
    </row>
    <row r="229" spans="1:32" s="1" customFormat="1" ht="30.4" customHeight="1" x14ac:dyDescent="0.2">
      <c r="A229" s="9" t="s">
        <v>2327</v>
      </c>
      <c r="B229" s="9" t="s">
        <v>31</v>
      </c>
      <c r="C229" s="9" t="s">
        <v>3643</v>
      </c>
      <c r="D229" s="9" t="s">
        <v>33</v>
      </c>
      <c r="E229" s="9" t="s">
        <v>90</v>
      </c>
      <c r="F229" s="9" t="s">
        <v>951</v>
      </c>
      <c r="G229" s="9" t="s">
        <v>952</v>
      </c>
      <c r="H229" s="9" t="s">
        <v>143</v>
      </c>
      <c r="I229" s="9" t="s">
        <v>212</v>
      </c>
      <c r="J229" s="9" t="s">
        <v>39</v>
      </c>
      <c r="K229" s="9" t="s">
        <v>40</v>
      </c>
      <c r="L229" s="9" t="s">
        <v>41</v>
      </c>
      <c r="M229" s="9" t="s">
        <v>59</v>
      </c>
      <c r="N229" s="9" t="s">
        <v>60</v>
      </c>
      <c r="O229" s="9" t="s">
        <v>2347</v>
      </c>
      <c r="P229" s="9" t="s">
        <v>45</v>
      </c>
      <c r="Q229" s="9" t="s">
        <v>62</v>
      </c>
      <c r="R229" s="9" t="s">
        <v>45</v>
      </c>
      <c r="S229" s="9" t="s">
        <v>4046</v>
      </c>
      <c r="T229" s="9" t="s">
        <v>75</v>
      </c>
      <c r="U229" s="9" t="s">
        <v>76</v>
      </c>
      <c r="V229" s="9" t="s">
        <v>75</v>
      </c>
      <c r="W229" s="9" t="s">
        <v>51</v>
      </c>
      <c r="X229" s="9" t="s">
        <v>52</v>
      </c>
      <c r="Y229" s="9" t="s">
        <v>53</v>
      </c>
      <c r="Z229" s="9" t="s">
        <v>54</v>
      </c>
      <c r="AA229" s="9" t="s">
        <v>55</v>
      </c>
      <c r="AB229" s="9" t="s">
        <v>4044</v>
      </c>
      <c r="AC229" s="10">
        <v>1700000</v>
      </c>
      <c r="AD229" s="10" t="s">
        <v>4202</v>
      </c>
      <c r="AE229" s="10" t="str" cm="1">
        <f t="array" aca="1" ref="AE229" ca="1">IFERROR(_xlfn.XLOOKUP(MID(CELL("filename",$A$1),FIND("]",CELL("filename",$A$1))+1,255)&amp;"|"&amp;$C229,Fonte_OM_Objeto!$G:$G,Fonte_OM_Objeto!$J:$J),"")</f>
        <v/>
      </c>
      <c r="AF229" s="10" t="str" cm="1">
        <f t="array" aca="1" ref="AF229" ca="1">IFERROR(_xlfn.XLOOKUP(MID(CELL("filename",$A$1),FIND("]",CELL("filename",$A$1))+1,255)&amp;"|"&amp;$C229,Fonte_OM_Objeto!$G:$G,Fonte_OM_Objeto!$K:$K),"")</f>
        <v/>
      </c>
    </row>
    <row r="230" spans="1:32" s="1" customFormat="1" ht="30.4" customHeight="1" x14ac:dyDescent="0.2">
      <c r="A230" s="9" t="s">
        <v>2327</v>
      </c>
      <c r="B230" s="9" t="s">
        <v>31</v>
      </c>
      <c r="C230" s="9" t="s">
        <v>3641</v>
      </c>
      <c r="D230" s="9" t="s">
        <v>33</v>
      </c>
      <c r="E230" s="9" t="s">
        <v>90</v>
      </c>
      <c r="F230" s="9" t="s">
        <v>951</v>
      </c>
      <c r="G230" s="9" t="s">
        <v>952</v>
      </c>
      <c r="H230" s="9" t="s">
        <v>143</v>
      </c>
      <c r="I230" s="9" t="s">
        <v>212</v>
      </c>
      <c r="J230" s="9" t="s">
        <v>39</v>
      </c>
      <c r="K230" s="9" t="s">
        <v>40</v>
      </c>
      <c r="L230" s="9" t="s">
        <v>41</v>
      </c>
      <c r="M230" s="9" t="s">
        <v>42</v>
      </c>
      <c r="N230" s="9" t="s">
        <v>43</v>
      </c>
      <c r="O230" s="9" t="s">
        <v>2371</v>
      </c>
      <c r="P230" s="9" t="s">
        <v>45</v>
      </c>
      <c r="Q230" s="9" t="s">
        <v>84</v>
      </c>
      <c r="R230" s="9" t="s">
        <v>45</v>
      </c>
      <c r="S230" s="9" t="s">
        <v>4050</v>
      </c>
      <c r="T230" s="9" t="s">
        <v>75</v>
      </c>
      <c r="U230" s="9" t="s">
        <v>76</v>
      </c>
      <c r="V230" s="9" t="s">
        <v>75</v>
      </c>
      <c r="W230" s="9" t="s">
        <v>51</v>
      </c>
      <c r="X230" s="9" t="s">
        <v>52</v>
      </c>
      <c r="Y230" s="9" t="s">
        <v>53</v>
      </c>
      <c r="Z230" s="9" t="s">
        <v>54</v>
      </c>
      <c r="AA230" s="9" t="s">
        <v>55</v>
      </c>
      <c r="AB230" s="9" t="s">
        <v>4044</v>
      </c>
      <c r="AC230" s="10">
        <v>500000</v>
      </c>
      <c r="AD230" s="10" t="s">
        <v>4049</v>
      </c>
      <c r="AE230" s="10" t="str" cm="1">
        <f t="array" aca="1" ref="AE230" ca="1">IFERROR(_xlfn.XLOOKUP(MID(CELL("filename",$A$1),FIND("]",CELL("filename",$A$1))+1,255)&amp;"|"&amp;$C230,Fonte_OM_Objeto!$G:$G,Fonte_OM_Objeto!$J:$J),"")</f>
        <v>AMAN</v>
      </c>
      <c r="AF230" s="10" t="str" cm="1">
        <f t="array" aca="1" ref="AF230" ca="1">IFERROR(_xlfn.XLOOKUP(MID(CELL("filename",$A$1),FIND("]",CELL("filename",$A$1))+1,255)&amp;"|"&amp;$C230,Fonte_OM_Objeto!$G:$G,Fonte_OM_Objeto!$K:$K),"")</f>
        <v>Construção da nova adutora é uma obra estruturante e de fundamental importância para garantir o abastecimento de água - Resende/RJ</v>
      </c>
    </row>
    <row r="231" spans="1:32" s="1" customFormat="1" ht="41.1" customHeight="1" x14ac:dyDescent="0.2">
      <c r="A231" s="9" t="s">
        <v>2327</v>
      </c>
      <c r="B231" s="9" t="s">
        <v>31</v>
      </c>
      <c r="C231" s="9" t="s">
        <v>950</v>
      </c>
      <c r="D231" s="9" t="s">
        <v>33</v>
      </c>
      <c r="E231" s="9" t="s">
        <v>90</v>
      </c>
      <c r="F231" s="9" t="s">
        <v>951</v>
      </c>
      <c r="G231" s="9" t="s">
        <v>952</v>
      </c>
      <c r="H231" s="9" t="s">
        <v>143</v>
      </c>
      <c r="I231" s="9" t="s">
        <v>212</v>
      </c>
      <c r="J231" s="9" t="s">
        <v>39</v>
      </c>
      <c r="K231" s="9" t="s">
        <v>40</v>
      </c>
      <c r="L231" s="9" t="s">
        <v>41</v>
      </c>
      <c r="M231" s="9" t="s">
        <v>70</v>
      </c>
      <c r="N231" s="9" t="s">
        <v>71</v>
      </c>
      <c r="O231" s="9" t="s">
        <v>118</v>
      </c>
      <c r="P231" s="9" t="s">
        <v>45</v>
      </c>
      <c r="Q231" s="9" t="s">
        <v>46</v>
      </c>
      <c r="R231" s="9" t="s">
        <v>47</v>
      </c>
      <c r="S231" s="9" t="s">
        <v>48</v>
      </c>
      <c r="T231" s="9" t="s">
        <v>75</v>
      </c>
      <c r="U231" s="9" t="s">
        <v>76</v>
      </c>
      <c r="V231" s="9" t="s">
        <v>75</v>
      </c>
      <c r="W231" s="9" t="s">
        <v>51</v>
      </c>
      <c r="X231" s="9" t="s">
        <v>52</v>
      </c>
      <c r="Y231" s="9" t="s">
        <v>53</v>
      </c>
      <c r="Z231" s="9" t="s">
        <v>54</v>
      </c>
      <c r="AA231" s="9" t="s">
        <v>55</v>
      </c>
      <c r="AB231" s="9" t="s">
        <v>4044</v>
      </c>
      <c r="AC231" s="10">
        <v>1000000</v>
      </c>
      <c r="AD231" s="10" t="s">
        <v>4201</v>
      </c>
      <c r="AE231" s="10" t="str" cm="1">
        <f t="array" aca="1" ref="AE231" ca="1">IFERROR(_xlfn.XLOOKUP(MID(CELL("filename",$A$1),FIND("]",CELL("filename",$A$1))+1,255)&amp;"|"&amp;$C231,Fonte_OM_Objeto!$G:$G,Fonte_OM_Objeto!$J:$J),"")</f>
        <v/>
      </c>
      <c r="AF231" s="10" t="str" cm="1">
        <f t="array" aca="1" ref="AF231" ca="1">IFERROR(_xlfn.XLOOKUP(MID(CELL("filename",$A$1),FIND("]",CELL("filename",$A$1))+1,255)&amp;"|"&amp;$C231,Fonte_OM_Objeto!$G:$G,Fonte_OM_Objeto!$K:$K),"")</f>
        <v/>
      </c>
    </row>
    <row r="232" spans="1:32" s="1" customFormat="1" ht="52.35" customHeight="1" x14ac:dyDescent="0.2">
      <c r="A232" s="9" t="s">
        <v>2327</v>
      </c>
      <c r="B232" s="9" t="s">
        <v>31</v>
      </c>
      <c r="C232" s="9" t="s">
        <v>954</v>
      </c>
      <c r="D232" s="9" t="s">
        <v>33</v>
      </c>
      <c r="E232" s="9" t="s">
        <v>34</v>
      </c>
      <c r="F232" s="9" t="s">
        <v>951</v>
      </c>
      <c r="G232" s="9" t="s">
        <v>952</v>
      </c>
      <c r="H232" s="9" t="s">
        <v>143</v>
      </c>
      <c r="I232" s="9" t="s">
        <v>212</v>
      </c>
      <c r="J232" s="9" t="s">
        <v>39</v>
      </c>
      <c r="K232" s="9" t="s">
        <v>40</v>
      </c>
      <c r="L232" s="9" t="s">
        <v>41</v>
      </c>
      <c r="M232" s="9" t="s">
        <v>97</v>
      </c>
      <c r="N232" s="9" t="s">
        <v>98</v>
      </c>
      <c r="O232" s="9" t="s">
        <v>1367</v>
      </c>
      <c r="P232" s="9" t="s">
        <v>45</v>
      </c>
      <c r="Q232" s="9" t="s">
        <v>46</v>
      </c>
      <c r="R232" s="9" t="s">
        <v>47</v>
      </c>
      <c r="S232" s="9" t="s">
        <v>48</v>
      </c>
      <c r="T232" s="9" t="s">
        <v>1534</v>
      </c>
      <c r="U232" s="9" t="s">
        <v>212</v>
      </c>
      <c r="V232" s="9" t="s">
        <v>480</v>
      </c>
      <c r="W232" s="9" t="s">
        <v>51</v>
      </c>
      <c r="X232" s="9" t="s">
        <v>102</v>
      </c>
      <c r="Y232" s="9" t="s">
        <v>53</v>
      </c>
      <c r="Z232" s="9" t="s">
        <v>54</v>
      </c>
      <c r="AA232" s="9" t="s">
        <v>55</v>
      </c>
      <c r="AB232" s="9" t="s">
        <v>4044</v>
      </c>
      <c r="AC232" s="10">
        <v>390000</v>
      </c>
      <c r="AD232" s="10" t="s">
        <v>4200</v>
      </c>
      <c r="AE232" s="10" t="str" cm="1">
        <f t="array" aca="1" ref="AE232" ca="1">IFERROR(_xlfn.XLOOKUP(MID(CELL("filename",$A$1),FIND("]",CELL("filename",$A$1))+1,255)&amp;"|"&amp;$C232,Fonte_OM_Objeto!$G:$G,Fonte_OM_Objeto!$J:$J),"")</f>
        <v/>
      </c>
      <c r="AF232" s="10" t="str" cm="1">
        <f t="array" aca="1" ref="AF232" ca="1">IFERROR(_xlfn.XLOOKUP(MID(CELL("filename",$A$1),FIND("]",CELL("filename",$A$1))+1,255)&amp;"|"&amp;$C232,Fonte_OM_Objeto!$G:$G,Fonte_OM_Objeto!$K:$K),"")</f>
        <v/>
      </c>
    </row>
    <row r="233" spans="1:32" s="1" customFormat="1" ht="52.35" customHeight="1" x14ac:dyDescent="0.2">
      <c r="A233" s="9" t="s">
        <v>2327</v>
      </c>
      <c r="B233" s="9" t="s">
        <v>31</v>
      </c>
      <c r="C233" s="9" t="s">
        <v>954</v>
      </c>
      <c r="D233" s="9" t="s">
        <v>33</v>
      </c>
      <c r="E233" s="9" t="s">
        <v>34</v>
      </c>
      <c r="F233" s="9" t="s">
        <v>951</v>
      </c>
      <c r="G233" s="9" t="s">
        <v>952</v>
      </c>
      <c r="H233" s="9" t="s">
        <v>143</v>
      </c>
      <c r="I233" s="9" t="s">
        <v>212</v>
      </c>
      <c r="J233" s="9" t="s">
        <v>39</v>
      </c>
      <c r="K233" s="9" t="s">
        <v>40</v>
      </c>
      <c r="L233" s="9" t="s">
        <v>41</v>
      </c>
      <c r="M233" s="9" t="s">
        <v>97</v>
      </c>
      <c r="N233" s="9" t="s">
        <v>98</v>
      </c>
      <c r="O233" s="9" t="s">
        <v>1367</v>
      </c>
      <c r="P233" s="9" t="s">
        <v>45</v>
      </c>
      <c r="Q233" s="9" t="s">
        <v>46</v>
      </c>
      <c r="R233" s="9" t="s">
        <v>47</v>
      </c>
      <c r="S233" s="9" t="s">
        <v>48</v>
      </c>
      <c r="T233" s="9" t="s">
        <v>1534</v>
      </c>
      <c r="U233" s="9" t="s">
        <v>212</v>
      </c>
      <c r="V233" s="9" t="s">
        <v>480</v>
      </c>
      <c r="W233" s="9" t="s">
        <v>51</v>
      </c>
      <c r="X233" s="9" t="s">
        <v>52</v>
      </c>
      <c r="Y233" s="9" t="s">
        <v>53</v>
      </c>
      <c r="Z233" s="9" t="s">
        <v>54</v>
      </c>
      <c r="AA233" s="9" t="s">
        <v>55</v>
      </c>
      <c r="AB233" s="9" t="s">
        <v>4044</v>
      </c>
      <c r="AC233" s="10">
        <v>160000</v>
      </c>
      <c r="AD233" s="10" t="s">
        <v>4200</v>
      </c>
      <c r="AE233" s="10" t="str" cm="1">
        <f t="array" aca="1" ref="AE233" ca="1">IFERROR(_xlfn.XLOOKUP(MID(CELL("filename",$A$1),FIND("]",CELL("filename",$A$1))+1,255)&amp;"|"&amp;$C233,Fonte_OM_Objeto!$G:$G,Fonte_OM_Objeto!$J:$J),"")</f>
        <v/>
      </c>
      <c r="AF233" s="10" t="str" cm="1">
        <f t="array" aca="1" ref="AF233" ca="1">IFERROR(_xlfn.XLOOKUP(MID(CELL("filename",$A$1),FIND("]",CELL("filename",$A$1))+1,255)&amp;"|"&amp;$C233,Fonte_OM_Objeto!$G:$G,Fonte_OM_Objeto!$K:$K),"")</f>
        <v/>
      </c>
    </row>
    <row r="234" spans="1:32" s="1" customFormat="1" ht="41.1" customHeight="1" x14ac:dyDescent="0.2">
      <c r="A234" s="9" t="s">
        <v>2327</v>
      </c>
      <c r="B234" s="9" t="s">
        <v>31</v>
      </c>
      <c r="C234" s="9" t="s">
        <v>4199</v>
      </c>
      <c r="D234" s="9" t="s">
        <v>33</v>
      </c>
      <c r="E234" s="9" t="s">
        <v>90</v>
      </c>
      <c r="F234" s="9" t="s">
        <v>4198</v>
      </c>
      <c r="G234" s="9" t="s">
        <v>4197</v>
      </c>
      <c r="H234" s="9" t="s">
        <v>143</v>
      </c>
      <c r="I234" s="9" t="s">
        <v>530</v>
      </c>
      <c r="J234" s="9" t="s">
        <v>160</v>
      </c>
      <c r="K234" s="9" t="s">
        <v>40</v>
      </c>
      <c r="L234" s="9" t="s">
        <v>41</v>
      </c>
      <c r="M234" s="9" t="s">
        <v>70</v>
      </c>
      <c r="N234" s="9" t="s">
        <v>71</v>
      </c>
      <c r="O234" s="9" t="s">
        <v>4196</v>
      </c>
      <c r="P234" s="9" t="s">
        <v>45</v>
      </c>
      <c r="Q234" s="9" t="s">
        <v>73</v>
      </c>
      <c r="R234" s="9" t="s">
        <v>45</v>
      </c>
      <c r="S234" s="9" t="s">
        <v>4195</v>
      </c>
      <c r="T234" s="9" t="s">
        <v>75</v>
      </c>
      <c r="U234" s="9" t="s">
        <v>76</v>
      </c>
      <c r="V234" s="9" t="s">
        <v>75</v>
      </c>
      <c r="W234" s="9" t="s">
        <v>51</v>
      </c>
      <c r="X234" s="9" t="s">
        <v>52</v>
      </c>
      <c r="Y234" s="9" t="s">
        <v>53</v>
      </c>
      <c r="Z234" s="9" t="s">
        <v>54</v>
      </c>
      <c r="AA234" s="9" t="s">
        <v>55</v>
      </c>
      <c r="AB234" s="9" t="s">
        <v>4044</v>
      </c>
      <c r="AC234" s="10">
        <v>160000</v>
      </c>
      <c r="AD234" s="10" t="s">
        <v>4194</v>
      </c>
      <c r="AE234" s="10" t="str" cm="1">
        <f t="array" aca="1" ref="AE234" ca="1">IFERROR(_xlfn.XLOOKUP(MID(CELL("filename",$A$1),FIND("]",CELL("filename",$A$1))+1,255)&amp;"|"&amp;$C234,Fonte_OM_Objeto!$G:$G,Fonte_OM_Objeto!$J:$J),"")</f>
        <v/>
      </c>
      <c r="AF234" s="10" t="str" cm="1">
        <f t="array" aca="1" ref="AF234" ca="1">IFERROR(_xlfn.XLOOKUP(MID(CELL("filename",$A$1),FIND("]",CELL("filename",$A$1))+1,255)&amp;"|"&amp;$C234,Fonte_OM_Objeto!$G:$G,Fonte_OM_Objeto!$K:$K),"")</f>
        <v/>
      </c>
    </row>
    <row r="235" spans="1:32" s="1" customFormat="1" ht="19.7" customHeight="1" x14ac:dyDescent="0.2">
      <c r="A235" s="9" t="s">
        <v>2327</v>
      </c>
      <c r="B235" s="9" t="s">
        <v>31</v>
      </c>
      <c r="C235" s="9" t="s">
        <v>4193</v>
      </c>
      <c r="D235" s="9" t="s">
        <v>1388</v>
      </c>
      <c r="E235" s="9" t="s">
        <v>90</v>
      </c>
      <c r="F235" s="9" t="s">
        <v>3355</v>
      </c>
      <c r="G235" s="9" t="s">
        <v>1623</v>
      </c>
      <c r="H235" s="9" t="s">
        <v>1391</v>
      </c>
      <c r="I235" s="9" t="s">
        <v>76</v>
      </c>
      <c r="J235" s="9" t="s">
        <v>901</v>
      </c>
      <c r="K235" s="9" t="s">
        <v>40</v>
      </c>
      <c r="L235" s="9" t="s">
        <v>41</v>
      </c>
      <c r="M235" s="9" t="s">
        <v>42</v>
      </c>
      <c r="N235" s="9" t="s">
        <v>43</v>
      </c>
      <c r="O235" s="9" t="s">
        <v>2505</v>
      </c>
      <c r="P235" s="9" t="s">
        <v>45</v>
      </c>
      <c r="Q235" s="9" t="s">
        <v>84</v>
      </c>
      <c r="R235" s="9" t="s">
        <v>45</v>
      </c>
      <c r="S235" s="9" t="s">
        <v>1434</v>
      </c>
      <c r="T235" s="9" t="s">
        <v>75</v>
      </c>
      <c r="U235" s="9" t="s">
        <v>76</v>
      </c>
      <c r="V235" s="9" t="s">
        <v>75</v>
      </c>
      <c r="W235" s="9" t="s">
        <v>51</v>
      </c>
      <c r="X235" s="9" t="s">
        <v>102</v>
      </c>
      <c r="Y235" s="9" t="s">
        <v>53</v>
      </c>
      <c r="Z235" s="9" t="s">
        <v>54</v>
      </c>
      <c r="AA235" s="9" t="s">
        <v>55</v>
      </c>
      <c r="AB235" s="9" t="s">
        <v>4044</v>
      </c>
      <c r="AC235" s="10">
        <v>50000000</v>
      </c>
      <c r="AD235" s="10" t="s">
        <v>4192</v>
      </c>
      <c r="AE235" s="10" t="str" cm="1">
        <f t="array" aca="1" ref="AE235" ca="1">IFERROR(_xlfn.XLOOKUP(MID(CELL("filename",$A$1),FIND("]",CELL("filename",$A$1))+1,255)&amp;"|"&amp;$C235,Fonte_OM_Objeto!$G:$G,Fonte_OM_Objeto!$J:$J),"")</f>
        <v/>
      </c>
      <c r="AF235" s="10" t="str" cm="1">
        <f t="array" aca="1" ref="AF235" ca="1">IFERROR(_xlfn.XLOOKUP(MID(CELL("filename",$A$1),FIND("]",CELL("filename",$A$1))+1,255)&amp;"|"&amp;$C235,Fonte_OM_Objeto!$G:$G,Fonte_OM_Objeto!$K:$K),"")</f>
        <v/>
      </c>
    </row>
    <row r="236" spans="1:32" s="1" customFormat="1" ht="19.7" customHeight="1" x14ac:dyDescent="0.2">
      <c r="A236" s="9" t="s">
        <v>2327</v>
      </c>
      <c r="B236" s="9" t="s">
        <v>31</v>
      </c>
      <c r="C236" s="9" t="s">
        <v>4193</v>
      </c>
      <c r="D236" s="9" t="s">
        <v>1388</v>
      </c>
      <c r="E236" s="9" t="s">
        <v>90</v>
      </c>
      <c r="F236" s="9" t="s">
        <v>3355</v>
      </c>
      <c r="G236" s="9" t="s">
        <v>1623</v>
      </c>
      <c r="H236" s="9" t="s">
        <v>1391</v>
      </c>
      <c r="I236" s="9" t="s">
        <v>76</v>
      </c>
      <c r="J236" s="9" t="s">
        <v>901</v>
      </c>
      <c r="K236" s="9" t="s">
        <v>40</v>
      </c>
      <c r="L236" s="9" t="s">
        <v>41</v>
      </c>
      <c r="M236" s="9" t="s">
        <v>42</v>
      </c>
      <c r="N236" s="9" t="s">
        <v>43</v>
      </c>
      <c r="O236" s="9" t="s">
        <v>2505</v>
      </c>
      <c r="P236" s="9" t="s">
        <v>45</v>
      </c>
      <c r="Q236" s="9" t="s">
        <v>84</v>
      </c>
      <c r="R236" s="9" t="s">
        <v>45</v>
      </c>
      <c r="S236" s="9" t="s">
        <v>1434</v>
      </c>
      <c r="T236" s="9" t="s">
        <v>75</v>
      </c>
      <c r="U236" s="9" t="s">
        <v>76</v>
      </c>
      <c r="V236" s="9" t="s">
        <v>75</v>
      </c>
      <c r="W236" s="9" t="s">
        <v>51</v>
      </c>
      <c r="X236" s="9" t="s">
        <v>52</v>
      </c>
      <c r="Y236" s="9" t="s">
        <v>53</v>
      </c>
      <c r="Z236" s="9" t="s">
        <v>54</v>
      </c>
      <c r="AA236" s="9" t="s">
        <v>55</v>
      </c>
      <c r="AB236" s="9" t="s">
        <v>4044</v>
      </c>
      <c r="AC236" s="10">
        <v>50000000</v>
      </c>
      <c r="AD236" s="10" t="s">
        <v>4192</v>
      </c>
      <c r="AE236" s="10" t="str" cm="1">
        <f t="array" aca="1" ref="AE236" ca="1">IFERROR(_xlfn.XLOOKUP(MID(CELL("filename",$A$1),FIND("]",CELL("filename",$A$1))+1,255)&amp;"|"&amp;$C236,Fonte_OM_Objeto!$G:$G,Fonte_OM_Objeto!$J:$J),"")</f>
        <v/>
      </c>
      <c r="AF236" s="10" t="str" cm="1">
        <f t="array" aca="1" ref="AF236" ca="1">IFERROR(_xlfn.XLOOKUP(MID(CELL("filename",$A$1),FIND("]",CELL("filename",$A$1))+1,255)&amp;"|"&amp;$C236,Fonte_OM_Objeto!$G:$G,Fonte_OM_Objeto!$K:$K),"")</f>
        <v/>
      </c>
    </row>
    <row r="237" spans="1:32" s="1" customFormat="1" ht="94.9" customHeight="1" x14ac:dyDescent="0.2">
      <c r="A237" s="9" t="s">
        <v>2327</v>
      </c>
      <c r="B237" s="9" t="s">
        <v>31</v>
      </c>
      <c r="C237" s="9" t="s">
        <v>4191</v>
      </c>
      <c r="D237" s="9" t="s">
        <v>1388</v>
      </c>
      <c r="E237" s="9" t="s">
        <v>90</v>
      </c>
      <c r="F237" s="9" t="s">
        <v>4190</v>
      </c>
      <c r="G237" s="9" t="s">
        <v>4189</v>
      </c>
      <c r="H237" s="9" t="s">
        <v>1391</v>
      </c>
      <c r="I237" s="9" t="s">
        <v>76</v>
      </c>
      <c r="J237" s="9" t="s">
        <v>901</v>
      </c>
      <c r="K237" s="9" t="s">
        <v>40</v>
      </c>
      <c r="L237" s="9" t="s">
        <v>41</v>
      </c>
      <c r="M237" s="9" t="s">
        <v>97</v>
      </c>
      <c r="N237" s="9" t="s">
        <v>98</v>
      </c>
      <c r="O237" s="9" t="s">
        <v>2591</v>
      </c>
      <c r="P237" s="9" t="s">
        <v>45</v>
      </c>
      <c r="Q237" s="9" t="s">
        <v>335</v>
      </c>
      <c r="R237" s="9" t="s">
        <v>45</v>
      </c>
      <c r="S237" s="9" t="s">
        <v>1410</v>
      </c>
      <c r="T237" s="9" t="s">
        <v>75</v>
      </c>
      <c r="U237" s="9" t="s">
        <v>76</v>
      </c>
      <c r="V237" s="9" t="s">
        <v>75</v>
      </c>
      <c r="W237" s="9" t="s">
        <v>51</v>
      </c>
      <c r="X237" s="9" t="s">
        <v>52</v>
      </c>
      <c r="Y237" s="9" t="s">
        <v>53</v>
      </c>
      <c r="Z237" s="9" t="s">
        <v>54</v>
      </c>
      <c r="AA237" s="9" t="s">
        <v>2516</v>
      </c>
      <c r="AB237" s="9" t="s">
        <v>4044</v>
      </c>
      <c r="AC237" s="10">
        <v>50000000</v>
      </c>
      <c r="AD237" s="10" t="s">
        <v>4188</v>
      </c>
      <c r="AE237" s="10" t="str" cm="1">
        <f t="array" aca="1" ref="AE237" ca="1">IFERROR(_xlfn.XLOOKUP(MID(CELL("filename",$A$1),FIND("]",CELL("filename",$A$1))+1,255)&amp;"|"&amp;$C237,Fonte_OM_Objeto!$G:$G,Fonte_OM_Objeto!$J:$J),"")</f>
        <v/>
      </c>
      <c r="AF237" s="10" t="str" cm="1">
        <f t="array" aca="1" ref="AF237" ca="1">IFERROR(_xlfn.XLOOKUP(MID(CELL("filename",$A$1),FIND("]",CELL("filename",$A$1))+1,255)&amp;"|"&amp;$C237,Fonte_OM_Objeto!$G:$G,Fonte_OM_Objeto!$K:$K),"")</f>
        <v/>
      </c>
    </row>
    <row r="238" spans="1:32" s="1" customFormat="1" ht="52.35" customHeight="1" x14ac:dyDescent="0.2">
      <c r="A238" s="9" t="s">
        <v>2327</v>
      </c>
      <c r="B238" s="9" t="s">
        <v>31</v>
      </c>
      <c r="C238" s="9" t="s">
        <v>4187</v>
      </c>
      <c r="D238" s="9" t="s">
        <v>1388</v>
      </c>
      <c r="E238" s="9" t="s">
        <v>90</v>
      </c>
      <c r="F238" s="9" t="s">
        <v>4186</v>
      </c>
      <c r="G238" s="9" t="s">
        <v>4185</v>
      </c>
      <c r="H238" s="9" t="s">
        <v>1391</v>
      </c>
      <c r="I238" s="9" t="s">
        <v>76</v>
      </c>
      <c r="J238" s="9" t="s">
        <v>901</v>
      </c>
      <c r="K238" s="9" t="s">
        <v>40</v>
      </c>
      <c r="L238" s="9" t="s">
        <v>41</v>
      </c>
      <c r="M238" s="9" t="s">
        <v>408</v>
      </c>
      <c r="N238" s="9" t="s">
        <v>409</v>
      </c>
      <c r="O238" s="9" t="s">
        <v>2739</v>
      </c>
      <c r="P238" s="9" t="s">
        <v>45</v>
      </c>
      <c r="Q238" s="9" t="s">
        <v>411</v>
      </c>
      <c r="R238" s="9" t="s">
        <v>2353</v>
      </c>
      <c r="S238" s="9" t="s">
        <v>413</v>
      </c>
      <c r="T238" s="9" t="s">
        <v>75</v>
      </c>
      <c r="U238" s="9" t="s">
        <v>76</v>
      </c>
      <c r="V238" s="9" t="s">
        <v>75</v>
      </c>
      <c r="W238" s="9" t="s">
        <v>51</v>
      </c>
      <c r="X238" s="9" t="s">
        <v>52</v>
      </c>
      <c r="Y238" s="9" t="s">
        <v>53</v>
      </c>
      <c r="Z238" s="9" t="s">
        <v>54</v>
      </c>
      <c r="AA238" s="9" t="s">
        <v>1491</v>
      </c>
      <c r="AB238" s="9" t="s">
        <v>4044</v>
      </c>
      <c r="AC238" s="10">
        <v>20000000</v>
      </c>
      <c r="AD238" s="10" t="s">
        <v>4184</v>
      </c>
      <c r="AE238" s="10" t="str" cm="1">
        <f t="array" aca="1" ref="AE238" ca="1">IFERROR(_xlfn.XLOOKUP(MID(CELL("filename",$A$1),FIND("]",CELL("filename",$A$1))+1,255)&amp;"|"&amp;$C238,Fonte_OM_Objeto!$G:$G,Fonte_OM_Objeto!$J:$J),"")</f>
        <v/>
      </c>
      <c r="AF238" s="10" t="str" cm="1">
        <f t="array" aca="1" ref="AF238" ca="1">IFERROR(_xlfn.XLOOKUP(MID(CELL("filename",$A$1),FIND("]",CELL("filename",$A$1))+1,255)&amp;"|"&amp;$C238,Fonte_OM_Objeto!$G:$G,Fonte_OM_Objeto!$K:$K),"")</f>
        <v/>
      </c>
    </row>
    <row r="239" spans="1:32" s="1" customFormat="1" ht="94.9" customHeight="1" x14ac:dyDescent="0.2">
      <c r="A239" s="9" t="s">
        <v>2327</v>
      </c>
      <c r="B239" s="9" t="s">
        <v>31</v>
      </c>
      <c r="C239" s="9" t="s">
        <v>1621</v>
      </c>
      <c r="D239" s="9" t="s">
        <v>1388</v>
      </c>
      <c r="E239" s="9" t="s">
        <v>90</v>
      </c>
      <c r="F239" s="9" t="s">
        <v>1389</v>
      </c>
      <c r="G239" s="9" t="s">
        <v>1390</v>
      </c>
      <c r="H239" s="9" t="s">
        <v>1391</v>
      </c>
      <c r="I239" s="9" t="s">
        <v>76</v>
      </c>
      <c r="J239" s="9" t="s">
        <v>901</v>
      </c>
      <c r="K239" s="9" t="s">
        <v>40</v>
      </c>
      <c r="L239" s="9" t="s">
        <v>41</v>
      </c>
      <c r="M239" s="9" t="s">
        <v>59</v>
      </c>
      <c r="N239" s="9" t="s">
        <v>60</v>
      </c>
      <c r="O239" s="9" t="s">
        <v>2430</v>
      </c>
      <c r="P239" s="9" t="s">
        <v>45</v>
      </c>
      <c r="Q239" s="9" t="s">
        <v>62</v>
      </c>
      <c r="R239" s="9" t="s">
        <v>45</v>
      </c>
      <c r="S239" s="9" t="s">
        <v>1601</v>
      </c>
      <c r="T239" s="9" t="s">
        <v>75</v>
      </c>
      <c r="U239" s="9" t="s">
        <v>76</v>
      </c>
      <c r="V239" s="9" t="s">
        <v>75</v>
      </c>
      <c r="W239" s="9" t="s">
        <v>51</v>
      </c>
      <c r="X239" s="9" t="s">
        <v>52</v>
      </c>
      <c r="Y239" s="9" t="s">
        <v>53</v>
      </c>
      <c r="Z239" s="9" t="s">
        <v>54</v>
      </c>
      <c r="AA239" s="9" t="s">
        <v>2516</v>
      </c>
      <c r="AB239" s="9" t="s">
        <v>4044</v>
      </c>
      <c r="AC239" s="10">
        <v>1948000000</v>
      </c>
      <c r="AD239" s="10" t="s">
        <v>4183</v>
      </c>
      <c r="AE239" s="10" t="str" cm="1">
        <f t="array" aca="1" ref="AE239" ca="1">IFERROR(_xlfn.XLOOKUP(MID(CELL("filename",$A$1),FIND("]",CELL("filename",$A$1))+1,255)&amp;"|"&amp;$C239,Fonte_OM_Objeto!$G:$G,Fonte_OM_Objeto!$J:$J),"")</f>
        <v/>
      </c>
      <c r="AF239" s="10" t="str" cm="1">
        <f t="array" aca="1" ref="AF239" ca="1">IFERROR(_xlfn.XLOOKUP(MID(CELL("filename",$A$1),FIND("]",CELL("filename",$A$1))+1,255)&amp;"|"&amp;$C239,Fonte_OM_Objeto!$G:$G,Fonte_OM_Objeto!$K:$K),"")</f>
        <v/>
      </c>
    </row>
    <row r="240" spans="1:32" s="1" customFormat="1" ht="94.9" customHeight="1" x14ac:dyDescent="0.2">
      <c r="A240" s="9" t="s">
        <v>2327</v>
      </c>
      <c r="B240" s="9" t="s">
        <v>31</v>
      </c>
      <c r="C240" s="9" t="s">
        <v>1387</v>
      </c>
      <c r="D240" s="9" t="s">
        <v>1388</v>
      </c>
      <c r="E240" s="9" t="s">
        <v>90</v>
      </c>
      <c r="F240" s="9" t="s">
        <v>1389</v>
      </c>
      <c r="G240" s="9" t="s">
        <v>1390</v>
      </c>
      <c r="H240" s="9" t="s">
        <v>1391</v>
      </c>
      <c r="I240" s="9" t="s">
        <v>76</v>
      </c>
      <c r="J240" s="9" t="s">
        <v>901</v>
      </c>
      <c r="K240" s="9" t="s">
        <v>40</v>
      </c>
      <c r="L240" s="9" t="s">
        <v>41</v>
      </c>
      <c r="M240" s="9" t="s">
        <v>42</v>
      </c>
      <c r="N240" s="9" t="s">
        <v>43</v>
      </c>
      <c r="O240" s="9" t="s">
        <v>2530</v>
      </c>
      <c r="P240" s="9" t="s">
        <v>45</v>
      </c>
      <c r="Q240" s="9" t="s">
        <v>84</v>
      </c>
      <c r="R240" s="9" t="s">
        <v>45</v>
      </c>
      <c r="S240" s="9" t="s">
        <v>1400</v>
      </c>
      <c r="T240" s="9" t="s">
        <v>75</v>
      </c>
      <c r="U240" s="9" t="s">
        <v>76</v>
      </c>
      <c r="V240" s="9" t="s">
        <v>75</v>
      </c>
      <c r="W240" s="9" t="s">
        <v>51</v>
      </c>
      <c r="X240" s="9" t="s">
        <v>52</v>
      </c>
      <c r="Y240" s="9" t="s">
        <v>53</v>
      </c>
      <c r="Z240" s="9" t="s">
        <v>54</v>
      </c>
      <c r="AA240" s="9" t="s">
        <v>2516</v>
      </c>
      <c r="AB240" s="9" t="s">
        <v>4044</v>
      </c>
      <c r="AC240" s="10">
        <v>121000000</v>
      </c>
      <c r="AD240" s="10" t="s">
        <v>4182</v>
      </c>
      <c r="AE240" s="10" t="str" cm="1">
        <f t="array" aca="1" ref="AE240" ca="1">IFERROR(_xlfn.XLOOKUP(MID(CELL("filename",$A$1),FIND("]",CELL("filename",$A$1))+1,255)&amp;"|"&amp;$C240,Fonte_OM_Objeto!$G:$G,Fonte_OM_Objeto!$J:$J),"")</f>
        <v/>
      </c>
      <c r="AF240" s="10" t="str" cm="1">
        <f t="array" aca="1" ref="AF240" ca="1">IFERROR(_xlfn.XLOOKUP(MID(CELL("filename",$A$1),FIND("]",CELL("filename",$A$1))+1,255)&amp;"|"&amp;$C240,Fonte_OM_Objeto!$G:$G,Fonte_OM_Objeto!$K:$K),"")</f>
        <v/>
      </c>
    </row>
    <row r="241" spans="1:32" s="1" customFormat="1" ht="159.94999999999999" customHeight="1" x14ac:dyDescent="0.2">
      <c r="A241" s="9" t="s">
        <v>2327</v>
      </c>
      <c r="B241" s="9" t="s">
        <v>31</v>
      </c>
      <c r="C241" s="9" t="s">
        <v>1394</v>
      </c>
      <c r="D241" s="9" t="s">
        <v>1388</v>
      </c>
      <c r="E241" s="9" t="s">
        <v>90</v>
      </c>
      <c r="F241" s="9" t="s">
        <v>1389</v>
      </c>
      <c r="G241" s="9" t="s">
        <v>1390</v>
      </c>
      <c r="H241" s="9" t="s">
        <v>1391</v>
      </c>
      <c r="I241" s="9" t="s">
        <v>76</v>
      </c>
      <c r="J241" s="9" t="s">
        <v>901</v>
      </c>
      <c r="K241" s="9" t="s">
        <v>40</v>
      </c>
      <c r="L241" s="9" t="s">
        <v>41</v>
      </c>
      <c r="M241" s="9" t="s">
        <v>97</v>
      </c>
      <c r="N241" s="9" t="s">
        <v>98</v>
      </c>
      <c r="O241" s="9" t="s">
        <v>2591</v>
      </c>
      <c r="P241" s="9" t="s">
        <v>45</v>
      </c>
      <c r="Q241" s="9" t="s">
        <v>335</v>
      </c>
      <c r="R241" s="9" t="s">
        <v>45</v>
      </c>
      <c r="S241" s="9" t="s">
        <v>1410</v>
      </c>
      <c r="T241" s="9" t="s">
        <v>75</v>
      </c>
      <c r="U241" s="9" t="s">
        <v>76</v>
      </c>
      <c r="V241" s="9" t="s">
        <v>75</v>
      </c>
      <c r="W241" s="9" t="s">
        <v>51</v>
      </c>
      <c r="X241" s="9" t="s">
        <v>52</v>
      </c>
      <c r="Y241" s="9" t="s">
        <v>53</v>
      </c>
      <c r="Z241" s="9" t="s">
        <v>54</v>
      </c>
      <c r="AA241" s="9" t="s">
        <v>2516</v>
      </c>
      <c r="AB241" s="9" t="s">
        <v>4044</v>
      </c>
      <c r="AC241" s="10">
        <v>3385138409</v>
      </c>
      <c r="AD241" s="10" t="s">
        <v>4181</v>
      </c>
      <c r="AE241" s="10" t="str" cm="1">
        <f t="array" aca="1" ref="AE241" ca="1">IFERROR(_xlfn.XLOOKUP(MID(CELL("filename",$A$1),FIND("]",CELL("filename",$A$1))+1,255)&amp;"|"&amp;$C241,Fonte_OM_Objeto!$G:$G,Fonte_OM_Objeto!$J:$J),"")</f>
        <v/>
      </c>
      <c r="AF241" s="10" t="str" cm="1">
        <f t="array" aca="1" ref="AF241" ca="1">IFERROR(_xlfn.XLOOKUP(MID(CELL("filename",$A$1),FIND("]",CELL("filename",$A$1))+1,255)&amp;"|"&amp;$C241,Fonte_OM_Objeto!$G:$G,Fonte_OM_Objeto!$K:$K),"")</f>
        <v/>
      </c>
    </row>
    <row r="242" spans="1:32" s="1" customFormat="1" ht="84.2" customHeight="1" x14ac:dyDescent="0.2">
      <c r="A242" s="9" t="s">
        <v>2327</v>
      </c>
      <c r="B242" s="9" t="s">
        <v>31</v>
      </c>
      <c r="C242" s="9" t="s">
        <v>4180</v>
      </c>
      <c r="D242" s="9" t="s">
        <v>1388</v>
      </c>
      <c r="E242" s="9" t="s">
        <v>34</v>
      </c>
      <c r="F242" s="9" t="s">
        <v>4174</v>
      </c>
      <c r="G242" s="9" t="s">
        <v>4173</v>
      </c>
      <c r="H242" s="9" t="s">
        <v>1391</v>
      </c>
      <c r="I242" s="9" t="s">
        <v>76</v>
      </c>
      <c r="J242" s="9" t="s">
        <v>901</v>
      </c>
      <c r="K242" s="9" t="s">
        <v>40</v>
      </c>
      <c r="L242" s="9" t="s">
        <v>41</v>
      </c>
      <c r="M242" s="9" t="s">
        <v>97</v>
      </c>
      <c r="N242" s="9" t="s">
        <v>98</v>
      </c>
      <c r="O242" s="9" t="s">
        <v>2437</v>
      </c>
      <c r="P242" s="9" t="s">
        <v>45</v>
      </c>
      <c r="Q242" s="9" t="s">
        <v>335</v>
      </c>
      <c r="R242" s="9" t="s">
        <v>45</v>
      </c>
      <c r="S242" s="9" t="s">
        <v>1473</v>
      </c>
      <c r="T242" s="9" t="s">
        <v>75</v>
      </c>
      <c r="U242" s="9" t="s">
        <v>76</v>
      </c>
      <c r="V242" s="9" t="s">
        <v>75</v>
      </c>
      <c r="W242" s="9" t="s">
        <v>51</v>
      </c>
      <c r="X242" s="9" t="s">
        <v>52</v>
      </c>
      <c r="Y242" s="9" t="s">
        <v>53</v>
      </c>
      <c r="Z242" s="9" t="s">
        <v>54</v>
      </c>
      <c r="AA242" s="9" t="s">
        <v>1392</v>
      </c>
      <c r="AB242" s="9" t="s">
        <v>4070</v>
      </c>
      <c r="AC242" s="10">
        <v>0</v>
      </c>
      <c r="AD242" s="10" t="s">
        <v>4179</v>
      </c>
      <c r="AE242" s="10" t="str" cm="1">
        <f t="array" aca="1" ref="AE242" ca="1">IFERROR(_xlfn.XLOOKUP(MID(CELL("filename",$A$1),FIND("]",CELL("filename",$A$1))+1,255)&amp;"|"&amp;$C242,Fonte_OM_Objeto!$G:$G,Fonte_OM_Objeto!$J:$J),"")</f>
        <v/>
      </c>
      <c r="AF242" s="10" t="str" cm="1">
        <f t="array" aca="1" ref="AF242" ca="1">IFERROR(_xlfn.XLOOKUP(MID(CELL("filename",$A$1),FIND("]",CELL("filename",$A$1))+1,255)&amp;"|"&amp;$C242,Fonte_OM_Objeto!$G:$G,Fonte_OM_Objeto!$K:$K),"")</f>
        <v/>
      </c>
    </row>
    <row r="243" spans="1:32" s="1" customFormat="1" ht="84.2" customHeight="1" x14ac:dyDescent="0.2">
      <c r="A243" s="9" t="s">
        <v>2327</v>
      </c>
      <c r="B243" s="9" t="s">
        <v>31</v>
      </c>
      <c r="C243" s="9" t="s">
        <v>4180</v>
      </c>
      <c r="D243" s="9" t="s">
        <v>1388</v>
      </c>
      <c r="E243" s="9" t="s">
        <v>34</v>
      </c>
      <c r="F243" s="9" t="s">
        <v>4174</v>
      </c>
      <c r="G243" s="9" t="s">
        <v>4173</v>
      </c>
      <c r="H243" s="9" t="s">
        <v>1391</v>
      </c>
      <c r="I243" s="9" t="s">
        <v>76</v>
      </c>
      <c r="J243" s="9" t="s">
        <v>901</v>
      </c>
      <c r="K243" s="9" t="s">
        <v>40</v>
      </c>
      <c r="L243" s="9" t="s">
        <v>41</v>
      </c>
      <c r="M243" s="9" t="s">
        <v>70</v>
      </c>
      <c r="N243" s="9" t="s">
        <v>71</v>
      </c>
      <c r="O243" s="9" t="s">
        <v>2326</v>
      </c>
      <c r="P243" s="9" t="s">
        <v>45</v>
      </c>
      <c r="Q243" s="9" t="s">
        <v>62</v>
      </c>
      <c r="R243" s="9" t="s">
        <v>45</v>
      </c>
      <c r="S243" s="9" t="s">
        <v>4048</v>
      </c>
      <c r="T243" s="9" t="s">
        <v>75</v>
      </c>
      <c r="U243" s="9" t="s">
        <v>76</v>
      </c>
      <c r="V243" s="9" t="s">
        <v>75</v>
      </c>
      <c r="W243" s="9" t="s">
        <v>51</v>
      </c>
      <c r="X243" s="9" t="s">
        <v>102</v>
      </c>
      <c r="Y243" s="9" t="s">
        <v>53</v>
      </c>
      <c r="Z243" s="9" t="s">
        <v>54</v>
      </c>
      <c r="AA243" s="9" t="s">
        <v>1392</v>
      </c>
      <c r="AB243" s="9" t="s">
        <v>4044</v>
      </c>
      <c r="AC243" s="10">
        <v>0</v>
      </c>
      <c r="AD243" s="10" t="s">
        <v>4179</v>
      </c>
      <c r="AE243" s="10" t="str" cm="1">
        <f t="array" aca="1" ref="AE243" ca="1">IFERROR(_xlfn.XLOOKUP(MID(CELL("filename",$A$1),FIND("]",CELL("filename",$A$1))+1,255)&amp;"|"&amp;$C243,Fonte_OM_Objeto!$G:$G,Fonte_OM_Objeto!$J:$J),"")</f>
        <v/>
      </c>
      <c r="AF243" s="10" t="str" cm="1">
        <f t="array" aca="1" ref="AF243" ca="1">IFERROR(_xlfn.XLOOKUP(MID(CELL("filename",$A$1),FIND("]",CELL("filename",$A$1))+1,255)&amp;"|"&amp;$C243,Fonte_OM_Objeto!$G:$G,Fonte_OM_Objeto!$K:$K),"")</f>
        <v/>
      </c>
    </row>
    <row r="244" spans="1:32" s="1" customFormat="1" ht="192" customHeight="1" x14ac:dyDescent="0.2">
      <c r="A244" s="9" t="s">
        <v>2327</v>
      </c>
      <c r="B244" s="9" t="s">
        <v>31</v>
      </c>
      <c r="C244" s="9" t="s">
        <v>4175</v>
      </c>
      <c r="D244" s="9" t="s">
        <v>1388</v>
      </c>
      <c r="E244" s="9" t="s">
        <v>34</v>
      </c>
      <c r="F244" s="9" t="s">
        <v>4174</v>
      </c>
      <c r="G244" s="9" t="s">
        <v>4173</v>
      </c>
      <c r="H244" s="9" t="s">
        <v>1391</v>
      </c>
      <c r="I244" s="9" t="s">
        <v>76</v>
      </c>
      <c r="J244" s="9" t="s">
        <v>901</v>
      </c>
      <c r="K244" s="9" t="s">
        <v>40</v>
      </c>
      <c r="L244" s="9" t="s">
        <v>41</v>
      </c>
      <c r="M244" s="9" t="s">
        <v>97</v>
      </c>
      <c r="N244" s="9" t="s">
        <v>98</v>
      </c>
      <c r="O244" s="9" t="s">
        <v>2437</v>
      </c>
      <c r="P244" s="9" t="s">
        <v>45</v>
      </c>
      <c r="Q244" s="9" t="s">
        <v>335</v>
      </c>
      <c r="R244" s="9" t="s">
        <v>45</v>
      </c>
      <c r="S244" s="9" t="s">
        <v>1473</v>
      </c>
      <c r="T244" s="9" t="s">
        <v>75</v>
      </c>
      <c r="U244" s="9" t="s">
        <v>76</v>
      </c>
      <c r="V244" s="9" t="s">
        <v>75</v>
      </c>
      <c r="W244" s="9" t="s">
        <v>51</v>
      </c>
      <c r="X244" s="9" t="s">
        <v>102</v>
      </c>
      <c r="Y244" s="9" t="s">
        <v>53</v>
      </c>
      <c r="Z244" s="9" t="s">
        <v>54</v>
      </c>
      <c r="AA244" s="9" t="s">
        <v>1392</v>
      </c>
      <c r="AB244" s="9" t="s">
        <v>4044</v>
      </c>
      <c r="AC244" s="10">
        <v>0</v>
      </c>
      <c r="AD244" s="10" t="s">
        <v>4171</v>
      </c>
      <c r="AE244" s="10" t="str" cm="1">
        <f t="array" aca="1" ref="AE244" ca="1">IFERROR(_xlfn.XLOOKUP(MID(CELL("filename",$A$1),FIND("]",CELL("filename",$A$1))+1,255)&amp;"|"&amp;$C244,Fonte_OM_Objeto!$G:$G,Fonte_OM_Objeto!$J:$J),"")</f>
        <v/>
      </c>
      <c r="AF244" s="10" t="str" cm="1">
        <f t="array" aca="1" ref="AF244" ca="1">IFERROR(_xlfn.XLOOKUP(MID(CELL("filename",$A$1),FIND("]",CELL("filename",$A$1))+1,255)&amp;"|"&amp;$C244,Fonte_OM_Objeto!$G:$G,Fonte_OM_Objeto!$K:$K),"")</f>
        <v/>
      </c>
    </row>
    <row r="245" spans="1:32" s="1" customFormat="1" ht="192" customHeight="1" x14ac:dyDescent="0.2">
      <c r="A245" s="9" t="s">
        <v>2327</v>
      </c>
      <c r="B245" s="9" t="s">
        <v>31</v>
      </c>
      <c r="C245" s="9" t="s">
        <v>4175</v>
      </c>
      <c r="D245" s="9" t="s">
        <v>1388</v>
      </c>
      <c r="E245" s="9" t="s">
        <v>34</v>
      </c>
      <c r="F245" s="9" t="s">
        <v>4174</v>
      </c>
      <c r="G245" s="9" t="s">
        <v>4173</v>
      </c>
      <c r="H245" s="9" t="s">
        <v>1391</v>
      </c>
      <c r="I245" s="9" t="s">
        <v>76</v>
      </c>
      <c r="J245" s="9" t="s">
        <v>901</v>
      </c>
      <c r="K245" s="9" t="s">
        <v>40</v>
      </c>
      <c r="L245" s="9" t="s">
        <v>41</v>
      </c>
      <c r="M245" s="9" t="s">
        <v>97</v>
      </c>
      <c r="N245" s="9" t="s">
        <v>98</v>
      </c>
      <c r="O245" s="9" t="s">
        <v>2437</v>
      </c>
      <c r="P245" s="9" t="s">
        <v>45</v>
      </c>
      <c r="Q245" s="9" t="s">
        <v>335</v>
      </c>
      <c r="R245" s="9" t="s">
        <v>45</v>
      </c>
      <c r="S245" s="9" t="s">
        <v>1473</v>
      </c>
      <c r="T245" s="9" t="s">
        <v>75</v>
      </c>
      <c r="U245" s="9" t="s">
        <v>76</v>
      </c>
      <c r="V245" s="9" t="s">
        <v>75</v>
      </c>
      <c r="W245" s="9" t="s">
        <v>51</v>
      </c>
      <c r="X245" s="9" t="s">
        <v>52</v>
      </c>
      <c r="Y245" s="9" t="s">
        <v>53</v>
      </c>
      <c r="Z245" s="9" t="s">
        <v>54</v>
      </c>
      <c r="AA245" s="9" t="s">
        <v>1392</v>
      </c>
      <c r="AB245" s="9" t="s">
        <v>4070</v>
      </c>
      <c r="AC245" s="10">
        <v>0</v>
      </c>
      <c r="AD245" s="10" t="s">
        <v>4171</v>
      </c>
      <c r="AE245" s="10" t="str" cm="1">
        <f t="array" aca="1" ref="AE245" ca="1">IFERROR(_xlfn.XLOOKUP(MID(CELL("filename",$A$1),FIND("]",CELL("filename",$A$1))+1,255)&amp;"|"&amp;$C245,Fonte_OM_Objeto!$G:$G,Fonte_OM_Objeto!$J:$J),"")</f>
        <v/>
      </c>
      <c r="AF245" s="10" t="str" cm="1">
        <f t="array" aca="1" ref="AF245" ca="1">IFERROR(_xlfn.XLOOKUP(MID(CELL("filename",$A$1),FIND("]",CELL("filename",$A$1))+1,255)&amp;"|"&amp;$C245,Fonte_OM_Objeto!$G:$G,Fonte_OM_Objeto!$K:$K),"")</f>
        <v/>
      </c>
    </row>
    <row r="246" spans="1:32" s="1" customFormat="1" ht="192" customHeight="1" x14ac:dyDescent="0.2">
      <c r="A246" s="9" t="s">
        <v>2327</v>
      </c>
      <c r="B246" s="9" t="s">
        <v>31</v>
      </c>
      <c r="C246" s="9" t="s">
        <v>4175</v>
      </c>
      <c r="D246" s="9" t="s">
        <v>1388</v>
      </c>
      <c r="E246" s="9" t="s">
        <v>34</v>
      </c>
      <c r="F246" s="9" t="s">
        <v>4174</v>
      </c>
      <c r="G246" s="9" t="s">
        <v>4173</v>
      </c>
      <c r="H246" s="9" t="s">
        <v>1391</v>
      </c>
      <c r="I246" s="9" t="s">
        <v>76</v>
      </c>
      <c r="J246" s="9" t="s">
        <v>901</v>
      </c>
      <c r="K246" s="9" t="s">
        <v>40</v>
      </c>
      <c r="L246" s="9" t="s">
        <v>41</v>
      </c>
      <c r="M246" s="9" t="s">
        <v>42</v>
      </c>
      <c r="N246" s="9" t="s">
        <v>43</v>
      </c>
      <c r="O246" s="9" t="s">
        <v>118</v>
      </c>
      <c r="P246" s="9" t="s">
        <v>45</v>
      </c>
      <c r="Q246" s="9" t="s">
        <v>46</v>
      </c>
      <c r="R246" s="9" t="s">
        <v>47</v>
      </c>
      <c r="S246" s="9" t="s">
        <v>48</v>
      </c>
      <c r="T246" s="9" t="s">
        <v>75</v>
      </c>
      <c r="U246" s="9" t="s">
        <v>76</v>
      </c>
      <c r="V246" s="9" t="s">
        <v>75</v>
      </c>
      <c r="W246" s="9" t="s">
        <v>51</v>
      </c>
      <c r="X246" s="9" t="s">
        <v>102</v>
      </c>
      <c r="Y246" s="9" t="s">
        <v>53</v>
      </c>
      <c r="Z246" s="9" t="s">
        <v>54</v>
      </c>
      <c r="AA246" s="9" t="s">
        <v>1392</v>
      </c>
      <c r="AB246" s="9" t="s">
        <v>4044</v>
      </c>
      <c r="AC246" s="10">
        <v>0</v>
      </c>
      <c r="AD246" s="10" t="s">
        <v>4171</v>
      </c>
      <c r="AE246" s="10" t="str" cm="1">
        <f t="array" aca="1" ref="AE246" ca="1">IFERROR(_xlfn.XLOOKUP(MID(CELL("filename",$A$1),FIND("]",CELL("filename",$A$1))+1,255)&amp;"|"&amp;$C246,Fonte_OM_Objeto!$G:$G,Fonte_OM_Objeto!$J:$J),"")</f>
        <v/>
      </c>
      <c r="AF246" s="10" t="str" cm="1">
        <f t="array" aca="1" ref="AF246" ca="1">IFERROR(_xlfn.XLOOKUP(MID(CELL("filename",$A$1),FIND("]",CELL("filename",$A$1))+1,255)&amp;"|"&amp;$C246,Fonte_OM_Objeto!$G:$G,Fonte_OM_Objeto!$K:$K),"")</f>
        <v/>
      </c>
    </row>
    <row r="247" spans="1:32" s="1" customFormat="1" ht="192" customHeight="1" x14ac:dyDescent="0.2">
      <c r="A247" s="9" t="s">
        <v>2327</v>
      </c>
      <c r="B247" s="9" t="s">
        <v>31</v>
      </c>
      <c r="C247" s="9" t="s">
        <v>4175</v>
      </c>
      <c r="D247" s="9" t="s">
        <v>1388</v>
      </c>
      <c r="E247" s="9" t="s">
        <v>34</v>
      </c>
      <c r="F247" s="9" t="s">
        <v>4174</v>
      </c>
      <c r="G247" s="9" t="s">
        <v>4173</v>
      </c>
      <c r="H247" s="9" t="s">
        <v>1391</v>
      </c>
      <c r="I247" s="9" t="s">
        <v>76</v>
      </c>
      <c r="J247" s="9" t="s">
        <v>901</v>
      </c>
      <c r="K247" s="9" t="s">
        <v>40</v>
      </c>
      <c r="L247" s="9" t="s">
        <v>41</v>
      </c>
      <c r="M247" s="9" t="s">
        <v>42</v>
      </c>
      <c r="N247" s="9" t="s">
        <v>43</v>
      </c>
      <c r="O247" s="9" t="s">
        <v>2443</v>
      </c>
      <c r="P247" s="9" t="s">
        <v>45</v>
      </c>
      <c r="Q247" s="9" t="s">
        <v>84</v>
      </c>
      <c r="R247" s="9" t="s">
        <v>45</v>
      </c>
      <c r="S247" s="9" t="s">
        <v>2442</v>
      </c>
      <c r="T247" s="9" t="s">
        <v>75</v>
      </c>
      <c r="U247" s="9" t="s">
        <v>76</v>
      </c>
      <c r="V247" s="9" t="s">
        <v>75</v>
      </c>
      <c r="W247" s="9" t="s">
        <v>51</v>
      </c>
      <c r="X247" s="9" t="s">
        <v>102</v>
      </c>
      <c r="Y247" s="9" t="s">
        <v>53</v>
      </c>
      <c r="Z247" s="9" t="s">
        <v>54</v>
      </c>
      <c r="AA247" s="9" t="s">
        <v>1392</v>
      </c>
      <c r="AB247" s="9" t="s">
        <v>4044</v>
      </c>
      <c r="AC247" s="10">
        <v>0</v>
      </c>
      <c r="AD247" s="10" t="s">
        <v>4171</v>
      </c>
      <c r="AE247" s="10" t="str" cm="1">
        <f t="array" aca="1" ref="AE247" ca="1">IFERROR(_xlfn.XLOOKUP(MID(CELL("filename",$A$1),FIND("]",CELL("filename",$A$1))+1,255)&amp;"|"&amp;$C247,Fonte_OM_Objeto!$G:$G,Fonte_OM_Objeto!$J:$J),"")</f>
        <v/>
      </c>
      <c r="AF247" s="10" t="str" cm="1">
        <f t="array" aca="1" ref="AF247" ca="1">IFERROR(_xlfn.XLOOKUP(MID(CELL("filename",$A$1),FIND("]",CELL("filename",$A$1))+1,255)&amp;"|"&amp;$C247,Fonte_OM_Objeto!$G:$G,Fonte_OM_Objeto!$K:$K),"")</f>
        <v/>
      </c>
    </row>
    <row r="248" spans="1:32" s="1" customFormat="1" ht="192" customHeight="1" x14ac:dyDescent="0.2">
      <c r="A248" s="9" t="s">
        <v>2327</v>
      </c>
      <c r="B248" s="9" t="s">
        <v>31</v>
      </c>
      <c r="C248" s="9" t="s">
        <v>4175</v>
      </c>
      <c r="D248" s="9" t="s">
        <v>1388</v>
      </c>
      <c r="E248" s="9" t="s">
        <v>34</v>
      </c>
      <c r="F248" s="9" t="s">
        <v>4174</v>
      </c>
      <c r="G248" s="9" t="s">
        <v>4173</v>
      </c>
      <c r="H248" s="9" t="s">
        <v>1391</v>
      </c>
      <c r="I248" s="9" t="s">
        <v>76</v>
      </c>
      <c r="J248" s="9" t="s">
        <v>901</v>
      </c>
      <c r="K248" s="9" t="s">
        <v>40</v>
      </c>
      <c r="L248" s="9" t="s">
        <v>41</v>
      </c>
      <c r="M248" s="9" t="s">
        <v>42</v>
      </c>
      <c r="N248" s="9" t="s">
        <v>43</v>
      </c>
      <c r="O248" s="9" t="s">
        <v>2443</v>
      </c>
      <c r="P248" s="9" t="s">
        <v>45</v>
      </c>
      <c r="Q248" s="9" t="s">
        <v>84</v>
      </c>
      <c r="R248" s="9" t="s">
        <v>45</v>
      </c>
      <c r="S248" s="9" t="s">
        <v>2442</v>
      </c>
      <c r="T248" s="9" t="s">
        <v>75</v>
      </c>
      <c r="U248" s="9" t="s">
        <v>76</v>
      </c>
      <c r="V248" s="9" t="s">
        <v>75</v>
      </c>
      <c r="W248" s="9" t="s">
        <v>51</v>
      </c>
      <c r="X248" s="9" t="s">
        <v>52</v>
      </c>
      <c r="Y248" s="9" t="s">
        <v>53</v>
      </c>
      <c r="Z248" s="9" t="s">
        <v>54</v>
      </c>
      <c r="AA248" s="9" t="s">
        <v>1392</v>
      </c>
      <c r="AB248" s="9" t="s">
        <v>4044</v>
      </c>
      <c r="AC248" s="10">
        <v>0</v>
      </c>
      <c r="AD248" s="10" t="s">
        <v>4171</v>
      </c>
      <c r="AE248" s="10" t="str" cm="1">
        <f t="array" aca="1" ref="AE248" ca="1">IFERROR(_xlfn.XLOOKUP(MID(CELL("filename",$A$1),FIND("]",CELL("filename",$A$1))+1,255)&amp;"|"&amp;$C248,Fonte_OM_Objeto!$G:$G,Fonte_OM_Objeto!$J:$J),"")</f>
        <v/>
      </c>
      <c r="AF248" s="10" t="str" cm="1">
        <f t="array" aca="1" ref="AF248" ca="1">IFERROR(_xlfn.XLOOKUP(MID(CELL("filename",$A$1),FIND("]",CELL("filename",$A$1))+1,255)&amp;"|"&amp;$C248,Fonte_OM_Objeto!$G:$G,Fonte_OM_Objeto!$K:$K),"")</f>
        <v/>
      </c>
    </row>
    <row r="249" spans="1:32" s="1" customFormat="1" ht="192" customHeight="1" x14ac:dyDescent="0.2">
      <c r="A249" s="9" t="s">
        <v>2327</v>
      </c>
      <c r="B249" s="9" t="s">
        <v>31</v>
      </c>
      <c r="C249" s="9" t="s">
        <v>4175</v>
      </c>
      <c r="D249" s="9" t="s">
        <v>1388</v>
      </c>
      <c r="E249" s="9" t="s">
        <v>34</v>
      </c>
      <c r="F249" s="9" t="s">
        <v>4174</v>
      </c>
      <c r="G249" s="9" t="s">
        <v>4173</v>
      </c>
      <c r="H249" s="9" t="s">
        <v>1391</v>
      </c>
      <c r="I249" s="9" t="s">
        <v>76</v>
      </c>
      <c r="J249" s="9" t="s">
        <v>901</v>
      </c>
      <c r="K249" s="9" t="s">
        <v>40</v>
      </c>
      <c r="L249" s="9" t="s">
        <v>41</v>
      </c>
      <c r="M249" s="9" t="s">
        <v>42</v>
      </c>
      <c r="N249" s="9" t="s">
        <v>43</v>
      </c>
      <c r="O249" s="9" t="s">
        <v>2344</v>
      </c>
      <c r="P249" s="9" t="s">
        <v>45</v>
      </c>
      <c r="Q249" s="9" t="s">
        <v>84</v>
      </c>
      <c r="R249" s="9" t="s">
        <v>45</v>
      </c>
      <c r="S249" s="9" t="s">
        <v>4048</v>
      </c>
      <c r="T249" s="9" t="s">
        <v>75</v>
      </c>
      <c r="U249" s="9" t="s">
        <v>76</v>
      </c>
      <c r="V249" s="9" t="s">
        <v>75</v>
      </c>
      <c r="W249" s="9" t="s">
        <v>51</v>
      </c>
      <c r="X249" s="9" t="s">
        <v>102</v>
      </c>
      <c r="Y249" s="9" t="s">
        <v>53</v>
      </c>
      <c r="Z249" s="9" t="s">
        <v>54</v>
      </c>
      <c r="AA249" s="9" t="s">
        <v>1392</v>
      </c>
      <c r="AB249" s="9" t="s">
        <v>4044</v>
      </c>
      <c r="AC249" s="10">
        <v>0</v>
      </c>
      <c r="AD249" s="10" t="s">
        <v>4171</v>
      </c>
      <c r="AE249" s="10" t="str" cm="1">
        <f t="array" aca="1" ref="AE249" ca="1">IFERROR(_xlfn.XLOOKUP(MID(CELL("filename",$A$1),FIND("]",CELL("filename",$A$1))+1,255)&amp;"|"&amp;$C249,Fonte_OM_Objeto!$G:$G,Fonte_OM_Objeto!$J:$J),"")</f>
        <v/>
      </c>
      <c r="AF249" s="10" t="str" cm="1">
        <f t="array" aca="1" ref="AF249" ca="1">IFERROR(_xlfn.XLOOKUP(MID(CELL("filename",$A$1),FIND("]",CELL("filename",$A$1))+1,255)&amp;"|"&amp;$C249,Fonte_OM_Objeto!$G:$G,Fonte_OM_Objeto!$K:$K),"")</f>
        <v/>
      </c>
    </row>
    <row r="250" spans="1:32" s="1" customFormat="1" ht="192" customHeight="1" x14ac:dyDescent="0.2">
      <c r="A250" s="9" t="s">
        <v>2327</v>
      </c>
      <c r="B250" s="9" t="s">
        <v>31</v>
      </c>
      <c r="C250" s="9" t="s">
        <v>4175</v>
      </c>
      <c r="D250" s="9" t="s">
        <v>1388</v>
      </c>
      <c r="E250" s="9" t="s">
        <v>34</v>
      </c>
      <c r="F250" s="9" t="s">
        <v>4174</v>
      </c>
      <c r="G250" s="9" t="s">
        <v>4173</v>
      </c>
      <c r="H250" s="9" t="s">
        <v>1391</v>
      </c>
      <c r="I250" s="9" t="s">
        <v>76</v>
      </c>
      <c r="J250" s="9" t="s">
        <v>901</v>
      </c>
      <c r="K250" s="9" t="s">
        <v>40</v>
      </c>
      <c r="L250" s="9" t="s">
        <v>41</v>
      </c>
      <c r="M250" s="9" t="s">
        <v>59</v>
      </c>
      <c r="N250" s="9" t="s">
        <v>60</v>
      </c>
      <c r="O250" s="9" t="s">
        <v>2430</v>
      </c>
      <c r="P250" s="9" t="s">
        <v>45</v>
      </c>
      <c r="Q250" s="9" t="s">
        <v>62</v>
      </c>
      <c r="R250" s="9" t="s">
        <v>45</v>
      </c>
      <c r="S250" s="9" t="s">
        <v>1601</v>
      </c>
      <c r="T250" s="9" t="s">
        <v>75</v>
      </c>
      <c r="U250" s="9" t="s">
        <v>76</v>
      </c>
      <c r="V250" s="9" t="s">
        <v>75</v>
      </c>
      <c r="W250" s="9" t="s">
        <v>51</v>
      </c>
      <c r="X250" s="9" t="s">
        <v>52</v>
      </c>
      <c r="Y250" s="9" t="s">
        <v>53</v>
      </c>
      <c r="Z250" s="9" t="s">
        <v>54</v>
      </c>
      <c r="AA250" s="9" t="s">
        <v>1392</v>
      </c>
      <c r="AB250" s="9" t="s">
        <v>4151</v>
      </c>
      <c r="AC250" s="10">
        <v>0</v>
      </c>
      <c r="AD250" s="10" t="s">
        <v>4171</v>
      </c>
      <c r="AE250" s="10" t="str" cm="1">
        <f t="array" aca="1" ref="AE250" ca="1">IFERROR(_xlfn.XLOOKUP(MID(CELL("filename",$A$1),FIND("]",CELL("filename",$A$1))+1,255)&amp;"|"&amp;$C250,Fonte_OM_Objeto!$G:$G,Fonte_OM_Objeto!$J:$J),"")</f>
        <v/>
      </c>
      <c r="AF250" s="10" t="str" cm="1">
        <f t="array" aca="1" ref="AF250" ca="1">IFERROR(_xlfn.XLOOKUP(MID(CELL("filename",$A$1),FIND("]",CELL("filename",$A$1))+1,255)&amp;"|"&amp;$C250,Fonte_OM_Objeto!$G:$G,Fonte_OM_Objeto!$K:$K),"")</f>
        <v/>
      </c>
    </row>
    <row r="251" spans="1:32" s="1" customFormat="1" ht="192" customHeight="1" x14ac:dyDescent="0.2">
      <c r="A251" s="9" t="s">
        <v>2327</v>
      </c>
      <c r="B251" s="9" t="s">
        <v>31</v>
      </c>
      <c r="C251" s="9" t="s">
        <v>4175</v>
      </c>
      <c r="D251" s="9" t="s">
        <v>1388</v>
      </c>
      <c r="E251" s="9" t="s">
        <v>34</v>
      </c>
      <c r="F251" s="9" t="s">
        <v>4174</v>
      </c>
      <c r="G251" s="9" t="s">
        <v>4173</v>
      </c>
      <c r="H251" s="9" t="s">
        <v>1391</v>
      </c>
      <c r="I251" s="9" t="s">
        <v>76</v>
      </c>
      <c r="J251" s="9" t="s">
        <v>901</v>
      </c>
      <c r="K251" s="9" t="s">
        <v>40</v>
      </c>
      <c r="L251" s="9" t="s">
        <v>41</v>
      </c>
      <c r="M251" s="9" t="s">
        <v>59</v>
      </c>
      <c r="N251" s="9" t="s">
        <v>60</v>
      </c>
      <c r="O251" s="9" t="s">
        <v>2430</v>
      </c>
      <c r="P251" s="9" t="s">
        <v>45</v>
      </c>
      <c r="Q251" s="9" t="s">
        <v>62</v>
      </c>
      <c r="R251" s="9" t="s">
        <v>45</v>
      </c>
      <c r="S251" s="9" t="s">
        <v>1601</v>
      </c>
      <c r="T251" s="9" t="s">
        <v>75</v>
      </c>
      <c r="U251" s="9" t="s">
        <v>76</v>
      </c>
      <c r="V251" s="9" t="s">
        <v>75</v>
      </c>
      <c r="W251" s="9" t="s">
        <v>51</v>
      </c>
      <c r="X251" s="9" t="s">
        <v>52</v>
      </c>
      <c r="Y251" s="9" t="s">
        <v>53</v>
      </c>
      <c r="Z251" s="9" t="s">
        <v>54</v>
      </c>
      <c r="AA251" s="9" t="s">
        <v>1392</v>
      </c>
      <c r="AB251" s="9" t="s">
        <v>4070</v>
      </c>
      <c r="AC251" s="10">
        <v>0</v>
      </c>
      <c r="AD251" s="10" t="s">
        <v>4171</v>
      </c>
      <c r="AE251" s="10" t="str" cm="1">
        <f t="array" aca="1" ref="AE251" ca="1">IFERROR(_xlfn.XLOOKUP(MID(CELL("filename",$A$1),FIND("]",CELL("filename",$A$1))+1,255)&amp;"|"&amp;$C251,Fonte_OM_Objeto!$G:$G,Fonte_OM_Objeto!$J:$J),"")</f>
        <v/>
      </c>
      <c r="AF251" s="10" t="str" cm="1">
        <f t="array" aca="1" ref="AF251" ca="1">IFERROR(_xlfn.XLOOKUP(MID(CELL("filename",$A$1),FIND("]",CELL("filename",$A$1))+1,255)&amp;"|"&amp;$C251,Fonte_OM_Objeto!$G:$G,Fonte_OM_Objeto!$K:$K),"")</f>
        <v/>
      </c>
    </row>
    <row r="252" spans="1:32" s="1" customFormat="1" ht="192" customHeight="1" x14ac:dyDescent="0.2">
      <c r="A252" s="9" t="s">
        <v>2327</v>
      </c>
      <c r="B252" s="9" t="s">
        <v>31</v>
      </c>
      <c r="C252" s="9" t="s">
        <v>4175</v>
      </c>
      <c r="D252" s="9" t="s">
        <v>1388</v>
      </c>
      <c r="E252" s="9" t="s">
        <v>34</v>
      </c>
      <c r="F252" s="9" t="s">
        <v>4174</v>
      </c>
      <c r="G252" s="9" t="s">
        <v>4173</v>
      </c>
      <c r="H252" s="9" t="s">
        <v>1391</v>
      </c>
      <c r="I252" s="9" t="s">
        <v>76</v>
      </c>
      <c r="J252" s="9" t="s">
        <v>901</v>
      </c>
      <c r="K252" s="9" t="s">
        <v>40</v>
      </c>
      <c r="L252" s="9" t="s">
        <v>41</v>
      </c>
      <c r="M252" s="9" t="s">
        <v>179</v>
      </c>
      <c r="N252" s="9" t="s">
        <v>180</v>
      </c>
      <c r="O252" s="9" t="s">
        <v>2561</v>
      </c>
      <c r="P252" s="9" t="s">
        <v>45</v>
      </c>
      <c r="Q252" s="9" t="s">
        <v>335</v>
      </c>
      <c r="R252" s="9" t="s">
        <v>45</v>
      </c>
      <c r="S252" s="9" t="s">
        <v>1414</v>
      </c>
      <c r="T252" s="9" t="s">
        <v>75</v>
      </c>
      <c r="U252" s="9" t="s">
        <v>76</v>
      </c>
      <c r="V252" s="9" t="s">
        <v>75</v>
      </c>
      <c r="W252" s="9" t="s">
        <v>51</v>
      </c>
      <c r="X252" s="9" t="s">
        <v>102</v>
      </c>
      <c r="Y252" s="9" t="s">
        <v>53</v>
      </c>
      <c r="Z252" s="9" t="s">
        <v>54</v>
      </c>
      <c r="AA252" s="9" t="s">
        <v>1392</v>
      </c>
      <c r="AB252" s="9" t="s">
        <v>4044</v>
      </c>
      <c r="AC252" s="10">
        <v>0</v>
      </c>
      <c r="AD252" s="10" t="s">
        <v>4171</v>
      </c>
      <c r="AE252" s="10" t="str" cm="1">
        <f t="array" aca="1" ref="AE252" ca="1">IFERROR(_xlfn.XLOOKUP(MID(CELL("filename",$A$1),FIND("]",CELL("filename",$A$1))+1,255)&amp;"|"&amp;$C252,Fonte_OM_Objeto!$G:$G,Fonte_OM_Objeto!$J:$J),"")</f>
        <v/>
      </c>
      <c r="AF252" s="10" t="str" cm="1">
        <f t="array" aca="1" ref="AF252" ca="1">IFERROR(_xlfn.XLOOKUP(MID(CELL("filename",$A$1),FIND("]",CELL("filename",$A$1))+1,255)&amp;"|"&amp;$C252,Fonte_OM_Objeto!$G:$G,Fonte_OM_Objeto!$K:$K),"")</f>
        <v/>
      </c>
    </row>
    <row r="253" spans="1:32" s="1" customFormat="1" ht="192" customHeight="1" x14ac:dyDescent="0.2">
      <c r="A253" s="9" t="s">
        <v>2327</v>
      </c>
      <c r="B253" s="9" t="s">
        <v>31</v>
      </c>
      <c r="C253" s="9" t="s">
        <v>4175</v>
      </c>
      <c r="D253" s="9" t="s">
        <v>1388</v>
      </c>
      <c r="E253" s="9" t="s">
        <v>34</v>
      </c>
      <c r="F253" s="9" t="s">
        <v>4174</v>
      </c>
      <c r="G253" s="9" t="s">
        <v>4173</v>
      </c>
      <c r="H253" s="9" t="s">
        <v>1391</v>
      </c>
      <c r="I253" s="9" t="s">
        <v>76</v>
      </c>
      <c r="J253" s="9" t="s">
        <v>901</v>
      </c>
      <c r="K253" s="9" t="s">
        <v>40</v>
      </c>
      <c r="L253" s="9" t="s">
        <v>41</v>
      </c>
      <c r="M253" s="9" t="s">
        <v>179</v>
      </c>
      <c r="N253" s="9" t="s">
        <v>180</v>
      </c>
      <c r="O253" s="9" t="s">
        <v>2561</v>
      </c>
      <c r="P253" s="9" t="s">
        <v>45</v>
      </c>
      <c r="Q253" s="9" t="s">
        <v>335</v>
      </c>
      <c r="R253" s="9" t="s">
        <v>45</v>
      </c>
      <c r="S253" s="9" t="s">
        <v>1414</v>
      </c>
      <c r="T253" s="9" t="s">
        <v>75</v>
      </c>
      <c r="U253" s="9" t="s">
        <v>76</v>
      </c>
      <c r="V253" s="9" t="s">
        <v>75</v>
      </c>
      <c r="W253" s="9" t="s">
        <v>51</v>
      </c>
      <c r="X253" s="9" t="s">
        <v>102</v>
      </c>
      <c r="Y253" s="9" t="s">
        <v>53</v>
      </c>
      <c r="Z253" s="9" t="s">
        <v>54</v>
      </c>
      <c r="AA253" s="9" t="s">
        <v>1392</v>
      </c>
      <c r="AB253" s="9" t="s">
        <v>4176</v>
      </c>
      <c r="AC253" s="10">
        <v>0</v>
      </c>
      <c r="AD253" s="10" t="s">
        <v>4171</v>
      </c>
      <c r="AE253" s="10" t="str" cm="1">
        <f t="array" aca="1" ref="AE253" ca="1">IFERROR(_xlfn.XLOOKUP(MID(CELL("filename",$A$1),FIND("]",CELL("filename",$A$1))+1,255)&amp;"|"&amp;$C253,Fonte_OM_Objeto!$G:$G,Fonte_OM_Objeto!$J:$J),"")</f>
        <v/>
      </c>
      <c r="AF253" s="10" t="str" cm="1">
        <f t="array" aca="1" ref="AF253" ca="1">IFERROR(_xlfn.XLOOKUP(MID(CELL("filename",$A$1),FIND("]",CELL("filename",$A$1))+1,255)&amp;"|"&amp;$C253,Fonte_OM_Objeto!$G:$G,Fonte_OM_Objeto!$K:$K),"")</f>
        <v/>
      </c>
    </row>
    <row r="254" spans="1:32" s="1" customFormat="1" ht="192" customHeight="1" x14ac:dyDescent="0.2">
      <c r="A254" s="9" t="s">
        <v>2327</v>
      </c>
      <c r="B254" s="9" t="s">
        <v>31</v>
      </c>
      <c r="C254" s="9" t="s">
        <v>4175</v>
      </c>
      <c r="D254" s="9" t="s">
        <v>1388</v>
      </c>
      <c r="E254" s="9" t="s">
        <v>34</v>
      </c>
      <c r="F254" s="9" t="s">
        <v>4174</v>
      </c>
      <c r="G254" s="9" t="s">
        <v>4173</v>
      </c>
      <c r="H254" s="9" t="s">
        <v>1391</v>
      </c>
      <c r="I254" s="9" t="s">
        <v>76</v>
      </c>
      <c r="J254" s="9" t="s">
        <v>901</v>
      </c>
      <c r="K254" s="9" t="s">
        <v>40</v>
      </c>
      <c r="L254" s="9" t="s">
        <v>41</v>
      </c>
      <c r="M254" s="9" t="s">
        <v>179</v>
      </c>
      <c r="N254" s="9" t="s">
        <v>180</v>
      </c>
      <c r="O254" s="9" t="s">
        <v>2561</v>
      </c>
      <c r="P254" s="9" t="s">
        <v>45</v>
      </c>
      <c r="Q254" s="9" t="s">
        <v>335</v>
      </c>
      <c r="R254" s="9" t="s">
        <v>45</v>
      </c>
      <c r="S254" s="9" t="s">
        <v>1414</v>
      </c>
      <c r="T254" s="9" t="s">
        <v>75</v>
      </c>
      <c r="U254" s="9" t="s">
        <v>76</v>
      </c>
      <c r="V254" s="9" t="s">
        <v>75</v>
      </c>
      <c r="W254" s="9" t="s">
        <v>51</v>
      </c>
      <c r="X254" s="9" t="s">
        <v>102</v>
      </c>
      <c r="Y254" s="9" t="s">
        <v>53</v>
      </c>
      <c r="Z254" s="9" t="s">
        <v>54</v>
      </c>
      <c r="AA254" s="9" t="s">
        <v>1392</v>
      </c>
      <c r="AB254" s="9" t="s">
        <v>4178</v>
      </c>
      <c r="AC254" s="10">
        <v>0</v>
      </c>
      <c r="AD254" s="10" t="s">
        <v>4171</v>
      </c>
      <c r="AE254" s="10" t="str" cm="1">
        <f t="array" aca="1" ref="AE254" ca="1">IFERROR(_xlfn.XLOOKUP(MID(CELL("filename",$A$1),FIND("]",CELL("filename",$A$1))+1,255)&amp;"|"&amp;$C254,Fonte_OM_Objeto!$G:$G,Fonte_OM_Objeto!$J:$J),"")</f>
        <v/>
      </c>
      <c r="AF254" s="10" t="str" cm="1">
        <f t="array" aca="1" ref="AF254" ca="1">IFERROR(_xlfn.XLOOKUP(MID(CELL("filename",$A$1),FIND("]",CELL("filename",$A$1))+1,255)&amp;"|"&amp;$C254,Fonte_OM_Objeto!$G:$G,Fonte_OM_Objeto!$K:$K),"")</f>
        <v/>
      </c>
    </row>
    <row r="255" spans="1:32" s="1" customFormat="1" ht="192" customHeight="1" x14ac:dyDescent="0.2">
      <c r="A255" s="9" t="s">
        <v>2327</v>
      </c>
      <c r="B255" s="9" t="s">
        <v>31</v>
      </c>
      <c r="C255" s="9" t="s">
        <v>4175</v>
      </c>
      <c r="D255" s="9" t="s">
        <v>1388</v>
      </c>
      <c r="E255" s="9" t="s">
        <v>34</v>
      </c>
      <c r="F255" s="9" t="s">
        <v>4174</v>
      </c>
      <c r="G255" s="9" t="s">
        <v>4173</v>
      </c>
      <c r="H255" s="9" t="s">
        <v>1391</v>
      </c>
      <c r="I255" s="9" t="s">
        <v>76</v>
      </c>
      <c r="J255" s="9" t="s">
        <v>901</v>
      </c>
      <c r="K255" s="9" t="s">
        <v>40</v>
      </c>
      <c r="L255" s="9" t="s">
        <v>41</v>
      </c>
      <c r="M255" s="9" t="s">
        <v>179</v>
      </c>
      <c r="N255" s="9" t="s">
        <v>180</v>
      </c>
      <c r="O255" s="9" t="s">
        <v>2561</v>
      </c>
      <c r="P255" s="9" t="s">
        <v>45</v>
      </c>
      <c r="Q255" s="9" t="s">
        <v>335</v>
      </c>
      <c r="R255" s="9" t="s">
        <v>45</v>
      </c>
      <c r="S255" s="9" t="s">
        <v>1414</v>
      </c>
      <c r="T255" s="9" t="s">
        <v>75</v>
      </c>
      <c r="U255" s="9" t="s">
        <v>76</v>
      </c>
      <c r="V255" s="9" t="s">
        <v>75</v>
      </c>
      <c r="W255" s="9" t="s">
        <v>51</v>
      </c>
      <c r="X255" s="9" t="s">
        <v>52</v>
      </c>
      <c r="Y255" s="9" t="s">
        <v>53</v>
      </c>
      <c r="Z255" s="9" t="s">
        <v>54</v>
      </c>
      <c r="AA255" s="9" t="s">
        <v>1392</v>
      </c>
      <c r="AB255" s="9" t="s">
        <v>4044</v>
      </c>
      <c r="AC255" s="10">
        <v>0</v>
      </c>
      <c r="AD255" s="10" t="s">
        <v>4171</v>
      </c>
      <c r="AE255" s="10" t="str" cm="1">
        <f t="array" aca="1" ref="AE255" ca="1">IFERROR(_xlfn.XLOOKUP(MID(CELL("filename",$A$1),FIND("]",CELL("filename",$A$1))+1,255)&amp;"|"&amp;$C255,Fonte_OM_Objeto!$G:$G,Fonte_OM_Objeto!$J:$J),"")</f>
        <v/>
      </c>
      <c r="AF255" s="10" t="str" cm="1">
        <f t="array" aca="1" ref="AF255" ca="1">IFERROR(_xlfn.XLOOKUP(MID(CELL("filename",$A$1),FIND("]",CELL("filename",$A$1))+1,255)&amp;"|"&amp;$C255,Fonte_OM_Objeto!$G:$G,Fonte_OM_Objeto!$K:$K),"")</f>
        <v/>
      </c>
    </row>
    <row r="256" spans="1:32" s="1" customFormat="1" ht="192" customHeight="1" x14ac:dyDescent="0.2">
      <c r="A256" s="9" t="s">
        <v>2327</v>
      </c>
      <c r="B256" s="9" t="s">
        <v>31</v>
      </c>
      <c r="C256" s="9" t="s">
        <v>4175</v>
      </c>
      <c r="D256" s="9" t="s">
        <v>1388</v>
      </c>
      <c r="E256" s="9" t="s">
        <v>34</v>
      </c>
      <c r="F256" s="9" t="s">
        <v>4174</v>
      </c>
      <c r="G256" s="9" t="s">
        <v>4173</v>
      </c>
      <c r="H256" s="9" t="s">
        <v>1391</v>
      </c>
      <c r="I256" s="9" t="s">
        <v>76</v>
      </c>
      <c r="J256" s="9" t="s">
        <v>901</v>
      </c>
      <c r="K256" s="9" t="s">
        <v>40</v>
      </c>
      <c r="L256" s="9" t="s">
        <v>41</v>
      </c>
      <c r="M256" s="9" t="s">
        <v>179</v>
      </c>
      <c r="N256" s="9" t="s">
        <v>180</v>
      </c>
      <c r="O256" s="9" t="s">
        <v>2561</v>
      </c>
      <c r="P256" s="9" t="s">
        <v>45</v>
      </c>
      <c r="Q256" s="9" t="s">
        <v>335</v>
      </c>
      <c r="R256" s="9" t="s">
        <v>45</v>
      </c>
      <c r="S256" s="9" t="s">
        <v>1414</v>
      </c>
      <c r="T256" s="9" t="s">
        <v>75</v>
      </c>
      <c r="U256" s="9" t="s">
        <v>76</v>
      </c>
      <c r="V256" s="9" t="s">
        <v>75</v>
      </c>
      <c r="W256" s="9" t="s">
        <v>51</v>
      </c>
      <c r="X256" s="9" t="s">
        <v>52</v>
      </c>
      <c r="Y256" s="9" t="s">
        <v>53</v>
      </c>
      <c r="Z256" s="9" t="s">
        <v>54</v>
      </c>
      <c r="AA256" s="9" t="s">
        <v>1392</v>
      </c>
      <c r="AB256" s="9" t="s">
        <v>4177</v>
      </c>
      <c r="AC256" s="10">
        <v>0</v>
      </c>
      <c r="AD256" s="10" t="s">
        <v>4171</v>
      </c>
      <c r="AE256" s="10" t="str" cm="1">
        <f t="array" aca="1" ref="AE256" ca="1">IFERROR(_xlfn.XLOOKUP(MID(CELL("filename",$A$1),FIND("]",CELL("filename",$A$1))+1,255)&amp;"|"&amp;$C256,Fonte_OM_Objeto!$G:$G,Fonte_OM_Objeto!$J:$J),"")</f>
        <v/>
      </c>
      <c r="AF256" s="10" t="str" cm="1">
        <f t="array" aca="1" ref="AF256" ca="1">IFERROR(_xlfn.XLOOKUP(MID(CELL("filename",$A$1),FIND("]",CELL("filename",$A$1))+1,255)&amp;"|"&amp;$C256,Fonte_OM_Objeto!$G:$G,Fonte_OM_Objeto!$K:$K),"")</f>
        <v/>
      </c>
    </row>
    <row r="257" spans="1:32" s="1" customFormat="1" ht="192" customHeight="1" x14ac:dyDescent="0.2">
      <c r="A257" s="9" t="s">
        <v>2327</v>
      </c>
      <c r="B257" s="9" t="s">
        <v>31</v>
      </c>
      <c r="C257" s="9" t="s">
        <v>4175</v>
      </c>
      <c r="D257" s="9" t="s">
        <v>1388</v>
      </c>
      <c r="E257" s="9" t="s">
        <v>34</v>
      </c>
      <c r="F257" s="9" t="s">
        <v>4174</v>
      </c>
      <c r="G257" s="9" t="s">
        <v>4173</v>
      </c>
      <c r="H257" s="9" t="s">
        <v>1391</v>
      </c>
      <c r="I257" s="9" t="s">
        <v>76</v>
      </c>
      <c r="J257" s="9" t="s">
        <v>901</v>
      </c>
      <c r="K257" s="9" t="s">
        <v>40</v>
      </c>
      <c r="L257" s="9" t="s">
        <v>41</v>
      </c>
      <c r="M257" s="9" t="s">
        <v>70</v>
      </c>
      <c r="N257" s="9" t="s">
        <v>71</v>
      </c>
      <c r="O257" s="9" t="s">
        <v>2326</v>
      </c>
      <c r="P257" s="9" t="s">
        <v>45</v>
      </c>
      <c r="Q257" s="9" t="s">
        <v>62</v>
      </c>
      <c r="R257" s="9" t="s">
        <v>45</v>
      </c>
      <c r="S257" s="9" t="s">
        <v>4048</v>
      </c>
      <c r="T257" s="9" t="s">
        <v>75</v>
      </c>
      <c r="U257" s="9" t="s">
        <v>76</v>
      </c>
      <c r="V257" s="9" t="s">
        <v>75</v>
      </c>
      <c r="W257" s="9" t="s">
        <v>51</v>
      </c>
      <c r="X257" s="9" t="s">
        <v>102</v>
      </c>
      <c r="Y257" s="9" t="s">
        <v>53</v>
      </c>
      <c r="Z257" s="9" t="s">
        <v>54</v>
      </c>
      <c r="AA257" s="9" t="s">
        <v>1392</v>
      </c>
      <c r="AB257" s="9" t="s">
        <v>4044</v>
      </c>
      <c r="AC257" s="10">
        <v>0</v>
      </c>
      <c r="AD257" s="10" t="s">
        <v>4171</v>
      </c>
      <c r="AE257" s="10" t="str" cm="1">
        <f t="array" aca="1" ref="AE257" ca="1">IFERROR(_xlfn.XLOOKUP(MID(CELL("filename",$A$1),FIND("]",CELL("filename",$A$1))+1,255)&amp;"|"&amp;$C257,Fonte_OM_Objeto!$G:$G,Fonte_OM_Objeto!$J:$J),"")</f>
        <v/>
      </c>
      <c r="AF257" s="10" t="str" cm="1">
        <f t="array" aca="1" ref="AF257" ca="1">IFERROR(_xlfn.XLOOKUP(MID(CELL("filename",$A$1),FIND("]",CELL("filename",$A$1))+1,255)&amp;"|"&amp;$C257,Fonte_OM_Objeto!$G:$G,Fonte_OM_Objeto!$K:$K),"")</f>
        <v/>
      </c>
    </row>
    <row r="258" spans="1:32" s="1" customFormat="1" ht="192" customHeight="1" x14ac:dyDescent="0.2">
      <c r="A258" s="9" t="s">
        <v>2327</v>
      </c>
      <c r="B258" s="9" t="s">
        <v>31</v>
      </c>
      <c r="C258" s="9" t="s">
        <v>4175</v>
      </c>
      <c r="D258" s="9" t="s">
        <v>1388</v>
      </c>
      <c r="E258" s="9" t="s">
        <v>34</v>
      </c>
      <c r="F258" s="9" t="s">
        <v>4174</v>
      </c>
      <c r="G258" s="9" t="s">
        <v>4173</v>
      </c>
      <c r="H258" s="9" t="s">
        <v>1391</v>
      </c>
      <c r="I258" s="9" t="s">
        <v>76</v>
      </c>
      <c r="J258" s="9" t="s">
        <v>901</v>
      </c>
      <c r="K258" s="9" t="s">
        <v>40</v>
      </c>
      <c r="L258" s="9" t="s">
        <v>41</v>
      </c>
      <c r="M258" s="9" t="s">
        <v>70</v>
      </c>
      <c r="N258" s="9" t="s">
        <v>71</v>
      </c>
      <c r="O258" s="9" t="s">
        <v>2326</v>
      </c>
      <c r="P258" s="9" t="s">
        <v>45</v>
      </c>
      <c r="Q258" s="9" t="s">
        <v>62</v>
      </c>
      <c r="R258" s="9" t="s">
        <v>45</v>
      </c>
      <c r="S258" s="9" t="s">
        <v>4048</v>
      </c>
      <c r="T258" s="9" t="s">
        <v>75</v>
      </c>
      <c r="U258" s="9" t="s">
        <v>76</v>
      </c>
      <c r="V258" s="9" t="s">
        <v>75</v>
      </c>
      <c r="W258" s="9" t="s">
        <v>51</v>
      </c>
      <c r="X258" s="9" t="s">
        <v>102</v>
      </c>
      <c r="Y258" s="9" t="s">
        <v>53</v>
      </c>
      <c r="Z258" s="9" t="s">
        <v>54</v>
      </c>
      <c r="AA258" s="9" t="s">
        <v>1392</v>
      </c>
      <c r="AB258" s="9" t="s">
        <v>4176</v>
      </c>
      <c r="AC258" s="10">
        <v>0</v>
      </c>
      <c r="AD258" s="10" t="s">
        <v>4171</v>
      </c>
      <c r="AE258" s="10" t="str" cm="1">
        <f t="array" aca="1" ref="AE258" ca="1">IFERROR(_xlfn.XLOOKUP(MID(CELL("filename",$A$1),FIND("]",CELL("filename",$A$1))+1,255)&amp;"|"&amp;$C258,Fonte_OM_Objeto!$G:$G,Fonte_OM_Objeto!$J:$J),"")</f>
        <v/>
      </c>
      <c r="AF258" s="10" t="str" cm="1">
        <f t="array" aca="1" ref="AF258" ca="1">IFERROR(_xlfn.XLOOKUP(MID(CELL("filename",$A$1),FIND("]",CELL("filename",$A$1))+1,255)&amp;"|"&amp;$C258,Fonte_OM_Objeto!$G:$G,Fonte_OM_Objeto!$K:$K),"")</f>
        <v/>
      </c>
    </row>
    <row r="259" spans="1:32" s="1" customFormat="1" ht="192" customHeight="1" x14ac:dyDescent="0.2">
      <c r="A259" s="9" t="s">
        <v>2327</v>
      </c>
      <c r="B259" s="9" t="s">
        <v>31</v>
      </c>
      <c r="C259" s="9" t="s">
        <v>4175</v>
      </c>
      <c r="D259" s="9" t="s">
        <v>1388</v>
      </c>
      <c r="E259" s="9" t="s">
        <v>34</v>
      </c>
      <c r="F259" s="9" t="s">
        <v>4174</v>
      </c>
      <c r="G259" s="9" t="s">
        <v>4173</v>
      </c>
      <c r="H259" s="9" t="s">
        <v>1391</v>
      </c>
      <c r="I259" s="9" t="s">
        <v>76</v>
      </c>
      <c r="J259" s="9" t="s">
        <v>901</v>
      </c>
      <c r="K259" s="9" t="s">
        <v>40</v>
      </c>
      <c r="L259" s="9" t="s">
        <v>41</v>
      </c>
      <c r="M259" s="9" t="s">
        <v>70</v>
      </c>
      <c r="N259" s="9" t="s">
        <v>71</v>
      </c>
      <c r="O259" s="9" t="s">
        <v>2326</v>
      </c>
      <c r="P259" s="9" t="s">
        <v>45</v>
      </c>
      <c r="Q259" s="9" t="s">
        <v>62</v>
      </c>
      <c r="R259" s="9" t="s">
        <v>45</v>
      </c>
      <c r="S259" s="9" t="s">
        <v>4048</v>
      </c>
      <c r="T259" s="9" t="s">
        <v>75</v>
      </c>
      <c r="U259" s="9" t="s">
        <v>76</v>
      </c>
      <c r="V259" s="9" t="s">
        <v>75</v>
      </c>
      <c r="W259" s="9" t="s">
        <v>51</v>
      </c>
      <c r="X259" s="9" t="s">
        <v>102</v>
      </c>
      <c r="Y259" s="9" t="s">
        <v>53</v>
      </c>
      <c r="Z259" s="9" t="s">
        <v>54</v>
      </c>
      <c r="AA259" s="9" t="s">
        <v>1392</v>
      </c>
      <c r="AB259" s="9" t="s">
        <v>4172</v>
      </c>
      <c r="AC259" s="10">
        <v>0</v>
      </c>
      <c r="AD259" s="10" t="s">
        <v>4171</v>
      </c>
      <c r="AE259" s="10" t="str" cm="1">
        <f t="array" aca="1" ref="AE259" ca="1">IFERROR(_xlfn.XLOOKUP(MID(CELL("filename",$A$1),FIND("]",CELL("filename",$A$1))+1,255)&amp;"|"&amp;$C259,Fonte_OM_Objeto!$G:$G,Fonte_OM_Objeto!$J:$J),"")</f>
        <v/>
      </c>
      <c r="AF259" s="10" t="str" cm="1">
        <f t="array" aca="1" ref="AF259" ca="1">IFERROR(_xlfn.XLOOKUP(MID(CELL("filename",$A$1),FIND("]",CELL("filename",$A$1))+1,255)&amp;"|"&amp;$C259,Fonte_OM_Objeto!$G:$G,Fonte_OM_Objeto!$K:$K),"")</f>
        <v/>
      </c>
    </row>
    <row r="260" spans="1:32" s="1" customFormat="1" ht="106.15" customHeight="1" x14ac:dyDescent="0.2">
      <c r="A260" s="9" t="s">
        <v>2327</v>
      </c>
      <c r="B260" s="9" t="s">
        <v>31</v>
      </c>
      <c r="C260" s="9" t="s">
        <v>1617</v>
      </c>
      <c r="D260" s="9" t="s">
        <v>1388</v>
      </c>
      <c r="E260" s="9" t="s">
        <v>90</v>
      </c>
      <c r="F260" s="9" t="s">
        <v>1416</v>
      </c>
      <c r="G260" s="9" t="s">
        <v>1417</v>
      </c>
      <c r="H260" s="9" t="s">
        <v>1418</v>
      </c>
      <c r="I260" s="9" t="s">
        <v>76</v>
      </c>
      <c r="J260" s="9" t="s">
        <v>901</v>
      </c>
      <c r="K260" s="9" t="s">
        <v>40</v>
      </c>
      <c r="L260" s="9" t="s">
        <v>41</v>
      </c>
      <c r="M260" s="9" t="s">
        <v>97</v>
      </c>
      <c r="N260" s="9" t="s">
        <v>98</v>
      </c>
      <c r="O260" s="9" t="s">
        <v>2577</v>
      </c>
      <c r="P260" s="9" t="s">
        <v>45</v>
      </c>
      <c r="Q260" s="9" t="s">
        <v>1428</v>
      </c>
      <c r="R260" s="9" t="s">
        <v>45</v>
      </c>
      <c r="S260" s="9" t="s">
        <v>1429</v>
      </c>
      <c r="T260" s="9" t="s">
        <v>75</v>
      </c>
      <c r="U260" s="9" t="s">
        <v>76</v>
      </c>
      <c r="V260" s="9" t="s">
        <v>75</v>
      </c>
      <c r="W260" s="9" t="s">
        <v>51</v>
      </c>
      <c r="X260" s="9" t="s">
        <v>102</v>
      </c>
      <c r="Y260" s="9" t="s">
        <v>53</v>
      </c>
      <c r="Z260" s="9" t="s">
        <v>54</v>
      </c>
      <c r="AA260" s="9" t="s">
        <v>2516</v>
      </c>
      <c r="AB260" s="9" t="s">
        <v>4044</v>
      </c>
      <c r="AC260" s="10">
        <v>1295000</v>
      </c>
      <c r="AD260" s="10" t="s">
        <v>4170</v>
      </c>
      <c r="AE260" s="10" t="str" cm="1">
        <f t="array" aca="1" ref="AE260" ca="1">IFERROR(_xlfn.XLOOKUP(MID(CELL("filename",$A$1),FIND("]",CELL("filename",$A$1))+1,255)&amp;"|"&amp;$C260,Fonte_OM_Objeto!$G:$G,Fonte_OM_Objeto!$J:$J),"")</f>
        <v/>
      </c>
      <c r="AF260" s="10" t="str" cm="1">
        <f t="array" aca="1" ref="AF260" ca="1">IFERROR(_xlfn.XLOOKUP(MID(CELL("filename",$A$1),FIND("]",CELL("filename",$A$1))+1,255)&amp;"|"&amp;$C260,Fonte_OM_Objeto!$G:$G,Fonte_OM_Objeto!$K:$K),"")</f>
        <v/>
      </c>
    </row>
    <row r="261" spans="1:32" s="1" customFormat="1" ht="52.35" customHeight="1" x14ac:dyDescent="0.2">
      <c r="A261" s="9" t="s">
        <v>2327</v>
      </c>
      <c r="B261" s="9" t="s">
        <v>31</v>
      </c>
      <c r="C261" s="9" t="s">
        <v>2580</v>
      </c>
      <c r="D261" s="9" t="s">
        <v>1388</v>
      </c>
      <c r="E261" s="9" t="s">
        <v>90</v>
      </c>
      <c r="F261" s="9" t="s">
        <v>1416</v>
      </c>
      <c r="G261" s="9" t="s">
        <v>1417</v>
      </c>
      <c r="H261" s="9" t="s">
        <v>1418</v>
      </c>
      <c r="I261" s="9" t="s">
        <v>76</v>
      </c>
      <c r="J261" s="9" t="s">
        <v>901</v>
      </c>
      <c r="K261" s="9" t="s">
        <v>40</v>
      </c>
      <c r="L261" s="9" t="s">
        <v>41</v>
      </c>
      <c r="M261" s="9" t="s">
        <v>70</v>
      </c>
      <c r="N261" s="9" t="s">
        <v>71</v>
      </c>
      <c r="O261" s="9" t="s">
        <v>2326</v>
      </c>
      <c r="P261" s="9" t="s">
        <v>45</v>
      </c>
      <c r="Q261" s="9" t="s">
        <v>62</v>
      </c>
      <c r="R261" s="9" t="s">
        <v>45</v>
      </c>
      <c r="S261" s="9" t="s">
        <v>4048</v>
      </c>
      <c r="T261" s="9" t="s">
        <v>75</v>
      </c>
      <c r="U261" s="9" t="s">
        <v>76</v>
      </c>
      <c r="V261" s="9" t="s">
        <v>75</v>
      </c>
      <c r="W261" s="9" t="s">
        <v>51</v>
      </c>
      <c r="X261" s="9" t="s">
        <v>102</v>
      </c>
      <c r="Y261" s="9" t="s">
        <v>53</v>
      </c>
      <c r="Z261" s="9" t="s">
        <v>54</v>
      </c>
      <c r="AA261" s="9" t="s">
        <v>2516</v>
      </c>
      <c r="AB261" s="9" t="s">
        <v>4044</v>
      </c>
      <c r="AC261" s="10">
        <v>2000000</v>
      </c>
      <c r="AD261" s="10" t="s">
        <v>4169</v>
      </c>
      <c r="AE261" s="10" t="str" cm="1">
        <f t="array" aca="1" ref="AE261" ca="1">IFERROR(_xlfn.XLOOKUP(MID(CELL("filename",$A$1),FIND("]",CELL("filename",$A$1))+1,255)&amp;"|"&amp;$C261,Fonte_OM_Objeto!$G:$G,Fonte_OM_Objeto!$J:$J),"")</f>
        <v/>
      </c>
      <c r="AF261" s="10" t="str" cm="1">
        <f t="array" aca="1" ref="AF261" ca="1">IFERROR(_xlfn.XLOOKUP(MID(CELL("filename",$A$1),FIND("]",CELL("filename",$A$1))+1,255)&amp;"|"&amp;$C261,Fonte_OM_Objeto!$G:$G,Fonte_OM_Objeto!$K:$K),"")</f>
        <v/>
      </c>
    </row>
    <row r="262" spans="1:32" s="1" customFormat="1" ht="138.19999999999999" customHeight="1" x14ac:dyDescent="0.2">
      <c r="A262" s="9" t="s">
        <v>2327</v>
      </c>
      <c r="B262" s="9" t="s">
        <v>31</v>
      </c>
      <c r="C262" s="9" t="s">
        <v>1415</v>
      </c>
      <c r="D262" s="9" t="s">
        <v>1388</v>
      </c>
      <c r="E262" s="9" t="s">
        <v>90</v>
      </c>
      <c r="F262" s="9" t="s">
        <v>1416</v>
      </c>
      <c r="G262" s="9" t="s">
        <v>1417</v>
      </c>
      <c r="H262" s="9" t="s">
        <v>1418</v>
      </c>
      <c r="I262" s="9" t="s">
        <v>76</v>
      </c>
      <c r="J262" s="9" t="s">
        <v>901</v>
      </c>
      <c r="K262" s="9" t="s">
        <v>40</v>
      </c>
      <c r="L262" s="9" t="s">
        <v>41</v>
      </c>
      <c r="M262" s="9" t="s">
        <v>42</v>
      </c>
      <c r="N262" s="9" t="s">
        <v>43</v>
      </c>
      <c r="O262" s="9" t="s">
        <v>2505</v>
      </c>
      <c r="P262" s="9" t="s">
        <v>45</v>
      </c>
      <c r="Q262" s="9" t="s">
        <v>84</v>
      </c>
      <c r="R262" s="9" t="s">
        <v>45</v>
      </c>
      <c r="S262" s="9" t="s">
        <v>1434</v>
      </c>
      <c r="T262" s="9" t="s">
        <v>75</v>
      </c>
      <c r="U262" s="9" t="s">
        <v>76</v>
      </c>
      <c r="V262" s="9" t="s">
        <v>75</v>
      </c>
      <c r="W262" s="9" t="s">
        <v>51</v>
      </c>
      <c r="X262" s="9" t="s">
        <v>52</v>
      </c>
      <c r="Y262" s="9" t="s">
        <v>53</v>
      </c>
      <c r="Z262" s="9" t="s">
        <v>54</v>
      </c>
      <c r="AA262" s="9" t="s">
        <v>2516</v>
      </c>
      <c r="AB262" s="9" t="s">
        <v>4044</v>
      </c>
      <c r="AC262" s="10">
        <v>189000000</v>
      </c>
      <c r="AD262" s="10" t="s">
        <v>3314</v>
      </c>
      <c r="AE262" s="10" t="str" cm="1">
        <f t="array" aca="1" ref="AE262" ca="1">IFERROR(_xlfn.XLOOKUP(MID(CELL("filename",$A$1),FIND("]",CELL("filename",$A$1))+1,255)&amp;"|"&amp;$C262,Fonte_OM_Objeto!$G:$G,Fonte_OM_Objeto!$J:$J),"")</f>
        <v/>
      </c>
      <c r="AF262" s="10" t="str" cm="1">
        <f t="array" aca="1" ref="AF262" ca="1">IFERROR(_xlfn.XLOOKUP(MID(CELL("filename",$A$1),FIND("]",CELL("filename",$A$1))+1,255)&amp;"|"&amp;$C262,Fonte_OM_Objeto!$G:$G,Fonte_OM_Objeto!$K:$K),"")</f>
        <v/>
      </c>
    </row>
    <row r="263" spans="1:32" s="1" customFormat="1" ht="170.65" customHeight="1" x14ac:dyDescent="0.2">
      <c r="A263" s="9" t="s">
        <v>2327</v>
      </c>
      <c r="B263" s="9" t="s">
        <v>31</v>
      </c>
      <c r="C263" s="9" t="s">
        <v>4168</v>
      </c>
      <c r="D263" s="9" t="s">
        <v>1388</v>
      </c>
      <c r="E263" s="9" t="s">
        <v>90</v>
      </c>
      <c r="F263" s="9" t="s">
        <v>2549</v>
      </c>
      <c r="G263" s="9" t="s">
        <v>2548</v>
      </c>
      <c r="H263" s="9" t="s">
        <v>1391</v>
      </c>
      <c r="I263" s="9" t="s">
        <v>76</v>
      </c>
      <c r="J263" s="9" t="s">
        <v>901</v>
      </c>
      <c r="K263" s="9" t="s">
        <v>40</v>
      </c>
      <c r="L263" s="9" t="s">
        <v>41</v>
      </c>
      <c r="M263" s="9" t="s">
        <v>42</v>
      </c>
      <c r="N263" s="9" t="s">
        <v>43</v>
      </c>
      <c r="O263" s="9" t="s">
        <v>4167</v>
      </c>
      <c r="P263" s="9" t="s">
        <v>45</v>
      </c>
      <c r="Q263" s="9" t="s">
        <v>84</v>
      </c>
      <c r="R263" s="9" t="s">
        <v>45</v>
      </c>
      <c r="S263" s="9" t="s">
        <v>525</v>
      </c>
      <c r="T263" s="9" t="s">
        <v>75</v>
      </c>
      <c r="U263" s="9" t="s">
        <v>76</v>
      </c>
      <c r="V263" s="9" t="s">
        <v>75</v>
      </c>
      <c r="W263" s="9" t="s">
        <v>51</v>
      </c>
      <c r="X263" s="9" t="s">
        <v>52</v>
      </c>
      <c r="Y263" s="9" t="s">
        <v>53</v>
      </c>
      <c r="Z263" s="9" t="s">
        <v>54</v>
      </c>
      <c r="AA263" s="9" t="s">
        <v>2516</v>
      </c>
      <c r="AB263" s="9" t="s">
        <v>4044</v>
      </c>
      <c r="AC263" s="10">
        <v>154500000</v>
      </c>
      <c r="AD263" s="10" t="s">
        <v>4166</v>
      </c>
      <c r="AE263" s="10" t="str" cm="1">
        <f t="array" aca="1" ref="AE263" ca="1">IFERROR(_xlfn.XLOOKUP(MID(CELL("filename",$A$1),FIND("]",CELL("filename",$A$1))+1,255)&amp;"|"&amp;$C263,Fonte_OM_Objeto!$G:$G,Fonte_OM_Objeto!$J:$J),"")</f>
        <v/>
      </c>
      <c r="AF263" s="10" t="str" cm="1">
        <f t="array" aca="1" ref="AF263" ca="1">IFERROR(_xlfn.XLOOKUP(MID(CELL("filename",$A$1),FIND("]",CELL("filename",$A$1))+1,255)&amp;"|"&amp;$C263,Fonte_OM_Objeto!$G:$G,Fonte_OM_Objeto!$K:$K),"")</f>
        <v/>
      </c>
    </row>
    <row r="264" spans="1:32" s="1" customFormat="1" ht="19.7" customHeight="1" x14ac:dyDescent="0.2">
      <c r="A264" s="9" t="s">
        <v>2327</v>
      </c>
      <c r="B264" s="9" t="s">
        <v>31</v>
      </c>
      <c r="C264" s="9" t="s">
        <v>4165</v>
      </c>
      <c r="D264" s="9" t="s">
        <v>1388</v>
      </c>
      <c r="E264" s="9" t="s">
        <v>90</v>
      </c>
      <c r="F264" s="9" t="s">
        <v>2538</v>
      </c>
      <c r="G264" s="9" t="s">
        <v>2537</v>
      </c>
      <c r="H264" s="9" t="s">
        <v>1418</v>
      </c>
      <c r="I264" s="9" t="s">
        <v>76</v>
      </c>
      <c r="J264" s="9" t="s">
        <v>901</v>
      </c>
      <c r="K264" s="9" t="s">
        <v>40</v>
      </c>
      <c r="L264" s="9" t="s">
        <v>41</v>
      </c>
      <c r="M264" s="9" t="s">
        <v>232</v>
      </c>
      <c r="N264" s="9" t="s">
        <v>233</v>
      </c>
      <c r="O264" s="9" t="s">
        <v>2540</v>
      </c>
      <c r="P264" s="9" t="s">
        <v>45</v>
      </c>
      <c r="Q264" s="9" t="s">
        <v>84</v>
      </c>
      <c r="R264" s="9" t="s">
        <v>2360</v>
      </c>
      <c r="S264" s="9" t="s">
        <v>1404</v>
      </c>
      <c r="T264" s="9" t="s">
        <v>75</v>
      </c>
      <c r="U264" s="9" t="s">
        <v>76</v>
      </c>
      <c r="V264" s="9" t="s">
        <v>75</v>
      </c>
      <c r="W264" s="9" t="s">
        <v>51</v>
      </c>
      <c r="X264" s="9" t="s">
        <v>102</v>
      </c>
      <c r="Y264" s="9" t="s">
        <v>53</v>
      </c>
      <c r="Z264" s="9" t="s">
        <v>54</v>
      </c>
      <c r="AA264" s="9" t="s">
        <v>2516</v>
      </c>
      <c r="AB264" s="9" t="s">
        <v>4044</v>
      </c>
      <c r="AC264" s="10">
        <v>150000000</v>
      </c>
      <c r="AD264" s="10" t="s">
        <v>4164</v>
      </c>
      <c r="AE264" s="10" t="str" cm="1">
        <f t="array" aca="1" ref="AE264" ca="1">IFERROR(_xlfn.XLOOKUP(MID(CELL("filename",$A$1),FIND("]",CELL("filename",$A$1))+1,255)&amp;"|"&amp;$C264,Fonte_OM_Objeto!$G:$G,Fonte_OM_Objeto!$J:$J),"")</f>
        <v/>
      </c>
      <c r="AF264" s="10" t="str" cm="1">
        <f t="array" aca="1" ref="AF264" ca="1">IFERROR(_xlfn.XLOOKUP(MID(CELL("filename",$A$1),FIND("]",CELL("filename",$A$1))+1,255)&amp;"|"&amp;$C264,Fonte_OM_Objeto!$G:$G,Fonte_OM_Objeto!$K:$K),"")</f>
        <v/>
      </c>
    </row>
    <row r="265" spans="1:32" s="1" customFormat="1" ht="19.7" customHeight="1" x14ac:dyDescent="0.2">
      <c r="A265" s="9" t="s">
        <v>2327</v>
      </c>
      <c r="B265" s="9" t="s">
        <v>31</v>
      </c>
      <c r="C265" s="9" t="s">
        <v>4165</v>
      </c>
      <c r="D265" s="9" t="s">
        <v>1388</v>
      </c>
      <c r="E265" s="9" t="s">
        <v>90</v>
      </c>
      <c r="F265" s="9" t="s">
        <v>2538</v>
      </c>
      <c r="G265" s="9" t="s">
        <v>2537</v>
      </c>
      <c r="H265" s="9" t="s">
        <v>1418</v>
      </c>
      <c r="I265" s="9" t="s">
        <v>76</v>
      </c>
      <c r="J265" s="9" t="s">
        <v>901</v>
      </c>
      <c r="K265" s="9" t="s">
        <v>40</v>
      </c>
      <c r="L265" s="9" t="s">
        <v>41</v>
      </c>
      <c r="M265" s="9" t="s">
        <v>232</v>
      </c>
      <c r="N265" s="9" t="s">
        <v>233</v>
      </c>
      <c r="O265" s="9" t="s">
        <v>2540</v>
      </c>
      <c r="P265" s="9" t="s">
        <v>45</v>
      </c>
      <c r="Q265" s="9" t="s">
        <v>84</v>
      </c>
      <c r="R265" s="9" t="s">
        <v>2360</v>
      </c>
      <c r="S265" s="9" t="s">
        <v>1404</v>
      </c>
      <c r="T265" s="9" t="s">
        <v>75</v>
      </c>
      <c r="U265" s="9" t="s">
        <v>76</v>
      </c>
      <c r="V265" s="9" t="s">
        <v>75</v>
      </c>
      <c r="W265" s="9" t="s">
        <v>51</v>
      </c>
      <c r="X265" s="9" t="s">
        <v>52</v>
      </c>
      <c r="Y265" s="9" t="s">
        <v>53</v>
      </c>
      <c r="Z265" s="9" t="s">
        <v>54</v>
      </c>
      <c r="AA265" s="9" t="s">
        <v>2516</v>
      </c>
      <c r="AB265" s="9" t="s">
        <v>4044</v>
      </c>
      <c r="AC265" s="10">
        <v>100000000</v>
      </c>
      <c r="AD265" s="10" t="s">
        <v>4164</v>
      </c>
      <c r="AE265" s="10" t="str" cm="1">
        <f t="array" aca="1" ref="AE265" ca="1">IFERROR(_xlfn.XLOOKUP(MID(CELL("filename",$A$1),FIND("]",CELL("filename",$A$1))+1,255)&amp;"|"&amp;$C265,Fonte_OM_Objeto!$G:$G,Fonte_OM_Objeto!$J:$J),"")</f>
        <v/>
      </c>
      <c r="AF265" s="10" t="str" cm="1">
        <f t="array" aca="1" ref="AF265" ca="1">IFERROR(_xlfn.XLOOKUP(MID(CELL("filename",$A$1),FIND("]",CELL("filename",$A$1))+1,255)&amp;"|"&amp;$C265,Fonte_OM_Objeto!$G:$G,Fonte_OM_Objeto!$K:$K),"")</f>
        <v/>
      </c>
    </row>
    <row r="266" spans="1:32" s="1" customFormat="1" ht="19.7" customHeight="1" x14ac:dyDescent="0.2">
      <c r="A266" s="9" t="s">
        <v>2327</v>
      </c>
      <c r="B266" s="9" t="s">
        <v>31</v>
      </c>
      <c r="C266" s="9" t="s">
        <v>2535</v>
      </c>
      <c r="D266" s="9" t="s">
        <v>1388</v>
      </c>
      <c r="E266" s="9" t="s">
        <v>90</v>
      </c>
      <c r="F266" s="9" t="s">
        <v>2534</v>
      </c>
      <c r="G266" s="9" t="s">
        <v>2533</v>
      </c>
      <c r="H266" s="9" t="s">
        <v>1439</v>
      </c>
      <c r="I266" s="9" t="s">
        <v>76</v>
      </c>
      <c r="J266" s="9" t="s">
        <v>901</v>
      </c>
      <c r="K266" s="9" t="s">
        <v>40</v>
      </c>
      <c r="L266" s="9" t="s">
        <v>41</v>
      </c>
      <c r="M266" s="9" t="s">
        <v>97</v>
      </c>
      <c r="N266" s="9" t="s">
        <v>98</v>
      </c>
      <c r="O266" s="9" t="s">
        <v>2606</v>
      </c>
      <c r="P266" s="9" t="s">
        <v>45</v>
      </c>
      <c r="Q266" s="9" t="s">
        <v>335</v>
      </c>
      <c r="R266" s="9" t="s">
        <v>45</v>
      </c>
      <c r="S266" s="9" t="s">
        <v>2605</v>
      </c>
      <c r="T266" s="9" t="s">
        <v>75</v>
      </c>
      <c r="U266" s="9" t="s">
        <v>76</v>
      </c>
      <c r="V266" s="9" t="s">
        <v>75</v>
      </c>
      <c r="W266" s="9" t="s">
        <v>51</v>
      </c>
      <c r="X266" s="9" t="s">
        <v>52</v>
      </c>
      <c r="Y266" s="9" t="s">
        <v>53</v>
      </c>
      <c r="Z266" s="9" t="s">
        <v>54</v>
      </c>
      <c r="AA266" s="9" t="s">
        <v>1392</v>
      </c>
      <c r="AB266" s="9" t="s">
        <v>4044</v>
      </c>
      <c r="AC266" s="10">
        <v>0</v>
      </c>
      <c r="AD266" s="10" t="s">
        <v>4163</v>
      </c>
      <c r="AE266" s="10" t="str" cm="1">
        <f t="array" aca="1" ref="AE266" ca="1">IFERROR(_xlfn.XLOOKUP(MID(CELL("filename",$A$1),FIND("]",CELL("filename",$A$1))+1,255)&amp;"|"&amp;$C266,Fonte_OM_Objeto!$G:$G,Fonte_OM_Objeto!$J:$J),"")</f>
        <v/>
      </c>
      <c r="AF266" s="10" t="str" cm="1">
        <f t="array" aca="1" ref="AF266" ca="1">IFERROR(_xlfn.XLOOKUP(MID(CELL("filename",$A$1),FIND("]",CELL("filename",$A$1))+1,255)&amp;"|"&amp;$C266,Fonte_OM_Objeto!$G:$G,Fonte_OM_Objeto!$K:$K),"")</f>
        <v/>
      </c>
    </row>
    <row r="267" spans="1:32" s="1" customFormat="1" ht="19.7" customHeight="1" x14ac:dyDescent="0.2">
      <c r="A267" s="9" t="s">
        <v>2327</v>
      </c>
      <c r="B267" s="9" t="s">
        <v>31</v>
      </c>
      <c r="C267" s="9" t="s">
        <v>2535</v>
      </c>
      <c r="D267" s="9" t="s">
        <v>1388</v>
      </c>
      <c r="E267" s="9" t="s">
        <v>90</v>
      </c>
      <c r="F267" s="9" t="s">
        <v>2534</v>
      </c>
      <c r="G267" s="9" t="s">
        <v>2533</v>
      </c>
      <c r="H267" s="9" t="s">
        <v>1439</v>
      </c>
      <c r="I267" s="9" t="s">
        <v>76</v>
      </c>
      <c r="J267" s="9" t="s">
        <v>901</v>
      </c>
      <c r="K267" s="9" t="s">
        <v>40</v>
      </c>
      <c r="L267" s="9" t="s">
        <v>41</v>
      </c>
      <c r="M267" s="9" t="s">
        <v>42</v>
      </c>
      <c r="N267" s="9" t="s">
        <v>43</v>
      </c>
      <c r="O267" s="9" t="s">
        <v>2443</v>
      </c>
      <c r="P267" s="9" t="s">
        <v>45</v>
      </c>
      <c r="Q267" s="9" t="s">
        <v>84</v>
      </c>
      <c r="R267" s="9" t="s">
        <v>45</v>
      </c>
      <c r="S267" s="9" t="s">
        <v>2442</v>
      </c>
      <c r="T267" s="9" t="s">
        <v>75</v>
      </c>
      <c r="U267" s="9" t="s">
        <v>76</v>
      </c>
      <c r="V267" s="9" t="s">
        <v>75</v>
      </c>
      <c r="W267" s="9" t="s">
        <v>51</v>
      </c>
      <c r="X267" s="9" t="s">
        <v>52</v>
      </c>
      <c r="Y267" s="9" t="s">
        <v>53</v>
      </c>
      <c r="Z267" s="9" t="s">
        <v>54</v>
      </c>
      <c r="AA267" s="9" t="s">
        <v>1392</v>
      </c>
      <c r="AB267" s="9" t="s">
        <v>4044</v>
      </c>
      <c r="AC267" s="10">
        <v>0</v>
      </c>
      <c r="AD267" s="10" t="s">
        <v>4163</v>
      </c>
      <c r="AE267" s="10" t="str" cm="1">
        <f t="array" aca="1" ref="AE267" ca="1">IFERROR(_xlfn.XLOOKUP(MID(CELL("filename",$A$1),FIND("]",CELL("filename",$A$1))+1,255)&amp;"|"&amp;$C267,Fonte_OM_Objeto!$G:$G,Fonte_OM_Objeto!$J:$J),"")</f>
        <v/>
      </c>
      <c r="AF267" s="10" t="str" cm="1">
        <f t="array" aca="1" ref="AF267" ca="1">IFERROR(_xlfn.XLOOKUP(MID(CELL("filename",$A$1),FIND("]",CELL("filename",$A$1))+1,255)&amp;"|"&amp;$C267,Fonte_OM_Objeto!$G:$G,Fonte_OM_Objeto!$K:$K),"")</f>
        <v/>
      </c>
    </row>
    <row r="268" spans="1:32" s="1" customFormat="1" ht="84.2" customHeight="1" x14ac:dyDescent="0.2">
      <c r="A268" s="9" t="s">
        <v>2327</v>
      </c>
      <c r="B268" s="9" t="s">
        <v>31</v>
      </c>
      <c r="C268" s="9" t="s">
        <v>1455</v>
      </c>
      <c r="D268" s="9" t="s">
        <v>1388</v>
      </c>
      <c r="E268" s="9" t="s">
        <v>90</v>
      </c>
      <c r="F268" s="9" t="s">
        <v>1456</v>
      </c>
      <c r="G268" s="9" t="s">
        <v>1457</v>
      </c>
      <c r="H268" s="9" t="s">
        <v>1439</v>
      </c>
      <c r="I268" s="9" t="s">
        <v>76</v>
      </c>
      <c r="J268" s="9" t="s">
        <v>901</v>
      </c>
      <c r="K268" s="9" t="s">
        <v>40</v>
      </c>
      <c r="L268" s="9" t="s">
        <v>41</v>
      </c>
      <c r="M268" s="9" t="s">
        <v>42</v>
      </c>
      <c r="N268" s="9" t="s">
        <v>43</v>
      </c>
      <c r="O268" s="9" t="s">
        <v>2443</v>
      </c>
      <c r="P268" s="9" t="s">
        <v>45</v>
      </c>
      <c r="Q268" s="9" t="s">
        <v>84</v>
      </c>
      <c r="R268" s="9" t="s">
        <v>45</v>
      </c>
      <c r="S268" s="9" t="s">
        <v>2442</v>
      </c>
      <c r="T268" s="9" t="s">
        <v>75</v>
      </c>
      <c r="U268" s="9" t="s">
        <v>76</v>
      </c>
      <c r="V268" s="9" t="s">
        <v>75</v>
      </c>
      <c r="W268" s="9" t="s">
        <v>51</v>
      </c>
      <c r="X268" s="9" t="s">
        <v>52</v>
      </c>
      <c r="Y268" s="9" t="s">
        <v>53</v>
      </c>
      <c r="Z268" s="9" t="s">
        <v>54</v>
      </c>
      <c r="AA268" s="9" t="s">
        <v>2516</v>
      </c>
      <c r="AB268" s="9" t="s">
        <v>4044</v>
      </c>
      <c r="AC268" s="10">
        <v>230000000</v>
      </c>
      <c r="AD268" s="10" t="s">
        <v>4162</v>
      </c>
      <c r="AE268" s="10" t="str" cm="1">
        <f t="array" aca="1" ref="AE268" ca="1">IFERROR(_xlfn.XLOOKUP(MID(CELL("filename",$A$1),FIND("]",CELL("filename",$A$1))+1,255)&amp;"|"&amp;$C268,Fonte_OM_Objeto!$G:$G,Fonte_OM_Objeto!$J:$J),"")</f>
        <v/>
      </c>
      <c r="AF268" s="10" t="str" cm="1">
        <f t="array" aca="1" ref="AF268" ca="1">IFERROR(_xlfn.XLOOKUP(MID(CELL("filename",$A$1),FIND("]",CELL("filename",$A$1))+1,255)&amp;"|"&amp;$C268,Fonte_OM_Objeto!$G:$G,Fonte_OM_Objeto!$K:$K),"")</f>
        <v/>
      </c>
    </row>
    <row r="269" spans="1:32" s="1" customFormat="1" ht="106.15" customHeight="1" x14ac:dyDescent="0.2">
      <c r="A269" s="9" t="s">
        <v>2327</v>
      </c>
      <c r="B269" s="9" t="s">
        <v>31</v>
      </c>
      <c r="C269" s="9" t="s">
        <v>1458</v>
      </c>
      <c r="D269" s="9" t="s">
        <v>1388</v>
      </c>
      <c r="E269" s="9" t="s">
        <v>90</v>
      </c>
      <c r="F269" s="9" t="s">
        <v>1456</v>
      </c>
      <c r="G269" s="9" t="s">
        <v>1457</v>
      </c>
      <c r="H269" s="9" t="s">
        <v>1439</v>
      </c>
      <c r="I269" s="9" t="s">
        <v>76</v>
      </c>
      <c r="J269" s="9" t="s">
        <v>901</v>
      </c>
      <c r="K269" s="9" t="s">
        <v>40</v>
      </c>
      <c r="L269" s="9" t="s">
        <v>41</v>
      </c>
      <c r="M269" s="9" t="s">
        <v>97</v>
      </c>
      <c r="N269" s="9" t="s">
        <v>98</v>
      </c>
      <c r="O269" s="9" t="s">
        <v>2437</v>
      </c>
      <c r="P269" s="9" t="s">
        <v>45</v>
      </c>
      <c r="Q269" s="9" t="s">
        <v>335</v>
      </c>
      <c r="R269" s="9" t="s">
        <v>45</v>
      </c>
      <c r="S269" s="9" t="s">
        <v>1473</v>
      </c>
      <c r="T269" s="9" t="s">
        <v>75</v>
      </c>
      <c r="U269" s="9" t="s">
        <v>76</v>
      </c>
      <c r="V269" s="9" t="s">
        <v>75</v>
      </c>
      <c r="W269" s="9" t="s">
        <v>51</v>
      </c>
      <c r="X269" s="9" t="s">
        <v>52</v>
      </c>
      <c r="Y269" s="9" t="s">
        <v>53</v>
      </c>
      <c r="Z269" s="9" t="s">
        <v>54</v>
      </c>
      <c r="AA269" s="9" t="s">
        <v>2516</v>
      </c>
      <c r="AB269" s="9" t="s">
        <v>4044</v>
      </c>
      <c r="AC269" s="10">
        <v>2482648222</v>
      </c>
      <c r="AD269" s="10" t="s">
        <v>4161</v>
      </c>
      <c r="AE269" s="10" t="str" cm="1">
        <f t="array" aca="1" ref="AE269" ca="1">IFERROR(_xlfn.XLOOKUP(MID(CELL("filename",$A$1),FIND("]",CELL("filename",$A$1))+1,255)&amp;"|"&amp;$C269,Fonte_OM_Objeto!$G:$G,Fonte_OM_Objeto!$J:$J),"")</f>
        <v/>
      </c>
      <c r="AF269" s="10" t="str" cm="1">
        <f t="array" aca="1" ref="AF269" ca="1">IFERROR(_xlfn.XLOOKUP(MID(CELL("filename",$A$1),FIND("]",CELL("filename",$A$1))+1,255)&amp;"|"&amp;$C269,Fonte_OM_Objeto!$G:$G,Fonte_OM_Objeto!$K:$K),"")</f>
        <v/>
      </c>
    </row>
    <row r="270" spans="1:32" s="1" customFormat="1" ht="52.35" customHeight="1" x14ac:dyDescent="0.2">
      <c r="A270" s="9" t="s">
        <v>2327</v>
      </c>
      <c r="B270" s="9" t="s">
        <v>31</v>
      </c>
      <c r="C270" s="9" t="s">
        <v>1465</v>
      </c>
      <c r="D270" s="9" t="s">
        <v>1388</v>
      </c>
      <c r="E270" s="9" t="s">
        <v>90</v>
      </c>
      <c r="F270" s="9" t="s">
        <v>1456</v>
      </c>
      <c r="G270" s="9" t="s">
        <v>1457</v>
      </c>
      <c r="H270" s="9" t="s">
        <v>1439</v>
      </c>
      <c r="I270" s="9" t="s">
        <v>76</v>
      </c>
      <c r="J270" s="9" t="s">
        <v>901</v>
      </c>
      <c r="K270" s="9" t="s">
        <v>40</v>
      </c>
      <c r="L270" s="9" t="s">
        <v>41</v>
      </c>
      <c r="M270" s="9" t="s">
        <v>59</v>
      </c>
      <c r="N270" s="9" t="s">
        <v>60</v>
      </c>
      <c r="O270" s="9" t="s">
        <v>2379</v>
      </c>
      <c r="P270" s="9" t="s">
        <v>45</v>
      </c>
      <c r="Q270" s="9" t="s">
        <v>651</v>
      </c>
      <c r="R270" s="9" t="s">
        <v>45</v>
      </c>
      <c r="S270" s="9" t="s">
        <v>652</v>
      </c>
      <c r="T270" s="9" t="s">
        <v>75</v>
      </c>
      <c r="U270" s="9" t="s">
        <v>76</v>
      </c>
      <c r="V270" s="9" t="s">
        <v>75</v>
      </c>
      <c r="W270" s="9" t="s">
        <v>51</v>
      </c>
      <c r="X270" s="9" t="s">
        <v>52</v>
      </c>
      <c r="Y270" s="9" t="s">
        <v>53</v>
      </c>
      <c r="Z270" s="9" t="s">
        <v>54</v>
      </c>
      <c r="AA270" s="9" t="s">
        <v>2516</v>
      </c>
      <c r="AB270" s="9" t="s">
        <v>4044</v>
      </c>
      <c r="AC270" s="10">
        <v>900000000</v>
      </c>
      <c r="AD270" s="10" t="s">
        <v>4160</v>
      </c>
      <c r="AE270" s="10" t="str" cm="1">
        <f t="array" aca="1" ref="AE270" ca="1">IFERROR(_xlfn.XLOOKUP(MID(CELL("filename",$A$1),FIND("]",CELL("filename",$A$1))+1,255)&amp;"|"&amp;$C270,Fonte_OM_Objeto!$G:$G,Fonte_OM_Objeto!$J:$J),"")</f>
        <v/>
      </c>
      <c r="AF270" s="10" t="str" cm="1">
        <f t="array" aca="1" ref="AF270" ca="1">IFERROR(_xlfn.XLOOKUP(MID(CELL("filename",$A$1),FIND("]",CELL("filename",$A$1))+1,255)&amp;"|"&amp;$C270,Fonte_OM_Objeto!$G:$G,Fonte_OM_Objeto!$K:$K),"")</f>
        <v/>
      </c>
    </row>
    <row r="271" spans="1:32" s="1" customFormat="1" ht="52.35" customHeight="1" x14ac:dyDescent="0.2">
      <c r="A271" s="9" t="s">
        <v>2327</v>
      </c>
      <c r="B271" s="9" t="s">
        <v>31</v>
      </c>
      <c r="C271" s="9" t="s">
        <v>2521</v>
      </c>
      <c r="D271" s="9" t="s">
        <v>1388</v>
      </c>
      <c r="E271" s="9" t="s">
        <v>90</v>
      </c>
      <c r="F271" s="9" t="s">
        <v>2520</v>
      </c>
      <c r="G271" s="9" t="s">
        <v>2519</v>
      </c>
      <c r="H271" s="9" t="s">
        <v>1439</v>
      </c>
      <c r="I271" s="9" t="s">
        <v>76</v>
      </c>
      <c r="J271" s="9" t="s">
        <v>901</v>
      </c>
      <c r="K271" s="9" t="s">
        <v>40</v>
      </c>
      <c r="L271" s="9" t="s">
        <v>41</v>
      </c>
      <c r="M271" s="9" t="s">
        <v>408</v>
      </c>
      <c r="N271" s="9" t="s">
        <v>409</v>
      </c>
      <c r="O271" s="9" t="s">
        <v>4159</v>
      </c>
      <c r="P271" s="9" t="s">
        <v>45</v>
      </c>
      <c r="Q271" s="9" t="s">
        <v>411</v>
      </c>
      <c r="R271" s="9" t="s">
        <v>2353</v>
      </c>
      <c r="S271" s="9" t="s">
        <v>1858</v>
      </c>
      <c r="T271" s="9" t="s">
        <v>75</v>
      </c>
      <c r="U271" s="9" t="s">
        <v>76</v>
      </c>
      <c r="V271" s="9" t="s">
        <v>75</v>
      </c>
      <c r="W271" s="9" t="s">
        <v>51</v>
      </c>
      <c r="X271" s="9" t="s">
        <v>102</v>
      </c>
      <c r="Y271" s="9" t="s">
        <v>53</v>
      </c>
      <c r="Z271" s="9" t="s">
        <v>54</v>
      </c>
      <c r="AA271" s="9" t="s">
        <v>2516</v>
      </c>
      <c r="AB271" s="9" t="s">
        <v>4044</v>
      </c>
      <c r="AC271" s="10">
        <v>10000000</v>
      </c>
      <c r="AD271" s="10" t="s">
        <v>4158</v>
      </c>
      <c r="AE271" s="10" t="str" cm="1">
        <f t="array" aca="1" ref="AE271" ca="1">IFERROR(_xlfn.XLOOKUP(MID(CELL("filename",$A$1),FIND("]",CELL("filename",$A$1))+1,255)&amp;"|"&amp;$C271,Fonte_OM_Objeto!$G:$G,Fonte_OM_Objeto!$J:$J),"")</f>
        <v/>
      </c>
      <c r="AF271" s="10" t="str" cm="1">
        <f t="array" aca="1" ref="AF271" ca="1">IFERROR(_xlfn.XLOOKUP(MID(CELL("filename",$A$1),FIND("]",CELL("filename",$A$1))+1,255)&amp;"|"&amp;$C271,Fonte_OM_Objeto!$G:$G,Fonte_OM_Objeto!$K:$K),"")</f>
        <v/>
      </c>
    </row>
    <row r="272" spans="1:32" s="1" customFormat="1" ht="52.35" customHeight="1" x14ac:dyDescent="0.2">
      <c r="A272" s="9" t="s">
        <v>2327</v>
      </c>
      <c r="B272" s="9" t="s">
        <v>31</v>
      </c>
      <c r="C272" s="9" t="s">
        <v>2521</v>
      </c>
      <c r="D272" s="9" t="s">
        <v>1388</v>
      </c>
      <c r="E272" s="9" t="s">
        <v>90</v>
      </c>
      <c r="F272" s="9" t="s">
        <v>2520</v>
      </c>
      <c r="G272" s="9" t="s">
        <v>2519</v>
      </c>
      <c r="H272" s="9" t="s">
        <v>1439</v>
      </c>
      <c r="I272" s="9" t="s">
        <v>76</v>
      </c>
      <c r="J272" s="9" t="s">
        <v>901</v>
      </c>
      <c r="K272" s="9" t="s">
        <v>40</v>
      </c>
      <c r="L272" s="9" t="s">
        <v>41</v>
      </c>
      <c r="M272" s="9" t="s">
        <v>408</v>
      </c>
      <c r="N272" s="9" t="s">
        <v>409</v>
      </c>
      <c r="O272" s="9" t="s">
        <v>4159</v>
      </c>
      <c r="P272" s="9" t="s">
        <v>45</v>
      </c>
      <c r="Q272" s="9" t="s">
        <v>411</v>
      </c>
      <c r="R272" s="9" t="s">
        <v>2353</v>
      </c>
      <c r="S272" s="9" t="s">
        <v>1858</v>
      </c>
      <c r="T272" s="9" t="s">
        <v>75</v>
      </c>
      <c r="U272" s="9" t="s">
        <v>76</v>
      </c>
      <c r="V272" s="9" t="s">
        <v>75</v>
      </c>
      <c r="W272" s="9" t="s">
        <v>51</v>
      </c>
      <c r="X272" s="9" t="s">
        <v>52</v>
      </c>
      <c r="Y272" s="9" t="s">
        <v>53</v>
      </c>
      <c r="Z272" s="9" t="s">
        <v>54</v>
      </c>
      <c r="AA272" s="9" t="s">
        <v>2516</v>
      </c>
      <c r="AB272" s="9" t="s">
        <v>4044</v>
      </c>
      <c r="AC272" s="10">
        <v>10000000</v>
      </c>
      <c r="AD272" s="10" t="s">
        <v>4158</v>
      </c>
      <c r="AE272" s="10" t="str" cm="1">
        <f t="array" aca="1" ref="AE272" ca="1">IFERROR(_xlfn.XLOOKUP(MID(CELL("filename",$A$1),FIND("]",CELL("filename",$A$1))+1,255)&amp;"|"&amp;$C272,Fonte_OM_Objeto!$G:$G,Fonte_OM_Objeto!$J:$J),"")</f>
        <v/>
      </c>
      <c r="AF272" s="10" t="str" cm="1">
        <f t="array" aca="1" ref="AF272" ca="1">IFERROR(_xlfn.XLOOKUP(MID(CELL("filename",$A$1),FIND("]",CELL("filename",$A$1))+1,255)&amp;"|"&amp;$C272,Fonte_OM_Objeto!$G:$G,Fonte_OM_Objeto!$K:$K),"")</f>
        <v/>
      </c>
    </row>
    <row r="273" spans="1:32" s="1" customFormat="1" ht="30.4" customHeight="1" x14ac:dyDescent="0.2">
      <c r="A273" s="9" t="s">
        <v>2327</v>
      </c>
      <c r="B273" s="9" t="s">
        <v>31</v>
      </c>
      <c r="C273" s="9" t="s">
        <v>2513</v>
      </c>
      <c r="D273" s="9" t="s">
        <v>1388</v>
      </c>
      <c r="E273" s="9" t="s">
        <v>34</v>
      </c>
      <c r="F273" s="9" t="s">
        <v>2512</v>
      </c>
      <c r="G273" s="9" t="s">
        <v>2511</v>
      </c>
      <c r="H273" s="9" t="s">
        <v>1439</v>
      </c>
      <c r="I273" s="9" t="s">
        <v>76</v>
      </c>
      <c r="J273" s="9" t="s">
        <v>901</v>
      </c>
      <c r="K273" s="9" t="s">
        <v>40</v>
      </c>
      <c r="L273" s="9" t="s">
        <v>41</v>
      </c>
      <c r="M273" s="9" t="s">
        <v>97</v>
      </c>
      <c r="N273" s="9" t="s">
        <v>98</v>
      </c>
      <c r="O273" s="9" t="s">
        <v>118</v>
      </c>
      <c r="P273" s="9" t="s">
        <v>45</v>
      </c>
      <c r="Q273" s="9" t="s">
        <v>46</v>
      </c>
      <c r="R273" s="9" t="s">
        <v>47</v>
      </c>
      <c r="S273" s="9" t="s">
        <v>48</v>
      </c>
      <c r="T273" s="9" t="s">
        <v>75</v>
      </c>
      <c r="U273" s="9" t="s">
        <v>76</v>
      </c>
      <c r="V273" s="9" t="s">
        <v>75</v>
      </c>
      <c r="W273" s="9" t="s">
        <v>51</v>
      </c>
      <c r="X273" s="9" t="s">
        <v>102</v>
      </c>
      <c r="Y273" s="9" t="s">
        <v>53</v>
      </c>
      <c r="Z273" s="9" t="s">
        <v>54</v>
      </c>
      <c r="AA273" s="9" t="s">
        <v>1392</v>
      </c>
      <c r="AB273" s="9" t="s">
        <v>4044</v>
      </c>
      <c r="AC273" s="10">
        <v>0</v>
      </c>
      <c r="AD273" s="10" t="s">
        <v>4157</v>
      </c>
      <c r="AE273" s="10" t="str" cm="1">
        <f t="array" aca="1" ref="AE273" ca="1">IFERROR(_xlfn.XLOOKUP(MID(CELL("filename",$A$1),FIND("]",CELL("filename",$A$1))+1,255)&amp;"|"&amp;$C273,Fonte_OM_Objeto!$G:$G,Fonte_OM_Objeto!$J:$J),"")</f>
        <v/>
      </c>
      <c r="AF273" s="10" t="str" cm="1">
        <f t="array" aca="1" ref="AF273" ca="1">IFERROR(_xlfn.XLOOKUP(MID(CELL("filename",$A$1),FIND("]",CELL("filename",$A$1))+1,255)&amp;"|"&amp;$C273,Fonte_OM_Objeto!$G:$G,Fonte_OM_Objeto!$K:$K),"")</f>
        <v/>
      </c>
    </row>
    <row r="274" spans="1:32" s="1" customFormat="1" ht="30.4" customHeight="1" x14ac:dyDescent="0.2">
      <c r="A274" s="9" t="s">
        <v>2327</v>
      </c>
      <c r="B274" s="9" t="s">
        <v>31</v>
      </c>
      <c r="C274" s="9" t="s">
        <v>2513</v>
      </c>
      <c r="D274" s="9" t="s">
        <v>1388</v>
      </c>
      <c r="E274" s="9" t="s">
        <v>34</v>
      </c>
      <c r="F274" s="9" t="s">
        <v>2512</v>
      </c>
      <c r="G274" s="9" t="s">
        <v>2511</v>
      </c>
      <c r="H274" s="9" t="s">
        <v>1439</v>
      </c>
      <c r="I274" s="9" t="s">
        <v>76</v>
      </c>
      <c r="J274" s="9" t="s">
        <v>901</v>
      </c>
      <c r="K274" s="9" t="s">
        <v>40</v>
      </c>
      <c r="L274" s="9" t="s">
        <v>41</v>
      </c>
      <c r="M274" s="9" t="s">
        <v>97</v>
      </c>
      <c r="N274" s="9" t="s">
        <v>98</v>
      </c>
      <c r="O274" s="9" t="s">
        <v>118</v>
      </c>
      <c r="P274" s="9" t="s">
        <v>45</v>
      </c>
      <c r="Q274" s="9" t="s">
        <v>46</v>
      </c>
      <c r="R274" s="9" t="s">
        <v>47</v>
      </c>
      <c r="S274" s="9" t="s">
        <v>48</v>
      </c>
      <c r="T274" s="9" t="s">
        <v>75</v>
      </c>
      <c r="U274" s="9" t="s">
        <v>76</v>
      </c>
      <c r="V274" s="9" t="s">
        <v>75</v>
      </c>
      <c r="W274" s="9" t="s">
        <v>51</v>
      </c>
      <c r="X274" s="9" t="s">
        <v>52</v>
      </c>
      <c r="Y274" s="9" t="s">
        <v>53</v>
      </c>
      <c r="Z274" s="9" t="s">
        <v>54</v>
      </c>
      <c r="AA274" s="9" t="s">
        <v>1392</v>
      </c>
      <c r="AB274" s="9" t="s">
        <v>4044</v>
      </c>
      <c r="AC274" s="10">
        <v>0</v>
      </c>
      <c r="AD274" s="10" t="s">
        <v>4157</v>
      </c>
      <c r="AE274" s="10" t="str" cm="1">
        <f t="array" aca="1" ref="AE274" ca="1">IFERROR(_xlfn.XLOOKUP(MID(CELL("filename",$A$1),FIND("]",CELL("filename",$A$1))+1,255)&amp;"|"&amp;$C274,Fonte_OM_Objeto!$G:$G,Fonte_OM_Objeto!$J:$J),"")</f>
        <v/>
      </c>
      <c r="AF274" s="10" t="str" cm="1">
        <f t="array" aca="1" ref="AF274" ca="1">IFERROR(_xlfn.XLOOKUP(MID(CELL("filename",$A$1),FIND("]",CELL("filename",$A$1))+1,255)&amp;"|"&amp;$C274,Fonte_OM_Objeto!$G:$G,Fonte_OM_Objeto!$K:$K),"")</f>
        <v/>
      </c>
    </row>
    <row r="275" spans="1:32" s="1" customFormat="1" ht="30.4" customHeight="1" x14ac:dyDescent="0.2">
      <c r="A275" s="9" t="s">
        <v>2327</v>
      </c>
      <c r="B275" s="9" t="s">
        <v>31</v>
      </c>
      <c r="C275" s="9" t="s">
        <v>2513</v>
      </c>
      <c r="D275" s="9" t="s">
        <v>1388</v>
      </c>
      <c r="E275" s="9" t="s">
        <v>34</v>
      </c>
      <c r="F275" s="9" t="s">
        <v>2512</v>
      </c>
      <c r="G275" s="9" t="s">
        <v>2511</v>
      </c>
      <c r="H275" s="9" t="s">
        <v>1439</v>
      </c>
      <c r="I275" s="9" t="s">
        <v>76</v>
      </c>
      <c r="J275" s="9" t="s">
        <v>901</v>
      </c>
      <c r="K275" s="9" t="s">
        <v>40</v>
      </c>
      <c r="L275" s="9" t="s">
        <v>41</v>
      </c>
      <c r="M275" s="9" t="s">
        <v>42</v>
      </c>
      <c r="N275" s="9" t="s">
        <v>43</v>
      </c>
      <c r="O275" s="9" t="s">
        <v>118</v>
      </c>
      <c r="P275" s="9" t="s">
        <v>45</v>
      </c>
      <c r="Q275" s="9" t="s">
        <v>46</v>
      </c>
      <c r="R275" s="9" t="s">
        <v>47</v>
      </c>
      <c r="S275" s="9" t="s">
        <v>48</v>
      </c>
      <c r="T275" s="9" t="s">
        <v>75</v>
      </c>
      <c r="U275" s="9" t="s">
        <v>76</v>
      </c>
      <c r="V275" s="9" t="s">
        <v>75</v>
      </c>
      <c r="W275" s="9" t="s">
        <v>51</v>
      </c>
      <c r="X275" s="9" t="s">
        <v>102</v>
      </c>
      <c r="Y275" s="9" t="s">
        <v>53</v>
      </c>
      <c r="Z275" s="9" t="s">
        <v>54</v>
      </c>
      <c r="AA275" s="9" t="s">
        <v>1392</v>
      </c>
      <c r="AB275" s="9" t="s">
        <v>4044</v>
      </c>
      <c r="AC275" s="10">
        <v>0</v>
      </c>
      <c r="AD275" s="10" t="s">
        <v>4157</v>
      </c>
      <c r="AE275" s="10" t="str" cm="1">
        <f t="array" aca="1" ref="AE275" ca="1">IFERROR(_xlfn.XLOOKUP(MID(CELL("filename",$A$1),FIND("]",CELL("filename",$A$1))+1,255)&amp;"|"&amp;$C275,Fonte_OM_Objeto!$G:$G,Fonte_OM_Objeto!$J:$J),"")</f>
        <v/>
      </c>
      <c r="AF275" s="10" t="str" cm="1">
        <f t="array" aca="1" ref="AF275" ca="1">IFERROR(_xlfn.XLOOKUP(MID(CELL("filename",$A$1),FIND("]",CELL("filename",$A$1))+1,255)&amp;"|"&amp;$C275,Fonte_OM_Objeto!$G:$G,Fonte_OM_Objeto!$K:$K),"")</f>
        <v/>
      </c>
    </row>
    <row r="276" spans="1:32" s="1" customFormat="1" ht="30.4" customHeight="1" x14ac:dyDescent="0.2">
      <c r="A276" s="9" t="s">
        <v>2327</v>
      </c>
      <c r="B276" s="9" t="s">
        <v>31</v>
      </c>
      <c r="C276" s="9" t="s">
        <v>2509</v>
      </c>
      <c r="D276" s="9" t="s">
        <v>1388</v>
      </c>
      <c r="E276" s="9" t="s">
        <v>90</v>
      </c>
      <c r="F276" s="9" t="s">
        <v>2503</v>
      </c>
      <c r="G276" s="9" t="s">
        <v>2502</v>
      </c>
      <c r="H276" s="9" t="s">
        <v>1439</v>
      </c>
      <c r="I276" s="9" t="s">
        <v>76</v>
      </c>
      <c r="J276" s="9" t="s">
        <v>901</v>
      </c>
      <c r="K276" s="9" t="s">
        <v>40</v>
      </c>
      <c r="L276" s="9" t="s">
        <v>41</v>
      </c>
      <c r="M276" s="9" t="s">
        <v>97</v>
      </c>
      <c r="N276" s="9" t="s">
        <v>98</v>
      </c>
      <c r="O276" s="9" t="s">
        <v>2437</v>
      </c>
      <c r="P276" s="9" t="s">
        <v>45</v>
      </c>
      <c r="Q276" s="9" t="s">
        <v>335</v>
      </c>
      <c r="R276" s="9" t="s">
        <v>45</v>
      </c>
      <c r="S276" s="9" t="s">
        <v>1473</v>
      </c>
      <c r="T276" s="9" t="s">
        <v>75</v>
      </c>
      <c r="U276" s="9" t="s">
        <v>76</v>
      </c>
      <c r="V276" s="9" t="s">
        <v>75</v>
      </c>
      <c r="W276" s="9" t="s">
        <v>51</v>
      </c>
      <c r="X276" s="9" t="s">
        <v>52</v>
      </c>
      <c r="Y276" s="9" t="s">
        <v>53</v>
      </c>
      <c r="Z276" s="9" t="s">
        <v>54</v>
      </c>
      <c r="AA276" s="9" t="s">
        <v>1392</v>
      </c>
      <c r="AB276" s="9" t="s">
        <v>4070</v>
      </c>
      <c r="AC276" s="10">
        <v>0</v>
      </c>
      <c r="AD276" s="10" t="s">
        <v>4156</v>
      </c>
      <c r="AE276" s="10" t="str" cm="1">
        <f t="array" aca="1" ref="AE276" ca="1">IFERROR(_xlfn.XLOOKUP(MID(CELL("filename",$A$1),FIND("]",CELL("filename",$A$1))+1,255)&amp;"|"&amp;$C276,Fonte_OM_Objeto!$G:$G,Fonte_OM_Objeto!$J:$J),"")</f>
        <v/>
      </c>
      <c r="AF276" s="10" t="str" cm="1">
        <f t="array" aca="1" ref="AF276" ca="1">IFERROR(_xlfn.XLOOKUP(MID(CELL("filename",$A$1),FIND("]",CELL("filename",$A$1))+1,255)&amp;"|"&amp;$C276,Fonte_OM_Objeto!$G:$G,Fonte_OM_Objeto!$K:$K),"")</f>
        <v/>
      </c>
    </row>
    <row r="277" spans="1:32" s="1" customFormat="1" ht="94.9" customHeight="1" x14ac:dyDescent="0.2">
      <c r="A277" s="9" t="s">
        <v>2327</v>
      </c>
      <c r="B277" s="9" t="s">
        <v>31</v>
      </c>
      <c r="C277" s="9" t="s">
        <v>4155</v>
      </c>
      <c r="D277" s="9" t="s">
        <v>1388</v>
      </c>
      <c r="E277" s="9" t="s">
        <v>34</v>
      </c>
      <c r="F277" s="9" t="s">
        <v>1479</v>
      </c>
      <c r="G277" s="9" t="s">
        <v>1480</v>
      </c>
      <c r="H277" s="9" t="s">
        <v>1439</v>
      </c>
      <c r="I277" s="9" t="s">
        <v>76</v>
      </c>
      <c r="J277" s="9" t="s">
        <v>901</v>
      </c>
      <c r="K277" s="9" t="s">
        <v>40</v>
      </c>
      <c r="L277" s="9" t="s">
        <v>41</v>
      </c>
      <c r="M277" s="9" t="s">
        <v>232</v>
      </c>
      <c r="N277" s="9" t="s">
        <v>233</v>
      </c>
      <c r="O277" s="9" t="s">
        <v>2807</v>
      </c>
      <c r="P277" s="9" t="s">
        <v>45</v>
      </c>
      <c r="Q277" s="9" t="s">
        <v>335</v>
      </c>
      <c r="R277" s="9" t="s">
        <v>45</v>
      </c>
      <c r="S277" s="9" t="s">
        <v>2806</v>
      </c>
      <c r="T277" s="9" t="s">
        <v>75</v>
      </c>
      <c r="U277" s="9" t="s">
        <v>76</v>
      </c>
      <c r="V277" s="9" t="s">
        <v>75</v>
      </c>
      <c r="W277" s="9" t="s">
        <v>51</v>
      </c>
      <c r="X277" s="9" t="s">
        <v>102</v>
      </c>
      <c r="Y277" s="9" t="s">
        <v>53</v>
      </c>
      <c r="Z277" s="9" t="s">
        <v>54</v>
      </c>
      <c r="AA277" s="9" t="s">
        <v>2516</v>
      </c>
      <c r="AB277" s="9" t="s">
        <v>4044</v>
      </c>
      <c r="AC277" s="10">
        <v>40000000</v>
      </c>
      <c r="AD277" s="10" t="s">
        <v>4154</v>
      </c>
      <c r="AE277" s="10" t="str" cm="1">
        <f t="array" aca="1" ref="AE277" ca="1">IFERROR(_xlfn.XLOOKUP(MID(CELL("filename",$A$1),FIND("]",CELL("filename",$A$1))+1,255)&amp;"|"&amp;$C277,Fonte_OM_Objeto!$G:$G,Fonte_OM_Objeto!$J:$J),"")</f>
        <v/>
      </c>
      <c r="AF277" s="10" t="str" cm="1">
        <f t="array" aca="1" ref="AF277" ca="1">IFERROR(_xlfn.XLOOKUP(MID(CELL("filename",$A$1),FIND("]",CELL("filename",$A$1))+1,255)&amp;"|"&amp;$C277,Fonte_OM_Objeto!$G:$G,Fonte_OM_Objeto!$K:$K),"")</f>
        <v/>
      </c>
    </row>
    <row r="278" spans="1:32" s="1" customFormat="1" ht="30.4" customHeight="1" x14ac:dyDescent="0.2">
      <c r="A278" s="9" t="s">
        <v>2327</v>
      </c>
      <c r="B278" s="9" t="s">
        <v>31</v>
      </c>
      <c r="C278" s="9" t="s">
        <v>4153</v>
      </c>
      <c r="D278" s="9" t="s">
        <v>1388</v>
      </c>
      <c r="E278" s="9" t="s">
        <v>34</v>
      </c>
      <c r="F278" s="9" t="s">
        <v>1479</v>
      </c>
      <c r="G278" s="9" t="s">
        <v>1480</v>
      </c>
      <c r="H278" s="9" t="s">
        <v>1439</v>
      </c>
      <c r="I278" s="9" t="s">
        <v>76</v>
      </c>
      <c r="J278" s="9" t="s">
        <v>901</v>
      </c>
      <c r="K278" s="9" t="s">
        <v>40</v>
      </c>
      <c r="L278" s="9" t="s">
        <v>41</v>
      </c>
      <c r="M278" s="9" t="s">
        <v>59</v>
      </c>
      <c r="N278" s="9" t="s">
        <v>60</v>
      </c>
      <c r="O278" s="9" t="s">
        <v>2603</v>
      </c>
      <c r="P278" s="9" t="s">
        <v>45</v>
      </c>
      <c r="Q278" s="9" t="s">
        <v>62</v>
      </c>
      <c r="R278" s="9" t="s">
        <v>45</v>
      </c>
      <c r="S278" s="9" t="s">
        <v>1603</v>
      </c>
      <c r="T278" s="9" t="s">
        <v>75</v>
      </c>
      <c r="U278" s="9" t="s">
        <v>76</v>
      </c>
      <c r="V278" s="9" t="s">
        <v>75</v>
      </c>
      <c r="W278" s="9" t="s">
        <v>51</v>
      </c>
      <c r="X278" s="9" t="s">
        <v>52</v>
      </c>
      <c r="Y278" s="9" t="s">
        <v>53</v>
      </c>
      <c r="Z278" s="9" t="s">
        <v>54</v>
      </c>
      <c r="AA278" s="9" t="s">
        <v>1392</v>
      </c>
      <c r="AB278" s="9" t="s">
        <v>4151</v>
      </c>
      <c r="AC278" s="10">
        <v>0</v>
      </c>
      <c r="AD278" s="10" t="s">
        <v>4152</v>
      </c>
      <c r="AE278" s="10" t="str" cm="1">
        <f t="array" aca="1" ref="AE278" ca="1">IFERROR(_xlfn.XLOOKUP(MID(CELL("filename",$A$1),FIND("]",CELL("filename",$A$1))+1,255)&amp;"|"&amp;$C278,Fonte_OM_Objeto!$G:$G,Fonte_OM_Objeto!$J:$J),"")</f>
        <v/>
      </c>
      <c r="AF278" s="10" t="str" cm="1">
        <f t="array" aca="1" ref="AF278" ca="1">IFERROR(_xlfn.XLOOKUP(MID(CELL("filename",$A$1),FIND("]",CELL("filename",$A$1))+1,255)&amp;"|"&amp;$C278,Fonte_OM_Objeto!$G:$G,Fonte_OM_Objeto!$K:$K),"")</f>
        <v/>
      </c>
    </row>
    <row r="279" spans="1:32" s="1" customFormat="1" ht="19.7" customHeight="1" x14ac:dyDescent="0.2">
      <c r="A279" s="9" t="s">
        <v>2327</v>
      </c>
      <c r="B279" s="9" t="s">
        <v>31</v>
      </c>
      <c r="C279" s="9" t="s">
        <v>1593</v>
      </c>
      <c r="D279" s="9" t="s">
        <v>1388</v>
      </c>
      <c r="E279" s="9" t="s">
        <v>34</v>
      </c>
      <c r="F279" s="9" t="s">
        <v>1479</v>
      </c>
      <c r="G279" s="9" t="s">
        <v>1480</v>
      </c>
      <c r="H279" s="9" t="s">
        <v>1439</v>
      </c>
      <c r="I279" s="9" t="s">
        <v>76</v>
      </c>
      <c r="J279" s="9" t="s">
        <v>901</v>
      </c>
      <c r="K279" s="9" t="s">
        <v>40</v>
      </c>
      <c r="L279" s="9" t="s">
        <v>41</v>
      </c>
      <c r="M279" s="9" t="s">
        <v>59</v>
      </c>
      <c r="N279" s="9" t="s">
        <v>60</v>
      </c>
      <c r="O279" s="9" t="s">
        <v>2379</v>
      </c>
      <c r="P279" s="9" t="s">
        <v>45</v>
      </c>
      <c r="Q279" s="9" t="s">
        <v>651</v>
      </c>
      <c r="R279" s="9" t="s">
        <v>45</v>
      </c>
      <c r="S279" s="9" t="s">
        <v>652</v>
      </c>
      <c r="T279" s="9" t="s">
        <v>75</v>
      </c>
      <c r="U279" s="9" t="s">
        <v>76</v>
      </c>
      <c r="V279" s="9" t="s">
        <v>75</v>
      </c>
      <c r="W279" s="9" t="s">
        <v>51</v>
      </c>
      <c r="X279" s="9" t="s">
        <v>102</v>
      </c>
      <c r="Y279" s="9" t="s">
        <v>53</v>
      </c>
      <c r="Z279" s="9" t="s">
        <v>54</v>
      </c>
      <c r="AA279" s="9" t="s">
        <v>1392</v>
      </c>
      <c r="AB279" s="9" t="s">
        <v>4151</v>
      </c>
      <c r="AC279" s="10">
        <v>0</v>
      </c>
      <c r="AD279" s="10" t="s">
        <v>4150</v>
      </c>
      <c r="AE279" s="10" t="str" cm="1">
        <f t="array" aca="1" ref="AE279" ca="1">IFERROR(_xlfn.XLOOKUP(MID(CELL("filename",$A$1),FIND("]",CELL("filename",$A$1))+1,255)&amp;"|"&amp;$C279,Fonte_OM_Objeto!$G:$G,Fonte_OM_Objeto!$J:$J),"")</f>
        <v/>
      </c>
      <c r="AF279" s="10" t="str" cm="1">
        <f t="array" aca="1" ref="AF279" ca="1">IFERROR(_xlfn.XLOOKUP(MID(CELL("filename",$A$1),FIND("]",CELL("filename",$A$1))+1,255)&amp;"|"&amp;$C279,Fonte_OM_Objeto!$G:$G,Fonte_OM_Objeto!$K:$K),"")</f>
        <v/>
      </c>
    </row>
    <row r="280" spans="1:32" s="1" customFormat="1" ht="19.7" customHeight="1" x14ac:dyDescent="0.2">
      <c r="A280" s="9" t="s">
        <v>2327</v>
      </c>
      <c r="B280" s="9" t="s">
        <v>31</v>
      </c>
      <c r="C280" s="9" t="s">
        <v>3301</v>
      </c>
      <c r="D280" s="9" t="s">
        <v>1483</v>
      </c>
      <c r="E280" s="9" t="s">
        <v>34</v>
      </c>
      <c r="F280" s="9" t="s">
        <v>1484</v>
      </c>
      <c r="G280" s="9" t="s">
        <v>1485</v>
      </c>
      <c r="H280" s="9" t="s">
        <v>1483</v>
      </c>
      <c r="I280" s="9" t="s">
        <v>1373</v>
      </c>
      <c r="J280" s="9" t="s">
        <v>901</v>
      </c>
      <c r="K280" s="9" t="s">
        <v>40</v>
      </c>
      <c r="L280" s="9" t="s">
        <v>41</v>
      </c>
      <c r="M280" s="9" t="s">
        <v>232</v>
      </c>
      <c r="N280" s="9" t="s">
        <v>233</v>
      </c>
      <c r="O280" s="9" t="s">
        <v>2361</v>
      </c>
      <c r="P280" s="9" t="s">
        <v>45</v>
      </c>
      <c r="Q280" s="9" t="s">
        <v>235</v>
      </c>
      <c r="R280" s="9" t="s">
        <v>2360</v>
      </c>
      <c r="S280" s="9" t="s">
        <v>2359</v>
      </c>
      <c r="T280" s="9" t="s">
        <v>2782</v>
      </c>
      <c r="U280" s="9" t="s">
        <v>1373</v>
      </c>
      <c r="V280" s="9" t="s">
        <v>1489</v>
      </c>
      <c r="W280" s="9" t="s">
        <v>51</v>
      </c>
      <c r="X280" s="9" t="s">
        <v>52</v>
      </c>
      <c r="Y280" s="9" t="s">
        <v>2390</v>
      </c>
      <c r="Z280" s="9" t="s">
        <v>54</v>
      </c>
      <c r="AA280" s="9" t="s">
        <v>1491</v>
      </c>
      <c r="AB280" s="9" t="s">
        <v>4044</v>
      </c>
      <c r="AC280" s="10">
        <v>16000000</v>
      </c>
      <c r="AD280" s="9" t="s">
        <v>4149</v>
      </c>
      <c r="AE280" s="10" t="str" cm="1">
        <f t="array" aca="1" ref="AE280" ca="1">IFERROR(_xlfn.XLOOKUP(MID(CELL("filename",$A$1),FIND("]",CELL("filename",$A$1))+1,255)&amp;"|"&amp;$C280,Fonte_OM_Objeto!$G:$G,Fonte_OM_Objeto!$J:$J),"")</f>
        <v/>
      </c>
      <c r="AF280" s="10" t="str" cm="1">
        <f t="array" aca="1" ref="AF280" ca="1">IFERROR(_xlfn.XLOOKUP(MID(CELL("filename",$A$1),FIND("]",CELL("filename",$A$1))+1,255)&amp;"|"&amp;$C280,Fonte_OM_Objeto!$G:$G,Fonte_OM_Objeto!$K:$K),"")</f>
        <v/>
      </c>
    </row>
    <row r="281" spans="1:32" s="1" customFormat="1" ht="19.7" customHeight="1" x14ac:dyDescent="0.2">
      <c r="A281" s="9" t="s">
        <v>2327</v>
      </c>
      <c r="B281" s="9" t="s">
        <v>31</v>
      </c>
      <c r="C281" s="9" t="s">
        <v>3299</v>
      </c>
      <c r="D281" s="9" t="s">
        <v>1483</v>
      </c>
      <c r="E281" s="9" t="s">
        <v>34</v>
      </c>
      <c r="F281" s="9" t="s">
        <v>1484</v>
      </c>
      <c r="G281" s="9" t="s">
        <v>1485</v>
      </c>
      <c r="H281" s="9" t="s">
        <v>1483</v>
      </c>
      <c r="I281" s="9" t="s">
        <v>1373</v>
      </c>
      <c r="J281" s="9" t="s">
        <v>901</v>
      </c>
      <c r="K281" s="9" t="s">
        <v>40</v>
      </c>
      <c r="L281" s="9" t="s">
        <v>41</v>
      </c>
      <c r="M281" s="9" t="s">
        <v>232</v>
      </c>
      <c r="N281" s="9" t="s">
        <v>233</v>
      </c>
      <c r="O281" s="9" t="s">
        <v>2361</v>
      </c>
      <c r="P281" s="9" t="s">
        <v>45</v>
      </c>
      <c r="Q281" s="9" t="s">
        <v>235</v>
      </c>
      <c r="R281" s="9" t="s">
        <v>2360</v>
      </c>
      <c r="S281" s="9" t="s">
        <v>2359</v>
      </c>
      <c r="T281" s="9" t="s">
        <v>2499</v>
      </c>
      <c r="U281" s="9" t="s">
        <v>1373</v>
      </c>
      <c r="V281" s="9" t="s">
        <v>2258</v>
      </c>
      <c r="W281" s="9" t="s">
        <v>51</v>
      </c>
      <c r="X281" s="9" t="s">
        <v>102</v>
      </c>
      <c r="Y281" s="9" t="s">
        <v>2390</v>
      </c>
      <c r="Z281" s="9" t="s">
        <v>54</v>
      </c>
      <c r="AA281" s="9" t="s">
        <v>1491</v>
      </c>
      <c r="AB281" s="9" t="s">
        <v>4044</v>
      </c>
      <c r="AC281" s="10">
        <v>29552174</v>
      </c>
      <c r="AD281" s="10" t="s">
        <v>4148</v>
      </c>
      <c r="AE281" s="10" t="str" cm="1">
        <f t="array" aca="1" ref="AE281" ca="1">IFERROR(_xlfn.XLOOKUP(MID(CELL("filename",$A$1),FIND("]",CELL("filename",$A$1))+1,255)&amp;"|"&amp;$C281,Fonte_OM_Objeto!$G:$G,Fonte_OM_Objeto!$J:$J),"")</f>
        <v/>
      </c>
      <c r="AF281" s="10" t="str" cm="1">
        <f t="array" aca="1" ref="AF281" ca="1">IFERROR(_xlfn.XLOOKUP(MID(CELL("filename",$A$1),FIND("]",CELL("filename",$A$1))+1,255)&amp;"|"&amp;$C281,Fonte_OM_Objeto!$G:$G,Fonte_OM_Objeto!$K:$K),"")</f>
        <v/>
      </c>
    </row>
    <row r="282" spans="1:32" s="1" customFormat="1" ht="30.4" customHeight="1" x14ac:dyDescent="0.2">
      <c r="A282" s="9" t="s">
        <v>2327</v>
      </c>
      <c r="B282" s="9" t="s">
        <v>31</v>
      </c>
      <c r="C282" s="9" t="s">
        <v>1492</v>
      </c>
      <c r="D282" s="9" t="s">
        <v>1483</v>
      </c>
      <c r="E282" s="9" t="s">
        <v>34</v>
      </c>
      <c r="F282" s="9" t="s">
        <v>1484</v>
      </c>
      <c r="G282" s="9" t="s">
        <v>1485</v>
      </c>
      <c r="H282" s="9" t="s">
        <v>1483</v>
      </c>
      <c r="I282" s="9" t="s">
        <v>1373</v>
      </c>
      <c r="J282" s="9" t="s">
        <v>901</v>
      </c>
      <c r="K282" s="9" t="s">
        <v>40</v>
      </c>
      <c r="L282" s="9" t="s">
        <v>41</v>
      </c>
      <c r="M282" s="9" t="s">
        <v>232</v>
      </c>
      <c r="N282" s="9" t="s">
        <v>233</v>
      </c>
      <c r="O282" s="9" t="s">
        <v>2361</v>
      </c>
      <c r="P282" s="9" t="s">
        <v>45</v>
      </c>
      <c r="Q282" s="9" t="s">
        <v>235</v>
      </c>
      <c r="R282" s="9" t="s">
        <v>2360</v>
      </c>
      <c r="S282" s="9" t="s">
        <v>2359</v>
      </c>
      <c r="T282" s="9" t="s">
        <v>2782</v>
      </c>
      <c r="U282" s="9" t="s">
        <v>1373</v>
      </c>
      <c r="V282" s="9" t="s">
        <v>1489</v>
      </c>
      <c r="W282" s="9" t="s">
        <v>51</v>
      </c>
      <c r="X282" s="9" t="s">
        <v>102</v>
      </c>
      <c r="Y282" s="9" t="s">
        <v>2366</v>
      </c>
      <c r="Z282" s="9" t="s">
        <v>54</v>
      </c>
      <c r="AA282" s="9" t="s">
        <v>1491</v>
      </c>
      <c r="AB282" s="9" t="s">
        <v>4044</v>
      </c>
      <c r="AC282" s="10">
        <v>7752174</v>
      </c>
      <c r="AD282" s="10" t="s">
        <v>4147</v>
      </c>
      <c r="AE282" s="10" t="str" cm="1">
        <f t="array" aca="1" ref="AE282" ca="1">IFERROR(_xlfn.XLOOKUP(MID(CELL("filename",$A$1),FIND("]",CELL("filename",$A$1))+1,255)&amp;"|"&amp;$C282,Fonte_OM_Objeto!$G:$G,Fonte_OM_Objeto!$J:$J),"")</f>
        <v/>
      </c>
      <c r="AF282" s="10" t="str" cm="1">
        <f t="array" aca="1" ref="AF282" ca="1">IFERROR(_xlfn.XLOOKUP(MID(CELL("filename",$A$1),FIND("]",CELL("filename",$A$1))+1,255)&amp;"|"&amp;$C282,Fonte_OM_Objeto!$G:$G,Fonte_OM_Objeto!$K:$K),"")</f>
        <v/>
      </c>
    </row>
    <row r="283" spans="1:32" s="1" customFormat="1" ht="30.4" customHeight="1" x14ac:dyDescent="0.2">
      <c r="A283" s="9" t="s">
        <v>2327</v>
      </c>
      <c r="B283" s="9" t="s">
        <v>31</v>
      </c>
      <c r="C283" s="9" t="s">
        <v>1492</v>
      </c>
      <c r="D283" s="9" t="s">
        <v>1483</v>
      </c>
      <c r="E283" s="9" t="s">
        <v>34</v>
      </c>
      <c r="F283" s="9" t="s">
        <v>1484</v>
      </c>
      <c r="G283" s="9" t="s">
        <v>1485</v>
      </c>
      <c r="H283" s="9" t="s">
        <v>1483</v>
      </c>
      <c r="I283" s="9" t="s">
        <v>1373</v>
      </c>
      <c r="J283" s="9" t="s">
        <v>901</v>
      </c>
      <c r="K283" s="9" t="s">
        <v>40</v>
      </c>
      <c r="L283" s="9" t="s">
        <v>41</v>
      </c>
      <c r="M283" s="9" t="s">
        <v>232</v>
      </c>
      <c r="N283" s="9" t="s">
        <v>233</v>
      </c>
      <c r="O283" s="9" t="s">
        <v>2361</v>
      </c>
      <c r="P283" s="9" t="s">
        <v>45</v>
      </c>
      <c r="Q283" s="9" t="s">
        <v>235</v>
      </c>
      <c r="R283" s="9" t="s">
        <v>2360</v>
      </c>
      <c r="S283" s="9" t="s">
        <v>2359</v>
      </c>
      <c r="T283" s="9" t="s">
        <v>2782</v>
      </c>
      <c r="U283" s="9" t="s">
        <v>1373</v>
      </c>
      <c r="V283" s="9" t="s">
        <v>1489</v>
      </c>
      <c r="W283" s="9" t="s">
        <v>51</v>
      </c>
      <c r="X283" s="9" t="s">
        <v>52</v>
      </c>
      <c r="Y283" s="9" t="s">
        <v>2366</v>
      </c>
      <c r="Z283" s="9" t="s">
        <v>54</v>
      </c>
      <c r="AA283" s="9" t="s">
        <v>1491</v>
      </c>
      <c r="AB283" s="9" t="s">
        <v>4044</v>
      </c>
      <c r="AC283" s="10">
        <v>32504400</v>
      </c>
      <c r="AD283" s="10" t="s">
        <v>4147</v>
      </c>
      <c r="AE283" s="10" t="str" cm="1">
        <f t="array" aca="1" ref="AE283" ca="1">IFERROR(_xlfn.XLOOKUP(MID(CELL("filename",$A$1),FIND("]",CELL("filename",$A$1))+1,255)&amp;"|"&amp;$C283,Fonte_OM_Objeto!$G:$G,Fonte_OM_Objeto!$J:$J),"")</f>
        <v/>
      </c>
      <c r="AF283" s="10" t="str" cm="1">
        <f t="array" aca="1" ref="AF283" ca="1">IFERROR(_xlfn.XLOOKUP(MID(CELL("filename",$A$1),FIND("]",CELL("filename",$A$1))+1,255)&amp;"|"&amp;$C283,Fonte_OM_Objeto!$G:$G,Fonte_OM_Objeto!$K:$K),"")</f>
        <v/>
      </c>
    </row>
    <row r="284" spans="1:32" s="1" customFormat="1" ht="52.35" customHeight="1" x14ac:dyDescent="0.2">
      <c r="A284" s="9" t="s">
        <v>2327</v>
      </c>
      <c r="B284" s="9" t="s">
        <v>31</v>
      </c>
      <c r="C284" s="9" t="s">
        <v>4146</v>
      </c>
      <c r="D284" s="9" t="s">
        <v>1483</v>
      </c>
      <c r="E284" s="9" t="s">
        <v>34</v>
      </c>
      <c r="F284" s="9" t="s">
        <v>1484</v>
      </c>
      <c r="G284" s="9" t="s">
        <v>1485</v>
      </c>
      <c r="H284" s="9" t="s">
        <v>1483</v>
      </c>
      <c r="I284" s="9" t="s">
        <v>1373</v>
      </c>
      <c r="J284" s="9" t="s">
        <v>901</v>
      </c>
      <c r="K284" s="9" t="s">
        <v>40</v>
      </c>
      <c r="L284" s="9" t="s">
        <v>41</v>
      </c>
      <c r="M284" s="9" t="s">
        <v>42</v>
      </c>
      <c r="N284" s="9" t="s">
        <v>43</v>
      </c>
      <c r="O284" s="9" t="s">
        <v>2496</v>
      </c>
      <c r="P284" s="9" t="s">
        <v>45</v>
      </c>
      <c r="Q284" s="9" t="s">
        <v>1588</v>
      </c>
      <c r="R284" s="9" t="s">
        <v>2360</v>
      </c>
      <c r="S284" s="9" t="s">
        <v>1587</v>
      </c>
      <c r="T284" s="9" t="s">
        <v>1586</v>
      </c>
      <c r="U284" s="9" t="s">
        <v>1373</v>
      </c>
      <c r="V284" s="9" t="s">
        <v>1497</v>
      </c>
      <c r="W284" s="9" t="s">
        <v>51</v>
      </c>
      <c r="X284" s="9" t="s">
        <v>52</v>
      </c>
      <c r="Y284" s="9" t="s">
        <v>53</v>
      </c>
      <c r="Z284" s="9" t="s">
        <v>54</v>
      </c>
      <c r="AA284" s="9" t="s">
        <v>1392</v>
      </c>
      <c r="AB284" s="9" t="s">
        <v>4044</v>
      </c>
      <c r="AC284" s="10">
        <v>50000000</v>
      </c>
      <c r="AD284" s="10" t="s">
        <v>4145</v>
      </c>
      <c r="AE284" s="10" t="str" cm="1">
        <f t="array" aca="1" ref="AE284" ca="1">IFERROR(_xlfn.XLOOKUP(MID(CELL("filename",$A$1),FIND("]",CELL("filename",$A$1))+1,255)&amp;"|"&amp;$C284,Fonte_OM_Objeto!$G:$G,Fonte_OM_Objeto!$J:$J),"")</f>
        <v/>
      </c>
      <c r="AF284" s="10" t="str" cm="1">
        <f t="array" aca="1" ref="AF284" ca="1">IFERROR(_xlfn.XLOOKUP(MID(CELL("filename",$A$1),FIND("]",CELL("filename",$A$1))+1,255)&amp;"|"&amp;$C284,Fonte_OM_Objeto!$G:$G,Fonte_OM_Objeto!$K:$K),"")</f>
        <v/>
      </c>
    </row>
    <row r="285" spans="1:32" s="1" customFormat="1" ht="52.35" customHeight="1" x14ac:dyDescent="0.2">
      <c r="A285" s="9" t="s">
        <v>2327</v>
      </c>
      <c r="B285" s="9" t="s">
        <v>31</v>
      </c>
      <c r="C285" s="9" t="s">
        <v>4146</v>
      </c>
      <c r="D285" s="9" t="s">
        <v>1483</v>
      </c>
      <c r="E285" s="9" t="s">
        <v>34</v>
      </c>
      <c r="F285" s="9" t="s">
        <v>1484</v>
      </c>
      <c r="G285" s="9" t="s">
        <v>1485</v>
      </c>
      <c r="H285" s="9" t="s">
        <v>1483</v>
      </c>
      <c r="I285" s="9" t="s">
        <v>1373</v>
      </c>
      <c r="J285" s="9" t="s">
        <v>901</v>
      </c>
      <c r="K285" s="9" t="s">
        <v>40</v>
      </c>
      <c r="L285" s="9" t="s">
        <v>41</v>
      </c>
      <c r="M285" s="9" t="s">
        <v>42</v>
      </c>
      <c r="N285" s="9" t="s">
        <v>43</v>
      </c>
      <c r="O285" s="9" t="s">
        <v>2496</v>
      </c>
      <c r="P285" s="9" t="s">
        <v>45</v>
      </c>
      <c r="Q285" s="9" t="s">
        <v>1588</v>
      </c>
      <c r="R285" s="9" t="s">
        <v>2360</v>
      </c>
      <c r="S285" s="9" t="s">
        <v>1587</v>
      </c>
      <c r="T285" s="9" t="s">
        <v>1586</v>
      </c>
      <c r="U285" s="9" t="s">
        <v>1373</v>
      </c>
      <c r="V285" s="9" t="s">
        <v>1497</v>
      </c>
      <c r="W285" s="9" t="s">
        <v>51</v>
      </c>
      <c r="X285" s="9" t="s">
        <v>52</v>
      </c>
      <c r="Y285" s="9" t="s">
        <v>53</v>
      </c>
      <c r="Z285" s="9" t="s">
        <v>54</v>
      </c>
      <c r="AA285" s="9" t="s">
        <v>1491</v>
      </c>
      <c r="AB285" s="9" t="s">
        <v>4044</v>
      </c>
      <c r="AC285" s="10">
        <v>8000000</v>
      </c>
      <c r="AD285" s="10" t="s">
        <v>4145</v>
      </c>
      <c r="AE285" s="10" t="str" cm="1">
        <f t="array" aca="1" ref="AE285" ca="1">IFERROR(_xlfn.XLOOKUP(MID(CELL("filename",$A$1),FIND("]",CELL("filename",$A$1))+1,255)&amp;"|"&amp;$C285,Fonte_OM_Objeto!$G:$G,Fonte_OM_Objeto!$J:$J),"")</f>
        <v/>
      </c>
      <c r="AF285" s="10" t="str" cm="1">
        <f t="array" aca="1" ref="AF285" ca="1">IFERROR(_xlfn.XLOOKUP(MID(CELL("filename",$A$1),FIND("]",CELL("filename",$A$1))+1,255)&amp;"|"&amp;$C285,Fonte_OM_Objeto!$G:$G,Fonte_OM_Objeto!$K:$K),"")</f>
        <v/>
      </c>
    </row>
    <row r="286" spans="1:32" s="1" customFormat="1" ht="19.7" customHeight="1" x14ac:dyDescent="0.2">
      <c r="A286" s="9" t="s">
        <v>2327</v>
      </c>
      <c r="B286" s="9" t="s">
        <v>31</v>
      </c>
      <c r="C286" s="9" t="s">
        <v>4144</v>
      </c>
      <c r="D286" s="9" t="s">
        <v>1483</v>
      </c>
      <c r="E286" s="9" t="s">
        <v>34</v>
      </c>
      <c r="F286" s="9" t="s">
        <v>2473</v>
      </c>
      <c r="G286" s="9" t="s">
        <v>2472</v>
      </c>
      <c r="H286" s="9" t="s">
        <v>1483</v>
      </c>
      <c r="I286" s="9" t="s">
        <v>266</v>
      </c>
      <c r="J286" s="9" t="s">
        <v>901</v>
      </c>
      <c r="K286" s="9" t="s">
        <v>40</v>
      </c>
      <c r="L286" s="9" t="s">
        <v>41</v>
      </c>
      <c r="M286" s="9" t="s">
        <v>232</v>
      </c>
      <c r="N286" s="9" t="s">
        <v>233</v>
      </c>
      <c r="O286" s="9" t="s">
        <v>2361</v>
      </c>
      <c r="P286" s="9" t="s">
        <v>45</v>
      </c>
      <c r="Q286" s="9" t="s">
        <v>235</v>
      </c>
      <c r="R286" s="9" t="s">
        <v>2360</v>
      </c>
      <c r="S286" s="9" t="s">
        <v>2359</v>
      </c>
      <c r="T286" s="9" t="s">
        <v>4143</v>
      </c>
      <c r="U286" s="9" t="s">
        <v>266</v>
      </c>
      <c r="V286" s="9" t="s">
        <v>269</v>
      </c>
      <c r="W286" s="9" t="s">
        <v>51</v>
      </c>
      <c r="X286" s="9" t="s">
        <v>52</v>
      </c>
      <c r="Y286" s="9" t="s">
        <v>2366</v>
      </c>
      <c r="Z286" s="9" t="s">
        <v>54</v>
      </c>
      <c r="AA286" s="9" t="s">
        <v>1491</v>
      </c>
      <c r="AB286" s="9" t="s">
        <v>4044</v>
      </c>
      <c r="AC286" s="10">
        <v>20081739</v>
      </c>
      <c r="AD286" s="9" t="s">
        <v>4142</v>
      </c>
      <c r="AE286" s="10" t="str" cm="1">
        <f t="array" aca="1" ref="AE286" ca="1">IFERROR(_xlfn.XLOOKUP(MID(CELL("filename",$A$1),FIND("]",CELL("filename",$A$1))+1,255)&amp;"|"&amp;$C286,Fonte_OM_Objeto!$G:$G,Fonte_OM_Objeto!$J:$J),"")</f>
        <v/>
      </c>
      <c r="AF286" s="10" t="str" cm="1">
        <f t="array" aca="1" ref="AF286" ca="1">IFERROR(_xlfn.XLOOKUP(MID(CELL("filename",$A$1),FIND("]",CELL("filename",$A$1))+1,255)&amp;"|"&amp;$C286,Fonte_OM_Objeto!$G:$G,Fonte_OM_Objeto!$K:$K),"")</f>
        <v/>
      </c>
    </row>
    <row r="287" spans="1:32" s="1" customFormat="1" ht="30.4" customHeight="1" x14ac:dyDescent="0.2">
      <c r="A287" s="9" t="s">
        <v>2327</v>
      </c>
      <c r="B287" s="9" t="s">
        <v>31</v>
      </c>
      <c r="C287" s="9" t="s">
        <v>2484</v>
      </c>
      <c r="D287" s="9" t="s">
        <v>1483</v>
      </c>
      <c r="E287" s="9" t="s">
        <v>34</v>
      </c>
      <c r="F287" s="9" t="s">
        <v>2473</v>
      </c>
      <c r="G287" s="9" t="s">
        <v>2472</v>
      </c>
      <c r="H287" s="9" t="s">
        <v>1483</v>
      </c>
      <c r="I287" s="9" t="s">
        <v>266</v>
      </c>
      <c r="J287" s="9" t="s">
        <v>901</v>
      </c>
      <c r="K287" s="9" t="s">
        <v>40</v>
      </c>
      <c r="L287" s="9" t="s">
        <v>41</v>
      </c>
      <c r="M287" s="9" t="s">
        <v>232</v>
      </c>
      <c r="N287" s="9" t="s">
        <v>233</v>
      </c>
      <c r="O287" s="9" t="s">
        <v>2361</v>
      </c>
      <c r="P287" s="9" t="s">
        <v>45</v>
      </c>
      <c r="Q287" s="9" t="s">
        <v>235</v>
      </c>
      <c r="R287" s="9" t="s">
        <v>2360</v>
      </c>
      <c r="S287" s="9" t="s">
        <v>2359</v>
      </c>
      <c r="T287" s="9" t="s">
        <v>4141</v>
      </c>
      <c r="U287" s="9" t="s">
        <v>266</v>
      </c>
      <c r="V287" s="9" t="s">
        <v>4137</v>
      </c>
      <c r="W287" s="9" t="s">
        <v>51</v>
      </c>
      <c r="X287" s="9" t="s">
        <v>52</v>
      </c>
      <c r="Y287" s="9" t="s">
        <v>2366</v>
      </c>
      <c r="Z287" s="9" t="s">
        <v>54</v>
      </c>
      <c r="AA287" s="9" t="s">
        <v>1491</v>
      </c>
      <c r="AB287" s="9" t="s">
        <v>4044</v>
      </c>
      <c r="AC287" s="10">
        <v>52370434</v>
      </c>
      <c r="AD287" s="10" t="s">
        <v>4140</v>
      </c>
      <c r="AE287" s="10" t="str" cm="1">
        <f t="array" aca="1" ref="AE287" ca="1">IFERROR(_xlfn.XLOOKUP(MID(CELL("filename",$A$1),FIND("]",CELL("filename",$A$1))+1,255)&amp;"|"&amp;$C287,Fonte_OM_Objeto!$G:$G,Fonte_OM_Objeto!$J:$J),"")</f>
        <v/>
      </c>
      <c r="AF287" s="10" t="str" cm="1">
        <f t="array" aca="1" ref="AF287" ca="1">IFERROR(_xlfn.XLOOKUP(MID(CELL("filename",$A$1),FIND("]",CELL("filename",$A$1))+1,255)&amp;"|"&amp;$C287,Fonte_OM_Objeto!$G:$G,Fonte_OM_Objeto!$K:$K),"")</f>
        <v/>
      </c>
    </row>
    <row r="288" spans="1:32" s="1" customFormat="1" ht="19.7" customHeight="1" x14ac:dyDescent="0.2">
      <c r="A288" s="9" t="s">
        <v>2327</v>
      </c>
      <c r="B288" s="9" t="s">
        <v>31</v>
      </c>
      <c r="C288" s="9" t="s">
        <v>4139</v>
      </c>
      <c r="D288" s="9" t="s">
        <v>1483</v>
      </c>
      <c r="E288" s="9" t="s">
        <v>34</v>
      </c>
      <c r="F288" s="9" t="s">
        <v>2473</v>
      </c>
      <c r="G288" s="9" t="s">
        <v>2472</v>
      </c>
      <c r="H288" s="9" t="s">
        <v>1483</v>
      </c>
      <c r="I288" s="9" t="s">
        <v>266</v>
      </c>
      <c r="J288" s="9" t="s">
        <v>901</v>
      </c>
      <c r="K288" s="9" t="s">
        <v>40</v>
      </c>
      <c r="L288" s="9" t="s">
        <v>41</v>
      </c>
      <c r="M288" s="9" t="s">
        <v>232</v>
      </c>
      <c r="N288" s="9" t="s">
        <v>233</v>
      </c>
      <c r="O288" s="9" t="s">
        <v>2361</v>
      </c>
      <c r="P288" s="9" t="s">
        <v>45</v>
      </c>
      <c r="Q288" s="9" t="s">
        <v>235</v>
      </c>
      <c r="R288" s="9" t="s">
        <v>2360</v>
      </c>
      <c r="S288" s="9" t="s">
        <v>2359</v>
      </c>
      <c r="T288" s="9" t="s">
        <v>4138</v>
      </c>
      <c r="U288" s="9" t="s">
        <v>266</v>
      </c>
      <c r="V288" s="9" t="s">
        <v>4137</v>
      </c>
      <c r="W288" s="9" t="s">
        <v>51</v>
      </c>
      <c r="X288" s="9" t="s">
        <v>52</v>
      </c>
      <c r="Y288" s="9" t="s">
        <v>2366</v>
      </c>
      <c r="Z288" s="9" t="s">
        <v>54</v>
      </c>
      <c r="AA288" s="9" t="s">
        <v>1491</v>
      </c>
      <c r="AB288" s="9" t="s">
        <v>4044</v>
      </c>
      <c r="AC288" s="10">
        <v>9000000</v>
      </c>
      <c r="AD288" s="9" t="s">
        <v>4136</v>
      </c>
      <c r="AE288" s="10" t="str" cm="1">
        <f t="array" aca="1" ref="AE288" ca="1">IFERROR(_xlfn.XLOOKUP(MID(CELL("filename",$A$1),FIND("]",CELL("filename",$A$1))+1,255)&amp;"|"&amp;$C288,Fonte_OM_Objeto!$G:$G,Fonte_OM_Objeto!$J:$J),"")</f>
        <v/>
      </c>
      <c r="AF288" s="10" t="str" cm="1">
        <f t="array" aca="1" ref="AF288" ca="1">IFERROR(_xlfn.XLOOKUP(MID(CELL("filename",$A$1),FIND("]",CELL("filename",$A$1))+1,255)&amp;"|"&amp;$C288,Fonte_OM_Objeto!$G:$G,Fonte_OM_Objeto!$K:$K),"")</f>
        <v/>
      </c>
    </row>
    <row r="289" spans="1:32" s="1" customFormat="1" ht="41.1" customHeight="1" x14ac:dyDescent="0.2">
      <c r="A289" s="9" t="s">
        <v>2327</v>
      </c>
      <c r="B289" s="9" t="s">
        <v>31</v>
      </c>
      <c r="C289" s="9" t="s">
        <v>3286</v>
      </c>
      <c r="D289" s="9" t="s">
        <v>1483</v>
      </c>
      <c r="E289" s="9" t="s">
        <v>34</v>
      </c>
      <c r="F289" s="9" t="s">
        <v>2473</v>
      </c>
      <c r="G289" s="9" t="s">
        <v>2472</v>
      </c>
      <c r="H289" s="9" t="s">
        <v>1483</v>
      </c>
      <c r="I289" s="9" t="s">
        <v>266</v>
      </c>
      <c r="J289" s="9" t="s">
        <v>901</v>
      </c>
      <c r="K289" s="9" t="s">
        <v>40</v>
      </c>
      <c r="L289" s="9" t="s">
        <v>41</v>
      </c>
      <c r="M289" s="9" t="s">
        <v>232</v>
      </c>
      <c r="N289" s="9" t="s">
        <v>233</v>
      </c>
      <c r="O289" s="9" t="s">
        <v>2361</v>
      </c>
      <c r="P289" s="9" t="s">
        <v>45</v>
      </c>
      <c r="Q289" s="9" t="s">
        <v>235</v>
      </c>
      <c r="R289" s="9" t="s">
        <v>2360</v>
      </c>
      <c r="S289" s="9" t="s">
        <v>2359</v>
      </c>
      <c r="T289" s="9" t="s">
        <v>4135</v>
      </c>
      <c r="U289" s="9" t="s">
        <v>266</v>
      </c>
      <c r="V289" s="9" t="s">
        <v>4134</v>
      </c>
      <c r="W289" s="9" t="s">
        <v>51</v>
      </c>
      <c r="X289" s="9" t="s">
        <v>52</v>
      </c>
      <c r="Y289" s="9" t="s">
        <v>2366</v>
      </c>
      <c r="Z289" s="9" t="s">
        <v>54</v>
      </c>
      <c r="AA289" s="9" t="s">
        <v>1491</v>
      </c>
      <c r="AB289" s="9" t="s">
        <v>4044</v>
      </c>
      <c r="AC289" s="10">
        <v>14081739</v>
      </c>
      <c r="AD289" s="10" t="s">
        <v>4133</v>
      </c>
      <c r="AE289" s="10" t="str" cm="1">
        <f t="array" aca="1" ref="AE289" ca="1">IFERROR(_xlfn.XLOOKUP(MID(CELL("filename",$A$1),FIND("]",CELL("filename",$A$1))+1,255)&amp;"|"&amp;$C289,Fonte_OM_Objeto!$G:$G,Fonte_OM_Objeto!$J:$J),"")</f>
        <v/>
      </c>
      <c r="AF289" s="10" t="str" cm="1">
        <f t="array" aca="1" ref="AF289" ca="1">IFERROR(_xlfn.XLOOKUP(MID(CELL("filename",$A$1),FIND("]",CELL("filename",$A$1))+1,255)&amp;"|"&amp;$C289,Fonte_OM_Objeto!$G:$G,Fonte_OM_Objeto!$K:$K),"")</f>
        <v/>
      </c>
    </row>
    <row r="290" spans="1:32" s="1" customFormat="1" ht="19.7" customHeight="1" x14ac:dyDescent="0.2">
      <c r="A290" s="9" t="s">
        <v>2327</v>
      </c>
      <c r="B290" s="9" t="s">
        <v>31</v>
      </c>
      <c r="C290" s="9" t="s">
        <v>2478</v>
      </c>
      <c r="D290" s="9" t="s">
        <v>1483</v>
      </c>
      <c r="E290" s="9" t="s">
        <v>34</v>
      </c>
      <c r="F290" s="9" t="s">
        <v>2473</v>
      </c>
      <c r="G290" s="9" t="s">
        <v>2472</v>
      </c>
      <c r="H290" s="9" t="s">
        <v>1483</v>
      </c>
      <c r="I290" s="9" t="s">
        <v>266</v>
      </c>
      <c r="J290" s="9" t="s">
        <v>901</v>
      </c>
      <c r="K290" s="9" t="s">
        <v>40</v>
      </c>
      <c r="L290" s="9" t="s">
        <v>41</v>
      </c>
      <c r="M290" s="9" t="s">
        <v>232</v>
      </c>
      <c r="N290" s="9" t="s">
        <v>233</v>
      </c>
      <c r="O290" s="9" t="s">
        <v>2361</v>
      </c>
      <c r="P290" s="9" t="s">
        <v>45</v>
      </c>
      <c r="Q290" s="9" t="s">
        <v>235</v>
      </c>
      <c r="R290" s="9" t="s">
        <v>2360</v>
      </c>
      <c r="S290" s="9" t="s">
        <v>2359</v>
      </c>
      <c r="T290" s="9" t="s">
        <v>4132</v>
      </c>
      <c r="U290" s="9" t="s">
        <v>266</v>
      </c>
      <c r="V290" s="9" t="s">
        <v>4131</v>
      </c>
      <c r="W290" s="9" t="s">
        <v>51</v>
      </c>
      <c r="X290" s="9" t="s">
        <v>52</v>
      </c>
      <c r="Y290" s="9" t="s">
        <v>2366</v>
      </c>
      <c r="Z290" s="9" t="s">
        <v>54</v>
      </c>
      <c r="AA290" s="9" t="s">
        <v>1491</v>
      </c>
      <c r="AB290" s="9" t="s">
        <v>4044</v>
      </c>
      <c r="AC290" s="10">
        <v>1581744</v>
      </c>
      <c r="AD290" s="9" t="s">
        <v>4130</v>
      </c>
      <c r="AE290" s="10" t="str" cm="1">
        <f t="array" aca="1" ref="AE290" ca="1">IFERROR(_xlfn.XLOOKUP(MID(CELL("filename",$A$1),FIND("]",CELL("filename",$A$1))+1,255)&amp;"|"&amp;$C290,Fonte_OM_Objeto!$G:$G,Fonte_OM_Objeto!$J:$J),"")</f>
        <v/>
      </c>
      <c r="AF290" s="10" t="str" cm="1">
        <f t="array" aca="1" ref="AF290" ca="1">IFERROR(_xlfn.XLOOKUP(MID(CELL("filename",$A$1),FIND("]",CELL("filename",$A$1))+1,255)&amp;"|"&amp;$C290,Fonte_OM_Objeto!$G:$G,Fonte_OM_Objeto!$K:$K),"")</f>
        <v/>
      </c>
    </row>
    <row r="291" spans="1:32" s="1" customFormat="1" ht="19.7" customHeight="1" x14ac:dyDescent="0.2">
      <c r="A291" s="9" t="s">
        <v>2327</v>
      </c>
      <c r="B291" s="9" t="s">
        <v>31</v>
      </c>
      <c r="C291" s="9" t="s">
        <v>4129</v>
      </c>
      <c r="D291" s="9" t="s">
        <v>1483</v>
      </c>
      <c r="E291" s="9" t="s">
        <v>34</v>
      </c>
      <c r="F291" s="9" t="s">
        <v>2473</v>
      </c>
      <c r="G291" s="9" t="s">
        <v>2472</v>
      </c>
      <c r="H291" s="9" t="s">
        <v>1483</v>
      </c>
      <c r="I291" s="9" t="s">
        <v>266</v>
      </c>
      <c r="J291" s="9" t="s">
        <v>901</v>
      </c>
      <c r="K291" s="9" t="s">
        <v>40</v>
      </c>
      <c r="L291" s="9" t="s">
        <v>41</v>
      </c>
      <c r="M291" s="9" t="s">
        <v>232</v>
      </c>
      <c r="N291" s="9" t="s">
        <v>233</v>
      </c>
      <c r="O291" s="9" t="s">
        <v>2361</v>
      </c>
      <c r="P291" s="9" t="s">
        <v>45</v>
      </c>
      <c r="Q291" s="9" t="s">
        <v>235</v>
      </c>
      <c r="R291" s="9" t="s">
        <v>2360</v>
      </c>
      <c r="S291" s="9" t="s">
        <v>2359</v>
      </c>
      <c r="T291" s="9" t="s">
        <v>4128</v>
      </c>
      <c r="U291" s="9" t="s">
        <v>266</v>
      </c>
      <c r="V291" s="9" t="s">
        <v>4127</v>
      </c>
      <c r="W291" s="9" t="s">
        <v>51</v>
      </c>
      <c r="X291" s="9" t="s">
        <v>52</v>
      </c>
      <c r="Y291" s="9" t="s">
        <v>2366</v>
      </c>
      <c r="Z291" s="9" t="s">
        <v>54</v>
      </c>
      <c r="AA291" s="9" t="s">
        <v>1491</v>
      </c>
      <c r="AB291" s="9" t="s">
        <v>4044</v>
      </c>
      <c r="AC291" s="10">
        <v>2500000</v>
      </c>
      <c r="AD291" s="9" t="s">
        <v>4126</v>
      </c>
      <c r="AE291" s="10" t="str" cm="1">
        <f t="array" aca="1" ref="AE291" ca="1">IFERROR(_xlfn.XLOOKUP(MID(CELL("filename",$A$1),FIND("]",CELL("filename",$A$1))+1,255)&amp;"|"&amp;$C291,Fonte_OM_Objeto!$G:$G,Fonte_OM_Objeto!$J:$J),"")</f>
        <v/>
      </c>
      <c r="AF291" s="10" t="str" cm="1">
        <f t="array" aca="1" ref="AF291" ca="1">IFERROR(_xlfn.XLOOKUP(MID(CELL("filename",$A$1),FIND("]",CELL("filename",$A$1))+1,255)&amp;"|"&amp;$C291,Fonte_OM_Objeto!$G:$G,Fonte_OM_Objeto!$K:$K),"")</f>
        <v/>
      </c>
    </row>
    <row r="292" spans="1:32" s="1" customFormat="1" ht="19.7" customHeight="1" x14ac:dyDescent="0.2">
      <c r="A292" s="9" t="s">
        <v>2327</v>
      </c>
      <c r="B292" s="9" t="s">
        <v>31</v>
      </c>
      <c r="C292" s="9" t="s">
        <v>4125</v>
      </c>
      <c r="D292" s="9" t="s">
        <v>1483</v>
      </c>
      <c r="E292" s="9" t="s">
        <v>34</v>
      </c>
      <c r="F292" s="9" t="s">
        <v>2473</v>
      </c>
      <c r="G292" s="9" t="s">
        <v>2472</v>
      </c>
      <c r="H292" s="9" t="s">
        <v>1483</v>
      </c>
      <c r="I292" s="9" t="s">
        <v>266</v>
      </c>
      <c r="J292" s="9" t="s">
        <v>901</v>
      </c>
      <c r="K292" s="9" t="s">
        <v>40</v>
      </c>
      <c r="L292" s="9" t="s">
        <v>41</v>
      </c>
      <c r="M292" s="9" t="s">
        <v>232</v>
      </c>
      <c r="N292" s="9" t="s">
        <v>233</v>
      </c>
      <c r="O292" s="9" t="s">
        <v>2361</v>
      </c>
      <c r="P292" s="9" t="s">
        <v>45</v>
      </c>
      <c r="Q292" s="9" t="s">
        <v>235</v>
      </c>
      <c r="R292" s="9" t="s">
        <v>2360</v>
      </c>
      <c r="S292" s="9" t="s">
        <v>2359</v>
      </c>
      <c r="T292" s="9" t="s">
        <v>4124</v>
      </c>
      <c r="U292" s="9" t="s">
        <v>266</v>
      </c>
      <c r="V292" s="9" t="s">
        <v>4123</v>
      </c>
      <c r="W292" s="9" t="s">
        <v>51</v>
      </c>
      <c r="X292" s="9" t="s">
        <v>52</v>
      </c>
      <c r="Y292" s="9" t="s">
        <v>2366</v>
      </c>
      <c r="Z292" s="9" t="s">
        <v>54</v>
      </c>
      <c r="AA292" s="9" t="s">
        <v>1491</v>
      </c>
      <c r="AB292" s="9" t="s">
        <v>4044</v>
      </c>
      <c r="AC292" s="10">
        <v>6000000</v>
      </c>
      <c r="AD292" s="9" t="s">
        <v>4122</v>
      </c>
      <c r="AE292" s="10" t="str" cm="1">
        <f t="array" aca="1" ref="AE292" ca="1">IFERROR(_xlfn.XLOOKUP(MID(CELL("filename",$A$1),FIND("]",CELL("filename",$A$1))+1,255)&amp;"|"&amp;$C292,Fonte_OM_Objeto!$G:$G,Fonte_OM_Objeto!$J:$J),"")</f>
        <v/>
      </c>
      <c r="AF292" s="10" t="str" cm="1">
        <f t="array" aca="1" ref="AF292" ca="1">IFERROR(_xlfn.XLOOKUP(MID(CELL("filename",$A$1),FIND("]",CELL("filename",$A$1))+1,255)&amp;"|"&amp;$C292,Fonte_OM_Objeto!$G:$G,Fonte_OM_Objeto!$K:$K),"")</f>
        <v/>
      </c>
    </row>
    <row r="293" spans="1:32" s="1" customFormat="1" ht="19.7" customHeight="1" x14ac:dyDescent="0.2">
      <c r="A293" s="9" t="s">
        <v>2327</v>
      </c>
      <c r="B293" s="9" t="s">
        <v>31</v>
      </c>
      <c r="C293" s="9" t="s">
        <v>4121</v>
      </c>
      <c r="D293" s="9" t="s">
        <v>1483</v>
      </c>
      <c r="E293" s="9" t="s">
        <v>34</v>
      </c>
      <c r="F293" s="9" t="s">
        <v>2462</v>
      </c>
      <c r="G293" s="9" t="s">
        <v>2461</v>
      </c>
      <c r="H293" s="9" t="s">
        <v>1483</v>
      </c>
      <c r="I293" s="9" t="s">
        <v>144</v>
      </c>
      <c r="J293" s="9" t="s">
        <v>901</v>
      </c>
      <c r="K293" s="9" t="s">
        <v>40</v>
      </c>
      <c r="L293" s="9" t="s">
        <v>41</v>
      </c>
      <c r="M293" s="9" t="s">
        <v>59</v>
      </c>
      <c r="N293" s="9" t="s">
        <v>60</v>
      </c>
      <c r="O293" s="9" t="s">
        <v>1367</v>
      </c>
      <c r="P293" s="9" t="s">
        <v>45</v>
      </c>
      <c r="Q293" s="9" t="s">
        <v>46</v>
      </c>
      <c r="R293" s="9" t="s">
        <v>47</v>
      </c>
      <c r="S293" s="9" t="s">
        <v>48</v>
      </c>
      <c r="T293" s="9" t="s">
        <v>635</v>
      </c>
      <c r="U293" s="9" t="s">
        <v>144</v>
      </c>
      <c r="V293" s="9" t="s">
        <v>636</v>
      </c>
      <c r="W293" s="9" t="s">
        <v>51</v>
      </c>
      <c r="X293" s="9" t="s">
        <v>52</v>
      </c>
      <c r="Y293" s="9" t="s">
        <v>53</v>
      </c>
      <c r="Z293" s="9" t="s">
        <v>54</v>
      </c>
      <c r="AA293" s="9" t="s">
        <v>1491</v>
      </c>
      <c r="AB293" s="9" t="s">
        <v>4044</v>
      </c>
      <c r="AC293" s="10">
        <v>680000</v>
      </c>
      <c r="AD293" s="9" t="s">
        <v>4120</v>
      </c>
      <c r="AE293" s="10" t="str" cm="1">
        <f t="array" aca="1" ref="AE293" ca="1">IFERROR(_xlfn.XLOOKUP(MID(CELL("filename",$A$1),FIND("]",CELL("filename",$A$1))+1,255)&amp;"|"&amp;$C293,Fonte_OM_Objeto!$G:$G,Fonte_OM_Objeto!$J:$J),"")</f>
        <v/>
      </c>
      <c r="AF293" s="10" t="str" cm="1">
        <f t="array" aca="1" ref="AF293" ca="1">IFERROR(_xlfn.XLOOKUP(MID(CELL("filename",$A$1),FIND("]",CELL("filename",$A$1))+1,255)&amp;"|"&amp;$C293,Fonte_OM_Objeto!$G:$G,Fonte_OM_Objeto!$K:$K),"")</f>
        <v/>
      </c>
    </row>
    <row r="294" spans="1:32" s="1" customFormat="1" ht="19.7" customHeight="1" x14ac:dyDescent="0.2">
      <c r="A294" s="9" t="s">
        <v>2327</v>
      </c>
      <c r="B294" s="9" t="s">
        <v>31</v>
      </c>
      <c r="C294" s="9" t="s">
        <v>4119</v>
      </c>
      <c r="D294" s="9" t="s">
        <v>1483</v>
      </c>
      <c r="E294" s="9" t="s">
        <v>34</v>
      </c>
      <c r="F294" s="9" t="s">
        <v>2462</v>
      </c>
      <c r="G294" s="9" t="s">
        <v>2461</v>
      </c>
      <c r="H294" s="9" t="s">
        <v>1483</v>
      </c>
      <c r="I294" s="9" t="s">
        <v>144</v>
      </c>
      <c r="J294" s="9" t="s">
        <v>901</v>
      </c>
      <c r="K294" s="9" t="s">
        <v>40</v>
      </c>
      <c r="L294" s="9" t="s">
        <v>41</v>
      </c>
      <c r="M294" s="9" t="s">
        <v>59</v>
      </c>
      <c r="N294" s="9" t="s">
        <v>60</v>
      </c>
      <c r="O294" s="9" t="s">
        <v>2375</v>
      </c>
      <c r="P294" s="9" t="s">
        <v>45</v>
      </c>
      <c r="Q294" s="9" t="s">
        <v>62</v>
      </c>
      <c r="R294" s="9" t="s">
        <v>45</v>
      </c>
      <c r="S294" s="9" t="s">
        <v>4046</v>
      </c>
      <c r="T294" s="9" t="s">
        <v>635</v>
      </c>
      <c r="U294" s="9" t="s">
        <v>144</v>
      </c>
      <c r="V294" s="9" t="s">
        <v>636</v>
      </c>
      <c r="W294" s="9" t="s">
        <v>51</v>
      </c>
      <c r="X294" s="9" t="s">
        <v>52</v>
      </c>
      <c r="Y294" s="9" t="s">
        <v>53</v>
      </c>
      <c r="Z294" s="9" t="s">
        <v>54</v>
      </c>
      <c r="AA294" s="9" t="s">
        <v>1491</v>
      </c>
      <c r="AB294" s="9" t="s">
        <v>4044</v>
      </c>
      <c r="AC294" s="10">
        <v>400000</v>
      </c>
      <c r="AD294" s="9" t="s">
        <v>4118</v>
      </c>
      <c r="AE294" s="10" t="str" cm="1">
        <f t="array" aca="1" ref="AE294" ca="1">IFERROR(_xlfn.XLOOKUP(MID(CELL("filename",$A$1),FIND("]",CELL("filename",$A$1))+1,255)&amp;"|"&amp;$C294,Fonte_OM_Objeto!$G:$G,Fonte_OM_Objeto!$J:$J),"")</f>
        <v/>
      </c>
      <c r="AF294" s="10" t="str" cm="1">
        <f t="array" aca="1" ref="AF294" ca="1">IFERROR(_xlfn.XLOOKUP(MID(CELL("filename",$A$1),FIND("]",CELL("filename",$A$1))+1,255)&amp;"|"&amp;$C294,Fonte_OM_Objeto!$G:$G,Fonte_OM_Objeto!$K:$K),"")</f>
        <v/>
      </c>
    </row>
    <row r="295" spans="1:32" s="1" customFormat="1" ht="30.4" customHeight="1" x14ac:dyDescent="0.2">
      <c r="A295" s="9" t="s">
        <v>2327</v>
      </c>
      <c r="B295" s="9" t="s">
        <v>31</v>
      </c>
      <c r="C295" s="9" t="s">
        <v>4117</v>
      </c>
      <c r="D295" s="9" t="s">
        <v>1483</v>
      </c>
      <c r="E295" s="9" t="s">
        <v>90</v>
      </c>
      <c r="F295" s="9" t="s">
        <v>3280</v>
      </c>
      <c r="G295" s="9" t="s">
        <v>3279</v>
      </c>
      <c r="H295" s="9" t="s">
        <v>1483</v>
      </c>
      <c r="I295" s="9" t="s">
        <v>190</v>
      </c>
      <c r="J295" s="9" t="s">
        <v>901</v>
      </c>
      <c r="K295" s="9" t="s">
        <v>40</v>
      </c>
      <c r="L295" s="9" t="s">
        <v>41</v>
      </c>
      <c r="M295" s="9" t="s">
        <v>42</v>
      </c>
      <c r="N295" s="9" t="s">
        <v>43</v>
      </c>
      <c r="O295" s="9" t="s">
        <v>2371</v>
      </c>
      <c r="P295" s="9" t="s">
        <v>45</v>
      </c>
      <c r="Q295" s="9" t="s">
        <v>84</v>
      </c>
      <c r="R295" s="9" t="s">
        <v>45</v>
      </c>
      <c r="S295" s="9" t="s">
        <v>4050</v>
      </c>
      <c r="T295" s="9" t="s">
        <v>75</v>
      </c>
      <c r="U295" s="9" t="s">
        <v>76</v>
      </c>
      <c r="V295" s="9" t="s">
        <v>75</v>
      </c>
      <c r="W295" s="9" t="s">
        <v>51</v>
      </c>
      <c r="X295" s="9" t="s">
        <v>102</v>
      </c>
      <c r="Y295" s="9" t="s">
        <v>53</v>
      </c>
      <c r="Z295" s="9" t="s">
        <v>54</v>
      </c>
      <c r="AA295" s="9" t="s">
        <v>1392</v>
      </c>
      <c r="AB295" s="9" t="s">
        <v>4044</v>
      </c>
      <c r="AC295" s="10">
        <v>700000</v>
      </c>
      <c r="AD295" s="10" t="s">
        <v>4116</v>
      </c>
      <c r="AE295" s="10" t="str" cm="1">
        <f t="array" aca="1" ref="AE295" ca="1">IFERROR(_xlfn.XLOOKUP(MID(CELL("filename",$A$1),FIND("]",CELL("filename",$A$1))+1,255)&amp;"|"&amp;$C295,Fonte_OM_Objeto!$G:$G,Fonte_OM_Objeto!$J:$J),"")</f>
        <v/>
      </c>
      <c r="AF295" s="10" t="str" cm="1">
        <f t="array" aca="1" ref="AF295" ca="1">IFERROR(_xlfn.XLOOKUP(MID(CELL("filename",$A$1),FIND("]",CELL("filename",$A$1))+1,255)&amp;"|"&amp;$C295,Fonte_OM_Objeto!$G:$G,Fonte_OM_Objeto!$K:$K),"")</f>
        <v/>
      </c>
    </row>
    <row r="296" spans="1:32" s="1" customFormat="1" ht="30.4" customHeight="1" x14ac:dyDescent="0.2">
      <c r="A296" s="9" t="s">
        <v>2327</v>
      </c>
      <c r="B296" s="9" t="s">
        <v>31</v>
      </c>
      <c r="C296" s="9" t="s">
        <v>4117</v>
      </c>
      <c r="D296" s="9" t="s">
        <v>1483</v>
      </c>
      <c r="E296" s="9" t="s">
        <v>90</v>
      </c>
      <c r="F296" s="9" t="s">
        <v>3280</v>
      </c>
      <c r="G296" s="9" t="s">
        <v>3279</v>
      </c>
      <c r="H296" s="9" t="s">
        <v>1483</v>
      </c>
      <c r="I296" s="9" t="s">
        <v>190</v>
      </c>
      <c r="J296" s="9" t="s">
        <v>901</v>
      </c>
      <c r="K296" s="9" t="s">
        <v>40</v>
      </c>
      <c r="L296" s="9" t="s">
        <v>41</v>
      </c>
      <c r="M296" s="9" t="s">
        <v>42</v>
      </c>
      <c r="N296" s="9" t="s">
        <v>43</v>
      </c>
      <c r="O296" s="9" t="s">
        <v>2371</v>
      </c>
      <c r="P296" s="9" t="s">
        <v>45</v>
      </c>
      <c r="Q296" s="9" t="s">
        <v>84</v>
      </c>
      <c r="R296" s="9" t="s">
        <v>45</v>
      </c>
      <c r="S296" s="9" t="s">
        <v>4050</v>
      </c>
      <c r="T296" s="9" t="s">
        <v>75</v>
      </c>
      <c r="U296" s="9" t="s">
        <v>76</v>
      </c>
      <c r="V296" s="9" t="s">
        <v>75</v>
      </c>
      <c r="W296" s="9" t="s">
        <v>51</v>
      </c>
      <c r="X296" s="9" t="s">
        <v>52</v>
      </c>
      <c r="Y296" s="9" t="s">
        <v>53</v>
      </c>
      <c r="Z296" s="9" t="s">
        <v>54</v>
      </c>
      <c r="AA296" s="9" t="s">
        <v>1392</v>
      </c>
      <c r="AB296" s="9" t="s">
        <v>4044</v>
      </c>
      <c r="AC296" s="10">
        <v>99300000</v>
      </c>
      <c r="AD296" s="10" t="s">
        <v>4116</v>
      </c>
      <c r="AE296" s="10" t="str" cm="1">
        <f t="array" aca="1" ref="AE296" ca="1">IFERROR(_xlfn.XLOOKUP(MID(CELL("filename",$A$1),FIND("]",CELL("filename",$A$1))+1,255)&amp;"|"&amp;$C296,Fonte_OM_Objeto!$G:$G,Fonte_OM_Objeto!$J:$J),"")</f>
        <v/>
      </c>
      <c r="AF296" s="10" t="str" cm="1">
        <f t="array" aca="1" ref="AF296" ca="1">IFERROR(_xlfn.XLOOKUP(MID(CELL("filename",$A$1),FIND("]",CELL("filename",$A$1))+1,255)&amp;"|"&amp;$C296,Fonte_OM_Objeto!$G:$G,Fonte_OM_Objeto!$K:$K),"")</f>
        <v/>
      </c>
    </row>
    <row r="297" spans="1:32" s="1" customFormat="1" ht="19.7" customHeight="1" x14ac:dyDescent="0.2">
      <c r="A297" s="9" t="s">
        <v>2327</v>
      </c>
      <c r="B297" s="9" t="s">
        <v>31</v>
      </c>
      <c r="C297" s="9" t="s">
        <v>2450</v>
      </c>
      <c r="D297" s="9" t="s">
        <v>1483</v>
      </c>
      <c r="E297" s="9" t="s">
        <v>90</v>
      </c>
      <c r="F297" s="9" t="s">
        <v>2432</v>
      </c>
      <c r="G297" s="9" t="s">
        <v>2431</v>
      </c>
      <c r="H297" s="9" t="s">
        <v>1483</v>
      </c>
      <c r="I297" s="9" t="s">
        <v>81</v>
      </c>
      <c r="J297" s="9" t="s">
        <v>901</v>
      </c>
      <c r="K297" s="9" t="s">
        <v>40</v>
      </c>
      <c r="L297" s="9" t="s">
        <v>41</v>
      </c>
      <c r="M297" s="9" t="s">
        <v>42</v>
      </c>
      <c r="N297" s="9" t="s">
        <v>43</v>
      </c>
      <c r="O297" s="9" t="s">
        <v>2443</v>
      </c>
      <c r="P297" s="9" t="s">
        <v>45</v>
      </c>
      <c r="Q297" s="9" t="s">
        <v>84</v>
      </c>
      <c r="R297" s="9" t="s">
        <v>45</v>
      </c>
      <c r="S297" s="9" t="s">
        <v>2442</v>
      </c>
      <c r="T297" s="9" t="s">
        <v>75</v>
      </c>
      <c r="U297" s="9" t="s">
        <v>76</v>
      </c>
      <c r="V297" s="9" t="s">
        <v>75</v>
      </c>
      <c r="W297" s="9" t="s">
        <v>51</v>
      </c>
      <c r="X297" s="9" t="s">
        <v>52</v>
      </c>
      <c r="Y297" s="9" t="s">
        <v>53</v>
      </c>
      <c r="Z297" s="9" t="s">
        <v>54</v>
      </c>
      <c r="AA297" s="9" t="s">
        <v>1392</v>
      </c>
      <c r="AB297" s="9" t="s">
        <v>4044</v>
      </c>
      <c r="AC297" s="10">
        <v>0</v>
      </c>
      <c r="AD297" s="10" t="s">
        <v>4115</v>
      </c>
      <c r="AE297" s="10" t="str" cm="1">
        <f t="array" aca="1" ref="AE297" ca="1">IFERROR(_xlfn.XLOOKUP(MID(CELL("filename",$A$1),FIND("]",CELL("filename",$A$1))+1,255)&amp;"|"&amp;$C297,Fonte_OM_Objeto!$G:$G,Fonte_OM_Objeto!$J:$J),"")</f>
        <v/>
      </c>
      <c r="AF297" s="10" t="str" cm="1">
        <f t="array" aca="1" ref="AF297" ca="1">IFERROR(_xlfn.XLOOKUP(MID(CELL("filename",$A$1),FIND("]",CELL("filename",$A$1))+1,255)&amp;"|"&amp;$C297,Fonte_OM_Objeto!$G:$G,Fonte_OM_Objeto!$K:$K),"")</f>
        <v/>
      </c>
    </row>
    <row r="298" spans="1:32" s="1" customFormat="1" ht="19.7" customHeight="1" x14ac:dyDescent="0.2">
      <c r="A298" s="9" t="s">
        <v>2327</v>
      </c>
      <c r="B298" s="9" t="s">
        <v>31</v>
      </c>
      <c r="C298" s="9" t="s">
        <v>2446</v>
      </c>
      <c r="D298" s="9" t="s">
        <v>1483</v>
      </c>
      <c r="E298" s="9" t="s">
        <v>34</v>
      </c>
      <c r="F298" s="9" t="s">
        <v>2432</v>
      </c>
      <c r="G298" s="9" t="s">
        <v>2431</v>
      </c>
      <c r="H298" s="9" t="s">
        <v>1483</v>
      </c>
      <c r="I298" s="9" t="s">
        <v>81</v>
      </c>
      <c r="J298" s="9" t="s">
        <v>901</v>
      </c>
      <c r="K298" s="9" t="s">
        <v>40</v>
      </c>
      <c r="L298" s="9" t="s">
        <v>41</v>
      </c>
      <c r="M298" s="9" t="s">
        <v>42</v>
      </c>
      <c r="N298" s="9" t="s">
        <v>43</v>
      </c>
      <c r="O298" s="9" t="s">
        <v>2443</v>
      </c>
      <c r="P298" s="9" t="s">
        <v>45</v>
      </c>
      <c r="Q298" s="9" t="s">
        <v>84</v>
      </c>
      <c r="R298" s="9" t="s">
        <v>45</v>
      </c>
      <c r="S298" s="9" t="s">
        <v>2442</v>
      </c>
      <c r="T298" s="9" t="s">
        <v>75</v>
      </c>
      <c r="U298" s="9" t="s">
        <v>76</v>
      </c>
      <c r="V298" s="9" t="s">
        <v>75</v>
      </c>
      <c r="W298" s="9" t="s">
        <v>51</v>
      </c>
      <c r="X298" s="9" t="s">
        <v>52</v>
      </c>
      <c r="Y298" s="9" t="s">
        <v>53</v>
      </c>
      <c r="Z298" s="9" t="s">
        <v>54</v>
      </c>
      <c r="AA298" s="9" t="s">
        <v>1392</v>
      </c>
      <c r="AB298" s="9" t="s">
        <v>4044</v>
      </c>
      <c r="AC298" s="10">
        <v>0</v>
      </c>
      <c r="AD298" s="10" t="s">
        <v>4114</v>
      </c>
      <c r="AE298" s="10" t="str" cm="1">
        <f t="array" aca="1" ref="AE298" ca="1">IFERROR(_xlfn.XLOOKUP(MID(CELL("filename",$A$1),FIND("]",CELL("filename",$A$1))+1,255)&amp;"|"&amp;$C298,Fonte_OM_Objeto!$G:$G,Fonte_OM_Objeto!$J:$J),"")</f>
        <v/>
      </c>
      <c r="AF298" s="10" t="str" cm="1">
        <f t="array" aca="1" ref="AF298" ca="1">IFERROR(_xlfn.XLOOKUP(MID(CELL("filename",$A$1),FIND("]",CELL("filename",$A$1))+1,255)&amp;"|"&amp;$C298,Fonte_OM_Objeto!$G:$G,Fonte_OM_Objeto!$K:$K),"")</f>
        <v/>
      </c>
    </row>
    <row r="299" spans="1:32" s="1" customFormat="1" ht="19.7" customHeight="1" x14ac:dyDescent="0.2">
      <c r="A299" s="9" t="s">
        <v>2327</v>
      </c>
      <c r="B299" s="9" t="s">
        <v>31</v>
      </c>
      <c r="C299" s="9" t="s">
        <v>2444</v>
      </c>
      <c r="D299" s="9" t="s">
        <v>1483</v>
      </c>
      <c r="E299" s="9" t="s">
        <v>34</v>
      </c>
      <c r="F299" s="9" t="s">
        <v>2432</v>
      </c>
      <c r="G299" s="9" t="s">
        <v>2431</v>
      </c>
      <c r="H299" s="9" t="s">
        <v>1483</v>
      </c>
      <c r="I299" s="9" t="s">
        <v>81</v>
      </c>
      <c r="J299" s="9" t="s">
        <v>901</v>
      </c>
      <c r="K299" s="9" t="s">
        <v>40</v>
      </c>
      <c r="L299" s="9" t="s">
        <v>41</v>
      </c>
      <c r="M299" s="9" t="s">
        <v>42</v>
      </c>
      <c r="N299" s="9" t="s">
        <v>43</v>
      </c>
      <c r="O299" s="9" t="s">
        <v>2443</v>
      </c>
      <c r="P299" s="9" t="s">
        <v>45</v>
      </c>
      <c r="Q299" s="9" t="s">
        <v>84</v>
      </c>
      <c r="R299" s="9" t="s">
        <v>45</v>
      </c>
      <c r="S299" s="9" t="s">
        <v>2442</v>
      </c>
      <c r="T299" s="9" t="s">
        <v>75</v>
      </c>
      <c r="U299" s="9" t="s">
        <v>76</v>
      </c>
      <c r="V299" s="9" t="s">
        <v>75</v>
      </c>
      <c r="W299" s="9" t="s">
        <v>51</v>
      </c>
      <c r="X299" s="9" t="s">
        <v>52</v>
      </c>
      <c r="Y299" s="9" t="s">
        <v>53</v>
      </c>
      <c r="Z299" s="9" t="s">
        <v>54</v>
      </c>
      <c r="AA299" s="9" t="s">
        <v>1392</v>
      </c>
      <c r="AB299" s="9" t="s">
        <v>4044</v>
      </c>
      <c r="AC299" s="10">
        <v>0</v>
      </c>
      <c r="AD299" s="10" t="s">
        <v>4113</v>
      </c>
      <c r="AE299" s="10" t="str" cm="1">
        <f t="array" aca="1" ref="AE299" ca="1">IFERROR(_xlfn.XLOOKUP(MID(CELL("filename",$A$1),FIND("]",CELL("filename",$A$1))+1,255)&amp;"|"&amp;$C299,Fonte_OM_Objeto!$G:$G,Fonte_OM_Objeto!$J:$J),"")</f>
        <v/>
      </c>
      <c r="AF299" s="10" t="str" cm="1">
        <f t="array" aca="1" ref="AF299" ca="1">IFERROR(_xlfn.XLOOKUP(MID(CELL("filename",$A$1),FIND("]",CELL("filename",$A$1))+1,255)&amp;"|"&amp;$C299,Fonte_OM_Objeto!$G:$G,Fonte_OM_Objeto!$K:$K),"")</f>
        <v/>
      </c>
    </row>
    <row r="300" spans="1:32" s="1" customFormat="1" ht="332.25" customHeight="1" x14ac:dyDescent="0.2">
      <c r="A300" s="9" t="s">
        <v>2327</v>
      </c>
      <c r="B300" s="9" t="s">
        <v>31</v>
      </c>
      <c r="C300" s="9" t="s">
        <v>3270</v>
      </c>
      <c r="D300" s="9" t="s">
        <v>1483</v>
      </c>
      <c r="E300" s="9" t="s">
        <v>34</v>
      </c>
      <c r="F300" s="9" t="s">
        <v>2432</v>
      </c>
      <c r="G300" s="9" t="s">
        <v>2431</v>
      </c>
      <c r="H300" s="9" t="s">
        <v>1483</v>
      </c>
      <c r="I300" s="9" t="s">
        <v>81</v>
      </c>
      <c r="J300" s="9" t="s">
        <v>901</v>
      </c>
      <c r="K300" s="9" t="s">
        <v>40</v>
      </c>
      <c r="L300" s="9" t="s">
        <v>41</v>
      </c>
      <c r="M300" s="9" t="s">
        <v>97</v>
      </c>
      <c r="N300" s="9" t="s">
        <v>98</v>
      </c>
      <c r="O300" s="9" t="s">
        <v>2606</v>
      </c>
      <c r="P300" s="9" t="s">
        <v>45</v>
      </c>
      <c r="Q300" s="9" t="s">
        <v>335</v>
      </c>
      <c r="R300" s="9" t="s">
        <v>45</v>
      </c>
      <c r="S300" s="9" t="s">
        <v>2605</v>
      </c>
      <c r="T300" s="9" t="s">
        <v>75</v>
      </c>
      <c r="U300" s="9" t="s">
        <v>76</v>
      </c>
      <c r="V300" s="9" t="s">
        <v>75</v>
      </c>
      <c r="W300" s="9" t="s">
        <v>51</v>
      </c>
      <c r="X300" s="9" t="s">
        <v>52</v>
      </c>
      <c r="Y300" s="9" t="s">
        <v>53</v>
      </c>
      <c r="Z300" s="9" t="s">
        <v>54</v>
      </c>
      <c r="AA300" s="9" t="s">
        <v>1392</v>
      </c>
      <c r="AB300" s="9" t="s">
        <v>4044</v>
      </c>
      <c r="AC300" s="10">
        <v>0</v>
      </c>
      <c r="AD300" s="10" t="s">
        <v>4112</v>
      </c>
      <c r="AE300" s="10" t="str" cm="1">
        <f t="array" aca="1" ref="AE300" ca="1">IFERROR(_xlfn.XLOOKUP(MID(CELL("filename",$A$1),FIND("]",CELL("filename",$A$1))+1,255)&amp;"|"&amp;$C300,Fonte_OM_Objeto!$G:$G,Fonte_OM_Objeto!$J:$J),"")</f>
        <v/>
      </c>
      <c r="AF300" s="10" t="str" cm="1">
        <f t="array" aca="1" ref="AF300" ca="1">IFERROR(_xlfn.XLOOKUP(MID(CELL("filename",$A$1),FIND("]",CELL("filename",$A$1))+1,255)&amp;"|"&amp;$C300,Fonte_OM_Objeto!$G:$G,Fonte_OM_Objeto!$K:$K),"")</f>
        <v/>
      </c>
    </row>
    <row r="301" spans="1:32" s="1" customFormat="1" ht="332.25" customHeight="1" x14ac:dyDescent="0.2">
      <c r="A301" s="9" t="s">
        <v>2327</v>
      </c>
      <c r="B301" s="9" t="s">
        <v>31</v>
      </c>
      <c r="C301" s="9" t="s">
        <v>3270</v>
      </c>
      <c r="D301" s="9" t="s">
        <v>1483</v>
      </c>
      <c r="E301" s="9" t="s">
        <v>34</v>
      </c>
      <c r="F301" s="9" t="s">
        <v>2432</v>
      </c>
      <c r="G301" s="9" t="s">
        <v>2431</v>
      </c>
      <c r="H301" s="9" t="s">
        <v>1483</v>
      </c>
      <c r="I301" s="9" t="s">
        <v>81</v>
      </c>
      <c r="J301" s="9" t="s">
        <v>901</v>
      </c>
      <c r="K301" s="9" t="s">
        <v>40</v>
      </c>
      <c r="L301" s="9" t="s">
        <v>41</v>
      </c>
      <c r="M301" s="9" t="s">
        <v>42</v>
      </c>
      <c r="N301" s="9" t="s">
        <v>43</v>
      </c>
      <c r="O301" s="9" t="s">
        <v>2443</v>
      </c>
      <c r="P301" s="9" t="s">
        <v>45</v>
      </c>
      <c r="Q301" s="9" t="s">
        <v>84</v>
      </c>
      <c r="R301" s="9" t="s">
        <v>45</v>
      </c>
      <c r="S301" s="9" t="s">
        <v>2442</v>
      </c>
      <c r="T301" s="9" t="s">
        <v>75</v>
      </c>
      <c r="U301" s="9" t="s">
        <v>76</v>
      </c>
      <c r="V301" s="9" t="s">
        <v>75</v>
      </c>
      <c r="W301" s="9" t="s">
        <v>51</v>
      </c>
      <c r="X301" s="9" t="s">
        <v>52</v>
      </c>
      <c r="Y301" s="9" t="s">
        <v>53</v>
      </c>
      <c r="Z301" s="9" t="s">
        <v>54</v>
      </c>
      <c r="AA301" s="9" t="s">
        <v>1392</v>
      </c>
      <c r="AB301" s="9" t="s">
        <v>4044</v>
      </c>
      <c r="AC301" s="10">
        <v>0</v>
      </c>
      <c r="AD301" s="10" t="s">
        <v>4112</v>
      </c>
      <c r="AE301" s="10" t="str" cm="1">
        <f t="array" aca="1" ref="AE301" ca="1">IFERROR(_xlfn.XLOOKUP(MID(CELL("filename",$A$1),FIND("]",CELL("filename",$A$1))+1,255)&amp;"|"&amp;$C301,Fonte_OM_Objeto!$G:$G,Fonte_OM_Objeto!$J:$J),"")</f>
        <v/>
      </c>
      <c r="AF301" s="10" t="str" cm="1">
        <f t="array" aca="1" ref="AF301" ca="1">IFERROR(_xlfn.XLOOKUP(MID(CELL("filename",$A$1),FIND("]",CELL("filename",$A$1))+1,255)&amp;"|"&amp;$C301,Fonte_OM_Objeto!$G:$G,Fonte_OM_Objeto!$K:$K),"")</f>
        <v/>
      </c>
    </row>
    <row r="302" spans="1:32" s="1" customFormat="1" ht="30.4" customHeight="1" x14ac:dyDescent="0.2">
      <c r="A302" s="9" t="s">
        <v>2327</v>
      </c>
      <c r="B302" s="9" t="s">
        <v>31</v>
      </c>
      <c r="C302" s="9" t="s">
        <v>3266</v>
      </c>
      <c r="D302" s="9" t="s">
        <v>1483</v>
      </c>
      <c r="E302" s="9" t="s">
        <v>34</v>
      </c>
      <c r="F302" s="9" t="s">
        <v>2432</v>
      </c>
      <c r="G302" s="9" t="s">
        <v>2431</v>
      </c>
      <c r="H302" s="9" t="s">
        <v>1483</v>
      </c>
      <c r="I302" s="9" t="s">
        <v>81</v>
      </c>
      <c r="J302" s="9" t="s">
        <v>901</v>
      </c>
      <c r="K302" s="9" t="s">
        <v>40</v>
      </c>
      <c r="L302" s="9" t="s">
        <v>41</v>
      </c>
      <c r="M302" s="9" t="s">
        <v>42</v>
      </c>
      <c r="N302" s="9" t="s">
        <v>43</v>
      </c>
      <c r="O302" s="9" t="s">
        <v>2443</v>
      </c>
      <c r="P302" s="9" t="s">
        <v>45</v>
      </c>
      <c r="Q302" s="9" t="s">
        <v>84</v>
      </c>
      <c r="R302" s="9" t="s">
        <v>45</v>
      </c>
      <c r="S302" s="9" t="s">
        <v>2442</v>
      </c>
      <c r="T302" s="9" t="s">
        <v>75</v>
      </c>
      <c r="U302" s="9" t="s">
        <v>76</v>
      </c>
      <c r="V302" s="9" t="s">
        <v>75</v>
      </c>
      <c r="W302" s="9" t="s">
        <v>51</v>
      </c>
      <c r="X302" s="9" t="s">
        <v>52</v>
      </c>
      <c r="Y302" s="9" t="s">
        <v>53</v>
      </c>
      <c r="Z302" s="9" t="s">
        <v>54</v>
      </c>
      <c r="AA302" s="9" t="s">
        <v>1392</v>
      </c>
      <c r="AB302" s="9" t="s">
        <v>4044</v>
      </c>
      <c r="AC302" s="10">
        <v>0</v>
      </c>
      <c r="AD302" s="10" t="s">
        <v>4111</v>
      </c>
      <c r="AE302" s="10" t="str" cm="1">
        <f t="array" aca="1" ref="AE302" ca="1">IFERROR(_xlfn.XLOOKUP(MID(CELL("filename",$A$1),FIND("]",CELL("filename",$A$1))+1,255)&amp;"|"&amp;$C302,Fonte_OM_Objeto!$G:$G,Fonte_OM_Objeto!$J:$J),"")</f>
        <v/>
      </c>
      <c r="AF302" s="10" t="str" cm="1">
        <f t="array" aca="1" ref="AF302" ca="1">IFERROR(_xlfn.XLOOKUP(MID(CELL("filename",$A$1),FIND("]",CELL("filename",$A$1))+1,255)&amp;"|"&amp;$C302,Fonte_OM_Objeto!$G:$G,Fonte_OM_Objeto!$K:$K),"")</f>
        <v/>
      </c>
    </row>
    <row r="303" spans="1:32" s="1" customFormat="1" ht="30.4" customHeight="1" x14ac:dyDescent="0.2">
      <c r="A303" s="9" t="s">
        <v>2327</v>
      </c>
      <c r="B303" s="9" t="s">
        <v>31</v>
      </c>
      <c r="C303" s="9" t="s">
        <v>2438</v>
      </c>
      <c r="D303" s="9" t="s">
        <v>1483</v>
      </c>
      <c r="E303" s="9" t="s">
        <v>34</v>
      </c>
      <c r="F303" s="9" t="s">
        <v>2432</v>
      </c>
      <c r="G303" s="9" t="s">
        <v>2431</v>
      </c>
      <c r="H303" s="9" t="s">
        <v>1483</v>
      </c>
      <c r="I303" s="9" t="s">
        <v>81</v>
      </c>
      <c r="J303" s="9" t="s">
        <v>901</v>
      </c>
      <c r="K303" s="9" t="s">
        <v>40</v>
      </c>
      <c r="L303" s="9" t="s">
        <v>41</v>
      </c>
      <c r="M303" s="9" t="s">
        <v>42</v>
      </c>
      <c r="N303" s="9" t="s">
        <v>43</v>
      </c>
      <c r="O303" s="9" t="s">
        <v>2443</v>
      </c>
      <c r="P303" s="9" t="s">
        <v>45</v>
      </c>
      <c r="Q303" s="9" t="s">
        <v>84</v>
      </c>
      <c r="R303" s="9" t="s">
        <v>45</v>
      </c>
      <c r="S303" s="9" t="s">
        <v>2442</v>
      </c>
      <c r="T303" s="9" t="s">
        <v>75</v>
      </c>
      <c r="U303" s="9" t="s">
        <v>76</v>
      </c>
      <c r="V303" s="9" t="s">
        <v>75</v>
      </c>
      <c r="W303" s="9" t="s">
        <v>51</v>
      </c>
      <c r="X303" s="9" t="s">
        <v>52</v>
      </c>
      <c r="Y303" s="9" t="s">
        <v>53</v>
      </c>
      <c r="Z303" s="9" t="s">
        <v>54</v>
      </c>
      <c r="AA303" s="9" t="s">
        <v>1392</v>
      </c>
      <c r="AB303" s="9" t="s">
        <v>4044</v>
      </c>
      <c r="AC303" s="10">
        <v>0</v>
      </c>
      <c r="AD303" s="10" t="s">
        <v>4110</v>
      </c>
      <c r="AE303" s="10" t="str" cm="1">
        <f t="array" aca="1" ref="AE303" ca="1">IFERROR(_xlfn.XLOOKUP(MID(CELL("filename",$A$1),FIND("]",CELL("filename",$A$1))+1,255)&amp;"|"&amp;$C303,Fonte_OM_Objeto!$G:$G,Fonte_OM_Objeto!$J:$J),"")</f>
        <v/>
      </c>
      <c r="AF303" s="10" t="str" cm="1">
        <f t="array" aca="1" ref="AF303" ca="1">IFERROR(_xlfn.XLOOKUP(MID(CELL("filename",$A$1),FIND("]",CELL("filename",$A$1))+1,255)&amp;"|"&amp;$C303,Fonte_OM_Objeto!$G:$G,Fonte_OM_Objeto!$K:$K),"")</f>
        <v/>
      </c>
    </row>
    <row r="304" spans="1:32" s="1" customFormat="1" ht="19.7" customHeight="1" x14ac:dyDescent="0.2">
      <c r="A304" s="9" t="s">
        <v>2327</v>
      </c>
      <c r="B304" s="9" t="s">
        <v>31</v>
      </c>
      <c r="C304" s="9" t="s">
        <v>3260</v>
      </c>
      <c r="D304" s="9" t="s">
        <v>1483</v>
      </c>
      <c r="E304" s="9" t="s">
        <v>34</v>
      </c>
      <c r="F304" s="9" t="s">
        <v>2432</v>
      </c>
      <c r="G304" s="9" t="s">
        <v>2431</v>
      </c>
      <c r="H304" s="9" t="s">
        <v>1483</v>
      </c>
      <c r="I304" s="9" t="s">
        <v>81</v>
      </c>
      <c r="J304" s="9" t="s">
        <v>901</v>
      </c>
      <c r="K304" s="9" t="s">
        <v>40</v>
      </c>
      <c r="L304" s="9" t="s">
        <v>41</v>
      </c>
      <c r="M304" s="9" t="s">
        <v>42</v>
      </c>
      <c r="N304" s="9" t="s">
        <v>43</v>
      </c>
      <c r="O304" s="9" t="s">
        <v>2443</v>
      </c>
      <c r="P304" s="9" t="s">
        <v>45</v>
      </c>
      <c r="Q304" s="9" t="s">
        <v>84</v>
      </c>
      <c r="R304" s="9" t="s">
        <v>45</v>
      </c>
      <c r="S304" s="9" t="s">
        <v>2442</v>
      </c>
      <c r="T304" s="9" t="s">
        <v>75</v>
      </c>
      <c r="U304" s="9" t="s">
        <v>76</v>
      </c>
      <c r="V304" s="9" t="s">
        <v>75</v>
      </c>
      <c r="W304" s="9" t="s">
        <v>51</v>
      </c>
      <c r="X304" s="9" t="s">
        <v>52</v>
      </c>
      <c r="Y304" s="9" t="s">
        <v>53</v>
      </c>
      <c r="Z304" s="9" t="s">
        <v>54</v>
      </c>
      <c r="AA304" s="9" t="s">
        <v>1392</v>
      </c>
      <c r="AB304" s="9" t="s">
        <v>4044</v>
      </c>
      <c r="AC304" s="10">
        <v>0</v>
      </c>
      <c r="AD304" s="10" t="s">
        <v>2441</v>
      </c>
      <c r="AE304" s="10" t="str" cm="1">
        <f t="array" aca="1" ref="AE304" ca="1">IFERROR(_xlfn.XLOOKUP(MID(CELL("filename",$A$1),FIND("]",CELL("filename",$A$1))+1,255)&amp;"|"&amp;$C304,Fonte_OM_Objeto!$G:$G,Fonte_OM_Objeto!$J:$J),"")</f>
        <v/>
      </c>
      <c r="AF304" s="10" t="str" cm="1">
        <f t="array" aca="1" ref="AF304" ca="1">IFERROR(_xlfn.XLOOKUP(MID(CELL("filename",$A$1),FIND("]",CELL("filename",$A$1))+1,255)&amp;"|"&amp;$C304,Fonte_OM_Objeto!$G:$G,Fonte_OM_Objeto!$K:$K),"")</f>
        <v/>
      </c>
    </row>
    <row r="305" spans="1:32" s="1" customFormat="1" ht="94.9" customHeight="1" x14ac:dyDescent="0.2">
      <c r="A305" s="9" t="s">
        <v>2327</v>
      </c>
      <c r="B305" s="9" t="s">
        <v>31</v>
      </c>
      <c r="C305" s="9" t="s">
        <v>2433</v>
      </c>
      <c r="D305" s="9" t="s">
        <v>1483</v>
      </c>
      <c r="E305" s="9" t="s">
        <v>34</v>
      </c>
      <c r="F305" s="9" t="s">
        <v>2432</v>
      </c>
      <c r="G305" s="9" t="s">
        <v>2431</v>
      </c>
      <c r="H305" s="9" t="s">
        <v>1483</v>
      </c>
      <c r="I305" s="9" t="s">
        <v>81</v>
      </c>
      <c r="J305" s="9" t="s">
        <v>901</v>
      </c>
      <c r="K305" s="9" t="s">
        <v>40</v>
      </c>
      <c r="L305" s="9" t="s">
        <v>41</v>
      </c>
      <c r="M305" s="9" t="s">
        <v>42</v>
      </c>
      <c r="N305" s="9" t="s">
        <v>43</v>
      </c>
      <c r="O305" s="9" t="s">
        <v>2443</v>
      </c>
      <c r="P305" s="9" t="s">
        <v>45</v>
      </c>
      <c r="Q305" s="9" t="s">
        <v>84</v>
      </c>
      <c r="R305" s="9" t="s">
        <v>45</v>
      </c>
      <c r="S305" s="9" t="s">
        <v>2442</v>
      </c>
      <c r="T305" s="9" t="s">
        <v>75</v>
      </c>
      <c r="U305" s="9" t="s">
        <v>76</v>
      </c>
      <c r="V305" s="9" t="s">
        <v>75</v>
      </c>
      <c r="W305" s="9" t="s">
        <v>51</v>
      </c>
      <c r="X305" s="9" t="s">
        <v>102</v>
      </c>
      <c r="Y305" s="9" t="s">
        <v>53</v>
      </c>
      <c r="Z305" s="9" t="s">
        <v>54</v>
      </c>
      <c r="AA305" s="9" t="s">
        <v>1392</v>
      </c>
      <c r="AB305" s="9" t="s">
        <v>4044</v>
      </c>
      <c r="AC305" s="10">
        <v>0</v>
      </c>
      <c r="AD305" s="10" t="s">
        <v>4109</v>
      </c>
      <c r="AE305" s="10" t="str" cm="1">
        <f t="array" aca="1" ref="AE305" ca="1">IFERROR(_xlfn.XLOOKUP(MID(CELL("filename",$A$1),FIND("]",CELL("filename",$A$1))+1,255)&amp;"|"&amp;$C305,Fonte_OM_Objeto!$G:$G,Fonte_OM_Objeto!$J:$J),"")</f>
        <v/>
      </c>
      <c r="AF305" s="10" t="str" cm="1">
        <f t="array" aca="1" ref="AF305" ca="1">IFERROR(_xlfn.XLOOKUP(MID(CELL("filename",$A$1),FIND("]",CELL("filename",$A$1))+1,255)&amp;"|"&amp;$C305,Fonte_OM_Objeto!$G:$G,Fonte_OM_Objeto!$K:$K),"")</f>
        <v/>
      </c>
    </row>
    <row r="306" spans="1:32" s="1" customFormat="1" ht="19.7" customHeight="1" x14ac:dyDescent="0.2">
      <c r="A306" s="9" t="s">
        <v>2327</v>
      </c>
      <c r="B306" s="9" t="s">
        <v>31</v>
      </c>
      <c r="C306" s="9" t="s">
        <v>4108</v>
      </c>
      <c r="D306" s="9" t="s">
        <v>1483</v>
      </c>
      <c r="E306" s="9" t="s">
        <v>34</v>
      </c>
      <c r="F306" s="9" t="s">
        <v>2432</v>
      </c>
      <c r="G306" s="9" t="s">
        <v>2431</v>
      </c>
      <c r="H306" s="9" t="s">
        <v>1483</v>
      </c>
      <c r="I306" s="9" t="s">
        <v>81</v>
      </c>
      <c r="J306" s="9" t="s">
        <v>901</v>
      </c>
      <c r="K306" s="9" t="s">
        <v>40</v>
      </c>
      <c r="L306" s="9" t="s">
        <v>41</v>
      </c>
      <c r="M306" s="9" t="s">
        <v>97</v>
      </c>
      <c r="N306" s="9" t="s">
        <v>98</v>
      </c>
      <c r="O306" s="9" t="s">
        <v>2606</v>
      </c>
      <c r="P306" s="9" t="s">
        <v>45</v>
      </c>
      <c r="Q306" s="9" t="s">
        <v>335</v>
      </c>
      <c r="R306" s="9" t="s">
        <v>45</v>
      </c>
      <c r="S306" s="9" t="s">
        <v>2605</v>
      </c>
      <c r="T306" s="9" t="s">
        <v>75</v>
      </c>
      <c r="U306" s="9" t="s">
        <v>76</v>
      </c>
      <c r="V306" s="9" t="s">
        <v>75</v>
      </c>
      <c r="W306" s="9" t="s">
        <v>51</v>
      </c>
      <c r="X306" s="9" t="s">
        <v>52</v>
      </c>
      <c r="Y306" s="9" t="s">
        <v>53</v>
      </c>
      <c r="Z306" s="9" t="s">
        <v>54</v>
      </c>
      <c r="AA306" s="9" t="s">
        <v>1392</v>
      </c>
      <c r="AB306" s="9" t="s">
        <v>4044</v>
      </c>
      <c r="AC306" s="10">
        <v>0</v>
      </c>
      <c r="AD306" s="10" t="s">
        <v>4107</v>
      </c>
      <c r="AE306" s="10" t="str" cm="1">
        <f t="array" aca="1" ref="AE306" ca="1">IFERROR(_xlfn.XLOOKUP(MID(CELL("filename",$A$1),FIND("]",CELL("filename",$A$1))+1,255)&amp;"|"&amp;$C306,Fonte_OM_Objeto!$G:$G,Fonte_OM_Objeto!$J:$J),"")</f>
        <v/>
      </c>
      <c r="AF306" s="10" t="str" cm="1">
        <f t="array" aca="1" ref="AF306" ca="1">IFERROR(_xlfn.XLOOKUP(MID(CELL("filename",$A$1),FIND("]",CELL("filename",$A$1))+1,255)&amp;"|"&amp;$C306,Fonte_OM_Objeto!$G:$G,Fonte_OM_Objeto!$K:$K),"")</f>
        <v/>
      </c>
    </row>
    <row r="307" spans="1:32" s="1" customFormat="1" ht="30.4" customHeight="1" x14ac:dyDescent="0.2">
      <c r="A307" s="9" t="s">
        <v>2327</v>
      </c>
      <c r="B307" s="9" t="s">
        <v>31</v>
      </c>
      <c r="C307" s="9" t="s">
        <v>2421</v>
      </c>
      <c r="D307" s="9" t="s">
        <v>1483</v>
      </c>
      <c r="E307" s="9" t="s">
        <v>90</v>
      </c>
      <c r="F307" s="9" t="s">
        <v>2418</v>
      </c>
      <c r="G307" s="9" t="s">
        <v>2417</v>
      </c>
      <c r="H307" s="9" t="s">
        <v>1483</v>
      </c>
      <c r="I307" s="9" t="s">
        <v>172</v>
      </c>
      <c r="J307" s="9" t="s">
        <v>901</v>
      </c>
      <c r="K307" s="9" t="s">
        <v>40</v>
      </c>
      <c r="L307" s="9" t="s">
        <v>41</v>
      </c>
      <c r="M307" s="9" t="s">
        <v>42</v>
      </c>
      <c r="N307" s="9" t="s">
        <v>43</v>
      </c>
      <c r="O307" s="9" t="s">
        <v>2725</v>
      </c>
      <c r="P307" s="9" t="s">
        <v>45</v>
      </c>
      <c r="Q307" s="9" t="s">
        <v>182</v>
      </c>
      <c r="R307" s="9" t="s">
        <v>47</v>
      </c>
      <c r="S307" s="9" t="s">
        <v>2724</v>
      </c>
      <c r="T307" s="9" t="s">
        <v>75</v>
      </c>
      <c r="U307" s="9" t="s">
        <v>76</v>
      </c>
      <c r="V307" s="9" t="s">
        <v>75</v>
      </c>
      <c r="W307" s="9" t="s">
        <v>51</v>
      </c>
      <c r="X307" s="9" t="s">
        <v>52</v>
      </c>
      <c r="Y307" s="9" t="s">
        <v>53</v>
      </c>
      <c r="Z307" s="9" t="s">
        <v>54</v>
      </c>
      <c r="AA307" s="9" t="s">
        <v>1491</v>
      </c>
      <c r="AB307" s="9" t="s">
        <v>4044</v>
      </c>
      <c r="AC307" s="10">
        <v>500000</v>
      </c>
      <c r="AD307" s="10" t="s">
        <v>4106</v>
      </c>
      <c r="AE307" s="10" t="str" cm="1">
        <f t="array" aca="1" ref="AE307" ca="1">IFERROR(_xlfn.XLOOKUP(MID(CELL("filename",$A$1),FIND("]",CELL("filename",$A$1))+1,255)&amp;"|"&amp;$C307,Fonte_OM_Objeto!$G:$G,Fonte_OM_Objeto!$J:$J),"")</f>
        <v/>
      </c>
      <c r="AF307" s="10" t="str" cm="1">
        <f t="array" aca="1" ref="AF307" ca="1">IFERROR(_xlfn.XLOOKUP(MID(CELL("filename",$A$1),FIND("]",CELL("filename",$A$1))+1,255)&amp;"|"&amp;$C307,Fonte_OM_Objeto!$G:$G,Fonte_OM_Objeto!$K:$K),"")</f>
        <v/>
      </c>
    </row>
    <row r="308" spans="1:32" s="1" customFormat="1" ht="19.7" customHeight="1" x14ac:dyDescent="0.2">
      <c r="A308" s="9" t="s">
        <v>2327</v>
      </c>
      <c r="B308" s="9" t="s">
        <v>31</v>
      </c>
      <c r="C308" s="9" t="s">
        <v>4105</v>
      </c>
      <c r="D308" s="9" t="s">
        <v>1483</v>
      </c>
      <c r="E308" s="9" t="s">
        <v>90</v>
      </c>
      <c r="F308" s="9" t="s">
        <v>1500</v>
      </c>
      <c r="G308" s="9" t="s">
        <v>1501</v>
      </c>
      <c r="H308" s="9" t="s">
        <v>1483</v>
      </c>
      <c r="I308" s="9" t="s">
        <v>198</v>
      </c>
      <c r="J308" s="9" t="s">
        <v>901</v>
      </c>
      <c r="K308" s="9" t="s">
        <v>40</v>
      </c>
      <c r="L308" s="9" t="s">
        <v>41</v>
      </c>
      <c r="M308" s="9" t="s">
        <v>97</v>
      </c>
      <c r="N308" s="9" t="s">
        <v>98</v>
      </c>
      <c r="O308" s="9" t="s">
        <v>2591</v>
      </c>
      <c r="P308" s="9" t="s">
        <v>45</v>
      </c>
      <c r="Q308" s="9" t="s">
        <v>335</v>
      </c>
      <c r="R308" s="9" t="s">
        <v>45</v>
      </c>
      <c r="S308" s="9" t="s">
        <v>1410</v>
      </c>
      <c r="T308" s="9" t="s">
        <v>75</v>
      </c>
      <c r="U308" s="9" t="s">
        <v>76</v>
      </c>
      <c r="V308" s="9" t="s">
        <v>75</v>
      </c>
      <c r="W308" s="9" t="s">
        <v>51</v>
      </c>
      <c r="X308" s="9" t="s">
        <v>52</v>
      </c>
      <c r="Y308" s="9" t="s">
        <v>53</v>
      </c>
      <c r="Z308" s="9" t="s">
        <v>54</v>
      </c>
      <c r="AA308" s="9" t="s">
        <v>1392</v>
      </c>
      <c r="AB308" s="9" t="s">
        <v>4044</v>
      </c>
      <c r="AC308" s="10">
        <v>0</v>
      </c>
      <c r="AD308" s="9" t="s">
        <v>4104</v>
      </c>
      <c r="AE308" s="10" t="str" cm="1">
        <f t="array" aca="1" ref="AE308" ca="1">IFERROR(_xlfn.XLOOKUP(MID(CELL("filename",$A$1),FIND("]",CELL("filename",$A$1))+1,255)&amp;"|"&amp;$C308,Fonte_OM_Objeto!$G:$G,Fonte_OM_Objeto!$J:$J),"")</f>
        <v>NOVA ESE | NOVA ESE</v>
      </c>
      <c r="AF308" s="10" t="str" cm="1">
        <f t="array" aca="1" ref="AF308" ca="1">IFERROR(_xlfn.XLOOKUP(MID(CELL("filename",$A$1),FIND("]",CELL("filename",$A$1))+1,255)&amp;"|"&amp;$C308,Fonte_OM_Objeto!$G:$G,Fonte_OM_Objeto!$K:$K),"")</f>
        <v>Implementação da Nova Escola de Sergentos do Exército | Implementação da Nova Escola de Sergentos do Exército</v>
      </c>
    </row>
    <row r="309" spans="1:32" s="1" customFormat="1" ht="19.7" customHeight="1" x14ac:dyDescent="0.2">
      <c r="A309" s="9" t="s">
        <v>2327</v>
      </c>
      <c r="B309" s="9" t="s">
        <v>31</v>
      </c>
      <c r="C309" s="9" t="s">
        <v>4105</v>
      </c>
      <c r="D309" s="9" t="s">
        <v>1483</v>
      </c>
      <c r="E309" s="9" t="s">
        <v>90</v>
      </c>
      <c r="F309" s="9" t="s">
        <v>1500</v>
      </c>
      <c r="G309" s="9" t="s">
        <v>1501</v>
      </c>
      <c r="H309" s="9" t="s">
        <v>1483</v>
      </c>
      <c r="I309" s="9" t="s">
        <v>198</v>
      </c>
      <c r="J309" s="9" t="s">
        <v>901</v>
      </c>
      <c r="K309" s="9" t="s">
        <v>40</v>
      </c>
      <c r="L309" s="9" t="s">
        <v>41</v>
      </c>
      <c r="M309" s="9" t="s">
        <v>42</v>
      </c>
      <c r="N309" s="9" t="s">
        <v>43</v>
      </c>
      <c r="O309" s="9" t="s">
        <v>2371</v>
      </c>
      <c r="P309" s="9" t="s">
        <v>45</v>
      </c>
      <c r="Q309" s="9" t="s">
        <v>84</v>
      </c>
      <c r="R309" s="9" t="s">
        <v>45</v>
      </c>
      <c r="S309" s="9" t="s">
        <v>4050</v>
      </c>
      <c r="T309" s="9" t="s">
        <v>75</v>
      </c>
      <c r="U309" s="9" t="s">
        <v>76</v>
      </c>
      <c r="V309" s="9" t="s">
        <v>75</v>
      </c>
      <c r="W309" s="9" t="s">
        <v>51</v>
      </c>
      <c r="X309" s="9" t="s">
        <v>102</v>
      </c>
      <c r="Y309" s="9" t="s">
        <v>53</v>
      </c>
      <c r="Z309" s="9" t="s">
        <v>54</v>
      </c>
      <c r="AA309" s="9" t="s">
        <v>1392</v>
      </c>
      <c r="AB309" s="9" t="s">
        <v>4044</v>
      </c>
      <c r="AC309" s="10">
        <v>5000000</v>
      </c>
      <c r="AD309" s="9" t="s">
        <v>4104</v>
      </c>
      <c r="AE309" s="10" t="str" cm="1">
        <f t="array" aca="1" ref="AE309" ca="1">IFERROR(_xlfn.XLOOKUP(MID(CELL("filename",$A$1),FIND("]",CELL("filename",$A$1))+1,255)&amp;"|"&amp;$C309,Fonte_OM_Objeto!$G:$G,Fonte_OM_Objeto!$J:$J),"")</f>
        <v>NOVA ESE | NOVA ESE</v>
      </c>
      <c r="AF309" s="10" t="str" cm="1">
        <f t="array" aca="1" ref="AF309" ca="1">IFERROR(_xlfn.XLOOKUP(MID(CELL("filename",$A$1),FIND("]",CELL("filename",$A$1))+1,255)&amp;"|"&amp;$C309,Fonte_OM_Objeto!$G:$G,Fonte_OM_Objeto!$K:$K),"")</f>
        <v>Implementação da Nova Escola de Sergentos do Exército | Implementação da Nova Escola de Sergentos do Exército</v>
      </c>
    </row>
    <row r="310" spans="1:32" s="1" customFormat="1" ht="19.7" customHeight="1" x14ac:dyDescent="0.2">
      <c r="A310" s="9" t="s">
        <v>2327</v>
      </c>
      <c r="B310" s="9" t="s">
        <v>31</v>
      </c>
      <c r="C310" s="9" t="s">
        <v>4105</v>
      </c>
      <c r="D310" s="9" t="s">
        <v>1483</v>
      </c>
      <c r="E310" s="9" t="s">
        <v>90</v>
      </c>
      <c r="F310" s="9" t="s">
        <v>1500</v>
      </c>
      <c r="G310" s="9" t="s">
        <v>1501</v>
      </c>
      <c r="H310" s="9" t="s">
        <v>1483</v>
      </c>
      <c r="I310" s="9" t="s">
        <v>198</v>
      </c>
      <c r="J310" s="9" t="s">
        <v>901</v>
      </c>
      <c r="K310" s="9" t="s">
        <v>40</v>
      </c>
      <c r="L310" s="9" t="s">
        <v>41</v>
      </c>
      <c r="M310" s="9" t="s">
        <v>42</v>
      </c>
      <c r="N310" s="9" t="s">
        <v>43</v>
      </c>
      <c r="O310" s="9" t="s">
        <v>2371</v>
      </c>
      <c r="P310" s="9" t="s">
        <v>45</v>
      </c>
      <c r="Q310" s="9" t="s">
        <v>84</v>
      </c>
      <c r="R310" s="9" t="s">
        <v>45</v>
      </c>
      <c r="S310" s="9" t="s">
        <v>4050</v>
      </c>
      <c r="T310" s="9" t="s">
        <v>75</v>
      </c>
      <c r="U310" s="9" t="s">
        <v>76</v>
      </c>
      <c r="V310" s="9" t="s">
        <v>75</v>
      </c>
      <c r="W310" s="9" t="s">
        <v>51</v>
      </c>
      <c r="X310" s="9" t="s">
        <v>102</v>
      </c>
      <c r="Y310" s="9" t="s">
        <v>53</v>
      </c>
      <c r="Z310" s="9" t="s">
        <v>54</v>
      </c>
      <c r="AA310" s="9" t="s">
        <v>1491</v>
      </c>
      <c r="AB310" s="9" t="s">
        <v>4044</v>
      </c>
      <c r="AC310" s="10">
        <v>3500000</v>
      </c>
      <c r="AD310" s="9" t="s">
        <v>4104</v>
      </c>
      <c r="AE310" s="10" t="str" cm="1">
        <f t="array" aca="1" ref="AE310" ca="1">IFERROR(_xlfn.XLOOKUP(MID(CELL("filename",$A$1),FIND("]",CELL("filename",$A$1))+1,255)&amp;"|"&amp;$C310,Fonte_OM_Objeto!$G:$G,Fonte_OM_Objeto!$J:$J),"")</f>
        <v>NOVA ESE | NOVA ESE</v>
      </c>
      <c r="AF310" s="10" t="str" cm="1">
        <f t="array" aca="1" ref="AF310" ca="1">IFERROR(_xlfn.XLOOKUP(MID(CELL("filename",$A$1),FIND("]",CELL("filename",$A$1))+1,255)&amp;"|"&amp;$C310,Fonte_OM_Objeto!$G:$G,Fonte_OM_Objeto!$K:$K),"")</f>
        <v>Implementação da Nova Escola de Sergentos do Exército | Implementação da Nova Escola de Sergentos do Exército</v>
      </c>
    </row>
    <row r="311" spans="1:32" s="1" customFormat="1" ht="19.7" customHeight="1" x14ac:dyDescent="0.2">
      <c r="A311" s="9" t="s">
        <v>2327</v>
      </c>
      <c r="B311" s="9" t="s">
        <v>31</v>
      </c>
      <c r="C311" s="9" t="s">
        <v>4105</v>
      </c>
      <c r="D311" s="9" t="s">
        <v>1483</v>
      </c>
      <c r="E311" s="9" t="s">
        <v>90</v>
      </c>
      <c r="F311" s="9" t="s">
        <v>1500</v>
      </c>
      <c r="G311" s="9" t="s">
        <v>1501</v>
      </c>
      <c r="H311" s="9" t="s">
        <v>1483</v>
      </c>
      <c r="I311" s="9" t="s">
        <v>198</v>
      </c>
      <c r="J311" s="9" t="s">
        <v>901</v>
      </c>
      <c r="K311" s="9" t="s">
        <v>40</v>
      </c>
      <c r="L311" s="9" t="s">
        <v>41</v>
      </c>
      <c r="M311" s="9" t="s">
        <v>42</v>
      </c>
      <c r="N311" s="9" t="s">
        <v>43</v>
      </c>
      <c r="O311" s="9" t="s">
        <v>2371</v>
      </c>
      <c r="P311" s="9" t="s">
        <v>45</v>
      </c>
      <c r="Q311" s="9" t="s">
        <v>84</v>
      </c>
      <c r="R311" s="9" t="s">
        <v>45</v>
      </c>
      <c r="S311" s="9" t="s">
        <v>4050</v>
      </c>
      <c r="T311" s="9" t="s">
        <v>75</v>
      </c>
      <c r="U311" s="9" t="s">
        <v>76</v>
      </c>
      <c r="V311" s="9" t="s">
        <v>75</v>
      </c>
      <c r="W311" s="9" t="s">
        <v>51</v>
      </c>
      <c r="X311" s="9" t="s">
        <v>52</v>
      </c>
      <c r="Y311" s="9" t="s">
        <v>53</v>
      </c>
      <c r="Z311" s="9" t="s">
        <v>54</v>
      </c>
      <c r="AA311" s="9" t="s">
        <v>1392</v>
      </c>
      <c r="AB311" s="9" t="s">
        <v>4044</v>
      </c>
      <c r="AC311" s="10">
        <v>5000000</v>
      </c>
      <c r="AD311" s="9" t="s">
        <v>4104</v>
      </c>
      <c r="AE311" s="10" t="str" cm="1">
        <f t="array" aca="1" ref="AE311" ca="1">IFERROR(_xlfn.XLOOKUP(MID(CELL("filename",$A$1),FIND("]",CELL("filename",$A$1))+1,255)&amp;"|"&amp;$C311,Fonte_OM_Objeto!$G:$G,Fonte_OM_Objeto!$J:$J),"")</f>
        <v>NOVA ESE | NOVA ESE</v>
      </c>
      <c r="AF311" s="10" t="str" cm="1">
        <f t="array" aca="1" ref="AF311" ca="1">IFERROR(_xlfn.XLOOKUP(MID(CELL("filename",$A$1),FIND("]",CELL("filename",$A$1))+1,255)&amp;"|"&amp;$C311,Fonte_OM_Objeto!$G:$G,Fonte_OM_Objeto!$K:$K),"")</f>
        <v>Implementação da Nova Escola de Sergentos do Exército | Implementação da Nova Escola de Sergentos do Exército</v>
      </c>
    </row>
    <row r="312" spans="1:32" s="1" customFormat="1" ht="19.7" customHeight="1" x14ac:dyDescent="0.2">
      <c r="A312" s="9" t="s">
        <v>2327</v>
      </c>
      <c r="B312" s="9" t="s">
        <v>31</v>
      </c>
      <c r="C312" s="9" t="s">
        <v>4105</v>
      </c>
      <c r="D312" s="9" t="s">
        <v>1483</v>
      </c>
      <c r="E312" s="9" t="s">
        <v>90</v>
      </c>
      <c r="F312" s="9" t="s">
        <v>1500</v>
      </c>
      <c r="G312" s="9" t="s">
        <v>1501</v>
      </c>
      <c r="H312" s="9" t="s">
        <v>1483</v>
      </c>
      <c r="I312" s="9" t="s">
        <v>198</v>
      </c>
      <c r="J312" s="9" t="s">
        <v>901</v>
      </c>
      <c r="K312" s="9" t="s">
        <v>40</v>
      </c>
      <c r="L312" s="9" t="s">
        <v>41</v>
      </c>
      <c r="M312" s="9" t="s">
        <v>42</v>
      </c>
      <c r="N312" s="9" t="s">
        <v>43</v>
      </c>
      <c r="O312" s="9" t="s">
        <v>2371</v>
      </c>
      <c r="P312" s="9" t="s">
        <v>45</v>
      </c>
      <c r="Q312" s="9" t="s">
        <v>84</v>
      </c>
      <c r="R312" s="9" t="s">
        <v>45</v>
      </c>
      <c r="S312" s="9" t="s">
        <v>4050</v>
      </c>
      <c r="T312" s="9" t="s">
        <v>75</v>
      </c>
      <c r="U312" s="9" t="s">
        <v>76</v>
      </c>
      <c r="V312" s="9" t="s">
        <v>75</v>
      </c>
      <c r="W312" s="9" t="s">
        <v>51</v>
      </c>
      <c r="X312" s="9" t="s">
        <v>52</v>
      </c>
      <c r="Y312" s="9" t="s">
        <v>53</v>
      </c>
      <c r="Z312" s="9" t="s">
        <v>54</v>
      </c>
      <c r="AA312" s="9" t="s">
        <v>1491</v>
      </c>
      <c r="AB312" s="9" t="s">
        <v>4044</v>
      </c>
      <c r="AC312" s="10">
        <v>1300000</v>
      </c>
      <c r="AD312" s="9" t="s">
        <v>4104</v>
      </c>
      <c r="AE312" s="10" t="str" cm="1">
        <f t="array" aca="1" ref="AE312" ca="1">IFERROR(_xlfn.XLOOKUP(MID(CELL("filename",$A$1),FIND("]",CELL("filename",$A$1))+1,255)&amp;"|"&amp;$C312,Fonte_OM_Objeto!$G:$G,Fonte_OM_Objeto!$J:$J),"")</f>
        <v>NOVA ESE | NOVA ESE</v>
      </c>
      <c r="AF312" s="10" t="str" cm="1">
        <f t="array" aca="1" ref="AF312" ca="1">IFERROR(_xlfn.XLOOKUP(MID(CELL("filename",$A$1),FIND("]",CELL("filename",$A$1))+1,255)&amp;"|"&amp;$C312,Fonte_OM_Objeto!$G:$G,Fonte_OM_Objeto!$K:$K),"")</f>
        <v>Implementação da Nova Escola de Sergentos do Exército | Implementação da Nova Escola de Sergentos do Exército</v>
      </c>
    </row>
    <row r="313" spans="1:32" s="1" customFormat="1" ht="19.7" customHeight="1" x14ac:dyDescent="0.2">
      <c r="A313" s="9" t="s">
        <v>2327</v>
      </c>
      <c r="B313" s="9" t="s">
        <v>31</v>
      </c>
      <c r="C313" s="9" t="s">
        <v>2410</v>
      </c>
      <c r="D313" s="9" t="s">
        <v>1483</v>
      </c>
      <c r="E313" s="9" t="s">
        <v>34</v>
      </c>
      <c r="F313" s="9" t="s">
        <v>2401</v>
      </c>
      <c r="G313" s="9" t="s">
        <v>2400</v>
      </c>
      <c r="H313" s="9" t="s">
        <v>1483</v>
      </c>
      <c r="I313" s="9" t="s">
        <v>611</v>
      </c>
      <c r="J313" s="9" t="s">
        <v>901</v>
      </c>
      <c r="K313" s="9" t="s">
        <v>40</v>
      </c>
      <c r="L313" s="9" t="s">
        <v>41</v>
      </c>
      <c r="M313" s="9" t="s">
        <v>232</v>
      </c>
      <c r="N313" s="9" t="s">
        <v>233</v>
      </c>
      <c r="O313" s="9" t="s">
        <v>2361</v>
      </c>
      <c r="P313" s="9" t="s">
        <v>45</v>
      </c>
      <c r="Q313" s="9" t="s">
        <v>235</v>
      </c>
      <c r="R313" s="9" t="s">
        <v>2360</v>
      </c>
      <c r="S313" s="9" t="s">
        <v>2359</v>
      </c>
      <c r="T313" s="9" t="s">
        <v>4103</v>
      </c>
      <c r="U313" s="9" t="s">
        <v>611</v>
      </c>
      <c r="V313" s="9" t="s">
        <v>4102</v>
      </c>
      <c r="W313" s="9" t="s">
        <v>51</v>
      </c>
      <c r="X313" s="9" t="s">
        <v>52</v>
      </c>
      <c r="Y313" s="9" t="s">
        <v>2366</v>
      </c>
      <c r="Z313" s="9" t="s">
        <v>54</v>
      </c>
      <c r="AA313" s="9" t="s">
        <v>1491</v>
      </c>
      <c r="AB313" s="9" t="s">
        <v>4044</v>
      </c>
      <c r="AC313" s="10">
        <v>5000000</v>
      </c>
      <c r="AD313" s="9" t="s">
        <v>4101</v>
      </c>
      <c r="AE313" s="10" t="str" cm="1">
        <f t="array" aca="1" ref="AE313" ca="1">IFERROR(_xlfn.XLOOKUP(MID(CELL("filename",$A$1),FIND("]",CELL("filename",$A$1))+1,255)&amp;"|"&amp;$C313,Fonte_OM_Objeto!$G:$G,Fonte_OM_Objeto!$J:$J),"")</f>
        <v/>
      </c>
      <c r="AF313" s="10" t="str" cm="1">
        <f t="array" aca="1" ref="AF313" ca="1">IFERROR(_xlfn.XLOOKUP(MID(CELL("filename",$A$1),FIND("]",CELL("filename",$A$1))+1,255)&amp;"|"&amp;$C313,Fonte_OM_Objeto!$G:$G,Fonte_OM_Objeto!$K:$K),"")</f>
        <v/>
      </c>
    </row>
    <row r="314" spans="1:32" s="1" customFormat="1" ht="19.7" customHeight="1" x14ac:dyDescent="0.2">
      <c r="A314" s="9" t="s">
        <v>2327</v>
      </c>
      <c r="B314" s="9" t="s">
        <v>31</v>
      </c>
      <c r="C314" s="9" t="s">
        <v>2406</v>
      </c>
      <c r="D314" s="9" t="s">
        <v>1483</v>
      </c>
      <c r="E314" s="9" t="s">
        <v>34</v>
      </c>
      <c r="F314" s="9" t="s">
        <v>2401</v>
      </c>
      <c r="G314" s="9" t="s">
        <v>2400</v>
      </c>
      <c r="H314" s="9" t="s">
        <v>1483</v>
      </c>
      <c r="I314" s="9" t="s">
        <v>611</v>
      </c>
      <c r="J314" s="9" t="s">
        <v>901</v>
      </c>
      <c r="K314" s="9" t="s">
        <v>40</v>
      </c>
      <c r="L314" s="9" t="s">
        <v>41</v>
      </c>
      <c r="M314" s="9" t="s">
        <v>232</v>
      </c>
      <c r="N314" s="9" t="s">
        <v>233</v>
      </c>
      <c r="O314" s="9" t="s">
        <v>2361</v>
      </c>
      <c r="P314" s="9" t="s">
        <v>45</v>
      </c>
      <c r="Q314" s="9" t="s">
        <v>235</v>
      </c>
      <c r="R314" s="9" t="s">
        <v>2360</v>
      </c>
      <c r="S314" s="9" t="s">
        <v>2359</v>
      </c>
      <c r="T314" s="9" t="s">
        <v>4100</v>
      </c>
      <c r="U314" s="9" t="s">
        <v>611</v>
      </c>
      <c r="V314" s="9" t="s">
        <v>4099</v>
      </c>
      <c r="W314" s="9" t="s">
        <v>51</v>
      </c>
      <c r="X314" s="9" t="s">
        <v>52</v>
      </c>
      <c r="Y314" s="9" t="s">
        <v>2366</v>
      </c>
      <c r="Z314" s="9" t="s">
        <v>54</v>
      </c>
      <c r="AA314" s="9" t="s">
        <v>1491</v>
      </c>
      <c r="AB314" s="9" t="s">
        <v>4044</v>
      </c>
      <c r="AC314" s="10">
        <v>16852174</v>
      </c>
      <c r="AD314" s="9" t="s">
        <v>4098</v>
      </c>
      <c r="AE314" s="10" t="str" cm="1">
        <f t="array" aca="1" ref="AE314" ca="1">IFERROR(_xlfn.XLOOKUP(MID(CELL("filename",$A$1),FIND("]",CELL("filename",$A$1))+1,255)&amp;"|"&amp;$C314,Fonte_OM_Objeto!$G:$G,Fonte_OM_Objeto!$J:$J),"")</f>
        <v/>
      </c>
      <c r="AF314" s="10" t="str" cm="1">
        <f t="array" aca="1" ref="AF314" ca="1">IFERROR(_xlfn.XLOOKUP(MID(CELL("filename",$A$1),FIND("]",CELL("filename",$A$1))+1,255)&amp;"|"&amp;$C314,Fonte_OM_Objeto!$G:$G,Fonte_OM_Objeto!$K:$K),"")</f>
        <v/>
      </c>
    </row>
    <row r="315" spans="1:32" s="1" customFormat="1" ht="19.7" customHeight="1" x14ac:dyDescent="0.2">
      <c r="A315" s="9" t="s">
        <v>2327</v>
      </c>
      <c r="B315" s="9" t="s">
        <v>31</v>
      </c>
      <c r="C315" s="9" t="s">
        <v>4097</v>
      </c>
      <c r="D315" s="9" t="s">
        <v>1483</v>
      </c>
      <c r="E315" s="9" t="s">
        <v>34</v>
      </c>
      <c r="F315" s="9" t="s">
        <v>2401</v>
      </c>
      <c r="G315" s="9" t="s">
        <v>2400</v>
      </c>
      <c r="H315" s="9" t="s">
        <v>1483</v>
      </c>
      <c r="I315" s="9" t="s">
        <v>611</v>
      </c>
      <c r="J315" s="9" t="s">
        <v>901</v>
      </c>
      <c r="K315" s="9" t="s">
        <v>40</v>
      </c>
      <c r="L315" s="9" t="s">
        <v>41</v>
      </c>
      <c r="M315" s="9" t="s">
        <v>232</v>
      </c>
      <c r="N315" s="9" t="s">
        <v>233</v>
      </c>
      <c r="O315" s="9" t="s">
        <v>2361</v>
      </c>
      <c r="P315" s="9" t="s">
        <v>45</v>
      </c>
      <c r="Q315" s="9" t="s">
        <v>235</v>
      </c>
      <c r="R315" s="9" t="s">
        <v>2360</v>
      </c>
      <c r="S315" s="9" t="s">
        <v>2359</v>
      </c>
      <c r="T315" s="9" t="s">
        <v>2409</v>
      </c>
      <c r="U315" s="9" t="s">
        <v>611</v>
      </c>
      <c r="V315" s="9" t="s">
        <v>2408</v>
      </c>
      <c r="W315" s="9" t="s">
        <v>51</v>
      </c>
      <c r="X315" s="9" t="s">
        <v>52</v>
      </c>
      <c r="Y315" s="9" t="s">
        <v>2366</v>
      </c>
      <c r="Z315" s="9" t="s">
        <v>54</v>
      </c>
      <c r="AA315" s="9" t="s">
        <v>1491</v>
      </c>
      <c r="AB315" s="9" t="s">
        <v>4044</v>
      </c>
      <c r="AC315" s="10">
        <v>20000000</v>
      </c>
      <c r="AD315" s="9" t="s">
        <v>4096</v>
      </c>
      <c r="AE315" s="10" t="str" cm="1">
        <f t="array" aca="1" ref="AE315" ca="1">IFERROR(_xlfn.XLOOKUP(MID(CELL("filename",$A$1),FIND("]",CELL("filename",$A$1))+1,255)&amp;"|"&amp;$C315,Fonte_OM_Objeto!$G:$G,Fonte_OM_Objeto!$J:$J),"")</f>
        <v/>
      </c>
      <c r="AF315" s="10" t="str" cm="1">
        <f t="array" aca="1" ref="AF315" ca="1">IFERROR(_xlfn.XLOOKUP(MID(CELL("filename",$A$1),FIND("]",CELL("filename",$A$1))+1,255)&amp;"|"&amp;$C315,Fonte_OM_Objeto!$G:$G,Fonte_OM_Objeto!$K:$K),"")</f>
        <v/>
      </c>
    </row>
    <row r="316" spans="1:32" s="1" customFormat="1" ht="19.7" customHeight="1" x14ac:dyDescent="0.2">
      <c r="A316" s="9" t="s">
        <v>2327</v>
      </c>
      <c r="B316" s="9" t="s">
        <v>31</v>
      </c>
      <c r="C316" s="9" t="s">
        <v>3212</v>
      </c>
      <c r="D316" s="9" t="s">
        <v>1483</v>
      </c>
      <c r="E316" s="9" t="s">
        <v>34</v>
      </c>
      <c r="F316" s="9" t="s">
        <v>2401</v>
      </c>
      <c r="G316" s="9" t="s">
        <v>2400</v>
      </c>
      <c r="H316" s="9" t="s">
        <v>1483</v>
      </c>
      <c r="I316" s="9" t="s">
        <v>611</v>
      </c>
      <c r="J316" s="9" t="s">
        <v>901</v>
      </c>
      <c r="K316" s="9" t="s">
        <v>40</v>
      </c>
      <c r="L316" s="9" t="s">
        <v>41</v>
      </c>
      <c r="M316" s="9" t="s">
        <v>232</v>
      </c>
      <c r="N316" s="9" t="s">
        <v>233</v>
      </c>
      <c r="O316" s="9" t="s">
        <v>2361</v>
      </c>
      <c r="P316" s="9" t="s">
        <v>45</v>
      </c>
      <c r="Q316" s="9" t="s">
        <v>235</v>
      </c>
      <c r="R316" s="9" t="s">
        <v>2360</v>
      </c>
      <c r="S316" s="9" t="s">
        <v>2359</v>
      </c>
      <c r="T316" s="9" t="s">
        <v>3211</v>
      </c>
      <c r="U316" s="9" t="s">
        <v>611</v>
      </c>
      <c r="V316" s="9" t="s">
        <v>614</v>
      </c>
      <c r="W316" s="9" t="s">
        <v>51</v>
      </c>
      <c r="X316" s="9" t="s">
        <v>52</v>
      </c>
      <c r="Y316" s="9" t="s">
        <v>207</v>
      </c>
      <c r="Z316" s="9" t="s">
        <v>54</v>
      </c>
      <c r="AA316" s="9" t="s">
        <v>1491</v>
      </c>
      <c r="AB316" s="9" t="s">
        <v>4044</v>
      </c>
      <c r="AC316" s="10">
        <v>15902174</v>
      </c>
      <c r="AD316" s="9" t="s">
        <v>4095</v>
      </c>
      <c r="AE316" s="10" t="str" cm="1">
        <f t="array" aca="1" ref="AE316" ca="1">IFERROR(_xlfn.XLOOKUP(MID(CELL("filename",$A$1),FIND("]",CELL("filename",$A$1))+1,255)&amp;"|"&amp;$C316,Fonte_OM_Objeto!$G:$G,Fonte_OM_Objeto!$J:$J),"")</f>
        <v/>
      </c>
      <c r="AF316" s="10" t="str" cm="1">
        <f t="array" aca="1" ref="AF316" ca="1">IFERROR(_xlfn.XLOOKUP(MID(CELL("filename",$A$1),FIND("]",CELL("filename",$A$1))+1,255)&amp;"|"&amp;$C316,Fonte_OM_Objeto!$G:$G,Fonte_OM_Objeto!$K:$K),"")</f>
        <v/>
      </c>
    </row>
    <row r="317" spans="1:32" s="1" customFormat="1" ht="19.7" customHeight="1" x14ac:dyDescent="0.2">
      <c r="A317" s="9" t="s">
        <v>2327</v>
      </c>
      <c r="B317" s="9" t="s">
        <v>31</v>
      </c>
      <c r="C317" s="9" t="s">
        <v>4094</v>
      </c>
      <c r="D317" s="9" t="s">
        <v>1483</v>
      </c>
      <c r="E317" s="9" t="s">
        <v>34</v>
      </c>
      <c r="F317" s="9" t="s">
        <v>2401</v>
      </c>
      <c r="G317" s="9" t="s">
        <v>2400</v>
      </c>
      <c r="H317" s="9" t="s">
        <v>1483</v>
      </c>
      <c r="I317" s="9" t="s">
        <v>611</v>
      </c>
      <c r="J317" s="9" t="s">
        <v>901</v>
      </c>
      <c r="K317" s="9" t="s">
        <v>40</v>
      </c>
      <c r="L317" s="9" t="s">
        <v>41</v>
      </c>
      <c r="M317" s="9" t="s">
        <v>232</v>
      </c>
      <c r="N317" s="9" t="s">
        <v>233</v>
      </c>
      <c r="O317" s="9" t="s">
        <v>2361</v>
      </c>
      <c r="P317" s="9" t="s">
        <v>45</v>
      </c>
      <c r="Q317" s="9" t="s">
        <v>235</v>
      </c>
      <c r="R317" s="9" t="s">
        <v>2360</v>
      </c>
      <c r="S317" s="9" t="s">
        <v>2359</v>
      </c>
      <c r="T317" s="9" t="s">
        <v>4093</v>
      </c>
      <c r="U317" s="9" t="s">
        <v>611</v>
      </c>
      <c r="V317" s="9" t="s">
        <v>614</v>
      </c>
      <c r="W317" s="9" t="s">
        <v>51</v>
      </c>
      <c r="X317" s="9" t="s">
        <v>52</v>
      </c>
      <c r="Y317" s="9" t="s">
        <v>2366</v>
      </c>
      <c r="Z317" s="9" t="s">
        <v>54</v>
      </c>
      <c r="AA317" s="9" t="s">
        <v>1491</v>
      </c>
      <c r="AB317" s="9" t="s">
        <v>4044</v>
      </c>
      <c r="AC317" s="10">
        <v>10352174</v>
      </c>
      <c r="AD317" s="10" t="s">
        <v>4092</v>
      </c>
      <c r="AE317" s="10" t="str" cm="1">
        <f t="array" aca="1" ref="AE317" ca="1">IFERROR(_xlfn.XLOOKUP(MID(CELL("filename",$A$1),FIND("]",CELL("filename",$A$1))+1,255)&amp;"|"&amp;$C317,Fonte_OM_Objeto!$G:$G,Fonte_OM_Objeto!$J:$J),"")</f>
        <v/>
      </c>
      <c r="AF317" s="10" t="str" cm="1">
        <f t="array" aca="1" ref="AF317" ca="1">IFERROR(_xlfn.XLOOKUP(MID(CELL("filename",$A$1),FIND("]",CELL("filename",$A$1))+1,255)&amp;"|"&amp;$C317,Fonte_OM_Objeto!$G:$G,Fonte_OM_Objeto!$K:$K),"")</f>
        <v/>
      </c>
    </row>
    <row r="318" spans="1:32" s="1" customFormat="1" ht="19.7" customHeight="1" x14ac:dyDescent="0.2">
      <c r="A318" s="9" t="s">
        <v>2327</v>
      </c>
      <c r="B318" s="9" t="s">
        <v>31</v>
      </c>
      <c r="C318" s="9" t="s">
        <v>3205</v>
      </c>
      <c r="D318" s="9" t="s">
        <v>1483</v>
      </c>
      <c r="E318" s="9" t="s">
        <v>34</v>
      </c>
      <c r="F318" s="9" t="s">
        <v>2401</v>
      </c>
      <c r="G318" s="9" t="s">
        <v>2400</v>
      </c>
      <c r="H318" s="9" t="s">
        <v>1483</v>
      </c>
      <c r="I318" s="9" t="s">
        <v>611</v>
      </c>
      <c r="J318" s="9" t="s">
        <v>901</v>
      </c>
      <c r="K318" s="9" t="s">
        <v>40</v>
      </c>
      <c r="L318" s="9" t="s">
        <v>41</v>
      </c>
      <c r="M318" s="9" t="s">
        <v>232</v>
      </c>
      <c r="N318" s="9" t="s">
        <v>233</v>
      </c>
      <c r="O318" s="9" t="s">
        <v>2361</v>
      </c>
      <c r="P318" s="9" t="s">
        <v>45</v>
      </c>
      <c r="Q318" s="9" t="s">
        <v>235</v>
      </c>
      <c r="R318" s="9" t="s">
        <v>2360</v>
      </c>
      <c r="S318" s="9" t="s">
        <v>2359</v>
      </c>
      <c r="T318" s="9" t="s">
        <v>622</v>
      </c>
      <c r="U318" s="9" t="s">
        <v>611</v>
      </c>
      <c r="V318" s="9" t="s">
        <v>623</v>
      </c>
      <c r="W318" s="9" t="s">
        <v>51</v>
      </c>
      <c r="X318" s="9" t="s">
        <v>52</v>
      </c>
      <c r="Y318" s="9" t="s">
        <v>2390</v>
      </c>
      <c r="Z318" s="9" t="s">
        <v>54</v>
      </c>
      <c r="AA318" s="9" t="s">
        <v>1491</v>
      </c>
      <c r="AB318" s="9" t="s">
        <v>4044</v>
      </c>
      <c r="AC318" s="10">
        <v>14352174</v>
      </c>
      <c r="AD318" s="9" t="s">
        <v>4091</v>
      </c>
      <c r="AE318" s="10" t="str" cm="1">
        <f t="array" aca="1" ref="AE318" ca="1">IFERROR(_xlfn.XLOOKUP(MID(CELL("filename",$A$1),FIND("]",CELL("filename",$A$1))+1,255)&amp;"|"&amp;$C318,Fonte_OM_Objeto!$G:$G,Fonte_OM_Objeto!$J:$J),"")</f>
        <v/>
      </c>
      <c r="AF318" s="10" t="str" cm="1">
        <f t="array" aca="1" ref="AF318" ca="1">IFERROR(_xlfn.XLOOKUP(MID(CELL("filename",$A$1),FIND("]",CELL("filename",$A$1))+1,255)&amp;"|"&amp;$C318,Fonte_OM_Objeto!$G:$G,Fonte_OM_Objeto!$K:$K),"")</f>
        <v/>
      </c>
    </row>
    <row r="319" spans="1:32" s="1" customFormat="1" ht="19.7" customHeight="1" x14ac:dyDescent="0.2">
      <c r="A319" s="9" t="s">
        <v>2327</v>
      </c>
      <c r="B319" s="9" t="s">
        <v>31</v>
      </c>
      <c r="C319" s="9" t="s">
        <v>4090</v>
      </c>
      <c r="D319" s="9" t="s">
        <v>1483</v>
      </c>
      <c r="E319" s="9" t="s">
        <v>34</v>
      </c>
      <c r="F319" s="9" t="s">
        <v>2387</v>
      </c>
      <c r="G319" s="9" t="s">
        <v>1581</v>
      </c>
      <c r="H319" s="9" t="s">
        <v>1483</v>
      </c>
      <c r="I319" s="9" t="s">
        <v>828</v>
      </c>
      <c r="J319" s="9" t="s">
        <v>901</v>
      </c>
      <c r="K319" s="9" t="s">
        <v>40</v>
      </c>
      <c r="L319" s="9" t="s">
        <v>41</v>
      </c>
      <c r="M319" s="9" t="s">
        <v>232</v>
      </c>
      <c r="N319" s="9" t="s">
        <v>233</v>
      </c>
      <c r="O319" s="9" t="s">
        <v>2361</v>
      </c>
      <c r="P319" s="9" t="s">
        <v>45</v>
      </c>
      <c r="Q319" s="9" t="s">
        <v>235</v>
      </c>
      <c r="R319" s="9" t="s">
        <v>2360</v>
      </c>
      <c r="S319" s="9" t="s">
        <v>2359</v>
      </c>
      <c r="T319" s="9" t="s">
        <v>4089</v>
      </c>
      <c r="U319" s="9" t="s">
        <v>828</v>
      </c>
      <c r="V319" s="9" t="s">
        <v>4088</v>
      </c>
      <c r="W319" s="9" t="s">
        <v>51</v>
      </c>
      <c r="X319" s="9" t="s">
        <v>52</v>
      </c>
      <c r="Y319" s="9" t="s">
        <v>2366</v>
      </c>
      <c r="Z319" s="9" t="s">
        <v>54</v>
      </c>
      <c r="AA319" s="9" t="s">
        <v>1491</v>
      </c>
      <c r="AB319" s="9" t="s">
        <v>4044</v>
      </c>
      <c r="AC319" s="10">
        <v>15000000</v>
      </c>
      <c r="AD319" s="10" t="s">
        <v>4087</v>
      </c>
      <c r="AE319" s="10" t="str" cm="1">
        <f t="array" aca="1" ref="AE319" ca="1">IFERROR(_xlfn.XLOOKUP(MID(CELL("filename",$A$1),FIND("]",CELL("filename",$A$1))+1,255)&amp;"|"&amp;$C319,Fonte_OM_Objeto!$G:$G,Fonte_OM_Objeto!$J:$J),"")</f>
        <v/>
      </c>
      <c r="AF319" s="10" t="str" cm="1">
        <f t="array" aca="1" ref="AF319" ca="1">IFERROR(_xlfn.XLOOKUP(MID(CELL("filename",$A$1),FIND("]",CELL("filename",$A$1))+1,255)&amp;"|"&amp;$C319,Fonte_OM_Objeto!$G:$G,Fonte_OM_Objeto!$K:$K),"")</f>
        <v/>
      </c>
    </row>
    <row r="320" spans="1:32" s="1" customFormat="1" ht="19.7" customHeight="1" x14ac:dyDescent="0.2">
      <c r="A320" s="9" t="s">
        <v>2327</v>
      </c>
      <c r="B320" s="9" t="s">
        <v>31</v>
      </c>
      <c r="C320" s="9" t="s">
        <v>4086</v>
      </c>
      <c r="D320" s="9" t="s">
        <v>1483</v>
      </c>
      <c r="E320" s="9" t="s">
        <v>90</v>
      </c>
      <c r="F320" s="9" t="s">
        <v>2376</v>
      </c>
      <c r="G320" s="9" t="s">
        <v>1577</v>
      </c>
      <c r="H320" s="9" t="s">
        <v>1483</v>
      </c>
      <c r="I320" s="9" t="s">
        <v>96</v>
      </c>
      <c r="J320" s="9" t="s">
        <v>901</v>
      </c>
      <c r="K320" s="9" t="s">
        <v>40</v>
      </c>
      <c r="L320" s="9" t="s">
        <v>41</v>
      </c>
      <c r="M320" s="9" t="s">
        <v>97</v>
      </c>
      <c r="N320" s="9" t="s">
        <v>98</v>
      </c>
      <c r="O320" s="9" t="s">
        <v>4085</v>
      </c>
      <c r="P320" s="9" t="s">
        <v>45</v>
      </c>
      <c r="Q320" s="9" t="s">
        <v>2193</v>
      </c>
      <c r="R320" s="9" t="s">
        <v>45</v>
      </c>
      <c r="S320" s="9" t="s">
        <v>2382</v>
      </c>
      <c r="T320" s="9" t="s">
        <v>75</v>
      </c>
      <c r="U320" s="9" t="s">
        <v>76</v>
      </c>
      <c r="V320" s="9" t="s">
        <v>75</v>
      </c>
      <c r="W320" s="9" t="s">
        <v>51</v>
      </c>
      <c r="X320" s="9" t="s">
        <v>52</v>
      </c>
      <c r="Y320" s="9" t="s">
        <v>53</v>
      </c>
      <c r="Z320" s="9" t="s">
        <v>54</v>
      </c>
      <c r="AA320" s="9" t="s">
        <v>1491</v>
      </c>
      <c r="AB320" s="9" t="s">
        <v>4044</v>
      </c>
      <c r="AC320" s="10">
        <v>2000000</v>
      </c>
      <c r="AD320" s="9" t="s">
        <v>4084</v>
      </c>
      <c r="AE320" s="10" t="str" cm="1">
        <f t="array" aca="1" ref="AE320" ca="1">IFERROR(_xlfn.XLOOKUP(MID(CELL("filename",$A$1),FIND("]",CELL("filename",$A$1))+1,255)&amp;"|"&amp;$C320,Fonte_OM_Objeto!$G:$G,Fonte_OM_Objeto!$J:$J),"")</f>
        <v/>
      </c>
      <c r="AF320" s="10" t="str" cm="1">
        <f t="array" aca="1" ref="AF320" ca="1">IFERROR(_xlfn.XLOOKUP(MID(CELL("filename",$A$1),FIND("]",CELL("filename",$A$1))+1,255)&amp;"|"&amp;$C320,Fonte_OM_Objeto!$G:$G,Fonte_OM_Objeto!$K:$K),"")</f>
        <v/>
      </c>
    </row>
    <row r="321" spans="1:32" s="1" customFormat="1" ht="19.7" customHeight="1" x14ac:dyDescent="0.2">
      <c r="A321" s="9" t="s">
        <v>2327</v>
      </c>
      <c r="B321" s="9" t="s">
        <v>31</v>
      </c>
      <c r="C321" s="9" t="s">
        <v>1575</v>
      </c>
      <c r="D321" s="9" t="s">
        <v>1483</v>
      </c>
      <c r="E321" s="9" t="s">
        <v>34</v>
      </c>
      <c r="F321" s="9" t="s">
        <v>2372</v>
      </c>
      <c r="G321" s="9" t="s">
        <v>1554</v>
      </c>
      <c r="H321" s="9" t="s">
        <v>1483</v>
      </c>
      <c r="I321" s="9" t="s">
        <v>909</v>
      </c>
      <c r="J321" s="9" t="s">
        <v>901</v>
      </c>
      <c r="K321" s="9" t="s">
        <v>40</v>
      </c>
      <c r="L321" s="9" t="s">
        <v>41</v>
      </c>
      <c r="M321" s="9" t="s">
        <v>97</v>
      </c>
      <c r="N321" s="9" t="s">
        <v>98</v>
      </c>
      <c r="O321" s="9" t="s">
        <v>2437</v>
      </c>
      <c r="P321" s="9" t="s">
        <v>45</v>
      </c>
      <c r="Q321" s="9" t="s">
        <v>335</v>
      </c>
      <c r="R321" s="9" t="s">
        <v>45</v>
      </c>
      <c r="S321" s="9" t="s">
        <v>1473</v>
      </c>
      <c r="T321" s="9" t="s">
        <v>75</v>
      </c>
      <c r="U321" s="9" t="s">
        <v>76</v>
      </c>
      <c r="V321" s="9" t="s">
        <v>75</v>
      </c>
      <c r="W321" s="9" t="s">
        <v>51</v>
      </c>
      <c r="X321" s="9" t="s">
        <v>52</v>
      </c>
      <c r="Y321" s="9" t="s">
        <v>53</v>
      </c>
      <c r="Z321" s="9" t="s">
        <v>54</v>
      </c>
      <c r="AA321" s="9" t="s">
        <v>1392</v>
      </c>
      <c r="AB321" s="9" t="s">
        <v>4070</v>
      </c>
      <c r="AC321" s="10">
        <v>0</v>
      </c>
      <c r="AD321" s="10" t="s">
        <v>4083</v>
      </c>
      <c r="AE321" s="10" t="str" cm="1">
        <f t="array" aca="1" ref="AE321" ca="1">IFERROR(_xlfn.XLOOKUP(MID(CELL("filename",$A$1),FIND("]",CELL("filename",$A$1))+1,255)&amp;"|"&amp;$C321,Fonte_OM_Objeto!$G:$G,Fonte_OM_Objeto!$J:$J),"")</f>
        <v/>
      </c>
      <c r="AF321" s="10" t="str" cm="1">
        <f t="array" aca="1" ref="AF321" ca="1">IFERROR(_xlfn.XLOOKUP(MID(CELL("filename",$A$1),FIND("]",CELL("filename",$A$1))+1,255)&amp;"|"&amp;$C321,Fonte_OM_Objeto!$G:$G,Fonte_OM_Objeto!$K:$K),"")</f>
        <v/>
      </c>
    </row>
    <row r="322" spans="1:32" s="1" customFormat="1" ht="19.7" customHeight="1" x14ac:dyDescent="0.2">
      <c r="A322" s="9" t="s">
        <v>2327</v>
      </c>
      <c r="B322" s="9" t="s">
        <v>31</v>
      </c>
      <c r="C322" s="9" t="s">
        <v>1573</v>
      </c>
      <c r="D322" s="9" t="s">
        <v>1483</v>
      </c>
      <c r="E322" s="9" t="s">
        <v>34</v>
      </c>
      <c r="F322" s="9" t="s">
        <v>2372</v>
      </c>
      <c r="G322" s="9" t="s">
        <v>1554</v>
      </c>
      <c r="H322" s="9" t="s">
        <v>1483</v>
      </c>
      <c r="I322" s="9" t="s">
        <v>909</v>
      </c>
      <c r="J322" s="9" t="s">
        <v>901</v>
      </c>
      <c r="K322" s="9" t="s">
        <v>40</v>
      </c>
      <c r="L322" s="9" t="s">
        <v>41</v>
      </c>
      <c r="M322" s="9" t="s">
        <v>97</v>
      </c>
      <c r="N322" s="9" t="s">
        <v>98</v>
      </c>
      <c r="O322" s="9" t="s">
        <v>2437</v>
      </c>
      <c r="P322" s="9" t="s">
        <v>45</v>
      </c>
      <c r="Q322" s="9" t="s">
        <v>335</v>
      </c>
      <c r="R322" s="9" t="s">
        <v>45</v>
      </c>
      <c r="S322" s="9" t="s">
        <v>1473</v>
      </c>
      <c r="T322" s="9" t="s">
        <v>75</v>
      </c>
      <c r="U322" s="9" t="s">
        <v>76</v>
      </c>
      <c r="V322" s="9" t="s">
        <v>75</v>
      </c>
      <c r="W322" s="9" t="s">
        <v>51</v>
      </c>
      <c r="X322" s="9" t="s">
        <v>52</v>
      </c>
      <c r="Y322" s="9" t="s">
        <v>53</v>
      </c>
      <c r="Z322" s="9" t="s">
        <v>54</v>
      </c>
      <c r="AA322" s="9" t="s">
        <v>1392</v>
      </c>
      <c r="AB322" s="9" t="s">
        <v>4070</v>
      </c>
      <c r="AC322" s="10">
        <v>0</v>
      </c>
      <c r="AD322" s="10" t="s">
        <v>4082</v>
      </c>
      <c r="AE322" s="10" t="str" cm="1">
        <f t="array" aca="1" ref="AE322" ca="1">IFERROR(_xlfn.XLOOKUP(MID(CELL("filename",$A$1),FIND("]",CELL("filename",$A$1))+1,255)&amp;"|"&amp;$C322,Fonte_OM_Objeto!$G:$G,Fonte_OM_Objeto!$J:$J),"")</f>
        <v/>
      </c>
      <c r="AF322" s="10" t="str" cm="1">
        <f t="array" aca="1" ref="AF322" ca="1">IFERROR(_xlfn.XLOOKUP(MID(CELL("filename",$A$1),FIND("]",CELL("filename",$A$1))+1,255)&amp;"|"&amp;$C322,Fonte_OM_Objeto!$G:$G,Fonte_OM_Objeto!$K:$K),"")</f>
        <v/>
      </c>
    </row>
    <row r="323" spans="1:32" s="1" customFormat="1" ht="19.7" customHeight="1" x14ac:dyDescent="0.2">
      <c r="A323" s="9" t="s">
        <v>2327</v>
      </c>
      <c r="B323" s="9" t="s">
        <v>31</v>
      </c>
      <c r="C323" s="9" t="s">
        <v>1571</v>
      </c>
      <c r="D323" s="9" t="s">
        <v>1483</v>
      </c>
      <c r="E323" s="9" t="s">
        <v>34</v>
      </c>
      <c r="F323" s="9" t="s">
        <v>2372</v>
      </c>
      <c r="G323" s="9" t="s">
        <v>1554</v>
      </c>
      <c r="H323" s="9" t="s">
        <v>1483</v>
      </c>
      <c r="I323" s="9" t="s">
        <v>909</v>
      </c>
      <c r="J323" s="9" t="s">
        <v>901</v>
      </c>
      <c r="K323" s="9" t="s">
        <v>40</v>
      </c>
      <c r="L323" s="9" t="s">
        <v>41</v>
      </c>
      <c r="M323" s="9" t="s">
        <v>97</v>
      </c>
      <c r="N323" s="9" t="s">
        <v>98</v>
      </c>
      <c r="O323" s="9" t="s">
        <v>2437</v>
      </c>
      <c r="P323" s="9" t="s">
        <v>45</v>
      </c>
      <c r="Q323" s="9" t="s">
        <v>335</v>
      </c>
      <c r="R323" s="9" t="s">
        <v>45</v>
      </c>
      <c r="S323" s="9" t="s">
        <v>1473</v>
      </c>
      <c r="T323" s="9" t="s">
        <v>75</v>
      </c>
      <c r="U323" s="9" t="s">
        <v>76</v>
      </c>
      <c r="V323" s="9" t="s">
        <v>75</v>
      </c>
      <c r="W323" s="9" t="s">
        <v>51</v>
      </c>
      <c r="X323" s="9" t="s">
        <v>52</v>
      </c>
      <c r="Y323" s="9" t="s">
        <v>53</v>
      </c>
      <c r="Z323" s="9" t="s">
        <v>54</v>
      </c>
      <c r="AA323" s="9" t="s">
        <v>1392</v>
      </c>
      <c r="AB323" s="9" t="s">
        <v>4070</v>
      </c>
      <c r="AC323" s="10">
        <v>0</v>
      </c>
      <c r="AD323" s="9" t="s">
        <v>4081</v>
      </c>
      <c r="AE323" s="10" t="str" cm="1">
        <f t="array" aca="1" ref="AE323" ca="1">IFERROR(_xlfn.XLOOKUP(MID(CELL("filename",$A$1),FIND("]",CELL("filename",$A$1))+1,255)&amp;"|"&amp;$C323,Fonte_OM_Objeto!$G:$G,Fonte_OM_Objeto!$J:$J),"")</f>
        <v/>
      </c>
      <c r="AF323" s="10" t="str" cm="1">
        <f t="array" aca="1" ref="AF323" ca="1">IFERROR(_xlfn.XLOOKUP(MID(CELL("filename",$A$1),FIND("]",CELL("filename",$A$1))+1,255)&amp;"|"&amp;$C323,Fonte_OM_Objeto!$G:$G,Fonte_OM_Objeto!$K:$K),"")</f>
        <v/>
      </c>
    </row>
    <row r="324" spans="1:32" s="1" customFormat="1" ht="19.7" customHeight="1" x14ac:dyDescent="0.2">
      <c r="A324" s="9" t="s">
        <v>2327</v>
      </c>
      <c r="B324" s="9" t="s">
        <v>31</v>
      </c>
      <c r="C324" s="9" t="s">
        <v>1569</v>
      </c>
      <c r="D324" s="9" t="s">
        <v>1483</v>
      </c>
      <c r="E324" s="9" t="s">
        <v>34</v>
      </c>
      <c r="F324" s="9" t="s">
        <v>2372</v>
      </c>
      <c r="G324" s="9" t="s">
        <v>1554</v>
      </c>
      <c r="H324" s="9" t="s">
        <v>1483</v>
      </c>
      <c r="I324" s="9" t="s">
        <v>909</v>
      </c>
      <c r="J324" s="9" t="s">
        <v>901</v>
      </c>
      <c r="K324" s="9" t="s">
        <v>40</v>
      </c>
      <c r="L324" s="9" t="s">
        <v>41</v>
      </c>
      <c r="M324" s="9" t="s">
        <v>97</v>
      </c>
      <c r="N324" s="9" t="s">
        <v>98</v>
      </c>
      <c r="O324" s="9" t="s">
        <v>2437</v>
      </c>
      <c r="P324" s="9" t="s">
        <v>45</v>
      </c>
      <c r="Q324" s="9" t="s">
        <v>335</v>
      </c>
      <c r="R324" s="9" t="s">
        <v>45</v>
      </c>
      <c r="S324" s="9" t="s">
        <v>1473</v>
      </c>
      <c r="T324" s="9" t="s">
        <v>75</v>
      </c>
      <c r="U324" s="9" t="s">
        <v>76</v>
      </c>
      <c r="V324" s="9" t="s">
        <v>75</v>
      </c>
      <c r="W324" s="9" t="s">
        <v>51</v>
      </c>
      <c r="X324" s="9" t="s">
        <v>52</v>
      </c>
      <c r="Y324" s="9" t="s">
        <v>53</v>
      </c>
      <c r="Z324" s="9" t="s">
        <v>54</v>
      </c>
      <c r="AA324" s="9" t="s">
        <v>1392</v>
      </c>
      <c r="AB324" s="9" t="s">
        <v>4070</v>
      </c>
      <c r="AC324" s="10">
        <v>0</v>
      </c>
      <c r="AD324" s="9" t="s">
        <v>4080</v>
      </c>
      <c r="AE324" s="10" t="str" cm="1">
        <f t="array" aca="1" ref="AE324" ca="1">IFERROR(_xlfn.XLOOKUP(MID(CELL("filename",$A$1),FIND("]",CELL("filename",$A$1))+1,255)&amp;"|"&amp;$C324,Fonte_OM_Objeto!$G:$G,Fonte_OM_Objeto!$J:$J),"")</f>
        <v/>
      </c>
      <c r="AF324" s="10" t="str" cm="1">
        <f t="array" aca="1" ref="AF324" ca="1">IFERROR(_xlfn.XLOOKUP(MID(CELL("filename",$A$1),FIND("]",CELL("filename",$A$1))+1,255)&amp;"|"&amp;$C324,Fonte_OM_Objeto!$G:$G,Fonte_OM_Objeto!$K:$K),"")</f>
        <v/>
      </c>
    </row>
    <row r="325" spans="1:32" s="1" customFormat="1" ht="19.7" customHeight="1" x14ac:dyDescent="0.2">
      <c r="A325" s="9" t="s">
        <v>2327</v>
      </c>
      <c r="B325" s="9" t="s">
        <v>31</v>
      </c>
      <c r="C325" s="9" t="s">
        <v>1567</v>
      </c>
      <c r="D325" s="9" t="s">
        <v>1483</v>
      </c>
      <c r="E325" s="9" t="s">
        <v>34</v>
      </c>
      <c r="F325" s="9" t="s">
        <v>2372</v>
      </c>
      <c r="G325" s="9" t="s">
        <v>1554</v>
      </c>
      <c r="H325" s="9" t="s">
        <v>1483</v>
      </c>
      <c r="I325" s="9" t="s">
        <v>909</v>
      </c>
      <c r="J325" s="9" t="s">
        <v>901</v>
      </c>
      <c r="K325" s="9" t="s">
        <v>40</v>
      </c>
      <c r="L325" s="9" t="s">
        <v>41</v>
      </c>
      <c r="M325" s="9" t="s">
        <v>97</v>
      </c>
      <c r="N325" s="9" t="s">
        <v>98</v>
      </c>
      <c r="O325" s="9" t="s">
        <v>2437</v>
      </c>
      <c r="P325" s="9" t="s">
        <v>45</v>
      </c>
      <c r="Q325" s="9" t="s">
        <v>335</v>
      </c>
      <c r="R325" s="9" t="s">
        <v>45</v>
      </c>
      <c r="S325" s="9" t="s">
        <v>1473</v>
      </c>
      <c r="T325" s="9" t="s">
        <v>75</v>
      </c>
      <c r="U325" s="9" t="s">
        <v>76</v>
      </c>
      <c r="V325" s="9" t="s">
        <v>75</v>
      </c>
      <c r="W325" s="9" t="s">
        <v>51</v>
      </c>
      <c r="X325" s="9" t="s">
        <v>52</v>
      </c>
      <c r="Y325" s="9" t="s">
        <v>53</v>
      </c>
      <c r="Z325" s="9" t="s">
        <v>54</v>
      </c>
      <c r="AA325" s="9" t="s">
        <v>1392</v>
      </c>
      <c r="AB325" s="9" t="s">
        <v>4070</v>
      </c>
      <c r="AC325" s="10">
        <v>0</v>
      </c>
      <c r="AD325" s="9" t="s">
        <v>4079</v>
      </c>
      <c r="AE325" s="10" t="str" cm="1">
        <f t="array" aca="1" ref="AE325" ca="1">IFERROR(_xlfn.XLOOKUP(MID(CELL("filename",$A$1),FIND("]",CELL("filename",$A$1))+1,255)&amp;"|"&amp;$C325,Fonte_OM_Objeto!$G:$G,Fonte_OM_Objeto!$J:$J),"")</f>
        <v/>
      </c>
      <c r="AF325" s="10" t="str" cm="1">
        <f t="array" aca="1" ref="AF325" ca="1">IFERROR(_xlfn.XLOOKUP(MID(CELL("filename",$A$1),FIND("]",CELL("filename",$A$1))+1,255)&amp;"|"&amp;$C325,Fonte_OM_Objeto!$G:$G,Fonte_OM_Objeto!$K:$K),"")</f>
        <v/>
      </c>
    </row>
    <row r="326" spans="1:32" s="1" customFormat="1" ht="19.7" customHeight="1" x14ac:dyDescent="0.2">
      <c r="A326" s="9" t="s">
        <v>2327</v>
      </c>
      <c r="B326" s="9" t="s">
        <v>31</v>
      </c>
      <c r="C326" s="9" t="s">
        <v>1565</v>
      </c>
      <c r="D326" s="9" t="s">
        <v>1483</v>
      </c>
      <c r="E326" s="9" t="s">
        <v>34</v>
      </c>
      <c r="F326" s="9" t="s">
        <v>2372</v>
      </c>
      <c r="G326" s="9" t="s">
        <v>1554</v>
      </c>
      <c r="H326" s="9" t="s">
        <v>1483</v>
      </c>
      <c r="I326" s="9" t="s">
        <v>909</v>
      </c>
      <c r="J326" s="9" t="s">
        <v>901</v>
      </c>
      <c r="K326" s="9" t="s">
        <v>40</v>
      </c>
      <c r="L326" s="9" t="s">
        <v>41</v>
      </c>
      <c r="M326" s="9" t="s">
        <v>97</v>
      </c>
      <c r="N326" s="9" t="s">
        <v>98</v>
      </c>
      <c r="O326" s="9" t="s">
        <v>2437</v>
      </c>
      <c r="P326" s="9" t="s">
        <v>45</v>
      </c>
      <c r="Q326" s="9" t="s">
        <v>335</v>
      </c>
      <c r="R326" s="9" t="s">
        <v>45</v>
      </c>
      <c r="S326" s="9" t="s">
        <v>1473</v>
      </c>
      <c r="T326" s="9" t="s">
        <v>75</v>
      </c>
      <c r="U326" s="9" t="s">
        <v>76</v>
      </c>
      <c r="V326" s="9" t="s">
        <v>75</v>
      </c>
      <c r="W326" s="9" t="s">
        <v>51</v>
      </c>
      <c r="X326" s="9" t="s">
        <v>52</v>
      </c>
      <c r="Y326" s="9" t="s">
        <v>53</v>
      </c>
      <c r="Z326" s="9" t="s">
        <v>54</v>
      </c>
      <c r="AA326" s="9" t="s">
        <v>1392</v>
      </c>
      <c r="AB326" s="9" t="s">
        <v>4070</v>
      </c>
      <c r="AC326" s="10">
        <v>0</v>
      </c>
      <c r="AD326" s="10" t="s">
        <v>4078</v>
      </c>
      <c r="AE326" s="10" t="str" cm="1">
        <f t="array" aca="1" ref="AE326" ca="1">IFERROR(_xlfn.XLOOKUP(MID(CELL("filename",$A$1),FIND("]",CELL("filename",$A$1))+1,255)&amp;"|"&amp;$C326,Fonte_OM_Objeto!$G:$G,Fonte_OM_Objeto!$J:$J),"")</f>
        <v/>
      </c>
      <c r="AF326" s="10" t="str" cm="1">
        <f t="array" aca="1" ref="AF326" ca="1">IFERROR(_xlfn.XLOOKUP(MID(CELL("filename",$A$1),FIND("]",CELL("filename",$A$1))+1,255)&amp;"|"&amp;$C326,Fonte_OM_Objeto!$G:$G,Fonte_OM_Objeto!$K:$K),"")</f>
        <v/>
      </c>
    </row>
    <row r="327" spans="1:32" s="1" customFormat="1" ht="52.35" customHeight="1" x14ac:dyDescent="0.2">
      <c r="A327" s="9" t="s">
        <v>2327</v>
      </c>
      <c r="B327" s="9" t="s">
        <v>31</v>
      </c>
      <c r="C327" s="9" t="s">
        <v>1563</v>
      </c>
      <c r="D327" s="9" t="s">
        <v>1483</v>
      </c>
      <c r="E327" s="9" t="s">
        <v>34</v>
      </c>
      <c r="F327" s="9" t="s">
        <v>2372</v>
      </c>
      <c r="G327" s="9" t="s">
        <v>1554</v>
      </c>
      <c r="H327" s="9" t="s">
        <v>1483</v>
      </c>
      <c r="I327" s="9" t="s">
        <v>909</v>
      </c>
      <c r="J327" s="9" t="s">
        <v>901</v>
      </c>
      <c r="K327" s="9" t="s">
        <v>40</v>
      </c>
      <c r="L327" s="9" t="s">
        <v>41</v>
      </c>
      <c r="M327" s="9" t="s">
        <v>97</v>
      </c>
      <c r="N327" s="9" t="s">
        <v>98</v>
      </c>
      <c r="O327" s="9" t="s">
        <v>2437</v>
      </c>
      <c r="P327" s="9" t="s">
        <v>45</v>
      </c>
      <c r="Q327" s="9" t="s">
        <v>335</v>
      </c>
      <c r="R327" s="9" t="s">
        <v>45</v>
      </c>
      <c r="S327" s="9" t="s">
        <v>1473</v>
      </c>
      <c r="T327" s="9" t="s">
        <v>75</v>
      </c>
      <c r="U327" s="9" t="s">
        <v>76</v>
      </c>
      <c r="V327" s="9" t="s">
        <v>75</v>
      </c>
      <c r="W327" s="9" t="s">
        <v>51</v>
      </c>
      <c r="X327" s="9" t="s">
        <v>52</v>
      </c>
      <c r="Y327" s="9" t="s">
        <v>53</v>
      </c>
      <c r="Z327" s="9" t="s">
        <v>54</v>
      </c>
      <c r="AA327" s="9" t="s">
        <v>1392</v>
      </c>
      <c r="AB327" s="9" t="s">
        <v>4070</v>
      </c>
      <c r="AC327" s="10">
        <v>0</v>
      </c>
      <c r="AD327" s="10" t="s">
        <v>4077</v>
      </c>
      <c r="AE327" s="10" t="str" cm="1">
        <f t="array" aca="1" ref="AE327" ca="1">IFERROR(_xlfn.XLOOKUP(MID(CELL("filename",$A$1),FIND("]",CELL("filename",$A$1))+1,255)&amp;"|"&amp;$C327,Fonte_OM_Objeto!$G:$G,Fonte_OM_Objeto!$J:$J),"")</f>
        <v/>
      </c>
      <c r="AF327" s="10" t="str" cm="1">
        <f t="array" aca="1" ref="AF327" ca="1">IFERROR(_xlfn.XLOOKUP(MID(CELL("filename",$A$1),FIND("]",CELL("filename",$A$1))+1,255)&amp;"|"&amp;$C327,Fonte_OM_Objeto!$G:$G,Fonte_OM_Objeto!$K:$K),"")</f>
        <v/>
      </c>
    </row>
    <row r="328" spans="1:32" s="1" customFormat="1" ht="19.7" customHeight="1" x14ac:dyDescent="0.2">
      <c r="A328" s="9" t="s">
        <v>2327</v>
      </c>
      <c r="B328" s="9" t="s">
        <v>31</v>
      </c>
      <c r="C328" s="9" t="s">
        <v>1561</v>
      </c>
      <c r="D328" s="9" t="s">
        <v>1483</v>
      </c>
      <c r="E328" s="9" t="s">
        <v>34</v>
      </c>
      <c r="F328" s="9" t="s">
        <v>2372</v>
      </c>
      <c r="G328" s="9" t="s">
        <v>1554</v>
      </c>
      <c r="H328" s="9" t="s">
        <v>1483</v>
      </c>
      <c r="I328" s="9" t="s">
        <v>909</v>
      </c>
      <c r="J328" s="9" t="s">
        <v>901</v>
      </c>
      <c r="K328" s="9" t="s">
        <v>40</v>
      </c>
      <c r="L328" s="9" t="s">
        <v>41</v>
      </c>
      <c r="M328" s="9" t="s">
        <v>97</v>
      </c>
      <c r="N328" s="9" t="s">
        <v>98</v>
      </c>
      <c r="O328" s="9" t="s">
        <v>2437</v>
      </c>
      <c r="P328" s="9" t="s">
        <v>45</v>
      </c>
      <c r="Q328" s="9" t="s">
        <v>335</v>
      </c>
      <c r="R328" s="9" t="s">
        <v>45</v>
      </c>
      <c r="S328" s="9" t="s">
        <v>1473</v>
      </c>
      <c r="T328" s="9" t="s">
        <v>75</v>
      </c>
      <c r="U328" s="9" t="s">
        <v>76</v>
      </c>
      <c r="V328" s="9" t="s">
        <v>75</v>
      </c>
      <c r="W328" s="9" t="s">
        <v>51</v>
      </c>
      <c r="X328" s="9" t="s">
        <v>52</v>
      </c>
      <c r="Y328" s="9" t="s">
        <v>53</v>
      </c>
      <c r="Z328" s="9" t="s">
        <v>54</v>
      </c>
      <c r="AA328" s="9" t="s">
        <v>1392</v>
      </c>
      <c r="AB328" s="9" t="s">
        <v>4070</v>
      </c>
      <c r="AC328" s="10">
        <v>0</v>
      </c>
      <c r="AD328" s="10" t="s">
        <v>3178</v>
      </c>
      <c r="AE328" s="10" t="str" cm="1">
        <f t="array" aca="1" ref="AE328" ca="1">IFERROR(_xlfn.XLOOKUP(MID(CELL("filename",$A$1),FIND("]",CELL("filename",$A$1))+1,255)&amp;"|"&amp;$C328,Fonte_OM_Objeto!$G:$G,Fonte_OM_Objeto!$J:$J),"")</f>
        <v/>
      </c>
      <c r="AF328" s="10" t="str" cm="1">
        <f t="array" aca="1" ref="AF328" ca="1">IFERROR(_xlfn.XLOOKUP(MID(CELL("filename",$A$1),FIND("]",CELL("filename",$A$1))+1,255)&amp;"|"&amp;$C328,Fonte_OM_Objeto!$G:$G,Fonte_OM_Objeto!$K:$K),"")</f>
        <v/>
      </c>
    </row>
    <row r="329" spans="1:32" s="1" customFormat="1" ht="19.7" customHeight="1" x14ac:dyDescent="0.2">
      <c r="A329" s="9" t="s">
        <v>2327</v>
      </c>
      <c r="B329" s="9" t="s">
        <v>31</v>
      </c>
      <c r="C329" s="9" t="s">
        <v>1559</v>
      </c>
      <c r="D329" s="9" t="s">
        <v>1483</v>
      </c>
      <c r="E329" s="9" t="s">
        <v>34</v>
      </c>
      <c r="F329" s="9" t="s">
        <v>2372</v>
      </c>
      <c r="G329" s="9" t="s">
        <v>1554</v>
      </c>
      <c r="H329" s="9" t="s">
        <v>1483</v>
      </c>
      <c r="I329" s="9" t="s">
        <v>909</v>
      </c>
      <c r="J329" s="9" t="s">
        <v>901</v>
      </c>
      <c r="K329" s="9" t="s">
        <v>40</v>
      </c>
      <c r="L329" s="9" t="s">
        <v>41</v>
      </c>
      <c r="M329" s="9" t="s">
        <v>97</v>
      </c>
      <c r="N329" s="9" t="s">
        <v>98</v>
      </c>
      <c r="O329" s="9" t="s">
        <v>2437</v>
      </c>
      <c r="P329" s="9" t="s">
        <v>45</v>
      </c>
      <c r="Q329" s="9" t="s">
        <v>335</v>
      </c>
      <c r="R329" s="9" t="s">
        <v>45</v>
      </c>
      <c r="S329" s="9" t="s">
        <v>1473</v>
      </c>
      <c r="T329" s="9" t="s">
        <v>75</v>
      </c>
      <c r="U329" s="9" t="s">
        <v>76</v>
      </c>
      <c r="V329" s="9" t="s">
        <v>75</v>
      </c>
      <c r="W329" s="9" t="s">
        <v>51</v>
      </c>
      <c r="X329" s="9" t="s">
        <v>52</v>
      </c>
      <c r="Y329" s="9" t="s">
        <v>53</v>
      </c>
      <c r="Z329" s="9" t="s">
        <v>54</v>
      </c>
      <c r="AA329" s="9" t="s">
        <v>1392</v>
      </c>
      <c r="AB329" s="9" t="s">
        <v>4070</v>
      </c>
      <c r="AC329" s="10">
        <v>0</v>
      </c>
      <c r="AD329" s="10" t="s">
        <v>4076</v>
      </c>
      <c r="AE329" s="10" t="str" cm="1">
        <f t="array" aca="1" ref="AE329" ca="1">IFERROR(_xlfn.XLOOKUP(MID(CELL("filename",$A$1),FIND("]",CELL("filename",$A$1))+1,255)&amp;"|"&amp;$C329,Fonte_OM_Objeto!$G:$G,Fonte_OM_Objeto!$J:$J),"")</f>
        <v/>
      </c>
      <c r="AF329" s="10" t="str" cm="1">
        <f t="array" aca="1" ref="AF329" ca="1">IFERROR(_xlfn.XLOOKUP(MID(CELL("filename",$A$1),FIND("]",CELL("filename",$A$1))+1,255)&amp;"|"&amp;$C329,Fonte_OM_Objeto!$G:$G,Fonte_OM_Objeto!$K:$K),"")</f>
        <v/>
      </c>
    </row>
    <row r="330" spans="1:32" s="1" customFormat="1" ht="19.7" customHeight="1" x14ac:dyDescent="0.2">
      <c r="A330" s="9" t="s">
        <v>2327</v>
      </c>
      <c r="B330" s="9" t="s">
        <v>31</v>
      </c>
      <c r="C330" s="9" t="s">
        <v>1557</v>
      </c>
      <c r="D330" s="9" t="s">
        <v>1483</v>
      </c>
      <c r="E330" s="9" t="s">
        <v>34</v>
      </c>
      <c r="F330" s="9" t="s">
        <v>2372</v>
      </c>
      <c r="G330" s="9" t="s">
        <v>1554</v>
      </c>
      <c r="H330" s="9" t="s">
        <v>1483</v>
      </c>
      <c r="I330" s="9" t="s">
        <v>909</v>
      </c>
      <c r="J330" s="9" t="s">
        <v>901</v>
      </c>
      <c r="K330" s="9" t="s">
        <v>40</v>
      </c>
      <c r="L330" s="9" t="s">
        <v>41</v>
      </c>
      <c r="M330" s="9" t="s">
        <v>97</v>
      </c>
      <c r="N330" s="9" t="s">
        <v>98</v>
      </c>
      <c r="O330" s="9" t="s">
        <v>2437</v>
      </c>
      <c r="P330" s="9" t="s">
        <v>45</v>
      </c>
      <c r="Q330" s="9" t="s">
        <v>335</v>
      </c>
      <c r="R330" s="9" t="s">
        <v>45</v>
      </c>
      <c r="S330" s="9" t="s">
        <v>1473</v>
      </c>
      <c r="T330" s="9" t="s">
        <v>75</v>
      </c>
      <c r="U330" s="9" t="s">
        <v>76</v>
      </c>
      <c r="V330" s="9" t="s">
        <v>75</v>
      </c>
      <c r="W330" s="9" t="s">
        <v>51</v>
      </c>
      <c r="X330" s="9" t="s">
        <v>52</v>
      </c>
      <c r="Y330" s="9" t="s">
        <v>53</v>
      </c>
      <c r="Z330" s="9" t="s">
        <v>54</v>
      </c>
      <c r="AA330" s="9" t="s">
        <v>1392</v>
      </c>
      <c r="AB330" s="9" t="s">
        <v>4070</v>
      </c>
      <c r="AC330" s="10">
        <v>0</v>
      </c>
      <c r="AD330" s="10" t="s">
        <v>4075</v>
      </c>
      <c r="AE330" s="10" t="str" cm="1">
        <f t="array" aca="1" ref="AE330" ca="1">IFERROR(_xlfn.XLOOKUP(MID(CELL("filename",$A$1),FIND("]",CELL("filename",$A$1))+1,255)&amp;"|"&amp;$C330,Fonte_OM_Objeto!$G:$G,Fonte_OM_Objeto!$J:$J),"")</f>
        <v/>
      </c>
      <c r="AF330" s="10" t="str" cm="1">
        <f t="array" aca="1" ref="AF330" ca="1">IFERROR(_xlfn.XLOOKUP(MID(CELL("filename",$A$1),FIND("]",CELL("filename",$A$1))+1,255)&amp;"|"&amp;$C330,Fonte_OM_Objeto!$G:$G,Fonte_OM_Objeto!$K:$K),"")</f>
        <v/>
      </c>
    </row>
    <row r="331" spans="1:32" s="1" customFormat="1" ht="41.1" customHeight="1" x14ac:dyDescent="0.2">
      <c r="A331" s="9" t="s">
        <v>2327</v>
      </c>
      <c r="B331" s="9" t="s">
        <v>31</v>
      </c>
      <c r="C331" s="9" t="s">
        <v>1555</v>
      </c>
      <c r="D331" s="9" t="s">
        <v>1483</v>
      </c>
      <c r="E331" s="9" t="s">
        <v>34</v>
      </c>
      <c r="F331" s="9" t="s">
        <v>2372</v>
      </c>
      <c r="G331" s="9" t="s">
        <v>1554</v>
      </c>
      <c r="H331" s="9" t="s">
        <v>1483</v>
      </c>
      <c r="I331" s="9" t="s">
        <v>909</v>
      </c>
      <c r="J331" s="9" t="s">
        <v>901</v>
      </c>
      <c r="K331" s="9" t="s">
        <v>40</v>
      </c>
      <c r="L331" s="9" t="s">
        <v>41</v>
      </c>
      <c r="M331" s="9" t="s">
        <v>97</v>
      </c>
      <c r="N331" s="9" t="s">
        <v>98</v>
      </c>
      <c r="O331" s="9" t="s">
        <v>2437</v>
      </c>
      <c r="P331" s="9" t="s">
        <v>45</v>
      </c>
      <c r="Q331" s="9" t="s">
        <v>335</v>
      </c>
      <c r="R331" s="9" t="s">
        <v>45</v>
      </c>
      <c r="S331" s="9" t="s">
        <v>1473</v>
      </c>
      <c r="T331" s="9" t="s">
        <v>75</v>
      </c>
      <c r="U331" s="9" t="s">
        <v>76</v>
      </c>
      <c r="V331" s="9" t="s">
        <v>75</v>
      </c>
      <c r="W331" s="9" t="s">
        <v>51</v>
      </c>
      <c r="X331" s="9" t="s">
        <v>52</v>
      </c>
      <c r="Y331" s="9" t="s">
        <v>53</v>
      </c>
      <c r="Z331" s="9" t="s">
        <v>54</v>
      </c>
      <c r="AA331" s="9" t="s">
        <v>1392</v>
      </c>
      <c r="AB331" s="9" t="s">
        <v>4070</v>
      </c>
      <c r="AC331" s="10">
        <v>0</v>
      </c>
      <c r="AD331" s="10" t="s">
        <v>4074</v>
      </c>
      <c r="AE331" s="10" t="str" cm="1">
        <f t="array" aca="1" ref="AE331" ca="1">IFERROR(_xlfn.XLOOKUP(MID(CELL("filename",$A$1),FIND("]",CELL("filename",$A$1))+1,255)&amp;"|"&amp;$C331,Fonte_OM_Objeto!$G:$G,Fonte_OM_Objeto!$J:$J),"")</f>
        <v/>
      </c>
      <c r="AF331" s="10" t="str" cm="1">
        <f t="array" aca="1" ref="AF331" ca="1">IFERROR(_xlfn.XLOOKUP(MID(CELL("filename",$A$1),FIND("]",CELL("filename",$A$1))+1,255)&amp;"|"&amp;$C331,Fonte_OM_Objeto!$G:$G,Fonte_OM_Objeto!$K:$K),"")</f>
        <v/>
      </c>
    </row>
    <row r="332" spans="1:32" s="1" customFormat="1" ht="30.4" customHeight="1" x14ac:dyDescent="0.2">
      <c r="A332" s="9" t="s">
        <v>2327</v>
      </c>
      <c r="B332" s="9" t="s">
        <v>31</v>
      </c>
      <c r="C332" s="9" t="s">
        <v>3174</v>
      </c>
      <c r="D332" s="9" t="s">
        <v>1483</v>
      </c>
      <c r="E332" s="9" t="s">
        <v>34</v>
      </c>
      <c r="F332" s="9" t="s">
        <v>2372</v>
      </c>
      <c r="G332" s="9" t="s">
        <v>1554</v>
      </c>
      <c r="H332" s="9" t="s">
        <v>1483</v>
      </c>
      <c r="I332" s="9" t="s">
        <v>909</v>
      </c>
      <c r="J332" s="9" t="s">
        <v>901</v>
      </c>
      <c r="K332" s="9" t="s">
        <v>40</v>
      </c>
      <c r="L332" s="9" t="s">
        <v>41</v>
      </c>
      <c r="M332" s="9" t="s">
        <v>97</v>
      </c>
      <c r="N332" s="9" t="s">
        <v>98</v>
      </c>
      <c r="O332" s="9" t="s">
        <v>2437</v>
      </c>
      <c r="P332" s="9" t="s">
        <v>45</v>
      </c>
      <c r="Q332" s="9" t="s">
        <v>335</v>
      </c>
      <c r="R332" s="9" t="s">
        <v>45</v>
      </c>
      <c r="S332" s="9" t="s">
        <v>1473</v>
      </c>
      <c r="T332" s="9" t="s">
        <v>75</v>
      </c>
      <c r="U332" s="9" t="s">
        <v>76</v>
      </c>
      <c r="V332" s="9" t="s">
        <v>75</v>
      </c>
      <c r="W332" s="9" t="s">
        <v>51</v>
      </c>
      <c r="X332" s="9" t="s">
        <v>52</v>
      </c>
      <c r="Y332" s="9" t="s">
        <v>53</v>
      </c>
      <c r="Z332" s="9" t="s">
        <v>54</v>
      </c>
      <c r="AA332" s="9" t="s">
        <v>1392</v>
      </c>
      <c r="AB332" s="9" t="s">
        <v>4070</v>
      </c>
      <c r="AC332" s="10">
        <v>0</v>
      </c>
      <c r="AD332" s="10" t="s">
        <v>4073</v>
      </c>
      <c r="AE332" s="10" t="str" cm="1">
        <f t="array" aca="1" ref="AE332" ca="1">IFERROR(_xlfn.XLOOKUP(MID(CELL("filename",$A$1),FIND("]",CELL("filename",$A$1))+1,255)&amp;"|"&amp;$C332,Fonte_OM_Objeto!$G:$G,Fonte_OM_Objeto!$J:$J),"")</f>
        <v/>
      </c>
      <c r="AF332" s="10" t="str" cm="1">
        <f t="array" aca="1" ref="AF332" ca="1">IFERROR(_xlfn.XLOOKUP(MID(CELL("filename",$A$1),FIND("]",CELL("filename",$A$1))+1,255)&amp;"|"&amp;$C332,Fonte_OM_Objeto!$G:$G,Fonte_OM_Objeto!$K:$K),"")</f>
        <v/>
      </c>
    </row>
    <row r="333" spans="1:32" s="1" customFormat="1" ht="19.7" customHeight="1" x14ac:dyDescent="0.2">
      <c r="A333" s="9" t="s">
        <v>2327</v>
      </c>
      <c r="B333" s="9" t="s">
        <v>31</v>
      </c>
      <c r="C333" s="9" t="s">
        <v>3172</v>
      </c>
      <c r="D333" s="9" t="s">
        <v>1483</v>
      </c>
      <c r="E333" s="9" t="s">
        <v>34</v>
      </c>
      <c r="F333" s="9" t="s">
        <v>2372</v>
      </c>
      <c r="G333" s="9" t="s">
        <v>1554</v>
      </c>
      <c r="H333" s="9" t="s">
        <v>1483</v>
      </c>
      <c r="I333" s="9" t="s">
        <v>909</v>
      </c>
      <c r="J333" s="9" t="s">
        <v>901</v>
      </c>
      <c r="K333" s="9" t="s">
        <v>40</v>
      </c>
      <c r="L333" s="9" t="s">
        <v>41</v>
      </c>
      <c r="M333" s="9" t="s">
        <v>97</v>
      </c>
      <c r="N333" s="9" t="s">
        <v>98</v>
      </c>
      <c r="O333" s="9" t="s">
        <v>2437</v>
      </c>
      <c r="P333" s="9" t="s">
        <v>45</v>
      </c>
      <c r="Q333" s="9" t="s">
        <v>335</v>
      </c>
      <c r="R333" s="9" t="s">
        <v>45</v>
      </c>
      <c r="S333" s="9" t="s">
        <v>1473</v>
      </c>
      <c r="T333" s="9" t="s">
        <v>75</v>
      </c>
      <c r="U333" s="9" t="s">
        <v>76</v>
      </c>
      <c r="V333" s="9" t="s">
        <v>75</v>
      </c>
      <c r="W333" s="9" t="s">
        <v>51</v>
      </c>
      <c r="X333" s="9" t="s">
        <v>52</v>
      </c>
      <c r="Y333" s="9" t="s">
        <v>53</v>
      </c>
      <c r="Z333" s="9" t="s">
        <v>54</v>
      </c>
      <c r="AA333" s="9" t="s">
        <v>1392</v>
      </c>
      <c r="AB333" s="9" t="s">
        <v>4070</v>
      </c>
      <c r="AC333" s="10">
        <v>0</v>
      </c>
      <c r="AD333" s="10" t="s">
        <v>4072</v>
      </c>
      <c r="AE333" s="10" t="str" cm="1">
        <f t="array" aca="1" ref="AE333" ca="1">IFERROR(_xlfn.XLOOKUP(MID(CELL("filename",$A$1),FIND("]",CELL("filename",$A$1))+1,255)&amp;"|"&amp;$C333,Fonte_OM_Objeto!$G:$G,Fonte_OM_Objeto!$J:$J),"")</f>
        <v/>
      </c>
      <c r="AF333" s="10" t="str" cm="1">
        <f t="array" aca="1" ref="AF333" ca="1">IFERROR(_xlfn.XLOOKUP(MID(CELL("filename",$A$1),FIND("]",CELL("filename",$A$1))+1,255)&amp;"|"&amp;$C333,Fonte_OM_Objeto!$G:$G,Fonte_OM_Objeto!$K:$K),"")</f>
        <v/>
      </c>
    </row>
    <row r="334" spans="1:32" s="1" customFormat="1" ht="19.7" customHeight="1" x14ac:dyDescent="0.2">
      <c r="A334" s="9" t="s">
        <v>2327</v>
      </c>
      <c r="B334" s="9" t="s">
        <v>31</v>
      </c>
      <c r="C334" s="9" t="s">
        <v>2373</v>
      </c>
      <c r="D334" s="9" t="s">
        <v>1483</v>
      </c>
      <c r="E334" s="9" t="s">
        <v>34</v>
      </c>
      <c r="F334" s="9" t="s">
        <v>2372</v>
      </c>
      <c r="G334" s="9" t="s">
        <v>1554</v>
      </c>
      <c r="H334" s="9" t="s">
        <v>1483</v>
      </c>
      <c r="I334" s="9" t="s">
        <v>909</v>
      </c>
      <c r="J334" s="9" t="s">
        <v>901</v>
      </c>
      <c r="K334" s="9" t="s">
        <v>40</v>
      </c>
      <c r="L334" s="9" t="s">
        <v>41</v>
      </c>
      <c r="M334" s="9" t="s">
        <v>97</v>
      </c>
      <c r="N334" s="9" t="s">
        <v>98</v>
      </c>
      <c r="O334" s="9" t="s">
        <v>2437</v>
      </c>
      <c r="P334" s="9" t="s">
        <v>45</v>
      </c>
      <c r="Q334" s="9" t="s">
        <v>335</v>
      </c>
      <c r="R334" s="9" t="s">
        <v>45</v>
      </c>
      <c r="S334" s="9" t="s">
        <v>1473</v>
      </c>
      <c r="T334" s="9" t="s">
        <v>75</v>
      </c>
      <c r="U334" s="9" t="s">
        <v>76</v>
      </c>
      <c r="V334" s="9" t="s">
        <v>75</v>
      </c>
      <c r="W334" s="9" t="s">
        <v>51</v>
      </c>
      <c r="X334" s="9" t="s">
        <v>52</v>
      </c>
      <c r="Y334" s="9" t="s">
        <v>53</v>
      </c>
      <c r="Z334" s="9" t="s">
        <v>54</v>
      </c>
      <c r="AA334" s="9" t="s">
        <v>1392</v>
      </c>
      <c r="AB334" s="9" t="s">
        <v>4070</v>
      </c>
      <c r="AC334" s="10">
        <v>0</v>
      </c>
      <c r="AD334" s="9" t="s">
        <v>4071</v>
      </c>
      <c r="AE334" s="10" t="str" cm="1">
        <f t="array" aca="1" ref="AE334" ca="1">IFERROR(_xlfn.XLOOKUP(MID(CELL("filename",$A$1),FIND("]",CELL("filename",$A$1))+1,255)&amp;"|"&amp;$C334,Fonte_OM_Objeto!$G:$G,Fonte_OM_Objeto!$J:$J),"")</f>
        <v/>
      </c>
      <c r="AF334" s="10" t="str" cm="1">
        <f t="array" aca="1" ref="AF334" ca="1">IFERROR(_xlfn.XLOOKUP(MID(CELL("filename",$A$1),FIND("]",CELL("filename",$A$1))+1,255)&amp;"|"&amp;$C334,Fonte_OM_Objeto!$G:$G,Fonte_OM_Objeto!$K:$K),"")</f>
        <v/>
      </c>
    </row>
    <row r="335" spans="1:32" s="1" customFormat="1" ht="19.7" customHeight="1" x14ac:dyDescent="0.2">
      <c r="A335" s="9" t="s">
        <v>2327</v>
      </c>
      <c r="B335" s="9" t="s">
        <v>31</v>
      </c>
      <c r="C335" s="9" t="s">
        <v>3169</v>
      </c>
      <c r="D335" s="9" t="s">
        <v>1483</v>
      </c>
      <c r="E335" s="9" t="s">
        <v>34</v>
      </c>
      <c r="F335" s="9" t="s">
        <v>2372</v>
      </c>
      <c r="G335" s="9" t="s">
        <v>1554</v>
      </c>
      <c r="H335" s="9" t="s">
        <v>1483</v>
      </c>
      <c r="I335" s="9" t="s">
        <v>909</v>
      </c>
      <c r="J335" s="9" t="s">
        <v>901</v>
      </c>
      <c r="K335" s="9" t="s">
        <v>40</v>
      </c>
      <c r="L335" s="9" t="s">
        <v>41</v>
      </c>
      <c r="M335" s="9" t="s">
        <v>97</v>
      </c>
      <c r="N335" s="9" t="s">
        <v>98</v>
      </c>
      <c r="O335" s="9" t="s">
        <v>2437</v>
      </c>
      <c r="P335" s="9" t="s">
        <v>45</v>
      </c>
      <c r="Q335" s="9" t="s">
        <v>335</v>
      </c>
      <c r="R335" s="9" t="s">
        <v>45</v>
      </c>
      <c r="S335" s="9" t="s">
        <v>1473</v>
      </c>
      <c r="T335" s="9" t="s">
        <v>75</v>
      </c>
      <c r="U335" s="9" t="s">
        <v>76</v>
      </c>
      <c r="V335" s="9" t="s">
        <v>75</v>
      </c>
      <c r="W335" s="9" t="s">
        <v>51</v>
      </c>
      <c r="X335" s="9" t="s">
        <v>52</v>
      </c>
      <c r="Y335" s="9" t="s">
        <v>53</v>
      </c>
      <c r="Z335" s="9" t="s">
        <v>54</v>
      </c>
      <c r="AA335" s="9" t="s">
        <v>1392</v>
      </c>
      <c r="AB335" s="9" t="s">
        <v>4070</v>
      </c>
      <c r="AC335" s="10">
        <v>0</v>
      </c>
      <c r="AD335" s="10" t="s">
        <v>4069</v>
      </c>
      <c r="AE335" s="10" t="str" cm="1">
        <f t="array" aca="1" ref="AE335" ca="1">IFERROR(_xlfn.XLOOKUP(MID(CELL("filename",$A$1),FIND("]",CELL("filename",$A$1))+1,255)&amp;"|"&amp;$C335,Fonte_OM_Objeto!$G:$G,Fonte_OM_Objeto!$J:$J),"")</f>
        <v/>
      </c>
      <c r="AF335" s="10" t="str" cm="1">
        <f t="array" aca="1" ref="AF335" ca="1">IFERROR(_xlfn.XLOOKUP(MID(CELL("filename",$A$1),FIND("]",CELL("filename",$A$1))+1,255)&amp;"|"&amp;$C335,Fonte_OM_Objeto!$G:$G,Fonte_OM_Objeto!$K:$K),"")</f>
        <v/>
      </c>
    </row>
    <row r="336" spans="1:32" s="1" customFormat="1" ht="19.7" customHeight="1" x14ac:dyDescent="0.2">
      <c r="A336" s="9" t="s">
        <v>2327</v>
      </c>
      <c r="B336" s="9" t="s">
        <v>31</v>
      </c>
      <c r="C336" s="9" t="s">
        <v>4068</v>
      </c>
      <c r="D336" s="9" t="s">
        <v>1483</v>
      </c>
      <c r="E336" s="9" t="s">
        <v>34</v>
      </c>
      <c r="F336" s="9" t="s">
        <v>2363</v>
      </c>
      <c r="G336" s="9" t="s">
        <v>2362</v>
      </c>
      <c r="H336" s="9" t="s">
        <v>1483</v>
      </c>
      <c r="I336" s="9" t="s">
        <v>1079</v>
      </c>
      <c r="J336" s="9" t="s">
        <v>901</v>
      </c>
      <c r="K336" s="9" t="s">
        <v>40</v>
      </c>
      <c r="L336" s="9" t="s">
        <v>41</v>
      </c>
      <c r="M336" s="9" t="s">
        <v>232</v>
      </c>
      <c r="N336" s="9" t="s">
        <v>233</v>
      </c>
      <c r="O336" s="9" t="s">
        <v>2361</v>
      </c>
      <c r="P336" s="9" t="s">
        <v>45</v>
      </c>
      <c r="Q336" s="9" t="s">
        <v>235</v>
      </c>
      <c r="R336" s="9" t="s">
        <v>2360</v>
      </c>
      <c r="S336" s="9" t="s">
        <v>2359</v>
      </c>
      <c r="T336" s="9" t="s">
        <v>4067</v>
      </c>
      <c r="U336" s="9" t="s">
        <v>1079</v>
      </c>
      <c r="V336" s="9" t="s">
        <v>2357</v>
      </c>
      <c r="W336" s="9" t="s">
        <v>51</v>
      </c>
      <c r="X336" s="9" t="s">
        <v>52</v>
      </c>
      <c r="Y336" s="9" t="s">
        <v>2366</v>
      </c>
      <c r="Z336" s="9" t="s">
        <v>54</v>
      </c>
      <c r="AA336" s="9" t="s">
        <v>1392</v>
      </c>
      <c r="AB336" s="9" t="s">
        <v>4044</v>
      </c>
      <c r="AC336" s="10">
        <v>30647826</v>
      </c>
      <c r="AD336" s="10" t="s">
        <v>4066</v>
      </c>
      <c r="AE336" s="10" t="str" cm="1">
        <f t="array" aca="1" ref="AE336" ca="1">IFERROR(_xlfn.XLOOKUP(MID(CELL("filename",$A$1),FIND("]",CELL("filename",$A$1))+1,255)&amp;"|"&amp;$C336,Fonte_OM_Objeto!$G:$G,Fonte_OM_Objeto!$J:$J),"")</f>
        <v/>
      </c>
      <c r="AF336" s="10" t="str" cm="1">
        <f t="array" aca="1" ref="AF336" ca="1">IFERROR(_xlfn.XLOOKUP(MID(CELL("filename",$A$1),FIND("]",CELL("filename",$A$1))+1,255)&amp;"|"&amp;$C336,Fonte_OM_Objeto!$G:$G,Fonte_OM_Objeto!$K:$K),"")</f>
        <v/>
      </c>
    </row>
    <row r="337" spans="1:32" s="1" customFormat="1" ht="19.7" customHeight="1" x14ac:dyDescent="0.2">
      <c r="A337" s="9" t="s">
        <v>2327</v>
      </c>
      <c r="B337" s="9" t="s">
        <v>31</v>
      </c>
      <c r="C337" s="9" t="s">
        <v>4068</v>
      </c>
      <c r="D337" s="9" t="s">
        <v>1483</v>
      </c>
      <c r="E337" s="9" t="s">
        <v>34</v>
      </c>
      <c r="F337" s="9" t="s">
        <v>2363</v>
      </c>
      <c r="G337" s="9" t="s">
        <v>2362</v>
      </c>
      <c r="H337" s="9" t="s">
        <v>1483</v>
      </c>
      <c r="I337" s="9" t="s">
        <v>1079</v>
      </c>
      <c r="J337" s="9" t="s">
        <v>901</v>
      </c>
      <c r="K337" s="9" t="s">
        <v>40</v>
      </c>
      <c r="L337" s="9" t="s">
        <v>41</v>
      </c>
      <c r="M337" s="9" t="s">
        <v>232</v>
      </c>
      <c r="N337" s="9" t="s">
        <v>233</v>
      </c>
      <c r="O337" s="9" t="s">
        <v>2361</v>
      </c>
      <c r="P337" s="9" t="s">
        <v>45</v>
      </c>
      <c r="Q337" s="9" t="s">
        <v>235</v>
      </c>
      <c r="R337" s="9" t="s">
        <v>2360</v>
      </c>
      <c r="S337" s="9" t="s">
        <v>2359</v>
      </c>
      <c r="T337" s="9" t="s">
        <v>4067</v>
      </c>
      <c r="U337" s="9" t="s">
        <v>1079</v>
      </c>
      <c r="V337" s="9" t="s">
        <v>2357</v>
      </c>
      <c r="W337" s="9" t="s">
        <v>51</v>
      </c>
      <c r="X337" s="9" t="s">
        <v>52</v>
      </c>
      <c r="Y337" s="9" t="s">
        <v>2366</v>
      </c>
      <c r="Z337" s="9" t="s">
        <v>54</v>
      </c>
      <c r="AA337" s="9" t="s">
        <v>1491</v>
      </c>
      <c r="AB337" s="9" t="s">
        <v>4044</v>
      </c>
      <c r="AC337" s="10">
        <v>36352174</v>
      </c>
      <c r="AD337" s="10" t="s">
        <v>4066</v>
      </c>
      <c r="AE337" s="10" t="str" cm="1">
        <f t="array" aca="1" ref="AE337" ca="1">IFERROR(_xlfn.XLOOKUP(MID(CELL("filename",$A$1),FIND("]",CELL("filename",$A$1))+1,255)&amp;"|"&amp;$C337,Fonte_OM_Objeto!$G:$G,Fonte_OM_Objeto!$J:$J),"")</f>
        <v/>
      </c>
      <c r="AF337" s="10" t="str" cm="1">
        <f t="array" aca="1" ref="AF337" ca="1">IFERROR(_xlfn.XLOOKUP(MID(CELL("filename",$A$1),FIND("]",CELL("filename",$A$1))+1,255)&amp;"|"&amp;$C337,Fonte_OM_Objeto!$G:$G,Fonte_OM_Objeto!$K:$K),"")</f>
        <v/>
      </c>
    </row>
    <row r="338" spans="1:32" s="1" customFormat="1" ht="52.35" customHeight="1" x14ac:dyDescent="0.2">
      <c r="A338" s="9" t="s">
        <v>2327</v>
      </c>
      <c r="B338" s="9" t="s">
        <v>31</v>
      </c>
      <c r="C338" s="9" t="s">
        <v>4065</v>
      </c>
      <c r="D338" s="9" t="s">
        <v>33</v>
      </c>
      <c r="E338" s="9" t="s">
        <v>90</v>
      </c>
      <c r="F338" s="9" t="s">
        <v>4064</v>
      </c>
      <c r="G338" s="9" t="s">
        <v>4063</v>
      </c>
      <c r="H338" s="9" t="s">
        <v>37</v>
      </c>
      <c r="I338" s="9" t="s">
        <v>150</v>
      </c>
      <c r="J338" s="9" t="s">
        <v>191</v>
      </c>
      <c r="K338" s="9" t="s">
        <v>40</v>
      </c>
      <c r="L338" s="9" t="s">
        <v>41</v>
      </c>
      <c r="M338" s="9" t="s">
        <v>42</v>
      </c>
      <c r="N338" s="9" t="s">
        <v>43</v>
      </c>
      <c r="O338" s="9" t="s">
        <v>2651</v>
      </c>
      <c r="P338" s="9" t="s">
        <v>45</v>
      </c>
      <c r="Q338" s="9" t="s">
        <v>84</v>
      </c>
      <c r="R338" s="9" t="s">
        <v>45</v>
      </c>
      <c r="S338" s="9" t="s">
        <v>4046</v>
      </c>
      <c r="T338" s="9" t="s">
        <v>75</v>
      </c>
      <c r="U338" s="9" t="s">
        <v>76</v>
      </c>
      <c r="V338" s="9" t="s">
        <v>75</v>
      </c>
      <c r="W338" s="9" t="s">
        <v>51</v>
      </c>
      <c r="X338" s="9" t="s">
        <v>102</v>
      </c>
      <c r="Y338" s="9" t="s">
        <v>53</v>
      </c>
      <c r="Z338" s="9" t="s">
        <v>54</v>
      </c>
      <c r="AA338" s="9" t="s">
        <v>55</v>
      </c>
      <c r="AB338" s="9" t="s">
        <v>4044</v>
      </c>
      <c r="AC338" s="10">
        <v>50000</v>
      </c>
      <c r="AD338" s="10" t="s">
        <v>4062</v>
      </c>
      <c r="AE338" s="10" t="str" cm="1">
        <f t="array" aca="1" ref="AE338" ca="1">IFERROR(_xlfn.XLOOKUP(MID(CELL("filename",$A$1),FIND("]",CELL("filename",$A$1))+1,255)&amp;"|"&amp;$C338,Fonte_OM_Objeto!$G:$G,Fonte_OM_Objeto!$J:$J),"")</f>
        <v>Base Adm Gu Fortaleza</v>
      </c>
      <c r="AF338" s="10" t="str" cm="1">
        <f t="array" aca="1" ref="AF338" ca="1">IFERROR(_xlfn.XLOOKUP(MID(CELL("filename",$A$1),FIND("]",CELL("filename",$A$1))+1,255)&amp;"|"&amp;$C338,Fonte_OM_Objeto!$G:$G,Fonte_OM_Objeto!$K:$K),"")</f>
        <v>Modernização e recuperação das instalações histórico-culturais dos museus Força Expedicionária Brasileira, Brigadeiro Sampaio, General Tibúrcio e do Sítio Histórico Fortaleza da Nossa Senhora da Assunção - Fortaleza/CE.</v>
      </c>
    </row>
    <row r="339" spans="1:32" s="1" customFormat="1" ht="52.35" customHeight="1" x14ac:dyDescent="0.2">
      <c r="A339" s="9" t="s">
        <v>2327</v>
      </c>
      <c r="B339" s="9" t="s">
        <v>31</v>
      </c>
      <c r="C339" s="9" t="s">
        <v>4065</v>
      </c>
      <c r="D339" s="9" t="s">
        <v>33</v>
      </c>
      <c r="E339" s="9" t="s">
        <v>90</v>
      </c>
      <c r="F339" s="9" t="s">
        <v>4064</v>
      </c>
      <c r="G339" s="9" t="s">
        <v>4063</v>
      </c>
      <c r="H339" s="9" t="s">
        <v>37</v>
      </c>
      <c r="I339" s="9" t="s">
        <v>150</v>
      </c>
      <c r="J339" s="9" t="s">
        <v>191</v>
      </c>
      <c r="K339" s="9" t="s">
        <v>40</v>
      </c>
      <c r="L339" s="9" t="s">
        <v>41</v>
      </c>
      <c r="M339" s="9" t="s">
        <v>42</v>
      </c>
      <c r="N339" s="9" t="s">
        <v>43</v>
      </c>
      <c r="O339" s="9" t="s">
        <v>2651</v>
      </c>
      <c r="P339" s="9" t="s">
        <v>45</v>
      </c>
      <c r="Q339" s="9" t="s">
        <v>84</v>
      </c>
      <c r="R339" s="9" t="s">
        <v>45</v>
      </c>
      <c r="S339" s="9" t="s">
        <v>4046</v>
      </c>
      <c r="T339" s="9" t="s">
        <v>75</v>
      </c>
      <c r="U339" s="9" t="s">
        <v>76</v>
      </c>
      <c r="V339" s="9" t="s">
        <v>75</v>
      </c>
      <c r="W339" s="9" t="s">
        <v>51</v>
      </c>
      <c r="X339" s="9" t="s">
        <v>52</v>
      </c>
      <c r="Y339" s="9" t="s">
        <v>53</v>
      </c>
      <c r="Z339" s="9" t="s">
        <v>54</v>
      </c>
      <c r="AA339" s="9" t="s">
        <v>55</v>
      </c>
      <c r="AB339" s="9" t="s">
        <v>4044</v>
      </c>
      <c r="AC339" s="10">
        <v>70000</v>
      </c>
      <c r="AD339" s="10" t="s">
        <v>4062</v>
      </c>
      <c r="AE339" s="10" t="str" cm="1">
        <f t="array" aca="1" ref="AE339" ca="1">IFERROR(_xlfn.XLOOKUP(MID(CELL("filename",$A$1),FIND("]",CELL("filename",$A$1))+1,255)&amp;"|"&amp;$C339,Fonte_OM_Objeto!$G:$G,Fonte_OM_Objeto!$J:$J),"")</f>
        <v>Base Adm Gu Fortaleza</v>
      </c>
      <c r="AF339" s="10" t="str" cm="1">
        <f t="array" aca="1" ref="AF339" ca="1">IFERROR(_xlfn.XLOOKUP(MID(CELL("filename",$A$1),FIND("]",CELL("filename",$A$1))+1,255)&amp;"|"&amp;$C339,Fonte_OM_Objeto!$G:$G,Fonte_OM_Objeto!$K:$K),"")</f>
        <v>Modernização e recuperação das instalações histórico-culturais dos museus Força Expedicionária Brasileira, Brigadeiro Sampaio, General Tibúrcio e do Sítio Histórico Fortaleza da Nossa Senhora da Assunção - Fortaleza/CE.</v>
      </c>
    </row>
    <row r="340" spans="1:32" s="1" customFormat="1" ht="19.7" customHeight="1" x14ac:dyDescent="0.2">
      <c r="A340" s="9" t="s">
        <v>2327</v>
      </c>
      <c r="B340" s="9" t="s">
        <v>31</v>
      </c>
      <c r="C340" s="9" t="s">
        <v>4061</v>
      </c>
      <c r="D340" s="9" t="s">
        <v>33</v>
      </c>
      <c r="E340" s="9" t="s">
        <v>34</v>
      </c>
      <c r="F340" s="9" t="s">
        <v>2341</v>
      </c>
      <c r="G340" s="9" t="s">
        <v>2340</v>
      </c>
      <c r="H340" s="9" t="s">
        <v>143</v>
      </c>
      <c r="I340" s="9" t="s">
        <v>144</v>
      </c>
      <c r="J340" s="9" t="s">
        <v>107</v>
      </c>
      <c r="K340" s="9" t="s">
        <v>40</v>
      </c>
      <c r="L340" s="9" t="s">
        <v>41</v>
      </c>
      <c r="M340" s="9" t="s">
        <v>59</v>
      </c>
      <c r="N340" s="9" t="s">
        <v>60</v>
      </c>
      <c r="O340" s="9" t="s">
        <v>2375</v>
      </c>
      <c r="P340" s="9" t="s">
        <v>45</v>
      </c>
      <c r="Q340" s="9" t="s">
        <v>62</v>
      </c>
      <c r="R340" s="9" t="s">
        <v>45</v>
      </c>
      <c r="S340" s="9" t="s">
        <v>4046</v>
      </c>
      <c r="T340" s="9" t="s">
        <v>635</v>
      </c>
      <c r="U340" s="9" t="s">
        <v>144</v>
      </c>
      <c r="V340" s="9" t="s">
        <v>636</v>
      </c>
      <c r="W340" s="9" t="s">
        <v>51</v>
      </c>
      <c r="X340" s="9" t="s">
        <v>52</v>
      </c>
      <c r="Y340" s="9" t="s">
        <v>53</v>
      </c>
      <c r="Z340" s="9" t="s">
        <v>54</v>
      </c>
      <c r="AA340" s="9" t="s">
        <v>55</v>
      </c>
      <c r="AB340" s="9" t="s">
        <v>4044</v>
      </c>
      <c r="AC340" s="10">
        <v>200000</v>
      </c>
      <c r="AD340" s="9" t="s">
        <v>4060</v>
      </c>
      <c r="AE340" s="10" t="str" cm="1">
        <f t="array" aca="1" ref="AE340" ca="1">IFERROR(_xlfn.XLOOKUP(MID(CELL("filename",$A$1),FIND("]",CELL("filename",$A$1))+1,255)&amp;"|"&amp;$C340,Fonte_OM_Objeto!$G:$G,Fonte_OM_Objeto!$J:$J),"")</f>
        <v/>
      </c>
      <c r="AF340" s="10" t="str" cm="1">
        <f t="array" aca="1" ref="AF340" ca="1">IFERROR(_xlfn.XLOOKUP(MID(CELL("filename",$A$1),FIND("]",CELL("filename",$A$1))+1,255)&amp;"|"&amp;$C340,Fonte_OM_Objeto!$G:$G,Fonte_OM_Objeto!$K:$K),"")</f>
        <v/>
      </c>
    </row>
    <row r="341" spans="1:32" s="1" customFormat="1" ht="52.35" customHeight="1" x14ac:dyDescent="0.2">
      <c r="A341" s="9" t="s">
        <v>2327</v>
      </c>
      <c r="B341" s="9" t="s">
        <v>31</v>
      </c>
      <c r="C341" s="9" t="s">
        <v>4059</v>
      </c>
      <c r="D341" s="9" t="s">
        <v>33</v>
      </c>
      <c r="E341" s="9" t="s">
        <v>34</v>
      </c>
      <c r="F341" s="9" t="s">
        <v>1518</v>
      </c>
      <c r="G341" s="9" t="s">
        <v>1519</v>
      </c>
      <c r="H341" s="9" t="s">
        <v>143</v>
      </c>
      <c r="I341" s="9" t="s">
        <v>212</v>
      </c>
      <c r="J341" s="9" t="s">
        <v>39</v>
      </c>
      <c r="K341" s="9" t="s">
        <v>40</v>
      </c>
      <c r="L341" s="9" t="s">
        <v>41</v>
      </c>
      <c r="M341" s="9" t="s">
        <v>97</v>
      </c>
      <c r="N341" s="9" t="s">
        <v>98</v>
      </c>
      <c r="O341" s="9" t="s">
        <v>612</v>
      </c>
      <c r="P341" s="9" t="s">
        <v>45</v>
      </c>
      <c r="Q341" s="9" t="s">
        <v>109</v>
      </c>
      <c r="R341" s="9" t="s">
        <v>47</v>
      </c>
      <c r="S341" s="9" t="s">
        <v>110</v>
      </c>
      <c r="T341" s="9" t="s">
        <v>1534</v>
      </c>
      <c r="U341" s="9" t="s">
        <v>212</v>
      </c>
      <c r="V341" s="9" t="s">
        <v>480</v>
      </c>
      <c r="W341" s="9" t="s">
        <v>111</v>
      </c>
      <c r="X341" s="9" t="s">
        <v>52</v>
      </c>
      <c r="Y341" s="9" t="s">
        <v>53</v>
      </c>
      <c r="Z341" s="9" t="s">
        <v>54</v>
      </c>
      <c r="AA341" s="9" t="s">
        <v>55</v>
      </c>
      <c r="AB341" s="9" t="s">
        <v>4044</v>
      </c>
      <c r="AC341" s="10">
        <v>400000</v>
      </c>
      <c r="AD341" s="10" t="s">
        <v>4058</v>
      </c>
      <c r="AE341" s="10" t="str" cm="1">
        <f t="array" aca="1" ref="AE341" ca="1">IFERROR(_xlfn.XLOOKUP(MID(CELL("filename",$A$1),FIND("]",CELL("filename",$A$1))+1,255)&amp;"|"&amp;$C341,Fonte_OM_Objeto!$G:$G,Fonte_OM_Objeto!$J:$J),"")</f>
        <v/>
      </c>
      <c r="AF341" s="10" t="str" cm="1">
        <f t="array" aca="1" ref="AF341" ca="1">IFERROR(_xlfn.XLOOKUP(MID(CELL("filename",$A$1),FIND("]",CELL("filename",$A$1))+1,255)&amp;"|"&amp;$C341,Fonte_OM_Objeto!$G:$G,Fonte_OM_Objeto!$K:$K),"")</f>
        <v/>
      </c>
    </row>
    <row r="342" spans="1:32" s="1" customFormat="1" ht="52.35" customHeight="1" x14ac:dyDescent="0.2">
      <c r="A342" s="9" t="s">
        <v>2327</v>
      </c>
      <c r="B342" s="9" t="s">
        <v>31</v>
      </c>
      <c r="C342" s="9" t="s">
        <v>4057</v>
      </c>
      <c r="D342" s="9" t="s">
        <v>33</v>
      </c>
      <c r="E342" s="9" t="s">
        <v>34</v>
      </c>
      <c r="F342" s="9" t="s">
        <v>1518</v>
      </c>
      <c r="G342" s="9" t="s">
        <v>1519</v>
      </c>
      <c r="H342" s="9" t="s">
        <v>143</v>
      </c>
      <c r="I342" s="9" t="s">
        <v>212</v>
      </c>
      <c r="J342" s="9" t="s">
        <v>39</v>
      </c>
      <c r="K342" s="9" t="s">
        <v>40</v>
      </c>
      <c r="L342" s="9" t="s">
        <v>41</v>
      </c>
      <c r="M342" s="9" t="s">
        <v>97</v>
      </c>
      <c r="N342" s="9" t="s">
        <v>98</v>
      </c>
      <c r="O342" s="9" t="s">
        <v>612</v>
      </c>
      <c r="P342" s="9" t="s">
        <v>45</v>
      </c>
      <c r="Q342" s="9" t="s">
        <v>109</v>
      </c>
      <c r="R342" s="9" t="s">
        <v>47</v>
      </c>
      <c r="S342" s="9" t="s">
        <v>110</v>
      </c>
      <c r="T342" s="9" t="s">
        <v>1534</v>
      </c>
      <c r="U342" s="9" t="s">
        <v>212</v>
      </c>
      <c r="V342" s="9" t="s">
        <v>480</v>
      </c>
      <c r="W342" s="9" t="s">
        <v>111</v>
      </c>
      <c r="X342" s="9" t="s">
        <v>52</v>
      </c>
      <c r="Y342" s="9" t="s">
        <v>53</v>
      </c>
      <c r="Z342" s="9" t="s">
        <v>54</v>
      </c>
      <c r="AA342" s="9" t="s">
        <v>55</v>
      </c>
      <c r="AB342" s="9" t="s">
        <v>4044</v>
      </c>
      <c r="AC342" s="10">
        <v>400000</v>
      </c>
      <c r="AD342" s="10" t="s">
        <v>4056</v>
      </c>
      <c r="AE342" s="10" t="str" cm="1">
        <f t="array" aca="1" ref="AE342" ca="1">IFERROR(_xlfn.XLOOKUP(MID(CELL("filename",$A$1),FIND("]",CELL("filename",$A$1))+1,255)&amp;"|"&amp;$C342,Fonte_OM_Objeto!$G:$G,Fonte_OM_Objeto!$J:$J),"")</f>
        <v/>
      </c>
      <c r="AF342" s="10" t="str" cm="1">
        <f t="array" aca="1" ref="AF342" ca="1">IFERROR(_xlfn.XLOOKUP(MID(CELL("filename",$A$1),FIND("]",CELL("filename",$A$1))+1,255)&amp;"|"&amp;$C342,Fonte_OM_Objeto!$G:$G,Fonte_OM_Objeto!$K:$K),"")</f>
        <v/>
      </c>
    </row>
    <row r="343" spans="1:32" s="1" customFormat="1" ht="62.85" customHeight="1" x14ac:dyDescent="0.2">
      <c r="A343" s="9" t="s">
        <v>2327</v>
      </c>
      <c r="B343" s="9" t="s">
        <v>31</v>
      </c>
      <c r="C343" s="9" t="s">
        <v>3155</v>
      </c>
      <c r="D343" s="9" t="s">
        <v>33</v>
      </c>
      <c r="E343" s="9" t="s">
        <v>34</v>
      </c>
      <c r="F343" s="9" t="s">
        <v>1518</v>
      </c>
      <c r="G343" s="9" t="s">
        <v>1519</v>
      </c>
      <c r="H343" s="9" t="s">
        <v>143</v>
      </c>
      <c r="I343" s="9" t="s">
        <v>212</v>
      </c>
      <c r="J343" s="9" t="s">
        <v>39</v>
      </c>
      <c r="K343" s="9" t="s">
        <v>40</v>
      </c>
      <c r="L343" s="9" t="s">
        <v>41</v>
      </c>
      <c r="M343" s="9" t="s">
        <v>97</v>
      </c>
      <c r="N343" s="9" t="s">
        <v>98</v>
      </c>
      <c r="O343" s="9" t="s">
        <v>1367</v>
      </c>
      <c r="P343" s="9" t="s">
        <v>45</v>
      </c>
      <c r="Q343" s="9" t="s">
        <v>46</v>
      </c>
      <c r="R343" s="9" t="s">
        <v>47</v>
      </c>
      <c r="S343" s="9" t="s">
        <v>48</v>
      </c>
      <c r="T343" s="9" t="s">
        <v>4055</v>
      </c>
      <c r="U343" s="9" t="s">
        <v>340</v>
      </c>
      <c r="V343" s="9" t="s">
        <v>948</v>
      </c>
      <c r="W343" s="9" t="s">
        <v>51</v>
      </c>
      <c r="X343" s="9" t="s">
        <v>52</v>
      </c>
      <c r="Y343" s="9" t="s">
        <v>53</v>
      </c>
      <c r="Z343" s="9" t="s">
        <v>54</v>
      </c>
      <c r="AA343" s="9" t="s">
        <v>55</v>
      </c>
      <c r="AB343" s="9" t="s">
        <v>4044</v>
      </c>
      <c r="AC343" s="10">
        <v>250000</v>
      </c>
      <c r="AD343" s="10" t="s">
        <v>4054</v>
      </c>
      <c r="AE343" s="10" t="str" cm="1">
        <f t="array" aca="1" ref="AE343" ca="1">IFERROR(_xlfn.XLOOKUP(MID(CELL("filename",$A$1),FIND("]",CELL("filename",$A$1))+1,255)&amp;"|"&amp;$C343,Fonte_OM_Objeto!$G:$G,Fonte_OM_Objeto!$J:$J),"")</f>
        <v/>
      </c>
      <c r="AF343" s="10" t="str" cm="1">
        <f t="array" aca="1" ref="AF343" ca="1">IFERROR(_xlfn.XLOOKUP(MID(CELL("filename",$A$1),FIND("]",CELL("filename",$A$1))+1,255)&amp;"|"&amp;$C343,Fonte_OM_Objeto!$G:$G,Fonte_OM_Objeto!$K:$K),"")</f>
        <v/>
      </c>
    </row>
    <row r="344" spans="1:32" s="1" customFormat="1" ht="52.35" customHeight="1" x14ac:dyDescent="0.2">
      <c r="A344" s="9" t="s">
        <v>2327</v>
      </c>
      <c r="B344" s="9" t="s">
        <v>31</v>
      </c>
      <c r="C344" s="9" t="s">
        <v>4053</v>
      </c>
      <c r="D344" s="9" t="s">
        <v>33</v>
      </c>
      <c r="E344" s="9" t="s">
        <v>34</v>
      </c>
      <c r="F344" s="9" t="s">
        <v>1518</v>
      </c>
      <c r="G344" s="9" t="s">
        <v>1519</v>
      </c>
      <c r="H344" s="9" t="s">
        <v>143</v>
      </c>
      <c r="I344" s="9" t="s">
        <v>212</v>
      </c>
      <c r="J344" s="9" t="s">
        <v>39</v>
      </c>
      <c r="K344" s="9" t="s">
        <v>40</v>
      </c>
      <c r="L344" s="9" t="s">
        <v>41</v>
      </c>
      <c r="M344" s="9" t="s">
        <v>97</v>
      </c>
      <c r="N344" s="9" t="s">
        <v>98</v>
      </c>
      <c r="O344" s="9" t="s">
        <v>612</v>
      </c>
      <c r="P344" s="9" t="s">
        <v>45</v>
      </c>
      <c r="Q344" s="9" t="s">
        <v>109</v>
      </c>
      <c r="R344" s="9" t="s">
        <v>47</v>
      </c>
      <c r="S344" s="9" t="s">
        <v>110</v>
      </c>
      <c r="T344" s="9" t="s">
        <v>1534</v>
      </c>
      <c r="U344" s="9" t="s">
        <v>212</v>
      </c>
      <c r="V344" s="9" t="s">
        <v>480</v>
      </c>
      <c r="W344" s="9" t="s">
        <v>111</v>
      </c>
      <c r="X344" s="9" t="s">
        <v>52</v>
      </c>
      <c r="Y344" s="9" t="s">
        <v>53</v>
      </c>
      <c r="Z344" s="9" t="s">
        <v>54</v>
      </c>
      <c r="AA344" s="9" t="s">
        <v>55</v>
      </c>
      <c r="AB344" s="9" t="s">
        <v>4044</v>
      </c>
      <c r="AC344" s="10">
        <v>400000</v>
      </c>
      <c r="AD344" s="10" t="s">
        <v>4052</v>
      </c>
      <c r="AE344" s="10" t="str" cm="1">
        <f t="array" aca="1" ref="AE344" ca="1">IFERROR(_xlfn.XLOOKUP(MID(CELL("filename",$A$1),FIND("]",CELL("filename",$A$1))+1,255)&amp;"|"&amp;$C344,Fonte_OM_Objeto!$G:$G,Fonte_OM_Objeto!$J:$J),"")</f>
        <v/>
      </c>
      <c r="AF344" s="10" t="str" cm="1">
        <f t="array" aca="1" ref="AF344" ca="1">IFERROR(_xlfn.XLOOKUP(MID(CELL("filename",$A$1),FIND("]",CELL("filename",$A$1))+1,255)&amp;"|"&amp;$C344,Fonte_OM_Objeto!$G:$G,Fonte_OM_Objeto!$K:$K),"")</f>
        <v/>
      </c>
    </row>
    <row r="345" spans="1:32" s="1" customFormat="1" ht="30.4" customHeight="1" x14ac:dyDescent="0.2">
      <c r="A345" s="9" t="s">
        <v>2327</v>
      </c>
      <c r="B345" s="9" t="s">
        <v>31</v>
      </c>
      <c r="C345" s="9" t="s">
        <v>2333</v>
      </c>
      <c r="D345" s="9" t="s">
        <v>33</v>
      </c>
      <c r="E345" s="9" t="s">
        <v>90</v>
      </c>
      <c r="F345" s="9" t="s">
        <v>1518</v>
      </c>
      <c r="G345" s="9" t="s">
        <v>1519</v>
      </c>
      <c r="H345" s="9" t="s">
        <v>143</v>
      </c>
      <c r="I345" s="9" t="s">
        <v>212</v>
      </c>
      <c r="J345" s="9" t="s">
        <v>39</v>
      </c>
      <c r="K345" s="9" t="s">
        <v>40</v>
      </c>
      <c r="L345" s="9" t="s">
        <v>41</v>
      </c>
      <c r="M345" s="9" t="s">
        <v>408</v>
      </c>
      <c r="N345" s="9" t="s">
        <v>409</v>
      </c>
      <c r="O345" s="9" t="s">
        <v>2739</v>
      </c>
      <c r="P345" s="9" t="s">
        <v>45</v>
      </c>
      <c r="Q345" s="9" t="s">
        <v>411</v>
      </c>
      <c r="R345" s="9" t="s">
        <v>2353</v>
      </c>
      <c r="S345" s="9" t="s">
        <v>413</v>
      </c>
      <c r="T345" s="9" t="s">
        <v>75</v>
      </c>
      <c r="U345" s="9" t="s">
        <v>76</v>
      </c>
      <c r="V345" s="9" t="s">
        <v>75</v>
      </c>
      <c r="W345" s="9" t="s">
        <v>51</v>
      </c>
      <c r="X345" s="9" t="s">
        <v>102</v>
      </c>
      <c r="Y345" s="9" t="s">
        <v>53</v>
      </c>
      <c r="Z345" s="9" t="s">
        <v>54</v>
      </c>
      <c r="AA345" s="9" t="s">
        <v>55</v>
      </c>
      <c r="AB345" s="9" t="s">
        <v>4044</v>
      </c>
      <c r="AC345" s="10">
        <v>200000</v>
      </c>
      <c r="AD345" s="10" t="s">
        <v>4051</v>
      </c>
      <c r="AE345" s="10" t="str" cm="1">
        <f t="array" aca="1" ref="AE345" ca="1">IFERROR(_xlfn.XLOOKUP(MID(CELL("filename",$A$1),FIND("]",CELL("filename",$A$1))+1,255)&amp;"|"&amp;$C345,Fonte_OM_Objeto!$G:$G,Fonte_OM_Objeto!$J:$J),"")</f>
        <v/>
      </c>
      <c r="AF345" s="10" t="str" cm="1">
        <f t="array" aca="1" ref="AF345" ca="1">IFERROR(_xlfn.XLOOKUP(MID(CELL("filename",$A$1),FIND("]",CELL("filename",$A$1))+1,255)&amp;"|"&amp;$C345,Fonte_OM_Objeto!$G:$G,Fonte_OM_Objeto!$K:$K),"")</f>
        <v/>
      </c>
    </row>
    <row r="346" spans="1:32" s="1" customFormat="1" ht="30.4" customHeight="1" x14ac:dyDescent="0.2">
      <c r="A346" s="9" t="s">
        <v>2327</v>
      </c>
      <c r="B346" s="9" t="s">
        <v>31</v>
      </c>
      <c r="C346" s="9" t="s">
        <v>1542</v>
      </c>
      <c r="D346" s="9" t="s">
        <v>33</v>
      </c>
      <c r="E346" s="9" t="s">
        <v>90</v>
      </c>
      <c r="F346" s="9" t="s">
        <v>1518</v>
      </c>
      <c r="G346" s="9" t="s">
        <v>1519</v>
      </c>
      <c r="H346" s="9" t="s">
        <v>143</v>
      </c>
      <c r="I346" s="9" t="s">
        <v>212</v>
      </c>
      <c r="J346" s="9" t="s">
        <v>39</v>
      </c>
      <c r="K346" s="9" t="s">
        <v>40</v>
      </c>
      <c r="L346" s="9" t="s">
        <v>41</v>
      </c>
      <c r="M346" s="9" t="s">
        <v>42</v>
      </c>
      <c r="N346" s="9" t="s">
        <v>43</v>
      </c>
      <c r="O346" s="9" t="s">
        <v>2371</v>
      </c>
      <c r="P346" s="9" t="s">
        <v>45</v>
      </c>
      <c r="Q346" s="9" t="s">
        <v>84</v>
      </c>
      <c r="R346" s="9" t="s">
        <v>45</v>
      </c>
      <c r="S346" s="9" t="s">
        <v>4050</v>
      </c>
      <c r="T346" s="9" t="s">
        <v>75</v>
      </c>
      <c r="U346" s="9" t="s">
        <v>76</v>
      </c>
      <c r="V346" s="9" t="s">
        <v>75</v>
      </c>
      <c r="W346" s="9" t="s">
        <v>51</v>
      </c>
      <c r="X346" s="9" t="s">
        <v>52</v>
      </c>
      <c r="Y346" s="9" t="s">
        <v>53</v>
      </c>
      <c r="Z346" s="9" t="s">
        <v>54</v>
      </c>
      <c r="AA346" s="9" t="s">
        <v>55</v>
      </c>
      <c r="AB346" s="9" t="s">
        <v>4044</v>
      </c>
      <c r="AC346" s="10">
        <v>471582</v>
      </c>
      <c r="AD346" s="10" t="s">
        <v>4049</v>
      </c>
      <c r="AE346" s="10" t="str" cm="1">
        <f t="array" aca="1" ref="AE346" ca="1">IFERROR(_xlfn.XLOOKUP(MID(CELL("filename",$A$1),FIND("]",CELL("filename",$A$1))+1,255)&amp;"|"&amp;$C346,Fonte_OM_Objeto!$G:$G,Fonte_OM_Objeto!$J:$J),"")</f>
        <v>AMAN</v>
      </c>
      <c r="AF346" s="10" t="str" cm="1">
        <f t="array" aca="1" ref="AF346" ca="1">IFERROR(_xlfn.XLOOKUP(MID(CELL("filename",$A$1),FIND("]",CELL("filename",$A$1))+1,255)&amp;"|"&amp;$C346,Fonte_OM_Objeto!$G:$G,Fonte_OM_Objeto!$K:$K),"")</f>
        <v>Construção da nova adutora é uma obra estruturante e de fundamental importância para garantir o abastecimento de água - Resende/RJ</v>
      </c>
    </row>
    <row r="347" spans="1:32" s="1" customFormat="1" ht="41.1" customHeight="1" x14ac:dyDescent="0.2">
      <c r="A347" s="9" t="s">
        <v>2327</v>
      </c>
      <c r="B347" s="9" t="s">
        <v>31</v>
      </c>
      <c r="C347" s="9" t="s">
        <v>1538</v>
      </c>
      <c r="D347" s="9" t="s">
        <v>33</v>
      </c>
      <c r="E347" s="9" t="s">
        <v>90</v>
      </c>
      <c r="F347" s="9" t="s">
        <v>1518</v>
      </c>
      <c r="G347" s="9" t="s">
        <v>1519</v>
      </c>
      <c r="H347" s="9" t="s">
        <v>143</v>
      </c>
      <c r="I347" s="9" t="s">
        <v>212</v>
      </c>
      <c r="J347" s="9" t="s">
        <v>39</v>
      </c>
      <c r="K347" s="9" t="s">
        <v>40</v>
      </c>
      <c r="L347" s="9" t="s">
        <v>41</v>
      </c>
      <c r="M347" s="9" t="s">
        <v>70</v>
      </c>
      <c r="N347" s="9" t="s">
        <v>71</v>
      </c>
      <c r="O347" s="9" t="s">
        <v>2326</v>
      </c>
      <c r="P347" s="9" t="s">
        <v>45</v>
      </c>
      <c r="Q347" s="9" t="s">
        <v>62</v>
      </c>
      <c r="R347" s="9" t="s">
        <v>45</v>
      </c>
      <c r="S347" s="9" t="s">
        <v>4048</v>
      </c>
      <c r="T347" s="9" t="s">
        <v>75</v>
      </c>
      <c r="U347" s="9" t="s">
        <v>76</v>
      </c>
      <c r="V347" s="9" t="s">
        <v>75</v>
      </c>
      <c r="W347" s="9" t="s">
        <v>51</v>
      </c>
      <c r="X347" s="9" t="s">
        <v>102</v>
      </c>
      <c r="Y347" s="9" t="s">
        <v>53</v>
      </c>
      <c r="Z347" s="9" t="s">
        <v>54</v>
      </c>
      <c r="AA347" s="9" t="s">
        <v>55</v>
      </c>
      <c r="AB347" s="9" t="s">
        <v>4044</v>
      </c>
      <c r="AC347" s="10">
        <v>100000</v>
      </c>
      <c r="AD347" s="10" t="s">
        <v>4047</v>
      </c>
      <c r="AE347" s="10" t="str" cm="1">
        <f t="array" aca="1" ref="AE347" ca="1">IFERROR(_xlfn.XLOOKUP(MID(CELL("filename",$A$1),FIND("]",CELL("filename",$A$1))+1,255)&amp;"|"&amp;$C347,Fonte_OM_Objeto!$G:$G,Fonte_OM_Objeto!$J:$J),"")</f>
        <v/>
      </c>
      <c r="AF347" s="10" t="str" cm="1">
        <f t="array" aca="1" ref="AF347" ca="1">IFERROR(_xlfn.XLOOKUP(MID(CELL("filename",$A$1),FIND("]",CELL("filename",$A$1))+1,255)&amp;"|"&amp;$C347,Fonte_OM_Objeto!$G:$G,Fonte_OM_Objeto!$K:$K),"")</f>
        <v/>
      </c>
    </row>
    <row r="348" spans="1:32" s="1" customFormat="1" ht="41.1" customHeight="1" x14ac:dyDescent="0.2">
      <c r="A348" s="9" t="s">
        <v>2327</v>
      </c>
      <c r="B348" s="9" t="s">
        <v>31</v>
      </c>
      <c r="C348" s="9" t="s">
        <v>1538</v>
      </c>
      <c r="D348" s="9" t="s">
        <v>33</v>
      </c>
      <c r="E348" s="9" t="s">
        <v>90</v>
      </c>
      <c r="F348" s="9" t="s">
        <v>1518</v>
      </c>
      <c r="G348" s="9" t="s">
        <v>1519</v>
      </c>
      <c r="H348" s="9" t="s">
        <v>143</v>
      </c>
      <c r="I348" s="9" t="s">
        <v>212</v>
      </c>
      <c r="J348" s="9" t="s">
        <v>39</v>
      </c>
      <c r="K348" s="9" t="s">
        <v>40</v>
      </c>
      <c r="L348" s="9" t="s">
        <v>41</v>
      </c>
      <c r="M348" s="9" t="s">
        <v>70</v>
      </c>
      <c r="N348" s="9" t="s">
        <v>71</v>
      </c>
      <c r="O348" s="9" t="s">
        <v>2326</v>
      </c>
      <c r="P348" s="9" t="s">
        <v>45</v>
      </c>
      <c r="Q348" s="9" t="s">
        <v>62</v>
      </c>
      <c r="R348" s="9" t="s">
        <v>45</v>
      </c>
      <c r="S348" s="9" t="s">
        <v>4048</v>
      </c>
      <c r="T348" s="9" t="s">
        <v>75</v>
      </c>
      <c r="U348" s="9" t="s">
        <v>76</v>
      </c>
      <c r="V348" s="9" t="s">
        <v>75</v>
      </c>
      <c r="W348" s="9" t="s">
        <v>51</v>
      </c>
      <c r="X348" s="9" t="s">
        <v>52</v>
      </c>
      <c r="Y348" s="9" t="s">
        <v>53</v>
      </c>
      <c r="Z348" s="9" t="s">
        <v>54</v>
      </c>
      <c r="AA348" s="9" t="s">
        <v>55</v>
      </c>
      <c r="AB348" s="9" t="s">
        <v>4044</v>
      </c>
      <c r="AC348" s="10">
        <v>100000</v>
      </c>
      <c r="AD348" s="10" t="s">
        <v>4047</v>
      </c>
      <c r="AE348" s="10" t="str" cm="1">
        <f t="array" aca="1" ref="AE348" ca="1">IFERROR(_xlfn.XLOOKUP(MID(CELL("filename",$A$1),FIND("]",CELL("filename",$A$1))+1,255)&amp;"|"&amp;$C348,Fonte_OM_Objeto!$G:$G,Fonte_OM_Objeto!$J:$J),"")</f>
        <v/>
      </c>
      <c r="AF348" s="10" t="str" cm="1">
        <f t="array" aca="1" ref="AF348" ca="1">IFERROR(_xlfn.XLOOKUP(MID(CELL("filename",$A$1),FIND("]",CELL("filename",$A$1))+1,255)&amp;"|"&amp;$C348,Fonte_OM_Objeto!$G:$G,Fonte_OM_Objeto!$K:$K),"")</f>
        <v/>
      </c>
    </row>
    <row r="349" spans="1:32" s="1" customFormat="1" ht="41.1" customHeight="1" x14ac:dyDescent="0.2">
      <c r="A349" s="9" t="s">
        <v>2327</v>
      </c>
      <c r="B349" s="9" t="s">
        <v>31</v>
      </c>
      <c r="C349" s="9" t="s">
        <v>1536</v>
      </c>
      <c r="D349" s="9" t="s">
        <v>33</v>
      </c>
      <c r="E349" s="9" t="s">
        <v>90</v>
      </c>
      <c r="F349" s="9" t="s">
        <v>1518</v>
      </c>
      <c r="G349" s="9" t="s">
        <v>1519</v>
      </c>
      <c r="H349" s="9" t="s">
        <v>143</v>
      </c>
      <c r="I349" s="9" t="s">
        <v>212</v>
      </c>
      <c r="J349" s="9" t="s">
        <v>39</v>
      </c>
      <c r="K349" s="9" t="s">
        <v>40</v>
      </c>
      <c r="L349" s="9" t="s">
        <v>41</v>
      </c>
      <c r="M349" s="9" t="s">
        <v>59</v>
      </c>
      <c r="N349" s="9" t="s">
        <v>60</v>
      </c>
      <c r="O349" s="9" t="s">
        <v>2347</v>
      </c>
      <c r="P349" s="9" t="s">
        <v>45</v>
      </c>
      <c r="Q349" s="9" t="s">
        <v>62</v>
      </c>
      <c r="R349" s="9" t="s">
        <v>45</v>
      </c>
      <c r="S349" s="9" t="s">
        <v>4046</v>
      </c>
      <c r="T349" s="9" t="s">
        <v>75</v>
      </c>
      <c r="U349" s="9" t="s">
        <v>76</v>
      </c>
      <c r="V349" s="9" t="s">
        <v>75</v>
      </c>
      <c r="W349" s="9" t="s">
        <v>51</v>
      </c>
      <c r="X349" s="9" t="s">
        <v>52</v>
      </c>
      <c r="Y349" s="9" t="s">
        <v>53</v>
      </c>
      <c r="Z349" s="9" t="s">
        <v>54</v>
      </c>
      <c r="AA349" s="9" t="s">
        <v>1392</v>
      </c>
      <c r="AB349" s="9" t="s">
        <v>4044</v>
      </c>
      <c r="AC349" s="10">
        <v>350000</v>
      </c>
      <c r="AD349" s="10" t="s">
        <v>4045</v>
      </c>
      <c r="AE349" s="10" t="str" cm="1">
        <f t="array" aca="1" ref="AE349" ca="1">IFERROR(_xlfn.XLOOKUP(MID(CELL("filename",$A$1),FIND("]",CELL("filename",$A$1))+1,255)&amp;"|"&amp;$C349,Fonte_OM_Objeto!$G:$G,Fonte_OM_Objeto!$J:$J),"")</f>
        <v/>
      </c>
      <c r="AF349" s="10" t="str" cm="1">
        <f t="array" aca="1" ref="AF349" ca="1">IFERROR(_xlfn.XLOOKUP(MID(CELL("filename",$A$1),FIND("]",CELL("filename",$A$1))+1,255)&amp;"|"&amp;$C349,Fonte_OM_Objeto!$G:$G,Fonte_OM_Objeto!$K:$K),"")</f>
        <v/>
      </c>
    </row>
    <row r="350" spans="1:32" s="1" customFormat="1" ht="52.35" customHeight="1" x14ac:dyDescent="0.2">
      <c r="A350" s="9" t="s">
        <v>2327</v>
      </c>
      <c r="B350" s="9" t="s">
        <v>31</v>
      </c>
      <c r="C350" s="9" t="s">
        <v>1532</v>
      </c>
      <c r="D350" s="9" t="s">
        <v>33</v>
      </c>
      <c r="E350" s="9" t="s">
        <v>90</v>
      </c>
      <c r="F350" s="9" t="s">
        <v>1518</v>
      </c>
      <c r="G350" s="9" t="s">
        <v>1519</v>
      </c>
      <c r="H350" s="9" t="s">
        <v>143</v>
      </c>
      <c r="I350" s="9" t="s">
        <v>212</v>
      </c>
      <c r="J350" s="9" t="s">
        <v>39</v>
      </c>
      <c r="K350" s="9" t="s">
        <v>40</v>
      </c>
      <c r="L350" s="9" t="s">
        <v>41</v>
      </c>
      <c r="M350" s="9" t="s">
        <v>59</v>
      </c>
      <c r="N350" s="9" t="s">
        <v>60</v>
      </c>
      <c r="O350" s="9" t="s">
        <v>2577</v>
      </c>
      <c r="P350" s="9" t="s">
        <v>45</v>
      </c>
      <c r="Q350" s="9" t="s">
        <v>1428</v>
      </c>
      <c r="R350" s="9" t="s">
        <v>45</v>
      </c>
      <c r="S350" s="9" t="s">
        <v>1429</v>
      </c>
      <c r="T350" s="9" t="s">
        <v>75</v>
      </c>
      <c r="U350" s="9" t="s">
        <v>76</v>
      </c>
      <c r="V350" s="9" t="s">
        <v>75</v>
      </c>
      <c r="W350" s="9" t="s">
        <v>51</v>
      </c>
      <c r="X350" s="9" t="s">
        <v>102</v>
      </c>
      <c r="Y350" s="9" t="s">
        <v>53</v>
      </c>
      <c r="Z350" s="9" t="s">
        <v>54</v>
      </c>
      <c r="AA350" s="9" t="s">
        <v>55</v>
      </c>
      <c r="AB350" s="9" t="s">
        <v>4044</v>
      </c>
      <c r="AC350" s="10">
        <v>250000</v>
      </c>
      <c r="AD350" s="10" t="s">
        <v>4043</v>
      </c>
      <c r="AE350" s="10" t="str" cm="1">
        <f t="array" aca="1" ref="AE350" ca="1">IFERROR(_xlfn.XLOOKUP(MID(CELL("filename",$A$1),FIND("]",CELL("filename",$A$1))+1,255)&amp;"|"&amp;$C350,Fonte_OM_Objeto!$G:$G,Fonte_OM_Objeto!$J:$J),"")</f>
        <v/>
      </c>
      <c r="AF350" s="10" t="str" cm="1">
        <f t="array" aca="1" ref="AF350" ca="1">IFERROR(_xlfn.XLOOKUP(MID(CELL("filename",$A$1),FIND("]",CELL("filename",$A$1))+1,255)&amp;"|"&amp;$C350,Fonte_OM_Objeto!$G:$G,Fonte_OM_Objeto!$K:$K),"")</f>
        <v/>
      </c>
    </row>
    <row r="351" spans="1:32" s="1" customFormat="1" ht="52.35" customHeight="1" x14ac:dyDescent="0.2">
      <c r="A351" s="9" t="s">
        <v>2327</v>
      </c>
      <c r="B351" s="9" t="s">
        <v>31</v>
      </c>
      <c r="C351" s="9" t="s">
        <v>1532</v>
      </c>
      <c r="D351" s="9" t="s">
        <v>33</v>
      </c>
      <c r="E351" s="9" t="s">
        <v>90</v>
      </c>
      <c r="F351" s="9" t="s">
        <v>1518</v>
      </c>
      <c r="G351" s="9" t="s">
        <v>1519</v>
      </c>
      <c r="H351" s="9" t="s">
        <v>143</v>
      </c>
      <c r="I351" s="9" t="s">
        <v>212</v>
      </c>
      <c r="J351" s="9" t="s">
        <v>39</v>
      </c>
      <c r="K351" s="9" t="s">
        <v>40</v>
      </c>
      <c r="L351" s="9" t="s">
        <v>41</v>
      </c>
      <c r="M351" s="9" t="s">
        <v>59</v>
      </c>
      <c r="N351" s="9" t="s">
        <v>60</v>
      </c>
      <c r="O351" s="9" t="s">
        <v>2577</v>
      </c>
      <c r="P351" s="9" t="s">
        <v>45</v>
      </c>
      <c r="Q351" s="9" t="s">
        <v>1428</v>
      </c>
      <c r="R351" s="9" t="s">
        <v>45</v>
      </c>
      <c r="S351" s="9" t="s">
        <v>1429</v>
      </c>
      <c r="T351" s="9" t="s">
        <v>75</v>
      </c>
      <c r="U351" s="9" t="s">
        <v>76</v>
      </c>
      <c r="V351" s="9" t="s">
        <v>75</v>
      </c>
      <c r="W351" s="9" t="s">
        <v>51</v>
      </c>
      <c r="X351" s="9" t="s">
        <v>52</v>
      </c>
      <c r="Y351" s="9" t="s">
        <v>53</v>
      </c>
      <c r="Z351" s="9" t="s">
        <v>54</v>
      </c>
      <c r="AA351" s="9" t="s">
        <v>55</v>
      </c>
      <c r="AB351" s="9" t="s">
        <v>4044</v>
      </c>
      <c r="AC351" s="10">
        <v>250000</v>
      </c>
      <c r="AD351" s="10" t="s">
        <v>4043</v>
      </c>
      <c r="AE351" s="10" t="str" cm="1">
        <f t="array" aca="1" ref="AE351" ca="1">IFERROR(_xlfn.XLOOKUP(MID(CELL("filename",$A$1),FIND("]",CELL("filename",$A$1))+1,255)&amp;"|"&amp;$C351,Fonte_OM_Objeto!$G:$G,Fonte_OM_Objeto!$J:$J),"")</f>
        <v/>
      </c>
      <c r="AF351" s="10" t="str" cm="1">
        <f t="array" aca="1" ref="AF351" ca="1">IFERROR(_xlfn.XLOOKUP(MID(CELL("filename",$A$1),FIND("]",CELL("filename",$A$1))+1,255)&amp;"|"&amp;$C351,Fonte_OM_Objeto!$G:$G,Fonte_OM_Objeto!$K:$K),"")</f>
        <v/>
      </c>
    </row>
  </sheetData>
  <autoFilter ref="A1:AD1" xr:uid="{00000000-0001-0000-0000-000000000000}"/>
  <pageMargins left="0.511811024" right="0.511811024" top="0.78740157499999996" bottom="0.78740157499999996" header="0.31496062000000002" footer="0.31496062000000002"/>
  <pageSetup paperSize="9"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80397-B5E2-42B4-9C8C-FF8144F3CF6B}">
  <dimension ref="A1:AF335"/>
  <sheetViews>
    <sheetView workbookViewId="0">
      <selection activeCell="D2" sqref="D2"/>
    </sheetView>
  </sheetViews>
  <sheetFormatPr defaultRowHeight="12.75" x14ac:dyDescent="0.2"/>
  <cols>
    <col min="1" max="4" width="10.7109375" customWidth="1"/>
    <col min="5" max="5" width="37.85546875" customWidth="1"/>
    <col min="6" max="6" width="39.7109375" customWidth="1"/>
    <col min="7" max="28" width="10.7109375" customWidth="1"/>
    <col min="29" max="29" width="58.140625" customWidth="1"/>
    <col min="31" max="31" width="30.42578125" customWidth="1"/>
    <col min="32" max="32" width="58.42578125" customWidth="1"/>
  </cols>
  <sheetData>
    <row r="1" spans="1:32" s="1" customFormat="1" ht="24" customHeight="1" x14ac:dyDescent="0.2">
      <c r="A1" s="6" t="s">
        <v>0</v>
      </c>
      <c r="B1" s="6" t="s">
        <v>1</v>
      </c>
      <c r="C1" s="6" t="s">
        <v>2</v>
      </c>
      <c r="D1" s="6" t="s">
        <v>3</v>
      </c>
      <c r="E1" s="6" t="s">
        <v>5</v>
      </c>
      <c r="F1" s="6" t="s">
        <v>6</v>
      </c>
      <c r="G1" s="6" t="s">
        <v>7</v>
      </c>
      <c r="H1" s="6" t="s">
        <v>8</v>
      </c>
      <c r="I1" s="6" t="s">
        <v>9</v>
      </c>
      <c r="J1" s="6" t="s">
        <v>10</v>
      </c>
      <c r="K1" s="6" t="s">
        <v>11</v>
      </c>
      <c r="L1" s="6" t="s">
        <v>12</v>
      </c>
      <c r="M1" s="6" t="s">
        <v>13</v>
      </c>
      <c r="N1" s="6" t="s">
        <v>14</v>
      </c>
      <c r="O1" s="6" t="s">
        <v>15</v>
      </c>
      <c r="P1" s="6" t="s">
        <v>16</v>
      </c>
      <c r="Q1" s="6" t="s">
        <v>17</v>
      </c>
      <c r="R1" s="6" t="s">
        <v>18</v>
      </c>
      <c r="S1" s="6" t="s">
        <v>19</v>
      </c>
      <c r="T1" s="6" t="s">
        <v>20</v>
      </c>
      <c r="U1" s="6" t="s">
        <v>21</v>
      </c>
      <c r="V1" s="6" t="s">
        <v>22</v>
      </c>
      <c r="W1" s="6" t="s">
        <v>23</v>
      </c>
      <c r="X1" s="6" t="s">
        <v>24</v>
      </c>
      <c r="Y1" s="6" t="s">
        <v>25</v>
      </c>
      <c r="Z1" s="6" t="s">
        <v>26</v>
      </c>
      <c r="AA1" s="6" t="s">
        <v>27</v>
      </c>
      <c r="AB1" s="6" t="s">
        <v>28</v>
      </c>
      <c r="AC1" s="6" t="s">
        <v>29</v>
      </c>
      <c r="AD1" s="10"/>
      <c r="AE1" s="10" t="s">
        <v>7036</v>
      </c>
      <c r="AF1" s="10" t="s">
        <v>7037</v>
      </c>
    </row>
    <row r="2" spans="1:32" s="1" customFormat="1" ht="106.15" customHeight="1" x14ac:dyDescent="0.2">
      <c r="A2" s="9" t="s">
        <v>2327</v>
      </c>
      <c r="B2" s="9" t="s">
        <v>31</v>
      </c>
      <c r="C2" s="9" t="s">
        <v>5206</v>
      </c>
      <c r="D2" s="9" t="s">
        <v>33</v>
      </c>
      <c r="E2" s="9" t="s">
        <v>5205</v>
      </c>
      <c r="F2" s="9" t="s">
        <v>5204</v>
      </c>
      <c r="G2" s="9" t="s">
        <v>37</v>
      </c>
      <c r="H2" s="9" t="s">
        <v>198</v>
      </c>
      <c r="I2" s="9" t="s">
        <v>69</v>
      </c>
      <c r="J2" s="9" t="s">
        <v>40</v>
      </c>
      <c r="K2" s="9" t="s">
        <v>41</v>
      </c>
      <c r="L2" s="9" t="s">
        <v>408</v>
      </c>
      <c r="M2" s="9" t="s">
        <v>409</v>
      </c>
      <c r="N2" s="9" t="s">
        <v>2518</v>
      </c>
      <c r="O2" s="9" t="s">
        <v>45</v>
      </c>
      <c r="P2" s="9" t="s">
        <v>62</v>
      </c>
      <c r="Q2" s="9" t="s">
        <v>2353</v>
      </c>
      <c r="R2" s="9" t="s">
        <v>2517</v>
      </c>
      <c r="S2" s="9" t="s">
        <v>75</v>
      </c>
      <c r="T2" s="9" t="s">
        <v>76</v>
      </c>
      <c r="U2" s="9" t="s">
        <v>75</v>
      </c>
      <c r="V2" s="9" t="s">
        <v>51</v>
      </c>
      <c r="W2" s="9" t="s">
        <v>52</v>
      </c>
      <c r="X2" s="9" t="s">
        <v>53</v>
      </c>
      <c r="Y2" s="9" t="s">
        <v>54</v>
      </c>
      <c r="Z2" s="9" t="s">
        <v>55</v>
      </c>
      <c r="AA2" s="9" t="s">
        <v>4644</v>
      </c>
      <c r="AB2" s="11">
        <v>700000</v>
      </c>
      <c r="AC2" s="10" t="s">
        <v>4643</v>
      </c>
      <c r="AD2" s="10"/>
      <c r="AE2" s="10" t="str" cm="1">
        <f t="array" aca="1" ref="AE2" ca="1">IFERROR(_xlfn.XLOOKUP(MID(CELL("filename",$A$1),FIND("]",CELL("filename",$A$1))+1,255)&amp;"|"&amp;$C2,Fonte_OM_Objeto!$G:$G,Fonte_OM_Objeto!$J:$J),"")</f>
        <v/>
      </c>
      <c r="AF2" s="10" t="str" cm="1">
        <f t="array" aca="1" ref="AF2" ca="1">IFERROR(_xlfn.XLOOKUP(MID(CELL("filename",$A$1),FIND("]",CELL("filename",$A$1))+1,255)&amp;"|"&amp;$C2,Fonte_OM_Objeto!$G:$G,Fonte_OM_Objeto!$K:$K),"")</f>
        <v/>
      </c>
    </row>
    <row r="3" spans="1:32" s="1" customFormat="1" ht="19.7" customHeight="1" x14ac:dyDescent="0.2">
      <c r="A3" s="9" t="s">
        <v>2327</v>
      </c>
      <c r="B3" s="9" t="s">
        <v>31</v>
      </c>
      <c r="C3" s="9" t="s">
        <v>5203</v>
      </c>
      <c r="D3" s="9" t="s">
        <v>33</v>
      </c>
      <c r="E3" s="9" t="s">
        <v>5198</v>
      </c>
      <c r="F3" s="9" t="s">
        <v>5197</v>
      </c>
      <c r="G3" s="9" t="s">
        <v>37</v>
      </c>
      <c r="H3" s="9" t="s">
        <v>1373</v>
      </c>
      <c r="I3" s="9" t="s">
        <v>703</v>
      </c>
      <c r="J3" s="9" t="s">
        <v>40</v>
      </c>
      <c r="K3" s="9" t="s">
        <v>41</v>
      </c>
      <c r="L3" s="9" t="s">
        <v>232</v>
      </c>
      <c r="M3" s="9" t="s">
        <v>233</v>
      </c>
      <c r="N3" s="9" t="s">
        <v>4877</v>
      </c>
      <c r="O3" s="9" t="s">
        <v>45</v>
      </c>
      <c r="P3" s="9" t="s">
        <v>235</v>
      </c>
      <c r="Q3" s="9" t="s">
        <v>2360</v>
      </c>
      <c r="R3" s="9" t="s">
        <v>2359</v>
      </c>
      <c r="S3" s="9" t="s">
        <v>2499</v>
      </c>
      <c r="T3" s="9" t="s">
        <v>1373</v>
      </c>
      <c r="U3" s="9" t="s">
        <v>2258</v>
      </c>
      <c r="V3" s="9" t="s">
        <v>51</v>
      </c>
      <c r="W3" s="9" t="s">
        <v>52</v>
      </c>
      <c r="X3" s="9" t="s">
        <v>2366</v>
      </c>
      <c r="Y3" s="9" t="s">
        <v>54</v>
      </c>
      <c r="Z3" s="9" t="s">
        <v>55</v>
      </c>
      <c r="AA3" s="9" t="s">
        <v>4644</v>
      </c>
      <c r="AB3" s="11">
        <v>0</v>
      </c>
      <c r="AC3" s="10" t="s">
        <v>5202</v>
      </c>
      <c r="AD3" s="10"/>
      <c r="AE3" s="10" t="str" cm="1">
        <f t="array" aca="1" ref="AE3" ca="1">IFERROR(_xlfn.XLOOKUP(MID(CELL("filename",$A$1),FIND("]",CELL("filename",$A$1))+1,255)&amp;"|"&amp;$C3,Fonte_OM_Objeto!$G:$G,Fonte_OM_Objeto!$J:$J),"")</f>
        <v/>
      </c>
      <c r="AF3" s="10" t="str" cm="1">
        <f t="array" aca="1" ref="AF3" ca="1">IFERROR(_xlfn.XLOOKUP(MID(CELL("filename",$A$1),FIND("]",CELL("filename",$A$1))+1,255)&amp;"|"&amp;$C3,Fonte_OM_Objeto!$G:$G,Fonte_OM_Objeto!$K:$K),"")</f>
        <v/>
      </c>
    </row>
    <row r="4" spans="1:32" s="1" customFormat="1" ht="19.7" customHeight="1" x14ac:dyDescent="0.2">
      <c r="A4" s="9" t="s">
        <v>2327</v>
      </c>
      <c r="B4" s="9" t="s">
        <v>31</v>
      </c>
      <c r="C4" s="9" t="s">
        <v>5203</v>
      </c>
      <c r="D4" s="9" t="s">
        <v>33</v>
      </c>
      <c r="E4" s="9" t="s">
        <v>5198</v>
      </c>
      <c r="F4" s="9" t="s">
        <v>5197</v>
      </c>
      <c r="G4" s="9" t="s">
        <v>37</v>
      </c>
      <c r="H4" s="9" t="s">
        <v>1373</v>
      </c>
      <c r="I4" s="9" t="s">
        <v>703</v>
      </c>
      <c r="J4" s="9" t="s">
        <v>40</v>
      </c>
      <c r="K4" s="9" t="s">
        <v>41</v>
      </c>
      <c r="L4" s="9" t="s">
        <v>232</v>
      </c>
      <c r="M4" s="9" t="s">
        <v>233</v>
      </c>
      <c r="N4" s="9" t="s">
        <v>4873</v>
      </c>
      <c r="O4" s="9" t="s">
        <v>45</v>
      </c>
      <c r="P4" s="9" t="s">
        <v>235</v>
      </c>
      <c r="Q4" s="9" t="s">
        <v>45</v>
      </c>
      <c r="R4" s="9" t="s">
        <v>2359</v>
      </c>
      <c r="S4" s="9" t="s">
        <v>2499</v>
      </c>
      <c r="T4" s="9" t="s">
        <v>1373</v>
      </c>
      <c r="U4" s="9" t="s">
        <v>2258</v>
      </c>
      <c r="V4" s="9" t="s">
        <v>51</v>
      </c>
      <c r="W4" s="9" t="s">
        <v>52</v>
      </c>
      <c r="X4" s="9" t="s">
        <v>2366</v>
      </c>
      <c r="Y4" s="9" t="s">
        <v>54</v>
      </c>
      <c r="Z4" s="9" t="s">
        <v>55</v>
      </c>
      <c r="AA4" s="9" t="s">
        <v>4644</v>
      </c>
      <c r="AB4" s="11">
        <v>1200000</v>
      </c>
      <c r="AC4" s="10" t="s">
        <v>5202</v>
      </c>
      <c r="AD4" s="10"/>
      <c r="AE4" s="10" t="str" cm="1">
        <f t="array" aca="1" ref="AE4" ca="1">IFERROR(_xlfn.XLOOKUP(MID(CELL("filename",$A$1),FIND("]",CELL("filename",$A$1))+1,255)&amp;"|"&amp;$C4,Fonte_OM_Objeto!$G:$G,Fonte_OM_Objeto!$J:$J),"")</f>
        <v/>
      </c>
      <c r="AF4" s="10" t="str" cm="1">
        <f t="array" aca="1" ref="AF4" ca="1">IFERROR(_xlfn.XLOOKUP(MID(CELL("filename",$A$1),FIND("]",CELL("filename",$A$1))+1,255)&amp;"|"&amp;$C4,Fonte_OM_Objeto!$G:$G,Fonte_OM_Objeto!$K:$K),"")</f>
        <v/>
      </c>
    </row>
    <row r="5" spans="1:32" s="1" customFormat="1" ht="62.85" customHeight="1" x14ac:dyDescent="0.2">
      <c r="A5" s="9" t="s">
        <v>2327</v>
      </c>
      <c r="B5" s="9" t="s">
        <v>31</v>
      </c>
      <c r="C5" s="9" t="s">
        <v>5201</v>
      </c>
      <c r="D5" s="9" t="s">
        <v>33</v>
      </c>
      <c r="E5" s="9" t="s">
        <v>5198</v>
      </c>
      <c r="F5" s="9" t="s">
        <v>5197</v>
      </c>
      <c r="G5" s="9" t="s">
        <v>37</v>
      </c>
      <c r="H5" s="9" t="s">
        <v>1373</v>
      </c>
      <c r="I5" s="9" t="s">
        <v>703</v>
      </c>
      <c r="J5" s="9" t="s">
        <v>40</v>
      </c>
      <c r="K5" s="9" t="s">
        <v>41</v>
      </c>
      <c r="L5" s="9" t="s">
        <v>232</v>
      </c>
      <c r="M5" s="9" t="s">
        <v>233</v>
      </c>
      <c r="N5" s="9" t="s">
        <v>4877</v>
      </c>
      <c r="O5" s="9" t="s">
        <v>45</v>
      </c>
      <c r="P5" s="9" t="s">
        <v>235</v>
      </c>
      <c r="Q5" s="9" t="s">
        <v>2360</v>
      </c>
      <c r="R5" s="9" t="s">
        <v>2359</v>
      </c>
      <c r="S5" s="9" t="s">
        <v>2499</v>
      </c>
      <c r="T5" s="9" t="s">
        <v>1373</v>
      </c>
      <c r="U5" s="9" t="s">
        <v>2258</v>
      </c>
      <c r="V5" s="9" t="s">
        <v>51</v>
      </c>
      <c r="W5" s="9" t="s">
        <v>52</v>
      </c>
      <c r="X5" s="9" t="s">
        <v>2366</v>
      </c>
      <c r="Y5" s="9" t="s">
        <v>54</v>
      </c>
      <c r="Z5" s="9" t="s">
        <v>55</v>
      </c>
      <c r="AA5" s="9" t="s">
        <v>4644</v>
      </c>
      <c r="AB5" s="11">
        <v>0</v>
      </c>
      <c r="AC5" s="10" t="s">
        <v>5200</v>
      </c>
      <c r="AD5" s="10"/>
      <c r="AE5" s="10" t="str" cm="1">
        <f t="array" aca="1" ref="AE5" ca="1">IFERROR(_xlfn.XLOOKUP(MID(CELL("filename",$A$1),FIND("]",CELL("filename",$A$1))+1,255)&amp;"|"&amp;$C5,Fonte_OM_Objeto!$G:$G,Fonte_OM_Objeto!$J:$J),"")</f>
        <v/>
      </c>
      <c r="AF5" s="10" t="str" cm="1">
        <f t="array" aca="1" ref="AF5" ca="1">IFERROR(_xlfn.XLOOKUP(MID(CELL("filename",$A$1),FIND("]",CELL("filename",$A$1))+1,255)&amp;"|"&amp;$C5,Fonte_OM_Objeto!$G:$G,Fonte_OM_Objeto!$K:$K),"")</f>
        <v/>
      </c>
    </row>
    <row r="6" spans="1:32" s="1" customFormat="1" ht="62.85" customHeight="1" x14ac:dyDescent="0.2">
      <c r="A6" s="9" t="s">
        <v>2327</v>
      </c>
      <c r="B6" s="9" t="s">
        <v>31</v>
      </c>
      <c r="C6" s="9" t="s">
        <v>5201</v>
      </c>
      <c r="D6" s="9" t="s">
        <v>33</v>
      </c>
      <c r="E6" s="9" t="s">
        <v>5198</v>
      </c>
      <c r="F6" s="9" t="s">
        <v>5197</v>
      </c>
      <c r="G6" s="9" t="s">
        <v>37</v>
      </c>
      <c r="H6" s="9" t="s">
        <v>1373</v>
      </c>
      <c r="I6" s="9" t="s">
        <v>703</v>
      </c>
      <c r="J6" s="9" t="s">
        <v>40</v>
      </c>
      <c r="K6" s="9" t="s">
        <v>41</v>
      </c>
      <c r="L6" s="9" t="s">
        <v>232</v>
      </c>
      <c r="M6" s="9" t="s">
        <v>233</v>
      </c>
      <c r="N6" s="9" t="s">
        <v>4873</v>
      </c>
      <c r="O6" s="9" t="s">
        <v>45</v>
      </c>
      <c r="P6" s="9" t="s">
        <v>235</v>
      </c>
      <c r="Q6" s="9" t="s">
        <v>45</v>
      </c>
      <c r="R6" s="9" t="s">
        <v>2359</v>
      </c>
      <c r="S6" s="9" t="s">
        <v>2499</v>
      </c>
      <c r="T6" s="9" t="s">
        <v>1373</v>
      </c>
      <c r="U6" s="9" t="s">
        <v>2258</v>
      </c>
      <c r="V6" s="9" t="s">
        <v>51</v>
      </c>
      <c r="W6" s="9" t="s">
        <v>52</v>
      </c>
      <c r="X6" s="9" t="s">
        <v>2366</v>
      </c>
      <c r="Y6" s="9" t="s">
        <v>54</v>
      </c>
      <c r="Z6" s="9" t="s">
        <v>55</v>
      </c>
      <c r="AA6" s="9" t="s">
        <v>4644</v>
      </c>
      <c r="AB6" s="11">
        <v>1000000</v>
      </c>
      <c r="AC6" s="10" t="s">
        <v>5200</v>
      </c>
      <c r="AD6" s="10"/>
      <c r="AE6" s="10" t="str" cm="1">
        <f t="array" aca="1" ref="AE6" ca="1">IFERROR(_xlfn.XLOOKUP(MID(CELL("filename",$A$1),FIND("]",CELL("filename",$A$1))+1,255)&amp;"|"&amp;$C6,Fonte_OM_Objeto!$G:$G,Fonte_OM_Objeto!$J:$J),"")</f>
        <v/>
      </c>
      <c r="AF6" s="10" t="str" cm="1">
        <f t="array" aca="1" ref="AF6" ca="1">IFERROR(_xlfn.XLOOKUP(MID(CELL("filename",$A$1),FIND("]",CELL("filename",$A$1))+1,255)&amp;"|"&amp;$C6,Fonte_OM_Objeto!$G:$G,Fonte_OM_Objeto!$K:$K),"")</f>
        <v/>
      </c>
    </row>
    <row r="7" spans="1:32" s="1" customFormat="1" ht="41.1" customHeight="1" x14ac:dyDescent="0.2">
      <c r="A7" s="9" t="s">
        <v>2327</v>
      </c>
      <c r="B7" s="9" t="s">
        <v>31</v>
      </c>
      <c r="C7" s="9" t="s">
        <v>5199</v>
      </c>
      <c r="D7" s="9" t="s">
        <v>33</v>
      </c>
      <c r="E7" s="9" t="s">
        <v>5198</v>
      </c>
      <c r="F7" s="9" t="s">
        <v>5197</v>
      </c>
      <c r="G7" s="9" t="s">
        <v>37</v>
      </c>
      <c r="H7" s="9" t="s">
        <v>1373</v>
      </c>
      <c r="I7" s="9" t="s">
        <v>703</v>
      </c>
      <c r="J7" s="9" t="s">
        <v>40</v>
      </c>
      <c r="K7" s="9" t="s">
        <v>41</v>
      </c>
      <c r="L7" s="9" t="s">
        <v>232</v>
      </c>
      <c r="M7" s="9" t="s">
        <v>233</v>
      </c>
      <c r="N7" s="9" t="s">
        <v>4877</v>
      </c>
      <c r="O7" s="9" t="s">
        <v>45</v>
      </c>
      <c r="P7" s="9" t="s">
        <v>235</v>
      </c>
      <c r="Q7" s="9" t="s">
        <v>2360</v>
      </c>
      <c r="R7" s="9" t="s">
        <v>2359</v>
      </c>
      <c r="S7" s="9" t="s">
        <v>2499</v>
      </c>
      <c r="T7" s="9" t="s">
        <v>1373</v>
      </c>
      <c r="U7" s="9" t="s">
        <v>2258</v>
      </c>
      <c r="V7" s="9" t="s">
        <v>51</v>
      </c>
      <c r="W7" s="9" t="s">
        <v>52</v>
      </c>
      <c r="X7" s="9" t="s">
        <v>2366</v>
      </c>
      <c r="Y7" s="9" t="s">
        <v>54</v>
      </c>
      <c r="Z7" s="9" t="s">
        <v>55</v>
      </c>
      <c r="AA7" s="9" t="s">
        <v>4644</v>
      </c>
      <c r="AB7" s="11">
        <v>0</v>
      </c>
      <c r="AC7" s="10" t="s">
        <v>5196</v>
      </c>
      <c r="AD7" s="10"/>
      <c r="AE7" s="10" t="str" cm="1">
        <f t="array" aca="1" ref="AE7" ca="1">IFERROR(_xlfn.XLOOKUP(MID(CELL("filename",$A$1),FIND("]",CELL("filename",$A$1))+1,255)&amp;"|"&amp;$C7,Fonte_OM_Objeto!$G:$G,Fonte_OM_Objeto!$J:$J),"")</f>
        <v/>
      </c>
      <c r="AF7" s="10" t="str" cm="1">
        <f t="array" aca="1" ref="AF7" ca="1">IFERROR(_xlfn.XLOOKUP(MID(CELL("filename",$A$1),FIND("]",CELL("filename",$A$1))+1,255)&amp;"|"&amp;$C7,Fonte_OM_Objeto!$G:$G,Fonte_OM_Objeto!$K:$K),"")</f>
        <v/>
      </c>
    </row>
    <row r="8" spans="1:32" s="1" customFormat="1" ht="41.1" customHeight="1" x14ac:dyDescent="0.2">
      <c r="A8" s="9" t="s">
        <v>2327</v>
      </c>
      <c r="B8" s="9" t="s">
        <v>31</v>
      </c>
      <c r="C8" s="9" t="s">
        <v>5199</v>
      </c>
      <c r="D8" s="9" t="s">
        <v>33</v>
      </c>
      <c r="E8" s="9" t="s">
        <v>5198</v>
      </c>
      <c r="F8" s="9" t="s">
        <v>5197</v>
      </c>
      <c r="G8" s="9" t="s">
        <v>37</v>
      </c>
      <c r="H8" s="9" t="s">
        <v>1373</v>
      </c>
      <c r="I8" s="9" t="s">
        <v>703</v>
      </c>
      <c r="J8" s="9" t="s">
        <v>40</v>
      </c>
      <c r="K8" s="9" t="s">
        <v>41</v>
      </c>
      <c r="L8" s="9" t="s">
        <v>232</v>
      </c>
      <c r="M8" s="9" t="s">
        <v>233</v>
      </c>
      <c r="N8" s="9" t="s">
        <v>4873</v>
      </c>
      <c r="O8" s="9" t="s">
        <v>45</v>
      </c>
      <c r="P8" s="9" t="s">
        <v>235</v>
      </c>
      <c r="Q8" s="9" t="s">
        <v>45</v>
      </c>
      <c r="R8" s="9" t="s">
        <v>2359</v>
      </c>
      <c r="S8" s="9" t="s">
        <v>2499</v>
      </c>
      <c r="T8" s="9" t="s">
        <v>1373</v>
      </c>
      <c r="U8" s="9" t="s">
        <v>2258</v>
      </c>
      <c r="V8" s="9" t="s">
        <v>51</v>
      </c>
      <c r="W8" s="9" t="s">
        <v>52</v>
      </c>
      <c r="X8" s="9" t="s">
        <v>2366</v>
      </c>
      <c r="Y8" s="9" t="s">
        <v>54</v>
      </c>
      <c r="Z8" s="9" t="s">
        <v>55</v>
      </c>
      <c r="AA8" s="9" t="s">
        <v>4644</v>
      </c>
      <c r="AB8" s="11">
        <v>1800000</v>
      </c>
      <c r="AC8" s="10" t="s">
        <v>5196</v>
      </c>
      <c r="AD8" s="10"/>
      <c r="AE8" s="10" t="str" cm="1">
        <f t="array" aca="1" ref="AE8" ca="1">IFERROR(_xlfn.XLOOKUP(MID(CELL("filename",$A$1),FIND("]",CELL("filename",$A$1))+1,255)&amp;"|"&amp;$C8,Fonte_OM_Objeto!$G:$G,Fonte_OM_Objeto!$J:$J),"")</f>
        <v/>
      </c>
      <c r="AF8" s="10" t="str" cm="1">
        <f t="array" aca="1" ref="AF8" ca="1">IFERROR(_xlfn.XLOOKUP(MID(CELL("filename",$A$1),FIND("]",CELL("filename",$A$1))+1,255)&amp;"|"&amp;$C8,Fonte_OM_Objeto!$G:$G,Fonte_OM_Objeto!$K:$K),"")</f>
        <v/>
      </c>
    </row>
    <row r="9" spans="1:32" s="1" customFormat="1" ht="41.1" customHeight="1" x14ac:dyDescent="0.2">
      <c r="A9" s="9" t="s">
        <v>2327</v>
      </c>
      <c r="B9" s="9" t="s">
        <v>31</v>
      </c>
      <c r="C9" s="9" t="s">
        <v>5195</v>
      </c>
      <c r="D9" s="9" t="s">
        <v>33</v>
      </c>
      <c r="E9" s="9" t="s">
        <v>3144</v>
      </c>
      <c r="F9" s="9" t="s">
        <v>3143</v>
      </c>
      <c r="G9" s="9" t="s">
        <v>37</v>
      </c>
      <c r="H9" s="9" t="s">
        <v>198</v>
      </c>
      <c r="I9" s="9" t="s">
        <v>225</v>
      </c>
      <c r="J9" s="9" t="s">
        <v>40</v>
      </c>
      <c r="K9" s="9" t="s">
        <v>41</v>
      </c>
      <c r="L9" s="9" t="s">
        <v>42</v>
      </c>
      <c r="M9" s="9" t="s">
        <v>43</v>
      </c>
      <c r="N9" s="9" t="s">
        <v>2651</v>
      </c>
      <c r="O9" s="9" t="s">
        <v>45</v>
      </c>
      <c r="P9" s="9" t="s">
        <v>84</v>
      </c>
      <c r="Q9" s="9" t="s">
        <v>45</v>
      </c>
      <c r="R9" s="9" t="s">
        <v>4046</v>
      </c>
      <c r="S9" s="9" t="s">
        <v>75</v>
      </c>
      <c r="T9" s="9" t="s">
        <v>76</v>
      </c>
      <c r="U9" s="9" t="s">
        <v>75</v>
      </c>
      <c r="V9" s="9" t="s">
        <v>51</v>
      </c>
      <c r="W9" s="9" t="s">
        <v>52</v>
      </c>
      <c r="X9" s="9" t="s">
        <v>53</v>
      </c>
      <c r="Y9" s="9" t="s">
        <v>54</v>
      </c>
      <c r="Z9" s="9" t="s">
        <v>55</v>
      </c>
      <c r="AA9" s="9" t="s">
        <v>4644</v>
      </c>
      <c r="AB9" s="11">
        <v>805000</v>
      </c>
      <c r="AC9" s="10" t="s">
        <v>5194</v>
      </c>
      <c r="AD9" s="10"/>
      <c r="AE9" s="10" t="str" cm="1">
        <f t="array" aca="1" ref="AE9" ca="1">IFERROR(_xlfn.XLOOKUP(MID(CELL("filename",$A$1),FIND("]",CELL("filename",$A$1))+1,255)&amp;"|"&amp;$C9,Fonte_OM_Objeto!$G:$G,Fonte_OM_Objeto!$J:$J),"")</f>
        <v>PHNG</v>
      </c>
      <c r="AF9" s="10" t="str" cm="1">
        <f t="array" aca="1" ref="AF9" ca="1">IFERROR(_xlfn.XLOOKUP(MID(CELL("filename",$A$1),FIND("]",CELL("filename",$A$1))+1,255)&amp;"|"&amp;$C9,Fonte_OM_Objeto!$G:$G,Fonte_OM_Objeto!$K:$K),"")</f>
        <v>Construção de Pórtico no acesso principal do Parque Histórico Nacional dos Guararapes -PHNG.</v>
      </c>
    </row>
    <row r="10" spans="1:32" s="1" customFormat="1" ht="19.7" customHeight="1" x14ac:dyDescent="0.2">
      <c r="A10" s="9" t="s">
        <v>2327</v>
      </c>
      <c r="B10" s="9" t="s">
        <v>31</v>
      </c>
      <c r="C10" s="9" t="s">
        <v>5193</v>
      </c>
      <c r="D10" s="9" t="s">
        <v>33</v>
      </c>
      <c r="E10" s="9" t="s">
        <v>3140</v>
      </c>
      <c r="F10" s="9" t="s">
        <v>3139</v>
      </c>
      <c r="G10" s="9" t="s">
        <v>37</v>
      </c>
      <c r="H10" s="9" t="s">
        <v>530</v>
      </c>
      <c r="I10" s="9" t="s">
        <v>69</v>
      </c>
      <c r="J10" s="9" t="s">
        <v>40</v>
      </c>
      <c r="K10" s="9" t="s">
        <v>41</v>
      </c>
      <c r="L10" s="9" t="s">
        <v>232</v>
      </c>
      <c r="M10" s="9" t="s">
        <v>233</v>
      </c>
      <c r="N10" s="9" t="s">
        <v>3119</v>
      </c>
      <c r="O10" s="9" t="s">
        <v>45</v>
      </c>
      <c r="P10" s="9" t="s">
        <v>1035</v>
      </c>
      <c r="Q10" s="9" t="s">
        <v>2360</v>
      </c>
      <c r="R10" s="9" t="s">
        <v>4391</v>
      </c>
      <c r="S10" s="9" t="s">
        <v>75</v>
      </c>
      <c r="T10" s="9" t="s">
        <v>76</v>
      </c>
      <c r="U10" s="9" t="s">
        <v>75</v>
      </c>
      <c r="V10" s="9" t="s">
        <v>51</v>
      </c>
      <c r="W10" s="9" t="s">
        <v>102</v>
      </c>
      <c r="X10" s="9" t="s">
        <v>53</v>
      </c>
      <c r="Y10" s="9" t="s">
        <v>54</v>
      </c>
      <c r="Z10" s="9" t="s">
        <v>55</v>
      </c>
      <c r="AA10" s="9" t="s">
        <v>4644</v>
      </c>
      <c r="AB10" s="11">
        <v>350000</v>
      </c>
      <c r="AC10" s="10" t="s">
        <v>5192</v>
      </c>
      <c r="AD10" s="10"/>
      <c r="AE10" s="10" t="str" cm="1">
        <f t="array" aca="1" ref="AE10" ca="1">IFERROR(_xlfn.XLOOKUP(MID(CELL("filename",$A$1),FIND("]",CELL("filename",$A$1))+1,255)&amp;"|"&amp;$C10,Fonte_OM_Objeto!$G:$G,Fonte_OM_Objeto!$J:$J),"")</f>
        <v/>
      </c>
      <c r="AF10" s="10" t="str" cm="1">
        <f t="array" aca="1" ref="AF10" ca="1">IFERROR(_xlfn.XLOOKUP(MID(CELL("filename",$A$1),FIND("]",CELL("filename",$A$1))+1,255)&amp;"|"&amp;$C10,Fonte_OM_Objeto!$G:$G,Fonte_OM_Objeto!$K:$K),"")</f>
        <v/>
      </c>
    </row>
    <row r="11" spans="1:32" s="1" customFormat="1" ht="19.7" customHeight="1" x14ac:dyDescent="0.2">
      <c r="A11" s="9" t="s">
        <v>2327</v>
      </c>
      <c r="B11" s="9" t="s">
        <v>31</v>
      </c>
      <c r="C11" s="9" t="s">
        <v>5191</v>
      </c>
      <c r="D11" s="9" t="s">
        <v>33</v>
      </c>
      <c r="E11" s="9" t="s">
        <v>3134</v>
      </c>
      <c r="F11" s="9" t="s">
        <v>3133</v>
      </c>
      <c r="G11" s="9" t="s">
        <v>37</v>
      </c>
      <c r="H11" s="9" t="s">
        <v>909</v>
      </c>
      <c r="I11" s="9" t="s">
        <v>39</v>
      </c>
      <c r="J11" s="9" t="s">
        <v>40</v>
      </c>
      <c r="K11" s="9" t="s">
        <v>41</v>
      </c>
      <c r="L11" s="9" t="s">
        <v>42</v>
      </c>
      <c r="M11" s="9" t="s">
        <v>43</v>
      </c>
      <c r="N11" s="9" t="s">
        <v>4833</v>
      </c>
      <c r="O11" s="9" t="s">
        <v>45</v>
      </c>
      <c r="P11" s="9" t="s">
        <v>84</v>
      </c>
      <c r="Q11" s="9" t="s">
        <v>45</v>
      </c>
      <c r="R11" s="9" t="s">
        <v>4046</v>
      </c>
      <c r="S11" s="9" t="s">
        <v>1227</v>
      </c>
      <c r="T11" s="9" t="s">
        <v>909</v>
      </c>
      <c r="U11" s="9" t="s">
        <v>1228</v>
      </c>
      <c r="V11" s="9" t="s">
        <v>51</v>
      </c>
      <c r="W11" s="9" t="s">
        <v>52</v>
      </c>
      <c r="X11" s="9" t="s">
        <v>53</v>
      </c>
      <c r="Y11" s="9" t="s">
        <v>54</v>
      </c>
      <c r="Z11" s="9" t="s">
        <v>55</v>
      </c>
      <c r="AA11" s="9" t="s">
        <v>4644</v>
      </c>
      <c r="AB11" s="11">
        <v>1400000</v>
      </c>
      <c r="AC11" s="9" t="s">
        <v>5190</v>
      </c>
      <c r="AD11" s="10"/>
      <c r="AE11" s="10" t="str" cm="1">
        <f t="array" aca="1" ref="AE11" ca="1">IFERROR(_xlfn.XLOOKUP(MID(CELL("filename",$A$1),FIND("]",CELL("filename",$A$1))+1,255)&amp;"|"&amp;$C11,Fonte_OM_Objeto!$G:$G,Fonte_OM_Objeto!$J:$J),"")</f>
        <v>28° BC</v>
      </c>
      <c r="AF11" s="10" t="str" cm="1">
        <f t="array" aca="1" ref="AF11" ca="1">IFERROR(_xlfn.XLOOKUP(MID(CELL("filename",$A$1),FIND("]",CELL("filename",$A$1))+1,255)&amp;"|"&amp;$C11,Fonte_OM_Objeto!$G:$G,Fonte_OM_Objeto!$K:$K),"")</f>
        <v>Construção de novas instalações no Ginásio Poliesportivo do 28° BC.</v>
      </c>
    </row>
    <row r="12" spans="1:32" s="1" customFormat="1" ht="19.7" customHeight="1" x14ac:dyDescent="0.2">
      <c r="A12" s="9" t="s">
        <v>2327</v>
      </c>
      <c r="B12" s="9" t="s">
        <v>31</v>
      </c>
      <c r="C12" s="9" t="s">
        <v>5191</v>
      </c>
      <c r="D12" s="9" t="s">
        <v>33</v>
      </c>
      <c r="E12" s="9" t="s">
        <v>3134</v>
      </c>
      <c r="F12" s="9" t="s">
        <v>3133</v>
      </c>
      <c r="G12" s="9" t="s">
        <v>37</v>
      </c>
      <c r="H12" s="9" t="s">
        <v>909</v>
      </c>
      <c r="I12" s="9" t="s">
        <v>39</v>
      </c>
      <c r="J12" s="9" t="s">
        <v>40</v>
      </c>
      <c r="K12" s="9" t="s">
        <v>41</v>
      </c>
      <c r="L12" s="9" t="s">
        <v>42</v>
      </c>
      <c r="M12" s="9" t="s">
        <v>43</v>
      </c>
      <c r="N12" s="9" t="s">
        <v>4833</v>
      </c>
      <c r="O12" s="9" t="s">
        <v>45</v>
      </c>
      <c r="P12" s="9" t="s">
        <v>84</v>
      </c>
      <c r="Q12" s="9" t="s">
        <v>45</v>
      </c>
      <c r="R12" s="9" t="s">
        <v>4046</v>
      </c>
      <c r="S12" s="9" t="s">
        <v>1227</v>
      </c>
      <c r="T12" s="9" t="s">
        <v>909</v>
      </c>
      <c r="U12" s="9" t="s">
        <v>1228</v>
      </c>
      <c r="V12" s="9" t="s">
        <v>51</v>
      </c>
      <c r="W12" s="9" t="s">
        <v>52</v>
      </c>
      <c r="X12" s="9" t="s">
        <v>207</v>
      </c>
      <c r="Y12" s="9" t="s">
        <v>54</v>
      </c>
      <c r="Z12" s="9" t="s">
        <v>55</v>
      </c>
      <c r="AA12" s="9" t="s">
        <v>4644</v>
      </c>
      <c r="AB12" s="11">
        <v>0</v>
      </c>
      <c r="AC12" s="9" t="s">
        <v>5190</v>
      </c>
      <c r="AD12" s="10"/>
      <c r="AE12" s="10" t="str" cm="1">
        <f t="array" aca="1" ref="AE12" ca="1">IFERROR(_xlfn.XLOOKUP(MID(CELL("filename",$A$1),FIND("]",CELL("filename",$A$1))+1,255)&amp;"|"&amp;$C12,Fonte_OM_Objeto!$G:$G,Fonte_OM_Objeto!$J:$J),"")</f>
        <v>28° BC</v>
      </c>
      <c r="AF12" s="10" t="str" cm="1">
        <f t="array" aca="1" ref="AF12" ca="1">IFERROR(_xlfn.XLOOKUP(MID(CELL("filename",$A$1),FIND("]",CELL("filename",$A$1))+1,255)&amp;"|"&amp;$C12,Fonte_OM_Objeto!$G:$G,Fonte_OM_Objeto!$K:$K),"")</f>
        <v>Construção de novas instalações no Ginásio Poliesportivo do 28° BC.</v>
      </c>
    </row>
    <row r="13" spans="1:32" s="1" customFormat="1" ht="19.7" customHeight="1" x14ac:dyDescent="0.2">
      <c r="A13" s="9" t="s">
        <v>2327</v>
      </c>
      <c r="B13" s="9" t="s">
        <v>31</v>
      </c>
      <c r="C13" s="9" t="s">
        <v>5189</v>
      </c>
      <c r="D13" s="9" t="s">
        <v>33</v>
      </c>
      <c r="E13" s="9" t="s">
        <v>3134</v>
      </c>
      <c r="F13" s="9" t="s">
        <v>3133</v>
      </c>
      <c r="G13" s="9" t="s">
        <v>37</v>
      </c>
      <c r="H13" s="9" t="s">
        <v>909</v>
      </c>
      <c r="I13" s="9" t="s">
        <v>39</v>
      </c>
      <c r="J13" s="9" t="s">
        <v>40</v>
      </c>
      <c r="K13" s="9" t="s">
        <v>41</v>
      </c>
      <c r="L13" s="9" t="s">
        <v>59</v>
      </c>
      <c r="M13" s="9" t="s">
        <v>60</v>
      </c>
      <c r="N13" s="9" t="s">
        <v>5188</v>
      </c>
      <c r="O13" s="9" t="s">
        <v>45</v>
      </c>
      <c r="P13" s="9" t="s">
        <v>62</v>
      </c>
      <c r="Q13" s="9" t="s">
        <v>45</v>
      </c>
      <c r="R13" s="9" t="s">
        <v>4046</v>
      </c>
      <c r="S13" s="9" t="s">
        <v>1227</v>
      </c>
      <c r="T13" s="9" t="s">
        <v>909</v>
      </c>
      <c r="U13" s="9" t="s">
        <v>1228</v>
      </c>
      <c r="V13" s="9" t="s">
        <v>51</v>
      </c>
      <c r="W13" s="9" t="s">
        <v>52</v>
      </c>
      <c r="X13" s="9" t="s">
        <v>53</v>
      </c>
      <c r="Y13" s="9" t="s">
        <v>54</v>
      </c>
      <c r="Z13" s="9" t="s">
        <v>55</v>
      </c>
      <c r="AA13" s="9" t="s">
        <v>4644</v>
      </c>
      <c r="AB13" s="11">
        <v>1050000</v>
      </c>
      <c r="AC13" s="9" t="s">
        <v>5187</v>
      </c>
      <c r="AD13" s="10"/>
      <c r="AE13" s="10" t="str" cm="1">
        <f t="array" aca="1" ref="AE13" ca="1">IFERROR(_xlfn.XLOOKUP(MID(CELL("filename",$A$1),FIND("]",CELL("filename",$A$1))+1,255)&amp;"|"&amp;$C13,Fonte_OM_Objeto!$G:$G,Fonte_OM_Objeto!$J:$J),"")</f>
        <v/>
      </c>
      <c r="AF13" s="10" t="str" cm="1">
        <f t="array" aca="1" ref="AF13" ca="1">IFERROR(_xlfn.XLOOKUP(MID(CELL("filename",$A$1),FIND("]",CELL("filename",$A$1))+1,255)&amp;"|"&amp;$C13,Fonte_OM_Objeto!$G:$G,Fonte_OM_Objeto!$K:$K),"")</f>
        <v/>
      </c>
    </row>
    <row r="14" spans="1:32" s="1" customFormat="1" ht="19.7" customHeight="1" x14ac:dyDescent="0.2">
      <c r="A14" s="9" t="s">
        <v>2327</v>
      </c>
      <c r="B14" s="9" t="s">
        <v>31</v>
      </c>
      <c r="C14" s="9" t="s">
        <v>5189</v>
      </c>
      <c r="D14" s="9" t="s">
        <v>33</v>
      </c>
      <c r="E14" s="9" t="s">
        <v>3134</v>
      </c>
      <c r="F14" s="9" t="s">
        <v>3133</v>
      </c>
      <c r="G14" s="9" t="s">
        <v>37</v>
      </c>
      <c r="H14" s="9" t="s">
        <v>909</v>
      </c>
      <c r="I14" s="9" t="s">
        <v>39</v>
      </c>
      <c r="J14" s="9" t="s">
        <v>40</v>
      </c>
      <c r="K14" s="9" t="s">
        <v>41</v>
      </c>
      <c r="L14" s="9" t="s">
        <v>59</v>
      </c>
      <c r="M14" s="9" t="s">
        <v>60</v>
      </c>
      <c r="N14" s="9" t="s">
        <v>5188</v>
      </c>
      <c r="O14" s="9" t="s">
        <v>45</v>
      </c>
      <c r="P14" s="9" t="s">
        <v>62</v>
      </c>
      <c r="Q14" s="9" t="s">
        <v>45</v>
      </c>
      <c r="R14" s="9" t="s">
        <v>4046</v>
      </c>
      <c r="S14" s="9" t="s">
        <v>1227</v>
      </c>
      <c r="T14" s="9" t="s">
        <v>909</v>
      </c>
      <c r="U14" s="9" t="s">
        <v>1228</v>
      </c>
      <c r="V14" s="9" t="s">
        <v>51</v>
      </c>
      <c r="W14" s="9" t="s">
        <v>52</v>
      </c>
      <c r="X14" s="9" t="s">
        <v>207</v>
      </c>
      <c r="Y14" s="9" t="s">
        <v>54</v>
      </c>
      <c r="Z14" s="9" t="s">
        <v>55</v>
      </c>
      <c r="AA14" s="9" t="s">
        <v>4644</v>
      </c>
      <c r="AB14" s="11">
        <v>0</v>
      </c>
      <c r="AC14" s="9" t="s">
        <v>5187</v>
      </c>
      <c r="AD14" s="10"/>
      <c r="AE14" s="10" t="str" cm="1">
        <f t="array" aca="1" ref="AE14" ca="1">IFERROR(_xlfn.XLOOKUP(MID(CELL("filename",$A$1),FIND("]",CELL("filename",$A$1))+1,255)&amp;"|"&amp;$C14,Fonte_OM_Objeto!$G:$G,Fonte_OM_Objeto!$J:$J),"")</f>
        <v/>
      </c>
      <c r="AF14" s="10" t="str" cm="1">
        <f t="array" aca="1" ref="AF14" ca="1">IFERROR(_xlfn.XLOOKUP(MID(CELL("filename",$A$1),FIND("]",CELL("filename",$A$1))+1,255)&amp;"|"&amp;$C14,Fonte_OM_Objeto!$G:$G,Fonte_OM_Objeto!$K:$K),"")</f>
        <v/>
      </c>
    </row>
    <row r="15" spans="1:32" s="1" customFormat="1" ht="73.5" customHeight="1" x14ac:dyDescent="0.2">
      <c r="A15" s="9" t="s">
        <v>2327</v>
      </c>
      <c r="B15" s="9" t="s">
        <v>31</v>
      </c>
      <c r="C15" s="9" t="s">
        <v>5186</v>
      </c>
      <c r="D15" s="9" t="s">
        <v>33</v>
      </c>
      <c r="E15" s="9" t="s">
        <v>3130</v>
      </c>
      <c r="F15" s="9" t="s">
        <v>3129</v>
      </c>
      <c r="G15" s="9" t="s">
        <v>37</v>
      </c>
      <c r="H15" s="9" t="s">
        <v>144</v>
      </c>
      <c r="I15" s="9" t="s">
        <v>160</v>
      </c>
      <c r="J15" s="9" t="s">
        <v>40</v>
      </c>
      <c r="K15" s="9" t="s">
        <v>41</v>
      </c>
      <c r="L15" s="9" t="s">
        <v>59</v>
      </c>
      <c r="M15" s="9" t="s">
        <v>60</v>
      </c>
      <c r="N15" s="9" t="s">
        <v>4654</v>
      </c>
      <c r="O15" s="9" t="s">
        <v>45</v>
      </c>
      <c r="P15" s="9" t="s">
        <v>62</v>
      </c>
      <c r="Q15" s="9" t="s">
        <v>45</v>
      </c>
      <c r="R15" s="9" t="s">
        <v>4046</v>
      </c>
      <c r="S15" s="9" t="s">
        <v>635</v>
      </c>
      <c r="T15" s="9" t="s">
        <v>144</v>
      </c>
      <c r="U15" s="9" t="s">
        <v>636</v>
      </c>
      <c r="V15" s="9" t="s">
        <v>51</v>
      </c>
      <c r="W15" s="9" t="s">
        <v>52</v>
      </c>
      <c r="X15" s="9" t="s">
        <v>53</v>
      </c>
      <c r="Y15" s="9" t="s">
        <v>54</v>
      </c>
      <c r="Z15" s="9" t="s">
        <v>55</v>
      </c>
      <c r="AA15" s="9" t="s">
        <v>4644</v>
      </c>
      <c r="AB15" s="11">
        <v>1050000</v>
      </c>
      <c r="AC15" s="10" t="s">
        <v>5185</v>
      </c>
      <c r="AD15" s="10"/>
      <c r="AE15" s="10" t="str" cm="1">
        <f t="array" aca="1" ref="AE15" ca="1">IFERROR(_xlfn.XLOOKUP(MID(CELL("filename",$A$1),FIND("]",CELL("filename",$A$1))+1,255)&amp;"|"&amp;$C15,Fonte_OM_Objeto!$G:$G,Fonte_OM_Objeto!$J:$J),"")</f>
        <v/>
      </c>
      <c r="AF15" s="10" t="str" cm="1">
        <f t="array" aca="1" ref="AF15" ca="1">IFERROR(_xlfn.XLOOKUP(MID(CELL("filename",$A$1),FIND("]",CELL("filename",$A$1))+1,255)&amp;"|"&amp;$C15,Fonte_OM_Objeto!$G:$G,Fonte_OM_Objeto!$K:$K),"")</f>
        <v/>
      </c>
    </row>
    <row r="16" spans="1:32" s="1" customFormat="1" ht="41.1" customHeight="1" x14ac:dyDescent="0.2">
      <c r="A16" s="9" t="s">
        <v>2327</v>
      </c>
      <c r="B16" s="9" t="s">
        <v>31</v>
      </c>
      <c r="C16" s="9" t="s">
        <v>78</v>
      </c>
      <c r="D16" s="9" t="s">
        <v>33</v>
      </c>
      <c r="E16" s="9" t="s">
        <v>79</v>
      </c>
      <c r="F16" s="9" t="s">
        <v>80</v>
      </c>
      <c r="G16" s="9" t="s">
        <v>37</v>
      </c>
      <c r="H16" s="9" t="s">
        <v>81</v>
      </c>
      <c r="I16" s="9" t="s">
        <v>82</v>
      </c>
      <c r="J16" s="9" t="s">
        <v>40</v>
      </c>
      <c r="K16" s="9" t="s">
        <v>41</v>
      </c>
      <c r="L16" s="9" t="s">
        <v>59</v>
      </c>
      <c r="M16" s="9" t="s">
        <v>60</v>
      </c>
      <c r="N16" s="9" t="s">
        <v>665</v>
      </c>
      <c r="O16" s="9" t="s">
        <v>45</v>
      </c>
      <c r="P16" s="9" t="s">
        <v>46</v>
      </c>
      <c r="Q16" s="9" t="s">
        <v>47</v>
      </c>
      <c r="R16" s="9" t="s">
        <v>48</v>
      </c>
      <c r="S16" s="9" t="s">
        <v>666</v>
      </c>
      <c r="T16" s="9" t="s">
        <v>81</v>
      </c>
      <c r="U16" s="9" t="s">
        <v>667</v>
      </c>
      <c r="V16" s="9" t="s">
        <v>51</v>
      </c>
      <c r="W16" s="9" t="s">
        <v>102</v>
      </c>
      <c r="X16" s="9" t="s">
        <v>53</v>
      </c>
      <c r="Y16" s="9" t="s">
        <v>54</v>
      </c>
      <c r="Z16" s="9" t="s">
        <v>55</v>
      </c>
      <c r="AA16" s="9" t="s">
        <v>4644</v>
      </c>
      <c r="AB16" s="11">
        <v>1750000</v>
      </c>
      <c r="AC16" s="10" t="s">
        <v>5184</v>
      </c>
      <c r="AD16" s="10"/>
      <c r="AE16" s="10" t="str" cm="1">
        <f t="array" aca="1" ref="AE16" ca="1">IFERROR(_xlfn.XLOOKUP(MID(CELL("filename",$A$1),FIND("]",CELL("filename",$A$1))+1,255)&amp;"|"&amp;$C16,Fonte_OM_Objeto!$G:$G,Fonte_OM_Objeto!$J:$J),"")</f>
        <v/>
      </c>
      <c r="AF16" s="10" t="str" cm="1">
        <f t="array" aca="1" ref="AF16" ca="1">IFERROR(_xlfn.XLOOKUP(MID(CELL("filename",$A$1),FIND("]",CELL("filename",$A$1))+1,255)&amp;"|"&amp;$C16,Fonte_OM_Objeto!$G:$G,Fonte_OM_Objeto!$K:$K),"")</f>
        <v/>
      </c>
    </row>
    <row r="17" spans="1:32" s="1" customFormat="1" ht="19.7" customHeight="1" x14ac:dyDescent="0.2">
      <c r="A17" s="9" t="s">
        <v>2327</v>
      </c>
      <c r="B17" s="9" t="s">
        <v>31</v>
      </c>
      <c r="C17" s="9" t="s">
        <v>5183</v>
      </c>
      <c r="D17" s="9" t="s">
        <v>33</v>
      </c>
      <c r="E17" s="9" t="s">
        <v>3123</v>
      </c>
      <c r="F17" s="9" t="s">
        <v>2304</v>
      </c>
      <c r="G17" s="9" t="s">
        <v>37</v>
      </c>
      <c r="H17" s="9" t="s">
        <v>512</v>
      </c>
      <c r="I17" s="9" t="s">
        <v>69</v>
      </c>
      <c r="J17" s="9" t="s">
        <v>40</v>
      </c>
      <c r="K17" s="9" t="s">
        <v>41</v>
      </c>
      <c r="L17" s="9" t="s">
        <v>232</v>
      </c>
      <c r="M17" s="9" t="s">
        <v>233</v>
      </c>
      <c r="N17" s="9" t="s">
        <v>5020</v>
      </c>
      <c r="O17" s="9" t="s">
        <v>45</v>
      </c>
      <c r="P17" s="9" t="s">
        <v>235</v>
      </c>
      <c r="Q17" s="9" t="s">
        <v>2360</v>
      </c>
      <c r="R17" s="9" t="s">
        <v>2359</v>
      </c>
      <c r="S17" s="9" t="s">
        <v>884</v>
      </c>
      <c r="T17" s="9" t="s">
        <v>512</v>
      </c>
      <c r="U17" s="9" t="s">
        <v>885</v>
      </c>
      <c r="V17" s="9" t="s">
        <v>51</v>
      </c>
      <c r="W17" s="9" t="s">
        <v>52</v>
      </c>
      <c r="X17" s="9" t="s">
        <v>2366</v>
      </c>
      <c r="Y17" s="9" t="s">
        <v>54</v>
      </c>
      <c r="Z17" s="9" t="s">
        <v>55</v>
      </c>
      <c r="AA17" s="9" t="s">
        <v>4644</v>
      </c>
      <c r="AB17" s="11">
        <v>0</v>
      </c>
      <c r="AC17" s="9" t="s">
        <v>5182</v>
      </c>
      <c r="AD17" s="10"/>
      <c r="AE17" s="10" t="str" cm="1">
        <f t="array" aca="1" ref="AE17" ca="1">IFERROR(_xlfn.XLOOKUP(MID(CELL("filename",$A$1),FIND("]",CELL("filename",$A$1))+1,255)&amp;"|"&amp;$C17,Fonte_OM_Objeto!$G:$G,Fonte_OM_Objeto!$J:$J),"")</f>
        <v/>
      </c>
      <c r="AF17" s="10" t="str" cm="1">
        <f t="array" aca="1" ref="AF17" ca="1">IFERROR(_xlfn.XLOOKUP(MID(CELL("filename",$A$1),FIND("]",CELL("filename",$A$1))+1,255)&amp;"|"&amp;$C17,Fonte_OM_Objeto!$G:$G,Fonte_OM_Objeto!$K:$K),"")</f>
        <v/>
      </c>
    </row>
    <row r="18" spans="1:32" s="1" customFormat="1" ht="19.7" customHeight="1" x14ac:dyDescent="0.2">
      <c r="A18" s="9" t="s">
        <v>2327</v>
      </c>
      <c r="B18" s="9" t="s">
        <v>31</v>
      </c>
      <c r="C18" s="9" t="s">
        <v>5183</v>
      </c>
      <c r="D18" s="9" t="s">
        <v>33</v>
      </c>
      <c r="E18" s="9" t="s">
        <v>3123</v>
      </c>
      <c r="F18" s="9" t="s">
        <v>2304</v>
      </c>
      <c r="G18" s="9" t="s">
        <v>37</v>
      </c>
      <c r="H18" s="9" t="s">
        <v>512</v>
      </c>
      <c r="I18" s="9" t="s">
        <v>69</v>
      </c>
      <c r="J18" s="9" t="s">
        <v>40</v>
      </c>
      <c r="K18" s="9" t="s">
        <v>41</v>
      </c>
      <c r="L18" s="9" t="s">
        <v>232</v>
      </c>
      <c r="M18" s="9" t="s">
        <v>233</v>
      </c>
      <c r="N18" s="9" t="s">
        <v>5018</v>
      </c>
      <c r="O18" s="9" t="s">
        <v>45</v>
      </c>
      <c r="P18" s="9" t="s">
        <v>235</v>
      </c>
      <c r="Q18" s="9" t="s">
        <v>45</v>
      </c>
      <c r="R18" s="9" t="s">
        <v>2359</v>
      </c>
      <c r="S18" s="9" t="s">
        <v>884</v>
      </c>
      <c r="T18" s="9" t="s">
        <v>512</v>
      </c>
      <c r="U18" s="9" t="s">
        <v>885</v>
      </c>
      <c r="V18" s="9" t="s">
        <v>51</v>
      </c>
      <c r="W18" s="9" t="s">
        <v>52</v>
      </c>
      <c r="X18" s="9" t="s">
        <v>2366</v>
      </c>
      <c r="Y18" s="9" t="s">
        <v>54</v>
      </c>
      <c r="Z18" s="9" t="s">
        <v>55</v>
      </c>
      <c r="AA18" s="9" t="s">
        <v>4644</v>
      </c>
      <c r="AB18" s="11">
        <v>15278986</v>
      </c>
      <c r="AC18" s="9" t="s">
        <v>5182</v>
      </c>
      <c r="AD18" s="10"/>
      <c r="AE18" s="10" t="str" cm="1">
        <f t="array" aca="1" ref="AE18" ca="1">IFERROR(_xlfn.XLOOKUP(MID(CELL("filename",$A$1),FIND("]",CELL("filename",$A$1))+1,255)&amp;"|"&amp;$C18,Fonte_OM_Objeto!$G:$G,Fonte_OM_Objeto!$J:$J),"")</f>
        <v/>
      </c>
      <c r="AF18" s="10" t="str" cm="1">
        <f t="array" aca="1" ref="AF18" ca="1">IFERROR(_xlfn.XLOOKUP(MID(CELL("filename",$A$1),FIND("]",CELL("filename",$A$1))+1,255)&amp;"|"&amp;$C18,Fonte_OM_Objeto!$G:$G,Fonte_OM_Objeto!$K:$K),"")</f>
        <v/>
      </c>
    </row>
    <row r="19" spans="1:32" s="1" customFormat="1" ht="19.7" customHeight="1" x14ac:dyDescent="0.2">
      <c r="A19" s="9" t="s">
        <v>2327</v>
      </c>
      <c r="B19" s="9" t="s">
        <v>31</v>
      </c>
      <c r="C19" s="9" t="s">
        <v>4628</v>
      </c>
      <c r="D19" s="9" t="s">
        <v>33</v>
      </c>
      <c r="E19" s="9" t="s">
        <v>3116</v>
      </c>
      <c r="F19" s="9" t="s">
        <v>3115</v>
      </c>
      <c r="G19" s="9" t="s">
        <v>37</v>
      </c>
      <c r="H19" s="9" t="s">
        <v>159</v>
      </c>
      <c r="I19" s="9" t="s">
        <v>160</v>
      </c>
      <c r="J19" s="9" t="s">
        <v>40</v>
      </c>
      <c r="K19" s="9" t="s">
        <v>41</v>
      </c>
      <c r="L19" s="9" t="s">
        <v>232</v>
      </c>
      <c r="M19" s="9" t="s">
        <v>233</v>
      </c>
      <c r="N19" s="9" t="s">
        <v>5175</v>
      </c>
      <c r="O19" s="9" t="s">
        <v>45</v>
      </c>
      <c r="P19" s="9" t="s">
        <v>1424</v>
      </c>
      <c r="Q19" s="9" t="s">
        <v>2360</v>
      </c>
      <c r="R19" s="9" t="s">
        <v>5174</v>
      </c>
      <c r="S19" s="9" t="s">
        <v>75</v>
      </c>
      <c r="T19" s="9" t="s">
        <v>76</v>
      </c>
      <c r="U19" s="9" t="s">
        <v>75</v>
      </c>
      <c r="V19" s="9" t="s">
        <v>51</v>
      </c>
      <c r="W19" s="9" t="s">
        <v>102</v>
      </c>
      <c r="X19" s="9" t="s">
        <v>53</v>
      </c>
      <c r="Y19" s="9" t="s">
        <v>54</v>
      </c>
      <c r="Z19" s="9" t="s">
        <v>55</v>
      </c>
      <c r="AA19" s="9" t="s">
        <v>4644</v>
      </c>
      <c r="AB19" s="11">
        <v>1750000</v>
      </c>
      <c r="AC19" s="10" t="s">
        <v>5173</v>
      </c>
      <c r="AD19" s="10"/>
      <c r="AE19" s="10" t="str" cm="1">
        <f t="array" aca="1" ref="AE19" ca="1">IFERROR(_xlfn.XLOOKUP(MID(CELL("filename",$A$1),FIND("]",CELL("filename",$A$1))+1,255)&amp;"|"&amp;$C19,Fonte_OM_Objeto!$G:$G,Fonte_OM_Objeto!$J:$J),"")</f>
        <v/>
      </c>
      <c r="AF19" s="10" t="str" cm="1">
        <f t="array" aca="1" ref="AF19" ca="1">IFERROR(_xlfn.XLOOKUP(MID(CELL("filename",$A$1),FIND("]",CELL("filename",$A$1))+1,255)&amp;"|"&amp;$C19,Fonte_OM_Objeto!$G:$G,Fonte_OM_Objeto!$K:$K),"")</f>
        <v/>
      </c>
    </row>
    <row r="20" spans="1:32" s="1" customFormat="1" ht="192" customHeight="1" x14ac:dyDescent="0.2">
      <c r="A20" s="9" t="s">
        <v>2327</v>
      </c>
      <c r="B20" s="9" t="s">
        <v>31</v>
      </c>
      <c r="C20" s="9" t="s">
        <v>3120</v>
      </c>
      <c r="D20" s="9" t="s">
        <v>33</v>
      </c>
      <c r="E20" s="9" t="s">
        <v>3116</v>
      </c>
      <c r="F20" s="9" t="s">
        <v>3115</v>
      </c>
      <c r="G20" s="9" t="s">
        <v>37</v>
      </c>
      <c r="H20" s="9" t="s">
        <v>159</v>
      </c>
      <c r="I20" s="9" t="s">
        <v>160</v>
      </c>
      <c r="J20" s="9" t="s">
        <v>40</v>
      </c>
      <c r="K20" s="9" t="s">
        <v>41</v>
      </c>
      <c r="L20" s="9" t="s">
        <v>59</v>
      </c>
      <c r="M20" s="9" t="s">
        <v>60</v>
      </c>
      <c r="N20" s="9" t="s">
        <v>5181</v>
      </c>
      <c r="O20" s="9" t="s">
        <v>45</v>
      </c>
      <c r="P20" s="9" t="s">
        <v>62</v>
      </c>
      <c r="Q20" s="9" t="s">
        <v>45</v>
      </c>
      <c r="R20" s="9" t="s">
        <v>4046</v>
      </c>
      <c r="S20" s="9" t="s">
        <v>679</v>
      </c>
      <c r="T20" s="9" t="s">
        <v>680</v>
      </c>
      <c r="U20" s="9" t="s">
        <v>681</v>
      </c>
      <c r="V20" s="9" t="s">
        <v>51</v>
      </c>
      <c r="W20" s="9" t="s">
        <v>102</v>
      </c>
      <c r="X20" s="9" t="s">
        <v>53</v>
      </c>
      <c r="Y20" s="9" t="s">
        <v>54</v>
      </c>
      <c r="Z20" s="9" t="s">
        <v>55</v>
      </c>
      <c r="AA20" s="9" t="s">
        <v>4644</v>
      </c>
      <c r="AB20" s="11">
        <v>1750000</v>
      </c>
      <c r="AC20" s="10" t="s">
        <v>5180</v>
      </c>
      <c r="AD20" s="10"/>
      <c r="AE20" s="10" t="str" cm="1">
        <f t="array" aca="1" ref="AE20" ca="1">IFERROR(_xlfn.XLOOKUP(MID(CELL("filename",$A$1),FIND("]",CELL("filename",$A$1))+1,255)&amp;"|"&amp;$C20,Fonte_OM_Objeto!$G:$G,Fonte_OM_Objeto!$J:$J),"")</f>
        <v/>
      </c>
      <c r="AF20" s="10" t="str" cm="1">
        <f t="array" aca="1" ref="AF20" ca="1">IFERROR(_xlfn.XLOOKUP(MID(CELL("filename",$A$1),FIND("]",CELL("filename",$A$1))+1,255)&amp;"|"&amp;$C20,Fonte_OM_Objeto!$G:$G,Fonte_OM_Objeto!$K:$K),"")</f>
        <v/>
      </c>
    </row>
    <row r="21" spans="1:32" s="1" customFormat="1" ht="19.7" customHeight="1" x14ac:dyDescent="0.2">
      <c r="A21" s="9" t="s">
        <v>2327</v>
      </c>
      <c r="B21" s="9" t="s">
        <v>31</v>
      </c>
      <c r="C21" s="9" t="s">
        <v>3109</v>
      </c>
      <c r="D21" s="9" t="s">
        <v>33</v>
      </c>
      <c r="E21" s="9" t="s">
        <v>148</v>
      </c>
      <c r="F21" s="9" t="s">
        <v>149</v>
      </c>
      <c r="G21" s="9" t="s">
        <v>37</v>
      </c>
      <c r="H21" s="9" t="s">
        <v>150</v>
      </c>
      <c r="I21" s="9" t="s">
        <v>151</v>
      </c>
      <c r="J21" s="9" t="s">
        <v>40</v>
      </c>
      <c r="K21" s="9" t="s">
        <v>41</v>
      </c>
      <c r="L21" s="9" t="s">
        <v>59</v>
      </c>
      <c r="M21" s="9" t="s">
        <v>60</v>
      </c>
      <c r="N21" s="9" t="s">
        <v>5179</v>
      </c>
      <c r="O21" s="9" t="s">
        <v>45</v>
      </c>
      <c r="P21" s="9" t="s">
        <v>46</v>
      </c>
      <c r="Q21" s="9" t="s">
        <v>47</v>
      </c>
      <c r="R21" s="9" t="s">
        <v>48</v>
      </c>
      <c r="S21" s="9" t="s">
        <v>5178</v>
      </c>
      <c r="T21" s="9" t="s">
        <v>150</v>
      </c>
      <c r="U21" s="9" t="s">
        <v>154</v>
      </c>
      <c r="V21" s="9" t="s">
        <v>51</v>
      </c>
      <c r="W21" s="9" t="s">
        <v>52</v>
      </c>
      <c r="X21" s="9" t="s">
        <v>53</v>
      </c>
      <c r="Y21" s="9" t="s">
        <v>54</v>
      </c>
      <c r="Z21" s="9" t="s">
        <v>55</v>
      </c>
      <c r="AA21" s="9" t="s">
        <v>4644</v>
      </c>
      <c r="AB21" s="11">
        <v>700000</v>
      </c>
      <c r="AC21" s="9" t="s">
        <v>5177</v>
      </c>
      <c r="AD21" s="10"/>
      <c r="AE21" s="10" t="str" cm="1">
        <f t="array" aca="1" ref="AE21" ca="1">IFERROR(_xlfn.XLOOKUP(MID(CELL("filename",$A$1),FIND("]",CELL("filename",$A$1))+1,255)&amp;"|"&amp;$C21,Fonte_OM_Objeto!$G:$G,Fonte_OM_Objeto!$J:$J),"")</f>
        <v/>
      </c>
      <c r="AF21" s="10" t="str" cm="1">
        <f t="array" aca="1" ref="AF21" ca="1">IFERROR(_xlfn.XLOOKUP(MID(CELL("filename",$A$1),FIND("]",CELL("filename",$A$1))+1,255)&amp;"|"&amp;$C21,Fonte_OM_Objeto!$G:$G,Fonte_OM_Objeto!$K:$K),"")</f>
        <v/>
      </c>
    </row>
    <row r="22" spans="1:32" s="1" customFormat="1" ht="19.7" customHeight="1" x14ac:dyDescent="0.2">
      <c r="A22" s="9" t="s">
        <v>2327</v>
      </c>
      <c r="B22" s="9" t="s">
        <v>31</v>
      </c>
      <c r="C22" s="9" t="s">
        <v>5176</v>
      </c>
      <c r="D22" s="9" t="s">
        <v>33</v>
      </c>
      <c r="E22" s="9" t="s">
        <v>157</v>
      </c>
      <c r="F22" s="9" t="s">
        <v>158</v>
      </c>
      <c r="G22" s="9" t="s">
        <v>143</v>
      </c>
      <c r="H22" s="9" t="s">
        <v>159</v>
      </c>
      <c r="I22" s="9" t="s">
        <v>160</v>
      </c>
      <c r="J22" s="9" t="s">
        <v>40</v>
      </c>
      <c r="K22" s="9" t="s">
        <v>41</v>
      </c>
      <c r="L22" s="9" t="s">
        <v>232</v>
      </c>
      <c r="M22" s="9" t="s">
        <v>233</v>
      </c>
      <c r="N22" s="9" t="s">
        <v>5175</v>
      </c>
      <c r="O22" s="9" t="s">
        <v>45</v>
      </c>
      <c r="P22" s="9" t="s">
        <v>1424</v>
      </c>
      <c r="Q22" s="9" t="s">
        <v>2360</v>
      </c>
      <c r="R22" s="9" t="s">
        <v>5174</v>
      </c>
      <c r="S22" s="9" t="s">
        <v>75</v>
      </c>
      <c r="T22" s="9" t="s">
        <v>76</v>
      </c>
      <c r="U22" s="9" t="s">
        <v>75</v>
      </c>
      <c r="V22" s="9" t="s">
        <v>51</v>
      </c>
      <c r="W22" s="9" t="s">
        <v>102</v>
      </c>
      <c r="X22" s="9" t="s">
        <v>53</v>
      </c>
      <c r="Y22" s="9" t="s">
        <v>54</v>
      </c>
      <c r="Z22" s="9" t="s">
        <v>55</v>
      </c>
      <c r="AA22" s="9" t="s">
        <v>4644</v>
      </c>
      <c r="AB22" s="11">
        <v>1400000</v>
      </c>
      <c r="AC22" s="10" t="s">
        <v>5173</v>
      </c>
      <c r="AD22" s="10"/>
      <c r="AE22" s="10" t="str" cm="1">
        <f t="array" aca="1" ref="AE22" ca="1">IFERROR(_xlfn.XLOOKUP(MID(CELL("filename",$A$1),FIND("]",CELL("filename",$A$1))+1,255)&amp;"|"&amp;$C22,Fonte_OM_Objeto!$G:$G,Fonte_OM_Objeto!$J:$J),"")</f>
        <v/>
      </c>
      <c r="AF22" s="10" t="str" cm="1">
        <f t="array" aca="1" ref="AF22" ca="1">IFERROR(_xlfn.XLOOKUP(MID(CELL("filename",$A$1),FIND("]",CELL("filename",$A$1))+1,255)&amp;"|"&amp;$C22,Fonte_OM_Objeto!$G:$G,Fonte_OM_Objeto!$K:$K),"")</f>
        <v/>
      </c>
    </row>
    <row r="23" spans="1:32" s="1" customFormat="1" ht="267.2" customHeight="1" x14ac:dyDescent="0.2">
      <c r="A23" s="9" t="s">
        <v>2327</v>
      </c>
      <c r="B23" s="9" t="s">
        <v>31</v>
      </c>
      <c r="C23" s="9" t="s">
        <v>5172</v>
      </c>
      <c r="D23" s="9" t="s">
        <v>33</v>
      </c>
      <c r="E23" s="9" t="s">
        <v>157</v>
      </c>
      <c r="F23" s="9" t="s">
        <v>158</v>
      </c>
      <c r="G23" s="9" t="s">
        <v>143</v>
      </c>
      <c r="H23" s="9" t="s">
        <v>159</v>
      </c>
      <c r="I23" s="9" t="s">
        <v>160</v>
      </c>
      <c r="J23" s="9" t="s">
        <v>40</v>
      </c>
      <c r="K23" s="9" t="s">
        <v>41</v>
      </c>
      <c r="L23" s="9" t="s">
        <v>59</v>
      </c>
      <c r="M23" s="9" t="s">
        <v>60</v>
      </c>
      <c r="N23" s="9" t="s">
        <v>2347</v>
      </c>
      <c r="O23" s="9" t="s">
        <v>45</v>
      </c>
      <c r="P23" s="9" t="s">
        <v>62</v>
      </c>
      <c r="Q23" s="9" t="s">
        <v>45</v>
      </c>
      <c r="R23" s="9" t="s">
        <v>4046</v>
      </c>
      <c r="S23" s="9" t="s">
        <v>75</v>
      </c>
      <c r="T23" s="9" t="s">
        <v>76</v>
      </c>
      <c r="U23" s="9" t="s">
        <v>75</v>
      </c>
      <c r="V23" s="9" t="s">
        <v>51</v>
      </c>
      <c r="W23" s="9" t="s">
        <v>102</v>
      </c>
      <c r="X23" s="9" t="s">
        <v>53</v>
      </c>
      <c r="Y23" s="9" t="s">
        <v>54</v>
      </c>
      <c r="Z23" s="9" t="s">
        <v>55</v>
      </c>
      <c r="AA23" s="9" t="s">
        <v>4644</v>
      </c>
      <c r="AB23" s="11">
        <v>1400000</v>
      </c>
      <c r="AC23" s="10" t="s">
        <v>5171</v>
      </c>
      <c r="AD23" s="10"/>
      <c r="AE23" s="10" t="str" cm="1">
        <f t="array" aca="1" ref="AE23" ca="1">IFERROR(_xlfn.XLOOKUP(MID(CELL("filename",$A$1),FIND("]",CELL("filename",$A$1))+1,255)&amp;"|"&amp;$C23,Fonte_OM_Objeto!$G:$G,Fonte_OM_Objeto!$J:$J),"")</f>
        <v/>
      </c>
      <c r="AF23" s="10" t="str" cm="1">
        <f t="array" aca="1" ref="AF23" ca="1">IFERROR(_xlfn.XLOOKUP(MID(CELL("filename",$A$1),FIND("]",CELL("filename",$A$1))+1,255)&amp;"|"&amp;$C23,Fonte_OM_Objeto!$G:$G,Fonte_OM_Objeto!$K:$K),"")</f>
        <v/>
      </c>
    </row>
    <row r="24" spans="1:32" s="1" customFormat="1" ht="19.7" customHeight="1" x14ac:dyDescent="0.2">
      <c r="A24" s="9" t="s">
        <v>2327</v>
      </c>
      <c r="B24" s="9" t="s">
        <v>31</v>
      </c>
      <c r="C24" s="9" t="s">
        <v>5170</v>
      </c>
      <c r="D24" s="9" t="s">
        <v>33</v>
      </c>
      <c r="E24" s="9" t="s">
        <v>5169</v>
      </c>
      <c r="F24" s="9" t="s">
        <v>5168</v>
      </c>
      <c r="G24" s="9" t="s">
        <v>37</v>
      </c>
      <c r="H24" s="9" t="s">
        <v>242</v>
      </c>
      <c r="I24" s="9" t="s">
        <v>191</v>
      </c>
      <c r="J24" s="9" t="s">
        <v>40</v>
      </c>
      <c r="K24" s="9" t="s">
        <v>41</v>
      </c>
      <c r="L24" s="9" t="s">
        <v>42</v>
      </c>
      <c r="M24" s="9" t="s">
        <v>43</v>
      </c>
      <c r="N24" s="9" t="s">
        <v>5167</v>
      </c>
      <c r="O24" s="9" t="s">
        <v>45</v>
      </c>
      <c r="P24" s="9" t="s">
        <v>46</v>
      </c>
      <c r="Q24" s="9" t="s">
        <v>47</v>
      </c>
      <c r="R24" s="9" t="s">
        <v>48</v>
      </c>
      <c r="S24" s="9" t="s">
        <v>1975</v>
      </c>
      <c r="T24" s="9" t="s">
        <v>242</v>
      </c>
      <c r="U24" s="9" t="s">
        <v>1974</v>
      </c>
      <c r="V24" s="9" t="s">
        <v>51</v>
      </c>
      <c r="W24" s="9" t="s">
        <v>102</v>
      </c>
      <c r="X24" s="9" t="s">
        <v>53</v>
      </c>
      <c r="Y24" s="9" t="s">
        <v>54</v>
      </c>
      <c r="Z24" s="9" t="s">
        <v>55</v>
      </c>
      <c r="AA24" s="9" t="s">
        <v>4644</v>
      </c>
      <c r="AB24" s="11">
        <v>700000</v>
      </c>
      <c r="AC24" s="9" t="s">
        <v>5166</v>
      </c>
      <c r="AD24" s="10"/>
      <c r="AE24" s="10" t="str" cm="1">
        <f t="array" aca="1" ref="AE24" ca="1">IFERROR(_xlfn.XLOOKUP(MID(CELL("filename",$A$1),FIND("]",CELL("filename",$A$1))+1,255)&amp;"|"&amp;$C24,Fonte_OM_Objeto!$G:$G,Fonte_OM_Objeto!$J:$J),"")</f>
        <v>CMDO 4ª RM</v>
      </c>
      <c r="AF24" s="10" t="str" cm="1">
        <f t="array" aca="1" ref="AF24" ca="1">IFERROR(_xlfn.XLOOKUP(MID(CELL("filename",$A$1),FIND("]",CELL("filename",$A$1))+1,255)&amp;"|"&amp;$C24,Fonte_OM_Objeto!$G:$G,Fonte_OM_Objeto!$K:$K),"")</f>
        <v>Adequação C GD do CMDO ADM - 4º RM e Museu da FEB.</v>
      </c>
    </row>
    <row r="25" spans="1:32" s="1" customFormat="1" ht="30.4" customHeight="1" x14ac:dyDescent="0.2">
      <c r="A25" s="9" t="s">
        <v>2327</v>
      </c>
      <c r="B25" s="9" t="s">
        <v>31</v>
      </c>
      <c r="C25" s="9" t="s">
        <v>176</v>
      </c>
      <c r="D25" s="9" t="s">
        <v>33</v>
      </c>
      <c r="E25" s="9" t="s">
        <v>170</v>
      </c>
      <c r="F25" s="9" t="s">
        <v>171</v>
      </c>
      <c r="G25" s="9" t="s">
        <v>143</v>
      </c>
      <c r="H25" s="9" t="s">
        <v>172</v>
      </c>
      <c r="I25" s="9" t="s">
        <v>173</v>
      </c>
      <c r="J25" s="9" t="s">
        <v>40</v>
      </c>
      <c r="K25" s="9" t="s">
        <v>41</v>
      </c>
      <c r="L25" s="9" t="s">
        <v>42</v>
      </c>
      <c r="M25" s="9" t="s">
        <v>43</v>
      </c>
      <c r="N25" s="9" t="s">
        <v>2651</v>
      </c>
      <c r="O25" s="9" t="s">
        <v>45</v>
      </c>
      <c r="P25" s="9" t="s">
        <v>84</v>
      </c>
      <c r="Q25" s="9" t="s">
        <v>45</v>
      </c>
      <c r="R25" s="9" t="s">
        <v>4046</v>
      </c>
      <c r="S25" s="9" t="s">
        <v>75</v>
      </c>
      <c r="T25" s="9" t="s">
        <v>76</v>
      </c>
      <c r="U25" s="9" t="s">
        <v>75</v>
      </c>
      <c r="V25" s="9" t="s">
        <v>51</v>
      </c>
      <c r="W25" s="9" t="s">
        <v>52</v>
      </c>
      <c r="X25" s="9" t="s">
        <v>53</v>
      </c>
      <c r="Y25" s="9" t="s">
        <v>54</v>
      </c>
      <c r="Z25" s="9" t="s">
        <v>55</v>
      </c>
      <c r="AA25" s="9" t="s">
        <v>4644</v>
      </c>
      <c r="AB25" s="11">
        <v>3500000</v>
      </c>
      <c r="AC25" s="10" t="s">
        <v>5165</v>
      </c>
      <c r="AD25" s="10"/>
      <c r="AE25" s="10" t="str" cm="1">
        <f t="array" aca="1" ref="AE25" ca="1">IFERROR(_xlfn.XLOOKUP(MID(CELL("filename",$A$1),FIND("]",CELL("filename",$A$1))+1,255)&amp;"|"&amp;$C25,Fonte_OM_Objeto!$G:$G,Fonte_OM_Objeto!$J:$J),"")</f>
        <v>CMBel</v>
      </c>
      <c r="AF25" s="10" t="str" cm="1">
        <f t="array" aca="1" ref="AF25" ca="1">IFERROR(_xlfn.XLOOKUP(MID(CELL("filename",$A$1),FIND("]",CELL("filename",$A$1))+1,255)&amp;"|"&amp;$C25,Fonte_OM_Objeto!$G:$G,Fonte_OM_Objeto!$K:$K),"")</f>
        <v>Construção do Pavilhão de Refeitórios do CMBel.</v>
      </c>
    </row>
    <row r="26" spans="1:32" s="1" customFormat="1" ht="106.15" customHeight="1" x14ac:dyDescent="0.2">
      <c r="A26" s="9" t="s">
        <v>2327</v>
      </c>
      <c r="B26" s="9" t="s">
        <v>31</v>
      </c>
      <c r="C26" s="9" t="s">
        <v>178</v>
      </c>
      <c r="D26" s="9" t="s">
        <v>33</v>
      </c>
      <c r="E26" s="9" t="s">
        <v>170</v>
      </c>
      <c r="F26" s="9" t="s">
        <v>171</v>
      </c>
      <c r="G26" s="9" t="s">
        <v>143</v>
      </c>
      <c r="H26" s="9" t="s">
        <v>172</v>
      </c>
      <c r="I26" s="9" t="s">
        <v>173</v>
      </c>
      <c r="J26" s="9" t="s">
        <v>40</v>
      </c>
      <c r="K26" s="9" t="s">
        <v>41</v>
      </c>
      <c r="L26" s="9" t="s">
        <v>408</v>
      </c>
      <c r="M26" s="9" t="s">
        <v>409</v>
      </c>
      <c r="N26" s="9" t="s">
        <v>2518</v>
      </c>
      <c r="O26" s="9" t="s">
        <v>45</v>
      </c>
      <c r="P26" s="9" t="s">
        <v>62</v>
      </c>
      <c r="Q26" s="9" t="s">
        <v>2353</v>
      </c>
      <c r="R26" s="9" t="s">
        <v>2517</v>
      </c>
      <c r="S26" s="9" t="s">
        <v>75</v>
      </c>
      <c r="T26" s="9" t="s">
        <v>76</v>
      </c>
      <c r="U26" s="9" t="s">
        <v>75</v>
      </c>
      <c r="V26" s="9" t="s">
        <v>51</v>
      </c>
      <c r="W26" s="9" t="s">
        <v>52</v>
      </c>
      <c r="X26" s="9" t="s">
        <v>53</v>
      </c>
      <c r="Y26" s="9" t="s">
        <v>54</v>
      </c>
      <c r="Z26" s="9" t="s">
        <v>55</v>
      </c>
      <c r="AA26" s="9" t="s">
        <v>4644</v>
      </c>
      <c r="AB26" s="11">
        <v>1400000</v>
      </c>
      <c r="AC26" s="10" t="s">
        <v>4643</v>
      </c>
      <c r="AD26" s="10"/>
      <c r="AE26" s="10" t="str" cm="1">
        <f t="array" aca="1" ref="AE26" ca="1">IFERROR(_xlfn.XLOOKUP(MID(CELL("filename",$A$1),FIND("]",CELL("filename",$A$1))+1,255)&amp;"|"&amp;$C26,Fonte_OM_Objeto!$G:$G,Fonte_OM_Objeto!$J:$J),"")</f>
        <v/>
      </c>
      <c r="AF26" s="10" t="str" cm="1">
        <f t="array" aca="1" ref="AF26" ca="1">IFERROR(_xlfn.XLOOKUP(MID(CELL("filename",$A$1),FIND("]",CELL("filename",$A$1))+1,255)&amp;"|"&amp;$C26,Fonte_OM_Objeto!$G:$G,Fonte_OM_Objeto!$K:$K),"")</f>
        <v/>
      </c>
    </row>
    <row r="27" spans="1:32" s="1" customFormat="1" ht="41.1" customHeight="1" x14ac:dyDescent="0.2">
      <c r="A27" s="9" t="s">
        <v>2327</v>
      </c>
      <c r="B27" s="9" t="s">
        <v>31</v>
      </c>
      <c r="C27" s="9" t="s">
        <v>2286</v>
      </c>
      <c r="D27" s="9" t="s">
        <v>33</v>
      </c>
      <c r="E27" s="9" t="s">
        <v>170</v>
      </c>
      <c r="F27" s="9" t="s">
        <v>171</v>
      </c>
      <c r="G27" s="9" t="s">
        <v>143</v>
      </c>
      <c r="H27" s="9" t="s">
        <v>172</v>
      </c>
      <c r="I27" s="9" t="s">
        <v>173</v>
      </c>
      <c r="J27" s="9" t="s">
        <v>40</v>
      </c>
      <c r="K27" s="9" t="s">
        <v>41</v>
      </c>
      <c r="L27" s="9" t="s">
        <v>97</v>
      </c>
      <c r="M27" s="9" t="s">
        <v>98</v>
      </c>
      <c r="N27" s="9" t="s">
        <v>130</v>
      </c>
      <c r="O27" s="9" t="s">
        <v>45</v>
      </c>
      <c r="P27" s="9" t="s">
        <v>109</v>
      </c>
      <c r="Q27" s="9" t="s">
        <v>47</v>
      </c>
      <c r="R27" s="9" t="s">
        <v>110</v>
      </c>
      <c r="S27" s="9" t="s">
        <v>75</v>
      </c>
      <c r="T27" s="9" t="s">
        <v>76</v>
      </c>
      <c r="U27" s="9" t="s">
        <v>75</v>
      </c>
      <c r="V27" s="9" t="s">
        <v>111</v>
      </c>
      <c r="W27" s="9" t="s">
        <v>52</v>
      </c>
      <c r="X27" s="9" t="s">
        <v>53</v>
      </c>
      <c r="Y27" s="9" t="s">
        <v>54</v>
      </c>
      <c r="Z27" s="9" t="s">
        <v>55</v>
      </c>
      <c r="AA27" s="9" t="s">
        <v>4644</v>
      </c>
      <c r="AB27" s="11">
        <v>2100000</v>
      </c>
      <c r="AC27" s="10" t="s">
        <v>5164</v>
      </c>
      <c r="AD27" s="10"/>
      <c r="AE27" s="10" t="str" cm="1">
        <f t="array" aca="1" ref="AE27" ca="1">IFERROR(_xlfn.XLOOKUP(MID(CELL("filename",$A$1),FIND("]",CELL("filename",$A$1))+1,255)&amp;"|"&amp;$C27,Fonte_OM_Objeto!$G:$G,Fonte_OM_Objeto!$J:$J),"")</f>
        <v/>
      </c>
      <c r="AF27" s="10" t="str" cm="1">
        <f t="array" aca="1" ref="AF27" ca="1">IFERROR(_xlfn.XLOOKUP(MID(CELL("filename",$A$1),FIND("]",CELL("filename",$A$1))+1,255)&amp;"|"&amp;$C27,Fonte_OM_Objeto!$G:$G,Fonte_OM_Objeto!$K:$K),"")</f>
        <v/>
      </c>
    </row>
    <row r="28" spans="1:32" s="1" customFormat="1" ht="116.85" customHeight="1" x14ac:dyDescent="0.2">
      <c r="A28" s="9" t="s">
        <v>2327</v>
      </c>
      <c r="B28" s="9" t="s">
        <v>31</v>
      </c>
      <c r="C28" s="9" t="s">
        <v>5163</v>
      </c>
      <c r="D28" s="9" t="s">
        <v>33</v>
      </c>
      <c r="E28" s="9" t="s">
        <v>210</v>
      </c>
      <c r="F28" s="9" t="s">
        <v>211</v>
      </c>
      <c r="G28" s="9" t="s">
        <v>37</v>
      </c>
      <c r="H28" s="9" t="s">
        <v>212</v>
      </c>
      <c r="I28" s="9" t="s">
        <v>69</v>
      </c>
      <c r="J28" s="9" t="s">
        <v>40</v>
      </c>
      <c r="K28" s="9" t="s">
        <v>41</v>
      </c>
      <c r="L28" s="9" t="s">
        <v>408</v>
      </c>
      <c r="M28" s="9" t="s">
        <v>409</v>
      </c>
      <c r="N28" s="9" t="s">
        <v>2518</v>
      </c>
      <c r="O28" s="9" t="s">
        <v>45</v>
      </c>
      <c r="P28" s="9" t="s">
        <v>62</v>
      </c>
      <c r="Q28" s="9" t="s">
        <v>2353</v>
      </c>
      <c r="R28" s="9" t="s">
        <v>2517</v>
      </c>
      <c r="S28" s="9" t="s">
        <v>75</v>
      </c>
      <c r="T28" s="9" t="s">
        <v>76</v>
      </c>
      <c r="U28" s="9" t="s">
        <v>75</v>
      </c>
      <c r="V28" s="9" t="s">
        <v>51</v>
      </c>
      <c r="W28" s="9" t="s">
        <v>52</v>
      </c>
      <c r="X28" s="9" t="s">
        <v>53</v>
      </c>
      <c r="Y28" s="9" t="s">
        <v>54</v>
      </c>
      <c r="Z28" s="9" t="s">
        <v>55</v>
      </c>
      <c r="AA28" s="9" t="s">
        <v>4644</v>
      </c>
      <c r="AB28" s="11">
        <v>3500000</v>
      </c>
      <c r="AC28" s="10" t="s">
        <v>5162</v>
      </c>
      <c r="AD28" s="10"/>
      <c r="AE28" s="10" t="str" cm="1">
        <f t="array" aca="1" ref="AE28" ca="1">IFERROR(_xlfn.XLOOKUP(MID(CELL("filename",$A$1),FIND("]",CELL("filename",$A$1))+1,255)&amp;"|"&amp;$C28,Fonte_OM_Objeto!$G:$G,Fonte_OM_Objeto!$J:$J),"")</f>
        <v/>
      </c>
      <c r="AF28" s="10" t="str" cm="1">
        <f t="array" aca="1" ref="AF28" ca="1">IFERROR(_xlfn.XLOOKUP(MID(CELL("filename",$A$1),FIND("]",CELL("filename",$A$1))+1,255)&amp;"|"&amp;$C28,Fonte_OM_Objeto!$G:$G,Fonte_OM_Objeto!$K:$K),"")</f>
        <v/>
      </c>
    </row>
    <row r="29" spans="1:32" s="1" customFormat="1" ht="19.7" customHeight="1" x14ac:dyDescent="0.2">
      <c r="A29" s="9" t="s">
        <v>2327</v>
      </c>
      <c r="B29" s="9" t="s">
        <v>31</v>
      </c>
      <c r="C29" s="9" t="s">
        <v>5161</v>
      </c>
      <c r="D29" s="9" t="s">
        <v>33</v>
      </c>
      <c r="E29" s="9" t="s">
        <v>3094</v>
      </c>
      <c r="F29" s="9" t="s">
        <v>3093</v>
      </c>
      <c r="G29" s="9" t="s">
        <v>37</v>
      </c>
      <c r="H29" s="9" t="s">
        <v>611</v>
      </c>
      <c r="I29" s="9" t="s">
        <v>225</v>
      </c>
      <c r="J29" s="9" t="s">
        <v>40</v>
      </c>
      <c r="K29" s="9" t="s">
        <v>41</v>
      </c>
      <c r="L29" s="9" t="s">
        <v>232</v>
      </c>
      <c r="M29" s="9" t="s">
        <v>233</v>
      </c>
      <c r="N29" s="9" t="s">
        <v>4821</v>
      </c>
      <c r="O29" s="9" t="s">
        <v>45</v>
      </c>
      <c r="P29" s="9" t="s">
        <v>235</v>
      </c>
      <c r="Q29" s="9" t="s">
        <v>2360</v>
      </c>
      <c r="R29" s="9" t="s">
        <v>2359</v>
      </c>
      <c r="S29" s="9" t="s">
        <v>622</v>
      </c>
      <c r="T29" s="9" t="s">
        <v>611</v>
      </c>
      <c r="U29" s="9" t="s">
        <v>623</v>
      </c>
      <c r="V29" s="9" t="s">
        <v>51</v>
      </c>
      <c r="W29" s="9" t="s">
        <v>52</v>
      </c>
      <c r="X29" s="9" t="s">
        <v>2366</v>
      </c>
      <c r="Y29" s="9" t="s">
        <v>54</v>
      </c>
      <c r="Z29" s="9" t="s">
        <v>55</v>
      </c>
      <c r="AA29" s="9" t="s">
        <v>4644</v>
      </c>
      <c r="AB29" s="11">
        <v>0</v>
      </c>
      <c r="AC29" s="9" t="s">
        <v>5160</v>
      </c>
      <c r="AD29" s="10"/>
      <c r="AE29" s="10" t="str" cm="1">
        <f t="array" aca="1" ref="AE29" ca="1">IFERROR(_xlfn.XLOOKUP(MID(CELL("filename",$A$1),FIND("]",CELL("filename",$A$1))+1,255)&amp;"|"&amp;$C29,Fonte_OM_Objeto!$G:$G,Fonte_OM_Objeto!$J:$J),"")</f>
        <v/>
      </c>
      <c r="AF29" s="10" t="str" cm="1">
        <f t="array" aca="1" ref="AF29" ca="1">IFERROR(_xlfn.XLOOKUP(MID(CELL("filename",$A$1),FIND("]",CELL("filename",$A$1))+1,255)&amp;"|"&amp;$C29,Fonte_OM_Objeto!$G:$G,Fonte_OM_Objeto!$K:$K),"")</f>
        <v/>
      </c>
    </row>
    <row r="30" spans="1:32" s="1" customFormat="1" ht="19.7" customHeight="1" x14ac:dyDescent="0.2">
      <c r="A30" s="9" t="s">
        <v>2327</v>
      </c>
      <c r="B30" s="9" t="s">
        <v>31</v>
      </c>
      <c r="C30" s="9" t="s">
        <v>5161</v>
      </c>
      <c r="D30" s="9" t="s">
        <v>33</v>
      </c>
      <c r="E30" s="9" t="s">
        <v>3094</v>
      </c>
      <c r="F30" s="9" t="s">
        <v>3093</v>
      </c>
      <c r="G30" s="9" t="s">
        <v>37</v>
      </c>
      <c r="H30" s="9" t="s">
        <v>611</v>
      </c>
      <c r="I30" s="9" t="s">
        <v>225</v>
      </c>
      <c r="J30" s="9" t="s">
        <v>40</v>
      </c>
      <c r="K30" s="9" t="s">
        <v>41</v>
      </c>
      <c r="L30" s="9" t="s">
        <v>232</v>
      </c>
      <c r="M30" s="9" t="s">
        <v>233</v>
      </c>
      <c r="N30" s="9" t="s">
        <v>4819</v>
      </c>
      <c r="O30" s="9" t="s">
        <v>45</v>
      </c>
      <c r="P30" s="9" t="s">
        <v>235</v>
      </c>
      <c r="Q30" s="9" t="s">
        <v>45</v>
      </c>
      <c r="R30" s="9" t="s">
        <v>2359</v>
      </c>
      <c r="S30" s="9" t="s">
        <v>622</v>
      </c>
      <c r="T30" s="9" t="s">
        <v>611</v>
      </c>
      <c r="U30" s="9" t="s">
        <v>623</v>
      </c>
      <c r="V30" s="9" t="s">
        <v>51</v>
      </c>
      <c r="W30" s="9" t="s">
        <v>52</v>
      </c>
      <c r="X30" s="9" t="s">
        <v>2366</v>
      </c>
      <c r="Y30" s="9" t="s">
        <v>54</v>
      </c>
      <c r="Z30" s="9" t="s">
        <v>55</v>
      </c>
      <c r="AA30" s="9" t="s">
        <v>4644</v>
      </c>
      <c r="AB30" s="11">
        <v>16279972</v>
      </c>
      <c r="AC30" s="9" t="s">
        <v>5160</v>
      </c>
      <c r="AD30" s="10"/>
      <c r="AE30" s="10" t="str" cm="1">
        <f t="array" aca="1" ref="AE30" ca="1">IFERROR(_xlfn.XLOOKUP(MID(CELL("filename",$A$1),FIND("]",CELL("filename",$A$1))+1,255)&amp;"|"&amp;$C30,Fonte_OM_Objeto!$G:$G,Fonte_OM_Objeto!$J:$J),"")</f>
        <v/>
      </c>
      <c r="AF30" s="10" t="str" cm="1">
        <f t="array" aca="1" ref="AF30" ca="1">IFERROR(_xlfn.XLOOKUP(MID(CELL("filename",$A$1),FIND("]",CELL("filename",$A$1))+1,255)&amp;"|"&amp;$C30,Fonte_OM_Objeto!$G:$G,Fonte_OM_Objeto!$K:$K),"")</f>
        <v/>
      </c>
    </row>
    <row r="31" spans="1:32" s="1" customFormat="1" ht="19.7" customHeight="1" x14ac:dyDescent="0.2">
      <c r="A31" s="9" t="s">
        <v>2327</v>
      </c>
      <c r="B31" s="9" t="s">
        <v>31</v>
      </c>
      <c r="C31" s="9" t="s">
        <v>5159</v>
      </c>
      <c r="D31" s="9" t="s">
        <v>33</v>
      </c>
      <c r="E31" s="9" t="s">
        <v>4597</v>
      </c>
      <c r="F31" s="9" t="s">
        <v>4596</v>
      </c>
      <c r="G31" s="9" t="s">
        <v>37</v>
      </c>
      <c r="H31" s="9" t="s">
        <v>1373</v>
      </c>
      <c r="I31" s="9" t="s">
        <v>173</v>
      </c>
      <c r="J31" s="9" t="s">
        <v>40</v>
      </c>
      <c r="K31" s="9" t="s">
        <v>41</v>
      </c>
      <c r="L31" s="9" t="s">
        <v>232</v>
      </c>
      <c r="M31" s="9" t="s">
        <v>233</v>
      </c>
      <c r="N31" s="9" t="s">
        <v>4877</v>
      </c>
      <c r="O31" s="9" t="s">
        <v>45</v>
      </c>
      <c r="P31" s="9" t="s">
        <v>235</v>
      </c>
      <c r="Q31" s="9" t="s">
        <v>2360</v>
      </c>
      <c r="R31" s="9" t="s">
        <v>2359</v>
      </c>
      <c r="S31" s="9" t="s">
        <v>2499</v>
      </c>
      <c r="T31" s="9" t="s">
        <v>1373</v>
      </c>
      <c r="U31" s="9" t="s">
        <v>2258</v>
      </c>
      <c r="V31" s="9" t="s">
        <v>51</v>
      </c>
      <c r="W31" s="9" t="s">
        <v>52</v>
      </c>
      <c r="X31" s="9" t="s">
        <v>207</v>
      </c>
      <c r="Y31" s="9" t="s">
        <v>54</v>
      </c>
      <c r="Z31" s="9" t="s">
        <v>55</v>
      </c>
      <c r="AA31" s="9" t="s">
        <v>4644</v>
      </c>
      <c r="AB31" s="11">
        <v>0</v>
      </c>
      <c r="AC31" s="10" t="s">
        <v>4595</v>
      </c>
      <c r="AD31" s="10"/>
      <c r="AE31" s="10" t="str" cm="1">
        <f t="array" aca="1" ref="AE31" ca="1">IFERROR(_xlfn.XLOOKUP(MID(CELL("filename",$A$1),FIND("]",CELL("filename",$A$1))+1,255)&amp;"|"&amp;$C31,Fonte_OM_Objeto!$G:$G,Fonte_OM_Objeto!$J:$J),"")</f>
        <v/>
      </c>
      <c r="AF31" s="10" t="str" cm="1">
        <f t="array" aca="1" ref="AF31" ca="1">IFERROR(_xlfn.XLOOKUP(MID(CELL("filename",$A$1),FIND("]",CELL("filename",$A$1))+1,255)&amp;"|"&amp;$C31,Fonte_OM_Objeto!$G:$G,Fonte_OM_Objeto!$K:$K),"")</f>
        <v/>
      </c>
    </row>
    <row r="32" spans="1:32" s="1" customFormat="1" ht="19.7" customHeight="1" x14ac:dyDescent="0.2">
      <c r="A32" s="9" t="s">
        <v>2327</v>
      </c>
      <c r="B32" s="9" t="s">
        <v>31</v>
      </c>
      <c r="C32" s="9" t="s">
        <v>5159</v>
      </c>
      <c r="D32" s="9" t="s">
        <v>33</v>
      </c>
      <c r="E32" s="9" t="s">
        <v>4597</v>
      </c>
      <c r="F32" s="9" t="s">
        <v>4596</v>
      </c>
      <c r="G32" s="9" t="s">
        <v>37</v>
      </c>
      <c r="H32" s="9" t="s">
        <v>1373</v>
      </c>
      <c r="I32" s="9" t="s">
        <v>173</v>
      </c>
      <c r="J32" s="9" t="s">
        <v>40</v>
      </c>
      <c r="K32" s="9" t="s">
        <v>41</v>
      </c>
      <c r="L32" s="9" t="s">
        <v>232</v>
      </c>
      <c r="M32" s="9" t="s">
        <v>233</v>
      </c>
      <c r="N32" s="9" t="s">
        <v>4873</v>
      </c>
      <c r="O32" s="9" t="s">
        <v>45</v>
      </c>
      <c r="P32" s="9" t="s">
        <v>235</v>
      </c>
      <c r="Q32" s="9" t="s">
        <v>45</v>
      </c>
      <c r="R32" s="9" t="s">
        <v>2359</v>
      </c>
      <c r="S32" s="9" t="s">
        <v>2499</v>
      </c>
      <c r="T32" s="9" t="s">
        <v>1373</v>
      </c>
      <c r="U32" s="9" t="s">
        <v>2258</v>
      </c>
      <c r="V32" s="9" t="s">
        <v>51</v>
      </c>
      <c r="W32" s="9" t="s">
        <v>52</v>
      </c>
      <c r="X32" s="9" t="s">
        <v>207</v>
      </c>
      <c r="Y32" s="9" t="s">
        <v>54</v>
      </c>
      <c r="Z32" s="9" t="s">
        <v>55</v>
      </c>
      <c r="AA32" s="9" t="s">
        <v>4644</v>
      </c>
      <c r="AB32" s="11">
        <v>9000000</v>
      </c>
      <c r="AC32" s="10" t="s">
        <v>4595</v>
      </c>
      <c r="AD32" s="10"/>
      <c r="AE32" s="10" t="str" cm="1">
        <f t="array" aca="1" ref="AE32" ca="1">IFERROR(_xlfn.XLOOKUP(MID(CELL("filename",$A$1),FIND("]",CELL("filename",$A$1))+1,255)&amp;"|"&amp;$C32,Fonte_OM_Objeto!$G:$G,Fonte_OM_Objeto!$J:$J),"")</f>
        <v/>
      </c>
      <c r="AF32" s="10" t="str" cm="1">
        <f t="array" aca="1" ref="AF32" ca="1">IFERROR(_xlfn.XLOOKUP(MID(CELL("filename",$A$1),FIND("]",CELL("filename",$A$1))+1,255)&amp;"|"&amp;$C32,Fonte_OM_Objeto!$G:$G,Fonte_OM_Objeto!$K:$K),"")</f>
        <v/>
      </c>
    </row>
    <row r="33" spans="1:32" s="1" customFormat="1" ht="19.7" customHeight="1" x14ac:dyDescent="0.2">
      <c r="A33" s="9" t="s">
        <v>2327</v>
      </c>
      <c r="B33" s="9" t="s">
        <v>31</v>
      </c>
      <c r="C33" s="9" t="s">
        <v>5158</v>
      </c>
      <c r="D33" s="9" t="s">
        <v>33</v>
      </c>
      <c r="E33" s="9" t="s">
        <v>3951</v>
      </c>
      <c r="F33" s="9" t="s">
        <v>3950</v>
      </c>
      <c r="G33" s="9" t="s">
        <v>37</v>
      </c>
      <c r="H33" s="9" t="s">
        <v>150</v>
      </c>
      <c r="I33" s="9" t="s">
        <v>82</v>
      </c>
      <c r="J33" s="9" t="s">
        <v>40</v>
      </c>
      <c r="K33" s="9" t="s">
        <v>41</v>
      </c>
      <c r="L33" s="9" t="s">
        <v>70</v>
      </c>
      <c r="M33" s="9" t="s">
        <v>71</v>
      </c>
      <c r="N33" s="9" t="s">
        <v>118</v>
      </c>
      <c r="O33" s="9" t="s">
        <v>45</v>
      </c>
      <c r="P33" s="9" t="s">
        <v>46</v>
      </c>
      <c r="Q33" s="9" t="s">
        <v>47</v>
      </c>
      <c r="R33" s="9" t="s">
        <v>48</v>
      </c>
      <c r="S33" s="9" t="s">
        <v>75</v>
      </c>
      <c r="T33" s="9" t="s">
        <v>76</v>
      </c>
      <c r="U33" s="9" t="s">
        <v>75</v>
      </c>
      <c r="V33" s="9" t="s">
        <v>51</v>
      </c>
      <c r="W33" s="9" t="s">
        <v>102</v>
      </c>
      <c r="X33" s="9" t="s">
        <v>53</v>
      </c>
      <c r="Y33" s="9" t="s">
        <v>54</v>
      </c>
      <c r="Z33" s="9" t="s">
        <v>55</v>
      </c>
      <c r="AA33" s="9" t="s">
        <v>4644</v>
      </c>
      <c r="AB33" s="11">
        <v>560000</v>
      </c>
      <c r="AC33" s="10" t="s">
        <v>5157</v>
      </c>
      <c r="AD33" s="10"/>
      <c r="AE33" s="10" t="str" cm="1">
        <f t="array" aca="1" ref="AE33" ca="1">IFERROR(_xlfn.XLOOKUP(MID(CELL("filename",$A$1),FIND("]",CELL("filename",$A$1))+1,255)&amp;"|"&amp;$C33,Fonte_OM_Objeto!$G:$G,Fonte_OM_Objeto!$J:$J),"")</f>
        <v/>
      </c>
      <c r="AF33" s="10" t="str" cm="1">
        <f t="array" aca="1" ref="AF33" ca="1">IFERROR(_xlfn.XLOOKUP(MID(CELL("filename",$A$1),FIND("]",CELL("filename",$A$1))+1,255)&amp;"|"&amp;$C33,Fonte_OM_Objeto!$G:$G,Fonte_OM_Objeto!$K:$K),"")</f>
        <v/>
      </c>
    </row>
    <row r="34" spans="1:32" s="1" customFormat="1" ht="19.7" customHeight="1" x14ac:dyDescent="0.2">
      <c r="A34" s="9" t="s">
        <v>2327</v>
      </c>
      <c r="B34" s="9" t="s">
        <v>31</v>
      </c>
      <c r="C34" s="9" t="s">
        <v>5156</v>
      </c>
      <c r="D34" s="9" t="s">
        <v>33</v>
      </c>
      <c r="E34" s="9" t="s">
        <v>3951</v>
      </c>
      <c r="F34" s="9" t="s">
        <v>3950</v>
      </c>
      <c r="G34" s="9" t="s">
        <v>37</v>
      </c>
      <c r="H34" s="9" t="s">
        <v>150</v>
      </c>
      <c r="I34" s="9" t="s">
        <v>82</v>
      </c>
      <c r="J34" s="9" t="s">
        <v>40</v>
      </c>
      <c r="K34" s="9" t="s">
        <v>41</v>
      </c>
      <c r="L34" s="9" t="s">
        <v>70</v>
      </c>
      <c r="M34" s="9" t="s">
        <v>71</v>
      </c>
      <c r="N34" s="9" t="s">
        <v>2641</v>
      </c>
      <c r="O34" s="9" t="s">
        <v>45</v>
      </c>
      <c r="P34" s="9" t="s">
        <v>73</v>
      </c>
      <c r="Q34" s="9" t="s">
        <v>45</v>
      </c>
      <c r="R34" s="9" t="s">
        <v>74</v>
      </c>
      <c r="S34" s="9" t="s">
        <v>75</v>
      </c>
      <c r="T34" s="9" t="s">
        <v>76</v>
      </c>
      <c r="U34" s="9" t="s">
        <v>75</v>
      </c>
      <c r="V34" s="9" t="s">
        <v>51</v>
      </c>
      <c r="W34" s="9" t="s">
        <v>102</v>
      </c>
      <c r="X34" s="9" t="s">
        <v>53</v>
      </c>
      <c r="Y34" s="9" t="s">
        <v>54</v>
      </c>
      <c r="Z34" s="9" t="s">
        <v>55</v>
      </c>
      <c r="AA34" s="9" t="s">
        <v>4644</v>
      </c>
      <c r="AB34" s="11">
        <v>840000</v>
      </c>
      <c r="AC34" s="9" t="s">
        <v>5155</v>
      </c>
      <c r="AD34" s="10"/>
      <c r="AE34" s="10" t="str" cm="1">
        <f t="array" aca="1" ref="AE34" ca="1">IFERROR(_xlfn.XLOOKUP(MID(CELL("filename",$A$1),FIND("]",CELL("filename",$A$1))+1,255)&amp;"|"&amp;$C34,Fonte_OM_Objeto!$G:$G,Fonte_OM_Objeto!$J:$J),"")</f>
        <v/>
      </c>
      <c r="AF34" s="10" t="str" cm="1">
        <f t="array" aca="1" ref="AF34" ca="1">IFERROR(_xlfn.XLOOKUP(MID(CELL("filename",$A$1),FIND("]",CELL("filename",$A$1))+1,255)&amp;"|"&amp;$C34,Fonte_OM_Objeto!$G:$G,Fonte_OM_Objeto!$K:$K),"")</f>
        <v/>
      </c>
    </row>
    <row r="35" spans="1:32" s="1" customFormat="1" ht="41.1" customHeight="1" x14ac:dyDescent="0.2">
      <c r="A35" s="9" t="s">
        <v>2327</v>
      </c>
      <c r="B35" s="9" t="s">
        <v>31</v>
      </c>
      <c r="C35" s="9" t="s">
        <v>5154</v>
      </c>
      <c r="D35" s="9" t="s">
        <v>33</v>
      </c>
      <c r="E35" s="9" t="s">
        <v>5153</v>
      </c>
      <c r="F35" s="9" t="s">
        <v>1019</v>
      </c>
      <c r="G35" s="9" t="s">
        <v>37</v>
      </c>
      <c r="H35" s="9" t="s">
        <v>68</v>
      </c>
      <c r="I35" s="9" t="s">
        <v>191</v>
      </c>
      <c r="J35" s="9" t="s">
        <v>40</v>
      </c>
      <c r="K35" s="9" t="s">
        <v>41</v>
      </c>
      <c r="L35" s="9" t="s">
        <v>42</v>
      </c>
      <c r="M35" s="9" t="s">
        <v>43</v>
      </c>
      <c r="N35" s="9" t="s">
        <v>2651</v>
      </c>
      <c r="O35" s="9" t="s">
        <v>45</v>
      </c>
      <c r="P35" s="9" t="s">
        <v>84</v>
      </c>
      <c r="Q35" s="9" t="s">
        <v>45</v>
      </c>
      <c r="R35" s="9" t="s">
        <v>4046</v>
      </c>
      <c r="S35" s="9" t="s">
        <v>75</v>
      </c>
      <c r="T35" s="9" t="s">
        <v>76</v>
      </c>
      <c r="U35" s="9" t="s">
        <v>75</v>
      </c>
      <c r="V35" s="9" t="s">
        <v>51</v>
      </c>
      <c r="W35" s="9" t="s">
        <v>52</v>
      </c>
      <c r="X35" s="9" t="s">
        <v>53</v>
      </c>
      <c r="Y35" s="9" t="s">
        <v>54</v>
      </c>
      <c r="Z35" s="9" t="s">
        <v>55</v>
      </c>
      <c r="AA35" s="9" t="s">
        <v>4644</v>
      </c>
      <c r="AB35" s="11">
        <v>2800000</v>
      </c>
      <c r="AC35" s="10" t="s">
        <v>5152</v>
      </c>
      <c r="AD35" s="10"/>
      <c r="AE35" s="10" t="str" cm="1">
        <f t="array" aca="1" ref="AE35" ca="1">IFERROR(_xlfn.XLOOKUP(MID(CELL("filename",$A$1),FIND("]",CELL("filename",$A$1))+1,255)&amp;"|"&amp;$C35,Fonte_OM_Objeto!$G:$G,Fonte_OM_Objeto!$J:$J),"")</f>
        <v>1º Gpt E</v>
      </c>
      <c r="AF35" s="10" t="str" cm="1">
        <f t="array" aca="1" ref="AF35" ca="1">IFERROR(_xlfn.XLOOKUP(MID(CELL("filename",$A$1),FIND("]",CELL("filename",$A$1))+1,255)&amp;"|"&amp;$C35,Fonte_OM_Objeto!$G:$G,Fonte_OM_Objeto!$K:$K),"")</f>
        <v>Construção de cobertura metálica para área de quadras esportivas.</v>
      </c>
    </row>
    <row r="36" spans="1:32" s="1" customFormat="1" ht="41.1" customHeight="1" x14ac:dyDescent="0.2">
      <c r="A36" s="9" t="s">
        <v>2327</v>
      </c>
      <c r="B36" s="9" t="s">
        <v>31</v>
      </c>
      <c r="C36" s="9" t="s">
        <v>3089</v>
      </c>
      <c r="D36" s="9" t="s">
        <v>33</v>
      </c>
      <c r="E36" s="9" t="s">
        <v>3084</v>
      </c>
      <c r="F36" s="9" t="s">
        <v>3083</v>
      </c>
      <c r="G36" s="9" t="s">
        <v>37</v>
      </c>
      <c r="H36" s="9" t="s">
        <v>198</v>
      </c>
      <c r="I36" s="9" t="s">
        <v>173</v>
      </c>
      <c r="J36" s="9" t="s">
        <v>40</v>
      </c>
      <c r="K36" s="9" t="s">
        <v>41</v>
      </c>
      <c r="L36" s="9" t="s">
        <v>97</v>
      </c>
      <c r="M36" s="9" t="s">
        <v>98</v>
      </c>
      <c r="N36" s="9" t="s">
        <v>130</v>
      </c>
      <c r="O36" s="9" t="s">
        <v>45</v>
      </c>
      <c r="P36" s="9" t="s">
        <v>109</v>
      </c>
      <c r="Q36" s="9" t="s">
        <v>47</v>
      </c>
      <c r="R36" s="9" t="s">
        <v>110</v>
      </c>
      <c r="S36" s="9" t="s">
        <v>75</v>
      </c>
      <c r="T36" s="9" t="s">
        <v>76</v>
      </c>
      <c r="U36" s="9" t="s">
        <v>75</v>
      </c>
      <c r="V36" s="9" t="s">
        <v>111</v>
      </c>
      <c r="W36" s="9" t="s">
        <v>52</v>
      </c>
      <c r="X36" s="9" t="s">
        <v>53</v>
      </c>
      <c r="Y36" s="9" t="s">
        <v>54</v>
      </c>
      <c r="Z36" s="9" t="s">
        <v>55</v>
      </c>
      <c r="AA36" s="9" t="s">
        <v>4644</v>
      </c>
      <c r="AB36" s="11">
        <v>700000</v>
      </c>
      <c r="AC36" s="10" t="s">
        <v>5123</v>
      </c>
      <c r="AD36" s="10"/>
      <c r="AE36" s="10" t="str" cm="1">
        <f t="array" aca="1" ref="AE36" ca="1">IFERROR(_xlfn.XLOOKUP(MID(CELL("filename",$A$1),FIND("]",CELL("filename",$A$1))+1,255)&amp;"|"&amp;$C36,Fonte_OM_Objeto!$G:$G,Fonte_OM_Objeto!$J:$J),"")</f>
        <v/>
      </c>
      <c r="AF36" s="10" t="str" cm="1">
        <f t="array" aca="1" ref="AF36" ca="1">IFERROR(_xlfn.XLOOKUP(MID(CELL("filename",$A$1),FIND("]",CELL("filename",$A$1))+1,255)&amp;"|"&amp;$C36,Fonte_OM_Objeto!$G:$G,Fonte_OM_Objeto!$K:$K),"")</f>
        <v/>
      </c>
    </row>
    <row r="37" spans="1:32" s="1" customFormat="1" ht="19.7" customHeight="1" x14ac:dyDescent="0.2">
      <c r="A37" s="9" t="s">
        <v>2327</v>
      </c>
      <c r="B37" s="9" t="s">
        <v>31</v>
      </c>
      <c r="C37" s="9" t="s">
        <v>5151</v>
      </c>
      <c r="D37" s="9" t="s">
        <v>33</v>
      </c>
      <c r="E37" s="9" t="s">
        <v>3084</v>
      </c>
      <c r="F37" s="9" t="s">
        <v>3083</v>
      </c>
      <c r="G37" s="9" t="s">
        <v>37</v>
      </c>
      <c r="H37" s="9" t="s">
        <v>198</v>
      </c>
      <c r="I37" s="9" t="s">
        <v>173</v>
      </c>
      <c r="J37" s="9" t="s">
        <v>40</v>
      </c>
      <c r="K37" s="9" t="s">
        <v>41</v>
      </c>
      <c r="L37" s="9" t="s">
        <v>232</v>
      </c>
      <c r="M37" s="9" t="s">
        <v>233</v>
      </c>
      <c r="N37" s="9" t="s">
        <v>4333</v>
      </c>
      <c r="O37" s="9" t="s">
        <v>45</v>
      </c>
      <c r="P37" s="9" t="s">
        <v>1646</v>
      </c>
      <c r="Q37" s="9" t="s">
        <v>2360</v>
      </c>
      <c r="R37" s="9" t="s">
        <v>4209</v>
      </c>
      <c r="S37" s="9" t="s">
        <v>75</v>
      </c>
      <c r="T37" s="9" t="s">
        <v>76</v>
      </c>
      <c r="U37" s="9" t="s">
        <v>75</v>
      </c>
      <c r="V37" s="9" t="s">
        <v>51</v>
      </c>
      <c r="W37" s="9" t="s">
        <v>102</v>
      </c>
      <c r="X37" s="9" t="s">
        <v>53</v>
      </c>
      <c r="Y37" s="9" t="s">
        <v>54</v>
      </c>
      <c r="Z37" s="9" t="s">
        <v>55</v>
      </c>
      <c r="AA37" s="9" t="s">
        <v>4644</v>
      </c>
      <c r="AB37" s="11">
        <v>700000</v>
      </c>
      <c r="AC37" s="10" t="s">
        <v>4929</v>
      </c>
      <c r="AD37" s="10"/>
      <c r="AE37" s="10" t="str" cm="1">
        <f t="array" aca="1" ref="AE37" ca="1">IFERROR(_xlfn.XLOOKUP(MID(CELL("filename",$A$1),FIND("]",CELL("filename",$A$1))+1,255)&amp;"|"&amp;$C37,Fonte_OM_Objeto!$G:$G,Fonte_OM_Objeto!$J:$J),"")</f>
        <v/>
      </c>
      <c r="AF37" s="10" t="str" cm="1">
        <f t="array" aca="1" ref="AF37" ca="1">IFERROR(_xlfn.XLOOKUP(MID(CELL("filename",$A$1),FIND("]",CELL("filename",$A$1))+1,255)&amp;"|"&amp;$C37,Fonte_OM_Objeto!$G:$G,Fonte_OM_Objeto!$K:$K),"")</f>
        <v/>
      </c>
    </row>
    <row r="38" spans="1:32" s="1" customFormat="1" ht="19.7" customHeight="1" x14ac:dyDescent="0.2">
      <c r="A38" s="9" t="s">
        <v>2327</v>
      </c>
      <c r="B38" s="9" t="s">
        <v>31</v>
      </c>
      <c r="C38" s="9" t="s">
        <v>5150</v>
      </c>
      <c r="D38" s="9" t="s">
        <v>33</v>
      </c>
      <c r="E38" s="9" t="s">
        <v>3084</v>
      </c>
      <c r="F38" s="9" t="s">
        <v>3083</v>
      </c>
      <c r="G38" s="9" t="s">
        <v>37</v>
      </c>
      <c r="H38" s="9" t="s">
        <v>198</v>
      </c>
      <c r="I38" s="9" t="s">
        <v>173</v>
      </c>
      <c r="J38" s="9" t="s">
        <v>40</v>
      </c>
      <c r="K38" s="9" t="s">
        <v>41</v>
      </c>
      <c r="L38" s="9" t="s">
        <v>70</v>
      </c>
      <c r="M38" s="9" t="s">
        <v>71</v>
      </c>
      <c r="N38" s="9" t="s">
        <v>118</v>
      </c>
      <c r="O38" s="9" t="s">
        <v>45</v>
      </c>
      <c r="P38" s="9" t="s">
        <v>46</v>
      </c>
      <c r="Q38" s="9" t="s">
        <v>47</v>
      </c>
      <c r="R38" s="9" t="s">
        <v>48</v>
      </c>
      <c r="S38" s="9" t="s">
        <v>75</v>
      </c>
      <c r="T38" s="9" t="s">
        <v>76</v>
      </c>
      <c r="U38" s="9" t="s">
        <v>75</v>
      </c>
      <c r="V38" s="9" t="s">
        <v>51</v>
      </c>
      <c r="W38" s="9" t="s">
        <v>52</v>
      </c>
      <c r="X38" s="9" t="s">
        <v>53</v>
      </c>
      <c r="Y38" s="9" t="s">
        <v>54</v>
      </c>
      <c r="Z38" s="9" t="s">
        <v>55</v>
      </c>
      <c r="AA38" s="9" t="s">
        <v>4644</v>
      </c>
      <c r="AB38" s="11">
        <v>700000</v>
      </c>
      <c r="AC38" s="9" t="s">
        <v>5149</v>
      </c>
      <c r="AD38" s="10"/>
      <c r="AE38" s="10" t="str" cm="1">
        <f t="array" aca="1" ref="AE38" ca="1">IFERROR(_xlfn.XLOOKUP(MID(CELL("filename",$A$1),FIND("]",CELL("filename",$A$1))+1,255)&amp;"|"&amp;$C38,Fonte_OM_Objeto!$G:$G,Fonte_OM_Objeto!$J:$J),"")</f>
        <v/>
      </c>
      <c r="AF38" s="10" t="str" cm="1">
        <f t="array" aca="1" ref="AF38" ca="1">IFERROR(_xlfn.XLOOKUP(MID(CELL("filename",$A$1),FIND("]",CELL("filename",$A$1))+1,255)&amp;"|"&amp;$C38,Fonte_OM_Objeto!$G:$G,Fonte_OM_Objeto!$K:$K),"")</f>
        <v/>
      </c>
    </row>
    <row r="39" spans="1:32" s="1" customFormat="1" ht="41.1" customHeight="1" x14ac:dyDescent="0.2">
      <c r="A39" s="9" t="s">
        <v>2327</v>
      </c>
      <c r="B39" s="9" t="s">
        <v>31</v>
      </c>
      <c r="C39" s="9" t="s">
        <v>5148</v>
      </c>
      <c r="D39" s="9" t="s">
        <v>33</v>
      </c>
      <c r="E39" s="9" t="s">
        <v>5147</v>
      </c>
      <c r="F39" s="9" t="s">
        <v>5146</v>
      </c>
      <c r="G39" s="9" t="s">
        <v>37</v>
      </c>
      <c r="H39" s="9" t="s">
        <v>190</v>
      </c>
      <c r="I39" s="9" t="s">
        <v>160</v>
      </c>
      <c r="J39" s="9" t="s">
        <v>40</v>
      </c>
      <c r="K39" s="9" t="s">
        <v>41</v>
      </c>
      <c r="L39" s="9" t="s">
        <v>97</v>
      </c>
      <c r="M39" s="9" t="s">
        <v>98</v>
      </c>
      <c r="N39" s="9" t="s">
        <v>4333</v>
      </c>
      <c r="O39" s="9" t="s">
        <v>45</v>
      </c>
      <c r="P39" s="9" t="s">
        <v>1646</v>
      </c>
      <c r="Q39" s="9" t="s">
        <v>2360</v>
      </c>
      <c r="R39" s="9" t="s">
        <v>4209</v>
      </c>
      <c r="S39" s="9" t="s">
        <v>75</v>
      </c>
      <c r="T39" s="9" t="s">
        <v>76</v>
      </c>
      <c r="U39" s="9" t="s">
        <v>75</v>
      </c>
      <c r="V39" s="9" t="s">
        <v>51</v>
      </c>
      <c r="W39" s="9" t="s">
        <v>52</v>
      </c>
      <c r="X39" s="9" t="s">
        <v>53</v>
      </c>
      <c r="Y39" s="9" t="s">
        <v>54</v>
      </c>
      <c r="Z39" s="9" t="s">
        <v>55</v>
      </c>
      <c r="AA39" s="9" t="s">
        <v>4644</v>
      </c>
      <c r="AB39" s="11">
        <v>700000</v>
      </c>
      <c r="AC39" s="10" t="s">
        <v>5145</v>
      </c>
      <c r="AD39" s="10"/>
      <c r="AE39" s="10" t="str" cm="1">
        <f t="array" aca="1" ref="AE39" ca="1">IFERROR(_xlfn.XLOOKUP(MID(CELL("filename",$A$1),FIND("]",CELL("filename",$A$1))+1,255)&amp;"|"&amp;$C39,Fonte_OM_Objeto!$G:$G,Fonte_OM_Objeto!$J:$J),"")</f>
        <v/>
      </c>
      <c r="AF39" s="10" t="str" cm="1">
        <f t="array" aca="1" ref="AF39" ca="1">IFERROR(_xlfn.XLOOKUP(MID(CELL("filename",$A$1),FIND("]",CELL("filename",$A$1))+1,255)&amp;"|"&amp;$C39,Fonte_OM_Objeto!$G:$G,Fonte_OM_Objeto!$K:$K),"")</f>
        <v/>
      </c>
    </row>
    <row r="40" spans="1:32" s="1" customFormat="1" ht="52.35" customHeight="1" x14ac:dyDescent="0.2">
      <c r="A40" s="9" t="s">
        <v>2327</v>
      </c>
      <c r="B40" s="9" t="s">
        <v>31</v>
      </c>
      <c r="C40" s="9" t="s">
        <v>5144</v>
      </c>
      <c r="D40" s="9" t="s">
        <v>33</v>
      </c>
      <c r="E40" s="9" t="s">
        <v>5141</v>
      </c>
      <c r="F40" s="9" t="s">
        <v>1051</v>
      </c>
      <c r="G40" s="9" t="s">
        <v>37</v>
      </c>
      <c r="H40" s="9" t="s">
        <v>909</v>
      </c>
      <c r="I40" s="9" t="s">
        <v>160</v>
      </c>
      <c r="J40" s="9" t="s">
        <v>40</v>
      </c>
      <c r="K40" s="9" t="s">
        <v>41</v>
      </c>
      <c r="L40" s="9" t="s">
        <v>70</v>
      </c>
      <c r="M40" s="9" t="s">
        <v>71</v>
      </c>
      <c r="N40" s="9" t="s">
        <v>2641</v>
      </c>
      <c r="O40" s="9" t="s">
        <v>45</v>
      </c>
      <c r="P40" s="9" t="s">
        <v>73</v>
      </c>
      <c r="Q40" s="9" t="s">
        <v>45</v>
      </c>
      <c r="R40" s="9" t="s">
        <v>74</v>
      </c>
      <c r="S40" s="9" t="s">
        <v>75</v>
      </c>
      <c r="T40" s="9" t="s">
        <v>76</v>
      </c>
      <c r="U40" s="9" t="s">
        <v>75</v>
      </c>
      <c r="V40" s="9" t="s">
        <v>51</v>
      </c>
      <c r="W40" s="9" t="s">
        <v>102</v>
      </c>
      <c r="X40" s="9" t="s">
        <v>53</v>
      </c>
      <c r="Y40" s="9" t="s">
        <v>54</v>
      </c>
      <c r="Z40" s="9" t="s">
        <v>55</v>
      </c>
      <c r="AA40" s="9" t="s">
        <v>4644</v>
      </c>
      <c r="AB40" s="11">
        <v>1400000</v>
      </c>
      <c r="AC40" s="10" t="s">
        <v>5143</v>
      </c>
      <c r="AD40" s="10"/>
      <c r="AE40" s="10" t="str" cm="1">
        <f t="array" aca="1" ref="AE40" ca="1">IFERROR(_xlfn.XLOOKUP(MID(CELL("filename",$A$1),FIND("]",CELL("filename",$A$1))+1,255)&amp;"|"&amp;$C40,Fonte_OM_Objeto!$G:$G,Fonte_OM_Objeto!$J:$J),"")</f>
        <v/>
      </c>
      <c r="AF40" s="10" t="str" cm="1">
        <f t="array" aca="1" ref="AF40" ca="1">IFERROR(_xlfn.XLOOKUP(MID(CELL("filename",$A$1),FIND("]",CELL("filename",$A$1))+1,255)&amp;"|"&amp;$C40,Fonte_OM_Objeto!$G:$G,Fonte_OM_Objeto!$K:$K),"")</f>
        <v/>
      </c>
    </row>
    <row r="41" spans="1:32" s="1" customFormat="1" ht="41.1" customHeight="1" x14ac:dyDescent="0.2">
      <c r="A41" s="9" t="s">
        <v>2327</v>
      </c>
      <c r="B41" s="9" t="s">
        <v>31</v>
      </c>
      <c r="C41" s="9" t="s">
        <v>5142</v>
      </c>
      <c r="D41" s="9" t="s">
        <v>33</v>
      </c>
      <c r="E41" s="9" t="s">
        <v>5141</v>
      </c>
      <c r="F41" s="9" t="s">
        <v>1051</v>
      </c>
      <c r="G41" s="9" t="s">
        <v>37</v>
      </c>
      <c r="H41" s="9" t="s">
        <v>909</v>
      </c>
      <c r="I41" s="9" t="s">
        <v>160</v>
      </c>
      <c r="J41" s="9" t="s">
        <v>40</v>
      </c>
      <c r="K41" s="9" t="s">
        <v>41</v>
      </c>
      <c r="L41" s="9" t="s">
        <v>42</v>
      </c>
      <c r="M41" s="9" t="s">
        <v>43</v>
      </c>
      <c r="N41" s="9" t="s">
        <v>2651</v>
      </c>
      <c r="O41" s="9" t="s">
        <v>45</v>
      </c>
      <c r="P41" s="9" t="s">
        <v>84</v>
      </c>
      <c r="Q41" s="9" t="s">
        <v>45</v>
      </c>
      <c r="R41" s="9" t="s">
        <v>4046</v>
      </c>
      <c r="S41" s="9" t="s">
        <v>75</v>
      </c>
      <c r="T41" s="9" t="s">
        <v>76</v>
      </c>
      <c r="U41" s="9" t="s">
        <v>75</v>
      </c>
      <c r="V41" s="9" t="s">
        <v>51</v>
      </c>
      <c r="W41" s="9" t="s">
        <v>52</v>
      </c>
      <c r="X41" s="9" t="s">
        <v>53</v>
      </c>
      <c r="Y41" s="9" t="s">
        <v>54</v>
      </c>
      <c r="Z41" s="9" t="s">
        <v>55</v>
      </c>
      <c r="AA41" s="9" t="s">
        <v>4644</v>
      </c>
      <c r="AB41" s="11">
        <v>2100000</v>
      </c>
      <c r="AC41" s="10" t="s">
        <v>5140</v>
      </c>
      <c r="AD41" s="10"/>
      <c r="AE41" s="10" t="str" cm="1">
        <f t="array" aca="1" ref="AE41" ca="1">IFERROR(_xlfn.XLOOKUP(MID(CELL("filename",$A$1),FIND("]",CELL("filename",$A$1))+1,255)&amp;"|"&amp;$C41,Fonte_OM_Objeto!$G:$G,Fonte_OM_Objeto!$J:$J),"")</f>
        <v>28º BC</v>
      </c>
      <c r="AF41" s="10" t="str" cm="1">
        <f t="array" aca="1" ref="AF41" ca="1">IFERROR(_xlfn.XLOOKUP(MID(CELL("filename",$A$1),FIND("]",CELL("filename",$A$1))+1,255)&amp;"|"&amp;$C41,Fonte_OM_Objeto!$G:$G,Fonte_OM_Objeto!$K:$K),"")</f>
        <v>Construição de novas instalações no Ginásio Poliesportivo e nos demais setores esportivos do 28º BC.</v>
      </c>
    </row>
    <row r="42" spans="1:32" s="1" customFormat="1" ht="73.5" customHeight="1" x14ac:dyDescent="0.2">
      <c r="A42" s="9" t="s">
        <v>2327</v>
      </c>
      <c r="B42" s="9" t="s">
        <v>31</v>
      </c>
      <c r="C42" s="9" t="s">
        <v>5138</v>
      </c>
      <c r="D42" s="9" t="s">
        <v>33</v>
      </c>
      <c r="E42" s="9" t="s">
        <v>5137</v>
      </c>
      <c r="F42" s="9" t="s">
        <v>5136</v>
      </c>
      <c r="G42" s="9" t="s">
        <v>37</v>
      </c>
      <c r="H42" s="9" t="s">
        <v>266</v>
      </c>
      <c r="I42" s="9" t="s">
        <v>703</v>
      </c>
      <c r="J42" s="9" t="s">
        <v>40</v>
      </c>
      <c r="K42" s="9" t="s">
        <v>41</v>
      </c>
      <c r="L42" s="9" t="s">
        <v>232</v>
      </c>
      <c r="M42" s="9" t="s">
        <v>233</v>
      </c>
      <c r="N42" s="9" t="s">
        <v>5139</v>
      </c>
      <c r="O42" s="9" t="s">
        <v>45</v>
      </c>
      <c r="P42" s="9" t="s">
        <v>235</v>
      </c>
      <c r="Q42" s="9" t="s">
        <v>2360</v>
      </c>
      <c r="R42" s="9" t="s">
        <v>2359</v>
      </c>
      <c r="S42" s="9" t="s">
        <v>2477</v>
      </c>
      <c r="T42" s="9" t="s">
        <v>266</v>
      </c>
      <c r="U42" s="9" t="s">
        <v>2476</v>
      </c>
      <c r="V42" s="9" t="s">
        <v>51</v>
      </c>
      <c r="W42" s="9" t="s">
        <v>52</v>
      </c>
      <c r="X42" s="9" t="s">
        <v>2366</v>
      </c>
      <c r="Y42" s="9" t="s">
        <v>54</v>
      </c>
      <c r="Z42" s="9" t="s">
        <v>55</v>
      </c>
      <c r="AA42" s="9" t="s">
        <v>4644</v>
      </c>
      <c r="AB42" s="11">
        <v>0</v>
      </c>
      <c r="AC42" s="10" t="s">
        <v>5134</v>
      </c>
      <c r="AD42" s="10"/>
      <c r="AE42" s="10" t="str" cm="1">
        <f t="array" aca="1" ref="AE42" ca="1">IFERROR(_xlfn.XLOOKUP(MID(CELL("filename",$A$1),FIND("]",CELL("filename",$A$1))+1,255)&amp;"|"&amp;$C42,Fonte_OM_Objeto!$G:$G,Fonte_OM_Objeto!$J:$J),"")</f>
        <v/>
      </c>
      <c r="AF42" s="10" t="str" cm="1">
        <f t="array" aca="1" ref="AF42" ca="1">IFERROR(_xlfn.XLOOKUP(MID(CELL("filename",$A$1),FIND("]",CELL("filename",$A$1))+1,255)&amp;"|"&amp;$C42,Fonte_OM_Objeto!$G:$G,Fonte_OM_Objeto!$K:$K),"")</f>
        <v/>
      </c>
    </row>
    <row r="43" spans="1:32" s="1" customFormat="1" ht="73.5" customHeight="1" x14ac:dyDescent="0.2">
      <c r="A43" s="9" t="s">
        <v>2327</v>
      </c>
      <c r="B43" s="9" t="s">
        <v>31</v>
      </c>
      <c r="C43" s="9" t="s">
        <v>5138</v>
      </c>
      <c r="D43" s="9" t="s">
        <v>33</v>
      </c>
      <c r="E43" s="9" t="s">
        <v>5137</v>
      </c>
      <c r="F43" s="9" t="s">
        <v>5136</v>
      </c>
      <c r="G43" s="9" t="s">
        <v>37</v>
      </c>
      <c r="H43" s="9" t="s">
        <v>266</v>
      </c>
      <c r="I43" s="9" t="s">
        <v>703</v>
      </c>
      <c r="J43" s="9" t="s">
        <v>40</v>
      </c>
      <c r="K43" s="9" t="s">
        <v>41</v>
      </c>
      <c r="L43" s="9" t="s">
        <v>232</v>
      </c>
      <c r="M43" s="9" t="s">
        <v>233</v>
      </c>
      <c r="N43" s="9" t="s">
        <v>5135</v>
      </c>
      <c r="O43" s="9" t="s">
        <v>45</v>
      </c>
      <c r="P43" s="9" t="s">
        <v>235</v>
      </c>
      <c r="Q43" s="9" t="s">
        <v>45</v>
      </c>
      <c r="R43" s="9" t="s">
        <v>2359</v>
      </c>
      <c r="S43" s="9" t="s">
        <v>2477</v>
      </c>
      <c r="T43" s="9" t="s">
        <v>266</v>
      </c>
      <c r="U43" s="9" t="s">
        <v>2476</v>
      </c>
      <c r="V43" s="9" t="s">
        <v>51</v>
      </c>
      <c r="W43" s="9" t="s">
        <v>52</v>
      </c>
      <c r="X43" s="9" t="s">
        <v>2366</v>
      </c>
      <c r="Y43" s="9" t="s">
        <v>54</v>
      </c>
      <c r="Z43" s="9" t="s">
        <v>55</v>
      </c>
      <c r="AA43" s="9" t="s">
        <v>4644</v>
      </c>
      <c r="AB43" s="11">
        <v>1500000</v>
      </c>
      <c r="AC43" s="10" t="s">
        <v>5134</v>
      </c>
      <c r="AD43" s="10"/>
      <c r="AE43" s="10" t="str" cm="1">
        <f t="array" aca="1" ref="AE43" ca="1">IFERROR(_xlfn.XLOOKUP(MID(CELL("filename",$A$1),FIND("]",CELL("filename",$A$1))+1,255)&amp;"|"&amp;$C43,Fonte_OM_Objeto!$G:$G,Fonte_OM_Objeto!$J:$J),"")</f>
        <v/>
      </c>
      <c r="AF43" s="10" t="str" cm="1">
        <f t="array" aca="1" ref="AF43" ca="1">IFERROR(_xlfn.XLOOKUP(MID(CELL("filename",$A$1),FIND("]",CELL("filename",$A$1))+1,255)&amp;"|"&amp;$C43,Fonte_OM_Objeto!$G:$G,Fonte_OM_Objeto!$K:$K),"")</f>
        <v/>
      </c>
    </row>
    <row r="44" spans="1:32" s="1" customFormat="1" ht="19.7" customHeight="1" x14ac:dyDescent="0.2">
      <c r="A44" s="9" t="s">
        <v>2327</v>
      </c>
      <c r="B44" s="9" t="s">
        <v>31</v>
      </c>
      <c r="C44" s="9" t="s">
        <v>3941</v>
      </c>
      <c r="D44" s="9" t="s">
        <v>33</v>
      </c>
      <c r="E44" s="9" t="s">
        <v>264</v>
      </c>
      <c r="F44" s="9" t="s">
        <v>265</v>
      </c>
      <c r="G44" s="9" t="s">
        <v>37</v>
      </c>
      <c r="H44" s="9" t="s">
        <v>266</v>
      </c>
      <c r="I44" s="9" t="s">
        <v>39</v>
      </c>
      <c r="J44" s="9" t="s">
        <v>40</v>
      </c>
      <c r="K44" s="9" t="s">
        <v>41</v>
      </c>
      <c r="L44" s="9" t="s">
        <v>232</v>
      </c>
      <c r="M44" s="9" t="s">
        <v>233</v>
      </c>
      <c r="N44" s="9" t="s">
        <v>5133</v>
      </c>
      <c r="O44" s="9" t="s">
        <v>45</v>
      </c>
      <c r="P44" s="9" t="s">
        <v>235</v>
      </c>
      <c r="Q44" s="9" t="s">
        <v>2360</v>
      </c>
      <c r="R44" s="9" t="s">
        <v>2359</v>
      </c>
      <c r="S44" s="9" t="s">
        <v>268</v>
      </c>
      <c r="T44" s="9" t="s">
        <v>266</v>
      </c>
      <c r="U44" s="9" t="s">
        <v>269</v>
      </c>
      <c r="V44" s="9" t="s">
        <v>51</v>
      </c>
      <c r="W44" s="9" t="s">
        <v>52</v>
      </c>
      <c r="X44" s="9" t="s">
        <v>207</v>
      </c>
      <c r="Y44" s="9" t="s">
        <v>54</v>
      </c>
      <c r="Z44" s="9" t="s">
        <v>55</v>
      </c>
      <c r="AA44" s="9" t="s">
        <v>4644</v>
      </c>
      <c r="AB44" s="11">
        <v>0</v>
      </c>
      <c r="AC44" s="9" t="s">
        <v>5131</v>
      </c>
      <c r="AD44" s="10"/>
      <c r="AE44" s="10" t="str" cm="1">
        <f t="array" aca="1" ref="AE44" ca="1">IFERROR(_xlfn.XLOOKUP(MID(CELL("filename",$A$1),FIND("]",CELL("filename",$A$1))+1,255)&amp;"|"&amp;$C44,Fonte_OM_Objeto!$G:$G,Fonte_OM_Objeto!$J:$J),"")</f>
        <v/>
      </c>
      <c r="AF44" s="10" t="str" cm="1">
        <f t="array" aca="1" ref="AF44" ca="1">IFERROR(_xlfn.XLOOKUP(MID(CELL("filename",$A$1),FIND("]",CELL("filename",$A$1))+1,255)&amp;"|"&amp;$C44,Fonte_OM_Objeto!$G:$G,Fonte_OM_Objeto!$K:$K),"")</f>
        <v/>
      </c>
    </row>
    <row r="45" spans="1:32" s="1" customFormat="1" ht="19.7" customHeight="1" x14ac:dyDescent="0.2">
      <c r="A45" s="9" t="s">
        <v>2327</v>
      </c>
      <c r="B45" s="9" t="s">
        <v>31</v>
      </c>
      <c r="C45" s="9" t="s">
        <v>3941</v>
      </c>
      <c r="D45" s="9" t="s">
        <v>33</v>
      </c>
      <c r="E45" s="9" t="s">
        <v>264</v>
      </c>
      <c r="F45" s="9" t="s">
        <v>265</v>
      </c>
      <c r="G45" s="9" t="s">
        <v>37</v>
      </c>
      <c r="H45" s="9" t="s">
        <v>266</v>
      </c>
      <c r="I45" s="9" t="s">
        <v>39</v>
      </c>
      <c r="J45" s="9" t="s">
        <v>40</v>
      </c>
      <c r="K45" s="9" t="s">
        <v>41</v>
      </c>
      <c r="L45" s="9" t="s">
        <v>232</v>
      </c>
      <c r="M45" s="9" t="s">
        <v>233</v>
      </c>
      <c r="N45" s="9" t="s">
        <v>5132</v>
      </c>
      <c r="O45" s="9" t="s">
        <v>45</v>
      </c>
      <c r="P45" s="9" t="s">
        <v>235</v>
      </c>
      <c r="Q45" s="9" t="s">
        <v>45</v>
      </c>
      <c r="R45" s="9" t="s">
        <v>2359</v>
      </c>
      <c r="S45" s="9" t="s">
        <v>268</v>
      </c>
      <c r="T45" s="9" t="s">
        <v>266</v>
      </c>
      <c r="U45" s="9" t="s">
        <v>269</v>
      </c>
      <c r="V45" s="9" t="s">
        <v>51</v>
      </c>
      <c r="W45" s="9" t="s">
        <v>52</v>
      </c>
      <c r="X45" s="9" t="s">
        <v>207</v>
      </c>
      <c r="Y45" s="9" t="s">
        <v>54</v>
      </c>
      <c r="Z45" s="9" t="s">
        <v>55</v>
      </c>
      <c r="AA45" s="9" t="s">
        <v>4644</v>
      </c>
      <c r="AB45" s="11">
        <v>2440000</v>
      </c>
      <c r="AC45" s="9" t="s">
        <v>5131</v>
      </c>
      <c r="AD45" s="10"/>
      <c r="AE45" s="10" t="str" cm="1">
        <f t="array" aca="1" ref="AE45" ca="1">IFERROR(_xlfn.XLOOKUP(MID(CELL("filename",$A$1),FIND("]",CELL("filename",$A$1))+1,255)&amp;"|"&amp;$C45,Fonte_OM_Objeto!$G:$G,Fonte_OM_Objeto!$J:$J),"")</f>
        <v/>
      </c>
      <c r="AF45" s="10" t="str" cm="1">
        <f t="array" aca="1" ref="AF45" ca="1">IFERROR(_xlfn.XLOOKUP(MID(CELL("filename",$A$1),FIND("]",CELL("filename",$A$1))+1,255)&amp;"|"&amp;$C45,Fonte_OM_Objeto!$G:$G,Fonte_OM_Objeto!$K:$K),"")</f>
        <v/>
      </c>
    </row>
    <row r="46" spans="1:32" s="1" customFormat="1" ht="19.7" customHeight="1" x14ac:dyDescent="0.2">
      <c r="A46" s="9" t="s">
        <v>2327</v>
      </c>
      <c r="B46" s="9" t="s">
        <v>31</v>
      </c>
      <c r="C46" s="9" t="s">
        <v>2256</v>
      </c>
      <c r="D46" s="9" t="s">
        <v>33</v>
      </c>
      <c r="E46" s="9" t="s">
        <v>272</v>
      </c>
      <c r="F46" s="9" t="s">
        <v>273</v>
      </c>
      <c r="G46" s="9" t="s">
        <v>37</v>
      </c>
      <c r="H46" s="9" t="s">
        <v>150</v>
      </c>
      <c r="I46" s="9" t="s">
        <v>69</v>
      </c>
      <c r="J46" s="9" t="s">
        <v>40</v>
      </c>
      <c r="K46" s="9" t="s">
        <v>41</v>
      </c>
      <c r="L46" s="9" t="s">
        <v>42</v>
      </c>
      <c r="M46" s="9" t="s">
        <v>43</v>
      </c>
      <c r="N46" s="9" t="s">
        <v>5130</v>
      </c>
      <c r="O46" s="9" t="s">
        <v>45</v>
      </c>
      <c r="P46" s="9" t="s">
        <v>109</v>
      </c>
      <c r="Q46" s="9" t="s">
        <v>47</v>
      </c>
      <c r="R46" s="9" t="s">
        <v>110</v>
      </c>
      <c r="S46" s="9" t="s">
        <v>5129</v>
      </c>
      <c r="T46" s="9" t="s">
        <v>150</v>
      </c>
      <c r="U46" s="9" t="s">
        <v>2669</v>
      </c>
      <c r="V46" s="9" t="s">
        <v>111</v>
      </c>
      <c r="W46" s="9" t="s">
        <v>52</v>
      </c>
      <c r="X46" s="9" t="s">
        <v>53</v>
      </c>
      <c r="Y46" s="9" t="s">
        <v>54</v>
      </c>
      <c r="Z46" s="9" t="s">
        <v>55</v>
      </c>
      <c r="AA46" s="9" t="s">
        <v>4644</v>
      </c>
      <c r="AB46" s="11">
        <v>2100000</v>
      </c>
      <c r="AC46" s="9" t="s">
        <v>5128</v>
      </c>
      <c r="AD46" s="10"/>
      <c r="AE46" s="10" t="str" cm="1">
        <f t="array" aca="1" ref="AE46" ca="1">IFERROR(_xlfn.XLOOKUP(MID(CELL("filename",$A$1),FIND("]",CELL("filename",$A$1))+1,255)&amp;"|"&amp;$C46,Fonte_OM_Objeto!$G:$G,Fonte_OM_Objeto!$J:$J),"")</f>
        <v>CMF</v>
      </c>
      <c r="AF46" s="10" t="str" cm="1">
        <f t="array" aca="1" ref="AF46" ca="1">IFERROR(_xlfn.XLOOKUP(MID(CELL("filename",$A$1),FIND("]",CELL("filename",$A$1))+1,255)&amp;"|"&amp;$C46,Fonte_OM_Objeto!$G:$G,Fonte_OM_Objeto!$K:$K),"")</f>
        <v>Aquisição de Vtr tipo Ambulância.</v>
      </c>
    </row>
    <row r="47" spans="1:32" s="1" customFormat="1" ht="30.4" customHeight="1" x14ac:dyDescent="0.2">
      <c r="A47" s="9" t="s">
        <v>2327</v>
      </c>
      <c r="B47" s="9" t="s">
        <v>31</v>
      </c>
      <c r="C47" s="9" t="s">
        <v>5127</v>
      </c>
      <c r="D47" s="9" t="s">
        <v>33</v>
      </c>
      <c r="E47" s="9" t="s">
        <v>281</v>
      </c>
      <c r="F47" s="9" t="s">
        <v>282</v>
      </c>
      <c r="G47" s="9" t="s">
        <v>37</v>
      </c>
      <c r="H47" s="9" t="s">
        <v>198</v>
      </c>
      <c r="I47" s="9" t="s">
        <v>261</v>
      </c>
      <c r="J47" s="9" t="s">
        <v>40</v>
      </c>
      <c r="K47" s="9" t="s">
        <v>41</v>
      </c>
      <c r="L47" s="9" t="s">
        <v>232</v>
      </c>
      <c r="M47" s="9" t="s">
        <v>233</v>
      </c>
      <c r="N47" s="9" t="s">
        <v>4333</v>
      </c>
      <c r="O47" s="9" t="s">
        <v>45</v>
      </c>
      <c r="P47" s="9" t="s">
        <v>1646</v>
      </c>
      <c r="Q47" s="9" t="s">
        <v>2360</v>
      </c>
      <c r="R47" s="9" t="s">
        <v>4209</v>
      </c>
      <c r="S47" s="9" t="s">
        <v>75</v>
      </c>
      <c r="T47" s="9" t="s">
        <v>76</v>
      </c>
      <c r="U47" s="9" t="s">
        <v>75</v>
      </c>
      <c r="V47" s="9" t="s">
        <v>51</v>
      </c>
      <c r="W47" s="9" t="s">
        <v>52</v>
      </c>
      <c r="X47" s="9" t="s">
        <v>53</v>
      </c>
      <c r="Y47" s="9" t="s">
        <v>54</v>
      </c>
      <c r="Z47" s="9" t="s">
        <v>55</v>
      </c>
      <c r="AA47" s="9" t="s">
        <v>4644</v>
      </c>
      <c r="AB47" s="11">
        <v>1400000</v>
      </c>
      <c r="AC47" s="10" t="s">
        <v>5126</v>
      </c>
      <c r="AD47" s="10"/>
      <c r="AE47" s="10" t="str" cm="1">
        <f t="array" aca="1" ref="AE47" ca="1">IFERROR(_xlfn.XLOOKUP(MID(CELL("filename",$A$1),FIND("]",CELL("filename",$A$1))+1,255)&amp;"|"&amp;$C47,Fonte_OM_Objeto!$G:$G,Fonte_OM_Objeto!$J:$J),"")</f>
        <v/>
      </c>
      <c r="AF47" s="10" t="str" cm="1">
        <f t="array" aca="1" ref="AF47" ca="1">IFERROR(_xlfn.XLOOKUP(MID(CELL("filename",$A$1),FIND("]",CELL("filename",$A$1))+1,255)&amp;"|"&amp;$C47,Fonte_OM_Objeto!$G:$G,Fonte_OM_Objeto!$K:$K),"")</f>
        <v/>
      </c>
    </row>
    <row r="48" spans="1:32" s="1" customFormat="1" ht="41.1" customHeight="1" x14ac:dyDescent="0.2">
      <c r="A48" s="9" t="s">
        <v>2327</v>
      </c>
      <c r="B48" s="9" t="s">
        <v>31</v>
      </c>
      <c r="C48" s="9" t="s">
        <v>5125</v>
      </c>
      <c r="D48" s="9" t="s">
        <v>33</v>
      </c>
      <c r="E48" s="9" t="s">
        <v>281</v>
      </c>
      <c r="F48" s="9" t="s">
        <v>282</v>
      </c>
      <c r="G48" s="9" t="s">
        <v>37</v>
      </c>
      <c r="H48" s="9" t="s">
        <v>198</v>
      </c>
      <c r="I48" s="9" t="s">
        <v>261</v>
      </c>
      <c r="J48" s="9" t="s">
        <v>40</v>
      </c>
      <c r="K48" s="9" t="s">
        <v>41</v>
      </c>
      <c r="L48" s="9" t="s">
        <v>97</v>
      </c>
      <c r="M48" s="9" t="s">
        <v>98</v>
      </c>
      <c r="N48" s="9" t="s">
        <v>4333</v>
      </c>
      <c r="O48" s="9" t="s">
        <v>45</v>
      </c>
      <c r="P48" s="9" t="s">
        <v>1646</v>
      </c>
      <c r="Q48" s="9" t="s">
        <v>2360</v>
      </c>
      <c r="R48" s="9" t="s">
        <v>4209</v>
      </c>
      <c r="S48" s="9" t="s">
        <v>75</v>
      </c>
      <c r="T48" s="9" t="s">
        <v>76</v>
      </c>
      <c r="U48" s="9" t="s">
        <v>75</v>
      </c>
      <c r="V48" s="9" t="s">
        <v>51</v>
      </c>
      <c r="W48" s="9" t="s">
        <v>52</v>
      </c>
      <c r="X48" s="9" t="s">
        <v>53</v>
      </c>
      <c r="Y48" s="9" t="s">
        <v>54</v>
      </c>
      <c r="Z48" s="9" t="s">
        <v>55</v>
      </c>
      <c r="AA48" s="9" t="s">
        <v>4644</v>
      </c>
      <c r="AB48" s="11">
        <v>700000</v>
      </c>
      <c r="AC48" s="10" t="s">
        <v>5124</v>
      </c>
      <c r="AD48" s="10"/>
      <c r="AE48" s="10" t="str" cm="1">
        <f t="array" aca="1" ref="AE48" ca="1">IFERROR(_xlfn.XLOOKUP(MID(CELL("filename",$A$1),FIND("]",CELL("filename",$A$1))+1,255)&amp;"|"&amp;$C48,Fonte_OM_Objeto!$G:$G,Fonte_OM_Objeto!$J:$J),"")</f>
        <v/>
      </c>
      <c r="AF48" s="10" t="str" cm="1">
        <f t="array" aca="1" ref="AF48" ca="1">IFERROR(_xlfn.XLOOKUP(MID(CELL("filename",$A$1),FIND("]",CELL("filename",$A$1))+1,255)&amp;"|"&amp;$C48,Fonte_OM_Objeto!$G:$G,Fonte_OM_Objeto!$K:$K),"")</f>
        <v/>
      </c>
    </row>
    <row r="49" spans="1:32" s="1" customFormat="1" ht="41.1" customHeight="1" x14ac:dyDescent="0.2">
      <c r="A49" s="9" t="s">
        <v>2327</v>
      </c>
      <c r="B49" s="9" t="s">
        <v>31</v>
      </c>
      <c r="C49" s="9" t="s">
        <v>3919</v>
      </c>
      <c r="D49" s="9" t="s">
        <v>33</v>
      </c>
      <c r="E49" s="9" t="s">
        <v>291</v>
      </c>
      <c r="F49" s="9" t="s">
        <v>292</v>
      </c>
      <c r="G49" s="9" t="s">
        <v>37</v>
      </c>
      <c r="H49" s="9" t="s">
        <v>198</v>
      </c>
      <c r="I49" s="9" t="s">
        <v>39</v>
      </c>
      <c r="J49" s="9" t="s">
        <v>40</v>
      </c>
      <c r="K49" s="9" t="s">
        <v>41</v>
      </c>
      <c r="L49" s="9" t="s">
        <v>97</v>
      </c>
      <c r="M49" s="9" t="s">
        <v>98</v>
      </c>
      <c r="N49" s="9" t="s">
        <v>130</v>
      </c>
      <c r="O49" s="9" t="s">
        <v>45</v>
      </c>
      <c r="P49" s="9" t="s">
        <v>109</v>
      </c>
      <c r="Q49" s="9" t="s">
        <v>47</v>
      </c>
      <c r="R49" s="9" t="s">
        <v>110</v>
      </c>
      <c r="S49" s="9" t="s">
        <v>75</v>
      </c>
      <c r="T49" s="9" t="s">
        <v>76</v>
      </c>
      <c r="U49" s="9" t="s">
        <v>75</v>
      </c>
      <c r="V49" s="9" t="s">
        <v>111</v>
      </c>
      <c r="W49" s="9" t="s">
        <v>52</v>
      </c>
      <c r="X49" s="9" t="s">
        <v>53</v>
      </c>
      <c r="Y49" s="9" t="s">
        <v>54</v>
      </c>
      <c r="Z49" s="9" t="s">
        <v>55</v>
      </c>
      <c r="AA49" s="9" t="s">
        <v>4644</v>
      </c>
      <c r="AB49" s="11">
        <v>1750000</v>
      </c>
      <c r="AC49" s="10" t="s">
        <v>5123</v>
      </c>
      <c r="AD49" s="10"/>
      <c r="AE49" s="10" t="str" cm="1">
        <f t="array" aca="1" ref="AE49" ca="1">IFERROR(_xlfn.XLOOKUP(MID(CELL("filename",$A$1),FIND("]",CELL("filename",$A$1))+1,255)&amp;"|"&amp;$C49,Fonte_OM_Objeto!$G:$G,Fonte_OM_Objeto!$J:$J),"")</f>
        <v/>
      </c>
      <c r="AF49" s="10" t="str" cm="1">
        <f t="array" aca="1" ref="AF49" ca="1">IFERROR(_xlfn.XLOOKUP(MID(CELL("filename",$A$1),FIND("]",CELL("filename",$A$1))+1,255)&amp;"|"&amp;$C49,Fonte_OM_Objeto!$G:$G,Fonte_OM_Objeto!$K:$K),"")</f>
        <v/>
      </c>
    </row>
    <row r="50" spans="1:32" s="1" customFormat="1" ht="73.5" customHeight="1" x14ac:dyDescent="0.2">
      <c r="A50" s="9" t="s">
        <v>2327</v>
      </c>
      <c r="B50" s="9" t="s">
        <v>31</v>
      </c>
      <c r="C50" s="9" t="s">
        <v>3058</v>
      </c>
      <c r="D50" s="9" t="s">
        <v>33</v>
      </c>
      <c r="E50" s="9" t="s">
        <v>291</v>
      </c>
      <c r="F50" s="9" t="s">
        <v>292</v>
      </c>
      <c r="G50" s="9" t="s">
        <v>37</v>
      </c>
      <c r="H50" s="9" t="s">
        <v>198</v>
      </c>
      <c r="I50" s="9" t="s">
        <v>39</v>
      </c>
      <c r="J50" s="9" t="s">
        <v>40</v>
      </c>
      <c r="K50" s="9" t="s">
        <v>41</v>
      </c>
      <c r="L50" s="9" t="s">
        <v>70</v>
      </c>
      <c r="M50" s="9" t="s">
        <v>71</v>
      </c>
      <c r="N50" s="9" t="s">
        <v>2326</v>
      </c>
      <c r="O50" s="9" t="s">
        <v>45</v>
      </c>
      <c r="P50" s="9" t="s">
        <v>62</v>
      </c>
      <c r="Q50" s="9" t="s">
        <v>45</v>
      </c>
      <c r="R50" s="9" t="s">
        <v>4048</v>
      </c>
      <c r="S50" s="9" t="s">
        <v>75</v>
      </c>
      <c r="T50" s="9" t="s">
        <v>76</v>
      </c>
      <c r="U50" s="9" t="s">
        <v>75</v>
      </c>
      <c r="V50" s="9" t="s">
        <v>51</v>
      </c>
      <c r="W50" s="9" t="s">
        <v>52</v>
      </c>
      <c r="X50" s="9" t="s">
        <v>53</v>
      </c>
      <c r="Y50" s="9" t="s">
        <v>54</v>
      </c>
      <c r="Z50" s="9" t="s">
        <v>55</v>
      </c>
      <c r="AA50" s="9" t="s">
        <v>4644</v>
      </c>
      <c r="AB50" s="11">
        <v>1750000</v>
      </c>
      <c r="AC50" s="10" t="s">
        <v>5122</v>
      </c>
      <c r="AD50" s="10"/>
      <c r="AE50" s="10" t="str" cm="1">
        <f t="array" aca="1" ref="AE50" ca="1">IFERROR(_xlfn.XLOOKUP(MID(CELL("filename",$A$1),FIND("]",CELL("filename",$A$1))+1,255)&amp;"|"&amp;$C50,Fonte_OM_Objeto!$G:$G,Fonte_OM_Objeto!$J:$J),"")</f>
        <v/>
      </c>
      <c r="AF50" s="10" t="str" cm="1">
        <f t="array" aca="1" ref="AF50" ca="1">IFERROR(_xlfn.XLOOKUP(MID(CELL("filename",$A$1),FIND("]",CELL("filename",$A$1))+1,255)&amp;"|"&amp;$C50,Fonte_OM_Objeto!$G:$G,Fonte_OM_Objeto!$K:$K),"")</f>
        <v/>
      </c>
    </row>
    <row r="51" spans="1:32" s="1" customFormat="1" ht="19.7" customHeight="1" x14ac:dyDescent="0.2">
      <c r="A51" s="9" t="s">
        <v>2327</v>
      </c>
      <c r="B51" s="9" t="s">
        <v>31</v>
      </c>
      <c r="C51" s="9" t="s">
        <v>5121</v>
      </c>
      <c r="D51" s="9" t="s">
        <v>33</v>
      </c>
      <c r="E51" s="9" t="s">
        <v>301</v>
      </c>
      <c r="F51" s="9" t="s">
        <v>302</v>
      </c>
      <c r="G51" s="9" t="s">
        <v>37</v>
      </c>
      <c r="H51" s="9" t="s">
        <v>38</v>
      </c>
      <c r="I51" s="9" t="s">
        <v>69</v>
      </c>
      <c r="J51" s="9" t="s">
        <v>40</v>
      </c>
      <c r="K51" s="9" t="s">
        <v>41</v>
      </c>
      <c r="L51" s="9" t="s">
        <v>59</v>
      </c>
      <c r="M51" s="9" t="s">
        <v>60</v>
      </c>
      <c r="N51" s="9" t="s">
        <v>5120</v>
      </c>
      <c r="O51" s="9" t="s">
        <v>45</v>
      </c>
      <c r="P51" s="9" t="s">
        <v>62</v>
      </c>
      <c r="Q51" s="9" t="s">
        <v>45</v>
      </c>
      <c r="R51" s="9" t="s">
        <v>4046</v>
      </c>
      <c r="S51" s="9" t="s">
        <v>5119</v>
      </c>
      <c r="T51" s="9" t="s">
        <v>38</v>
      </c>
      <c r="U51" s="9" t="s">
        <v>50</v>
      </c>
      <c r="V51" s="9" t="s">
        <v>51</v>
      </c>
      <c r="W51" s="9" t="s">
        <v>52</v>
      </c>
      <c r="X51" s="9" t="s">
        <v>53</v>
      </c>
      <c r="Y51" s="9" t="s">
        <v>54</v>
      </c>
      <c r="Z51" s="9" t="s">
        <v>55</v>
      </c>
      <c r="AA51" s="9" t="s">
        <v>4644</v>
      </c>
      <c r="AB51" s="11">
        <v>3500000</v>
      </c>
      <c r="AC51" s="10" t="s">
        <v>5118</v>
      </c>
      <c r="AD51" s="10"/>
      <c r="AE51" s="10" t="str" cm="1">
        <f t="array" aca="1" ref="AE51" ca="1">IFERROR(_xlfn.XLOOKUP(MID(CELL("filename",$A$1),FIND("]",CELL("filename",$A$1))+1,255)&amp;"|"&amp;$C51,Fonte_OM_Objeto!$G:$G,Fonte_OM_Objeto!$J:$J),"")</f>
        <v/>
      </c>
      <c r="AF51" s="10" t="str" cm="1">
        <f t="array" aca="1" ref="AF51" ca="1">IFERROR(_xlfn.XLOOKUP(MID(CELL("filename",$A$1),FIND("]",CELL("filename",$A$1))+1,255)&amp;"|"&amp;$C51,Fonte_OM_Objeto!$G:$G,Fonte_OM_Objeto!$K:$K),"")</f>
        <v/>
      </c>
    </row>
    <row r="52" spans="1:32" s="1" customFormat="1" ht="52.35" customHeight="1" x14ac:dyDescent="0.2">
      <c r="A52" s="9" t="s">
        <v>2327</v>
      </c>
      <c r="B52" s="9" t="s">
        <v>31</v>
      </c>
      <c r="C52" s="9" t="s">
        <v>5117</v>
      </c>
      <c r="D52" s="9" t="s">
        <v>33</v>
      </c>
      <c r="E52" s="9" t="s">
        <v>319</v>
      </c>
      <c r="F52" s="9" t="s">
        <v>320</v>
      </c>
      <c r="G52" s="9" t="s">
        <v>37</v>
      </c>
      <c r="H52" s="9" t="s">
        <v>242</v>
      </c>
      <c r="I52" s="9" t="s">
        <v>321</v>
      </c>
      <c r="J52" s="9" t="s">
        <v>40</v>
      </c>
      <c r="K52" s="9" t="s">
        <v>41</v>
      </c>
      <c r="L52" s="9" t="s">
        <v>59</v>
      </c>
      <c r="M52" s="9" t="s">
        <v>60</v>
      </c>
      <c r="N52" s="9" t="s">
        <v>4798</v>
      </c>
      <c r="O52" s="9" t="s">
        <v>45</v>
      </c>
      <c r="P52" s="9" t="s">
        <v>73</v>
      </c>
      <c r="Q52" s="9" t="s">
        <v>45</v>
      </c>
      <c r="R52" s="9" t="s">
        <v>4797</v>
      </c>
      <c r="S52" s="9" t="s">
        <v>75</v>
      </c>
      <c r="T52" s="9" t="s">
        <v>76</v>
      </c>
      <c r="U52" s="9" t="s">
        <v>75</v>
      </c>
      <c r="V52" s="9" t="s">
        <v>51</v>
      </c>
      <c r="W52" s="9" t="s">
        <v>52</v>
      </c>
      <c r="X52" s="9" t="s">
        <v>53</v>
      </c>
      <c r="Y52" s="9" t="s">
        <v>54</v>
      </c>
      <c r="Z52" s="9" t="s">
        <v>55</v>
      </c>
      <c r="AA52" s="9" t="s">
        <v>4644</v>
      </c>
      <c r="AB52" s="11">
        <v>500000</v>
      </c>
      <c r="AC52" s="10" t="s">
        <v>5116</v>
      </c>
      <c r="AD52" s="10"/>
      <c r="AE52" s="10" t="str" cm="1">
        <f t="array" aca="1" ref="AE52" ca="1">IFERROR(_xlfn.XLOOKUP(MID(CELL("filename",$A$1),FIND("]",CELL("filename",$A$1))+1,255)&amp;"|"&amp;$C52,Fonte_OM_Objeto!$G:$G,Fonte_OM_Objeto!$J:$J),"")</f>
        <v/>
      </c>
      <c r="AF52" s="10" t="str" cm="1">
        <f t="array" aca="1" ref="AF52" ca="1">IFERROR(_xlfn.XLOOKUP(MID(CELL("filename",$A$1),FIND("]",CELL("filename",$A$1))+1,255)&amp;"|"&amp;$C52,Fonte_OM_Objeto!$G:$G,Fonte_OM_Objeto!$K:$K),"")</f>
        <v/>
      </c>
    </row>
    <row r="53" spans="1:32" s="1" customFormat="1" ht="52.35" customHeight="1" x14ac:dyDescent="0.2">
      <c r="A53" s="9" t="s">
        <v>2327</v>
      </c>
      <c r="B53" s="9" t="s">
        <v>31</v>
      </c>
      <c r="C53" s="9" t="s">
        <v>5117</v>
      </c>
      <c r="D53" s="9" t="s">
        <v>33</v>
      </c>
      <c r="E53" s="9" t="s">
        <v>319</v>
      </c>
      <c r="F53" s="9" t="s">
        <v>320</v>
      </c>
      <c r="G53" s="9" t="s">
        <v>37</v>
      </c>
      <c r="H53" s="9" t="s">
        <v>242</v>
      </c>
      <c r="I53" s="9" t="s">
        <v>321</v>
      </c>
      <c r="J53" s="9" t="s">
        <v>40</v>
      </c>
      <c r="K53" s="9" t="s">
        <v>41</v>
      </c>
      <c r="L53" s="9" t="s">
        <v>70</v>
      </c>
      <c r="M53" s="9" t="s">
        <v>71</v>
      </c>
      <c r="N53" s="9" t="s">
        <v>2641</v>
      </c>
      <c r="O53" s="9" t="s">
        <v>45</v>
      </c>
      <c r="P53" s="9" t="s">
        <v>73</v>
      </c>
      <c r="Q53" s="9" t="s">
        <v>45</v>
      </c>
      <c r="R53" s="9" t="s">
        <v>74</v>
      </c>
      <c r="S53" s="9" t="s">
        <v>75</v>
      </c>
      <c r="T53" s="9" t="s">
        <v>76</v>
      </c>
      <c r="U53" s="9" t="s">
        <v>75</v>
      </c>
      <c r="V53" s="9" t="s">
        <v>51</v>
      </c>
      <c r="W53" s="9" t="s">
        <v>52</v>
      </c>
      <c r="X53" s="9" t="s">
        <v>53</v>
      </c>
      <c r="Y53" s="9" t="s">
        <v>54</v>
      </c>
      <c r="Z53" s="9" t="s">
        <v>55</v>
      </c>
      <c r="AA53" s="9" t="s">
        <v>4644</v>
      </c>
      <c r="AB53" s="11">
        <v>0</v>
      </c>
      <c r="AC53" s="10" t="s">
        <v>5116</v>
      </c>
      <c r="AD53" s="10"/>
      <c r="AE53" s="10" t="str" cm="1">
        <f t="array" aca="1" ref="AE53" ca="1">IFERROR(_xlfn.XLOOKUP(MID(CELL("filename",$A$1),FIND("]",CELL("filename",$A$1))+1,255)&amp;"|"&amp;$C53,Fonte_OM_Objeto!$G:$G,Fonte_OM_Objeto!$J:$J),"")</f>
        <v/>
      </c>
      <c r="AF53" s="10" t="str" cm="1">
        <f t="array" aca="1" ref="AF53" ca="1">IFERROR(_xlfn.XLOOKUP(MID(CELL("filename",$A$1),FIND("]",CELL("filename",$A$1))+1,255)&amp;"|"&amp;$C53,Fonte_OM_Objeto!$G:$G,Fonte_OM_Objeto!$K:$K),"")</f>
        <v/>
      </c>
    </row>
    <row r="54" spans="1:32" s="1" customFormat="1" ht="73.5" customHeight="1" x14ac:dyDescent="0.2">
      <c r="A54" s="9" t="s">
        <v>2327</v>
      </c>
      <c r="B54" s="9" t="s">
        <v>31</v>
      </c>
      <c r="C54" s="9" t="s">
        <v>5115</v>
      </c>
      <c r="D54" s="9" t="s">
        <v>33</v>
      </c>
      <c r="E54" s="9" t="s">
        <v>3040</v>
      </c>
      <c r="F54" s="9" t="s">
        <v>3039</v>
      </c>
      <c r="G54" s="9" t="s">
        <v>37</v>
      </c>
      <c r="H54" s="9" t="s">
        <v>96</v>
      </c>
      <c r="I54" s="9" t="s">
        <v>39</v>
      </c>
      <c r="J54" s="9" t="s">
        <v>40</v>
      </c>
      <c r="K54" s="9" t="s">
        <v>41</v>
      </c>
      <c r="L54" s="9" t="s">
        <v>70</v>
      </c>
      <c r="M54" s="9" t="s">
        <v>71</v>
      </c>
      <c r="N54" s="9" t="s">
        <v>5114</v>
      </c>
      <c r="O54" s="9" t="s">
        <v>45</v>
      </c>
      <c r="P54" s="9" t="s">
        <v>2025</v>
      </c>
      <c r="Q54" s="9" t="s">
        <v>47</v>
      </c>
      <c r="R54" s="9" t="s">
        <v>5113</v>
      </c>
      <c r="S54" s="9" t="s">
        <v>75</v>
      </c>
      <c r="T54" s="9" t="s">
        <v>76</v>
      </c>
      <c r="U54" s="9" t="s">
        <v>75</v>
      </c>
      <c r="V54" s="9" t="s">
        <v>51</v>
      </c>
      <c r="W54" s="9" t="s">
        <v>102</v>
      </c>
      <c r="X54" s="9" t="s">
        <v>53</v>
      </c>
      <c r="Y54" s="9" t="s">
        <v>54</v>
      </c>
      <c r="Z54" s="9" t="s">
        <v>55</v>
      </c>
      <c r="AA54" s="9" t="s">
        <v>4644</v>
      </c>
      <c r="AB54" s="11">
        <v>1400000</v>
      </c>
      <c r="AC54" s="10" t="s">
        <v>5112</v>
      </c>
      <c r="AD54" s="10"/>
      <c r="AE54" s="10" t="str" cm="1">
        <f t="array" aca="1" ref="AE54" ca="1">IFERROR(_xlfn.XLOOKUP(MID(CELL("filename",$A$1),FIND("]",CELL("filename",$A$1))+1,255)&amp;"|"&amp;$C54,Fonte_OM_Objeto!$G:$G,Fonte_OM_Objeto!$J:$J),"")</f>
        <v/>
      </c>
      <c r="AF54" s="10" t="str" cm="1">
        <f t="array" aca="1" ref="AF54" ca="1">IFERROR(_xlfn.XLOOKUP(MID(CELL("filename",$A$1),FIND("]",CELL("filename",$A$1))+1,255)&amp;"|"&amp;$C54,Fonte_OM_Objeto!$G:$G,Fonte_OM_Objeto!$K:$K),"")</f>
        <v/>
      </c>
    </row>
    <row r="55" spans="1:32" s="1" customFormat="1" ht="19.7" customHeight="1" x14ac:dyDescent="0.2">
      <c r="A55" s="9" t="s">
        <v>2327</v>
      </c>
      <c r="B55" s="9" t="s">
        <v>31</v>
      </c>
      <c r="C55" s="9" t="s">
        <v>5111</v>
      </c>
      <c r="D55" s="9" t="s">
        <v>33</v>
      </c>
      <c r="E55" s="9" t="s">
        <v>3037</v>
      </c>
      <c r="F55" s="9" t="s">
        <v>3036</v>
      </c>
      <c r="G55" s="9" t="s">
        <v>143</v>
      </c>
      <c r="H55" s="9" t="s">
        <v>1373</v>
      </c>
      <c r="I55" s="9" t="s">
        <v>69</v>
      </c>
      <c r="J55" s="9" t="s">
        <v>40</v>
      </c>
      <c r="K55" s="9" t="s">
        <v>41</v>
      </c>
      <c r="L55" s="9" t="s">
        <v>232</v>
      </c>
      <c r="M55" s="9" t="s">
        <v>233</v>
      </c>
      <c r="N55" s="9" t="s">
        <v>4877</v>
      </c>
      <c r="O55" s="9" t="s">
        <v>45</v>
      </c>
      <c r="P55" s="9" t="s">
        <v>235</v>
      </c>
      <c r="Q55" s="9" t="s">
        <v>2360</v>
      </c>
      <c r="R55" s="9" t="s">
        <v>2359</v>
      </c>
      <c r="S55" s="9" t="s">
        <v>2499</v>
      </c>
      <c r="T55" s="9" t="s">
        <v>1373</v>
      </c>
      <c r="U55" s="9" t="s">
        <v>2258</v>
      </c>
      <c r="V55" s="9" t="s">
        <v>51</v>
      </c>
      <c r="W55" s="9" t="s">
        <v>52</v>
      </c>
      <c r="X55" s="9" t="s">
        <v>2366</v>
      </c>
      <c r="Y55" s="9" t="s">
        <v>54</v>
      </c>
      <c r="Z55" s="9" t="s">
        <v>55</v>
      </c>
      <c r="AA55" s="9" t="s">
        <v>4644</v>
      </c>
      <c r="AB55" s="11">
        <v>0</v>
      </c>
      <c r="AC55" s="9" t="s">
        <v>5110</v>
      </c>
      <c r="AD55" s="10"/>
      <c r="AE55" s="10" t="str" cm="1">
        <f t="array" aca="1" ref="AE55" ca="1">IFERROR(_xlfn.XLOOKUP(MID(CELL("filename",$A$1),FIND("]",CELL("filename",$A$1))+1,255)&amp;"|"&amp;$C55,Fonte_OM_Objeto!$G:$G,Fonte_OM_Objeto!$J:$J),"")</f>
        <v/>
      </c>
      <c r="AF55" s="10" t="str" cm="1">
        <f t="array" aca="1" ref="AF55" ca="1">IFERROR(_xlfn.XLOOKUP(MID(CELL("filename",$A$1),FIND("]",CELL("filename",$A$1))+1,255)&amp;"|"&amp;$C55,Fonte_OM_Objeto!$G:$G,Fonte_OM_Objeto!$K:$K),"")</f>
        <v/>
      </c>
    </row>
    <row r="56" spans="1:32" s="1" customFormat="1" ht="19.7" customHeight="1" x14ac:dyDescent="0.2">
      <c r="A56" s="9" t="s">
        <v>2327</v>
      </c>
      <c r="B56" s="9" t="s">
        <v>31</v>
      </c>
      <c r="C56" s="9" t="s">
        <v>5111</v>
      </c>
      <c r="D56" s="9" t="s">
        <v>33</v>
      </c>
      <c r="E56" s="9" t="s">
        <v>3037</v>
      </c>
      <c r="F56" s="9" t="s">
        <v>3036</v>
      </c>
      <c r="G56" s="9" t="s">
        <v>143</v>
      </c>
      <c r="H56" s="9" t="s">
        <v>1373</v>
      </c>
      <c r="I56" s="9" t="s">
        <v>69</v>
      </c>
      <c r="J56" s="9" t="s">
        <v>40</v>
      </c>
      <c r="K56" s="9" t="s">
        <v>41</v>
      </c>
      <c r="L56" s="9" t="s">
        <v>232</v>
      </c>
      <c r="M56" s="9" t="s">
        <v>233</v>
      </c>
      <c r="N56" s="9" t="s">
        <v>4873</v>
      </c>
      <c r="O56" s="9" t="s">
        <v>45</v>
      </c>
      <c r="P56" s="9" t="s">
        <v>235</v>
      </c>
      <c r="Q56" s="9" t="s">
        <v>45</v>
      </c>
      <c r="R56" s="9" t="s">
        <v>2359</v>
      </c>
      <c r="S56" s="9" t="s">
        <v>2499</v>
      </c>
      <c r="T56" s="9" t="s">
        <v>1373</v>
      </c>
      <c r="U56" s="9" t="s">
        <v>2258</v>
      </c>
      <c r="V56" s="9" t="s">
        <v>51</v>
      </c>
      <c r="W56" s="9" t="s">
        <v>52</v>
      </c>
      <c r="X56" s="9" t="s">
        <v>2366</v>
      </c>
      <c r="Y56" s="9" t="s">
        <v>54</v>
      </c>
      <c r="Z56" s="9" t="s">
        <v>55</v>
      </c>
      <c r="AA56" s="9" t="s">
        <v>4644</v>
      </c>
      <c r="AB56" s="11">
        <v>2600000</v>
      </c>
      <c r="AC56" s="9" t="s">
        <v>5110</v>
      </c>
      <c r="AD56" s="10"/>
      <c r="AE56" s="10" t="str" cm="1">
        <f t="array" aca="1" ref="AE56" ca="1">IFERROR(_xlfn.XLOOKUP(MID(CELL("filename",$A$1),FIND("]",CELL("filename",$A$1))+1,255)&amp;"|"&amp;$C56,Fonte_OM_Objeto!$G:$G,Fonte_OM_Objeto!$J:$J),"")</f>
        <v/>
      </c>
      <c r="AF56" s="10" t="str" cm="1">
        <f t="array" aca="1" ref="AF56" ca="1">IFERROR(_xlfn.XLOOKUP(MID(CELL("filename",$A$1),FIND("]",CELL("filename",$A$1))+1,255)&amp;"|"&amp;$C56,Fonte_OM_Objeto!$G:$G,Fonte_OM_Objeto!$K:$K),"")</f>
        <v/>
      </c>
    </row>
    <row r="57" spans="1:32" s="1" customFormat="1" ht="52.35" customHeight="1" x14ac:dyDescent="0.2">
      <c r="A57" s="9" t="s">
        <v>2327</v>
      </c>
      <c r="B57" s="9" t="s">
        <v>31</v>
      </c>
      <c r="C57" s="9" t="s">
        <v>347</v>
      </c>
      <c r="D57" s="9" t="s">
        <v>33</v>
      </c>
      <c r="E57" s="9" t="s">
        <v>348</v>
      </c>
      <c r="F57" s="9" t="s">
        <v>349</v>
      </c>
      <c r="G57" s="9" t="s">
        <v>37</v>
      </c>
      <c r="H57" s="9" t="s">
        <v>135</v>
      </c>
      <c r="I57" s="9" t="s">
        <v>1702</v>
      </c>
      <c r="J57" s="9" t="s">
        <v>40</v>
      </c>
      <c r="K57" s="9" t="s">
        <v>41</v>
      </c>
      <c r="L57" s="9" t="s">
        <v>70</v>
      </c>
      <c r="M57" s="9" t="s">
        <v>71</v>
      </c>
      <c r="N57" s="9" t="s">
        <v>2641</v>
      </c>
      <c r="O57" s="9" t="s">
        <v>45</v>
      </c>
      <c r="P57" s="9" t="s">
        <v>73</v>
      </c>
      <c r="Q57" s="9" t="s">
        <v>45</v>
      </c>
      <c r="R57" s="9" t="s">
        <v>74</v>
      </c>
      <c r="S57" s="9" t="s">
        <v>75</v>
      </c>
      <c r="T57" s="9" t="s">
        <v>76</v>
      </c>
      <c r="U57" s="9" t="s">
        <v>75</v>
      </c>
      <c r="V57" s="9" t="s">
        <v>51</v>
      </c>
      <c r="W57" s="9" t="s">
        <v>52</v>
      </c>
      <c r="X57" s="9" t="s">
        <v>53</v>
      </c>
      <c r="Y57" s="9" t="s">
        <v>54</v>
      </c>
      <c r="Z57" s="9" t="s">
        <v>55</v>
      </c>
      <c r="AA57" s="9" t="s">
        <v>4644</v>
      </c>
      <c r="AB57" s="11">
        <v>1400000</v>
      </c>
      <c r="AC57" s="10" t="s">
        <v>5109</v>
      </c>
      <c r="AD57" s="10"/>
      <c r="AE57" s="10" t="str" cm="1">
        <f t="array" aca="1" ref="AE57" ca="1">IFERROR(_xlfn.XLOOKUP(MID(CELL("filename",$A$1),FIND("]",CELL("filename",$A$1))+1,255)&amp;"|"&amp;$C57,Fonte_OM_Objeto!$G:$G,Fonte_OM_Objeto!$J:$J),"")</f>
        <v/>
      </c>
      <c r="AF57" s="10" t="str" cm="1">
        <f t="array" aca="1" ref="AF57" ca="1">IFERROR(_xlfn.XLOOKUP(MID(CELL("filename",$A$1),FIND("]",CELL("filename",$A$1))+1,255)&amp;"|"&amp;$C57,Fonte_OM_Objeto!$G:$G,Fonte_OM_Objeto!$K:$K),"")</f>
        <v/>
      </c>
    </row>
    <row r="58" spans="1:32" s="1" customFormat="1" ht="19.7" customHeight="1" x14ac:dyDescent="0.2">
      <c r="A58" s="9" t="s">
        <v>2327</v>
      </c>
      <c r="B58" s="9" t="s">
        <v>31</v>
      </c>
      <c r="C58" s="9" t="s">
        <v>5108</v>
      </c>
      <c r="D58" s="9" t="s">
        <v>33</v>
      </c>
      <c r="E58" s="9" t="s">
        <v>348</v>
      </c>
      <c r="F58" s="9" t="s">
        <v>349</v>
      </c>
      <c r="G58" s="9" t="s">
        <v>37</v>
      </c>
      <c r="H58" s="9" t="s">
        <v>135</v>
      </c>
      <c r="I58" s="9" t="s">
        <v>1702</v>
      </c>
      <c r="J58" s="9" t="s">
        <v>40</v>
      </c>
      <c r="K58" s="9" t="s">
        <v>41</v>
      </c>
      <c r="L58" s="9" t="s">
        <v>42</v>
      </c>
      <c r="M58" s="9" t="s">
        <v>43</v>
      </c>
      <c r="N58" s="9" t="s">
        <v>5107</v>
      </c>
      <c r="O58" s="9" t="s">
        <v>45</v>
      </c>
      <c r="P58" s="9" t="s">
        <v>84</v>
      </c>
      <c r="Q58" s="9" t="s">
        <v>45</v>
      </c>
      <c r="R58" s="9" t="s">
        <v>4048</v>
      </c>
      <c r="S58" s="9" t="s">
        <v>137</v>
      </c>
      <c r="T58" s="9" t="s">
        <v>135</v>
      </c>
      <c r="U58" s="9" t="s">
        <v>138</v>
      </c>
      <c r="V58" s="9" t="s">
        <v>51</v>
      </c>
      <c r="W58" s="9" t="s">
        <v>52</v>
      </c>
      <c r="X58" s="9" t="s">
        <v>53</v>
      </c>
      <c r="Y58" s="9" t="s">
        <v>54</v>
      </c>
      <c r="Z58" s="9" t="s">
        <v>55</v>
      </c>
      <c r="AA58" s="9" t="s">
        <v>4644</v>
      </c>
      <c r="AB58" s="11">
        <v>2800000</v>
      </c>
      <c r="AC58" s="10" t="s">
        <v>5106</v>
      </c>
      <c r="AD58" s="10"/>
      <c r="AE58" s="10" t="str" cm="1">
        <f t="array" aca="1" ref="AE58" ca="1">IFERROR(_xlfn.XLOOKUP(MID(CELL("filename",$A$1),FIND("]",CELL("filename",$A$1))+1,255)&amp;"|"&amp;$C58,Fonte_OM_Objeto!$G:$G,Fonte_OM_Objeto!$J:$J),"")</f>
        <v>B Adm COpEsp</v>
      </c>
      <c r="AF58" s="10" t="str" cm="1">
        <f t="array" aca="1" ref="AF58" ca="1">IFERROR(_xlfn.XLOOKUP(MID(CELL("filename",$A$1),FIND("]",CELL("filename",$A$1))+1,255)&amp;"|"&amp;$C58,Fonte_OM_Objeto!$G:$G,Fonte_OM_Objeto!$K:$K),"")</f>
        <v>Aquisição de equipamentos esportivos para a B Adm COpEsp, em Goiânia - GO</v>
      </c>
    </row>
    <row r="59" spans="1:32" s="1" customFormat="1" ht="19.7" customHeight="1" x14ac:dyDescent="0.2">
      <c r="A59" s="9" t="s">
        <v>2327</v>
      </c>
      <c r="B59" s="9" t="s">
        <v>31</v>
      </c>
      <c r="C59" s="9" t="s">
        <v>5105</v>
      </c>
      <c r="D59" s="9" t="s">
        <v>33</v>
      </c>
      <c r="E59" s="9" t="s">
        <v>365</v>
      </c>
      <c r="F59" s="9" t="s">
        <v>366</v>
      </c>
      <c r="G59" s="9" t="s">
        <v>37</v>
      </c>
      <c r="H59" s="9" t="s">
        <v>212</v>
      </c>
      <c r="I59" s="9" t="s">
        <v>39</v>
      </c>
      <c r="J59" s="9" t="s">
        <v>40</v>
      </c>
      <c r="K59" s="9" t="s">
        <v>41</v>
      </c>
      <c r="L59" s="9" t="s">
        <v>42</v>
      </c>
      <c r="M59" s="9" t="s">
        <v>43</v>
      </c>
      <c r="N59" s="9" t="s">
        <v>5104</v>
      </c>
      <c r="O59" s="9" t="s">
        <v>45</v>
      </c>
      <c r="P59" s="9" t="s">
        <v>182</v>
      </c>
      <c r="Q59" s="9" t="s">
        <v>47</v>
      </c>
      <c r="R59" s="9" t="s">
        <v>2724</v>
      </c>
      <c r="S59" s="9" t="s">
        <v>1534</v>
      </c>
      <c r="T59" s="9" t="s">
        <v>212</v>
      </c>
      <c r="U59" s="9" t="s">
        <v>480</v>
      </c>
      <c r="V59" s="9" t="s">
        <v>51</v>
      </c>
      <c r="W59" s="9" t="s">
        <v>52</v>
      </c>
      <c r="X59" s="9" t="s">
        <v>2366</v>
      </c>
      <c r="Y59" s="9" t="s">
        <v>54</v>
      </c>
      <c r="Z59" s="9" t="s">
        <v>55</v>
      </c>
      <c r="AA59" s="9" t="s">
        <v>4644</v>
      </c>
      <c r="AB59" s="11">
        <v>1959902</v>
      </c>
      <c r="AC59" s="9" t="s">
        <v>5103</v>
      </c>
      <c r="AD59" s="10"/>
      <c r="AE59" s="10" t="str" cm="1">
        <f t="array" aca="1" ref="AE59" ca="1">IFERROR(_xlfn.XLOOKUP(MID(CELL("filename",$A$1),FIND("]",CELL("filename",$A$1))+1,255)&amp;"|"&amp;$C59,Fonte_OM_Objeto!$G:$G,Fonte_OM_Objeto!$J:$J),"")</f>
        <v>CMRJ</v>
      </c>
      <c r="AF59" s="10" t="str" cm="1">
        <f t="array" aca="1" ref="AF59" ca="1">IFERROR(_xlfn.XLOOKUP(MID(CELL("filename",$A$1),FIND("]",CELL("filename",$A$1))+1,255)&amp;"|"&amp;$C59,Fonte_OM_Objeto!$G:$G,Fonte_OM_Objeto!$K:$K),"")</f>
        <v>Aquisição de Equipamentos para a Academia do Colégio.</v>
      </c>
    </row>
    <row r="60" spans="1:32" s="1" customFormat="1" ht="19.7" customHeight="1" x14ac:dyDescent="0.2">
      <c r="A60" s="9" t="s">
        <v>2327</v>
      </c>
      <c r="B60" s="9" t="s">
        <v>31</v>
      </c>
      <c r="C60" s="9" t="s">
        <v>5102</v>
      </c>
      <c r="D60" s="9" t="s">
        <v>33</v>
      </c>
      <c r="E60" s="9" t="s">
        <v>3887</v>
      </c>
      <c r="F60" s="9" t="s">
        <v>2219</v>
      </c>
      <c r="G60" s="9" t="s">
        <v>37</v>
      </c>
      <c r="H60" s="9" t="s">
        <v>172</v>
      </c>
      <c r="I60" s="9" t="s">
        <v>39</v>
      </c>
      <c r="J60" s="9" t="s">
        <v>40</v>
      </c>
      <c r="K60" s="9" t="s">
        <v>41</v>
      </c>
      <c r="L60" s="9" t="s">
        <v>42</v>
      </c>
      <c r="M60" s="9" t="s">
        <v>43</v>
      </c>
      <c r="N60" s="9" t="s">
        <v>5101</v>
      </c>
      <c r="O60" s="9" t="s">
        <v>45</v>
      </c>
      <c r="P60" s="9" t="s">
        <v>46</v>
      </c>
      <c r="Q60" s="9" t="s">
        <v>47</v>
      </c>
      <c r="R60" s="9" t="s">
        <v>48</v>
      </c>
      <c r="S60" s="9" t="s">
        <v>1125</v>
      </c>
      <c r="T60" s="9" t="s">
        <v>172</v>
      </c>
      <c r="U60" s="9" t="s">
        <v>1126</v>
      </c>
      <c r="V60" s="9" t="s">
        <v>51</v>
      </c>
      <c r="W60" s="9" t="s">
        <v>52</v>
      </c>
      <c r="X60" s="9" t="s">
        <v>53</v>
      </c>
      <c r="Y60" s="9" t="s">
        <v>54</v>
      </c>
      <c r="Z60" s="9" t="s">
        <v>55</v>
      </c>
      <c r="AA60" s="9" t="s">
        <v>4644</v>
      </c>
      <c r="AB60" s="11">
        <v>3500000</v>
      </c>
      <c r="AC60" s="10" t="s">
        <v>5100</v>
      </c>
      <c r="AD60" s="10"/>
      <c r="AE60" s="10" t="str" cm="1">
        <f t="array" aca="1" ref="AE60" ca="1">IFERROR(_xlfn.XLOOKUP(MID(CELL("filename",$A$1),FIND("]",CELL("filename",$A$1))+1,255)&amp;"|"&amp;$C60,Fonte_OM_Objeto!$G:$G,Fonte_OM_Objeto!$J:$J),"")</f>
        <v>CMBel</v>
      </c>
      <c r="AF60" s="10" t="str" cm="1">
        <f t="array" aca="1" ref="AF60" ca="1">IFERROR(_xlfn.XLOOKUP(MID(CELL("filename",$A$1),FIND("]",CELL("filename",$A$1))+1,255)&amp;"|"&amp;$C60,Fonte_OM_Objeto!$G:$G,Fonte_OM_Objeto!$K:$K),"")</f>
        <v>Aquisição de materiais de laboratório, mobiliário, computadores, equipamentos eletroeletrônicos e de TI para o colégio.</v>
      </c>
    </row>
    <row r="61" spans="1:32" s="1" customFormat="1" ht="19.7" customHeight="1" x14ac:dyDescent="0.2">
      <c r="A61" s="9" t="s">
        <v>2327</v>
      </c>
      <c r="B61" s="9" t="s">
        <v>31</v>
      </c>
      <c r="C61" s="9" t="s">
        <v>5099</v>
      </c>
      <c r="D61" s="9" t="s">
        <v>33</v>
      </c>
      <c r="E61" s="9" t="s">
        <v>3887</v>
      </c>
      <c r="F61" s="9" t="s">
        <v>2219</v>
      </c>
      <c r="G61" s="9" t="s">
        <v>37</v>
      </c>
      <c r="H61" s="9" t="s">
        <v>172</v>
      </c>
      <c r="I61" s="9" t="s">
        <v>39</v>
      </c>
      <c r="J61" s="9" t="s">
        <v>40</v>
      </c>
      <c r="K61" s="9" t="s">
        <v>41</v>
      </c>
      <c r="L61" s="9" t="s">
        <v>42</v>
      </c>
      <c r="M61" s="9" t="s">
        <v>43</v>
      </c>
      <c r="N61" s="9" t="s">
        <v>5098</v>
      </c>
      <c r="O61" s="9" t="s">
        <v>45</v>
      </c>
      <c r="P61" s="9" t="s">
        <v>46</v>
      </c>
      <c r="Q61" s="9" t="s">
        <v>47</v>
      </c>
      <c r="R61" s="9" t="s">
        <v>48</v>
      </c>
      <c r="S61" s="9" t="s">
        <v>5097</v>
      </c>
      <c r="T61" s="9" t="s">
        <v>172</v>
      </c>
      <c r="U61" s="9" t="s">
        <v>5096</v>
      </c>
      <c r="V61" s="9" t="s">
        <v>51</v>
      </c>
      <c r="W61" s="9" t="s">
        <v>52</v>
      </c>
      <c r="X61" s="9" t="s">
        <v>53</v>
      </c>
      <c r="Y61" s="9" t="s">
        <v>54</v>
      </c>
      <c r="Z61" s="9" t="s">
        <v>55</v>
      </c>
      <c r="AA61" s="9" t="s">
        <v>4644</v>
      </c>
      <c r="AB61" s="11">
        <v>700000</v>
      </c>
      <c r="AC61" s="10" t="s">
        <v>5095</v>
      </c>
      <c r="AD61" s="10"/>
      <c r="AE61" s="10" t="str" cm="1">
        <f t="array" aca="1" ref="AE61" ca="1">IFERROR(_xlfn.XLOOKUP(MID(CELL("filename",$A$1),FIND("]",CELL("filename",$A$1))+1,255)&amp;"|"&amp;$C61,Fonte_OM_Objeto!$G:$G,Fonte_OM_Objeto!$J:$J),"")</f>
        <v>1º GAC SL</v>
      </c>
      <c r="AF61" s="10" t="str" cm="1">
        <f t="array" aca="1" ref="AF61" ca="1">IFERROR(_xlfn.XLOOKUP(MID(CELL("filename",$A$1),FIND("]",CELL("filename",$A$1))+1,255)&amp;"|"&amp;$C61,Fonte_OM_Objeto!$G:$G,Fonte_OM_Objeto!$K:$K),"")</f>
        <v>Aquisição de equipamentos para montagem de uma academia de musculação.</v>
      </c>
    </row>
    <row r="62" spans="1:32" s="1" customFormat="1" ht="106.15" customHeight="1" x14ac:dyDescent="0.2">
      <c r="A62" s="9" t="s">
        <v>2327</v>
      </c>
      <c r="B62" s="9" t="s">
        <v>31</v>
      </c>
      <c r="C62" s="9" t="s">
        <v>5094</v>
      </c>
      <c r="D62" s="9" t="s">
        <v>33</v>
      </c>
      <c r="E62" s="9" t="s">
        <v>389</v>
      </c>
      <c r="F62" s="9" t="s">
        <v>390</v>
      </c>
      <c r="G62" s="9" t="s">
        <v>37</v>
      </c>
      <c r="H62" s="9" t="s">
        <v>96</v>
      </c>
      <c r="I62" s="9" t="s">
        <v>39</v>
      </c>
      <c r="J62" s="9" t="s">
        <v>40</v>
      </c>
      <c r="K62" s="9" t="s">
        <v>41</v>
      </c>
      <c r="L62" s="9" t="s">
        <v>408</v>
      </c>
      <c r="M62" s="9" t="s">
        <v>409</v>
      </c>
      <c r="N62" s="9" t="s">
        <v>2518</v>
      </c>
      <c r="O62" s="9" t="s">
        <v>45</v>
      </c>
      <c r="P62" s="9" t="s">
        <v>62</v>
      </c>
      <c r="Q62" s="9" t="s">
        <v>2353</v>
      </c>
      <c r="R62" s="9" t="s">
        <v>2517</v>
      </c>
      <c r="S62" s="9" t="s">
        <v>75</v>
      </c>
      <c r="T62" s="9" t="s">
        <v>76</v>
      </c>
      <c r="U62" s="9" t="s">
        <v>75</v>
      </c>
      <c r="V62" s="9" t="s">
        <v>51</v>
      </c>
      <c r="W62" s="9" t="s">
        <v>52</v>
      </c>
      <c r="X62" s="9" t="s">
        <v>53</v>
      </c>
      <c r="Y62" s="9" t="s">
        <v>54</v>
      </c>
      <c r="Z62" s="9" t="s">
        <v>55</v>
      </c>
      <c r="AA62" s="9" t="s">
        <v>4644</v>
      </c>
      <c r="AB62" s="11">
        <v>2100000</v>
      </c>
      <c r="AC62" s="10" t="s">
        <v>4925</v>
      </c>
      <c r="AD62" s="10"/>
      <c r="AE62" s="10" t="str" cm="1">
        <f t="array" aca="1" ref="AE62" ca="1">IFERROR(_xlfn.XLOOKUP(MID(CELL("filename",$A$1),FIND("]",CELL("filename",$A$1))+1,255)&amp;"|"&amp;$C62,Fonte_OM_Objeto!$G:$G,Fonte_OM_Objeto!$J:$J),"")</f>
        <v/>
      </c>
      <c r="AF62" s="10" t="str" cm="1">
        <f t="array" aca="1" ref="AF62" ca="1">IFERROR(_xlfn.XLOOKUP(MID(CELL("filename",$A$1),FIND("]",CELL("filename",$A$1))+1,255)&amp;"|"&amp;$C62,Fonte_OM_Objeto!$G:$G,Fonte_OM_Objeto!$K:$K),"")</f>
        <v/>
      </c>
    </row>
    <row r="63" spans="1:32" s="1" customFormat="1" ht="41.1" customHeight="1" x14ac:dyDescent="0.2">
      <c r="A63" s="9" t="s">
        <v>2327</v>
      </c>
      <c r="B63" s="9" t="s">
        <v>31</v>
      </c>
      <c r="C63" s="9" t="s">
        <v>5093</v>
      </c>
      <c r="D63" s="9" t="s">
        <v>33</v>
      </c>
      <c r="E63" s="9" t="s">
        <v>389</v>
      </c>
      <c r="F63" s="9" t="s">
        <v>390</v>
      </c>
      <c r="G63" s="9" t="s">
        <v>37</v>
      </c>
      <c r="H63" s="9" t="s">
        <v>96</v>
      </c>
      <c r="I63" s="9" t="s">
        <v>39</v>
      </c>
      <c r="J63" s="9" t="s">
        <v>40</v>
      </c>
      <c r="K63" s="9" t="s">
        <v>41</v>
      </c>
      <c r="L63" s="9" t="s">
        <v>97</v>
      </c>
      <c r="M63" s="9" t="s">
        <v>98</v>
      </c>
      <c r="N63" s="9" t="s">
        <v>4333</v>
      </c>
      <c r="O63" s="9" t="s">
        <v>45</v>
      </c>
      <c r="P63" s="9" t="s">
        <v>1646</v>
      </c>
      <c r="Q63" s="9" t="s">
        <v>2360</v>
      </c>
      <c r="R63" s="9" t="s">
        <v>4209</v>
      </c>
      <c r="S63" s="9" t="s">
        <v>75</v>
      </c>
      <c r="T63" s="9" t="s">
        <v>76</v>
      </c>
      <c r="U63" s="9" t="s">
        <v>75</v>
      </c>
      <c r="V63" s="9" t="s">
        <v>51</v>
      </c>
      <c r="W63" s="9" t="s">
        <v>52</v>
      </c>
      <c r="X63" s="9" t="s">
        <v>53</v>
      </c>
      <c r="Y63" s="9" t="s">
        <v>54</v>
      </c>
      <c r="Z63" s="9" t="s">
        <v>55</v>
      </c>
      <c r="AA63" s="9" t="s">
        <v>4644</v>
      </c>
      <c r="AB63" s="11">
        <v>2100000</v>
      </c>
      <c r="AC63" s="10" t="s">
        <v>5092</v>
      </c>
      <c r="AD63" s="10"/>
      <c r="AE63" s="10" t="str" cm="1">
        <f t="array" aca="1" ref="AE63" ca="1">IFERROR(_xlfn.XLOOKUP(MID(CELL("filename",$A$1),FIND("]",CELL("filename",$A$1))+1,255)&amp;"|"&amp;$C63,Fonte_OM_Objeto!$G:$G,Fonte_OM_Objeto!$J:$J),"")</f>
        <v/>
      </c>
      <c r="AF63" s="10" t="str" cm="1">
        <f t="array" aca="1" ref="AF63" ca="1">IFERROR(_xlfn.XLOOKUP(MID(CELL("filename",$A$1),FIND("]",CELL("filename",$A$1))+1,255)&amp;"|"&amp;$C63,Fonte_OM_Objeto!$G:$G,Fonte_OM_Objeto!$K:$K),"")</f>
        <v/>
      </c>
    </row>
    <row r="64" spans="1:32" s="1" customFormat="1" ht="41.1" customHeight="1" x14ac:dyDescent="0.2">
      <c r="A64" s="9" t="s">
        <v>2327</v>
      </c>
      <c r="B64" s="9" t="s">
        <v>31</v>
      </c>
      <c r="C64" s="9" t="s">
        <v>5091</v>
      </c>
      <c r="D64" s="9" t="s">
        <v>33</v>
      </c>
      <c r="E64" s="9" t="s">
        <v>4546</v>
      </c>
      <c r="F64" s="9" t="s">
        <v>4545</v>
      </c>
      <c r="G64" s="9" t="s">
        <v>37</v>
      </c>
      <c r="H64" s="9" t="s">
        <v>96</v>
      </c>
      <c r="I64" s="9" t="s">
        <v>293</v>
      </c>
      <c r="J64" s="9" t="s">
        <v>40</v>
      </c>
      <c r="K64" s="9" t="s">
        <v>41</v>
      </c>
      <c r="L64" s="9" t="s">
        <v>97</v>
      </c>
      <c r="M64" s="9" t="s">
        <v>98</v>
      </c>
      <c r="N64" s="9" t="s">
        <v>118</v>
      </c>
      <c r="O64" s="9" t="s">
        <v>45</v>
      </c>
      <c r="P64" s="9" t="s">
        <v>46</v>
      </c>
      <c r="Q64" s="9" t="s">
        <v>47</v>
      </c>
      <c r="R64" s="9" t="s">
        <v>48</v>
      </c>
      <c r="S64" s="9" t="s">
        <v>75</v>
      </c>
      <c r="T64" s="9" t="s">
        <v>76</v>
      </c>
      <c r="U64" s="9" t="s">
        <v>75</v>
      </c>
      <c r="V64" s="9" t="s">
        <v>51</v>
      </c>
      <c r="W64" s="9" t="s">
        <v>52</v>
      </c>
      <c r="X64" s="9" t="s">
        <v>53</v>
      </c>
      <c r="Y64" s="9" t="s">
        <v>54</v>
      </c>
      <c r="Z64" s="9" t="s">
        <v>55</v>
      </c>
      <c r="AA64" s="9" t="s">
        <v>4644</v>
      </c>
      <c r="AB64" s="11">
        <v>1400000</v>
      </c>
      <c r="AC64" s="10" t="s">
        <v>5090</v>
      </c>
      <c r="AD64" s="10"/>
      <c r="AE64" s="10" t="str" cm="1">
        <f t="array" aca="1" ref="AE64" ca="1">IFERROR(_xlfn.XLOOKUP(MID(CELL("filename",$A$1),FIND("]",CELL("filename",$A$1))+1,255)&amp;"|"&amp;$C64,Fonte_OM_Objeto!$G:$G,Fonte_OM_Objeto!$J:$J),"")</f>
        <v/>
      </c>
      <c r="AF64" s="10" t="str" cm="1">
        <f t="array" aca="1" ref="AF64" ca="1">IFERROR(_xlfn.XLOOKUP(MID(CELL("filename",$A$1),FIND("]",CELL("filename",$A$1))+1,255)&amp;"|"&amp;$C64,Fonte_OM_Objeto!$G:$G,Fonte_OM_Objeto!$K:$K),"")</f>
        <v/>
      </c>
    </row>
    <row r="65" spans="1:32" s="1" customFormat="1" ht="94.9" customHeight="1" x14ac:dyDescent="0.2">
      <c r="A65" s="9" t="s">
        <v>2327</v>
      </c>
      <c r="B65" s="9" t="s">
        <v>31</v>
      </c>
      <c r="C65" s="9" t="s">
        <v>4547</v>
      </c>
      <c r="D65" s="9" t="s">
        <v>33</v>
      </c>
      <c r="E65" s="9" t="s">
        <v>4546</v>
      </c>
      <c r="F65" s="9" t="s">
        <v>4545</v>
      </c>
      <c r="G65" s="9" t="s">
        <v>37</v>
      </c>
      <c r="H65" s="9" t="s">
        <v>96</v>
      </c>
      <c r="I65" s="9" t="s">
        <v>293</v>
      </c>
      <c r="J65" s="9" t="s">
        <v>40</v>
      </c>
      <c r="K65" s="9" t="s">
        <v>41</v>
      </c>
      <c r="L65" s="9" t="s">
        <v>97</v>
      </c>
      <c r="M65" s="9" t="s">
        <v>98</v>
      </c>
      <c r="N65" s="9" t="s">
        <v>4085</v>
      </c>
      <c r="O65" s="9" t="s">
        <v>45</v>
      </c>
      <c r="P65" s="9" t="s">
        <v>2193</v>
      </c>
      <c r="Q65" s="9" t="s">
        <v>45</v>
      </c>
      <c r="R65" s="9" t="s">
        <v>2382</v>
      </c>
      <c r="S65" s="9" t="s">
        <v>75</v>
      </c>
      <c r="T65" s="9" t="s">
        <v>76</v>
      </c>
      <c r="U65" s="9" t="s">
        <v>75</v>
      </c>
      <c r="V65" s="9" t="s">
        <v>51</v>
      </c>
      <c r="W65" s="9" t="s">
        <v>52</v>
      </c>
      <c r="X65" s="9" t="s">
        <v>53</v>
      </c>
      <c r="Y65" s="9" t="s">
        <v>54</v>
      </c>
      <c r="Z65" s="9" t="s">
        <v>55</v>
      </c>
      <c r="AA65" s="9" t="s">
        <v>4644</v>
      </c>
      <c r="AB65" s="11">
        <v>1400000</v>
      </c>
      <c r="AC65" s="10" t="s">
        <v>5089</v>
      </c>
      <c r="AD65" s="10"/>
      <c r="AE65" s="10" t="str" cm="1">
        <f t="array" aca="1" ref="AE65" ca="1">IFERROR(_xlfn.XLOOKUP(MID(CELL("filename",$A$1),FIND("]",CELL("filename",$A$1))+1,255)&amp;"|"&amp;$C65,Fonte_OM_Objeto!$G:$G,Fonte_OM_Objeto!$J:$J),"")</f>
        <v/>
      </c>
      <c r="AF65" s="10" t="str" cm="1">
        <f t="array" aca="1" ref="AF65" ca="1">IFERROR(_xlfn.XLOOKUP(MID(CELL("filename",$A$1),FIND("]",CELL("filename",$A$1))+1,255)&amp;"|"&amp;$C65,Fonte_OM_Objeto!$G:$G,Fonte_OM_Objeto!$K:$K),"")</f>
        <v/>
      </c>
    </row>
    <row r="66" spans="1:32" s="1" customFormat="1" ht="19.7" customHeight="1" x14ac:dyDescent="0.2">
      <c r="A66" s="9" t="s">
        <v>2327</v>
      </c>
      <c r="B66" s="9" t="s">
        <v>31</v>
      </c>
      <c r="C66" s="9" t="s">
        <v>5088</v>
      </c>
      <c r="D66" s="9" t="s">
        <v>33</v>
      </c>
      <c r="E66" s="9" t="s">
        <v>3016</v>
      </c>
      <c r="F66" s="9" t="s">
        <v>3015</v>
      </c>
      <c r="G66" s="9" t="s">
        <v>37</v>
      </c>
      <c r="H66" s="9" t="s">
        <v>909</v>
      </c>
      <c r="I66" s="9" t="s">
        <v>69</v>
      </c>
      <c r="J66" s="9" t="s">
        <v>40</v>
      </c>
      <c r="K66" s="9" t="s">
        <v>41</v>
      </c>
      <c r="L66" s="9" t="s">
        <v>59</v>
      </c>
      <c r="M66" s="9" t="s">
        <v>60</v>
      </c>
      <c r="N66" s="9" t="s">
        <v>5087</v>
      </c>
      <c r="O66" s="9" t="s">
        <v>45</v>
      </c>
      <c r="P66" s="9" t="s">
        <v>1646</v>
      </c>
      <c r="Q66" s="9" t="s">
        <v>2360</v>
      </c>
      <c r="R66" s="9" t="s">
        <v>4209</v>
      </c>
      <c r="S66" s="9" t="s">
        <v>1227</v>
      </c>
      <c r="T66" s="9" t="s">
        <v>909</v>
      </c>
      <c r="U66" s="9" t="s">
        <v>1228</v>
      </c>
      <c r="V66" s="9" t="s">
        <v>51</v>
      </c>
      <c r="W66" s="9" t="s">
        <v>52</v>
      </c>
      <c r="X66" s="9" t="s">
        <v>53</v>
      </c>
      <c r="Y66" s="9" t="s">
        <v>54</v>
      </c>
      <c r="Z66" s="9" t="s">
        <v>55</v>
      </c>
      <c r="AA66" s="9" t="s">
        <v>4644</v>
      </c>
      <c r="AB66" s="11">
        <v>700000</v>
      </c>
      <c r="AC66" s="9" t="s">
        <v>5086</v>
      </c>
      <c r="AD66" s="10"/>
      <c r="AE66" s="10" t="str" cm="1">
        <f t="array" aca="1" ref="AE66" ca="1">IFERROR(_xlfn.XLOOKUP(MID(CELL("filename",$A$1),FIND("]",CELL("filename",$A$1))+1,255)&amp;"|"&amp;$C66,Fonte_OM_Objeto!$G:$G,Fonte_OM_Objeto!$J:$J),"")</f>
        <v/>
      </c>
      <c r="AF66" s="10" t="str" cm="1">
        <f t="array" aca="1" ref="AF66" ca="1">IFERROR(_xlfn.XLOOKUP(MID(CELL("filename",$A$1),FIND("]",CELL("filename",$A$1))+1,255)&amp;"|"&amp;$C66,Fonte_OM_Objeto!$G:$G,Fonte_OM_Objeto!$K:$K),"")</f>
        <v/>
      </c>
    </row>
    <row r="67" spans="1:32" s="1" customFormat="1" ht="52.35" customHeight="1" x14ac:dyDescent="0.2">
      <c r="A67" s="9" t="s">
        <v>2327</v>
      </c>
      <c r="B67" s="9" t="s">
        <v>31</v>
      </c>
      <c r="C67" s="9" t="s">
        <v>5085</v>
      </c>
      <c r="D67" s="9" t="s">
        <v>33</v>
      </c>
      <c r="E67" s="9" t="s">
        <v>3016</v>
      </c>
      <c r="F67" s="9" t="s">
        <v>3015</v>
      </c>
      <c r="G67" s="9" t="s">
        <v>37</v>
      </c>
      <c r="H67" s="9" t="s">
        <v>909</v>
      </c>
      <c r="I67" s="9" t="s">
        <v>69</v>
      </c>
      <c r="J67" s="9" t="s">
        <v>40</v>
      </c>
      <c r="K67" s="9" t="s">
        <v>41</v>
      </c>
      <c r="L67" s="9" t="s">
        <v>42</v>
      </c>
      <c r="M67" s="9" t="s">
        <v>43</v>
      </c>
      <c r="N67" s="9" t="s">
        <v>4833</v>
      </c>
      <c r="O67" s="9" t="s">
        <v>45</v>
      </c>
      <c r="P67" s="9" t="s">
        <v>84</v>
      </c>
      <c r="Q67" s="9" t="s">
        <v>45</v>
      </c>
      <c r="R67" s="9" t="s">
        <v>4046</v>
      </c>
      <c r="S67" s="9" t="s">
        <v>1227</v>
      </c>
      <c r="T67" s="9" t="s">
        <v>909</v>
      </c>
      <c r="U67" s="9" t="s">
        <v>1228</v>
      </c>
      <c r="V67" s="9" t="s">
        <v>51</v>
      </c>
      <c r="W67" s="9" t="s">
        <v>52</v>
      </c>
      <c r="X67" s="9" t="s">
        <v>53</v>
      </c>
      <c r="Y67" s="9" t="s">
        <v>54</v>
      </c>
      <c r="Z67" s="9" t="s">
        <v>55</v>
      </c>
      <c r="AA67" s="9" t="s">
        <v>4644</v>
      </c>
      <c r="AB67" s="11">
        <v>700000</v>
      </c>
      <c r="AC67" s="10" t="s">
        <v>5084</v>
      </c>
      <c r="AD67" s="10"/>
      <c r="AE67" s="10" t="str" cm="1">
        <f t="array" aca="1" ref="AE67" ca="1">IFERROR(_xlfn.XLOOKUP(MID(CELL("filename",$A$1),FIND("]",CELL("filename",$A$1))+1,255)&amp;"|"&amp;$C67,Fonte_OM_Objeto!$G:$G,Fonte_OM_Objeto!$J:$J),"")</f>
        <v>28º BC</v>
      </c>
      <c r="AF67" s="10" t="str" cm="1">
        <f t="array" aca="1" ref="AF67" ca="1">IFERROR(_xlfn.XLOOKUP(MID(CELL("filename",$A$1),FIND("]",CELL("filename",$A$1))+1,255)&amp;"|"&amp;$C67,Fonte_OM_Objeto!$G:$G,Fonte_OM_Objeto!$K:$K),"")</f>
        <v>Construção de novas instalações do Ginásio Poliesportivo e nos demais setores esportivos do 28º BC.</v>
      </c>
    </row>
    <row r="68" spans="1:32" s="1" customFormat="1" ht="41.1" customHeight="1" x14ac:dyDescent="0.2">
      <c r="A68" s="9" t="s">
        <v>2327</v>
      </c>
      <c r="B68" s="9" t="s">
        <v>31</v>
      </c>
      <c r="C68" s="9" t="s">
        <v>2210</v>
      </c>
      <c r="D68" s="9" t="s">
        <v>33</v>
      </c>
      <c r="E68" s="9" t="s">
        <v>4023</v>
      </c>
      <c r="F68" s="9" t="s">
        <v>2209</v>
      </c>
      <c r="G68" s="9" t="s">
        <v>37</v>
      </c>
      <c r="H68" s="9" t="s">
        <v>96</v>
      </c>
      <c r="I68" s="9" t="s">
        <v>160</v>
      </c>
      <c r="J68" s="9" t="s">
        <v>40</v>
      </c>
      <c r="K68" s="9" t="s">
        <v>41</v>
      </c>
      <c r="L68" s="9" t="s">
        <v>97</v>
      </c>
      <c r="M68" s="9" t="s">
        <v>98</v>
      </c>
      <c r="N68" s="9" t="s">
        <v>118</v>
      </c>
      <c r="O68" s="9" t="s">
        <v>45</v>
      </c>
      <c r="P68" s="9" t="s">
        <v>46</v>
      </c>
      <c r="Q68" s="9" t="s">
        <v>47</v>
      </c>
      <c r="R68" s="9" t="s">
        <v>48</v>
      </c>
      <c r="S68" s="9" t="s">
        <v>75</v>
      </c>
      <c r="T68" s="9" t="s">
        <v>76</v>
      </c>
      <c r="U68" s="9" t="s">
        <v>75</v>
      </c>
      <c r="V68" s="9" t="s">
        <v>51</v>
      </c>
      <c r="W68" s="9" t="s">
        <v>102</v>
      </c>
      <c r="X68" s="9" t="s">
        <v>53</v>
      </c>
      <c r="Y68" s="9" t="s">
        <v>54</v>
      </c>
      <c r="Z68" s="9" t="s">
        <v>55</v>
      </c>
      <c r="AA68" s="9" t="s">
        <v>4644</v>
      </c>
      <c r="AB68" s="11">
        <v>1400000</v>
      </c>
      <c r="AC68" s="10" t="s">
        <v>5083</v>
      </c>
      <c r="AD68" s="10"/>
      <c r="AE68" s="10" t="str" cm="1">
        <f t="array" aca="1" ref="AE68" ca="1">IFERROR(_xlfn.XLOOKUP(MID(CELL("filename",$A$1),FIND("]",CELL("filename",$A$1))+1,255)&amp;"|"&amp;$C68,Fonte_OM_Objeto!$G:$G,Fonte_OM_Objeto!$J:$J),"")</f>
        <v/>
      </c>
      <c r="AF68" s="10" t="str" cm="1">
        <f t="array" aca="1" ref="AF68" ca="1">IFERROR(_xlfn.XLOOKUP(MID(CELL("filename",$A$1),FIND("]",CELL("filename",$A$1))+1,255)&amp;"|"&amp;$C68,Fonte_OM_Objeto!$G:$G,Fonte_OM_Objeto!$K:$K),"")</f>
        <v/>
      </c>
    </row>
    <row r="69" spans="1:32" s="1" customFormat="1" ht="41.1" customHeight="1" x14ac:dyDescent="0.2">
      <c r="A69" s="9" t="s">
        <v>2327</v>
      </c>
      <c r="B69" s="9" t="s">
        <v>31</v>
      </c>
      <c r="C69" s="9" t="s">
        <v>2210</v>
      </c>
      <c r="D69" s="9" t="s">
        <v>33</v>
      </c>
      <c r="E69" s="9" t="s">
        <v>4023</v>
      </c>
      <c r="F69" s="9" t="s">
        <v>2209</v>
      </c>
      <c r="G69" s="9" t="s">
        <v>37</v>
      </c>
      <c r="H69" s="9" t="s">
        <v>96</v>
      </c>
      <c r="I69" s="9" t="s">
        <v>160</v>
      </c>
      <c r="J69" s="9" t="s">
        <v>40</v>
      </c>
      <c r="K69" s="9" t="s">
        <v>41</v>
      </c>
      <c r="L69" s="9" t="s">
        <v>97</v>
      </c>
      <c r="M69" s="9" t="s">
        <v>98</v>
      </c>
      <c r="N69" s="9" t="s">
        <v>118</v>
      </c>
      <c r="O69" s="9" t="s">
        <v>45</v>
      </c>
      <c r="P69" s="9" t="s">
        <v>46</v>
      </c>
      <c r="Q69" s="9" t="s">
        <v>47</v>
      </c>
      <c r="R69" s="9" t="s">
        <v>48</v>
      </c>
      <c r="S69" s="9" t="s">
        <v>75</v>
      </c>
      <c r="T69" s="9" t="s">
        <v>76</v>
      </c>
      <c r="U69" s="9" t="s">
        <v>75</v>
      </c>
      <c r="V69" s="9" t="s">
        <v>51</v>
      </c>
      <c r="W69" s="9" t="s">
        <v>52</v>
      </c>
      <c r="X69" s="9" t="s">
        <v>53</v>
      </c>
      <c r="Y69" s="9" t="s">
        <v>54</v>
      </c>
      <c r="Z69" s="9" t="s">
        <v>55</v>
      </c>
      <c r="AA69" s="9" t="s">
        <v>4644</v>
      </c>
      <c r="AB69" s="11">
        <v>700000</v>
      </c>
      <c r="AC69" s="10" t="s">
        <v>5083</v>
      </c>
      <c r="AD69" s="10"/>
      <c r="AE69" s="10" t="str" cm="1">
        <f t="array" aca="1" ref="AE69" ca="1">IFERROR(_xlfn.XLOOKUP(MID(CELL("filename",$A$1),FIND("]",CELL("filename",$A$1))+1,255)&amp;"|"&amp;$C69,Fonte_OM_Objeto!$G:$G,Fonte_OM_Objeto!$J:$J),"")</f>
        <v/>
      </c>
      <c r="AF69" s="10" t="str" cm="1">
        <f t="array" aca="1" ref="AF69" ca="1">IFERROR(_xlfn.XLOOKUP(MID(CELL("filename",$A$1),FIND("]",CELL("filename",$A$1))+1,255)&amp;"|"&amp;$C69,Fonte_OM_Objeto!$G:$G,Fonte_OM_Objeto!$K:$K),"")</f>
        <v/>
      </c>
    </row>
    <row r="70" spans="1:32" s="1" customFormat="1" ht="41.1" customHeight="1" x14ac:dyDescent="0.2">
      <c r="A70" s="9" t="s">
        <v>2327</v>
      </c>
      <c r="B70" s="9" t="s">
        <v>31</v>
      </c>
      <c r="C70" s="9" t="s">
        <v>5082</v>
      </c>
      <c r="D70" s="9" t="s">
        <v>33</v>
      </c>
      <c r="E70" s="9" t="s">
        <v>393</v>
      </c>
      <c r="F70" s="9" t="s">
        <v>394</v>
      </c>
      <c r="G70" s="9" t="s">
        <v>37</v>
      </c>
      <c r="H70" s="9" t="s">
        <v>96</v>
      </c>
      <c r="I70" s="9" t="s">
        <v>261</v>
      </c>
      <c r="J70" s="9" t="s">
        <v>40</v>
      </c>
      <c r="K70" s="9" t="s">
        <v>41</v>
      </c>
      <c r="L70" s="9" t="s">
        <v>42</v>
      </c>
      <c r="M70" s="9" t="s">
        <v>43</v>
      </c>
      <c r="N70" s="9" t="s">
        <v>2344</v>
      </c>
      <c r="O70" s="9" t="s">
        <v>45</v>
      </c>
      <c r="P70" s="9" t="s">
        <v>84</v>
      </c>
      <c r="Q70" s="9" t="s">
        <v>45</v>
      </c>
      <c r="R70" s="9" t="s">
        <v>4048</v>
      </c>
      <c r="S70" s="9" t="s">
        <v>75</v>
      </c>
      <c r="T70" s="9" t="s">
        <v>76</v>
      </c>
      <c r="U70" s="9" t="s">
        <v>75</v>
      </c>
      <c r="V70" s="9" t="s">
        <v>51</v>
      </c>
      <c r="W70" s="9" t="s">
        <v>52</v>
      </c>
      <c r="X70" s="9" t="s">
        <v>53</v>
      </c>
      <c r="Y70" s="9" t="s">
        <v>54</v>
      </c>
      <c r="Z70" s="9" t="s">
        <v>55</v>
      </c>
      <c r="AA70" s="9" t="s">
        <v>4644</v>
      </c>
      <c r="AB70" s="11">
        <v>2100000</v>
      </c>
      <c r="AC70" s="10" t="s">
        <v>5081</v>
      </c>
      <c r="AD70" s="10"/>
      <c r="AE70" s="10" t="str" cm="1">
        <f t="array" aca="1" ref="AE70" ca="1">IFERROR(_xlfn.XLOOKUP(MID(CELL("filename",$A$1),FIND("]",CELL("filename",$A$1))+1,255)&amp;"|"&amp;$C70,Fonte_OM_Objeto!$G:$G,Fonte_OM_Objeto!$J:$J),"")</f>
        <v>B Adm Ap Ibirapuera/CMSE</v>
      </c>
      <c r="AF70" s="10" t="str" cm="1">
        <f t="array" aca="1" ref="AF70" ca="1">IFERROR(_xlfn.XLOOKUP(MID(CELL("filename",$A$1),FIND("]",CELL("filename",$A$1))+1,255)&amp;"|"&amp;$C70,Fonte_OM_Objeto!$G:$G,Fonte_OM_Objeto!$K:$K),"")</f>
        <v>Aquisição de Vtr VAN para Transporte de Pessoal.</v>
      </c>
    </row>
    <row r="71" spans="1:32" s="1" customFormat="1" ht="41.1" customHeight="1" x14ac:dyDescent="0.2">
      <c r="A71" s="9" t="s">
        <v>2327</v>
      </c>
      <c r="B71" s="9" t="s">
        <v>31</v>
      </c>
      <c r="C71" s="9" t="s">
        <v>4538</v>
      </c>
      <c r="D71" s="9" t="s">
        <v>33</v>
      </c>
      <c r="E71" s="9" t="s">
        <v>393</v>
      </c>
      <c r="F71" s="9" t="s">
        <v>394</v>
      </c>
      <c r="G71" s="9" t="s">
        <v>37</v>
      </c>
      <c r="H71" s="9" t="s">
        <v>96</v>
      </c>
      <c r="I71" s="9" t="s">
        <v>261</v>
      </c>
      <c r="J71" s="9" t="s">
        <v>40</v>
      </c>
      <c r="K71" s="9" t="s">
        <v>41</v>
      </c>
      <c r="L71" s="9" t="s">
        <v>59</v>
      </c>
      <c r="M71" s="9" t="s">
        <v>60</v>
      </c>
      <c r="N71" s="9" t="s">
        <v>2347</v>
      </c>
      <c r="O71" s="9" t="s">
        <v>45</v>
      </c>
      <c r="P71" s="9" t="s">
        <v>62</v>
      </c>
      <c r="Q71" s="9" t="s">
        <v>45</v>
      </c>
      <c r="R71" s="9" t="s">
        <v>4046</v>
      </c>
      <c r="S71" s="9" t="s">
        <v>75</v>
      </c>
      <c r="T71" s="9" t="s">
        <v>76</v>
      </c>
      <c r="U71" s="9" t="s">
        <v>75</v>
      </c>
      <c r="V71" s="9" t="s">
        <v>51</v>
      </c>
      <c r="W71" s="9" t="s">
        <v>52</v>
      </c>
      <c r="X71" s="9" t="s">
        <v>53</v>
      </c>
      <c r="Y71" s="9" t="s">
        <v>54</v>
      </c>
      <c r="Z71" s="9" t="s">
        <v>55</v>
      </c>
      <c r="AA71" s="9" t="s">
        <v>4644</v>
      </c>
      <c r="AB71" s="11">
        <v>1778000</v>
      </c>
      <c r="AC71" s="10" t="s">
        <v>5080</v>
      </c>
      <c r="AD71" s="10"/>
      <c r="AE71" s="10" t="str" cm="1">
        <f t="array" aca="1" ref="AE71" ca="1">IFERROR(_xlfn.XLOOKUP(MID(CELL("filename",$A$1),FIND("]",CELL("filename",$A$1))+1,255)&amp;"|"&amp;$C71,Fonte_OM_Objeto!$G:$G,Fonte_OM_Objeto!$J:$J),"")</f>
        <v/>
      </c>
      <c r="AF71" s="10" t="str" cm="1">
        <f t="array" aca="1" ref="AF71" ca="1">IFERROR(_xlfn.XLOOKUP(MID(CELL("filename",$A$1),FIND("]",CELL("filename",$A$1))+1,255)&amp;"|"&amp;$C71,Fonte_OM_Objeto!$G:$G,Fonte_OM_Objeto!$K:$K),"")</f>
        <v/>
      </c>
    </row>
    <row r="72" spans="1:32" s="1" customFormat="1" ht="127.5" customHeight="1" x14ac:dyDescent="0.2">
      <c r="A72" s="9" t="s">
        <v>2327</v>
      </c>
      <c r="B72" s="9" t="s">
        <v>31</v>
      </c>
      <c r="C72" s="9" t="s">
        <v>5079</v>
      </c>
      <c r="D72" s="9" t="s">
        <v>33</v>
      </c>
      <c r="E72" s="9" t="s">
        <v>393</v>
      </c>
      <c r="F72" s="9" t="s">
        <v>394</v>
      </c>
      <c r="G72" s="9" t="s">
        <v>37</v>
      </c>
      <c r="H72" s="9" t="s">
        <v>96</v>
      </c>
      <c r="I72" s="9" t="s">
        <v>261</v>
      </c>
      <c r="J72" s="9" t="s">
        <v>40</v>
      </c>
      <c r="K72" s="9" t="s">
        <v>41</v>
      </c>
      <c r="L72" s="9" t="s">
        <v>408</v>
      </c>
      <c r="M72" s="9" t="s">
        <v>409</v>
      </c>
      <c r="N72" s="9" t="s">
        <v>2739</v>
      </c>
      <c r="O72" s="9" t="s">
        <v>45</v>
      </c>
      <c r="P72" s="9" t="s">
        <v>411</v>
      </c>
      <c r="Q72" s="9" t="s">
        <v>2353</v>
      </c>
      <c r="R72" s="9" t="s">
        <v>413</v>
      </c>
      <c r="S72" s="9" t="s">
        <v>75</v>
      </c>
      <c r="T72" s="9" t="s">
        <v>76</v>
      </c>
      <c r="U72" s="9" t="s">
        <v>75</v>
      </c>
      <c r="V72" s="9" t="s">
        <v>51</v>
      </c>
      <c r="W72" s="9" t="s">
        <v>102</v>
      </c>
      <c r="X72" s="9" t="s">
        <v>53</v>
      </c>
      <c r="Y72" s="9" t="s">
        <v>54</v>
      </c>
      <c r="Z72" s="9" t="s">
        <v>55</v>
      </c>
      <c r="AA72" s="9" t="s">
        <v>4644</v>
      </c>
      <c r="AB72" s="11">
        <v>1022000</v>
      </c>
      <c r="AC72" s="10" t="s">
        <v>5078</v>
      </c>
      <c r="AD72" s="10"/>
      <c r="AE72" s="10" t="str" cm="1">
        <f t="array" aca="1" ref="AE72" ca="1">IFERROR(_xlfn.XLOOKUP(MID(CELL("filename",$A$1),FIND("]",CELL("filename",$A$1))+1,255)&amp;"|"&amp;$C72,Fonte_OM_Objeto!$G:$G,Fonte_OM_Objeto!$J:$J),"")</f>
        <v/>
      </c>
      <c r="AF72" s="10" t="str" cm="1">
        <f t="array" aca="1" ref="AF72" ca="1">IFERROR(_xlfn.XLOOKUP(MID(CELL("filename",$A$1),FIND("]",CELL("filename",$A$1))+1,255)&amp;"|"&amp;$C72,Fonte_OM_Objeto!$G:$G,Fonte_OM_Objeto!$K:$K),"")</f>
        <v/>
      </c>
    </row>
    <row r="73" spans="1:32" s="1" customFormat="1" ht="41.1" customHeight="1" x14ac:dyDescent="0.2">
      <c r="A73" s="9" t="s">
        <v>2327</v>
      </c>
      <c r="B73" s="9" t="s">
        <v>31</v>
      </c>
      <c r="C73" s="9" t="s">
        <v>3011</v>
      </c>
      <c r="D73" s="9" t="s">
        <v>33</v>
      </c>
      <c r="E73" s="9" t="s">
        <v>393</v>
      </c>
      <c r="F73" s="9" t="s">
        <v>394</v>
      </c>
      <c r="G73" s="9" t="s">
        <v>37</v>
      </c>
      <c r="H73" s="9" t="s">
        <v>96</v>
      </c>
      <c r="I73" s="9" t="s">
        <v>261</v>
      </c>
      <c r="J73" s="9" t="s">
        <v>40</v>
      </c>
      <c r="K73" s="9" t="s">
        <v>41</v>
      </c>
      <c r="L73" s="9" t="s">
        <v>97</v>
      </c>
      <c r="M73" s="9" t="s">
        <v>98</v>
      </c>
      <c r="N73" s="9" t="s">
        <v>130</v>
      </c>
      <c r="O73" s="9" t="s">
        <v>45</v>
      </c>
      <c r="P73" s="9" t="s">
        <v>109</v>
      </c>
      <c r="Q73" s="9" t="s">
        <v>47</v>
      </c>
      <c r="R73" s="9" t="s">
        <v>110</v>
      </c>
      <c r="S73" s="9" t="s">
        <v>75</v>
      </c>
      <c r="T73" s="9" t="s">
        <v>76</v>
      </c>
      <c r="U73" s="9" t="s">
        <v>75</v>
      </c>
      <c r="V73" s="9" t="s">
        <v>111</v>
      </c>
      <c r="W73" s="9" t="s">
        <v>52</v>
      </c>
      <c r="X73" s="9" t="s">
        <v>53</v>
      </c>
      <c r="Y73" s="9" t="s">
        <v>54</v>
      </c>
      <c r="Z73" s="9" t="s">
        <v>55</v>
      </c>
      <c r="AA73" s="9" t="s">
        <v>4644</v>
      </c>
      <c r="AB73" s="11">
        <v>2100000</v>
      </c>
      <c r="AC73" s="10" t="s">
        <v>5077</v>
      </c>
      <c r="AD73" s="10"/>
      <c r="AE73" s="10" t="str" cm="1">
        <f t="array" aca="1" ref="AE73" ca="1">IFERROR(_xlfn.XLOOKUP(MID(CELL("filename",$A$1),FIND("]",CELL("filename",$A$1))+1,255)&amp;"|"&amp;$C73,Fonte_OM_Objeto!$G:$G,Fonte_OM_Objeto!$J:$J),"")</f>
        <v/>
      </c>
      <c r="AF73" s="10" t="str" cm="1">
        <f t="array" aca="1" ref="AF73" ca="1">IFERROR(_xlfn.XLOOKUP(MID(CELL("filename",$A$1),FIND("]",CELL("filename",$A$1))+1,255)&amp;"|"&amp;$C73,Fonte_OM_Objeto!$G:$G,Fonte_OM_Objeto!$K:$K),"")</f>
        <v/>
      </c>
    </row>
    <row r="74" spans="1:32" s="1" customFormat="1" ht="52.35" customHeight="1" x14ac:dyDescent="0.2">
      <c r="A74" s="9" t="s">
        <v>2327</v>
      </c>
      <c r="B74" s="9" t="s">
        <v>31</v>
      </c>
      <c r="C74" s="9" t="s">
        <v>3870</v>
      </c>
      <c r="D74" s="9" t="s">
        <v>33</v>
      </c>
      <c r="E74" s="9" t="s">
        <v>406</v>
      </c>
      <c r="F74" s="9" t="s">
        <v>407</v>
      </c>
      <c r="G74" s="9" t="s">
        <v>37</v>
      </c>
      <c r="H74" s="9" t="s">
        <v>38</v>
      </c>
      <c r="I74" s="9" t="s">
        <v>191</v>
      </c>
      <c r="J74" s="9" t="s">
        <v>40</v>
      </c>
      <c r="K74" s="9" t="s">
        <v>41</v>
      </c>
      <c r="L74" s="9" t="s">
        <v>70</v>
      </c>
      <c r="M74" s="9" t="s">
        <v>71</v>
      </c>
      <c r="N74" s="9" t="s">
        <v>2326</v>
      </c>
      <c r="O74" s="9" t="s">
        <v>45</v>
      </c>
      <c r="P74" s="9" t="s">
        <v>62</v>
      </c>
      <c r="Q74" s="9" t="s">
        <v>45</v>
      </c>
      <c r="R74" s="9" t="s">
        <v>4048</v>
      </c>
      <c r="S74" s="9" t="s">
        <v>75</v>
      </c>
      <c r="T74" s="9" t="s">
        <v>76</v>
      </c>
      <c r="U74" s="9" t="s">
        <v>75</v>
      </c>
      <c r="V74" s="9" t="s">
        <v>51</v>
      </c>
      <c r="W74" s="9" t="s">
        <v>52</v>
      </c>
      <c r="X74" s="9" t="s">
        <v>53</v>
      </c>
      <c r="Y74" s="9" t="s">
        <v>54</v>
      </c>
      <c r="Z74" s="9" t="s">
        <v>55</v>
      </c>
      <c r="AA74" s="9" t="s">
        <v>4644</v>
      </c>
      <c r="AB74" s="11">
        <v>700000</v>
      </c>
      <c r="AC74" s="10" t="s">
        <v>5076</v>
      </c>
      <c r="AD74" s="10"/>
      <c r="AE74" s="10" t="str" cm="1">
        <f t="array" aca="1" ref="AE74" ca="1">IFERROR(_xlfn.XLOOKUP(MID(CELL("filename",$A$1),FIND("]",CELL("filename",$A$1))+1,255)&amp;"|"&amp;$C74,Fonte_OM_Objeto!$G:$G,Fonte_OM_Objeto!$J:$J),"")</f>
        <v/>
      </c>
      <c r="AF74" s="10" t="str" cm="1">
        <f t="array" aca="1" ref="AF74" ca="1">IFERROR(_xlfn.XLOOKUP(MID(CELL("filename",$A$1),FIND("]",CELL("filename",$A$1))+1,255)&amp;"|"&amp;$C74,Fonte_OM_Objeto!$G:$G,Fonte_OM_Objeto!$K:$K),"")</f>
        <v/>
      </c>
    </row>
    <row r="75" spans="1:32" s="1" customFormat="1" ht="73.5" customHeight="1" x14ac:dyDescent="0.2">
      <c r="A75" s="9" t="s">
        <v>2327</v>
      </c>
      <c r="B75" s="9" t="s">
        <v>31</v>
      </c>
      <c r="C75" s="9" t="s">
        <v>405</v>
      </c>
      <c r="D75" s="9" t="s">
        <v>33</v>
      </c>
      <c r="E75" s="9" t="s">
        <v>406</v>
      </c>
      <c r="F75" s="9" t="s">
        <v>407</v>
      </c>
      <c r="G75" s="9" t="s">
        <v>37</v>
      </c>
      <c r="H75" s="9" t="s">
        <v>38</v>
      </c>
      <c r="I75" s="9" t="s">
        <v>191</v>
      </c>
      <c r="J75" s="9" t="s">
        <v>40</v>
      </c>
      <c r="K75" s="9" t="s">
        <v>41</v>
      </c>
      <c r="L75" s="9" t="s">
        <v>408</v>
      </c>
      <c r="M75" s="9" t="s">
        <v>409</v>
      </c>
      <c r="N75" s="9" t="s">
        <v>2739</v>
      </c>
      <c r="O75" s="9" t="s">
        <v>45</v>
      </c>
      <c r="P75" s="9" t="s">
        <v>411</v>
      </c>
      <c r="Q75" s="9" t="s">
        <v>2353</v>
      </c>
      <c r="R75" s="9" t="s">
        <v>413</v>
      </c>
      <c r="S75" s="9" t="s">
        <v>75</v>
      </c>
      <c r="T75" s="9" t="s">
        <v>76</v>
      </c>
      <c r="U75" s="9" t="s">
        <v>75</v>
      </c>
      <c r="V75" s="9" t="s">
        <v>51</v>
      </c>
      <c r="W75" s="9" t="s">
        <v>52</v>
      </c>
      <c r="X75" s="9" t="s">
        <v>53</v>
      </c>
      <c r="Y75" s="9" t="s">
        <v>54</v>
      </c>
      <c r="Z75" s="9" t="s">
        <v>55</v>
      </c>
      <c r="AA75" s="9" t="s">
        <v>4644</v>
      </c>
      <c r="AB75" s="11">
        <v>2450000</v>
      </c>
      <c r="AC75" s="10" t="s">
        <v>5075</v>
      </c>
      <c r="AD75" s="10"/>
      <c r="AE75" s="10" t="str" cm="1">
        <f t="array" aca="1" ref="AE75" ca="1">IFERROR(_xlfn.XLOOKUP(MID(CELL("filename",$A$1),FIND("]",CELL("filename",$A$1))+1,255)&amp;"|"&amp;$C75,Fonte_OM_Objeto!$G:$G,Fonte_OM_Objeto!$J:$J),"")</f>
        <v/>
      </c>
      <c r="AF75" s="10" t="str" cm="1">
        <f t="array" aca="1" ref="AF75" ca="1">IFERROR(_xlfn.XLOOKUP(MID(CELL("filename",$A$1),FIND("]",CELL("filename",$A$1))+1,255)&amp;"|"&amp;$C75,Fonte_OM_Objeto!$G:$G,Fonte_OM_Objeto!$K:$K),"")</f>
        <v/>
      </c>
    </row>
    <row r="76" spans="1:32" s="1" customFormat="1" ht="52.35" customHeight="1" x14ac:dyDescent="0.2">
      <c r="A76" s="9" t="s">
        <v>2327</v>
      </c>
      <c r="B76" s="9" t="s">
        <v>31</v>
      </c>
      <c r="C76" s="9" t="s">
        <v>5074</v>
      </c>
      <c r="D76" s="9" t="s">
        <v>33</v>
      </c>
      <c r="E76" s="9" t="s">
        <v>434</v>
      </c>
      <c r="F76" s="9" t="s">
        <v>435</v>
      </c>
      <c r="G76" s="9" t="s">
        <v>37</v>
      </c>
      <c r="H76" s="9" t="s">
        <v>68</v>
      </c>
      <c r="I76" s="9" t="s">
        <v>191</v>
      </c>
      <c r="J76" s="9" t="s">
        <v>40</v>
      </c>
      <c r="K76" s="9" t="s">
        <v>41</v>
      </c>
      <c r="L76" s="9" t="s">
        <v>59</v>
      </c>
      <c r="M76" s="9" t="s">
        <v>60</v>
      </c>
      <c r="N76" s="9" t="s">
        <v>5073</v>
      </c>
      <c r="O76" s="9" t="s">
        <v>45</v>
      </c>
      <c r="P76" s="9" t="s">
        <v>46</v>
      </c>
      <c r="Q76" s="9" t="s">
        <v>47</v>
      </c>
      <c r="R76" s="9" t="s">
        <v>48</v>
      </c>
      <c r="S76" s="9" t="s">
        <v>5072</v>
      </c>
      <c r="T76" s="9" t="s">
        <v>68</v>
      </c>
      <c r="U76" s="9" t="s">
        <v>2248</v>
      </c>
      <c r="V76" s="9" t="s">
        <v>51</v>
      </c>
      <c r="W76" s="9" t="s">
        <v>52</v>
      </c>
      <c r="X76" s="9" t="s">
        <v>53</v>
      </c>
      <c r="Y76" s="9" t="s">
        <v>54</v>
      </c>
      <c r="Z76" s="9" t="s">
        <v>55</v>
      </c>
      <c r="AA76" s="9" t="s">
        <v>4644</v>
      </c>
      <c r="AB76" s="11">
        <v>700000</v>
      </c>
      <c r="AC76" s="10" t="s">
        <v>5071</v>
      </c>
      <c r="AD76" s="10"/>
      <c r="AE76" s="10" t="str" cm="1">
        <f t="array" aca="1" ref="AE76" ca="1">IFERROR(_xlfn.XLOOKUP(MID(CELL("filename",$A$1),FIND("]",CELL("filename",$A$1))+1,255)&amp;"|"&amp;$C76,Fonte_OM_Objeto!$G:$G,Fonte_OM_Objeto!$J:$J),"")</f>
        <v/>
      </c>
      <c r="AF76" s="10" t="str" cm="1">
        <f t="array" aca="1" ref="AF76" ca="1">IFERROR(_xlfn.XLOOKUP(MID(CELL("filename",$A$1),FIND("]",CELL("filename",$A$1))+1,255)&amp;"|"&amp;$C76,Fonte_OM_Objeto!$G:$G,Fonte_OM_Objeto!$K:$K),"")</f>
        <v/>
      </c>
    </row>
    <row r="77" spans="1:32" s="1" customFormat="1" ht="41.1" customHeight="1" x14ac:dyDescent="0.2">
      <c r="A77" s="9" t="s">
        <v>2327</v>
      </c>
      <c r="B77" s="9" t="s">
        <v>31</v>
      </c>
      <c r="C77" s="9" t="s">
        <v>446</v>
      </c>
      <c r="D77" s="9" t="s">
        <v>33</v>
      </c>
      <c r="E77" s="9" t="s">
        <v>438</v>
      </c>
      <c r="F77" s="9" t="s">
        <v>439</v>
      </c>
      <c r="G77" s="9" t="s">
        <v>37</v>
      </c>
      <c r="H77" s="9" t="s">
        <v>198</v>
      </c>
      <c r="I77" s="9" t="s">
        <v>191</v>
      </c>
      <c r="J77" s="9" t="s">
        <v>40</v>
      </c>
      <c r="K77" s="9" t="s">
        <v>41</v>
      </c>
      <c r="L77" s="9" t="s">
        <v>42</v>
      </c>
      <c r="M77" s="9" t="s">
        <v>43</v>
      </c>
      <c r="N77" s="9" t="s">
        <v>440</v>
      </c>
      <c r="O77" s="9" t="s">
        <v>45</v>
      </c>
      <c r="P77" s="9" t="s">
        <v>109</v>
      </c>
      <c r="Q77" s="9" t="s">
        <v>47</v>
      </c>
      <c r="R77" s="9" t="s">
        <v>110</v>
      </c>
      <c r="S77" s="9" t="s">
        <v>441</v>
      </c>
      <c r="T77" s="9" t="s">
        <v>198</v>
      </c>
      <c r="U77" s="9" t="s">
        <v>442</v>
      </c>
      <c r="V77" s="9" t="s">
        <v>111</v>
      </c>
      <c r="W77" s="9" t="s">
        <v>52</v>
      </c>
      <c r="X77" s="9" t="s">
        <v>53</v>
      </c>
      <c r="Y77" s="9" t="s">
        <v>54</v>
      </c>
      <c r="Z77" s="9" t="s">
        <v>55</v>
      </c>
      <c r="AA77" s="9" t="s">
        <v>4644</v>
      </c>
      <c r="AB77" s="11">
        <v>1610000</v>
      </c>
      <c r="AC77" s="10" t="s">
        <v>5070</v>
      </c>
      <c r="AD77" s="10"/>
      <c r="AE77" s="10" t="str" cm="1">
        <f t="array" aca="1" ref="AE77" ca="1">IFERROR(_xlfn.XLOOKUP(MID(CELL("filename",$A$1),FIND("]",CELL("filename",$A$1))+1,255)&amp;"|"&amp;$C77,Fonte_OM_Objeto!$G:$G,Fonte_OM_Objeto!$J:$J),"")</f>
        <v>HMAR</v>
      </c>
      <c r="AF77" s="10" t="str" cm="1">
        <f t="array" aca="1" ref="AF77" ca="1">IFERROR(_xlfn.XLOOKUP(MID(CELL("filename",$A$1),FIND("]",CELL("filename",$A$1))+1,255)&amp;"|"&amp;$C77,Fonte_OM_Objeto!$G:$G,Fonte_OM_Objeto!$K:$K),"")</f>
        <v>Aquisição de Equipamentos de Saúde.</v>
      </c>
    </row>
    <row r="78" spans="1:32" s="1" customFormat="1" ht="41.1" customHeight="1" x14ac:dyDescent="0.2">
      <c r="A78" s="9" t="s">
        <v>2327</v>
      </c>
      <c r="B78" s="9" t="s">
        <v>31</v>
      </c>
      <c r="C78" s="9" t="s">
        <v>2999</v>
      </c>
      <c r="D78" s="9" t="s">
        <v>33</v>
      </c>
      <c r="E78" s="9" t="s">
        <v>438</v>
      </c>
      <c r="F78" s="9" t="s">
        <v>439</v>
      </c>
      <c r="G78" s="9" t="s">
        <v>37</v>
      </c>
      <c r="H78" s="9" t="s">
        <v>198</v>
      </c>
      <c r="I78" s="9" t="s">
        <v>191</v>
      </c>
      <c r="J78" s="9" t="s">
        <v>40</v>
      </c>
      <c r="K78" s="9" t="s">
        <v>41</v>
      </c>
      <c r="L78" s="9" t="s">
        <v>42</v>
      </c>
      <c r="M78" s="9" t="s">
        <v>43</v>
      </c>
      <c r="N78" s="9" t="s">
        <v>440</v>
      </c>
      <c r="O78" s="9" t="s">
        <v>45</v>
      </c>
      <c r="P78" s="9" t="s">
        <v>109</v>
      </c>
      <c r="Q78" s="9" t="s">
        <v>47</v>
      </c>
      <c r="R78" s="9" t="s">
        <v>110</v>
      </c>
      <c r="S78" s="9" t="s">
        <v>441</v>
      </c>
      <c r="T78" s="9" t="s">
        <v>198</v>
      </c>
      <c r="U78" s="9" t="s">
        <v>442</v>
      </c>
      <c r="V78" s="9" t="s">
        <v>111</v>
      </c>
      <c r="W78" s="9" t="s">
        <v>52</v>
      </c>
      <c r="X78" s="9" t="s">
        <v>53</v>
      </c>
      <c r="Y78" s="9" t="s">
        <v>54</v>
      </c>
      <c r="Z78" s="9" t="s">
        <v>55</v>
      </c>
      <c r="AA78" s="9" t="s">
        <v>4644</v>
      </c>
      <c r="AB78" s="11">
        <v>490000</v>
      </c>
      <c r="AC78" s="10" t="s">
        <v>5070</v>
      </c>
      <c r="AD78" s="10"/>
      <c r="AE78" s="10" t="str" cm="1">
        <f t="array" aca="1" ref="AE78" ca="1">IFERROR(_xlfn.XLOOKUP(MID(CELL("filename",$A$1),FIND("]",CELL("filename",$A$1))+1,255)&amp;"|"&amp;$C78,Fonte_OM_Objeto!$G:$G,Fonte_OM_Objeto!$J:$J),"")</f>
        <v>HMAR</v>
      </c>
      <c r="AF78" s="10" t="str" cm="1">
        <f t="array" aca="1" ref="AF78" ca="1">IFERROR(_xlfn.XLOOKUP(MID(CELL("filename",$A$1),FIND("]",CELL("filename",$A$1))+1,255)&amp;"|"&amp;$C78,Fonte_OM_Objeto!$G:$G,Fonte_OM_Objeto!$K:$K),"")</f>
        <v>Aquisição de Equipamentos de Saúde.</v>
      </c>
    </row>
    <row r="79" spans="1:32" s="1" customFormat="1" ht="19.7" customHeight="1" x14ac:dyDescent="0.2">
      <c r="A79" s="9" t="s">
        <v>2327</v>
      </c>
      <c r="B79" s="9" t="s">
        <v>31</v>
      </c>
      <c r="C79" s="9" t="s">
        <v>2175</v>
      </c>
      <c r="D79" s="9" t="s">
        <v>33</v>
      </c>
      <c r="E79" s="9" t="s">
        <v>438</v>
      </c>
      <c r="F79" s="9" t="s">
        <v>439</v>
      </c>
      <c r="G79" s="9" t="s">
        <v>37</v>
      </c>
      <c r="H79" s="9" t="s">
        <v>198</v>
      </c>
      <c r="I79" s="9" t="s">
        <v>191</v>
      </c>
      <c r="J79" s="9" t="s">
        <v>40</v>
      </c>
      <c r="K79" s="9" t="s">
        <v>41</v>
      </c>
      <c r="L79" s="9" t="s">
        <v>70</v>
      </c>
      <c r="M79" s="9" t="s">
        <v>71</v>
      </c>
      <c r="N79" s="9" t="s">
        <v>2641</v>
      </c>
      <c r="O79" s="9" t="s">
        <v>45</v>
      </c>
      <c r="P79" s="9" t="s">
        <v>73</v>
      </c>
      <c r="Q79" s="9" t="s">
        <v>45</v>
      </c>
      <c r="R79" s="9" t="s">
        <v>74</v>
      </c>
      <c r="S79" s="9" t="s">
        <v>75</v>
      </c>
      <c r="T79" s="9" t="s">
        <v>76</v>
      </c>
      <c r="U79" s="9" t="s">
        <v>75</v>
      </c>
      <c r="V79" s="9" t="s">
        <v>51</v>
      </c>
      <c r="W79" s="9" t="s">
        <v>102</v>
      </c>
      <c r="X79" s="9" t="s">
        <v>53</v>
      </c>
      <c r="Y79" s="9" t="s">
        <v>54</v>
      </c>
      <c r="Z79" s="9" t="s">
        <v>55</v>
      </c>
      <c r="AA79" s="9" t="s">
        <v>4644</v>
      </c>
      <c r="AB79" s="11">
        <v>1400000</v>
      </c>
      <c r="AC79" s="10" t="s">
        <v>5069</v>
      </c>
      <c r="AD79" s="10"/>
      <c r="AE79" s="10" t="str" cm="1">
        <f t="array" aca="1" ref="AE79" ca="1">IFERROR(_xlfn.XLOOKUP(MID(CELL("filename",$A$1),FIND("]",CELL("filename",$A$1))+1,255)&amp;"|"&amp;$C79,Fonte_OM_Objeto!$G:$G,Fonte_OM_Objeto!$J:$J),"")</f>
        <v/>
      </c>
      <c r="AF79" s="10" t="str" cm="1">
        <f t="array" aca="1" ref="AF79" ca="1">IFERROR(_xlfn.XLOOKUP(MID(CELL("filename",$A$1),FIND("]",CELL("filename",$A$1))+1,255)&amp;"|"&amp;$C79,Fonte_OM_Objeto!$G:$G,Fonte_OM_Objeto!$K:$K),"")</f>
        <v/>
      </c>
    </row>
    <row r="80" spans="1:32" s="1" customFormat="1" ht="19.7" customHeight="1" x14ac:dyDescent="0.2">
      <c r="A80" s="9" t="s">
        <v>2327</v>
      </c>
      <c r="B80" s="9" t="s">
        <v>31</v>
      </c>
      <c r="C80" s="9" t="s">
        <v>5068</v>
      </c>
      <c r="D80" s="9" t="s">
        <v>33</v>
      </c>
      <c r="E80" s="9" t="s">
        <v>5065</v>
      </c>
      <c r="F80" s="9" t="s">
        <v>5064</v>
      </c>
      <c r="G80" s="9" t="s">
        <v>37</v>
      </c>
      <c r="H80" s="9" t="s">
        <v>1373</v>
      </c>
      <c r="I80" s="9" t="s">
        <v>173</v>
      </c>
      <c r="J80" s="9" t="s">
        <v>40</v>
      </c>
      <c r="K80" s="9" t="s">
        <v>41</v>
      </c>
      <c r="L80" s="9" t="s">
        <v>232</v>
      </c>
      <c r="M80" s="9" t="s">
        <v>233</v>
      </c>
      <c r="N80" s="9" t="s">
        <v>4877</v>
      </c>
      <c r="O80" s="9" t="s">
        <v>45</v>
      </c>
      <c r="P80" s="9" t="s">
        <v>235</v>
      </c>
      <c r="Q80" s="9" t="s">
        <v>2360</v>
      </c>
      <c r="R80" s="9" t="s">
        <v>2359</v>
      </c>
      <c r="S80" s="9" t="s">
        <v>2499</v>
      </c>
      <c r="T80" s="9" t="s">
        <v>1373</v>
      </c>
      <c r="U80" s="9" t="s">
        <v>2258</v>
      </c>
      <c r="V80" s="9" t="s">
        <v>51</v>
      </c>
      <c r="W80" s="9" t="s">
        <v>52</v>
      </c>
      <c r="X80" s="9" t="s">
        <v>2366</v>
      </c>
      <c r="Y80" s="9" t="s">
        <v>54</v>
      </c>
      <c r="Z80" s="9" t="s">
        <v>55</v>
      </c>
      <c r="AA80" s="9" t="s">
        <v>4644</v>
      </c>
      <c r="AB80" s="11">
        <v>0</v>
      </c>
      <c r="AC80" s="10" t="s">
        <v>5067</v>
      </c>
      <c r="AD80" s="10"/>
      <c r="AE80" s="10" t="str" cm="1">
        <f t="array" aca="1" ref="AE80" ca="1">IFERROR(_xlfn.XLOOKUP(MID(CELL("filename",$A$1),FIND("]",CELL("filename",$A$1))+1,255)&amp;"|"&amp;$C80,Fonte_OM_Objeto!$G:$G,Fonte_OM_Objeto!$J:$J),"")</f>
        <v/>
      </c>
      <c r="AF80" s="10" t="str" cm="1">
        <f t="array" aca="1" ref="AF80" ca="1">IFERROR(_xlfn.XLOOKUP(MID(CELL("filename",$A$1),FIND("]",CELL("filename",$A$1))+1,255)&amp;"|"&amp;$C80,Fonte_OM_Objeto!$G:$G,Fonte_OM_Objeto!$K:$K),"")</f>
        <v/>
      </c>
    </row>
    <row r="81" spans="1:32" s="1" customFormat="1" ht="19.7" customHeight="1" x14ac:dyDescent="0.2">
      <c r="A81" s="9" t="s">
        <v>2327</v>
      </c>
      <c r="B81" s="9" t="s">
        <v>31</v>
      </c>
      <c r="C81" s="9" t="s">
        <v>5068</v>
      </c>
      <c r="D81" s="9" t="s">
        <v>33</v>
      </c>
      <c r="E81" s="9" t="s">
        <v>5065</v>
      </c>
      <c r="F81" s="9" t="s">
        <v>5064</v>
      </c>
      <c r="G81" s="9" t="s">
        <v>37</v>
      </c>
      <c r="H81" s="9" t="s">
        <v>1373</v>
      </c>
      <c r="I81" s="9" t="s">
        <v>173</v>
      </c>
      <c r="J81" s="9" t="s">
        <v>40</v>
      </c>
      <c r="K81" s="9" t="s">
        <v>41</v>
      </c>
      <c r="L81" s="9" t="s">
        <v>232</v>
      </c>
      <c r="M81" s="9" t="s">
        <v>233</v>
      </c>
      <c r="N81" s="9" t="s">
        <v>4873</v>
      </c>
      <c r="O81" s="9" t="s">
        <v>45</v>
      </c>
      <c r="P81" s="9" t="s">
        <v>235</v>
      </c>
      <c r="Q81" s="9" t="s">
        <v>45</v>
      </c>
      <c r="R81" s="9" t="s">
        <v>2359</v>
      </c>
      <c r="S81" s="9" t="s">
        <v>2499</v>
      </c>
      <c r="T81" s="9" t="s">
        <v>1373</v>
      </c>
      <c r="U81" s="9" t="s">
        <v>2258</v>
      </c>
      <c r="V81" s="9" t="s">
        <v>51</v>
      </c>
      <c r="W81" s="9" t="s">
        <v>52</v>
      </c>
      <c r="X81" s="9" t="s">
        <v>2366</v>
      </c>
      <c r="Y81" s="9" t="s">
        <v>54</v>
      </c>
      <c r="Z81" s="9" t="s">
        <v>55</v>
      </c>
      <c r="AA81" s="9" t="s">
        <v>4644</v>
      </c>
      <c r="AB81" s="11">
        <v>5760000</v>
      </c>
      <c r="AC81" s="10" t="s">
        <v>5067</v>
      </c>
      <c r="AD81" s="10"/>
      <c r="AE81" s="10" t="str" cm="1">
        <f t="array" aca="1" ref="AE81" ca="1">IFERROR(_xlfn.XLOOKUP(MID(CELL("filename",$A$1),FIND("]",CELL("filename",$A$1))+1,255)&amp;"|"&amp;$C81,Fonte_OM_Objeto!$G:$G,Fonte_OM_Objeto!$J:$J),"")</f>
        <v/>
      </c>
      <c r="AF81" s="10" t="str" cm="1">
        <f t="array" aca="1" ref="AF81" ca="1">IFERROR(_xlfn.XLOOKUP(MID(CELL("filename",$A$1),FIND("]",CELL("filename",$A$1))+1,255)&amp;"|"&amp;$C81,Fonte_OM_Objeto!$G:$G,Fonte_OM_Objeto!$K:$K),"")</f>
        <v/>
      </c>
    </row>
    <row r="82" spans="1:32" s="1" customFormat="1" ht="19.7" customHeight="1" x14ac:dyDescent="0.2">
      <c r="A82" s="9" t="s">
        <v>2327</v>
      </c>
      <c r="B82" s="9" t="s">
        <v>31</v>
      </c>
      <c r="C82" s="9" t="s">
        <v>5066</v>
      </c>
      <c r="D82" s="9" t="s">
        <v>33</v>
      </c>
      <c r="E82" s="9" t="s">
        <v>5065</v>
      </c>
      <c r="F82" s="9" t="s">
        <v>5064</v>
      </c>
      <c r="G82" s="9" t="s">
        <v>37</v>
      </c>
      <c r="H82" s="9" t="s">
        <v>1373</v>
      </c>
      <c r="I82" s="9" t="s">
        <v>173</v>
      </c>
      <c r="J82" s="9" t="s">
        <v>40</v>
      </c>
      <c r="K82" s="9" t="s">
        <v>41</v>
      </c>
      <c r="L82" s="9" t="s">
        <v>232</v>
      </c>
      <c r="M82" s="9" t="s">
        <v>233</v>
      </c>
      <c r="N82" s="9" t="s">
        <v>4681</v>
      </c>
      <c r="O82" s="9" t="s">
        <v>45</v>
      </c>
      <c r="P82" s="9" t="s">
        <v>46</v>
      </c>
      <c r="Q82" s="9" t="s">
        <v>45</v>
      </c>
      <c r="R82" s="9" t="s">
        <v>4680</v>
      </c>
      <c r="S82" s="9" t="s">
        <v>75</v>
      </c>
      <c r="T82" s="9" t="s">
        <v>76</v>
      </c>
      <c r="U82" s="9" t="s">
        <v>75</v>
      </c>
      <c r="V82" s="9" t="s">
        <v>51</v>
      </c>
      <c r="W82" s="9" t="s">
        <v>102</v>
      </c>
      <c r="X82" s="9" t="s">
        <v>53</v>
      </c>
      <c r="Y82" s="9" t="s">
        <v>54</v>
      </c>
      <c r="Z82" s="9" t="s">
        <v>55</v>
      </c>
      <c r="AA82" s="9" t="s">
        <v>4644</v>
      </c>
      <c r="AB82" s="11">
        <v>420000</v>
      </c>
      <c r="AC82" s="9" t="s">
        <v>5063</v>
      </c>
      <c r="AD82" s="10"/>
      <c r="AE82" s="10" t="str" cm="1">
        <f t="array" aca="1" ref="AE82" ca="1">IFERROR(_xlfn.XLOOKUP(MID(CELL("filename",$A$1),FIND("]",CELL("filename",$A$1))+1,255)&amp;"|"&amp;$C82,Fonte_OM_Objeto!$G:$G,Fonte_OM_Objeto!$J:$J),"")</f>
        <v/>
      </c>
      <c r="AF82" s="10" t="str" cm="1">
        <f t="array" aca="1" ref="AF82" ca="1">IFERROR(_xlfn.XLOOKUP(MID(CELL("filename",$A$1),FIND("]",CELL("filename",$A$1))+1,255)&amp;"|"&amp;$C82,Fonte_OM_Objeto!$G:$G,Fonte_OM_Objeto!$K:$K),"")</f>
        <v/>
      </c>
    </row>
    <row r="83" spans="1:32" s="1" customFormat="1" ht="19.7" customHeight="1" x14ac:dyDescent="0.2">
      <c r="A83" s="9" t="s">
        <v>2327</v>
      </c>
      <c r="B83" s="9" t="s">
        <v>31</v>
      </c>
      <c r="C83" s="9" t="s">
        <v>5066</v>
      </c>
      <c r="D83" s="9" t="s">
        <v>33</v>
      </c>
      <c r="E83" s="9" t="s">
        <v>5065</v>
      </c>
      <c r="F83" s="9" t="s">
        <v>5064</v>
      </c>
      <c r="G83" s="9" t="s">
        <v>37</v>
      </c>
      <c r="H83" s="9" t="s">
        <v>1373</v>
      </c>
      <c r="I83" s="9" t="s">
        <v>173</v>
      </c>
      <c r="J83" s="9" t="s">
        <v>40</v>
      </c>
      <c r="K83" s="9" t="s">
        <v>41</v>
      </c>
      <c r="L83" s="9" t="s">
        <v>232</v>
      </c>
      <c r="M83" s="9" t="s">
        <v>233</v>
      </c>
      <c r="N83" s="9" t="s">
        <v>4681</v>
      </c>
      <c r="O83" s="9" t="s">
        <v>45</v>
      </c>
      <c r="P83" s="9" t="s">
        <v>46</v>
      </c>
      <c r="Q83" s="9" t="s">
        <v>45</v>
      </c>
      <c r="R83" s="9" t="s">
        <v>4680</v>
      </c>
      <c r="S83" s="9" t="s">
        <v>75</v>
      </c>
      <c r="T83" s="9" t="s">
        <v>76</v>
      </c>
      <c r="U83" s="9" t="s">
        <v>75</v>
      </c>
      <c r="V83" s="9" t="s">
        <v>51</v>
      </c>
      <c r="W83" s="9" t="s">
        <v>52</v>
      </c>
      <c r="X83" s="9" t="s">
        <v>53</v>
      </c>
      <c r="Y83" s="9" t="s">
        <v>54</v>
      </c>
      <c r="Z83" s="9" t="s">
        <v>55</v>
      </c>
      <c r="AA83" s="9" t="s">
        <v>4644</v>
      </c>
      <c r="AB83" s="11">
        <v>420000</v>
      </c>
      <c r="AC83" s="9" t="s">
        <v>5063</v>
      </c>
      <c r="AD83" s="10"/>
      <c r="AE83" s="10" t="str" cm="1">
        <f t="array" aca="1" ref="AE83" ca="1">IFERROR(_xlfn.XLOOKUP(MID(CELL("filename",$A$1),FIND("]",CELL("filename",$A$1))+1,255)&amp;"|"&amp;$C83,Fonte_OM_Objeto!$G:$G,Fonte_OM_Objeto!$J:$J),"")</f>
        <v/>
      </c>
      <c r="AF83" s="10" t="str" cm="1">
        <f t="array" aca="1" ref="AF83" ca="1">IFERROR(_xlfn.XLOOKUP(MID(CELL("filename",$A$1),FIND("]",CELL("filename",$A$1))+1,255)&amp;"|"&amp;$C83,Fonte_OM_Objeto!$G:$G,Fonte_OM_Objeto!$K:$K),"")</f>
        <v/>
      </c>
    </row>
    <row r="84" spans="1:32" s="1" customFormat="1" ht="19.7" customHeight="1" x14ac:dyDescent="0.2">
      <c r="A84" s="9" t="s">
        <v>2327</v>
      </c>
      <c r="B84" s="9" t="s">
        <v>31</v>
      </c>
      <c r="C84" s="9" t="s">
        <v>5062</v>
      </c>
      <c r="D84" s="9" t="s">
        <v>33</v>
      </c>
      <c r="E84" s="9" t="s">
        <v>2994</v>
      </c>
      <c r="F84" s="9" t="s">
        <v>2993</v>
      </c>
      <c r="G84" s="9" t="s">
        <v>37</v>
      </c>
      <c r="H84" s="9" t="s">
        <v>129</v>
      </c>
      <c r="I84" s="9" t="s">
        <v>151</v>
      </c>
      <c r="J84" s="9" t="s">
        <v>40</v>
      </c>
      <c r="K84" s="9" t="s">
        <v>41</v>
      </c>
      <c r="L84" s="9" t="s">
        <v>70</v>
      </c>
      <c r="M84" s="9" t="s">
        <v>71</v>
      </c>
      <c r="N84" s="9" t="s">
        <v>2641</v>
      </c>
      <c r="O84" s="9" t="s">
        <v>45</v>
      </c>
      <c r="P84" s="9" t="s">
        <v>73</v>
      </c>
      <c r="Q84" s="9" t="s">
        <v>45</v>
      </c>
      <c r="R84" s="9" t="s">
        <v>74</v>
      </c>
      <c r="S84" s="9" t="s">
        <v>75</v>
      </c>
      <c r="T84" s="9" t="s">
        <v>76</v>
      </c>
      <c r="U84" s="9" t="s">
        <v>75</v>
      </c>
      <c r="V84" s="9" t="s">
        <v>51</v>
      </c>
      <c r="W84" s="9" t="s">
        <v>52</v>
      </c>
      <c r="X84" s="9" t="s">
        <v>53</v>
      </c>
      <c r="Y84" s="9" t="s">
        <v>54</v>
      </c>
      <c r="Z84" s="9" t="s">
        <v>55</v>
      </c>
      <c r="AA84" s="9" t="s">
        <v>4644</v>
      </c>
      <c r="AB84" s="11">
        <v>1204000</v>
      </c>
      <c r="AC84" s="9" t="s">
        <v>5061</v>
      </c>
      <c r="AD84" s="10"/>
      <c r="AE84" s="10" t="str" cm="1">
        <f t="array" aca="1" ref="AE84" ca="1">IFERROR(_xlfn.XLOOKUP(MID(CELL("filename",$A$1),FIND("]",CELL("filename",$A$1))+1,255)&amp;"|"&amp;$C84,Fonte_OM_Objeto!$G:$G,Fonte_OM_Objeto!$J:$J),"")</f>
        <v/>
      </c>
      <c r="AF84" s="10" t="str" cm="1">
        <f t="array" aca="1" ref="AF84" ca="1">IFERROR(_xlfn.XLOOKUP(MID(CELL("filename",$A$1),FIND("]",CELL("filename",$A$1))+1,255)&amp;"|"&amp;$C84,Fonte_OM_Objeto!$G:$G,Fonte_OM_Objeto!$K:$K),"")</f>
        <v/>
      </c>
    </row>
    <row r="85" spans="1:32" s="1" customFormat="1" ht="41.1" customHeight="1" x14ac:dyDescent="0.2">
      <c r="A85" s="9" t="s">
        <v>2327</v>
      </c>
      <c r="B85" s="9" t="s">
        <v>31</v>
      </c>
      <c r="C85" s="9" t="s">
        <v>5060</v>
      </c>
      <c r="D85" s="9" t="s">
        <v>33</v>
      </c>
      <c r="E85" s="9" t="s">
        <v>456</v>
      </c>
      <c r="F85" s="9" t="s">
        <v>457</v>
      </c>
      <c r="G85" s="9" t="s">
        <v>37</v>
      </c>
      <c r="H85" s="9" t="s">
        <v>172</v>
      </c>
      <c r="I85" s="9" t="s">
        <v>39</v>
      </c>
      <c r="J85" s="9" t="s">
        <v>40</v>
      </c>
      <c r="K85" s="9" t="s">
        <v>41</v>
      </c>
      <c r="L85" s="9" t="s">
        <v>42</v>
      </c>
      <c r="M85" s="9" t="s">
        <v>43</v>
      </c>
      <c r="N85" s="9" t="s">
        <v>2651</v>
      </c>
      <c r="O85" s="9" t="s">
        <v>45</v>
      </c>
      <c r="P85" s="9" t="s">
        <v>84</v>
      </c>
      <c r="Q85" s="9" t="s">
        <v>45</v>
      </c>
      <c r="R85" s="9" t="s">
        <v>4046</v>
      </c>
      <c r="S85" s="9" t="s">
        <v>75</v>
      </c>
      <c r="T85" s="9" t="s">
        <v>76</v>
      </c>
      <c r="U85" s="9" t="s">
        <v>75</v>
      </c>
      <c r="V85" s="9" t="s">
        <v>51</v>
      </c>
      <c r="W85" s="9" t="s">
        <v>52</v>
      </c>
      <c r="X85" s="9" t="s">
        <v>53</v>
      </c>
      <c r="Y85" s="9" t="s">
        <v>54</v>
      </c>
      <c r="Z85" s="9" t="s">
        <v>55</v>
      </c>
      <c r="AA85" s="9" t="s">
        <v>4644</v>
      </c>
      <c r="AB85" s="11">
        <v>5600000</v>
      </c>
      <c r="AC85" s="10" t="s">
        <v>5059</v>
      </c>
      <c r="AD85" s="10"/>
      <c r="AE85" s="10" t="str" cm="1">
        <f t="array" aca="1" ref="AE85" ca="1">IFERROR(_xlfn.XLOOKUP(MID(CELL("filename",$A$1),FIND("]",CELL("filename",$A$1))+1,255)&amp;"|"&amp;$C85,Fonte_OM_Objeto!$G:$G,Fonte_OM_Objeto!$J:$J),"")</f>
        <v>2º BIS</v>
      </c>
      <c r="AF85" s="10" t="str" cm="1">
        <f t="array" aca="1" ref="AF85" ca="1">IFERROR(_xlfn.XLOOKUP(MID(CELL("filename",$A$1),FIND("]",CELL("filename",$A$1))+1,255)&amp;"|"&amp;$C85,Fonte_OM_Objeto!$G:$G,Fonte_OM_Objeto!$K:$K),"")</f>
        <v>Readequação das Instalações do Núcleo de Preparação de Oficiais da Reserva, do 2º BIS.</v>
      </c>
    </row>
    <row r="86" spans="1:32" s="1" customFormat="1" ht="19.7" customHeight="1" x14ac:dyDescent="0.2">
      <c r="A86" s="9" t="s">
        <v>2327</v>
      </c>
      <c r="B86" s="9" t="s">
        <v>31</v>
      </c>
      <c r="C86" s="9" t="s">
        <v>5057</v>
      </c>
      <c r="D86" s="9" t="s">
        <v>33</v>
      </c>
      <c r="E86" s="9" t="s">
        <v>5056</v>
      </c>
      <c r="F86" s="9" t="s">
        <v>5055</v>
      </c>
      <c r="G86" s="9" t="s">
        <v>37</v>
      </c>
      <c r="H86" s="9" t="s">
        <v>1373</v>
      </c>
      <c r="I86" s="9" t="s">
        <v>82</v>
      </c>
      <c r="J86" s="9" t="s">
        <v>40</v>
      </c>
      <c r="K86" s="9" t="s">
        <v>41</v>
      </c>
      <c r="L86" s="9" t="s">
        <v>232</v>
      </c>
      <c r="M86" s="9" t="s">
        <v>233</v>
      </c>
      <c r="N86" s="9" t="s">
        <v>5058</v>
      </c>
      <c r="O86" s="9" t="s">
        <v>45</v>
      </c>
      <c r="P86" s="9" t="s">
        <v>235</v>
      </c>
      <c r="Q86" s="9" t="s">
        <v>2360</v>
      </c>
      <c r="R86" s="9" t="s">
        <v>2359</v>
      </c>
      <c r="S86" s="9" t="s">
        <v>2782</v>
      </c>
      <c r="T86" s="9" t="s">
        <v>1373</v>
      </c>
      <c r="U86" s="9" t="s">
        <v>1489</v>
      </c>
      <c r="V86" s="9" t="s">
        <v>51</v>
      </c>
      <c r="W86" s="9" t="s">
        <v>52</v>
      </c>
      <c r="X86" s="9" t="s">
        <v>2366</v>
      </c>
      <c r="Y86" s="9" t="s">
        <v>54</v>
      </c>
      <c r="Z86" s="9" t="s">
        <v>55</v>
      </c>
      <c r="AA86" s="9" t="s">
        <v>4644</v>
      </c>
      <c r="AB86" s="11">
        <v>0</v>
      </c>
      <c r="AC86" s="10" t="s">
        <v>5053</v>
      </c>
      <c r="AD86" s="10"/>
      <c r="AE86" s="10" t="str" cm="1">
        <f t="array" aca="1" ref="AE86" ca="1">IFERROR(_xlfn.XLOOKUP(MID(CELL("filename",$A$1),FIND("]",CELL("filename",$A$1))+1,255)&amp;"|"&amp;$C86,Fonte_OM_Objeto!$G:$G,Fonte_OM_Objeto!$J:$J),"")</f>
        <v/>
      </c>
      <c r="AF86" s="10" t="str" cm="1">
        <f t="array" aca="1" ref="AF86" ca="1">IFERROR(_xlfn.XLOOKUP(MID(CELL("filename",$A$1),FIND("]",CELL("filename",$A$1))+1,255)&amp;"|"&amp;$C86,Fonte_OM_Objeto!$G:$G,Fonte_OM_Objeto!$K:$K),"")</f>
        <v/>
      </c>
    </row>
    <row r="87" spans="1:32" s="1" customFormat="1" ht="19.7" customHeight="1" x14ac:dyDescent="0.2">
      <c r="A87" s="9" t="s">
        <v>2327</v>
      </c>
      <c r="B87" s="9" t="s">
        <v>31</v>
      </c>
      <c r="C87" s="9" t="s">
        <v>5057</v>
      </c>
      <c r="D87" s="9" t="s">
        <v>33</v>
      </c>
      <c r="E87" s="9" t="s">
        <v>5056</v>
      </c>
      <c r="F87" s="9" t="s">
        <v>5055</v>
      </c>
      <c r="G87" s="9" t="s">
        <v>37</v>
      </c>
      <c r="H87" s="9" t="s">
        <v>1373</v>
      </c>
      <c r="I87" s="9" t="s">
        <v>82</v>
      </c>
      <c r="J87" s="9" t="s">
        <v>40</v>
      </c>
      <c r="K87" s="9" t="s">
        <v>41</v>
      </c>
      <c r="L87" s="9" t="s">
        <v>232</v>
      </c>
      <c r="M87" s="9" t="s">
        <v>233</v>
      </c>
      <c r="N87" s="9" t="s">
        <v>5054</v>
      </c>
      <c r="O87" s="9" t="s">
        <v>45</v>
      </c>
      <c r="P87" s="9" t="s">
        <v>235</v>
      </c>
      <c r="Q87" s="9" t="s">
        <v>45</v>
      </c>
      <c r="R87" s="9" t="s">
        <v>2359</v>
      </c>
      <c r="S87" s="9" t="s">
        <v>2782</v>
      </c>
      <c r="T87" s="9" t="s">
        <v>1373</v>
      </c>
      <c r="U87" s="9" t="s">
        <v>1489</v>
      </c>
      <c r="V87" s="9" t="s">
        <v>51</v>
      </c>
      <c r="W87" s="9" t="s">
        <v>52</v>
      </c>
      <c r="X87" s="9" t="s">
        <v>2366</v>
      </c>
      <c r="Y87" s="9" t="s">
        <v>54</v>
      </c>
      <c r="Z87" s="9" t="s">
        <v>55</v>
      </c>
      <c r="AA87" s="9" t="s">
        <v>4644</v>
      </c>
      <c r="AB87" s="11">
        <v>1000000</v>
      </c>
      <c r="AC87" s="10" t="s">
        <v>5053</v>
      </c>
      <c r="AD87" s="10"/>
      <c r="AE87" s="10" t="str" cm="1">
        <f t="array" aca="1" ref="AE87" ca="1">IFERROR(_xlfn.XLOOKUP(MID(CELL("filename",$A$1),FIND("]",CELL("filename",$A$1))+1,255)&amp;"|"&amp;$C87,Fonte_OM_Objeto!$G:$G,Fonte_OM_Objeto!$J:$J),"")</f>
        <v/>
      </c>
      <c r="AF87" s="10" t="str" cm="1">
        <f t="array" aca="1" ref="AF87" ca="1">IFERROR(_xlfn.XLOOKUP(MID(CELL("filename",$A$1),FIND("]",CELL("filename",$A$1))+1,255)&amp;"|"&amp;$C87,Fonte_OM_Objeto!$G:$G,Fonte_OM_Objeto!$K:$K),"")</f>
        <v/>
      </c>
    </row>
    <row r="88" spans="1:32" s="1" customFormat="1" ht="19.7" customHeight="1" x14ac:dyDescent="0.2">
      <c r="A88" s="9" t="s">
        <v>2327</v>
      </c>
      <c r="B88" s="9" t="s">
        <v>31</v>
      </c>
      <c r="C88" s="9" t="s">
        <v>5052</v>
      </c>
      <c r="D88" s="9" t="s">
        <v>33</v>
      </c>
      <c r="E88" s="9" t="s">
        <v>5051</v>
      </c>
      <c r="F88" s="9" t="s">
        <v>5050</v>
      </c>
      <c r="G88" s="9" t="s">
        <v>37</v>
      </c>
      <c r="H88" s="9" t="s">
        <v>611</v>
      </c>
      <c r="I88" s="9" t="s">
        <v>173</v>
      </c>
      <c r="J88" s="9" t="s">
        <v>40</v>
      </c>
      <c r="K88" s="9" t="s">
        <v>41</v>
      </c>
      <c r="L88" s="9" t="s">
        <v>232</v>
      </c>
      <c r="M88" s="9" t="s">
        <v>233</v>
      </c>
      <c r="N88" s="9" t="s">
        <v>4821</v>
      </c>
      <c r="O88" s="9" t="s">
        <v>45</v>
      </c>
      <c r="P88" s="9" t="s">
        <v>235</v>
      </c>
      <c r="Q88" s="9" t="s">
        <v>2360</v>
      </c>
      <c r="R88" s="9" t="s">
        <v>2359</v>
      </c>
      <c r="S88" s="9" t="s">
        <v>622</v>
      </c>
      <c r="T88" s="9" t="s">
        <v>611</v>
      </c>
      <c r="U88" s="9" t="s">
        <v>623</v>
      </c>
      <c r="V88" s="9" t="s">
        <v>51</v>
      </c>
      <c r="W88" s="9" t="s">
        <v>52</v>
      </c>
      <c r="X88" s="9" t="s">
        <v>2366</v>
      </c>
      <c r="Y88" s="9" t="s">
        <v>54</v>
      </c>
      <c r="Z88" s="9" t="s">
        <v>55</v>
      </c>
      <c r="AA88" s="9" t="s">
        <v>4644</v>
      </c>
      <c r="AB88" s="11">
        <v>0</v>
      </c>
      <c r="AC88" s="10" t="s">
        <v>5049</v>
      </c>
      <c r="AD88" s="10"/>
      <c r="AE88" s="10" t="str" cm="1">
        <f t="array" aca="1" ref="AE88" ca="1">IFERROR(_xlfn.XLOOKUP(MID(CELL("filename",$A$1),FIND("]",CELL("filename",$A$1))+1,255)&amp;"|"&amp;$C88,Fonte_OM_Objeto!$G:$G,Fonte_OM_Objeto!$J:$J),"")</f>
        <v/>
      </c>
      <c r="AF88" s="10" t="str" cm="1">
        <f t="array" aca="1" ref="AF88" ca="1">IFERROR(_xlfn.XLOOKUP(MID(CELL("filename",$A$1),FIND("]",CELL("filename",$A$1))+1,255)&amp;"|"&amp;$C88,Fonte_OM_Objeto!$G:$G,Fonte_OM_Objeto!$K:$K),"")</f>
        <v/>
      </c>
    </row>
    <row r="89" spans="1:32" s="1" customFormat="1" ht="19.7" customHeight="1" x14ac:dyDescent="0.2">
      <c r="A89" s="9" t="s">
        <v>2327</v>
      </c>
      <c r="B89" s="9" t="s">
        <v>31</v>
      </c>
      <c r="C89" s="9" t="s">
        <v>5052</v>
      </c>
      <c r="D89" s="9" t="s">
        <v>33</v>
      </c>
      <c r="E89" s="9" t="s">
        <v>5051</v>
      </c>
      <c r="F89" s="9" t="s">
        <v>5050</v>
      </c>
      <c r="G89" s="9" t="s">
        <v>37</v>
      </c>
      <c r="H89" s="9" t="s">
        <v>611</v>
      </c>
      <c r="I89" s="9" t="s">
        <v>173</v>
      </c>
      <c r="J89" s="9" t="s">
        <v>40</v>
      </c>
      <c r="K89" s="9" t="s">
        <v>41</v>
      </c>
      <c r="L89" s="9" t="s">
        <v>232</v>
      </c>
      <c r="M89" s="9" t="s">
        <v>233</v>
      </c>
      <c r="N89" s="9" t="s">
        <v>4819</v>
      </c>
      <c r="O89" s="9" t="s">
        <v>45</v>
      </c>
      <c r="P89" s="9" t="s">
        <v>235</v>
      </c>
      <c r="Q89" s="9" t="s">
        <v>45</v>
      </c>
      <c r="R89" s="9" t="s">
        <v>2359</v>
      </c>
      <c r="S89" s="9" t="s">
        <v>622</v>
      </c>
      <c r="T89" s="9" t="s">
        <v>611</v>
      </c>
      <c r="U89" s="9" t="s">
        <v>623</v>
      </c>
      <c r="V89" s="9" t="s">
        <v>51</v>
      </c>
      <c r="W89" s="9" t="s">
        <v>52</v>
      </c>
      <c r="X89" s="9" t="s">
        <v>2366</v>
      </c>
      <c r="Y89" s="9" t="s">
        <v>54</v>
      </c>
      <c r="Z89" s="9" t="s">
        <v>55</v>
      </c>
      <c r="AA89" s="9" t="s">
        <v>4644</v>
      </c>
      <c r="AB89" s="11">
        <v>2279986</v>
      </c>
      <c r="AC89" s="10" t="s">
        <v>5049</v>
      </c>
      <c r="AD89" s="10"/>
      <c r="AE89" s="10" t="str" cm="1">
        <f t="array" aca="1" ref="AE89" ca="1">IFERROR(_xlfn.XLOOKUP(MID(CELL("filename",$A$1),FIND("]",CELL("filename",$A$1))+1,255)&amp;"|"&amp;$C89,Fonte_OM_Objeto!$G:$G,Fonte_OM_Objeto!$J:$J),"")</f>
        <v/>
      </c>
      <c r="AF89" s="10" t="str" cm="1">
        <f t="array" aca="1" ref="AF89" ca="1">IFERROR(_xlfn.XLOOKUP(MID(CELL("filename",$A$1),FIND("]",CELL("filename",$A$1))+1,255)&amp;"|"&amp;$C89,Fonte_OM_Objeto!$G:$G,Fonte_OM_Objeto!$K:$K),"")</f>
        <v/>
      </c>
    </row>
    <row r="90" spans="1:32" s="1" customFormat="1" ht="19.7" customHeight="1" x14ac:dyDescent="0.2">
      <c r="A90" s="9" t="s">
        <v>2327</v>
      </c>
      <c r="B90" s="9" t="s">
        <v>31</v>
      </c>
      <c r="C90" s="9" t="s">
        <v>5048</v>
      </c>
      <c r="D90" s="9" t="s">
        <v>33</v>
      </c>
      <c r="E90" s="9" t="s">
        <v>4518</v>
      </c>
      <c r="F90" s="9" t="s">
        <v>4517</v>
      </c>
      <c r="G90" s="9" t="s">
        <v>37</v>
      </c>
      <c r="H90" s="9" t="s">
        <v>611</v>
      </c>
      <c r="I90" s="9" t="s">
        <v>477</v>
      </c>
      <c r="J90" s="9" t="s">
        <v>40</v>
      </c>
      <c r="K90" s="9" t="s">
        <v>41</v>
      </c>
      <c r="L90" s="9" t="s">
        <v>232</v>
      </c>
      <c r="M90" s="9" t="s">
        <v>233</v>
      </c>
      <c r="N90" s="9" t="s">
        <v>4681</v>
      </c>
      <c r="O90" s="9" t="s">
        <v>45</v>
      </c>
      <c r="P90" s="9" t="s">
        <v>46</v>
      </c>
      <c r="Q90" s="9" t="s">
        <v>45</v>
      </c>
      <c r="R90" s="9" t="s">
        <v>4680</v>
      </c>
      <c r="S90" s="9" t="s">
        <v>75</v>
      </c>
      <c r="T90" s="9" t="s">
        <v>76</v>
      </c>
      <c r="U90" s="9" t="s">
        <v>75</v>
      </c>
      <c r="V90" s="9" t="s">
        <v>51</v>
      </c>
      <c r="W90" s="9" t="s">
        <v>102</v>
      </c>
      <c r="X90" s="9" t="s">
        <v>53</v>
      </c>
      <c r="Y90" s="9" t="s">
        <v>54</v>
      </c>
      <c r="Z90" s="9" t="s">
        <v>55</v>
      </c>
      <c r="AA90" s="9" t="s">
        <v>4644</v>
      </c>
      <c r="AB90" s="11">
        <v>1042825</v>
      </c>
      <c r="AC90" s="10" t="s">
        <v>5046</v>
      </c>
      <c r="AD90" s="10"/>
      <c r="AE90" s="10" t="str" cm="1">
        <f t="array" aca="1" ref="AE90" ca="1">IFERROR(_xlfn.XLOOKUP(MID(CELL("filename",$A$1),FIND("]",CELL("filename",$A$1))+1,255)&amp;"|"&amp;$C90,Fonte_OM_Objeto!$G:$G,Fonte_OM_Objeto!$J:$J),"")</f>
        <v/>
      </c>
      <c r="AF90" s="10" t="str" cm="1">
        <f t="array" aca="1" ref="AF90" ca="1">IFERROR(_xlfn.XLOOKUP(MID(CELL("filename",$A$1),FIND("]",CELL("filename",$A$1))+1,255)&amp;"|"&amp;$C90,Fonte_OM_Objeto!$G:$G,Fonte_OM_Objeto!$K:$K),"")</f>
        <v/>
      </c>
    </row>
    <row r="91" spans="1:32" s="1" customFormat="1" ht="19.7" customHeight="1" x14ac:dyDescent="0.2">
      <c r="A91" s="9" t="s">
        <v>2327</v>
      </c>
      <c r="B91" s="9" t="s">
        <v>31</v>
      </c>
      <c r="C91" s="9" t="s">
        <v>5047</v>
      </c>
      <c r="D91" s="9" t="s">
        <v>33</v>
      </c>
      <c r="E91" s="9" t="s">
        <v>4518</v>
      </c>
      <c r="F91" s="9" t="s">
        <v>4517</v>
      </c>
      <c r="G91" s="9" t="s">
        <v>37</v>
      </c>
      <c r="H91" s="9" t="s">
        <v>611</v>
      </c>
      <c r="I91" s="9" t="s">
        <v>477</v>
      </c>
      <c r="J91" s="9" t="s">
        <v>40</v>
      </c>
      <c r="K91" s="9" t="s">
        <v>41</v>
      </c>
      <c r="L91" s="9" t="s">
        <v>232</v>
      </c>
      <c r="M91" s="9" t="s">
        <v>233</v>
      </c>
      <c r="N91" s="9" t="s">
        <v>4821</v>
      </c>
      <c r="O91" s="9" t="s">
        <v>45</v>
      </c>
      <c r="P91" s="9" t="s">
        <v>235</v>
      </c>
      <c r="Q91" s="9" t="s">
        <v>2360</v>
      </c>
      <c r="R91" s="9" t="s">
        <v>2359</v>
      </c>
      <c r="S91" s="9" t="s">
        <v>622</v>
      </c>
      <c r="T91" s="9" t="s">
        <v>611</v>
      </c>
      <c r="U91" s="9" t="s">
        <v>623</v>
      </c>
      <c r="V91" s="9" t="s">
        <v>51</v>
      </c>
      <c r="W91" s="9" t="s">
        <v>52</v>
      </c>
      <c r="X91" s="9" t="s">
        <v>2366</v>
      </c>
      <c r="Y91" s="9" t="s">
        <v>54</v>
      </c>
      <c r="Z91" s="9" t="s">
        <v>55</v>
      </c>
      <c r="AA91" s="9" t="s">
        <v>4644</v>
      </c>
      <c r="AB91" s="11">
        <v>0</v>
      </c>
      <c r="AC91" s="10" t="s">
        <v>5046</v>
      </c>
      <c r="AD91" s="10"/>
      <c r="AE91" s="10" t="str" cm="1">
        <f t="array" aca="1" ref="AE91" ca="1">IFERROR(_xlfn.XLOOKUP(MID(CELL("filename",$A$1),FIND("]",CELL("filename",$A$1))+1,255)&amp;"|"&amp;$C91,Fonte_OM_Objeto!$G:$G,Fonte_OM_Objeto!$J:$J),"")</f>
        <v/>
      </c>
      <c r="AF91" s="10" t="str" cm="1">
        <f t="array" aca="1" ref="AF91" ca="1">IFERROR(_xlfn.XLOOKUP(MID(CELL("filename",$A$1),FIND("]",CELL("filename",$A$1))+1,255)&amp;"|"&amp;$C91,Fonte_OM_Objeto!$G:$G,Fonte_OM_Objeto!$K:$K),"")</f>
        <v/>
      </c>
    </row>
    <row r="92" spans="1:32" s="1" customFormat="1" ht="19.7" customHeight="1" x14ac:dyDescent="0.2">
      <c r="A92" s="9" t="s">
        <v>2327</v>
      </c>
      <c r="B92" s="9" t="s">
        <v>31</v>
      </c>
      <c r="C92" s="9" t="s">
        <v>5047</v>
      </c>
      <c r="D92" s="9" t="s">
        <v>33</v>
      </c>
      <c r="E92" s="9" t="s">
        <v>4518</v>
      </c>
      <c r="F92" s="9" t="s">
        <v>4517</v>
      </c>
      <c r="G92" s="9" t="s">
        <v>37</v>
      </c>
      <c r="H92" s="9" t="s">
        <v>611</v>
      </c>
      <c r="I92" s="9" t="s">
        <v>477</v>
      </c>
      <c r="J92" s="9" t="s">
        <v>40</v>
      </c>
      <c r="K92" s="9" t="s">
        <v>41</v>
      </c>
      <c r="L92" s="9" t="s">
        <v>232</v>
      </c>
      <c r="M92" s="9" t="s">
        <v>233</v>
      </c>
      <c r="N92" s="9" t="s">
        <v>4819</v>
      </c>
      <c r="O92" s="9" t="s">
        <v>45</v>
      </c>
      <c r="P92" s="9" t="s">
        <v>235</v>
      </c>
      <c r="Q92" s="9" t="s">
        <v>45</v>
      </c>
      <c r="R92" s="9" t="s">
        <v>2359</v>
      </c>
      <c r="S92" s="9" t="s">
        <v>622</v>
      </c>
      <c r="T92" s="9" t="s">
        <v>611</v>
      </c>
      <c r="U92" s="9" t="s">
        <v>623</v>
      </c>
      <c r="V92" s="9" t="s">
        <v>51</v>
      </c>
      <c r="W92" s="9" t="s">
        <v>52</v>
      </c>
      <c r="X92" s="9" t="s">
        <v>2366</v>
      </c>
      <c r="Y92" s="9" t="s">
        <v>54</v>
      </c>
      <c r="Z92" s="9" t="s">
        <v>55</v>
      </c>
      <c r="AA92" s="9" t="s">
        <v>4644</v>
      </c>
      <c r="AB92" s="11">
        <v>6982034</v>
      </c>
      <c r="AC92" s="10" t="s">
        <v>5046</v>
      </c>
      <c r="AD92" s="10"/>
      <c r="AE92" s="10" t="str" cm="1">
        <f t="array" aca="1" ref="AE92" ca="1">IFERROR(_xlfn.XLOOKUP(MID(CELL("filename",$A$1),FIND("]",CELL("filename",$A$1))+1,255)&amp;"|"&amp;$C92,Fonte_OM_Objeto!$G:$G,Fonte_OM_Objeto!$J:$J),"")</f>
        <v/>
      </c>
      <c r="AF92" s="10" t="str" cm="1">
        <f t="array" aca="1" ref="AF92" ca="1">IFERROR(_xlfn.XLOOKUP(MID(CELL("filename",$A$1),FIND("]",CELL("filename",$A$1))+1,255)&amp;"|"&amp;$C92,Fonte_OM_Objeto!$G:$G,Fonte_OM_Objeto!$K:$K),"")</f>
        <v/>
      </c>
    </row>
    <row r="93" spans="1:32" s="1" customFormat="1" ht="19.7" customHeight="1" x14ac:dyDescent="0.2">
      <c r="A93" s="9" t="s">
        <v>2327</v>
      </c>
      <c r="B93" s="9" t="s">
        <v>31</v>
      </c>
      <c r="C93" s="9" t="s">
        <v>5045</v>
      </c>
      <c r="D93" s="9" t="s">
        <v>33</v>
      </c>
      <c r="E93" s="9" t="s">
        <v>4514</v>
      </c>
      <c r="F93" s="9" t="s">
        <v>4513</v>
      </c>
      <c r="G93" s="9" t="s">
        <v>37</v>
      </c>
      <c r="H93" s="9" t="s">
        <v>150</v>
      </c>
      <c r="I93" s="9" t="s">
        <v>191</v>
      </c>
      <c r="J93" s="9" t="s">
        <v>40</v>
      </c>
      <c r="K93" s="9" t="s">
        <v>41</v>
      </c>
      <c r="L93" s="9" t="s">
        <v>42</v>
      </c>
      <c r="M93" s="9" t="s">
        <v>43</v>
      </c>
      <c r="N93" s="9" t="s">
        <v>5044</v>
      </c>
      <c r="O93" s="9" t="s">
        <v>45</v>
      </c>
      <c r="P93" s="9" t="s">
        <v>46</v>
      </c>
      <c r="Q93" s="9" t="s">
        <v>47</v>
      </c>
      <c r="R93" s="9" t="s">
        <v>48</v>
      </c>
      <c r="S93" s="9" t="s">
        <v>153</v>
      </c>
      <c r="T93" s="9" t="s">
        <v>150</v>
      </c>
      <c r="U93" s="9" t="s">
        <v>154</v>
      </c>
      <c r="V93" s="9" t="s">
        <v>51</v>
      </c>
      <c r="W93" s="9" t="s">
        <v>102</v>
      </c>
      <c r="X93" s="9" t="s">
        <v>53</v>
      </c>
      <c r="Y93" s="9" t="s">
        <v>54</v>
      </c>
      <c r="Z93" s="9" t="s">
        <v>55</v>
      </c>
      <c r="AA93" s="9" t="s">
        <v>4644</v>
      </c>
      <c r="AB93" s="11">
        <v>350000</v>
      </c>
      <c r="AC93" s="10" t="s">
        <v>4512</v>
      </c>
      <c r="AD93" s="10"/>
      <c r="AE93" s="10" t="str" cm="1">
        <f t="array" aca="1" ref="AE93" ca="1">IFERROR(_xlfn.XLOOKUP(MID(CELL("filename",$A$1),FIND("]",CELL("filename",$A$1))+1,255)&amp;"|"&amp;$C93,Fonte_OM_Objeto!$G:$G,Fonte_OM_Objeto!$J:$J),"")</f>
        <v>CMDO 10ª RM</v>
      </c>
      <c r="AF93" s="10" t="str" cm="1">
        <f t="array" aca="1" ref="AF93" ca="1">IFERROR(_xlfn.XLOOKUP(MID(CELL("filename",$A$1),FIND("]",CELL("filename",$A$1))+1,255)&amp;"|"&amp;$C93,Fonte_OM_Objeto!$G:$G,Fonte_OM_Objeto!$K:$K),"")</f>
        <v>Aquisição de equipamentos de TI.</v>
      </c>
    </row>
    <row r="94" spans="1:32" s="1" customFormat="1" ht="19.7" customHeight="1" x14ac:dyDescent="0.2">
      <c r="A94" s="9" t="s">
        <v>2327</v>
      </c>
      <c r="B94" s="9" t="s">
        <v>31</v>
      </c>
      <c r="C94" s="9" t="s">
        <v>5045</v>
      </c>
      <c r="D94" s="9" t="s">
        <v>33</v>
      </c>
      <c r="E94" s="9" t="s">
        <v>4514</v>
      </c>
      <c r="F94" s="9" t="s">
        <v>4513</v>
      </c>
      <c r="G94" s="9" t="s">
        <v>37</v>
      </c>
      <c r="H94" s="9" t="s">
        <v>150</v>
      </c>
      <c r="I94" s="9" t="s">
        <v>191</v>
      </c>
      <c r="J94" s="9" t="s">
        <v>40</v>
      </c>
      <c r="K94" s="9" t="s">
        <v>41</v>
      </c>
      <c r="L94" s="9" t="s">
        <v>42</v>
      </c>
      <c r="M94" s="9" t="s">
        <v>43</v>
      </c>
      <c r="N94" s="9" t="s">
        <v>5044</v>
      </c>
      <c r="O94" s="9" t="s">
        <v>45</v>
      </c>
      <c r="P94" s="9" t="s">
        <v>46</v>
      </c>
      <c r="Q94" s="9" t="s">
        <v>47</v>
      </c>
      <c r="R94" s="9" t="s">
        <v>48</v>
      </c>
      <c r="S94" s="9" t="s">
        <v>153</v>
      </c>
      <c r="T94" s="9" t="s">
        <v>150</v>
      </c>
      <c r="U94" s="9" t="s">
        <v>154</v>
      </c>
      <c r="V94" s="9" t="s">
        <v>51</v>
      </c>
      <c r="W94" s="9" t="s">
        <v>52</v>
      </c>
      <c r="X94" s="9" t="s">
        <v>53</v>
      </c>
      <c r="Y94" s="9" t="s">
        <v>54</v>
      </c>
      <c r="Z94" s="9" t="s">
        <v>55</v>
      </c>
      <c r="AA94" s="9" t="s">
        <v>4644</v>
      </c>
      <c r="AB94" s="11">
        <v>350000</v>
      </c>
      <c r="AC94" s="10" t="s">
        <v>4512</v>
      </c>
      <c r="AD94" s="10"/>
      <c r="AE94" s="10" t="str" cm="1">
        <f t="array" aca="1" ref="AE94" ca="1">IFERROR(_xlfn.XLOOKUP(MID(CELL("filename",$A$1),FIND("]",CELL("filename",$A$1))+1,255)&amp;"|"&amp;$C94,Fonte_OM_Objeto!$G:$G,Fonte_OM_Objeto!$J:$J),"")</f>
        <v>CMDO 10ª RM</v>
      </c>
      <c r="AF94" s="10" t="str" cm="1">
        <f t="array" aca="1" ref="AF94" ca="1">IFERROR(_xlfn.XLOOKUP(MID(CELL("filename",$A$1),FIND("]",CELL("filename",$A$1))+1,255)&amp;"|"&amp;$C94,Fonte_OM_Objeto!$G:$G,Fonte_OM_Objeto!$K:$K),"")</f>
        <v>Aquisição de equipamentos de TI.</v>
      </c>
    </row>
    <row r="95" spans="1:32" s="1" customFormat="1" ht="19.7" customHeight="1" x14ac:dyDescent="0.2">
      <c r="A95" s="9" t="s">
        <v>2327</v>
      </c>
      <c r="B95" s="9" t="s">
        <v>31</v>
      </c>
      <c r="C95" s="9" t="s">
        <v>5043</v>
      </c>
      <c r="D95" s="9" t="s">
        <v>33</v>
      </c>
      <c r="E95" s="9" t="s">
        <v>5042</v>
      </c>
      <c r="F95" s="9" t="s">
        <v>5041</v>
      </c>
      <c r="G95" s="9" t="s">
        <v>37</v>
      </c>
      <c r="H95" s="9" t="s">
        <v>68</v>
      </c>
      <c r="I95" s="9" t="s">
        <v>293</v>
      </c>
      <c r="J95" s="9" t="s">
        <v>40</v>
      </c>
      <c r="K95" s="9" t="s">
        <v>41</v>
      </c>
      <c r="L95" s="9" t="s">
        <v>42</v>
      </c>
      <c r="M95" s="9" t="s">
        <v>43</v>
      </c>
      <c r="N95" s="9" t="s">
        <v>5040</v>
      </c>
      <c r="O95" s="9" t="s">
        <v>45</v>
      </c>
      <c r="P95" s="9" t="s">
        <v>46</v>
      </c>
      <c r="Q95" s="9" t="s">
        <v>47</v>
      </c>
      <c r="R95" s="9" t="s">
        <v>48</v>
      </c>
      <c r="S95" s="9" t="s">
        <v>1286</v>
      </c>
      <c r="T95" s="9" t="s">
        <v>68</v>
      </c>
      <c r="U95" s="9" t="s">
        <v>1287</v>
      </c>
      <c r="V95" s="9" t="s">
        <v>51</v>
      </c>
      <c r="W95" s="9" t="s">
        <v>52</v>
      </c>
      <c r="X95" s="9" t="s">
        <v>53</v>
      </c>
      <c r="Y95" s="9" t="s">
        <v>54</v>
      </c>
      <c r="Z95" s="9" t="s">
        <v>55</v>
      </c>
      <c r="AA95" s="9" t="s">
        <v>4644</v>
      </c>
      <c r="AB95" s="11">
        <v>840000</v>
      </c>
      <c r="AC95" s="9" t="s">
        <v>5039</v>
      </c>
      <c r="AD95" s="10"/>
      <c r="AE95" s="10" t="str" cm="1">
        <f t="array" aca="1" ref="AE95" ca="1">IFERROR(_xlfn.XLOOKUP(MID(CELL("filename",$A$1),FIND("]",CELL("filename",$A$1))+1,255)&amp;"|"&amp;$C95,Fonte_OM_Objeto!$G:$G,Fonte_OM_Objeto!$J:$J),"")</f>
        <v>1º Gpt E</v>
      </c>
      <c r="AF95" s="10" t="str" cm="1">
        <f t="array" aca="1" ref="AF95" ca="1">IFERROR(_xlfn.XLOOKUP(MID(CELL("filename",$A$1),FIND("]",CELL("filename",$A$1))+1,255)&amp;"|"&amp;$C95,Fonte_OM_Objeto!$G:$G,Fonte_OM_Objeto!$K:$K),"")</f>
        <v>Aquisição de mobiliário e equipamentos para o 1º Gpt E e Hotel de Trânsito de Guarnição de João Pessoa/PB.</v>
      </c>
    </row>
    <row r="96" spans="1:32" s="1" customFormat="1" ht="19.7" customHeight="1" x14ac:dyDescent="0.2">
      <c r="A96" s="9" t="s">
        <v>2327</v>
      </c>
      <c r="B96" s="9" t="s">
        <v>31</v>
      </c>
      <c r="C96" s="9" t="s">
        <v>5038</v>
      </c>
      <c r="D96" s="9" t="s">
        <v>33</v>
      </c>
      <c r="E96" s="9" t="s">
        <v>5037</v>
      </c>
      <c r="F96" s="9" t="s">
        <v>5036</v>
      </c>
      <c r="G96" s="9" t="s">
        <v>37</v>
      </c>
      <c r="H96" s="9" t="s">
        <v>362</v>
      </c>
      <c r="I96" s="9" t="s">
        <v>293</v>
      </c>
      <c r="J96" s="9" t="s">
        <v>40</v>
      </c>
      <c r="K96" s="9" t="s">
        <v>41</v>
      </c>
      <c r="L96" s="9" t="s">
        <v>42</v>
      </c>
      <c r="M96" s="9" t="s">
        <v>43</v>
      </c>
      <c r="N96" s="9" t="s">
        <v>5035</v>
      </c>
      <c r="O96" s="9" t="s">
        <v>45</v>
      </c>
      <c r="P96" s="9" t="s">
        <v>84</v>
      </c>
      <c r="Q96" s="9" t="s">
        <v>45</v>
      </c>
      <c r="R96" s="9" t="s">
        <v>4046</v>
      </c>
      <c r="S96" s="9" t="s">
        <v>1073</v>
      </c>
      <c r="T96" s="9" t="s">
        <v>362</v>
      </c>
      <c r="U96" s="9" t="s">
        <v>1074</v>
      </c>
      <c r="V96" s="9" t="s">
        <v>51</v>
      </c>
      <c r="W96" s="9" t="s">
        <v>102</v>
      </c>
      <c r="X96" s="9" t="s">
        <v>53</v>
      </c>
      <c r="Y96" s="9" t="s">
        <v>54</v>
      </c>
      <c r="Z96" s="9" t="s">
        <v>55</v>
      </c>
      <c r="AA96" s="9" t="s">
        <v>4644</v>
      </c>
      <c r="AB96" s="11">
        <v>2100000</v>
      </c>
      <c r="AC96" s="9" t="s">
        <v>5034</v>
      </c>
      <c r="AD96" s="10"/>
      <c r="AE96" s="10" t="str" cm="1">
        <f t="array" aca="1" ref="AE96" ca="1">IFERROR(_xlfn.XLOOKUP(MID(CELL("filename",$A$1),FIND("]",CELL("filename",$A$1))+1,255)&amp;"|"&amp;$C96,Fonte_OM_Objeto!$G:$G,Fonte_OM_Objeto!$J:$J),"")</f>
        <v>59º BI Mtz</v>
      </c>
      <c r="AF96" s="10" t="str" cm="1">
        <f t="array" aca="1" ref="AF96" ca="1">IFERROR(_xlfn.XLOOKUP(MID(CELL("filename",$A$1),FIND("]",CELL("filename",$A$1))+1,255)&amp;"|"&amp;$C96,Fonte_OM_Objeto!$G:$G,Fonte_OM_Objeto!$K:$K),"")</f>
        <v>Manutenção das instalações do 59º BI MTZ.</v>
      </c>
    </row>
    <row r="97" spans="1:32" s="1" customFormat="1" ht="19.7" customHeight="1" x14ac:dyDescent="0.2">
      <c r="A97" s="9" t="s">
        <v>2327</v>
      </c>
      <c r="B97" s="9" t="s">
        <v>31</v>
      </c>
      <c r="C97" s="9" t="s">
        <v>5038</v>
      </c>
      <c r="D97" s="9" t="s">
        <v>33</v>
      </c>
      <c r="E97" s="9" t="s">
        <v>5037</v>
      </c>
      <c r="F97" s="9" t="s">
        <v>5036</v>
      </c>
      <c r="G97" s="9" t="s">
        <v>37</v>
      </c>
      <c r="H97" s="9" t="s">
        <v>362</v>
      </c>
      <c r="I97" s="9" t="s">
        <v>293</v>
      </c>
      <c r="J97" s="9" t="s">
        <v>40</v>
      </c>
      <c r="K97" s="9" t="s">
        <v>41</v>
      </c>
      <c r="L97" s="9" t="s">
        <v>42</v>
      </c>
      <c r="M97" s="9" t="s">
        <v>43</v>
      </c>
      <c r="N97" s="9" t="s">
        <v>5035</v>
      </c>
      <c r="O97" s="9" t="s">
        <v>45</v>
      </c>
      <c r="P97" s="9" t="s">
        <v>84</v>
      </c>
      <c r="Q97" s="9" t="s">
        <v>45</v>
      </c>
      <c r="R97" s="9" t="s">
        <v>4046</v>
      </c>
      <c r="S97" s="9" t="s">
        <v>1073</v>
      </c>
      <c r="T97" s="9" t="s">
        <v>362</v>
      </c>
      <c r="U97" s="9" t="s">
        <v>1074</v>
      </c>
      <c r="V97" s="9" t="s">
        <v>51</v>
      </c>
      <c r="W97" s="9" t="s">
        <v>102</v>
      </c>
      <c r="X97" s="9" t="s">
        <v>207</v>
      </c>
      <c r="Y97" s="9" t="s">
        <v>54</v>
      </c>
      <c r="Z97" s="9" t="s">
        <v>55</v>
      </c>
      <c r="AA97" s="9" t="s">
        <v>4644</v>
      </c>
      <c r="AB97" s="11">
        <v>0</v>
      </c>
      <c r="AC97" s="9" t="s">
        <v>5034</v>
      </c>
      <c r="AD97" s="10"/>
      <c r="AE97" s="10" t="str" cm="1">
        <f t="array" aca="1" ref="AE97" ca="1">IFERROR(_xlfn.XLOOKUP(MID(CELL("filename",$A$1),FIND("]",CELL("filename",$A$1))+1,255)&amp;"|"&amp;$C97,Fonte_OM_Objeto!$G:$G,Fonte_OM_Objeto!$J:$J),"")</f>
        <v>59º BI Mtz</v>
      </c>
      <c r="AF97" s="10" t="str" cm="1">
        <f t="array" aca="1" ref="AF97" ca="1">IFERROR(_xlfn.XLOOKUP(MID(CELL("filename",$A$1),FIND("]",CELL("filename",$A$1))+1,255)&amp;"|"&amp;$C97,Fonte_OM_Objeto!$G:$G,Fonte_OM_Objeto!$K:$K),"")</f>
        <v>Manutenção das instalações do 59º BI MTZ.</v>
      </c>
    </row>
    <row r="98" spans="1:32" s="1" customFormat="1" ht="267.2" customHeight="1" x14ac:dyDescent="0.2">
      <c r="A98" s="9" t="s">
        <v>2327</v>
      </c>
      <c r="B98" s="9" t="s">
        <v>31</v>
      </c>
      <c r="C98" s="9" t="s">
        <v>5033</v>
      </c>
      <c r="D98" s="9" t="s">
        <v>33</v>
      </c>
      <c r="E98" s="9" t="s">
        <v>5032</v>
      </c>
      <c r="F98" s="9" t="s">
        <v>5031</v>
      </c>
      <c r="G98" s="9" t="s">
        <v>37</v>
      </c>
      <c r="H98" s="9" t="s">
        <v>38</v>
      </c>
      <c r="I98" s="9" t="s">
        <v>173</v>
      </c>
      <c r="J98" s="9" t="s">
        <v>40</v>
      </c>
      <c r="K98" s="9" t="s">
        <v>41</v>
      </c>
      <c r="L98" s="9" t="s">
        <v>59</v>
      </c>
      <c r="M98" s="9" t="s">
        <v>60</v>
      </c>
      <c r="N98" s="9" t="s">
        <v>2641</v>
      </c>
      <c r="O98" s="9" t="s">
        <v>45</v>
      </c>
      <c r="P98" s="9" t="s">
        <v>73</v>
      </c>
      <c r="Q98" s="9" t="s">
        <v>45</v>
      </c>
      <c r="R98" s="9" t="s">
        <v>74</v>
      </c>
      <c r="S98" s="9" t="s">
        <v>75</v>
      </c>
      <c r="T98" s="9" t="s">
        <v>76</v>
      </c>
      <c r="U98" s="9" t="s">
        <v>75</v>
      </c>
      <c r="V98" s="9" t="s">
        <v>51</v>
      </c>
      <c r="W98" s="9" t="s">
        <v>52</v>
      </c>
      <c r="X98" s="9" t="s">
        <v>53</v>
      </c>
      <c r="Y98" s="9" t="s">
        <v>54</v>
      </c>
      <c r="Z98" s="9" t="s">
        <v>55</v>
      </c>
      <c r="AA98" s="9" t="s">
        <v>4644</v>
      </c>
      <c r="AB98" s="11">
        <v>100000</v>
      </c>
      <c r="AC98" s="10" t="s">
        <v>5030</v>
      </c>
      <c r="AD98" s="10"/>
      <c r="AE98" s="10" t="str" cm="1">
        <f t="array" aca="1" ref="AE98" ca="1">IFERROR(_xlfn.XLOOKUP(MID(CELL("filename",$A$1),FIND("]",CELL("filename",$A$1))+1,255)&amp;"|"&amp;$C98,Fonte_OM_Objeto!$G:$G,Fonte_OM_Objeto!$J:$J),"")</f>
        <v/>
      </c>
      <c r="AF98" s="10" t="str" cm="1">
        <f t="array" aca="1" ref="AF98" ca="1">IFERROR(_xlfn.XLOOKUP(MID(CELL("filename",$A$1),FIND("]",CELL("filename",$A$1))+1,255)&amp;"|"&amp;$C98,Fonte_OM_Objeto!$G:$G,Fonte_OM_Objeto!$K:$K),"")</f>
        <v/>
      </c>
    </row>
    <row r="99" spans="1:32" s="1" customFormat="1" ht="267.2" customHeight="1" x14ac:dyDescent="0.2">
      <c r="A99" s="9" t="s">
        <v>2327</v>
      </c>
      <c r="B99" s="9" t="s">
        <v>31</v>
      </c>
      <c r="C99" s="9" t="s">
        <v>5033</v>
      </c>
      <c r="D99" s="9" t="s">
        <v>33</v>
      </c>
      <c r="E99" s="9" t="s">
        <v>5032</v>
      </c>
      <c r="F99" s="9" t="s">
        <v>5031</v>
      </c>
      <c r="G99" s="9" t="s">
        <v>37</v>
      </c>
      <c r="H99" s="9" t="s">
        <v>38</v>
      </c>
      <c r="I99" s="9" t="s">
        <v>173</v>
      </c>
      <c r="J99" s="9" t="s">
        <v>40</v>
      </c>
      <c r="K99" s="9" t="s">
        <v>41</v>
      </c>
      <c r="L99" s="9" t="s">
        <v>70</v>
      </c>
      <c r="M99" s="9" t="s">
        <v>71</v>
      </c>
      <c r="N99" s="9" t="s">
        <v>4196</v>
      </c>
      <c r="O99" s="9" t="s">
        <v>45</v>
      </c>
      <c r="P99" s="9" t="s">
        <v>73</v>
      </c>
      <c r="Q99" s="9" t="s">
        <v>45</v>
      </c>
      <c r="R99" s="9" t="s">
        <v>4195</v>
      </c>
      <c r="S99" s="9" t="s">
        <v>75</v>
      </c>
      <c r="T99" s="9" t="s">
        <v>76</v>
      </c>
      <c r="U99" s="9" t="s">
        <v>75</v>
      </c>
      <c r="V99" s="9" t="s">
        <v>51</v>
      </c>
      <c r="W99" s="9" t="s">
        <v>52</v>
      </c>
      <c r="X99" s="9" t="s">
        <v>53</v>
      </c>
      <c r="Y99" s="9" t="s">
        <v>54</v>
      </c>
      <c r="Z99" s="9" t="s">
        <v>55</v>
      </c>
      <c r="AA99" s="9" t="s">
        <v>4644</v>
      </c>
      <c r="AB99" s="11">
        <v>0</v>
      </c>
      <c r="AC99" s="10" t="s">
        <v>5030</v>
      </c>
      <c r="AD99" s="10"/>
      <c r="AE99" s="10" t="str" cm="1">
        <f t="array" aca="1" ref="AE99" ca="1">IFERROR(_xlfn.XLOOKUP(MID(CELL("filename",$A$1),FIND("]",CELL("filename",$A$1))+1,255)&amp;"|"&amp;$C99,Fonte_OM_Objeto!$G:$G,Fonte_OM_Objeto!$J:$J),"")</f>
        <v/>
      </c>
      <c r="AF99" s="10" t="str" cm="1">
        <f t="array" aca="1" ref="AF99" ca="1">IFERROR(_xlfn.XLOOKUP(MID(CELL("filename",$A$1),FIND("]",CELL("filename",$A$1))+1,255)&amp;"|"&amp;$C99,Fonte_OM_Objeto!$G:$G,Fonte_OM_Objeto!$K:$K),"")</f>
        <v/>
      </c>
    </row>
    <row r="100" spans="1:32" s="1" customFormat="1" ht="267.2" customHeight="1" x14ac:dyDescent="0.2">
      <c r="A100" s="9" t="s">
        <v>2327</v>
      </c>
      <c r="B100" s="9" t="s">
        <v>31</v>
      </c>
      <c r="C100" s="9" t="s">
        <v>5033</v>
      </c>
      <c r="D100" s="9" t="s">
        <v>33</v>
      </c>
      <c r="E100" s="9" t="s">
        <v>5032</v>
      </c>
      <c r="F100" s="9" t="s">
        <v>5031</v>
      </c>
      <c r="G100" s="9" t="s">
        <v>37</v>
      </c>
      <c r="H100" s="9" t="s">
        <v>38</v>
      </c>
      <c r="I100" s="9" t="s">
        <v>173</v>
      </c>
      <c r="J100" s="9" t="s">
        <v>40</v>
      </c>
      <c r="K100" s="9" t="s">
        <v>41</v>
      </c>
      <c r="L100" s="9" t="s">
        <v>70</v>
      </c>
      <c r="M100" s="9" t="s">
        <v>71</v>
      </c>
      <c r="N100" s="9" t="s">
        <v>4196</v>
      </c>
      <c r="O100" s="9" t="s">
        <v>45</v>
      </c>
      <c r="P100" s="9" t="s">
        <v>73</v>
      </c>
      <c r="Q100" s="9" t="s">
        <v>45</v>
      </c>
      <c r="R100" s="9" t="s">
        <v>4195</v>
      </c>
      <c r="S100" s="9" t="s">
        <v>75</v>
      </c>
      <c r="T100" s="9" t="s">
        <v>76</v>
      </c>
      <c r="U100" s="9" t="s">
        <v>75</v>
      </c>
      <c r="V100" s="9" t="s">
        <v>111</v>
      </c>
      <c r="W100" s="9" t="s">
        <v>52</v>
      </c>
      <c r="X100" s="9" t="s">
        <v>53</v>
      </c>
      <c r="Y100" s="9" t="s">
        <v>54</v>
      </c>
      <c r="Z100" s="9" t="s">
        <v>55</v>
      </c>
      <c r="AA100" s="9" t="s">
        <v>4644</v>
      </c>
      <c r="AB100" s="11">
        <v>0</v>
      </c>
      <c r="AC100" s="10" t="s">
        <v>5030</v>
      </c>
      <c r="AD100" s="10"/>
      <c r="AE100" s="10" t="str" cm="1">
        <f t="array" aca="1" ref="AE100" ca="1">IFERROR(_xlfn.XLOOKUP(MID(CELL("filename",$A$1),FIND("]",CELL("filename",$A$1))+1,255)&amp;"|"&amp;$C100,Fonte_OM_Objeto!$G:$G,Fonte_OM_Objeto!$J:$J),"")</f>
        <v/>
      </c>
      <c r="AF100" s="10" t="str" cm="1">
        <f t="array" aca="1" ref="AF100" ca="1">IFERROR(_xlfn.XLOOKUP(MID(CELL("filename",$A$1),FIND("]",CELL("filename",$A$1))+1,255)&amp;"|"&amp;$C100,Fonte_OM_Objeto!$G:$G,Fonte_OM_Objeto!$K:$K),"")</f>
        <v/>
      </c>
    </row>
    <row r="101" spans="1:32" s="1" customFormat="1" ht="19.7" customHeight="1" x14ac:dyDescent="0.2">
      <c r="A101" s="9" t="s">
        <v>2327</v>
      </c>
      <c r="B101" s="9" t="s">
        <v>31</v>
      </c>
      <c r="C101" s="9" t="s">
        <v>4502</v>
      </c>
      <c r="D101" s="9" t="s">
        <v>33</v>
      </c>
      <c r="E101" s="9" t="s">
        <v>4501</v>
      </c>
      <c r="F101" s="9" t="s">
        <v>4500</v>
      </c>
      <c r="G101" s="9" t="s">
        <v>143</v>
      </c>
      <c r="H101" s="9" t="s">
        <v>530</v>
      </c>
      <c r="I101" s="9" t="s">
        <v>160</v>
      </c>
      <c r="J101" s="9" t="s">
        <v>40</v>
      </c>
      <c r="K101" s="9" t="s">
        <v>41</v>
      </c>
      <c r="L101" s="9" t="s">
        <v>42</v>
      </c>
      <c r="M101" s="9" t="s">
        <v>43</v>
      </c>
      <c r="N101" s="9" t="s">
        <v>5028</v>
      </c>
      <c r="O101" s="9" t="s">
        <v>45</v>
      </c>
      <c r="P101" s="9" t="s">
        <v>109</v>
      </c>
      <c r="Q101" s="9" t="s">
        <v>47</v>
      </c>
      <c r="R101" s="9" t="s">
        <v>110</v>
      </c>
      <c r="S101" s="9" t="s">
        <v>5027</v>
      </c>
      <c r="T101" s="9" t="s">
        <v>530</v>
      </c>
      <c r="U101" s="9" t="s">
        <v>5026</v>
      </c>
      <c r="V101" s="9" t="s">
        <v>111</v>
      </c>
      <c r="W101" s="9" t="s">
        <v>52</v>
      </c>
      <c r="X101" s="9" t="s">
        <v>53</v>
      </c>
      <c r="Y101" s="9" t="s">
        <v>54</v>
      </c>
      <c r="Z101" s="9" t="s">
        <v>55</v>
      </c>
      <c r="AA101" s="9" t="s">
        <v>4644</v>
      </c>
      <c r="AB101" s="11">
        <v>1260000</v>
      </c>
      <c r="AC101" s="10" t="s">
        <v>5025</v>
      </c>
      <c r="AD101" s="10"/>
      <c r="AE101" s="10" t="str" cm="1">
        <f t="array" aca="1" ref="AE101" ca="1">IFERROR(_xlfn.XLOOKUP(MID(CELL("filename",$A$1),FIND("]",CELL("filename",$A$1))+1,255)&amp;"|"&amp;$C101,Fonte_OM_Objeto!$G:$G,Fonte_OM_Objeto!$J:$J),"")</f>
        <v>3º BEC</v>
      </c>
      <c r="AF101" s="10" t="str" cm="1">
        <f t="array" aca="1" ref="AF101" ca="1">IFERROR(_xlfn.XLOOKUP(MID(CELL("filename",$A$1),FIND("]",CELL("filename",$A$1))+1,255)&amp;"|"&amp;$C101,Fonte_OM_Objeto!$G:$G,Fonte_OM_Objeto!$K:$K),"")</f>
        <v>Aquisição de ambulância para o 3º BEC.</v>
      </c>
    </row>
    <row r="102" spans="1:32" s="1" customFormat="1" ht="52.35" customHeight="1" x14ac:dyDescent="0.2">
      <c r="A102" s="9" t="s">
        <v>2327</v>
      </c>
      <c r="B102" s="9" t="s">
        <v>31</v>
      </c>
      <c r="C102" s="9" t="s">
        <v>5024</v>
      </c>
      <c r="D102" s="9" t="s">
        <v>33</v>
      </c>
      <c r="E102" s="9" t="s">
        <v>4501</v>
      </c>
      <c r="F102" s="9" t="s">
        <v>4500</v>
      </c>
      <c r="G102" s="9" t="s">
        <v>143</v>
      </c>
      <c r="H102" s="9" t="s">
        <v>530</v>
      </c>
      <c r="I102" s="9" t="s">
        <v>160</v>
      </c>
      <c r="J102" s="9" t="s">
        <v>40</v>
      </c>
      <c r="K102" s="9" t="s">
        <v>41</v>
      </c>
      <c r="L102" s="9" t="s">
        <v>70</v>
      </c>
      <c r="M102" s="9" t="s">
        <v>71</v>
      </c>
      <c r="N102" s="9" t="s">
        <v>118</v>
      </c>
      <c r="O102" s="9" t="s">
        <v>45</v>
      </c>
      <c r="P102" s="9" t="s">
        <v>46</v>
      </c>
      <c r="Q102" s="9" t="s">
        <v>47</v>
      </c>
      <c r="R102" s="9" t="s">
        <v>48</v>
      </c>
      <c r="S102" s="9" t="s">
        <v>75</v>
      </c>
      <c r="T102" s="9" t="s">
        <v>76</v>
      </c>
      <c r="U102" s="9" t="s">
        <v>75</v>
      </c>
      <c r="V102" s="9" t="s">
        <v>51</v>
      </c>
      <c r="W102" s="9" t="s">
        <v>52</v>
      </c>
      <c r="X102" s="9" t="s">
        <v>53</v>
      </c>
      <c r="Y102" s="9" t="s">
        <v>54</v>
      </c>
      <c r="Z102" s="9" t="s">
        <v>55</v>
      </c>
      <c r="AA102" s="9" t="s">
        <v>4644</v>
      </c>
      <c r="AB102" s="11">
        <v>1050000</v>
      </c>
      <c r="AC102" s="10" t="s">
        <v>5023</v>
      </c>
      <c r="AD102" s="10"/>
      <c r="AE102" s="10" t="str" cm="1">
        <f t="array" aca="1" ref="AE102" ca="1">IFERROR(_xlfn.XLOOKUP(MID(CELL("filename",$A$1),FIND("]",CELL("filename",$A$1))+1,255)&amp;"|"&amp;$C102,Fonte_OM_Objeto!$G:$G,Fonte_OM_Objeto!$J:$J),"")</f>
        <v/>
      </c>
      <c r="AF102" s="10" t="str" cm="1">
        <f t="array" aca="1" ref="AF102" ca="1">IFERROR(_xlfn.XLOOKUP(MID(CELL("filename",$A$1),FIND("]",CELL("filename",$A$1))+1,255)&amp;"|"&amp;$C102,Fonte_OM_Objeto!$G:$G,Fonte_OM_Objeto!$K:$K),"")</f>
        <v/>
      </c>
    </row>
    <row r="103" spans="1:32" s="1" customFormat="1" ht="30.4" customHeight="1" x14ac:dyDescent="0.2">
      <c r="A103" s="9" t="s">
        <v>2327</v>
      </c>
      <c r="B103" s="9" t="s">
        <v>31</v>
      </c>
      <c r="C103" s="9" t="s">
        <v>5022</v>
      </c>
      <c r="D103" s="9" t="s">
        <v>33</v>
      </c>
      <c r="E103" s="9" t="s">
        <v>2975</v>
      </c>
      <c r="F103" s="9" t="s">
        <v>2974</v>
      </c>
      <c r="G103" s="9" t="s">
        <v>143</v>
      </c>
      <c r="H103" s="9" t="s">
        <v>340</v>
      </c>
      <c r="I103" s="9" t="s">
        <v>107</v>
      </c>
      <c r="J103" s="9" t="s">
        <v>40</v>
      </c>
      <c r="K103" s="9" t="s">
        <v>41</v>
      </c>
      <c r="L103" s="9" t="s">
        <v>42</v>
      </c>
      <c r="M103" s="9" t="s">
        <v>43</v>
      </c>
      <c r="N103" s="9" t="s">
        <v>1631</v>
      </c>
      <c r="O103" s="9" t="s">
        <v>45</v>
      </c>
      <c r="P103" s="9" t="s">
        <v>109</v>
      </c>
      <c r="Q103" s="9" t="s">
        <v>47</v>
      </c>
      <c r="R103" s="9" t="s">
        <v>110</v>
      </c>
      <c r="S103" s="9" t="s">
        <v>342</v>
      </c>
      <c r="T103" s="9" t="s">
        <v>340</v>
      </c>
      <c r="U103" s="9" t="s">
        <v>343</v>
      </c>
      <c r="V103" s="9" t="s">
        <v>111</v>
      </c>
      <c r="W103" s="9" t="s">
        <v>52</v>
      </c>
      <c r="X103" s="9" t="s">
        <v>53</v>
      </c>
      <c r="Y103" s="9" t="s">
        <v>54</v>
      </c>
      <c r="Z103" s="9" t="s">
        <v>55</v>
      </c>
      <c r="AA103" s="9" t="s">
        <v>4644</v>
      </c>
      <c r="AB103" s="11">
        <v>1729000</v>
      </c>
      <c r="AC103" s="10" t="s">
        <v>5021</v>
      </c>
      <c r="AD103" s="10"/>
      <c r="AE103" s="10" t="str" cm="1">
        <f t="array" aca="1" ref="AE103" ca="1">IFERROR(_xlfn.XLOOKUP(MID(CELL("filename",$A$1),FIND("]",CELL("filename",$A$1))+1,255)&amp;"|"&amp;$C103,Fonte_OM_Objeto!$G:$G,Fonte_OM_Objeto!$J:$J),"")</f>
        <v>AGGC</v>
      </c>
      <c r="AF103" s="10" t="str" cm="1">
        <f t="array" aca="1" ref="AF103" ca="1">IFERROR(_xlfn.XLOOKUP(MID(CELL("filename",$A$1),FIND("]",CELL("filename",$A$1))+1,255)&amp;"|"&amp;$C103,Fonte_OM_Objeto!$G:$G,Fonte_OM_Objeto!$K:$K),"")</f>
        <v>Aquisição de Viatura Ambulância, para o Arsenal de Guerra General Câmara, em General Câmara-RS.</v>
      </c>
    </row>
    <row r="104" spans="1:32" s="1" customFormat="1" ht="19.7" customHeight="1" x14ac:dyDescent="0.2">
      <c r="A104" s="9" t="s">
        <v>2327</v>
      </c>
      <c r="B104" s="9" t="s">
        <v>31</v>
      </c>
      <c r="C104" s="9" t="s">
        <v>5019</v>
      </c>
      <c r="D104" s="9" t="s">
        <v>33</v>
      </c>
      <c r="E104" s="9" t="s">
        <v>510</v>
      </c>
      <c r="F104" s="9" t="s">
        <v>511</v>
      </c>
      <c r="G104" s="9" t="s">
        <v>143</v>
      </c>
      <c r="H104" s="9" t="s">
        <v>512</v>
      </c>
      <c r="I104" s="9" t="s">
        <v>69</v>
      </c>
      <c r="J104" s="9" t="s">
        <v>40</v>
      </c>
      <c r="K104" s="9" t="s">
        <v>41</v>
      </c>
      <c r="L104" s="9" t="s">
        <v>232</v>
      </c>
      <c r="M104" s="9" t="s">
        <v>233</v>
      </c>
      <c r="N104" s="9" t="s">
        <v>5020</v>
      </c>
      <c r="O104" s="9" t="s">
        <v>45</v>
      </c>
      <c r="P104" s="9" t="s">
        <v>235</v>
      </c>
      <c r="Q104" s="9" t="s">
        <v>2360</v>
      </c>
      <c r="R104" s="9" t="s">
        <v>2359</v>
      </c>
      <c r="S104" s="9" t="s">
        <v>884</v>
      </c>
      <c r="T104" s="9" t="s">
        <v>512</v>
      </c>
      <c r="U104" s="9" t="s">
        <v>885</v>
      </c>
      <c r="V104" s="9" t="s">
        <v>51</v>
      </c>
      <c r="W104" s="9" t="s">
        <v>52</v>
      </c>
      <c r="X104" s="9" t="s">
        <v>2366</v>
      </c>
      <c r="Y104" s="9" t="s">
        <v>54</v>
      </c>
      <c r="Z104" s="9" t="s">
        <v>55</v>
      </c>
      <c r="AA104" s="9" t="s">
        <v>4644</v>
      </c>
      <c r="AB104" s="11">
        <v>0</v>
      </c>
      <c r="AC104" s="9" t="s">
        <v>5017</v>
      </c>
      <c r="AD104" s="10"/>
      <c r="AE104" s="10" t="str" cm="1">
        <f t="array" aca="1" ref="AE104" ca="1">IFERROR(_xlfn.XLOOKUP(MID(CELL("filename",$A$1),FIND("]",CELL("filename",$A$1))+1,255)&amp;"|"&amp;$C104,Fonte_OM_Objeto!$G:$G,Fonte_OM_Objeto!$J:$J),"")</f>
        <v/>
      </c>
      <c r="AF104" s="10" t="str" cm="1">
        <f t="array" aca="1" ref="AF104" ca="1">IFERROR(_xlfn.XLOOKUP(MID(CELL("filename",$A$1),FIND("]",CELL("filename",$A$1))+1,255)&amp;"|"&amp;$C104,Fonte_OM_Objeto!$G:$G,Fonte_OM_Objeto!$K:$K),"")</f>
        <v/>
      </c>
    </row>
    <row r="105" spans="1:32" s="1" customFormat="1" ht="19.7" customHeight="1" x14ac:dyDescent="0.2">
      <c r="A105" s="9" t="s">
        <v>2327</v>
      </c>
      <c r="B105" s="9" t="s">
        <v>31</v>
      </c>
      <c r="C105" s="9" t="s">
        <v>5019</v>
      </c>
      <c r="D105" s="9" t="s">
        <v>33</v>
      </c>
      <c r="E105" s="9" t="s">
        <v>510</v>
      </c>
      <c r="F105" s="9" t="s">
        <v>511</v>
      </c>
      <c r="G105" s="9" t="s">
        <v>143</v>
      </c>
      <c r="H105" s="9" t="s">
        <v>512</v>
      </c>
      <c r="I105" s="9" t="s">
        <v>69</v>
      </c>
      <c r="J105" s="9" t="s">
        <v>40</v>
      </c>
      <c r="K105" s="9" t="s">
        <v>41</v>
      </c>
      <c r="L105" s="9" t="s">
        <v>232</v>
      </c>
      <c r="M105" s="9" t="s">
        <v>233</v>
      </c>
      <c r="N105" s="9" t="s">
        <v>5018</v>
      </c>
      <c r="O105" s="9" t="s">
        <v>45</v>
      </c>
      <c r="P105" s="9" t="s">
        <v>235</v>
      </c>
      <c r="Q105" s="9" t="s">
        <v>45</v>
      </c>
      <c r="R105" s="9" t="s">
        <v>2359</v>
      </c>
      <c r="S105" s="9" t="s">
        <v>884</v>
      </c>
      <c r="T105" s="9" t="s">
        <v>512</v>
      </c>
      <c r="U105" s="9" t="s">
        <v>885</v>
      </c>
      <c r="V105" s="9" t="s">
        <v>51</v>
      </c>
      <c r="W105" s="9" t="s">
        <v>52</v>
      </c>
      <c r="X105" s="9" t="s">
        <v>2366</v>
      </c>
      <c r="Y105" s="9" t="s">
        <v>54</v>
      </c>
      <c r="Z105" s="9" t="s">
        <v>55</v>
      </c>
      <c r="AA105" s="9" t="s">
        <v>4644</v>
      </c>
      <c r="AB105" s="11">
        <v>10000000</v>
      </c>
      <c r="AC105" s="9" t="s">
        <v>5017</v>
      </c>
      <c r="AD105" s="10"/>
      <c r="AE105" s="10" t="str" cm="1">
        <f t="array" aca="1" ref="AE105" ca="1">IFERROR(_xlfn.XLOOKUP(MID(CELL("filename",$A$1),FIND("]",CELL("filename",$A$1))+1,255)&amp;"|"&amp;$C105,Fonte_OM_Objeto!$G:$G,Fonte_OM_Objeto!$J:$J),"")</f>
        <v/>
      </c>
      <c r="AF105" s="10" t="str" cm="1">
        <f t="array" aca="1" ref="AF105" ca="1">IFERROR(_xlfn.XLOOKUP(MID(CELL("filename",$A$1),FIND("]",CELL("filename",$A$1))+1,255)&amp;"|"&amp;$C105,Fonte_OM_Objeto!$G:$G,Fonte_OM_Objeto!$K:$K),"")</f>
        <v/>
      </c>
    </row>
    <row r="106" spans="1:32" s="1" customFormat="1" ht="19.7" customHeight="1" x14ac:dyDescent="0.2">
      <c r="A106" s="9" t="s">
        <v>2327</v>
      </c>
      <c r="B106" s="9" t="s">
        <v>31</v>
      </c>
      <c r="C106" s="9" t="s">
        <v>4490</v>
      </c>
      <c r="D106" s="9" t="s">
        <v>33</v>
      </c>
      <c r="E106" s="9" t="s">
        <v>4489</v>
      </c>
      <c r="F106" s="9" t="s">
        <v>4488</v>
      </c>
      <c r="G106" s="9" t="s">
        <v>143</v>
      </c>
      <c r="H106" s="9" t="s">
        <v>144</v>
      </c>
      <c r="I106" s="9" t="s">
        <v>173</v>
      </c>
      <c r="J106" s="9" t="s">
        <v>40</v>
      </c>
      <c r="K106" s="9" t="s">
        <v>41</v>
      </c>
      <c r="L106" s="9" t="s">
        <v>59</v>
      </c>
      <c r="M106" s="9" t="s">
        <v>60</v>
      </c>
      <c r="N106" s="9" t="s">
        <v>2347</v>
      </c>
      <c r="O106" s="9" t="s">
        <v>45</v>
      </c>
      <c r="P106" s="9" t="s">
        <v>62</v>
      </c>
      <c r="Q106" s="9" t="s">
        <v>45</v>
      </c>
      <c r="R106" s="9" t="s">
        <v>4046</v>
      </c>
      <c r="S106" s="9" t="s">
        <v>75</v>
      </c>
      <c r="T106" s="9" t="s">
        <v>76</v>
      </c>
      <c r="U106" s="9" t="s">
        <v>75</v>
      </c>
      <c r="V106" s="9" t="s">
        <v>51</v>
      </c>
      <c r="W106" s="9" t="s">
        <v>52</v>
      </c>
      <c r="X106" s="9" t="s">
        <v>53</v>
      </c>
      <c r="Y106" s="9" t="s">
        <v>54</v>
      </c>
      <c r="Z106" s="9" t="s">
        <v>55</v>
      </c>
      <c r="AA106" s="9" t="s">
        <v>4644</v>
      </c>
      <c r="AB106" s="11">
        <v>3079951</v>
      </c>
      <c r="AC106" s="9" t="s">
        <v>5016</v>
      </c>
      <c r="AD106" s="10"/>
      <c r="AE106" s="10" t="str" cm="1">
        <f t="array" aca="1" ref="AE106" ca="1">IFERROR(_xlfn.XLOOKUP(MID(CELL("filename",$A$1),FIND("]",CELL("filename",$A$1))+1,255)&amp;"|"&amp;$C106,Fonte_OM_Objeto!$G:$G,Fonte_OM_Objeto!$J:$J),"")</f>
        <v/>
      </c>
      <c r="AF106" s="10" t="str" cm="1">
        <f t="array" aca="1" ref="AF106" ca="1">IFERROR(_xlfn.XLOOKUP(MID(CELL("filename",$A$1),FIND("]",CELL("filename",$A$1))+1,255)&amp;"|"&amp;$C106,Fonte_OM_Objeto!$G:$G,Fonte_OM_Objeto!$K:$K),"")</f>
        <v/>
      </c>
    </row>
    <row r="107" spans="1:32" s="1" customFormat="1" ht="84.2" customHeight="1" x14ac:dyDescent="0.2">
      <c r="A107" s="9" t="s">
        <v>2327</v>
      </c>
      <c r="B107" s="9" t="s">
        <v>31</v>
      </c>
      <c r="C107" s="9" t="s">
        <v>5014</v>
      </c>
      <c r="D107" s="9" t="s">
        <v>33</v>
      </c>
      <c r="E107" s="9" t="s">
        <v>5010</v>
      </c>
      <c r="F107" s="9" t="s">
        <v>5009</v>
      </c>
      <c r="G107" s="9" t="s">
        <v>143</v>
      </c>
      <c r="H107" s="9" t="s">
        <v>828</v>
      </c>
      <c r="I107" s="9" t="s">
        <v>4455</v>
      </c>
      <c r="J107" s="9" t="s">
        <v>40</v>
      </c>
      <c r="K107" s="9" t="s">
        <v>41</v>
      </c>
      <c r="L107" s="9" t="s">
        <v>232</v>
      </c>
      <c r="M107" s="9" t="s">
        <v>233</v>
      </c>
      <c r="N107" s="9" t="s">
        <v>5015</v>
      </c>
      <c r="O107" s="9" t="s">
        <v>45</v>
      </c>
      <c r="P107" s="9" t="s">
        <v>235</v>
      </c>
      <c r="Q107" s="9" t="s">
        <v>2360</v>
      </c>
      <c r="R107" s="9" t="s">
        <v>2359</v>
      </c>
      <c r="S107" s="9" t="s">
        <v>928</v>
      </c>
      <c r="T107" s="9" t="s">
        <v>828</v>
      </c>
      <c r="U107" s="9" t="s">
        <v>929</v>
      </c>
      <c r="V107" s="9" t="s">
        <v>51</v>
      </c>
      <c r="W107" s="9" t="s">
        <v>52</v>
      </c>
      <c r="X107" s="9" t="s">
        <v>2390</v>
      </c>
      <c r="Y107" s="9" t="s">
        <v>54</v>
      </c>
      <c r="Z107" s="9" t="s">
        <v>55</v>
      </c>
      <c r="AA107" s="9" t="s">
        <v>4644</v>
      </c>
      <c r="AB107" s="11">
        <v>0</v>
      </c>
      <c r="AC107" s="10" t="s">
        <v>5012</v>
      </c>
      <c r="AD107" s="10"/>
      <c r="AE107" s="10" t="str" cm="1">
        <f t="array" aca="1" ref="AE107" ca="1">IFERROR(_xlfn.XLOOKUP(MID(CELL("filename",$A$1),FIND("]",CELL("filename",$A$1))+1,255)&amp;"|"&amp;$C107,Fonte_OM_Objeto!$G:$G,Fonte_OM_Objeto!$J:$J),"")</f>
        <v/>
      </c>
      <c r="AF107" s="10" t="str" cm="1">
        <f t="array" aca="1" ref="AF107" ca="1">IFERROR(_xlfn.XLOOKUP(MID(CELL("filename",$A$1),FIND("]",CELL("filename",$A$1))+1,255)&amp;"|"&amp;$C107,Fonte_OM_Objeto!$G:$G,Fonte_OM_Objeto!$K:$K),"")</f>
        <v/>
      </c>
    </row>
    <row r="108" spans="1:32" s="1" customFormat="1" ht="84.2" customHeight="1" x14ac:dyDescent="0.2">
      <c r="A108" s="9" t="s">
        <v>2327</v>
      </c>
      <c r="B108" s="9" t="s">
        <v>31</v>
      </c>
      <c r="C108" s="9" t="s">
        <v>5014</v>
      </c>
      <c r="D108" s="9" t="s">
        <v>33</v>
      </c>
      <c r="E108" s="9" t="s">
        <v>5010</v>
      </c>
      <c r="F108" s="9" t="s">
        <v>5009</v>
      </c>
      <c r="G108" s="9" t="s">
        <v>143</v>
      </c>
      <c r="H108" s="9" t="s">
        <v>828</v>
      </c>
      <c r="I108" s="9" t="s">
        <v>4455</v>
      </c>
      <c r="J108" s="9" t="s">
        <v>40</v>
      </c>
      <c r="K108" s="9" t="s">
        <v>41</v>
      </c>
      <c r="L108" s="9" t="s">
        <v>232</v>
      </c>
      <c r="M108" s="9" t="s">
        <v>233</v>
      </c>
      <c r="N108" s="9" t="s">
        <v>5013</v>
      </c>
      <c r="O108" s="9" t="s">
        <v>45</v>
      </c>
      <c r="P108" s="9" t="s">
        <v>235</v>
      </c>
      <c r="Q108" s="9" t="s">
        <v>45</v>
      </c>
      <c r="R108" s="9" t="s">
        <v>2359</v>
      </c>
      <c r="S108" s="9" t="s">
        <v>928</v>
      </c>
      <c r="T108" s="9" t="s">
        <v>828</v>
      </c>
      <c r="U108" s="9" t="s">
        <v>929</v>
      </c>
      <c r="V108" s="9" t="s">
        <v>51</v>
      </c>
      <c r="W108" s="9" t="s">
        <v>52</v>
      </c>
      <c r="X108" s="9" t="s">
        <v>2390</v>
      </c>
      <c r="Y108" s="9" t="s">
        <v>54</v>
      </c>
      <c r="Z108" s="9" t="s">
        <v>55</v>
      </c>
      <c r="AA108" s="9" t="s">
        <v>4644</v>
      </c>
      <c r="AB108" s="11">
        <v>2000000</v>
      </c>
      <c r="AC108" s="10" t="s">
        <v>5012</v>
      </c>
      <c r="AD108" s="10"/>
      <c r="AE108" s="10" t="str" cm="1">
        <f t="array" aca="1" ref="AE108" ca="1">IFERROR(_xlfn.XLOOKUP(MID(CELL("filename",$A$1),FIND("]",CELL("filename",$A$1))+1,255)&amp;"|"&amp;$C108,Fonte_OM_Objeto!$G:$G,Fonte_OM_Objeto!$J:$J),"")</f>
        <v/>
      </c>
      <c r="AF108" s="10" t="str" cm="1">
        <f t="array" aca="1" ref="AF108" ca="1">IFERROR(_xlfn.XLOOKUP(MID(CELL("filename",$A$1),FIND("]",CELL("filename",$A$1))+1,255)&amp;"|"&amp;$C108,Fonte_OM_Objeto!$G:$G,Fonte_OM_Objeto!$K:$K),"")</f>
        <v/>
      </c>
    </row>
    <row r="109" spans="1:32" s="1" customFormat="1" ht="181.35" customHeight="1" x14ac:dyDescent="0.2">
      <c r="A109" s="9" t="s">
        <v>2327</v>
      </c>
      <c r="B109" s="9" t="s">
        <v>31</v>
      </c>
      <c r="C109" s="9" t="s">
        <v>5011</v>
      </c>
      <c r="D109" s="9" t="s">
        <v>33</v>
      </c>
      <c r="E109" s="9" t="s">
        <v>5010</v>
      </c>
      <c r="F109" s="9" t="s">
        <v>5009</v>
      </c>
      <c r="G109" s="9" t="s">
        <v>143</v>
      </c>
      <c r="H109" s="9" t="s">
        <v>828</v>
      </c>
      <c r="I109" s="9" t="s">
        <v>4455</v>
      </c>
      <c r="J109" s="9" t="s">
        <v>40</v>
      </c>
      <c r="K109" s="9" t="s">
        <v>41</v>
      </c>
      <c r="L109" s="9" t="s">
        <v>70</v>
      </c>
      <c r="M109" s="9" t="s">
        <v>71</v>
      </c>
      <c r="N109" s="9" t="s">
        <v>2641</v>
      </c>
      <c r="O109" s="9" t="s">
        <v>45</v>
      </c>
      <c r="P109" s="9" t="s">
        <v>73</v>
      </c>
      <c r="Q109" s="9" t="s">
        <v>45</v>
      </c>
      <c r="R109" s="9" t="s">
        <v>74</v>
      </c>
      <c r="S109" s="9" t="s">
        <v>75</v>
      </c>
      <c r="T109" s="9" t="s">
        <v>76</v>
      </c>
      <c r="U109" s="9" t="s">
        <v>75</v>
      </c>
      <c r="V109" s="9" t="s">
        <v>51</v>
      </c>
      <c r="W109" s="9" t="s">
        <v>52</v>
      </c>
      <c r="X109" s="9" t="s">
        <v>53</v>
      </c>
      <c r="Y109" s="9" t="s">
        <v>54</v>
      </c>
      <c r="Z109" s="9" t="s">
        <v>55</v>
      </c>
      <c r="AA109" s="9" t="s">
        <v>4644</v>
      </c>
      <c r="AB109" s="11">
        <v>1120000</v>
      </c>
      <c r="AC109" s="10" t="s">
        <v>5008</v>
      </c>
      <c r="AD109" s="10"/>
      <c r="AE109" s="10" t="str" cm="1">
        <f t="array" aca="1" ref="AE109" ca="1">IFERROR(_xlfn.XLOOKUP(MID(CELL("filename",$A$1),FIND("]",CELL("filename",$A$1))+1,255)&amp;"|"&amp;$C109,Fonte_OM_Objeto!$G:$G,Fonte_OM_Objeto!$J:$J),"")</f>
        <v/>
      </c>
      <c r="AF109" s="10" t="str" cm="1">
        <f t="array" aca="1" ref="AF109" ca="1">IFERROR(_xlfn.XLOOKUP(MID(CELL("filename",$A$1),FIND("]",CELL("filename",$A$1))+1,255)&amp;"|"&amp;$C109,Fonte_OM_Objeto!$G:$G,Fonte_OM_Objeto!$K:$K),"")</f>
        <v/>
      </c>
    </row>
    <row r="110" spans="1:32" s="1" customFormat="1" ht="41.1" customHeight="1" x14ac:dyDescent="0.2">
      <c r="A110" s="9" t="s">
        <v>2327</v>
      </c>
      <c r="B110" s="9" t="s">
        <v>31</v>
      </c>
      <c r="C110" s="9" t="s">
        <v>2125</v>
      </c>
      <c r="D110" s="9" t="s">
        <v>33</v>
      </c>
      <c r="E110" s="9" t="s">
        <v>2967</v>
      </c>
      <c r="F110" s="9" t="s">
        <v>2124</v>
      </c>
      <c r="G110" s="9" t="s">
        <v>143</v>
      </c>
      <c r="H110" s="9" t="s">
        <v>190</v>
      </c>
      <c r="I110" s="9" t="s">
        <v>39</v>
      </c>
      <c r="J110" s="9" t="s">
        <v>40</v>
      </c>
      <c r="K110" s="9" t="s">
        <v>41</v>
      </c>
      <c r="L110" s="9" t="s">
        <v>59</v>
      </c>
      <c r="M110" s="9" t="s">
        <v>60</v>
      </c>
      <c r="N110" s="9" t="s">
        <v>5007</v>
      </c>
      <c r="O110" s="9" t="s">
        <v>45</v>
      </c>
      <c r="P110" s="9" t="s">
        <v>62</v>
      </c>
      <c r="Q110" s="9" t="s">
        <v>45</v>
      </c>
      <c r="R110" s="9" t="s">
        <v>4048</v>
      </c>
      <c r="S110" s="9" t="s">
        <v>2645</v>
      </c>
      <c r="T110" s="9" t="s">
        <v>190</v>
      </c>
      <c r="U110" s="9" t="s">
        <v>2644</v>
      </c>
      <c r="V110" s="9" t="s">
        <v>51</v>
      </c>
      <c r="W110" s="9" t="s">
        <v>102</v>
      </c>
      <c r="X110" s="9" t="s">
        <v>53</v>
      </c>
      <c r="Y110" s="9" t="s">
        <v>54</v>
      </c>
      <c r="Z110" s="9" t="s">
        <v>55</v>
      </c>
      <c r="AA110" s="9" t="s">
        <v>4644</v>
      </c>
      <c r="AB110" s="11">
        <v>330000</v>
      </c>
      <c r="AC110" s="10" t="s">
        <v>5006</v>
      </c>
      <c r="AD110" s="10"/>
      <c r="AE110" s="10" t="str" cm="1">
        <f t="array" aca="1" ref="AE110" ca="1">IFERROR(_xlfn.XLOOKUP(MID(CELL("filename",$A$1),FIND("]",CELL("filename",$A$1))+1,255)&amp;"|"&amp;$C110,Fonte_OM_Objeto!$G:$G,Fonte_OM_Objeto!$J:$J),"")</f>
        <v/>
      </c>
      <c r="AF110" s="10" t="str" cm="1">
        <f t="array" aca="1" ref="AF110" ca="1">IFERROR(_xlfn.XLOOKUP(MID(CELL("filename",$A$1),FIND("]",CELL("filename",$A$1))+1,255)&amp;"|"&amp;$C110,Fonte_OM_Objeto!$G:$G,Fonte_OM_Objeto!$K:$K),"")</f>
        <v/>
      </c>
    </row>
    <row r="111" spans="1:32" s="1" customFormat="1" ht="41.1" customHeight="1" x14ac:dyDescent="0.2">
      <c r="A111" s="9" t="s">
        <v>2327</v>
      </c>
      <c r="B111" s="9" t="s">
        <v>31</v>
      </c>
      <c r="C111" s="9" t="s">
        <v>2125</v>
      </c>
      <c r="D111" s="9" t="s">
        <v>33</v>
      </c>
      <c r="E111" s="9" t="s">
        <v>2967</v>
      </c>
      <c r="F111" s="9" t="s">
        <v>2124</v>
      </c>
      <c r="G111" s="9" t="s">
        <v>143</v>
      </c>
      <c r="H111" s="9" t="s">
        <v>190</v>
      </c>
      <c r="I111" s="9" t="s">
        <v>39</v>
      </c>
      <c r="J111" s="9" t="s">
        <v>40</v>
      </c>
      <c r="K111" s="9" t="s">
        <v>41</v>
      </c>
      <c r="L111" s="9" t="s">
        <v>59</v>
      </c>
      <c r="M111" s="9" t="s">
        <v>60</v>
      </c>
      <c r="N111" s="9" t="s">
        <v>5007</v>
      </c>
      <c r="O111" s="9" t="s">
        <v>45</v>
      </c>
      <c r="P111" s="9" t="s">
        <v>62</v>
      </c>
      <c r="Q111" s="9" t="s">
        <v>45</v>
      </c>
      <c r="R111" s="9" t="s">
        <v>4048</v>
      </c>
      <c r="S111" s="9" t="s">
        <v>2645</v>
      </c>
      <c r="T111" s="9" t="s">
        <v>190</v>
      </c>
      <c r="U111" s="9" t="s">
        <v>2644</v>
      </c>
      <c r="V111" s="9" t="s">
        <v>51</v>
      </c>
      <c r="W111" s="9" t="s">
        <v>52</v>
      </c>
      <c r="X111" s="9" t="s">
        <v>53</v>
      </c>
      <c r="Y111" s="9" t="s">
        <v>54</v>
      </c>
      <c r="Z111" s="9" t="s">
        <v>55</v>
      </c>
      <c r="AA111" s="9" t="s">
        <v>4644</v>
      </c>
      <c r="AB111" s="11">
        <v>600000</v>
      </c>
      <c r="AC111" s="10" t="s">
        <v>5006</v>
      </c>
      <c r="AD111" s="10"/>
      <c r="AE111" s="10" t="str" cm="1">
        <f t="array" aca="1" ref="AE111" ca="1">IFERROR(_xlfn.XLOOKUP(MID(CELL("filename",$A$1),FIND("]",CELL("filename",$A$1))+1,255)&amp;"|"&amp;$C111,Fonte_OM_Objeto!$G:$G,Fonte_OM_Objeto!$J:$J),"")</f>
        <v/>
      </c>
      <c r="AF111" s="10" t="str" cm="1">
        <f t="array" aca="1" ref="AF111" ca="1">IFERROR(_xlfn.XLOOKUP(MID(CELL("filename",$A$1),FIND("]",CELL("filename",$A$1))+1,255)&amp;"|"&amp;$C111,Fonte_OM_Objeto!$G:$G,Fonte_OM_Objeto!$K:$K),"")</f>
        <v/>
      </c>
    </row>
    <row r="112" spans="1:32" s="1" customFormat="1" ht="41.1" customHeight="1" x14ac:dyDescent="0.2">
      <c r="A112" s="9" t="s">
        <v>2327</v>
      </c>
      <c r="B112" s="9" t="s">
        <v>31</v>
      </c>
      <c r="C112" s="9" t="s">
        <v>2125</v>
      </c>
      <c r="D112" s="9" t="s">
        <v>33</v>
      </c>
      <c r="E112" s="9" t="s">
        <v>2967</v>
      </c>
      <c r="F112" s="9" t="s">
        <v>2124</v>
      </c>
      <c r="G112" s="9" t="s">
        <v>143</v>
      </c>
      <c r="H112" s="9" t="s">
        <v>190</v>
      </c>
      <c r="I112" s="9" t="s">
        <v>39</v>
      </c>
      <c r="J112" s="9" t="s">
        <v>40</v>
      </c>
      <c r="K112" s="9" t="s">
        <v>41</v>
      </c>
      <c r="L112" s="9" t="s">
        <v>59</v>
      </c>
      <c r="M112" s="9" t="s">
        <v>60</v>
      </c>
      <c r="N112" s="9" t="s">
        <v>5007</v>
      </c>
      <c r="O112" s="9" t="s">
        <v>45</v>
      </c>
      <c r="P112" s="9" t="s">
        <v>62</v>
      </c>
      <c r="Q112" s="9" t="s">
        <v>45</v>
      </c>
      <c r="R112" s="9" t="s">
        <v>4048</v>
      </c>
      <c r="S112" s="9" t="s">
        <v>2645</v>
      </c>
      <c r="T112" s="9" t="s">
        <v>190</v>
      </c>
      <c r="U112" s="9" t="s">
        <v>2644</v>
      </c>
      <c r="V112" s="9" t="s">
        <v>111</v>
      </c>
      <c r="W112" s="9" t="s">
        <v>102</v>
      </c>
      <c r="X112" s="9" t="s">
        <v>53</v>
      </c>
      <c r="Y112" s="9" t="s">
        <v>54</v>
      </c>
      <c r="Z112" s="9" t="s">
        <v>55</v>
      </c>
      <c r="AA112" s="9" t="s">
        <v>4644</v>
      </c>
      <c r="AB112" s="11">
        <v>0</v>
      </c>
      <c r="AC112" s="10" t="s">
        <v>5006</v>
      </c>
      <c r="AD112" s="10"/>
      <c r="AE112" s="10" t="str" cm="1">
        <f t="array" aca="1" ref="AE112" ca="1">IFERROR(_xlfn.XLOOKUP(MID(CELL("filename",$A$1),FIND("]",CELL("filename",$A$1))+1,255)&amp;"|"&amp;$C112,Fonte_OM_Objeto!$G:$G,Fonte_OM_Objeto!$J:$J),"")</f>
        <v/>
      </c>
      <c r="AF112" s="10" t="str" cm="1">
        <f t="array" aca="1" ref="AF112" ca="1">IFERROR(_xlfn.XLOOKUP(MID(CELL("filename",$A$1),FIND("]",CELL("filename",$A$1))+1,255)&amp;"|"&amp;$C112,Fonte_OM_Objeto!$G:$G,Fonte_OM_Objeto!$K:$K),"")</f>
        <v/>
      </c>
    </row>
    <row r="113" spans="1:32" s="1" customFormat="1" ht="41.1" customHeight="1" x14ac:dyDescent="0.2">
      <c r="A113" s="9" t="s">
        <v>2327</v>
      </c>
      <c r="B113" s="9" t="s">
        <v>31</v>
      </c>
      <c r="C113" s="9" t="s">
        <v>2125</v>
      </c>
      <c r="D113" s="9" t="s">
        <v>33</v>
      </c>
      <c r="E113" s="9" t="s">
        <v>2967</v>
      </c>
      <c r="F113" s="9" t="s">
        <v>2124</v>
      </c>
      <c r="G113" s="9" t="s">
        <v>143</v>
      </c>
      <c r="H113" s="9" t="s">
        <v>190</v>
      </c>
      <c r="I113" s="9" t="s">
        <v>39</v>
      </c>
      <c r="J113" s="9" t="s">
        <v>40</v>
      </c>
      <c r="K113" s="9" t="s">
        <v>41</v>
      </c>
      <c r="L113" s="9" t="s">
        <v>59</v>
      </c>
      <c r="M113" s="9" t="s">
        <v>60</v>
      </c>
      <c r="N113" s="9" t="s">
        <v>5007</v>
      </c>
      <c r="O113" s="9" t="s">
        <v>45</v>
      </c>
      <c r="P113" s="9" t="s">
        <v>62</v>
      </c>
      <c r="Q113" s="9" t="s">
        <v>45</v>
      </c>
      <c r="R113" s="9" t="s">
        <v>4048</v>
      </c>
      <c r="S113" s="9" t="s">
        <v>2645</v>
      </c>
      <c r="T113" s="9" t="s">
        <v>190</v>
      </c>
      <c r="U113" s="9" t="s">
        <v>2644</v>
      </c>
      <c r="V113" s="9" t="s">
        <v>111</v>
      </c>
      <c r="W113" s="9" t="s">
        <v>52</v>
      </c>
      <c r="X113" s="9" t="s">
        <v>53</v>
      </c>
      <c r="Y113" s="9" t="s">
        <v>54</v>
      </c>
      <c r="Z113" s="9" t="s">
        <v>55</v>
      </c>
      <c r="AA113" s="9" t="s">
        <v>4644</v>
      </c>
      <c r="AB113" s="11">
        <v>0</v>
      </c>
      <c r="AC113" s="10" t="s">
        <v>5006</v>
      </c>
      <c r="AD113" s="10"/>
      <c r="AE113" s="10" t="str" cm="1">
        <f t="array" aca="1" ref="AE113" ca="1">IFERROR(_xlfn.XLOOKUP(MID(CELL("filename",$A$1),FIND("]",CELL("filename",$A$1))+1,255)&amp;"|"&amp;$C113,Fonte_OM_Objeto!$G:$G,Fonte_OM_Objeto!$J:$J),"")</f>
        <v/>
      </c>
      <c r="AF113" s="10" t="str" cm="1">
        <f t="array" aca="1" ref="AF113" ca="1">IFERROR(_xlfn.XLOOKUP(MID(CELL("filename",$A$1),FIND("]",CELL("filename",$A$1))+1,255)&amp;"|"&amp;$C113,Fonte_OM_Objeto!$G:$G,Fonte_OM_Objeto!$K:$K),"")</f>
        <v/>
      </c>
    </row>
    <row r="114" spans="1:32" s="1" customFormat="1" ht="62.85" customHeight="1" x14ac:dyDescent="0.2">
      <c r="A114" s="9" t="s">
        <v>2327</v>
      </c>
      <c r="B114" s="9" t="s">
        <v>31</v>
      </c>
      <c r="C114" s="9" t="s">
        <v>5005</v>
      </c>
      <c r="D114" s="9" t="s">
        <v>33</v>
      </c>
      <c r="E114" s="9" t="s">
        <v>2967</v>
      </c>
      <c r="F114" s="9" t="s">
        <v>2124</v>
      </c>
      <c r="G114" s="9" t="s">
        <v>143</v>
      </c>
      <c r="H114" s="9" t="s">
        <v>190</v>
      </c>
      <c r="I114" s="9" t="s">
        <v>39</v>
      </c>
      <c r="J114" s="9" t="s">
        <v>40</v>
      </c>
      <c r="K114" s="9" t="s">
        <v>41</v>
      </c>
      <c r="L114" s="9" t="s">
        <v>70</v>
      </c>
      <c r="M114" s="9" t="s">
        <v>71</v>
      </c>
      <c r="N114" s="9" t="s">
        <v>2326</v>
      </c>
      <c r="O114" s="9" t="s">
        <v>45</v>
      </c>
      <c r="P114" s="9" t="s">
        <v>62</v>
      </c>
      <c r="Q114" s="9" t="s">
        <v>45</v>
      </c>
      <c r="R114" s="9" t="s">
        <v>4048</v>
      </c>
      <c r="S114" s="9" t="s">
        <v>75</v>
      </c>
      <c r="T114" s="9" t="s">
        <v>76</v>
      </c>
      <c r="U114" s="9" t="s">
        <v>75</v>
      </c>
      <c r="V114" s="9" t="s">
        <v>51</v>
      </c>
      <c r="W114" s="9" t="s">
        <v>52</v>
      </c>
      <c r="X114" s="9" t="s">
        <v>53</v>
      </c>
      <c r="Y114" s="9" t="s">
        <v>54</v>
      </c>
      <c r="Z114" s="9" t="s">
        <v>55</v>
      </c>
      <c r="AA114" s="9" t="s">
        <v>4644</v>
      </c>
      <c r="AB114" s="11">
        <v>3500000</v>
      </c>
      <c r="AC114" s="10" t="s">
        <v>5004</v>
      </c>
      <c r="AD114" s="10"/>
      <c r="AE114" s="10" t="str" cm="1">
        <f t="array" aca="1" ref="AE114" ca="1">IFERROR(_xlfn.XLOOKUP(MID(CELL("filename",$A$1),FIND("]",CELL("filename",$A$1))+1,255)&amp;"|"&amp;$C114,Fonte_OM_Objeto!$G:$G,Fonte_OM_Objeto!$J:$J),"")</f>
        <v/>
      </c>
      <c r="AF114" s="10" t="str" cm="1">
        <f t="array" aca="1" ref="AF114" ca="1">IFERROR(_xlfn.XLOOKUP(MID(CELL("filename",$A$1),FIND("]",CELL("filename",$A$1))+1,255)&amp;"|"&amp;$C114,Fonte_OM_Objeto!$G:$G,Fonte_OM_Objeto!$K:$K),"")</f>
        <v/>
      </c>
    </row>
    <row r="115" spans="1:32" s="1" customFormat="1" ht="106.15" customHeight="1" x14ac:dyDescent="0.2">
      <c r="A115" s="9" t="s">
        <v>2327</v>
      </c>
      <c r="B115" s="9" t="s">
        <v>31</v>
      </c>
      <c r="C115" s="9" t="s">
        <v>3814</v>
      </c>
      <c r="D115" s="9" t="s">
        <v>33</v>
      </c>
      <c r="E115" s="9" t="s">
        <v>2967</v>
      </c>
      <c r="F115" s="9" t="s">
        <v>2124</v>
      </c>
      <c r="G115" s="9" t="s">
        <v>143</v>
      </c>
      <c r="H115" s="9" t="s">
        <v>190</v>
      </c>
      <c r="I115" s="9" t="s">
        <v>39</v>
      </c>
      <c r="J115" s="9" t="s">
        <v>40</v>
      </c>
      <c r="K115" s="9" t="s">
        <v>41</v>
      </c>
      <c r="L115" s="9" t="s">
        <v>408</v>
      </c>
      <c r="M115" s="9" t="s">
        <v>409</v>
      </c>
      <c r="N115" s="9" t="s">
        <v>2518</v>
      </c>
      <c r="O115" s="9" t="s">
        <v>45</v>
      </c>
      <c r="P115" s="9" t="s">
        <v>62</v>
      </c>
      <c r="Q115" s="9" t="s">
        <v>2353</v>
      </c>
      <c r="R115" s="9" t="s">
        <v>2517</v>
      </c>
      <c r="S115" s="9" t="s">
        <v>75</v>
      </c>
      <c r="T115" s="9" t="s">
        <v>76</v>
      </c>
      <c r="U115" s="9" t="s">
        <v>75</v>
      </c>
      <c r="V115" s="9" t="s">
        <v>51</v>
      </c>
      <c r="W115" s="9" t="s">
        <v>52</v>
      </c>
      <c r="X115" s="9" t="s">
        <v>53</v>
      </c>
      <c r="Y115" s="9" t="s">
        <v>54</v>
      </c>
      <c r="Z115" s="9" t="s">
        <v>55</v>
      </c>
      <c r="AA115" s="9" t="s">
        <v>4644</v>
      </c>
      <c r="AB115" s="11">
        <v>1050000</v>
      </c>
      <c r="AC115" s="10" t="s">
        <v>4643</v>
      </c>
      <c r="AD115" s="10"/>
      <c r="AE115" s="10" t="str" cm="1">
        <f t="array" aca="1" ref="AE115" ca="1">IFERROR(_xlfn.XLOOKUP(MID(CELL("filename",$A$1),FIND("]",CELL("filename",$A$1))+1,255)&amp;"|"&amp;$C115,Fonte_OM_Objeto!$G:$G,Fonte_OM_Objeto!$J:$J),"")</f>
        <v/>
      </c>
      <c r="AF115" s="10" t="str" cm="1">
        <f t="array" aca="1" ref="AF115" ca="1">IFERROR(_xlfn.XLOOKUP(MID(CELL("filename",$A$1),FIND("]",CELL("filename",$A$1))+1,255)&amp;"|"&amp;$C115,Fonte_OM_Objeto!$G:$G,Fonte_OM_Objeto!$K:$K),"")</f>
        <v/>
      </c>
    </row>
    <row r="116" spans="1:32" s="1" customFormat="1" ht="41.1" customHeight="1" x14ac:dyDescent="0.2">
      <c r="A116" s="9" t="s">
        <v>2327</v>
      </c>
      <c r="B116" s="9" t="s">
        <v>31</v>
      </c>
      <c r="C116" s="9" t="s">
        <v>5003</v>
      </c>
      <c r="D116" s="9" t="s">
        <v>33</v>
      </c>
      <c r="E116" s="9" t="s">
        <v>4480</v>
      </c>
      <c r="F116" s="9" t="s">
        <v>4479</v>
      </c>
      <c r="G116" s="9" t="s">
        <v>37</v>
      </c>
      <c r="H116" s="9" t="s">
        <v>362</v>
      </c>
      <c r="I116" s="9" t="s">
        <v>477</v>
      </c>
      <c r="J116" s="9" t="s">
        <v>40</v>
      </c>
      <c r="K116" s="9" t="s">
        <v>41</v>
      </c>
      <c r="L116" s="9" t="s">
        <v>232</v>
      </c>
      <c r="M116" s="9" t="s">
        <v>233</v>
      </c>
      <c r="N116" s="9" t="s">
        <v>4333</v>
      </c>
      <c r="O116" s="9" t="s">
        <v>45</v>
      </c>
      <c r="P116" s="9" t="s">
        <v>1646</v>
      </c>
      <c r="Q116" s="9" t="s">
        <v>2360</v>
      </c>
      <c r="R116" s="9" t="s">
        <v>4209</v>
      </c>
      <c r="S116" s="9" t="s">
        <v>75</v>
      </c>
      <c r="T116" s="9" t="s">
        <v>76</v>
      </c>
      <c r="U116" s="9" t="s">
        <v>75</v>
      </c>
      <c r="V116" s="9" t="s">
        <v>51</v>
      </c>
      <c r="W116" s="9" t="s">
        <v>102</v>
      </c>
      <c r="X116" s="9" t="s">
        <v>53</v>
      </c>
      <c r="Y116" s="9" t="s">
        <v>54</v>
      </c>
      <c r="Z116" s="9" t="s">
        <v>55</v>
      </c>
      <c r="AA116" s="9" t="s">
        <v>4644</v>
      </c>
      <c r="AB116" s="11">
        <v>1750000</v>
      </c>
      <c r="AC116" s="10" t="s">
        <v>5002</v>
      </c>
      <c r="AD116" s="10"/>
      <c r="AE116" s="10" t="str" cm="1">
        <f t="array" aca="1" ref="AE116" ca="1">IFERROR(_xlfn.XLOOKUP(MID(CELL("filename",$A$1),FIND("]",CELL("filename",$A$1))+1,255)&amp;"|"&amp;$C116,Fonte_OM_Objeto!$G:$G,Fonte_OM_Objeto!$J:$J),"")</f>
        <v/>
      </c>
      <c r="AF116" s="10" t="str" cm="1">
        <f t="array" aca="1" ref="AF116" ca="1">IFERROR(_xlfn.XLOOKUP(MID(CELL("filename",$A$1),FIND("]",CELL("filename",$A$1))+1,255)&amp;"|"&amp;$C116,Fonte_OM_Objeto!$G:$G,Fonte_OM_Objeto!$K:$K),"")</f>
        <v/>
      </c>
    </row>
    <row r="117" spans="1:32" s="1" customFormat="1" ht="19.7" customHeight="1" x14ac:dyDescent="0.2">
      <c r="A117" s="9" t="s">
        <v>2327</v>
      </c>
      <c r="B117" s="9" t="s">
        <v>31</v>
      </c>
      <c r="C117" s="9" t="s">
        <v>5001</v>
      </c>
      <c r="D117" s="9" t="s">
        <v>33</v>
      </c>
      <c r="E117" s="9" t="s">
        <v>5000</v>
      </c>
      <c r="F117" s="9" t="s">
        <v>4999</v>
      </c>
      <c r="G117" s="9" t="s">
        <v>37</v>
      </c>
      <c r="H117" s="9" t="s">
        <v>144</v>
      </c>
      <c r="I117" s="9" t="s">
        <v>160</v>
      </c>
      <c r="J117" s="9" t="s">
        <v>40</v>
      </c>
      <c r="K117" s="9" t="s">
        <v>41</v>
      </c>
      <c r="L117" s="9" t="s">
        <v>59</v>
      </c>
      <c r="M117" s="9" t="s">
        <v>60</v>
      </c>
      <c r="N117" s="9" t="s">
        <v>4998</v>
      </c>
      <c r="O117" s="9" t="s">
        <v>45</v>
      </c>
      <c r="P117" s="9" t="s">
        <v>46</v>
      </c>
      <c r="Q117" s="9" t="s">
        <v>47</v>
      </c>
      <c r="R117" s="9" t="s">
        <v>48</v>
      </c>
      <c r="S117" s="9" t="s">
        <v>635</v>
      </c>
      <c r="T117" s="9" t="s">
        <v>144</v>
      </c>
      <c r="U117" s="9" t="s">
        <v>636</v>
      </c>
      <c r="V117" s="9" t="s">
        <v>51</v>
      </c>
      <c r="W117" s="9" t="s">
        <v>52</v>
      </c>
      <c r="X117" s="9" t="s">
        <v>53</v>
      </c>
      <c r="Y117" s="9" t="s">
        <v>54</v>
      </c>
      <c r="Z117" s="9" t="s">
        <v>55</v>
      </c>
      <c r="AA117" s="9" t="s">
        <v>4644</v>
      </c>
      <c r="AB117" s="11">
        <v>700000</v>
      </c>
      <c r="AC117" s="10" t="s">
        <v>4997</v>
      </c>
      <c r="AD117" s="10"/>
      <c r="AE117" s="10" t="str" cm="1">
        <f t="array" aca="1" ref="AE117" ca="1">IFERROR(_xlfn.XLOOKUP(MID(CELL("filename",$A$1),FIND("]",CELL("filename",$A$1))+1,255)&amp;"|"&amp;$C117,Fonte_OM_Objeto!$G:$G,Fonte_OM_Objeto!$J:$J),"")</f>
        <v/>
      </c>
      <c r="AF117" s="10" t="str" cm="1">
        <f t="array" aca="1" ref="AF117" ca="1">IFERROR(_xlfn.XLOOKUP(MID(CELL("filename",$A$1),FIND("]",CELL("filename",$A$1))+1,255)&amp;"|"&amp;$C117,Fonte_OM_Objeto!$G:$G,Fonte_OM_Objeto!$K:$K),"")</f>
        <v/>
      </c>
    </row>
    <row r="118" spans="1:32" s="1" customFormat="1" ht="148.69999999999999" customHeight="1" x14ac:dyDescent="0.2">
      <c r="A118" s="9" t="s">
        <v>2327</v>
      </c>
      <c r="B118" s="9" t="s">
        <v>31</v>
      </c>
      <c r="C118" s="9" t="s">
        <v>4996</v>
      </c>
      <c r="D118" s="9" t="s">
        <v>33</v>
      </c>
      <c r="E118" s="9" t="s">
        <v>2965</v>
      </c>
      <c r="F118" s="9" t="s">
        <v>2964</v>
      </c>
      <c r="G118" s="9" t="s">
        <v>143</v>
      </c>
      <c r="H118" s="9" t="s">
        <v>1373</v>
      </c>
      <c r="I118" s="9" t="s">
        <v>160</v>
      </c>
      <c r="J118" s="9" t="s">
        <v>40</v>
      </c>
      <c r="K118" s="9" t="s">
        <v>41</v>
      </c>
      <c r="L118" s="9" t="s">
        <v>70</v>
      </c>
      <c r="M118" s="9" t="s">
        <v>71</v>
      </c>
      <c r="N118" s="9" t="s">
        <v>2641</v>
      </c>
      <c r="O118" s="9" t="s">
        <v>45</v>
      </c>
      <c r="P118" s="9" t="s">
        <v>73</v>
      </c>
      <c r="Q118" s="9" t="s">
        <v>45</v>
      </c>
      <c r="R118" s="9" t="s">
        <v>74</v>
      </c>
      <c r="S118" s="9" t="s">
        <v>75</v>
      </c>
      <c r="T118" s="9" t="s">
        <v>76</v>
      </c>
      <c r="U118" s="9" t="s">
        <v>75</v>
      </c>
      <c r="V118" s="9" t="s">
        <v>51</v>
      </c>
      <c r="W118" s="9" t="s">
        <v>102</v>
      </c>
      <c r="X118" s="9" t="s">
        <v>53</v>
      </c>
      <c r="Y118" s="9" t="s">
        <v>54</v>
      </c>
      <c r="Z118" s="9" t="s">
        <v>55</v>
      </c>
      <c r="AA118" s="9" t="s">
        <v>4644</v>
      </c>
      <c r="AB118" s="11">
        <v>1050000</v>
      </c>
      <c r="AC118" s="10" t="s">
        <v>4995</v>
      </c>
      <c r="AD118" s="10"/>
      <c r="AE118" s="10" t="str" cm="1">
        <f t="array" aca="1" ref="AE118" ca="1">IFERROR(_xlfn.XLOOKUP(MID(CELL("filename",$A$1),FIND("]",CELL("filename",$A$1))+1,255)&amp;"|"&amp;$C118,Fonte_OM_Objeto!$G:$G,Fonte_OM_Objeto!$J:$J),"")</f>
        <v/>
      </c>
      <c r="AF118" s="10" t="str" cm="1">
        <f t="array" aca="1" ref="AF118" ca="1">IFERROR(_xlfn.XLOOKUP(MID(CELL("filename",$A$1),FIND("]",CELL("filename",$A$1))+1,255)&amp;"|"&amp;$C118,Fonte_OM_Objeto!$G:$G,Fonte_OM_Objeto!$K:$K),"")</f>
        <v/>
      </c>
    </row>
    <row r="119" spans="1:32" s="1" customFormat="1" ht="148.69999999999999" customHeight="1" x14ac:dyDescent="0.2">
      <c r="A119" s="9" t="s">
        <v>2327</v>
      </c>
      <c r="B119" s="9" t="s">
        <v>31</v>
      </c>
      <c r="C119" s="9" t="s">
        <v>4994</v>
      </c>
      <c r="D119" s="9" t="s">
        <v>33</v>
      </c>
      <c r="E119" s="9" t="s">
        <v>2965</v>
      </c>
      <c r="F119" s="9" t="s">
        <v>2964</v>
      </c>
      <c r="G119" s="9" t="s">
        <v>143</v>
      </c>
      <c r="H119" s="9" t="s">
        <v>1373</v>
      </c>
      <c r="I119" s="9" t="s">
        <v>160</v>
      </c>
      <c r="J119" s="9" t="s">
        <v>40</v>
      </c>
      <c r="K119" s="9" t="s">
        <v>41</v>
      </c>
      <c r="L119" s="9" t="s">
        <v>59</v>
      </c>
      <c r="M119" s="9" t="s">
        <v>60</v>
      </c>
      <c r="N119" s="9" t="s">
        <v>2347</v>
      </c>
      <c r="O119" s="9" t="s">
        <v>45</v>
      </c>
      <c r="P119" s="9" t="s">
        <v>62</v>
      </c>
      <c r="Q119" s="9" t="s">
        <v>45</v>
      </c>
      <c r="R119" s="9" t="s">
        <v>4046</v>
      </c>
      <c r="S119" s="9" t="s">
        <v>75</v>
      </c>
      <c r="T119" s="9" t="s">
        <v>76</v>
      </c>
      <c r="U119" s="9" t="s">
        <v>75</v>
      </c>
      <c r="V119" s="9" t="s">
        <v>51</v>
      </c>
      <c r="W119" s="9" t="s">
        <v>52</v>
      </c>
      <c r="X119" s="9" t="s">
        <v>53</v>
      </c>
      <c r="Y119" s="9" t="s">
        <v>54</v>
      </c>
      <c r="Z119" s="9" t="s">
        <v>55</v>
      </c>
      <c r="AA119" s="9" t="s">
        <v>4644</v>
      </c>
      <c r="AB119" s="11">
        <v>1050000</v>
      </c>
      <c r="AC119" s="10" t="s">
        <v>4993</v>
      </c>
      <c r="AD119" s="10"/>
      <c r="AE119" s="10" t="str" cm="1">
        <f t="array" aca="1" ref="AE119" ca="1">IFERROR(_xlfn.XLOOKUP(MID(CELL("filename",$A$1),FIND("]",CELL("filename",$A$1))+1,255)&amp;"|"&amp;$C119,Fonte_OM_Objeto!$G:$G,Fonte_OM_Objeto!$J:$J),"")</f>
        <v/>
      </c>
      <c r="AF119" s="10" t="str" cm="1">
        <f t="array" aca="1" ref="AF119" ca="1">IFERROR(_xlfn.XLOOKUP(MID(CELL("filename",$A$1),FIND("]",CELL("filename",$A$1))+1,255)&amp;"|"&amp;$C119,Fonte_OM_Objeto!$G:$G,Fonte_OM_Objeto!$K:$K),"")</f>
        <v/>
      </c>
    </row>
    <row r="120" spans="1:32" s="1" customFormat="1" ht="19.7" customHeight="1" x14ac:dyDescent="0.2">
      <c r="A120" s="9" t="s">
        <v>2327</v>
      </c>
      <c r="B120" s="9" t="s">
        <v>31</v>
      </c>
      <c r="C120" s="9" t="s">
        <v>4992</v>
      </c>
      <c r="D120" s="9" t="s">
        <v>33</v>
      </c>
      <c r="E120" s="9" t="s">
        <v>2965</v>
      </c>
      <c r="F120" s="9" t="s">
        <v>2964</v>
      </c>
      <c r="G120" s="9" t="s">
        <v>143</v>
      </c>
      <c r="H120" s="9" t="s">
        <v>1373</v>
      </c>
      <c r="I120" s="9" t="s">
        <v>160</v>
      </c>
      <c r="J120" s="9" t="s">
        <v>40</v>
      </c>
      <c r="K120" s="9" t="s">
        <v>41</v>
      </c>
      <c r="L120" s="9" t="s">
        <v>232</v>
      </c>
      <c r="M120" s="9" t="s">
        <v>233</v>
      </c>
      <c r="N120" s="9" t="s">
        <v>4877</v>
      </c>
      <c r="O120" s="9" t="s">
        <v>45</v>
      </c>
      <c r="P120" s="9" t="s">
        <v>235</v>
      </c>
      <c r="Q120" s="9" t="s">
        <v>2360</v>
      </c>
      <c r="R120" s="9" t="s">
        <v>2359</v>
      </c>
      <c r="S120" s="9" t="s">
        <v>2499</v>
      </c>
      <c r="T120" s="9" t="s">
        <v>1373</v>
      </c>
      <c r="U120" s="9" t="s">
        <v>2258</v>
      </c>
      <c r="V120" s="9" t="s">
        <v>51</v>
      </c>
      <c r="W120" s="9" t="s">
        <v>52</v>
      </c>
      <c r="X120" s="9" t="s">
        <v>207</v>
      </c>
      <c r="Y120" s="9" t="s">
        <v>54</v>
      </c>
      <c r="Z120" s="9" t="s">
        <v>55</v>
      </c>
      <c r="AA120" s="9" t="s">
        <v>4644</v>
      </c>
      <c r="AB120" s="11">
        <v>0</v>
      </c>
      <c r="AC120" s="9" t="s">
        <v>4991</v>
      </c>
      <c r="AD120" s="10"/>
      <c r="AE120" s="10" t="str" cm="1">
        <f t="array" aca="1" ref="AE120" ca="1">IFERROR(_xlfn.XLOOKUP(MID(CELL("filename",$A$1),FIND("]",CELL("filename",$A$1))+1,255)&amp;"|"&amp;$C120,Fonte_OM_Objeto!$G:$G,Fonte_OM_Objeto!$J:$J),"")</f>
        <v/>
      </c>
      <c r="AF120" s="10" t="str" cm="1">
        <f t="array" aca="1" ref="AF120" ca="1">IFERROR(_xlfn.XLOOKUP(MID(CELL("filename",$A$1),FIND("]",CELL("filename",$A$1))+1,255)&amp;"|"&amp;$C120,Fonte_OM_Objeto!$G:$G,Fonte_OM_Objeto!$K:$K),"")</f>
        <v/>
      </c>
    </row>
    <row r="121" spans="1:32" s="1" customFormat="1" ht="19.7" customHeight="1" x14ac:dyDescent="0.2">
      <c r="A121" s="9" t="s">
        <v>2327</v>
      </c>
      <c r="B121" s="9" t="s">
        <v>31</v>
      </c>
      <c r="C121" s="9" t="s">
        <v>4992</v>
      </c>
      <c r="D121" s="9" t="s">
        <v>33</v>
      </c>
      <c r="E121" s="9" t="s">
        <v>2965</v>
      </c>
      <c r="F121" s="9" t="s">
        <v>2964</v>
      </c>
      <c r="G121" s="9" t="s">
        <v>143</v>
      </c>
      <c r="H121" s="9" t="s">
        <v>1373</v>
      </c>
      <c r="I121" s="9" t="s">
        <v>160</v>
      </c>
      <c r="J121" s="9" t="s">
        <v>40</v>
      </c>
      <c r="K121" s="9" t="s">
        <v>41</v>
      </c>
      <c r="L121" s="9" t="s">
        <v>232</v>
      </c>
      <c r="M121" s="9" t="s">
        <v>233</v>
      </c>
      <c r="N121" s="9" t="s">
        <v>4873</v>
      </c>
      <c r="O121" s="9" t="s">
        <v>45</v>
      </c>
      <c r="P121" s="9" t="s">
        <v>235</v>
      </c>
      <c r="Q121" s="9" t="s">
        <v>45</v>
      </c>
      <c r="R121" s="9" t="s">
        <v>2359</v>
      </c>
      <c r="S121" s="9" t="s">
        <v>2499</v>
      </c>
      <c r="T121" s="9" t="s">
        <v>1373</v>
      </c>
      <c r="U121" s="9" t="s">
        <v>2258</v>
      </c>
      <c r="V121" s="9" t="s">
        <v>51</v>
      </c>
      <c r="W121" s="9" t="s">
        <v>52</v>
      </c>
      <c r="X121" s="9" t="s">
        <v>207</v>
      </c>
      <c r="Y121" s="9" t="s">
        <v>54</v>
      </c>
      <c r="Z121" s="9" t="s">
        <v>55</v>
      </c>
      <c r="AA121" s="9" t="s">
        <v>4644</v>
      </c>
      <c r="AB121" s="11">
        <v>500000</v>
      </c>
      <c r="AC121" s="9" t="s">
        <v>4991</v>
      </c>
      <c r="AD121" s="10"/>
      <c r="AE121" s="10" t="str" cm="1">
        <f t="array" aca="1" ref="AE121" ca="1">IFERROR(_xlfn.XLOOKUP(MID(CELL("filename",$A$1),FIND("]",CELL("filename",$A$1))+1,255)&amp;"|"&amp;$C121,Fonte_OM_Objeto!$G:$G,Fonte_OM_Objeto!$J:$J),"")</f>
        <v/>
      </c>
      <c r="AF121" s="10" t="str" cm="1">
        <f t="array" aca="1" ref="AF121" ca="1">IFERROR(_xlfn.XLOOKUP(MID(CELL("filename",$A$1),FIND("]",CELL("filename",$A$1))+1,255)&amp;"|"&amp;$C121,Fonte_OM_Objeto!$G:$G,Fonte_OM_Objeto!$K:$K),"")</f>
        <v/>
      </c>
    </row>
    <row r="122" spans="1:32" s="1" customFormat="1" ht="19.7" customHeight="1" x14ac:dyDescent="0.2">
      <c r="A122" s="9" t="s">
        <v>2327</v>
      </c>
      <c r="B122" s="9" t="s">
        <v>31</v>
      </c>
      <c r="C122" s="9" t="s">
        <v>552</v>
      </c>
      <c r="D122" s="9" t="s">
        <v>33</v>
      </c>
      <c r="E122" s="9" t="s">
        <v>549</v>
      </c>
      <c r="F122" s="9" t="s">
        <v>550</v>
      </c>
      <c r="G122" s="9" t="s">
        <v>37</v>
      </c>
      <c r="H122" s="9" t="s">
        <v>451</v>
      </c>
      <c r="I122" s="9" t="s">
        <v>39</v>
      </c>
      <c r="J122" s="9" t="s">
        <v>40</v>
      </c>
      <c r="K122" s="9" t="s">
        <v>41</v>
      </c>
      <c r="L122" s="9" t="s">
        <v>97</v>
      </c>
      <c r="M122" s="9" t="s">
        <v>98</v>
      </c>
      <c r="N122" s="9" t="s">
        <v>553</v>
      </c>
      <c r="O122" s="9" t="s">
        <v>45</v>
      </c>
      <c r="P122" s="9" t="s">
        <v>46</v>
      </c>
      <c r="Q122" s="9" t="s">
        <v>47</v>
      </c>
      <c r="R122" s="9" t="s">
        <v>48</v>
      </c>
      <c r="S122" s="9" t="s">
        <v>554</v>
      </c>
      <c r="T122" s="9" t="s">
        <v>451</v>
      </c>
      <c r="U122" s="9" t="s">
        <v>555</v>
      </c>
      <c r="V122" s="9" t="s">
        <v>51</v>
      </c>
      <c r="W122" s="9" t="s">
        <v>52</v>
      </c>
      <c r="X122" s="9" t="s">
        <v>53</v>
      </c>
      <c r="Y122" s="9" t="s">
        <v>54</v>
      </c>
      <c r="Z122" s="9" t="s">
        <v>55</v>
      </c>
      <c r="AA122" s="9" t="s">
        <v>4644</v>
      </c>
      <c r="AB122" s="11">
        <v>700000</v>
      </c>
      <c r="AC122" s="9" t="s">
        <v>4990</v>
      </c>
      <c r="AD122" s="10"/>
      <c r="AE122" s="10" t="str" cm="1">
        <f t="array" aca="1" ref="AE122" ca="1">IFERROR(_xlfn.XLOOKUP(MID(CELL("filename",$A$1),FIND("]",CELL("filename",$A$1))+1,255)&amp;"|"&amp;$C122,Fonte_OM_Objeto!$G:$G,Fonte_OM_Objeto!$J:$J),"")</f>
        <v/>
      </c>
      <c r="AF122" s="10" t="str" cm="1">
        <f t="array" aca="1" ref="AF122" ca="1">IFERROR(_xlfn.XLOOKUP(MID(CELL("filename",$A$1),FIND("]",CELL("filename",$A$1))+1,255)&amp;"|"&amp;$C122,Fonte_OM_Objeto!$G:$G,Fonte_OM_Objeto!$K:$K),"")</f>
        <v/>
      </c>
    </row>
    <row r="123" spans="1:32" s="1" customFormat="1" ht="41.1" customHeight="1" x14ac:dyDescent="0.2">
      <c r="A123" s="9" t="s">
        <v>2327</v>
      </c>
      <c r="B123" s="9" t="s">
        <v>31</v>
      </c>
      <c r="C123" s="9" t="s">
        <v>4989</v>
      </c>
      <c r="D123" s="9" t="s">
        <v>33</v>
      </c>
      <c r="E123" s="9" t="s">
        <v>549</v>
      </c>
      <c r="F123" s="9" t="s">
        <v>550</v>
      </c>
      <c r="G123" s="9" t="s">
        <v>37</v>
      </c>
      <c r="H123" s="9" t="s">
        <v>451</v>
      </c>
      <c r="I123" s="9" t="s">
        <v>39</v>
      </c>
      <c r="J123" s="9" t="s">
        <v>40</v>
      </c>
      <c r="K123" s="9" t="s">
        <v>41</v>
      </c>
      <c r="L123" s="9" t="s">
        <v>97</v>
      </c>
      <c r="M123" s="9" t="s">
        <v>98</v>
      </c>
      <c r="N123" s="9" t="s">
        <v>130</v>
      </c>
      <c r="O123" s="9" t="s">
        <v>45</v>
      </c>
      <c r="P123" s="9" t="s">
        <v>109</v>
      </c>
      <c r="Q123" s="9" t="s">
        <v>47</v>
      </c>
      <c r="R123" s="9" t="s">
        <v>110</v>
      </c>
      <c r="S123" s="9" t="s">
        <v>75</v>
      </c>
      <c r="T123" s="9" t="s">
        <v>76</v>
      </c>
      <c r="U123" s="9" t="s">
        <v>75</v>
      </c>
      <c r="V123" s="9" t="s">
        <v>111</v>
      </c>
      <c r="W123" s="9" t="s">
        <v>52</v>
      </c>
      <c r="X123" s="9" t="s">
        <v>53</v>
      </c>
      <c r="Y123" s="9" t="s">
        <v>54</v>
      </c>
      <c r="Z123" s="9" t="s">
        <v>55</v>
      </c>
      <c r="AA123" s="9" t="s">
        <v>4644</v>
      </c>
      <c r="AB123" s="11">
        <v>2100000</v>
      </c>
      <c r="AC123" s="10" t="s">
        <v>4988</v>
      </c>
      <c r="AD123" s="10"/>
      <c r="AE123" s="10" t="str" cm="1">
        <f t="array" aca="1" ref="AE123" ca="1">IFERROR(_xlfn.XLOOKUP(MID(CELL("filename",$A$1),FIND("]",CELL("filename",$A$1))+1,255)&amp;"|"&amp;$C123,Fonte_OM_Objeto!$G:$G,Fonte_OM_Objeto!$J:$J),"")</f>
        <v/>
      </c>
      <c r="AF123" s="10" t="str" cm="1">
        <f t="array" aca="1" ref="AF123" ca="1">IFERROR(_xlfn.XLOOKUP(MID(CELL("filename",$A$1),FIND("]",CELL("filename",$A$1))+1,255)&amp;"|"&amp;$C123,Fonte_OM_Objeto!$G:$G,Fonte_OM_Objeto!$K:$K),"")</f>
        <v/>
      </c>
    </row>
    <row r="124" spans="1:32" s="1" customFormat="1" ht="62.85" customHeight="1" x14ac:dyDescent="0.2">
      <c r="A124" s="9" t="s">
        <v>2327</v>
      </c>
      <c r="B124" s="9" t="s">
        <v>31</v>
      </c>
      <c r="C124" s="9" t="s">
        <v>4445</v>
      </c>
      <c r="D124" s="9" t="s">
        <v>33</v>
      </c>
      <c r="E124" s="9" t="s">
        <v>549</v>
      </c>
      <c r="F124" s="9" t="s">
        <v>550</v>
      </c>
      <c r="G124" s="9" t="s">
        <v>37</v>
      </c>
      <c r="H124" s="9" t="s">
        <v>451</v>
      </c>
      <c r="I124" s="9" t="s">
        <v>39</v>
      </c>
      <c r="J124" s="9" t="s">
        <v>40</v>
      </c>
      <c r="K124" s="9" t="s">
        <v>41</v>
      </c>
      <c r="L124" s="9" t="s">
        <v>59</v>
      </c>
      <c r="M124" s="9" t="s">
        <v>60</v>
      </c>
      <c r="N124" s="9" t="s">
        <v>2347</v>
      </c>
      <c r="O124" s="9" t="s">
        <v>45</v>
      </c>
      <c r="P124" s="9" t="s">
        <v>62</v>
      </c>
      <c r="Q124" s="9" t="s">
        <v>45</v>
      </c>
      <c r="R124" s="9" t="s">
        <v>4046</v>
      </c>
      <c r="S124" s="9" t="s">
        <v>75</v>
      </c>
      <c r="T124" s="9" t="s">
        <v>76</v>
      </c>
      <c r="U124" s="9" t="s">
        <v>75</v>
      </c>
      <c r="V124" s="9" t="s">
        <v>51</v>
      </c>
      <c r="W124" s="9" t="s">
        <v>52</v>
      </c>
      <c r="X124" s="9" t="s">
        <v>53</v>
      </c>
      <c r="Y124" s="9" t="s">
        <v>54</v>
      </c>
      <c r="Z124" s="9" t="s">
        <v>55</v>
      </c>
      <c r="AA124" s="9" t="s">
        <v>4644</v>
      </c>
      <c r="AB124" s="11">
        <v>1400000</v>
      </c>
      <c r="AC124" s="10" t="s">
        <v>4987</v>
      </c>
      <c r="AD124" s="10"/>
      <c r="AE124" s="10" t="str" cm="1">
        <f t="array" aca="1" ref="AE124" ca="1">IFERROR(_xlfn.XLOOKUP(MID(CELL("filename",$A$1),FIND("]",CELL("filename",$A$1))+1,255)&amp;"|"&amp;$C124,Fonte_OM_Objeto!$G:$G,Fonte_OM_Objeto!$J:$J),"")</f>
        <v/>
      </c>
      <c r="AF124" s="10" t="str" cm="1">
        <f t="array" aca="1" ref="AF124" ca="1">IFERROR(_xlfn.XLOOKUP(MID(CELL("filename",$A$1),FIND("]",CELL("filename",$A$1))+1,255)&amp;"|"&amp;$C124,Fonte_OM_Objeto!$G:$G,Fonte_OM_Objeto!$K:$K),"")</f>
        <v/>
      </c>
    </row>
    <row r="125" spans="1:32" s="1" customFormat="1" ht="41.1" customHeight="1" x14ac:dyDescent="0.2">
      <c r="A125" s="9" t="s">
        <v>2327</v>
      </c>
      <c r="B125" s="9" t="s">
        <v>31</v>
      </c>
      <c r="C125" s="9" t="s">
        <v>4986</v>
      </c>
      <c r="D125" s="9" t="s">
        <v>33</v>
      </c>
      <c r="E125" s="9" t="s">
        <v>549</v>
      </c>
      <c r="F125" s="9" t="s">
        <v>550</v>
      </c>
      <c r="G125" s="9" t="s">
        <v>37</v>
      </c>
      <c r="H125" s="9" t="s">
        <v>451</v>
      </c>
      <c r="I125" s="9" t="s">
        <v>39</v>
      </c>
      <c r="J125" s="9" t="s">
        <v>40</v>
      </c>
      <c r="K125" s="9" t="s">
        <v>41</v>
      </c>
      <c r="L125" s="9" t="s">
        <v>97</v>
      </c>
      <c r="M125" s="9" t="s">
        <v>98</v>
      </c>
      <c r="N125" s="9" t="s">
        <v>4333</v>
      </c>
      <c r="O125" s="9" t="s">
        <v>45</v>
      </c>
      <c r="P125" s="9" t="s">
        <v>1646</v>
      </c>
      <c r="Q125" s="9" t="s">
        <v>2360</v>
      </c>
      <c r="R125" s="9" t="s">
        <v>4209</v>
      </c>
      <c r="S125" s="9" t="s">
        <v>75</v>
      </c>
      <c r="T125" s="9" t="s">
        <v>76</v>
      </c>
      <c r="U125" s="9" t="s">
        <v>75</v>
      </c>
      <c r="V125" s="9" t="s">
        <v>51</v>
      </c>
      <c r="W125" s="9" t="s">
        <v>52</v>
      </c>
      <c r="X125" s="9" t="s">
        <v>53</v>
      </c>
      <c r="Y125" s="9" t="s">
        <v>54</v>
      </c>
      <c r="Z125" s="9" t="s">
        <v>55</v>
      </c>
      <c r="AA125" s="9" t="s">
        <v>4644</v>
      </c>
      <c r="AB125" s="11">
        <v>1400000</v>
      </c>
      <c r="AC125" s="10" t="s">
        <v>4985</v>
      </c>
      <c r="AD125" s="10"/>
      <c r="AE125" s="10" t="str" cm="1">
        <f t="array" aca="1" ref="AE125" ca="1">IFERROR(_xlfn.XLOOKUP(MID(CELL("filename",$A$1),FIND("]",CELL("filename",$A$1))+1,255)&amp;"|"&amp;$C125,Fonte_OM_Objeto!$G:$G,Fonte_OM_Objeto!$J:$J),"")</f>
        <v/>
      </c>
      <c r="AF125" s="10" t="str" cm="1">
        <f t="array" aca="1" ref="AF125" ca="1">IFERROR(_xlfn.XLOOKUP(MID(CELL("filename",$A$1),FIND("]",CELL("filename",$A$1))+1,255)&amp;"|"&amp;$C125,Fonte_OM_Objeto!$G:$G,Fonte_OM_Objeto!$K:$K),"")</f>
        <v/>
      </c>
    </row>
    <row r="126" spans="1:32" s="1" customFormat="1" ht="106.15" customHeight="1" x14ac:dyDescent="0.2">
      <c r="A126" s="9" t="s">
        <v>2327</v>
      </c>
      <c r="B126" s="9" t="s">
        <v>31</v>
      </c>
      <c r="C126" s="9" t="s">
        <v>4984</v>
      </c>
      <c r="D126" s="9" t="s">
        <v>33</v>
      </c>
      <c r="E126" s="9" t="s">
        <v>563</v>
      </c>
      <c r="F126" s="9" t="s">
        <v>564</v>
      </c>
      <c r="G126" s="9" t="s">
        <v>37</v>
      </c>
      <c r="H126" s="9" t="s">
        <v>340</v>
      </c>
      <c r="I126" s="9" t="s">
        <v>39</v>
      </c>
      <c r="J126" s="9" t="s">
        <v>40</v>
      </c>
      <c r="K126" s="9" t="s">
        <v>41</v>
      </c>
      <c r="L126" s="9" t="s">
        <v>408</v>
      </c>
      <c r="M126" s="9" t="s">
        <v>409</v>
      </c>
      <c r="N126" s="9" t="s">
        <v>2518</v>
      </c>
      <c r="O126" s="9" t="s">
        <v>45</v>
      </c>
      <c r="P126" s="9" t="s">
        <v>62</v>
      </c>
      <c r="Q126" s="9" t="s">
        <v>2353</v>
      </c>
      <c r="R126" s="9" t="s">
        <v>2517</v>
      </c>
      <c r="S126" s="9" t="s">
        <v>75</v>
      </c>
      <c r="T126" s="9" t="s">
        <v>76</v>
      </c>
      <c r="U126" s="9" t="s">
        <v>75</v>
      </c>
      <c r="V126" s="9" t="s">
        <v>51</v>
      </c>
      <c r="W126" s="9" t="s">
        <v>52</v>
      </c>
      <c r="X126" s="9" t="s">
        <v>53</v>
      </c>
      <c r="Y126" s="9" t="s">
        <v>54</v>
      </c>
      <c r="Z126" s="9" t="s">
        <v>55</v>
      </c>
      <c r="AA126" s="9" t="s">
        <v>4644</v>
      </c>
      <c r="AB126" s="11">
        <v>1680000</v>
      </c>
      <c r="AC126" s="10" t="s">
        <v>4643</v>
      </c>
      <c r="AD126" s="10"/>
      <c r="AE126" s="10" t="str" cm="1">
        <f t="array" aca="1" ref="AE126" ca="1">IFERROR(_xlfn.XLOOKUP(MID(CELL("filename",$A$1),FIND("]",CELL("filename",$A$1))+1,255)&amp;"|"&amp;$C126,Fonte_OM_Objeto!$G:$G,Fonte_OM_Objeto!$J:$J),"")</f>
        <v/>
      </c>
      <c r="AF126" s="10" t="str" cm="1">
        <f t="array" aca="1" ref="AF126" ca="1">IFERROR(_xlfn.XLOOKUP(MID(CELL("filename",$A$1),FIND("]",CELL("filename",$A$1))+1,255)&amp;"|"&amp;$C126,Fonte_OM_Objeto!$G:$G,Fonte_OM_Objeto!$K:$K),"")</f>
        <v/>
      </c>
    </row>
    <row r="127" spans="1:32" s="1" customFormat="1" ht="52.35" customHeight="1" x14ac:dyDescent="0.2">
      <c r="A127" s="9" t="s">
        <v>2327</v>
      </c>
      <c r="B127" s="9" t="s">
        <v>31</v>
      </c>
      <c r="C127" s="9" t="s">
        <v>4983</v>
      </c>
      <c r="D127" s="9" t="s">
        <v>33</v>
      </c>
      <c r="E127" s="9" t="s">
        <v>2938</v>
      </c>
      <c r="F127" s="9" t="s">
        <v>2937</v>
      </c>
      <c r="G127" s="9" t="s">
        <v>37</v>
      </c>
      <c r="H127" s="9" t="s">
        <v>96</v>
      </c>
      <c r="I127" s="9" t="s">
        <v>39</v>
      </c>
      <c r="J127" s="9" t="s">
        <v>40</v>
      </c>
      <c r="K127" s="9" t="s">
        <v>41</v>
      </c>
      <c r="L127" s="9" t="s">
        <v>70</v>
      </c>
      <c r="M127" s="9" t="s">
        <v>71</v>
      </c>
      <c r="N127" s="9" t="s">
        <v>118</v>
      </c>
      <c r="O127" s="9" t="s">
        <v>45</v>
      </c>
      <c r="P127" s="9" t="s">
        <v>46</v>
      </c>
      <c r="Q127" s="9" t="s">
        <v>47</v>
      </c>
      <c r="R127" s="9" t="s">
        <v>48</v>
      </c>
      <c r="S127" s="9" t="s">
        <v>75</v>
      </c>
      <c r="T127" s="9" t="s">
        <v>76</v>
      </c>
      <c r="U127" s="9" t="s">
        <v>75</v>
      </c>
      <c r="V127" s="9" t="s">
        <v>51</v>
      </c>
      <c r="W127" s="9" t="s">
        <v>52</v>
      </c>
      <c r="X127" s="9" t="s">
        <v>53</v>
      </c>
      <c r="Y127" s="9" t="s">
        <v>54</v>
      </c>
      <c r="Z127" s="9" t="s">
        <v>55</v>
      </c>
      <c r="AA127" s="9" t="s">
        <v>4644</v>
      </c>
      <c r="AB127" s="11">
        <v>3486000</v>
      </c>
      <c r="AC127" s="10" t="s">
        <v>4982</v>
      </c>
      <c r="AD127" s="10"/>
      <c r="AE127" s="10" t="str" cm="1">
        <f t="array" aca="1" ref="AE127" ca="1">IFERROR(_xlfn.XLOOKUP(MID(CELL("filename",$A$1),FIND("]",CELL("filename",$A$1))+1,255)&amp;"|"&amp;$C127,Fonte_OM_Objeto!$G:$G,Fonte_OM_Objeto!$J:$J),"")</f>
        <v/>
      </c>
      <c r="AF127" s="10" t="str" cm="1">
        <f t="array" aca="1" ref="AF127" ca="1">IFERROR(_xlfn.XLOOKUP(MID(CELL("filename",$A$1),FIND("]",CELL("filename",$A$1))+1,255)&amp;"|"&amp;$C127,Fonte_OM_Objeto!$G:$G,Fonte_OM_Objeto!$K:$K),"")</f>
        <v/>
      </c>
    </row>
    <row r="128" spans="1:32" s="1" customFormat="1" ht="41.1" customHeight="1" x14ac:dyDescent="0.2">
      <c r="A128" s="9" t="s">
        <v>2327</v>
      </c>
      <c r="B128" s="9" t="s">
        <v>31</v>
      </c>
      <c r="C128" s="9" t="s">
        <v>4981</v>
      </c>
      <c r="D128" s="9" t="s">
        <v>33</v>
      </c>
      <c r="E128" s="9" t="s">
        <v>2938</v>
      </c>
      <c r="F128" s="9" t="s">
        <v>2937</v>
      </c>
      <c r="G128" s="9" t="s">
        <v>37</v>
      </c>
      <c r="H128" s="9" t="s">
        <v>96</v>
      </c>
      <c r="I128" s="9" t="s">
        <v>39</v>
      </c>
      <c r="J128" s="9" t="s">
        <v>40</v>
      </c>
      <c r="K128" s="9" t="s">
        <v>41</v>
      </c>
      <c r="L128" s="9" t="s">
        <v>42</v>
      </c>
      <c r="M128" s="9" t="s">
        <v>43</v>
      </c>
      <c r="N128" s="9" t="s">
        <v>114</v>
      </c>
      <c r="O128" s="9" t="s">
        <v>45</v>
      </c>
      <c r="P128" s="9" t="s">
        <v>109</v>
      </c>
      <c r="Q128" s="9" t="s">
        <v>47</v>
      </c>
      <c r="R128" s="9" t="s">
        <v>110</v>
      </c>
      <c r="S128" s="9" t="s">
        <v>115</v>
      </c>
      <c r="T128" s="9" t="s">
        <v>96</v>
      </c>
      <c r="U128" s="9" t="s">
        <v>101</v>
      </c>
      <c r="V128" s="9" t="s">
        <v>111</v>
      </c>
      <c r="W128" s="9" t="s">
        <v>102</v>
      </c>
      <c r="X128" s="9" t="s">
        <v>53</v>
      </c>
      <c r="Y128" s="9" t="s">
        <v>54</v>
      </c>
      <c r="Z128" s="9" t="s">
        <v>55</v>
      </c>
      <c r="AA128" s="9" t="s">
        <v>4644</v>
      </c>
      <c r="AB128" s="11">
        <v>1260000</v>
      </c>
      <c r="AC128" s="10" t="s">
        <v>4980</v>
      </c>
      <c r="AD128" s="10"/>
      <c r="AE128" s="10" t="str" cm="1">
        <f t="array" aca="1" ref="AE128" ca="1">IFERROR(_xlfn.XLOOKUP(MID(CELL("filename",$A$1),FIND("]",CELL("filename",$A$1))+1,255)&amp;"|"&amp;$C128,Fonte_OM_Objeto!$G:$G,Fonte_OM_Objeto!$J:$J),"")</f>
        <v>CPOR/SP</v>
      </c>
      <c r="AF128" s="10" t="str" cm="1">
        <f t="array" aca="1" ref="AF128" ca="1">IFERROR(_xlfn.XLOOKUP(MID(CELL("filename",$A$1),FIND("]",CELL("filename",$A$1))+1,255)&amp;"|"&amp;$C128,Fonte_OM_Objeto!$G:$G,Fonte_OM_Objeto!$K:$K),"")</f>
        <v>Reforma e Adequação da Enfermaria do CPOR/SP.</v>
      </c>
    </row>
    <row r="129" spans="1:32" s="1" customFormat="1" ht="73.5" customHeight="1" x14ac:dyDescent="0.2">
      <c r="A129" s="9" t="s">
        <v>2327</v>
      </c>
      <c r="B129" s="9" t="s">
        <v>31</v>
      </c>
      <c r="C129" s="9" t="s">
        <v>2933</v>
      </c>
      <c r="D129" s="9" t="s">
        <v>33</v>
      </c>
      <c r="E129" s="9" t="s">
        <v>575</v>
      </c>
      <c r="F129" s="9" t="s">
        <v>576</v>
      </c>
      <c r="G129" s="9" t="s">
        <v>37</v>
      </c>
      <c r="H129" s="9" t="s">
        <v>212</v>
      </c>
      <c r="I129" s="9" t="s">
        <v>39</v>
      </c>
      <c r="J129" s="9" t="s">
        <v>40</v>
      </c>
      <c r="K129" s="9" t="s">
        <v>41</v>
      </c>
      <c r="L129" s="9" t="s">
        <v>59</v>
      </c>
      <c r="M129" s="9" t="s">
        <v>60</v>
      </c>
      <c r="N129" s="9" t="s">
        <v>2347</v>
      </c>
      <c r="O129" s="9" t="s">
        <v>45</v>
      </c>
      <c r="P129" s="9" t="s">
        <v>62</v>
      </c>
      <c r="Q129" s="9" t="s">
        <v>45</v>
      </c>
      <c r="R129" s="9" t="s">
        <v>4046</v>
      </c>
      <c r="S129" s="9" t="s">
        <v>75</v>
      </c>
      <c r="T129" s="9" t="s">
        <v>76</v>
      </c>
      <c r="U129" s="9" t="s">
        <v>75</v>
      </c>
      <c r="V129" s="9" t="s">
        <v>51</v>
      </c>
      <c r="W129" s="9" t="s">
        <v>102</v>
      </c>
      <c r="X129" s="9" t="s">
        <v>53</v>
      </c>
      <c r="Y129" s="9" t="s">
        <v>54</v>
      </c>
      <c r="Z129" s="9" t="s">
        <v>55</v>
      </c>
      <c r="AA129" s="9" t="s">
        <v>4644</v>
      </c>
      <c r="AB129" s="11">
        <v>2100000</v>
      </c>
      <c r="AC129" s="10" t="s">
        <v>4979</v>
      </c>
      <c r="AD129" s="10"/>
      <c r="AE129" s="10" t="str" cm="1">
        <f t="array" aca="1" ref="AE129" ca="1">IFERROR(_xlfn.XLOOKUP(MID(CELL("filename",$A$1),FIND("]",CELL("filename",$A$1))+1,255)&amp;"|"&amp;$C129,Fonte_OM_Objeto!$G:$G,Fonte_OM_Objeto!$J:$J),"")</f>
        <v/>
      </c>
      <c r="AF129" s="10" t="str" cm="1">
        <f t="array" aca="1" ref="AF129" ca="1">IFERROR(_xlfn.XLOOKUP(MID(CELL("filename",$A$1),FIND("]",CELL("filename",$A$1))+1,255)&amp;"|"&amp;$C129,Fonte_OM_Objeto!$G:$G,Fonte_OM_Objeto!$K:$K),"")</f>
        <v/>
      </c>
    </row>
    <row r="130" spans="1:32" s="1" customFormat="1" ht="73.5" customHeight="1" x14ac:dyDescent="0.2">
      <c r="A130" s="9" t="s">
        <v>2327</v>
      </c>
      <c r="B130" s="9" t="s">
        <v>31</v>
      </c>
      <c r="C130" s="9" t="s">
        <v>2933</v>
      </c>
      <c r="D130" s="9" t="s">
        <v>33</v>
      </c>
      <c r="E130" s="9" t="s">
        <v>575</v>
      </c>
      <c r="F130" s="9" t="s">
        <v>576</v>
      </c>
      <c r="G130" s="9" t="s">
        <v>37</v>
      </c>
      <c r="H130" s="9" t="s">
        <v>212</v>
      </c>
      <c r="I130" s="9" t="s">
        <v>39</v>
      </c>
      <c r="J130" s="9" t="s">
        <v>40</v>
      </c>
      <c r="K130" s="9" t="s">
        <v>41</v>
      </c>
      <c r="L130" s="9" t="s">
        <v>59</v>
      </c>
      <c r="M130" s="9" t="s">
        <v>60</v>
      </c>
      <c r="N130" s="9" t="s">
        <v>2347</v>
      </c>
      <c r="O130" s="9" t="s">
        <v>45</v>
      </c>
      <c r="P130" s="9" t="s">
        <v>62</v>
      </c>
      <c r="Q130" s="9" t="s">
        <v>45</v>
      </c>
      <c r="R130" s="9" t="s">
        <v>4046</v>
      </c>
      <c r="S130" s="9" t="s">
        <v>75</v>
      </c>
      <c r="T130" s="9" t="s">
        <v>76</v>
      </c>
      <c r="U130" s="9" t="s">
        <v>75</v>
      </c>
      <c r="V130" s="9" t="s">
        <v>51</v>
      </c>
      <c r="W130" s="9" t="s">
        <v>52</v>
      </c>
      <c r="X130" s="9" t="s">
        <v>53</v>
      </c>
      <c r="Y130" s="9" t="s">
        <v>54</v>
      </c>
      <c r="Z130" s="9" t="s">
        <v>55</v>
      </c>
      <c r="AA130" s="9" t="s">
        <v>4644</v>
      </c>
      <c r="AB130" s="11">
        <v>0</v>
      </c>
      <c r="AC130" s="10" t="s">
        <v>4979</v>
      </c>
      <c r="AD130" s="10"/>
      <c r="AE130" s="10" t="str" cm="1">
        <f t="array" aca="1" ref="AE130" ca="1">IFERROR(_xlfn.XLOOKUP(MID(CELL("filename",$A$1),FIND("]",CELL("filename",$A$1))+1,255)&amp;"|"&amp;$C130,Fonte_OM_Objeto!$G:$G,Fonte_OM_Objeto!$J:$J),"")</f>
        <v/>
      </c>
      <c r="AF130" s="10" t="str" cm="1">
        <f t="array" aca="1" ref="AF130" ca="1">IFERROR(_xlfn.XLOOKUP(MID(CELL("filename",$A$1),FIND("]",CELL("filename",$A$1))+1,255)&amp;"|"&amp;$C130,Fonte_OM_Objeto!$G:$G,Fonte_OM_Objeto!$K:$K),"")</f>
        <v/>
      </c>
    </row>
    <row r="131" spans="1:32" s="1" customFormat="1" ht="30.4" customHeight="1" x14ac:dyDescent="0.2">
      <c r="A131" s="9" t="s">
        <v>2327</v>
      </c>
      <c r="B131" s="9" t="s">
        <v>31</v>
      </c>
      <c r="C131" s="9" t="s">
        <v>581</v>
      </c>
      <c r="D131" s="9" t="s">
        <v>33</v>
      </c>
      <c r="E131" s="9" t="s">
        <v>575</v>
      </c>
      <c r="F131" s="9" t="s">
        <v>576</v>
      </c>
      <c r="G131" s="9" t="s">
        <v>37</v>
      </c>
      <c r="H131" s="9" t="s">
        <v>212</v>
      </c>
      <c r="I131" s="9" t="s">
        <v>39</v>
      </c>
      <c r="J131" s="9" t="s">
        <v>40</v>
      </c>
      <c r="K131" s="9" t="s">
        <v>41</v>
      </c>
      <c r="L131" s="9" t="s">
        <v>59</v>
      </c>
      <c r="M131" s="9" t="s">
        <v>60</v>
      </c>
      <c r="N131" s="9" t="s">
        <v>2347</v>
      </c>
      <c r="O131" s="9" t="s">
        <v>45</v>
      </c>
      <c r="P131" s="9" t="s">
        <v>62</v>
      </c>
      <c r="Q131" s="9" t="s">
        <v>45</v>
      </c>
      <c r="R131" s="9" t="s">
        <v>4046</v>
      </c>
      <c r="S131" s="9" t="s">
        <v>75</v>
      </c>
      <c r="T131" s="9" t="s">
        <v>76</v>
      </c>
      <c r="U131" s="9" t="s">
        <v>75</v>
      </c>
      <c r="V131" s="9" t="s">
        <v>51</v>
      </c>
      <c r="W131" s="9" t="s">
        <v>52</v>
      </c>
      <c r="X131" s="9" t="s">
        <v>53</v>
      </c>
      <c r="Y131" s="9" t="s">
        <v>54</v>
      </c>
      <c r="Z131" s="9" t="s">
        <v>55</v>
      </c>
      <c r="AA131" s="9" t="s">
        <v>4644</v>
      </c>
      <c r="AB131" s="11">
        <v>4900000</v>
      </c>
      <c r="AC131" s="10" t="s">
        <v>4978</v>
      </c>
      <c r="AD131" s="10"/>
      <c r="AE131" s="10" t="str" cm="1">
        <f t="array" aca="1" ref="AE131" ca="1">IFERROR(_xlfn.XLOOKUP(MID(CELL("filename",$A$1),FIND("]",CELL("filename",$A$1))+1,255)&amp;"|"&amp;$C131,Fonte_OM_Objeto!$G:$G,Fonte_OM_Objeto!$J:$J),"")</f>
        <v/>
      </c>
      <c r="AF131" s="10" t="str" cm="1">
        <f t="array" aca="1" ref="AF131" ca="1">IFERROR(_xlfn.XLOOKUP(MID(CELL("filename",$A$1),FIND("]",CELL("filename",$A$1))+1,255)&amp;"|"&amp;$C131,Fonte_OM_Objeto!$G:$G,Fonte_OM_Objeto!$K:$K),"")</f>
        <v/>
      </c>
    </row>
    <row r="132" spans="1:32" s="1" customFormat="1" ht="73.5" customHeight="1" x14ac:dyDescent="0.2">
      <c r="A132" s="9" t="s">
        <v>2327</v>
      </c>
      <c r="B132" s="9" t="s">
        <v>31</v>
      </c>
      <c r="C132" s="9" t="s">
        <v>583</v>
      </c>
      <c r="D132" s="9" t="s">
        <v>33</v>
      </c>
      <c r="E132" s="9" t="s">
        <v>575</v>
      </c>
      <c r="F132" s="9" t="s">
        <v>576</v>
      </c>
      <c r="G132" s="9" t="s">
        <v>37</v>
      </c>
      <c r="H132" s="9" t="s">
        <v>212</v>
      </c>
      <c r="I132" s="9" t="s">
        <v>39</v>
      </c>
      <c r="J132" s="9" t="s">
        <v>40</v>
      </c>
      <c r="K132" s="9" t="s">
        <v>41</v>
      </c>
      <c r="L132" s="9" t="s">
        <v>59</v>
      </c>
      <c r="M132" s="9" t="s">
        <v>60</v>
      </c>
      <c r="N132" s="9" t="s">
        <v>2347</v>
      </c>
      <c r="O132" s="9" t="s">
        <v>45</v>
      </c>
      <c r="P132" s="9" t="s">
        <v>62</v>
      </c>
      <c r="Q132" s="9" t="s">
        <v>45</v>
      </c>
      <c r="R132" s="9" t="s">
        <v>4046</v>
      </c>
      <c r="S132" s="9" t="s">
        <v>75</v>
      </c>
      <c r="T132" s="9" t="s">
        <v>76</v>
      </c>
      <c r="U132" s="9" t="s">
        <v>75</v>
      </c>
      <c r="V132" s="9" t="s">
        <v>51</v>
      </c>
      <c r="W132" s="9" t="s">
        <v>102</v>
      </c>
      <c r="X132" s="9" t="s">
        <v>53</v>
      </c>
      <c r="Y132" s="9" t="s">
        <v>54</v>
      </c>
      <c r="Z132" s="9" t="s">
        <v>55</v>
      </c>
      <c r="AA132" s="9" t="s">
        <v>4644</v>
      </c>
      <c r="AB132" s="11">
        <v>7000000</v>
      </c>
      <c r="AC132" s="10" t="s">
        <v>4977</v>
      </c>
      <c r="AD132" s="10"/>
      <c r="AE132" s="10" t="str" cm="1">
        <f t="array" aca="1" ref="AE132" ca="1">IFERROR(_xlfn.XLOOKUP(MID(CELL("filename",$A$1),FIND("]",CELL("filename",$A$1))+1,255)&amp;"|"&amp;$C132,Fonte_OM_Objeto!$G:$G,Fonte_OM_Objeto!$J:$J),"")</f>
        <v/>
      </c>
      <c r="AF132" s="10" t="str" cm="1">
        <f t="array" aca="1" ref="AF132" ca="1">IFERROR(_xlfn.XLOOKUP(MID(CELL("filename",$A$1),FIND("]",CELL("filename",$A$1))+1,255)&amp;"|"&amp;$C132,Fonte_OM_Objeto!$G:$G,Fonte_OM_Objeto!$K:$K),"")</f>
        <v/>
      </c>
    </row>
    <row r="133" spans="1:32" s="1" customFormat="1" ht="41.1" customHeight="1" x14ac:dyDescent="0.2">
      <c r="A133" s="9" t="s">
        <v>2327</v>
      </c>
      <c r="B133" s="9" t="s">
        <v>31</v>
      </c>
      <c r="C133" s="9" t="s">
        <v>4976</v>
      </c>
      <c r="D133" s="9" t="s">
        <v>33</v>
      </c>
      <c r="E133" s="9" t="s">
        <v>2929</v>
      </c>
      <c r="F133" s="9" t="s">
        <v>2928</v>
      </c>
      <c r="G133" s="9" t="s">
        <v>37</v>
      </c>
      <c r="H133" s="9" t="s">
        <v>172</v>
      </c>
      <c r="I133" s="9" t="s">
        <v>191</v>
      </c>
      <c r="J133" s="9" t="s">
        <v>40</v>
      </c>
      <c r="K133" s="9" t="s">
        <v>41</v>
      </c>
      <c r="L133" s="9" t="s">
        <v>42</v>
      </c>
      <c r="M133" s="9" t="s">
        <v>43</v>
      </c>
      <c r="N133" s="9" t="s">
        <v>1124</v>
      </c>
      <c r="O133" s="9" t="s">
        <v>45</v>
      </c>
      <c r="P133" s="9" t="s">
        <v>109</v>
      </c>
      <c r="Q133" s="9" t="s">
        <v>47</v>
      </c>
      <c r="R133" s="9" t="s">
        <v>110</v>
      </c>
      <c r="S133" s="9" t="s">
        <v>1125</v>
      </c>
      <c r="T133" s="9" t="s">
        <v>172</v>
      </c>
      <c r="U133" s="9" t="s">
        <v>1126</v>
      </c>
      <c r="V133" s="9" t="s">
        <v>111</v>
      </c>
      <c r="W133" s="9" t="s">
        <v>52</v>
      </c>
      <c r="X133" s="9" t="s">
        <v>53</v>
      </c>
      <c r="Y133" s="9" t="s">
        <v>54</v>
      </c>
      <c r="Z133" s="9" t="s">
        <v>55</v>
      </c>
      <c r="AA133" s="9" t="s">
        <v>4644</v>
      </c>
      <c r="AB133" s="11">
        <v>2100000</v>
      </c>
      <c r="AC133" s="10" t="s">
        <v>4975</v>
      </c>
      <c r="AD133" s="10"/>
      <c r="AE133" s="10" t="str" cm="1">
        <f t="array" aca="1" ref="AE133" ca="1">IFERROR(_xlfn.XLOOKUP(MID(CELL("filename",$A$1),FIND("]",CELL("filename",$A$1))+1,255)&amp;"|"&amp;$C133,Fonte_OM_Objeto!$G:$G,Fonte_OM_Objeto!$J:$J),"")</f>
        <v>B Adm Ap/CMN</v>
      </c>
      <c r="AF133" s="10" t="str" cm="1">
        <f t="array" aca="1" ref="AF133" ca="1">IFERROR(_xlfn.XLOOKUP(MID(CELL("filename",$A$1),FIND("]",CELL("filename",$A$1))+1,255)&amp;"|"&amp;$C133,Fonte_OM_Objeto!$G:$G,Fonte_OM_Objeto!$K:$K),"")</f>
        <v>Aquisição de uma ambulância Suporte avançado UTI móvel.</v>
      </c>
    </row>
    <row r="134" spans="1:32" s="1" customFormat="1" ht="41.1" customHeight="1" x14ac:dyDescent="0.2">
      <c r="A134" s="9" t="s">
        <v>2327</v>
      </c>
      <c r="B134" s="9" t="s">
        <v>31</v>
      </c>
      <c r="C134" s="9" t="s">
        <v>4974</v>
      </c>
      <c r="D134" s="9" t="s">
        <v>33</v>
      </c>
      <c r="E134" s="9" t="s">
        <v>593</v>
      </c>
      <c r="F134" s="9" t="s">
        <v>594</v>
      </c>
      <c r="G134" s="9" t="s">
        <v>37</v>
      </c>
      <c r="H134" s="9" t="s">
        <v>212</v>
      </c>
      <c r="I134" s="9" t="s">
        <v>39</v>
      </c>
      <c r="J134" s="9" t="s">
        <v>40</v>
      </c>
      <c r="K134" s="9" t="s">
        <v>41</v>
      </c>
      <c r="L134" s="9" t="s">
        <v>97</v>
      </c>
      <c r="M134" s="9" t="s">
        <v>98</v>
      </c>
      <c r="N134" s="9" t="s">
        <v>130</v>
      </c>
      <c r="O134" s="9" t="s">
        <v>45</v>
      </c>
      <c r="P134" s="9" t="s">
        <v>109</v>
      </c>
      <c r="Q134" s="9" t="s">
        <v>47</v>
      </c>
      <c r="R134" s="9" t="s">
        <v>110</v>
      </c>
      <c r="S134" s="9" t="s">
        <v>75</v>
      </c>
      <c r="T134" s="9" t="s">
        <v>76</v>
      </c>
      <c r="U134" s="9" t="s">
        <v>75</v>
      </c>
      <c r="V134" s="9" t="s">
        <v>111</v>
      </c>
      <c r="W134" s="9" t="s">
        <v>52</v>
      </c>
      <c r="X134" s="9" t="s">
        <v>53</v>
      </c>
      <c r="Y134" s="9" t="s">
        <v>54</v>
      </c>
      <c r="Z134" s="9" t="s">
        <v>55</v>
      </c>
      <c r="AA134" s="9" t="s">
        <v>4644</v>
      </c>
      <c r="AB134" s="11">
        <v>700000</v>
      </c>
      <c r="AC134" s="10" t="s">
        <v>4973</v>
      </c>
      <c r="AD134" s="10"/>
      <c r="AE134" s="10" t="str" cm="1">
        <f t="array" aca="1" ref="AE134" ca="1">IFERROR(_xlfn.XLOOKUP(MID(CELL("filename",$A$1),FIND("]",CELL("filename",$A$1))+1,255)&amp;"|"&amp;$C134,Fonte_OM_Objeto!$G:$G,Fonte_OM_Objeto!$J:$J),"")</f>
        <v/>
      </c>
      <c r="AF134" s="10" t="str" cm="1">
        <f t="array" aca="1" ref="AF134" ca="1">IFERROR(_xlfn.XLOOKUP(MID(CELL("filename",$A$1),FIND("]",CELL("filename",$A$1))+1,255)&amp;"|"&amp;$C134,Fonte_OM_Objeto!$G:$G,Fonte_OM_Objeto!$K:$K),"")</f>
        <v/>
      </c>
    </row>
    <row r="135" spans="1:32" s="1" customFormat="1" ht="73.5" customHeight="1" x14ac:dyDescent="0.2">
      <c r="A135" s="9" t="s">
        <v>2327</v>
      </c>
      <c r="B135" s="9" t="s">
        <v>31</v>
      </c>
      <c r="C135" s="9" t="s">
        <v>4972</v>
      </c>
      <c r="D135" s="9" t="s">
        <v>33</v>
      </c>
      <c r="E135" s="9" t="s">
        <v>593</v>
      </c>
      <c r="F135" s="9" t="s">
        <v>594</v>
      </c>
      <c r="G135" s="9" t="s">
        <v>37</v>
      </c>
      <c r="H135" s="9" t="s">
        <v>212</v>
      </c>
      <c r="I135" s="9" t="s">
        <v>39</v>
      </c>
      <c r="J135" s="9" t="s">
        <v>40</v>
      </c>
      <c r="K135" s="9" t="s">
        <v>41</v>
      </c>
      <c r="L135" s="9" t="s">
        <v>59</v>
      </c>
      <c r="M135" s="9" t="s">
        <v>60</v>
      </c>
      <c r="N135" s="9" t="s">
        <v>2347</v>
      </c>
      <c r="O135" s="9" t="s">
        <v>45</v>
      </c>
      <c r="P135" s="9" t="s">
        <v>62</v>
      </c>
      <c r="Q135" s="9" t="s">
        <v>45</v>
      </c>
      <c r="R135" s="9" t="s">
        <v>4046</v>
      </c>
      <c r="S135" s="9" t="s">
        <v>75</v>
      </c>
      <c r="T135" s="9" t="s">
        <v>76</v>
      </c>
      <c r="U135" s="9" t="s">
        <v>75</v>
      </c>
      <c r="V135" s="9" t="s">
        <v>51</v>
      </c>
      <c r="W135" s="9" t="s">
        <v>52</v>
      </c>
      <c r="X135" s="9" t="s">
        <v>53</v>
      </c>
      <c r="Y135" s="9" t="s">
        <v>54</v>
      </c>
      <c r="Z135" s="9" t="s">
        <v>55</v>
      </c>
      <c r="AA135" s="9" t="s">
        <v>4644</v>
      </c>
      <c r="AB135" s="11">
        <v>4900000</v>
      </c>
      <c r="AC135" s="10" t="s">
        <v>4971</v>
      </c>
      <c r="AD135" s="10"/>
      <c r="AE135" s="10" t="str" cm="1">
        <f t="array" aca="1" ref="AE135" ca="1">IFERROR(_xlfn.XLOOKUP(MID(CELL("filename",$A$1),FIND("]",CELL("filename",$A$1))+1,255)&amp;"|"&amp;$C135,Fonte_OM_Objeto!$G:$G,Fonte_OM_Objeto!$J:$J),"")</f>
        <v/>
      </c>
      <c r="AF135" s="10" t="str" cm="1">
        <f t="array" aca="1" ref="AF135" ca="1">IFERROR(_xlfn.XLOOKUP(MID(CELL("filename",$A$1),FIND("]",CELL("filename",$A$1))+1,255)&amp;"|"&amp;$C135,Fonte_OM_Objeto!$G:$G,Fonte_OM_Objeto!$K:$K),"")</f>
        <v/>
      </c>
    </row>
    <row r="136" spans="1:32" s="1" customFormat="1" ht="41.1" customHeight="1" x14ac:dyDescent="0.2">
      <c r="A136" s="9" t="s">
        <v>2327</v>
      </c>
      <c r="B136" s="9" t="s">
        <v>31</v>
      </c>
      <c r="C136" s="9" t="s">
        <v>2916</v>
      </c>
      <c r="D136" s="9" t="s">
        <v>33</v>
      </c>
      <c r="E136" s="9" t="s">
        <v>2893</v>
      </c>
      <c r="F136" s="9" t="s">
        <v>2892</v>
      </c>
      <c r="G136" s="9" t="s">
        <v>37</v>
      </c>
      <c r="H136" s="9" t="s">
        <v>159</v>
      </c>
      <c r="I136" s="9" t="s">
        <v>160</v>
      </c>
      <c r="J136" s="9" t="s">
        <v>40</v>
      </c>
      <c r="K136" s="9" t="s">
        <v>41</v>
      </c>
      <c r="L136" s="9" t="s">
        <v>42</v>
      </c>
      <c r="M136" s="9" t="s">
        <v>43</v>
      </c>
      <c r="N136" s="9" t="s">
        <v>118</v>
      </c>
      <c r="O136" s="9" t="s">
        <v>45</v>
      </c>
      <c r="P136" s="9" t="s">
        <v>46</v>
      </c>
      <c r="Q136" s="9" t="s">
        <v>47</v>
      </c>
      <c r="R136" s="9" t="s">
        <v>48</v>
      </c>
      <c r="S136" s="9" t="s">
        <v>75</v>
      </c>
      <c r="T136" s="9" t="s">
        <v>76</v>
      </c>
      <c r="U136" s="9" t="s">
        <v>75</v>
      </c>
      <c r="V136" s="9" t="s">
        <v>51</v>
      </c>
      <c r="W136" s="9" t="s">
        <v>102</v>
      </c>
      <c r="X136" s="9" t="s">
        <v>53</v>
      </c>
      <c r="Y136" s="9" t="s">
        <v>54</v>
      </c>
      <c r="Z136" s="9" t="s">
        <v>55</v>
      </c>
      <c r="AA136" s="9" t="s">
        <v>4644</v>
      </c>
      <c r="AB136" s="11">
        <v>175000</v>
      </c>
      <c r="AC136" s="10" t="s">
        <v>4970</v>
      </c>
      <c r="AD136" s="10"/>
      <c r="AE136" s="10" t="str" cm="1">
        <f t="array" aca="1" ref="AE136" ca="1">IFERROR(_xlfn.XLOOKUP(MID(CELL("filename",$A$1),FIND("]",CELL("filename",$A$1))+1,255)&amp;"|"&amp;$C136,Fonte_OM_Objeto!$G:$G,Fonte_OM_Objeto!$J:$J),"")</f>
        <v>62º BI</v>
      </c>
      <c r="AF136" s="10" t="str" cm="1">
        <f t="array" aca="1" ref="AF136" ca="1">IFERROR(_xlfn.XLOOKUP(MID(CELL("filename",$A$1),FIND("]",CELL("filename",$A$1))+1,255)&amp;"|"&amp;$C136,Fonte_OM_Objeto!$G:$G,Fonte_OM_Objeto!$K:$K),"")</f>
        <v>Aquisição de máquinas e equipamentos para a manutenção da Área de Instrução Presidente Médici.</v>
      </c>
    </row>
    <row r="137" spans="1:32" s="1" customFormat="1" ht="41.1" customHeight="1" x14ac:dyDescent="0.2">
      <c r="A137" s="9" t="s">
        <v>2327</v>
      </c>
      <c r="B137" s="9" t="s">
        <v>31</v>
      </c>
      <c r="C137" s="9" t="s">
        <v>2916</v>
      </c>
      <c r="D137" s="9" t="s">
        <v>33</v>
      </c>
      <c r="E137" s="9" t="s">
        <v>2893</v>
      </c>
      <c r="F137" s="9" t="s">
        <v>2892</v>
      </c>
      <c r="G137" s="9" t="s">
        <v>37</v>
      </c>
      <c r="H137" s="9" t="s">
        <v>159</v>
      </c>
      <c r="I137" s="9" t="s">
        <v>160</v>
      </c>
      <c r="J137" s="9" t="s">
        <v>40</v>
      </c>
      <c r="K137" s="9" t="s">
        <v>41</v>
      </c>
      <c r="L137" s="9" t="s">
        <v>42</v>
      </c>
      <c r="M137" s="9" t="s">
        <v>43</v>
      </c>
      <c r="N137" s="9" t="s">
        <v>118</v>
      </c>
      <c r="O137" s="9" t="s">
        <v>45</v>
      </c>
      <c r="P137" s="9" t="s">
        <v>46</v>
      </c>
      <c r="Q137" s="9" t="s">
        <v>47</v>
      </c>
      <c r="R137" s="9" t="s">
        <v>48</v>
      </c>
      <c r="S137" s="9" t="s">
        <v>75</v>
      </c>
      <c r="T137" s="9" t="s">
        <v>76</v>
      </c>
      <c r="U137" s="9" t="s">
        <v>75</v>
      </c>
      <c r="V137" s="9" t="s">
        <v>51</v>
      </c>
      <c r="W137" s="9" t="s">
        <v>52</v>
      </c>
      <c r="X137" s="9" t="s">
        <v>53</v>
      </c>
      <c r="Y137" s="9" t="s">
        <v>54</v>
      </c>
      <c r="Z137" s="9" t="s">
        <v>55</v>
      </c>
      <c r="AA137" s="9" t="s">
        <v>4644</v>
      </c>
      <c r="AB137" s="11">
        <v>700000</v>
      </c>
      <c r="AC137" s="10" t="s">
        <v>4970</v>
      </c>
      <c r="AD137" s="10"/>
      <c r="AE137" s="10" t="str" cm="1">
        <f t="array" aca="1" ref="AE137" ca="1">IFERROR(_xlfn.XLOOKUP(MID(CELL("filename",$A$1),FIND("]",CELL("filename",$A$1))+1,255)&amp;"|"&amp;$C137,Fonte_OM_Objeto!$G:$G,Fonte_OM_Objeto!$J:$J),"")</f>
        <v>62º BI</v>
      </c>
      <c r="AF137" s="10" t="str" cm="1">
        <f t="array" aca="1" ref="AF137" ca="1">IFERROR(_xlfn.XLOOKUP(MID(CELL("filename",$A$1),FIND("]",CELL("filename",$A$1))+1,255)&amp;"|"&amp;$C137,Fonte_OM_Objeto!$G:$G,Fonte_OM_Objeto!$K:$K),"")</f>
        <v>Aquisição de máquinas e equipamentos para a manutenção da Área de Instrução Presidente Médici.</v>
      </c>
    </row>
    <row r="138" spans="1:32" s="1" customFormat="1" ht="148.69999999999999" customHeight="1" x14ac:dyDescent="0.2">
      <c r="A138" s="9" t="s">
        <v>2327</v>
      </c>
      <c r="B138" s="9" t="s">
        <v>31</v>
      </c>
      <c r="C138" s="9" t="s">
        <v>2914</v>
      </c>
      <c r="D138" s="9" t="s">
        <v>33</v>
      </c>
      <c r="E138" s="9" t="s">
        <v>2893</v>
      </c>
      <c r="F138" s="9" t="s">
        <v>2892</v>
      </c>
      <c r="G138" s="9" t="s">
        <v>37</v>
      </c>
      <c r="H138" s="9" t="s">
        <v>159</v>
      </c>
      <c r="I138" s="9" t="s">
        <v>160</v>
      </c>
      <c r="J138" s="9" t="s">
        <v>40</v>
      </c>
      <c r="K138" s="9" t="s">
        <v>41</v>
      </c>
      <c r="L138" s="9" t="s">
        <v>408</v>
      </c>
      <c r="M138" s="9" t="s">
        <v>409</v>
      </c>
      <c r="N138" s="9" t="s">
        <v>4159</v>
      </c>
      <c r="O138" s="9" t="s">
        <v>45</v>
      </c>
      <c r="P138" s="9" t="s">
        <v>411</v>
      </c>
      <c r="Q138" s="9" t="s">
        <v>2353</v>
      </c>
      <c r="R138" s="9" t="s">
        <v>1858</v>
      </c>
      <c r="S138" s="9" t="s">
        <v>75</v>
      </c>
      <c r="T138" s="9" t="s">
        <v>76</v>
      </c>
      <c r="U138" s="9" t="s">
        <v>75</v>
      </c>
      <c r="V138" s="9" t="s">
        <v>51</v>
      </c>
      <c r="W138" s="9" t="s">
        <v>102</v>
      </c>
      <c r="X138" s="9" t="s">
        <v>53</v>
      </c>
      <c r="Y138" s="9" t="s">
        <v>54</v>
      </c>
      <c r="Z138" s="9" t="s">
        <v>55</v>
      </c>
      <c r="AA138" s="9" t="s">
        <v>4644</v>
      </c>
      <c r="AB138" s="11">
        <v>210000</v>
      </c>
      <c r="AC138" s="10" t="s">
        <v>4969</v>
      </c>
      <c r="AD138" s="10"/>
      <c r="AE138" s="10" t="str" cm="1">
        <f t="array" aca="1" ref="AE138" ca="1">IFERROR(_xlfn.XLOOKUP(MID(CELL("filename",$A$1),FIND("]",CELL("filename",$A$1))+1,255)&amp;"|"&amp;$C138,Fonte_OM_Objeto!$G:$G,Fonte_OM_Objeto!$J:$J),"")</f>
        <v/>
      </c>
      <c r="AF138" s="10" t="str" cm="1">
        <f t="array" aca="1" ref="AF138" ca="1">IFERROR(_xlfn.XLOOKUP(MID(CELL("filename",$A$1),FIND("]",CELL("filename",$A$1))+1,255)&amp;"|"&amp;$C138,Fonte_OM_Objeto!$G:$G,Fonte_OM_Objeto!$K:$K),"")</f>
        <v/>
      </c>
    </row>
    <row r="139" spans="1:32" s="1" customFormat="1" ht="148.69999999999999" customHeight="1" x14ac:dyDescent="0.2">
      <c r="A139" s="9" t="s">
        <v>2327</v>
      </c>
      <c r="B139" s="9" t="s">
        <v>31</v>
      </c>
      <c r="C139" s="9" t="s">
        <v>2914</v>
      </c>
      <c r="D139" s="9" t="s">
        <v>33</v>
      </c>
      <c r="E139" s="9" t="s">
        <v>2893</v>
      </c>
      <c r="F139" s="9" t="s">
        <v>2892</v>
      </c>
      <c r="G139" s="9" t="s">
        <v>37</v>
      </c>
      <c r="H139" s="9" t="s">
        <v>159</v>
      </c>
      <c r="I139" s="9" t="s">
        <v>160</v>
      </c>
      <c r="J139" s="9" t="s">
        <v>40</v>
      </c>
      <c r="K139" s="9" t="s">
        <v>41</v>
      </c>
      <c r="L139" s="9" t="s">
        <v>408</v>
      </c>
      <c r="M139" s="9" t="s">
        <v>409</v>
      </c>
      <c r="N139" s="9" t="s">
        <v>4159</v>
      </c>
      <c r="O139" s="9" t="s">
        <v>45</v>
      </c>
      <c r="P139" s="9" t="s">
        <v>411</v>
      </c>
      <c r="Q139" s="9" t="s">
        <v>2353</v>
      </c>
      <c r="R139" s="9" t="s">
        <v>1858</v>
      </c>
      <c r="S139" s="9" t="s">
        <v>75</v>
      </c>
      <c r="T139" s="9" t="s">
        <v>76</v>
      </c>
      <c r="U139" s="9" t="s">
        <v>75</v>
      </c>
      <c r="V139" s="9" t="s">
        <v>51</v>
      </c>
      <c r="W139" s="9" t="s">
        <v>52</v>
      </c>
      <c r="X139" s="9" t="s">
        <v>53</v>
      </c>
      <c r="Y139" s="9" t="s">
        <v>54</v>
      </c>
      <c r="Z139" s="9" t="s">
        <v>55</v>
      </c>
      <c r="AA139" s="9" t="s">
        <v>4644</v>
      </c>
      <c r="AB139" s="11">
        <v>490000</v>
      </c>
      <c r="AC139" s="10" t="s">
        <v>4969</v>
      </c>
      <c r="AD139" s="10"/>
      <c r="AE139" s="10" t="str" cm="1">
        <f t="array" aca="1" ref="AE139" ca="1">IFERROR(_xlfn.XLOOKUP(MID(CELL("filename",$A$1),FIND("]",CELL("filename",$A$1))+1,255)&amp;"|"&amp;$C139,Fonte_OM_Objeto!$G:$G,Fonte_OM_Objeto!$J:$J),"")</f>
        <v/>
      </c>
      <c r="AF139" s="10" t="str" cm="1">
        <f t="array" aca="1" ref="AF139" ca="1">IFERROR(_xlfn.XLOOKUP(MID(CELL("filename",$A$1),FIND("]",CELL("filename",$A$1))+1,255)&amp;"|"&amp;$C139,Fonte_OM_Objeto!$G:$G,Fonte_OM_Objeto!$K:$K),"")</f>
        <v/>
      </c>
    </row>
    <row r="140" spans="1:32" s="1" customFormat="1" ht="41.1" customHeight="1" x14ac:dyDescent="0.2">
      <c r="A140" s="9" t="s">
        <v>2327</v>
      </c>
      <c r="B140" s="9" t="s">
        <v>31</v>
      </c>
      <c r="C140" s="9" t="s">
        <v>4968</v>
      </c>
      <c r="D140" s="9" t="s">
        <v>33</v>
      </c>
      <c r="E140" s="9" t="s">
        <v>2893</v>
      </c>
      <c r="F140" s="9" t="s">
        <v>2892</v>
      </c>
      <c r="G140" s="9" t="s">
        <v>37</v>
      </c>
      <c r="H140" s="9" t="s">
        <v>159</v>
      </c>
      <c r="I140" s="9" t="s">
        <v>160</v>
      </c>
      <c r="J140" s="9" t="s">
        <v>40</v>
      </c>
      <c r="K140" s="9" t="s">
        <v>41</v>
      </c>
      <c r="L140" s="9" t="s">
        <v>42</v>
      </c>
      <c r="M140" s="9" t="s">
        <v>43</v>
      </c>
      <c r="N140" s="9" t="s">
        <v>2651</v>
      </c>
      <c r="O140" s="9" t="s">
        <v>45</v>
      </c>
      <c r="P140" s="9" t="s">
        <v>84</v>
      </c>
      <c r="Q140" s="9" t="s">
        <v>45</v>
      </c>
      <c r="R140" s="9" t="s">
        <v>4046</v>
      </c>
      <c r="S140" s="9" t="s">
        <v>75</v>
      </c>
      <c r="T140" s="9" t="s">
        <v>76</v>
      </c>
      <c r="U140" s="9" t="s">
        <v>75</v>
      </c>
      <c r="V140" s="9" t="s">
        <v>51</v>
      </c>
      <c r="W140" s="9" t="s">
        <v>52</v>
      </c>
      <c r="X140" s="9" t="s">
        <v>53</v>
      </c>
      <c r="Y140" s="9" t="s">
        <v>54</v>
      </c>
      <c r="Z140" s="9" t="s">
        <v>55</v>
      </c>
      <c r="AA140" s="9" t="s">
        <v>4644</v>
      </c>
      <c r="AB140" s="11">
        <v>3150000</v>
      </c>
      <c r="AC140" s="10" t="s">
        <v>4967</v>
      </c>
      <c r="AD140" s="10"/>
      <c r="AE140" s="10" t="str" cm="1">
        <f t="array" aca="1" ref="AE140" ca="1">IFERROR(_xlfn.XLOOKUP(MID(CELL("filename",$A$1),FIND("]",CELL("filename",$A$1))+1,255)&amp;"|"&amp;$C140,Fonte_OM_Objeto!$G:$G,Fonte_OM_Objeto!$J:$J),"")</f>
        <v>63º BI</v>
      </c>
      <c r="AF140" s="10" t="str" cm="1">
        <f t="array" aca="1" ref="AF140" ca="1">IFERROR(_xlfn.XLOOKUP(MID(CELL("filename",$A$1),FIND("]",CELL("filename",$A$1))+1,255)&amp;"|"&amp;$C140,Fonte_OM_Objeto!$G:$G,Fonte_OM_Objeto!$K:$K),"")</f>
        <v>Reforma da quadra poliesportiva com colocação de cobertura do 63º BI.</v>
      </c>
    </row>
    <row r="141" spans="1:32" s="1" customFormat="1" ht="30.4" customHeight="1" x14ac:dyDescent="0.2">
      <c r="A141" s="9" t="s">
        <v>2327</v>
      </c>
      <c r="B141" s="9" t="s">
        <v>31</v>
      </c>
      <c r="C141" s="9" t="s">
        <v>2912</v>
      </c>
      <c r="D141" s="9" t="s">
        <v>33</v>
      </c>
      <c r="E141" s="9" t="s">
        <v>2893</v>
      </c>
      <c r="F141" s="9" t="s">
        <v>2892</v>
      </c>
      <c r="G141" s="9" t="s">
        <v>37</v>
      </c>
      <c r="H141" s="9" t="s">
        <v>159</v>
      </c>
      <c r="I141" s="9" t="s">
        <v>160</v>
      </c>
      <c r="J141" s="9" t="s">
        <v>40</v>
      </c>
      <c r="K141" s="9" t="s">
        <v>41</v>
      </c>
      <c r="L141" s="9" t="s">
        <v>42</v>
      </c>
      <c r="M141" s="9" t="s">
        <v>43</v>
      </c>
      <c r="N141" s="9" t="s">
        <v>2344</v>
      </c>
      <c r="O141" s="9" t="s">
        <v>45</v>
      </c>
      <c r="P141" s="9" t="s">
        <v>84</v>
      </c>
      <c r="Q141" s="9" t="s">
        <v>45</v>
      </c>
      <c r="R141" s="9" t="s">
        <v>4048</v>
      </c>
      <c r="S141" s="9" t="s">
        <v>75</v>
      </c>
      <c r="T141" s="9" t="s">
        <v>76</v>
      </c>
      <c r="U141" s="9" t="s">
        <v>75</v>
      </c>
      <c r="V141" s="9" t="s">
        <v>51</v>
      </c>
      <c r="W141" s="9" t="s">
        <v>102</v>
      </c>
      <c r="X141" s="9" t="s">
        <v>53</v>
      </c>
      <c r="Y141" s="9" t="s">
        <v>54</v>
      </c>
      <c r="Z141" s="9" t="s">
        <v>55</v>
      </c>
      <c r="AA141" s="9" t="s">
        <v>4644</v>
      </c>
      <c r="AB141" s="11">
        <v>14000</v>
      </c>
      <c r="AC141" s="10" t="s">
        <v>4966</v>
      </c>
      <c r="AD141" s="10"/>
      <c r="AE141" s="10" t="str" cm="1">
        <f t="array" aca="1" ref="AE141" ca="1">IFERROR(_xlfn.XLOOKUP(MID(CELL("filename",$A$1),FIND("]",CELL("filename",$A$1))+1,255)&amp;"|"&amp;$C141,Fonte_OM_Objeto!$G:$G,Fonte_OM_Objeto!$J:$J),"")</f>
        <v>28º GAC</v>
      </c>
      <c r="AF141" s="10" t="str" cm="1">
        <f t="array" aca="1" ref="AF141" ca="1">IFERROR(_xlfn.XLOOKUP(MID(CELL("filename",$A$1),FIND("]",CELL("filename",$A$1))+1,255)&amp;"|"&amp;$C141,Fonte_OM_Objeto!$G:$G,Fonte_OM_Objeto!$K:$K),"")</f>
        <v>Aquisição de novos instrumentos musicais a fim de viabilizar a criação de uma Banda Sinfônica Mirim e a melhoria no instrumental da Banda de Música da OM.</v>
      </c>
    </row>
    <row r="142" spans="1:32" s="1" customFormat="1" ht="30.4" customHeight="1" x14ac:dyDescent="0.2">
      <c r="A142" s="9" t="s">
        <v>2327</v>
      </c>
      <c r="B142" s="9" t="s">
        <v>31</v>
      </c>
      <c r="C142" s="9" t="s">
        <v>2912</v>
      </c>
      <c r="D142" s="9" t="s">
        <v>33</v>
      </c>
      <c r="E142" s="9" t="s">
        <v>2893</v>
      </c>
      <c r="F142" s="9" t="s">
        <v>2892</v>
      </c>
      <c r="G142" s="9" t="s">
        <v>37</v>
      </c>
      <c r="H142" s="9" t="s">
        <v>159</v>
      </c>
      <c r="I142" s="9" t="s">
        <v>160</v>
      </c>
      <c r="J142" s="9" t="s">
        <v>40</v>
      </c>
      <c r="K142" s="9" t="s">
        <v>41</v>
      </c>
      <c r="L142" s="9" t="s">
        <v>42</v>
      </c>
      <c r="M142" s="9" t="s">
        <v>43</v>
      </c>
      <c r="N142" s="9" t="s">
        <v>2344</v>
      </c>
      <c r="O142" s="9" t="s">
        <v>45</v>
      </c>
      <c r="P142" s="9" t="s">
        <v>84</v>
      </c>
      <c r="Q142" s="9" t="s">
        <v>45</v>
      </c>
      <c r="R142" s="9" t="s">
        <v>4048</v>
      </c>
      <c r="S142" s="9" t="s">
        <v>75</v>
      </c>
      <c r="T142" s="9" t="s">
        <v>76</v>
      </c>
      <c r="U142" s="9" t="s">
        <v>75</v>
      </c>
      <c r="V142" s="9" t="s">
        <v>51</v>
      </c>
      <c r="W142" s="9" t="s">
        <v>52</v>
      </c>
      <c r="X142" s="9" t="s">
        <v>53</v>
      </c>
      <c r="Y142" s="9" t="s">
        <v>54</v>
      </c>
      <c r="Z142" s="9" t="s">
        <v>55</v>
      </c>
      <c r="AA142" s="9" t="s">
        <v>4644</v>
      </c>
      <c r="AB142" s="11">
        <v>861000</v>
      </c>
      <c r="AC142" s="10" t="s">
        <v>4966</v>
      </c>
      <c r="AD142" s="10"/>
      <c r="AE142" s="10" t="str" cm="1">
        <f t="array" aca="1" ref="AE142" ca="1">IFERROR(_xlfn.XLOOKUP(MID(CELL("filename",$A$1),FIND("]",CELL("filename",$A$1))+1,255)&amp;"|"&amp;$C142,Fonte_OM_Objeto!$G:$G,Fonte_OM_Objeto!$J:$J),"")</f>
        <v>28º GAC</v>
      </c>
      <c r="AF142" s="10" t="str" cm="1">
        <f t="array" aca="1" ref="AF142" ca="1">IFERROR(_xlfn.XLOOKUP(MID(CELL("filename",$A$1),FIND("]",CELL("filename",$A$1))+1,255)&amp;"|"&amp;$C142,Fonte_OM_Objeto!$G:$G,Fonte_OM_Objeto!$K:$K),"")</f>
        <v>Aquisição de novos instrumentos musicais a fim de viabilizar a criação de uma Banda Sinfônica Mirim e a melhoria no instrumental da Banda de Música da OM.</v>
      </c>
    </row>
    <row r="143" spans="1:32" s="1" customFormat="1" ht="41.1" customHeight="1" x14ac:dyDescent="0.2">
      <c r="A143" s="9" t="s">
        <v>2327</v>
      </c>
      <c r="B143" s="9" t="s">
        <v>31</v>
      </c>
      <c r="C143" s="9" t="s">
        <v>2908</v>
      </c>
      <c r="D143" s="9" t="s">
        <v>33</v>
      </c>
      <c r="E143" s="9" t="s">
        <v>2893</v>
      </c>
      <c r="F143" s="9" t="s">
        <v>2892</v>
      </c>
      <c r="G143" s="9" t="s">
        <v>37</v>
      </c>
      <c r="H143" s="9" t="s">
        <v>159</v>
      </c>
      <c r="I143" s="9" t="s">
        <v>160</v>
      </c>
      <c r="J143" s="9" t="s">
        <v>40</v>
      </c>
      <c r="K143" s="9" t="s">
        <v>41</v>
      </c>
      <c r="L143" s="9" t="s">
        <v>97</v>
      </c>
      <c r="M143" s="9" t="s">
        <v>98</v>
      </c>
      <c r="N143" s="9" t="s">
        <v>130</v>
      </c>
      <c r="O143" s="9" t="s">
        <v>45</v>
      </c>
      <c r="P143" s="9" t="s">
        <v>109</v>
      </c>
      <c r="Q143" s="9" t="s">
        <v>47</v>
      </c>
      <c r="R143" s="9" t="s">
        <v>110</v>
      </c>
      <c r="S143" s="9" t="s">
        <v>75</v>
      </c>
      <c r="T143" s="9" t="s">
        <v>76</v>
      </c>
      <c r="U143" s="9" t="s">
        <v>75</v>
      </c>
      <c r="V143" s="9" t="s">
        <v>111</v>
      </c>
      <c r="W143" s="9" t="s">
        <v>52</v>
      </c>
      <c r="X143" s="9" t="s">
        <v>53</v>
      </c>
      <c r="Y143" s="9" t="s">
        <v>54</v>
      </c>
      <c r="Z143" s="9" t="s">
        <v>55</v>
      </c>
      <c r="AA143" s="9" t="s">
        <v>4644</v>
      </c>
      <c r="AB143" s="11">
        <v>700000</v>
      </c>
      <c r="AC143" s="10" t="s">
        <v>4965</v>
      </c>
      <c r="AD143" s="10"/>
      <c r="AE143" s="10" t="str" cm="1">
        <f t="array" aca="1" ref="AE143" ca="1">IFERROR(_xlfn.XLOOKUP(MID(CELL("filename",$A$1),FIND("]",CELL("filename",$A$1))+1,255)&amp;"|"&amp;$C143,Fonte_OM_Objeto!$G:$G,Fonte_OM_Objeto!$J:$J),"")</f>
        <v/>
      </c>
      <c r="AF143" s="10" t="str" cm="1">
        <f t="array" aca="1" ref="AF143" ca="1">IFERROR(_xlfn.XLOOKUP(MID(CELL("filename",$A$1),FIND("]",CELL("filename",$A$1))+1,255)&amp;"|"&amp;$C143,Fonte_OM_Objeto!$G:$G,Fonte_OM_Objeto!$K:$K),"")</f>
        <v/>
      </c>
    </row>
    <row r="144" spans="1:32" s="1" customFormat="1" ht="41.1" customHeight="1" x14ac:dyDescent="0.2">
      <c r="A144" s="9" t="s">
        <v>2327</v>
      </c>
      <c r="B144" s="9" t="s">
        <v>31</v>
      </c>
      <c r="C144" s="9" t="s">
        <v>4424</v>
      </c>
      <c r="D144" s="9" t="s">
        <v>33</v>
      </c>
      <c r="E144" s="9" t="s">
        <v>2893</v>
      </c>
      <c r="F144" s="9" t="s">
        <v>2892</v>
      </c>
      <c r="G144" s="9" t="s">
        <v>37</v>
      </c>
      <c r="H144" s="9" t="s">
        <v>159</v>
      </c>
      <c r="I144" s="9" t="s">
        <v>160</v>
      </c>
      <c r="J144" s="9" t="s">
        <v>40</v>
      </c>
      <c r="K144" s="9" t="s">
        <v>41</v>
      </c>
      <c r="L144" s="9" t="s">
        <v>97</v>
      </c>
      <c r="M144" s="9" t="s">
        <v>98</v>
      </c>
      <c r="N144" s="9" t="s">
        <v>4333</v>
      </c>
      <c r="O144" s="9" t="s">
        <v>45</v>
      </c>
      <c r="P144" s="9" t="s">
        <v>1646</v>
      </c>
      <c r="Q144" s="9" t="s">
        <v>2360</v>
      </c>
      <c r="R144" s="9" t="s">
        <v>4209</v>
      </c>
      <c r="S144" s="9" t="s">
        <v>75</v>
      </c>
      <c r="T144" s="9" t="s">
        <v>76</v>
      </c>
      <c r="U144" s="9" t="s">
        <v>75</v>
      </c>
      <c r="V144" s="9" t="s">
        <v>51</v>
      </c>
      <c r="W144" s="9" t="s">
        <v>52</v>
      </c>
      <c r="X144" s="9" t="s">
        <v>53</v>
      </c>
      <c r="Y144" s="9" t="s">
        <v>54</v>
      </c>
      <c r="Z144" s="9" t="s">
        <v>55</v>
      </c>
      <c r="AA144" s="9" t="s">
        <v>4644</v>
      </c>
      <c r="AB144" s="11">
        <v>700000</v>
      </c>
      <c r="AC144" s="10" t="s">
        <v>4964</v>
      </c>
      <c r="AD144" s="10"/>
      <c r="AE144" s="10" t="str" cm="1">
        <f t="array" aca="1" ref="AE144" ca="1">IFERROR(_xlfn.XLOOKUP(MID(CELL("filename",$A$1),FIND("]",CELL("filename",$A$1))+1,255)&amp;"|"&amp;$C144,Fonte_OM_Objeto!$G:$G,Fonte_OM_Objeto!$J:$J),"")</f>
        <v/>
      </c>
      <c r="AF144" s="10" t="str" cm="1">
        <f t="array" aca="1" ref="AF144" ca="1">IFERROR(_xlfn.XLOOKUP(MID(CELL("filename",$A$1),FIND("]",CELL("filename",$A$1))+1,255)&amp;"|"&amp;$C144,Fonte_OM_Objeto!$G:$G,Fonte_OM_Objeto!$K:$K),"")</f>
        <v/>
      </c>
    </row>
    <row r="145" spans="1:32" s="1" customFormat="1" ht="41.1" customHeight="1" x14ac:dyDescent="0.2">
      <c r="A145" s="9" t="s">
        <v>2327</v>
      </c>
      <c r="B145" s="9" t="s">
        <v>31</v>
      </c>
      <c r="C145" s="9" t="s">
        <v>4422</v>
      </c>
      <c r="D145" s="9" t="s">
        <v>33</v>
      </c>
      <c r="E145" s="9" t="s">
        <v>2893</v>
      </c>
      <c r="F145" s="9" t="s">
        <v>2892</v>
      </c>
      <c r="G145" s="9" t="s">
        <v>37</v>
      </c>
      <c r="H145" s="9" t="s">
        <v>159</v>
      </c>
      <c r="I145" s="9" t="s">
        <v>160</v>
      </c>
      <c r="J145" s="9" t="s">
        <v>40</v>
      </c>
      <c r="K145" s="9" t="s">
        <v>41</v>
      </c>
      <c r="L145" s="9" t="s">
        <v>42</v>
      </c>
      <c r="M145" s="9" t="s">
        <v>43</v>
      </c>
      <c r="N145" s="9" t="s">
        <v>2344</v>
      </c>
      <c r="O145" s="9" t="s">
        <v>45</v>
      </c>
      <c r="P145" s="9" t="s">
        <v>84</v>
      </c>
      <c r="Q145" s="9" t="s">
        <v>45</v>
      </c>
      <c r="R145" s="9" t="s">
        <v>4048</v>
      </c>
      <c r="S145" s="9" t="s">
        <v>75</v>
      </c>
      <c r="T145" s="9" t="s">
        <v>76</v>
      </c>
      <c r="U145" s="9" t="s">
        <v>75</v>
      </c>
      <c r="V145" s="9" t="s">
        <v>51</v>
      </c>
      <c r="W145" s="9" t="s">
        <v>52</v>
      </c>
      <c r="X145" s="9" t="s">
        <v>53</v>
      </c>
      <c r="Y145" s="9" t="s">
        <v>54</v>
      </c>
      <c r="Z145" s="9" t="s">
        <v>55</v>
      </c>
      <c r="AA145" s="9" t="s">
        <v>4644</v>
      </c>
      <c r="AB145" s="11">
        <v>1050000</v>
      </c>
      <c r="AC145" s="10" t="s">
        <v>4963</v>
      </c>
      <c r="AD145" s="10"/>
      <c r="AE145" s="10" t="str" cm="1">
        <f t="array" aca="1" ref="AE145" ca="1">IFERROR(_xlfn.XLOOKUP(MID(CELL("filename",$A$1),FIND("]",CELL("filename",$A$1))+1,255)&amp;"|"&amp;$C145,Fonte_OM_Objeto!$G:$G,Fonte_OM_Objeto!$J:$J),"")</f>
        <v>14º Pel PE</v>
      </c>
      <c r="AF145" s="10" t="str" cm="1">
        <f t="array" aca="1" ref="AF145" ca="1">IFERROR(_xlfn.XLOOKUP(MID(CELL("filename",$A$1),FIND("]",CELL("filename",$A$1))+1,255)&amp;"|"&amp;$C145,Fonte_OM_Objeto!$G:$G,Fonte_OM_Objeto!$K:$K),"")</f>
        <v>Aquisição de motocicletas para escolta.</v>
      </c>
    </row>
    <row r="146" spans="1:32" s="1" customFormat="1" ht="41.1" customHeight="1" x14ac:dyDescent="0.2">
      <c r="A146" s="9" t="s">
        <v>2327</v>
      </c>
      <c r="B146" s="9" t="s">
        <v>31</v>
      </c>
      <c r="C146" s="9" t="s">
        <v>4419</v>
      </c>
      <c r="D146" s="9" t="s">
        <v>33</v>
      </c>
      <c r="E146" s="9" t="s">
        <v>2893</v>
      </c>
      <c r="F146" s="9" t="s">
        <v>2892</v>
      </c>
      <c r="G146" s="9" t="s">
        <v>37</v>
      </c>
      <c r="H146" s="9" t="s">
        <v>159</v>
      </c>
      <c r="I146" s="9" t="s">
        <v>160</v>
      </c>
      <c r="J146" s="9" t="s">
        <v>40</v>
      </c>
      <c r="K146" s="9" t="s">
        <v>41</v>
      </c>
      <c r="L146" s="9" t="s">
        <v>97</v>
      </c>
      <c r="M146" s="9" t="s">
        <v>98</v>
      </c>
      <c r="N146" s="9" t="s">
        <v>118</v>
      </c>
      <c r="O146" s="9" t="s">
        <v>45</v>
      </c>
      <c r="P146" s="9" t="s">
        <v>46</v>
      </c>
      <c r="Q146" s="9" t="s">
        <v>47</v>
      </c>
      <c r="R146" s="9" t="s">
        <v>48</v>
      </c>
      <c r="S146" s="9" t="s">
        <v>75</v>
      </c>
      <c r="T146" s="9" t="s">
        <v>76</v>
      </c>
      <c r="U146" s="9" t="s">
        <v>75</v>
      </c>
      <c r="V146" s="9" t="s">
        <v>51</v>
      </c>
      <c r="W146" s="9" t="s">
        <v>52</v>
      </c>
      <c r="X146" s="9" t="s">
        <v>53</v>
      </c>
      <c r="Y146" s="9" t="s">
        <v>54</v>
      </c>
      <c r="Z146" s="9" t="s">
        <v>55</v>
      </c>
      <c r="AA146" s="9" t="s">
        <v>4644</v>
      </c>
      <c r="AB146" s="11">
        <v>700000</v>
      </c>
      <c r="AC146" s="10" t="s">
        <v>4962</v>
      </c>
      <c r="AD146" s="10"/>
      <c r="AE146" s="10" t="str" cm="1">
        <f t="array" aca="1" ref="AE146" ca="1">IFERROR(_xlfn.XLOOKUP(MID(CELL("filename",$A$1),FIND("]",CELL("filename",$A$1))+1,255)&amp;"|"&amp;$C146,Fonte_OM_Objeto!$G:$G,Fonte_OM_Objeto!$J:$J),"")</f>
        <v/>
      </c>
      <c r="AF146" s="10" t="str" cm="1">
        <f t="array" aca="1" ref="AF146" ca="1">IFERROR(_xlfn.XLOOKUP(MID(CELL("filename",$A$1),FIND("]",CELL("filename",$A$1))+1,255)&amp;"|"&amp;$C146,Fonte_OM_Objeto!$G:$G,Fonte_OM_Objeto!$K:$K),"")</f>
        <v/>
      </c>
    </row>
    <row r="147" spans="1:32" s="1" customFormat="1" ht="41.1" customHeight="1" x14ac:dyDescent="0.2">
      <c r="A147" s="9" t="s">
        <v>2327</v>
      </c>
      <c r="B147" s="9" t="s">
        <v>31</v>
      </c>
      <c r="C147" s="9" t="s">
        <v>4417</v>
      </c>
      <c r="D147" s="9" t="s">
        <v>33</v>
      </c>
      <c r="E147" s="9" t="s">
        <v>2893</v>
      </c>
      <c r="F147" s="9" t="s">
        <v>2892</v>
      </c>
      <c r="G147" s="9" t="s">
        <v>37</v>
      </c>
      <c r="H147" s="9" t="s">
        <v>159</v>
      </c>
      <c r="I147" s="9" t="s">
        <v>160</v>
      </c>
      <c r="J147" s="9" t="s">
        <v>40</v>
      </c>
      <c r="K147" s="9" t="s">
        <v>41</v>
      </c>
      <c r="L147" s="9" t="s">
        <v>42</v>
      </c>
      <c r="M147" s="9" t="s">
        <v>43</v>
      </c>
      <c r="N147" s="9" t="s">
        <v>118</v>
      </c>
      <c r="O147" s="9" t="s">
        <v>45</v>
      </c>
      <c r="P147" s="9" t="s">
        <v>46</v>
      </c>
      <c r="Q147" s="9" t="s">
        <v>47</v>
      </c>
      <c r="R147" s="9" t="s">
        <v>48</v>
      </c>
      <c r="S147" s="9" t="s">
        <v>75</v>
      </c>
      <c r="T147" s="9" t="s">
        <v>76</v>
      </c>
      <c r="U147" s="9" t="s">
        <v>75</v>
      </c>
      <c r="V147" s="9" t="s">
        <v>51</v>
      </c>
      <c r="W147" s="9" t="s">
        <v>52</v>
      </c>
      <c r="X147" s="9" t="s">
        <v>53</v>
      </c>
      <c r="Y147" s="9" t="s">
        <v>54</v>
      </c>
      <c r="Z147" s="9" t="s">
        <v>55</v>
      </c>
      <c r="AA147" s="9" t="s">
        <v>4644</v>
      </c>
      <c r="AB147" s="11">
        <v>2100000</v>
      </c>
      <c r="AC147" s="10" t="s">
        <v>4961</v>
      </c>
      <c r="AD147" s="10"/>
      <c r="AE147" s="10" t="str" cm="1">
        <f t="array" aca="1" ref="AE147" ca="1">IFERROR(_xlfn.XLOOKUP(MID(CELL("filename",$A$1),FIND("]",CELL("filename",$A$1))+1,255)&amp;"|"&amp;$C147,Fonte_OM_Objeto!$G:$G,Fonte_OM_Objeto!$J:$J),"")</f>
        <v>HGeFl</v>
      </c>
      <c r="AF147" s="10" t="str" cm="1">
        <f t="array" aca="1" ref="AF147" ca="1">IFERROR(_xlfn.XLOOKUP(MID(CELL("filename",$A$1),FIND("]",CELL("filename",$A$1))+1,255)&amp;"|"&amp;$C147,Fonte_OM_Objeto!$G:$G,Fonte_OM_Objeto!$K:$K),"")</f>
        <v>Aquisição de material de TI para o Hospital da Guarnição de Florianópolis.</v>
      </c>
    </row>
    <row r="148" spans="1:32" s="1" customFormat="1" ht="41.1" customHeight="1" x14ac:dyDescent="0.2">
      <c r="A148" s="9" t="s">
        <v>2327</v>
      </c>
      <c r="B148" s="9" t="s">
        <v>31</v>
      </c>
      <c r="C148" s="9" t="s">
        <v>4415</v>
      </c>
      <c r="D148" s="9" t="s">
        <v>33</v>
      </c>
      <c r="E148" s="9" t="s">
        <v>2893</v>
      </c>
      <c r="F148" s="9" t="s">
        <v>2892</v>
      </c>
      <c r="G148" s="9" t="s">
        <v>37</v>
      </c>
      <c r="H148" s="9" t="s">
        <v>159</v>
      </c>
      <c r="I148" s="9" t="s">
        <v>160</v>
      </c>
      <c r="J148" s="9" t="s">
        <v>40</v>
      </c>
      <c r="K148" s="9" t="s">
        <v>41</v>
      </c>
      <c r="L148" s="9" t="s">
        <v>42</v>
      </c>
      <c r="M148" s="9" t="s">
        <v>43</v>
      </c>
      <c r="N148" s="9" t="s">
        <v>118</v>
      </c>
      <c r="O148" s="9" t="s">
        <v>45</v>
      </c>
      <c r="P148" s="9" t="s">
        <v>46</v>
      </c>
      <c r="Q148" s="9" t="s">
        <v>47</v>
      </c>
      <c r="R148" s="9" t="s">
        <v>48</v>
      </c>
      <c r="S148" s="9" t="s">
        <v>75</v>
      </c>
      <c r="T148" s="9" t="s">
        <v>76</v>
      </c>
      <c r="U148" s="9" t="s">
        <v>75</v>
      </c>
      <c r="V148" s="9" t="s">
        <v>51</v>
      </c>
      <c r="W148" s="9" t="s">
        <v>52</v>
      </c>
      <c r="X148" s="9" t="s">
        <v>53</v>
      </c>
      <c r="Y148" s="9" t="s">
        <v>54</v>
      </c>
      <c r="Z148" s="9" t="s">
        <v>55</v>
      </c>
      <c r="AA148" s="9" t="s">
        <v>4644</v>
      </c>
      <c r="AB148" s="11">
        <v>1400000</v>
      </c>
      <c r="AC148" s="10" t="s">
        <v>4960</v>
      </c>
      <c r="AD148" s="10"/>
      <c r="AE148" s="10" t="str" cm="1">
        <f t="array" aca="1" ref="AE148" ca="1">IFERROR(_xlfn.XLOOKUP(MID(CELL("filename",$A$1),FIND("]",CELL("filename",$A$1))+1,255)&amp;"|"&amp;$C148,Fonte_OM_Objeto!$G:$G,Fonte_OM_Objeto!$J:$J),"")</f>
        <v>1º BFv</v>
      </c>
      <c r="AF148" s="10" t="str" cm="1">
        <f t="array" aca="1" ref="AF148" ca="1">IFERROR(_xlfn.XLOOKUP(MID(CELL("filename",$A$1),FIND("]",CELL("filename",$A$1))+1,255)&amp;"|"&amp;$C148,Fonte_OM_Objeto!$G:$G,Fonte_OM_Objeto!$K:$K),"")</f>
        <v>Readequação e modernização da rede lógica e aquisição de equipamentos de informática.</v>
      </c>
    </row>
    <row r="149" spans="1:32" s="1" customFormat="1" ht="94.9" customHeight="1" x14ac:dyDescent="0.2">
      <c r="A149" s="9" t="s">
        <v>2327</v>
      </c>
      <c r="B149" s="9" t="s">
        <v>31</v>
      </c>
      <c r="C149" s="9" t="s">
        <v>4412</v>
      </c>
      <c r="D149" s="9" t="s">
        <v>33</v>
      </c>
      <c r="E149" s="9" t="s">
        <v>2893</v>
      </c>
      <c r="F149" s="9" t="s">
        <v>2892</v>
      </c>
      <c r="G149" s="9" t="s">
        <v>37</v>
      </c>
      <c r="H149" s="9" t="s">
        <v>159</v>
      </c>
      <c r="I149" s="9" t="s">
        <v>160</v>
      </c>
      <c r="J149" s="9" t="s">
        <v>40</v>
      </c>
      <c r="K149" s="9" t="s">
        <v>41</v>
      </c>
      <c r="L149" s="9" t="s">
        <v>428</v>
      </c>
      <c r="M149" s="9" t="s">
        <v>429</v>
      </c>
      <c r="N149" s="9" t="s">
        <v>2891</v>
      </c>
      <c r="O149" s="9" t="s">
        <v>45</v>
      </c>
      <c r="P149" s="9" t="s">
        <v>385</v>
      </c>
      <c r="Q149" s="9" t="s">
        <v>2360</v>
      </c>
      <c r="R149" s="9" t="s">
        <v>431</v>
      </c>
      <c r="S149" s="9" t="s">
        <v>75</v>
      </c>
      <c r="T149" s="9" t="s">
        <v>76</v>
      </c>
      <c r="U149" s="9" t="s">
        <v>75</v>
      </c>
      <c r="V149" s="9" t="s">
        <v>51</v>
      </c>
      <c r="W149" s="9" t="s">
        <v>52</v>
      </c>
      <c r="X149" s="9" t="s">
        <v>53</v>
      </c>
      <c r="Y149" s="9" t="s">
        <v>54</v>
      </c>
      <c r="Z149" s="9" t="s">
        <v>55</v>
      </c>
      <c r="AA149" s="9" t="s">
        <v>4644</v>
      </c>
      <c r="AB149" s="11">
        <v>6979000</v>
      </c>
      <c r="AC149" s="10" t="s">
        <v>4959</v>
      </c>
      <c r="AD149" s="10"/>
      <c r="AE149" s="10" t="str" cm="1">
        <f t="array" aca="1" ref="AE149" ca="1">IFERROR(_xlfn.XLOOKUP(MID(CELL("filename",$A$1),FIND("]",CELL("filename",$A$1))+1,255)&amp;"|"&amp;$C149,Fonte_OM_Objeto!$G:$G,Fonte_OM_Objeto!$J:$J),"")</f>
        <v/>
      </c>
      <c r="AF149" s="10" t="str" cm="1">
        <f t="array" aca="1" ref="AF149" ca="1">IFERROR(_xlfn.XLOOKUP(MID(CELL("filename",$A$1),FIND("]",CELL("filename",$A$1))+1,255)&amp;"|"&amp;$C149,Fonte_OM_Objeto!$G:$G,Fonte_OM_Objeto!$K:$K),"")</f>
        <v/>
      </c>
    </row>
    <row r="150" spans="1:32" s="1" customFormat="1" ht="41.1" customHeight="1" x14ac:dyDescent="0.2">
      <c r="A150" s="9" t="s">
        <v>2327</v>
      </c>
      <c r="B150" s="9" t="s">
        <v>31</v>
      </c>
      <c r="C150" s="9" t="s">
        <v>4405</v>
      </c>
      <c r="D150" s="9" t="s">
        <v>33</v>
      </c>
      <c r="E150" s="9" t="s">
        <v>2893</v>
      </c>
      <c r="F150" s="9" t="s">
        <v>2892</v>
      </c>
      <c r="G150" s="9" t="s">
        <v>37</v>
      </c>
      <c r="H150" s="9" t="s">
        <v>159</v>
      </c>
      <c r="I150" s="9" t="s">
        <v>160</v>
      </c>
      <c r="J150" s="9" t="s">
        <v>40</v>
      </c>
      <c r="K150" s="9" t="s">
        <v>41</v>
      </c>
      <c r="L150" s="9" t="s">
        <v>42</v>
      </c>
      <c r="M150" s="9" t="s">
        <v>43</v>
      </c>
      <c r="N150" s="9" t="s">
        <v>118</v>
      </c>
      <c r="O150" s="9" t="s">
        <v>45</v>
      </c>
      <c r="P150" s="9" t="s">
        <v>46</v>
      </c>
      <c r="Q150" s="9" t="s">
        <v>47</v>
      </c>
      <c r="R150" s="9" t="s">
        <v>48</v>
      </c>
      <c r="S150" s="9" t="s">
        <v>75</v>
      </c>
      <c r="T150" s="9" t="s">
        <v>76</v>
      </c>
      <c r="U150" s="9" t="s">
        <v>75</v>
      </c>
      <c r="V150" s="9" t="s">
        <v>51</v>
      </c>
      <c r="W150" s="9" t="s">
        <v>52</v>
      </c>
      <c r="X150" s="9" t="s">
        <v>53</v>
      </c>
      <c r="Y150" s="9" t="s">
        <v>54</v>
      </c>
      <c r="Z150" s="9" t="s">
        <v>55</v>
      </c>
      <c r="AA150" s="9" t="s">
        <v>4644</v>
      </c>
      <c r="AB150" s="11">
        <v>700000</v>
      </c>
      <c r="AC150" s="10" t="s">
        <v>4958</v>
      </c>
      <c r="AD150" s="10"/>
      <c r="AE150" s="10" t="str" cm="1">
        <f t="array" aca="1" ref="AE150" ca="1">IFERROR(_xlfn.XLOOKUP(MID(CELL("filename",$A$1),FIND("]",CELL("filename",$A$1))+1,255)&amp;"|"&amp;$C150,Fonte_OM_Objeto!$G:$G,Fonte_OM_Objeto!$J:$J),"")</f>
        <v>5º RCC</v>
      </c>
      <c r="AF150" s="10" t="str" cm="1">
        <f t="array" aca="1" ref="AF150" ca="1">IFERROR(_xlfn.XLOOKUP(MID(CELL("filename",$A$1),FIND("]",CELL("filename",$A$1))+1,255)&amp;"|"&amp;$C150,Fonte_OM_Objeto!$G:$G,Fonte_OM_Objeto!$K:$K),"")</f>
        <v>Readequação e modernização da rede lógica e aquisição de equipamentos de informática.</v>
      </c>
    </row>
    <row r="151" spans="1:32" s="1" customFormat="1" ht="41.1" customHeight="1" x14ac:dyDescent="0.2">
      <c r="A151" s="9" t="s">
        <v>2327</v>
      </c>
      <c r="B151" s="9" t="s">
        <v>31</v>
      </c>
      <c r="C151" s="9" t="s">
        <v>3784</v>
      </c>
      <c r="D151" s="9" t="s">
        <v>33</v>
      </c>
      <c r="E151" s="9" t="s">
        <v>609</v>
      </c>
      <c r="F151" s="9" t="s">
        <v>610</v>
      </c>
      <c r="G151" s="9" t="s">
        <v>37</v>
      </c>
      <c r="H151" s="9" t="s">
        <v>611</v>
      </c>
      <c r="I151" s="9" t="s">
        <v>39</v>
      </c>
      <c r="J151" s="9" t="s">
        <v>40</v>
      </c>
      <c r="K151" s="9" t="s">
        <v>41</v>
      </c>
      <c r="L151" s="9" t="s">
        <v>97</v>
      </c>
      <c r="M151" s="9" t="s">
        <v>98</v>
      </c>
      <c r="N151" s="9" t="s">
        <v>4957</v>
      </c>
      <c r="O151" s="9" t="s">
        <v>45</v>
      </c>
      <c r="P151" s="9" t="s">
        <v>1646</v>
      </c>
      <c r="Q151" s="9" t="s">
        <v>2360</v>
      </c>
      <c r="R151" s="9" t="s">
        <v>4209</v>
      </c>
      <c r="S151" s="9" t="s">
        <v>3211</v>
      </c>
      <c r="T151" s="9" t="s">
        <v>611</v>
      </c>
      <c r="U151" s="9" t="s">
        <v>614</v>
      </c>
      <c r="V151" s="9" t="s">
        <v>51</v>
      </c>
      <c r="W151" s="9" t="s">
        <v>52</v>
      </c>
      <c r="X151" s="9" t="s">
        <v>53</v>
      </c>
      <c r="Y151" s="9" t="s">
        <v>54</v>
      </c>
      <c r="Z151" s="9" t="s">
        <v>55</v>
      </c>
      <c r="AA151" s="9" t="s">
        <v>4644</v>
      </c>
      <c r="AB151" s="11">
        <v>700000</v>
      </c>
      <c r="AC151" s="10" t="s">
        <v>4956</v>
      </c>
      <c r="AD151" s="10"/>
      <c r="AE151" s="10" t="str" cm="1">
        <f t="array" aca="1" ref="AE151" ca="1">IFERROR(_xlfn.XLOOKUP(MID(CELL("filename",$A$1),FIND("]",CELL("filename",$A$1))+1,255)&amp;"|"&amp;$C151,Fonte_OM_Objeto!$G:$G,Fonte_OM_Objeto!$J:$J),"")</f>
        <v/>
      </c>
      <c r="AF151" s="10" t="str" cm="1">
        <f t="array" aca="1" ref="AF151" ca="1">IFERROR(_xlfn.XLOOKUP(MID(CELL("filename",$A$1),FIND("]",CELL("filename",$A$1))+1,255)&amp;"|"&amp;$C151,Fonte_OM_Objeto!$G:$G,Fonte_OM_Objeto!$K:$K),"")</f>
        <v/>
      </c>
    </row>
    <row r="152" spans="1:32" s="1" customFormat="1" ht="84.2" customHeight="1" x14ac:dyDescent="0.2">
      <c r="A152" s="9" t="s">
        <v>2327</v>
      </c>
      <c r="B152" s="9" t="s">
        <v>31</v>
      </c>
      <c r="C152" s="9" t="s">
        <v>608</v>
      </c>
      <c r="D152" s="9" t="s">
        <v>33</v>
      </c>
      <c r="E152" s="9" t="s">
        <v>609</v>
      </c>
      <c r="F152" s="9" t="s">
        <v>610</v>
      </c>
      <c r="G152" s="9" t="s">
        <v>37</v>
      </c>
      <c r="H152" s="9" t="s">
        <v>611</v>
      </c>
      <c r="I152" s="9" t="s">
        <v>39</v>
      </c>
      <c r="J152" s="9" t="s">
        <v>40</v>
      </c>
      <c r="K152" s="9" t="s">
        <v>41</v>
      </c>
      <c r="L152" s="9" t="s">
        <v>70</v>
      </c>
      <c r="M152" s="9" t="s">
        <v>71</v>
      </c>
      <c r="N152" s="9" t="s">
        <v>2641</v>
      </c>
      <c r="O152" s="9" t="s">
        <v>45</v>
      </c>
      <c r="P152" s="9" t="s">
        <v>73</v>
      </c>
      <c r="Q152" s="9" t="s">
        <v>45</v>
      </c>
      <c r="R152" s="9" t="s">
        <v>74</v>
      </c>
      <c r="S152" s="9" t="s">
        <v>75</v>
      </c>
      <c r="T152" s="9" t="s">
        <v>76</v>
      </c>
      <c r="U152" s="9" t="s">
        <v>75</v>
      </c>
      <c r="V152" s="9" t="s">
        <v>51</v>
      </c>
      <c r="W152" s="9" t="s">
        <v>52</v>
      </c>
      <c r="X152" s="9" t="s">
        <v>53</v>
      </c>
      <c r="Y152" s="9" t="s">
        <v>54</v>
      </c>
      <c r="Z152" s="9" t="s">
        <v>55</v>
      </c>
      <c r="AA152" s="9" t="s">
        <v>4644</v>
      </c>
      <c r="AB152" s="11">
        <v>1050000</v>
      </c>
      <c r="AC152" s="10" t="s">
        <v>4955</v>
      </c>
      <c r="AD152" s="10"/>
      <c r="AE152" s="10" t="str" cm="1">
        <f t="array" aca="1" ref="AE152" ca="1">IFERROR(_xlfn.XLOOKUP(MID(CELL("filename",$A$1),FIND("]",CELL("filename",$A$1))+1,255)&amp;"|"&amp;$C152,Fonte_OM_Objeto!$G:$G,Fonte_OM_Objeto!$J:$J),"")</f>
        <v/>
      </c>
      <c r="AF152" s="10" t="str" cm="1">
        <f t="array" aca="1" ref="AF152" ca="1">IFERROR(_xlfn.XLOOKUP(MID(CELL("filename",$A$1),FIND("]",CELL("filename",$A$1))+1,255)&amp;"|"&amp;$C152,Fonte_OM_Objeto!$G:$G,Fonte_OM_Objeto!$K:$K),"")</f>
        <v/>
      </c>
    </row>
    <row r="153" spans="1:32" s="1" customFormat="1" ht="19.7" customHeight="1" x14ac:dyDescent="0.2">
      <c r="A153" s="9" t="s">
        <v>2327</v>
      </c>
      <c r="B153" s="9" t="s">
        <v>31</v>
      </c>
      <c r="C153" s="9" t="s">
        <v>4954</v>
      </c>
      <c r="D153" s="9" t="s">
        <v>33</v>
      </c>
      <c r="E153" s="9" t="s">
        <v>2883</v>
      </c>
      <c r="F153" s="9" t="s">
        <v>2086</v>
      </c>
      <c r="G153" s="9" t="s">
        <v>37</v>
      </c>
      <c r="H153" s="9" t="s">
        <v>212</v>
      </c>
      <c r="I153" s="9" t="s">
        <v>191</v>
      </c>
      <c r="J153" s="9" t="s">
        <v>40</v>
      </c>
      <c r="K153" s="9" t="s">
        <v>41</v>
      </c>
      <c r="L153" s="9" t="s">
        <v>59</v>
      </c>
      <c r="M153" s="9" t="s">
        <v>60</v>
      </c>
      <c r="N153" s="9" t="s">
        <v>577</v>
      </c>
      <c r="O153" s="9" t="s">
        <v>45</v>
      </c>
      <c r="P153" s="9" t="s">
        <v>46</v>
      </c>
      <c r="Q153" s="9" t="s">
        <v>47</v>
      </c>
      <c r="R153" s="9" t="s">
        <v>48</v>
      </c>
      <c r="S153" s="9" t="s">
        <v>479</v>
      </c>
      <c r="T153" s="9" t="s">
        <v>212</v>
      </c>
      <c r="U153" s="9" t="s">
        <v>480</v>
      </c>
      <c r="V153" s="9" t="s">
        <v>51</v>
      </c>
      <c r="W153" s="9" t="s">
        <v>52</v>
      </c>
      <c r="X153" s="9" t="s">
        <v>53</v>
      </c>
      <c r="Y153" s="9" t="s">
        <v>54</v>
      </c>
      <c r="Z153" s="9" t="s">
        <v>55</v>
      </c>
      <c r="AA153" s="9" t="s">
        <v>4644</v>
      </c>
      <c r="AB153" s="11">
        <v>5600000</v>
      </c>
      <c r="AC153" s="9" t="s">
        <v>4953</v>
      </c>
      <c r="AD153" s="10"/>
      <c r="AE153" s="10" t="str" cm="1">
        <f t="array" aca="1" ref="AE153" ca="1">IFERROR(_xlfn.XLOOKUP(MID(CELL("filename",$A$1),FIND("]",CELL("filename",$A$1))+1,255)&amp;"|"&amp;$C153,Fonte_OM_Objeto!$G:$G,Fonte_OM_Objeto!$J:$J),"")</f>
        <v/>
      </c>
      <c r="AF153" s="10" t="str" cm="1">
        <f t="array" aca="1" ref="AF153" ca="1">IFERROR(_xlfn.XLOOKUP(MID(CELL("filename",$A$1),FIND("]",CELL("filename",$A$1))+1,255)&amp;"|"&amp;$C153,Fonte_OM_Objeto!$G:$G,Fonte_OM_Objeto!$K:$K),"")</f>
        <v/>
      </c>
    </row>
    <row r="154" spans="1:32" s="1" customFormat="1" ht="41.1" customHeight="1" x14ac:dyDescent="0.2">
      <c r="A154" s="9" t="s">
        <v>2327</v>
      </c>
      <c r="B154" s="9" t="s">
        <v>31</v>
      </c>
      <c r="C154" s="9" t="s">
        <v>4952</v>
      </c>
      <c r="D154" s="9" t="s">
        <v>33</v>
      </c>
      <c r="E154" s="9" t="s">
        <v>4388</v>
      </c>
      <c r="F154" s="9" t="s">
        <v>4387</v>
      </c>
      <c r="G154" s="9" t="s">
        <v>37</v>
      </c>
      <c r="H154" s="9" t="s">
        <v>190</v>
      </c>
      <c r="I154" s="9" t="s">
        <v>477</v>
      </c>
      <c r="J154" s="9" t="s">
        <v>40</v>
      </c>
      <c r="K154" s="9" t="s">
        <v>41</v>
      </c>
      <c r="L154" s="9" t="s">
        <v>70</v>
      </c>
      <c r="M154" s="9" t="s">
        <v>71</v>
      </c>
      <c r="N154" s="9" t="s">
        <v>2326</v>
      </c>
      <c r="O154" s="9" t="s">
        <v>45</v>
      </c>
      <c r="P154" s="9" t="s">
        <v>62</v>
      </c>
      <c r="Q154" s="9" t="s">
        <v>45</v>
      </c>
      <c r="R154" s="9" t="s">
        <v>4048</v>
      </c>
      <c r="S154" s="9" t="s">
        <v>75</v>
      </c>
      <c r="T154" s="9" t="s">
        <v>76</v>
      </c>
      <c r="U154" s="9" t="s">
        <v>75</v>
      </c>
      <c r="V154" s="9" t="s">
        <v>51</v>
      </c>
      <c r="W154" s="9" t="s">
        <v>52</v>
      </c>
      <c r="X154" s="9" t="s">
        <v>53</v>
      </c>
      <c r="Y154" s="9" t="s">
        <v>54</v>
      </c>
      <c r="Z154" s="9" t="s">
        <v>55</v>
      </c>
      <c r="AA154" s="9" t="s">
        <v>4644</v>
      </c>
      <c r="AB154" s="11">
        <v>700000</v>
      </c>
      <c r="AC154" s="10" t="s">
        <v>4951</v>
      </c>
      <c r="AD154" s="10"/>
      <c r="AE154" s="10" t="str" cm="1">
        <f t="array" aca="1" ref="AE154" ca="1">IFERROR(_xlfn.XLOOKUP(MID(CELL("filename",$A$1),FIND("]",CELL("filename",$A$1))+1,255)&amp;"|"&amp;$C154,Fonte_OM_Objeto!$G:$G,Fonte_OM_Objeto!$J:$J),"")</f>
        <v/>
      </c>
      <c r="AF154" s="10" t="str" cm="1">
        <f t="array" aca="1" ref="AF154" ca="1">IFERROR(_xlfn.XLOOKUP(MID(CELL("filename",$A$1),FIND("]",CELL("filename",$A$1))+1,255)&amp;"|"&amp;$C154,Fonte_OM_Objeto!$G:$G,Fonte_OM_Objeto!$K:$K),"")</f>
        <v/>
      </c>
    </row>
    <row r="155" spans="1:32" s="1" customFormat="1" ht="170.65" customHeight="1" x14ac:dyDescent="0.2">
      <c r="A155" s="9" t="s">
        <v>2327</v>
      </c>
      <c r="B155" s="9" t="s">
        <v>31</v>
      </c>
      <c r="C155" s="9" t="s">
        <v>656</v>
      </c>
      <c r="D155" s="9" t="s">
        <v>33</v>
      </c>
      <c r="E155" s="9" t="s">
        <v>657</v>
      </c>
      <c r="F155" s="9" t="s">
        <v>658</v>
      </c>
      <c r="G155" s="9" t="s">
        <v>37</v>
      </c>
      <c r="H155" s="9" t="s">
        <v>81</v>
      </c>
      <c r="I155" s="9" t="s">
        <v>160</v>
      </c>
      <c r="J155" s="9" t="s">
        <v>40</v>
      </c>
      <c r="K155" s="9" t="s">
        <v>41</v>
      </c>
      <c r="L155" s="9" t="s">
        <v>59</v>
      </c>
      <c r="M155" s="9" t="s">
        <v>60</v>
      </c>
      <c r="N155" s="9" t="s">
        <v>2347</v>
      </c>
      <c r="O155" s="9" t="s">
        <v>45</v>
      </c>
      <c r="P155" s="9" t="s">
        <v>62</v>
      </c>
      <c r="Q155" s="9" t="s">
        <v>45</v>
      </c>
      <c r="R155" s="9" t="s">
        <v>4046</v>
      </c>
      <c r="S155" s="9" t="s">
        <v>75</v>
      </c>
      <c r="T155" s="9" t="s">
        <v>76</v>
      </c>
      <c r="U155" s="9" t="s">
        <v>75</v>
      </c>
      <c r="V155" s="9" t="s">
        <v>51</v>
      </c>
      <c r="W155" s="9" t="s">
        <v>52</v>
      </c>
      <c r="X155" s="9" t="s">
        <v>53</v>
      </c>
      <c r="Y155" s="9" t="s">
        <v>54</v>
      </c>
      <c r="Z155" s="9" t="s">
        <v>55</v>
      </c>
      <c r="AA155" s="9" t="s">
        <v>4644</v>
      </c>
      <c r="AB155" s="11">
        <v>2100000</v>
      </c>
      <c r="AC155" s="10" t="s">
        <v>4950</v>
      </c>
      <c r="AD155" s="10"/>
      <c r="AE155" s="10" t="str" cm="1">
        <f t="array" aca="1" ref="AE155" ca="1">IFERROR(_xlfn.XLOOKUP(MID(CELL("filename",$A$1),FIND("]",CELL("filename",$A$1))+1,255)&amp;"|"&amp;$C155,Fonte_OM_Objeto!$G:$G,Fonte_OM_Objeto!$J:$J),"")</f>
        <v/>
      </c>
      <c r="AF155" s="10" t="str" cm="1">
        <f t="array" aca="1" ref="AF155" ca="1">IFERROR(_xlfn.XLOOKUP(MID(CELL("filename",$A$1),FIND("]",CELL("filename",$A$1))+1,255)&amp;"|"&amp;$C155,Fonte_OM_Objeto!$G:$G,Fonte_OM_Objeto!$K:$K),"")</f>
        <v/>
      </c>
    </row>
    <row r="156" spans="1:32" s="1" customFormat="1" ht="41.1" customHeight="1" x14ac:dyDescent="0.2">
      <c r="A156" s="9" t="s">
        <v>2327</v>
      </c>
      <c r="B156" s="9" t="s">
        <v>31</v>
      </c>
      <c r="C156" s="9" t="s">
        <v>3765</v>
      </c>
      <c r="D156" s="9" t="s">
        <v>33</v>
      </c>
      <c r="E156" s="9" t="s">
        <v>657</v>
      </c>
      <c r="F156" s="9" t="s">
        <v>658</v>
      </c>
      <c r="G156" s="9" t="s">
        <v>37</v>
      </c>
      <c r="H156" s="9" t="s">
        <v>81</v>
      </c>
      <c r="I156" s="9" t="s">
        <v>160</v>
      </c>
      <c r="J156" s="9" t="s">
        <v>40</v>
      </c>
      <c r="K156" s="9" t="s">
        <v>41</v>
      </c>
      <c r="L156" s="9" t="s">
        <v>42</v>
      </c>
      <c r="M156" s="9" t="s">
        <v>43</v>
      </c>
      <c r="N156" s="9" t="s">
        <v>4949</v>
      </c>
      <c r="O156" s="9" t="s">
        <v>45</v>
      </c>
      <c r="P156" s="9" t="s">
        <v>109</v>
      </c>
      <c r="Q156" s="9" t="s">
        <v>47</v>
      </c>
      <c r="R156" s="9" t="s">
        <v>110</v>
      </c>
      <c r="S156" s="9" t="s">
        <v>86</v>
      </c>
      <c r="T156" s="9" t="s">
        <v>81</v>
      </c>
      <c r="U156" s="9" t="s">
        <v>87</v>
      </c>
      <c r="V156" s="9" t="s">
        <v>111</v>
      </c>
      <c r="W156" s="9" t="s">
        <v>102</v>
      </c>
      <c r="X156" s="9" t="s">
        <v>53</v>
      </c>
      <c r="Y156" s="9" t="s">
        <v>54</v>
      </c>
      <c r="Z156" s="9" t="s">
        <v>55</v>
      </c>
      <c r="AA156" s="9" t="s">
        <v>4644</v>
      </c>
      <c r="AB156" s="11">
        <v>1470000</v>
      </c>
      <c r="AC156" s="10" t="s">
        <v>4948</v>
      </c>
      <c r="AD156" s="10"/>
      <c r="AE156" s="10" t="str" cm="1">
        <f t="array" aca="1" ref="AE156" ca="1">IFERROR(_xlfn.XLOOKUP(MID(CELL("filename",$A$1),FIND("]",CELL("filename",$A$1))+1,255)&amp;"|"&amp;$C156,Fonte_OM_Objeto!$G:$G,Fonte_OM_Objeto!$J:$J),"")</f>
        <v>HMACG</v>
      </c>
      <c r="AF156" s="10" t="str" cm="1">
        <f t="array" aca="1" ref="AF156" ca="1">IFERROR(_xlfn.XLOOKUP(MID(CELL("filename",$A$1),FIND("]",CELL("filename",$A$1))+1,255)&amp;"|"&amp;$C156,Fonte_OM_Objeto!$G:$G,Fonte_OM_Objeto!$K:$K),"")</f>
        <v>Adequação das instalações da Clínica Médica para instalação do serviço de oncologia.</v>
      </c>
    </row>
    <row r="157" spans="1:32" s="1" customFormat="1" ht="41.1" customHeight="1" x14ac:dyDescent="0.2">
      <c r="A157" s="9" t="s">
        <v>2327</v>
      </c>
      <c r="B157" s="9" t="s">
        <v>31</v>
      </c>
      <c r="C157" s="9" t="s">
        <v>4947</v>
      </c>
      <c r="D157" s="9" t="s">
        <v>33</v>
      </c>
      <c r="E157" s="9" t="s">
        <v>657</v>
      </c>
      <c r="F157" s="9" t="s">
        <v>658</v>
      </c>
      <c r="G157" s="9" t="s">
        <v>37</v>
      </c>
      <c r="H157" s="9" t="s">
        <v>81</v>
      </c>
      <c r="I157" s="9" t="s">
        <v>160</v>
      </c>
      <c r="J157" s="9" t="s">
        <v>40</v>
      </c>
      <c r="K157" s="9" t="s">
        <v>41</v>
      </c>
      <c r="L157" s="9" t="s">
        <v>97</v>
      </c>
      <c r="M157" s="9" t="s">
        <v>98</v>
      </c>
      <c r="N157" s="9" t="s">
        <v>4333</v>
      </c>
      <c r="O157" s="9" t="s">
        <v>45</v>
      </c>
      <c r="P157" s="9" t="s">
        <v>1646</v>
      </c>
      <c r="Q157" s="9" t="s">
        <v>2360</v>
      </c>
      <c r="R157" s="9" t="s">
        <v>4209</v>
      </c>
      <c r="S157" s="9" t="s">
        <v>75</v>
      </c>
      <c r="T157" s="9" t="s">
        <v>76</v>
      </c>
      <c r="U157" s="9" t="s">
        <v>75</v>
      </c>
      <c r="V157" s="9" t="s">
        <v>51</v>
      </c>
      <c r="W157" s="9" t="s">
        <v>52</v>
      </c>
      <c r="X157" s="9" t="s">
        <v>53</v>
      </c>
      <c r="Y157" s="9" t="s">
        <v>54</v>
      </c>
      <c r="Z157" s="9" t="s">
        <v>55</v>
      </c>
      <c r="AA157" s="9" t="s">
        <v>4644</v>
      </c>
      <c r="AB157" s="11">
        <v>700000</v>
      </c>
      <c r="AC157" s="10" t="s">
        <v>4946</v>
      </c>
      <c r="AD157" s="10"/>
      <c r="AE157" s="10" t="str" cm="1">
        <f t="array" aca="1" ref="AE157" ca="1">IFERROR(_xlfn.XLOOKUP(MID(CELL("filename",$A$1),FIND("]",CELL("filename",$A$1))+1,255)&amp;"|"&amp;$C157,Fonte_OM_Objeto!$G:$G,Fonte_OM_Objeto!$J:$J),"")</f>
        <v/>
      </c>
      <c r="AF157" s="10" t="str" cm="1">
        <f t="array" aca="1" ref="AF157" ca="1">IFERROR(_xlfn.XLOOKUP(MID(CELL("filename",$A$1),FIND("]",CELL("filename",$A$1))+1,255)&amp;"|"&amp;$C157,Fonte_OM_Objeto!$G:$G,Fonte_OM_Objeto!$K:$K),"")</f>
        <v/>
      </c>
    </row>
    <row r="158" spans="1:32" s="1" customFormat="1" ht="41.1" customHeight="1" x14ac:dyDescent="0.2">
      <c r="A158" s="9" t="s">
        <v>2327</v>
      </c>
      <c r="B158" s="9" t="s">
        <v>31</v>
      </c>
      <c r="C158" s="9" t="s">
        <v>4945</v>
      </c>
      <c r="D158" s="9" t="s">
        <v>33</v>
      </c>
      <c r="E158" s="9" t="s">
        <v>657</v>
      </c>
      <c r="F158" s="9" t="s">
        <v>658</v>
      </c>
      <c r="G158" s="9" t="s">
        <v>37</v>
      </c>
      <c r="H158" s="9" t="s">
        <v>81</v>
      </c>
      <c r="I158" s="9" t="s">
        <v>160</v>
      </c>
      <c r="J158" s="9" t="s">
        <v>40</v>
      </c>
      <c r="K158" s="9" t="s">
        <v>41</v>
      </c>
      <c r="L158" s="9" t="s">
        <v>97</v>
      </c>
      <c r="M158" s="9" t="s">
        <v>98</v>
      </c>
      <c r="N158" s="9" t="s">
        <v>130</v>
      </c>
      <c r="O158" s="9" t="s">
        <v>45</v>
      </c>
      <c r="P158" s="9" t="s">
        <v>109</v>
      </c>
      <c r="Q158" s="9" t="s">
        <v>47</v>
      </c>
      <c r="R158" s="9" t="s">
        <v>110</v>
      </c>
      <c r="S158" s="9" t="s">
        <v>75</v>
      </c>
      <c r="T158" s="9" t="s">
        <v>76</v>
      </c>
      <c r="U158" s="9" t="s">
        <v>75</v>
      </c>
      <c r="V158" s="9" t="s">
        <v>111</v>
      </c>
      <c r="W158" s="9" t="s">
        <v>52</v>
      </c>
      <c r="X158" s="9" t="s">
        <v>53</v>
      </c>
      <c r="Y158" s="9" t="s">
        <v>54</v>
      </c>
      <c r="Z158" s="9" t="s">
        <v>55</v>
      </c>
      <c r="AA158" s="9" t="s">
        <v>4644</v>
      </c>
      <c r="AB158" s="11">
        <v>700000</v>
      </c>
      <c r="AC158" s="10" t="s">
        <v>4944</v>
      </c>
      <c r="AD158" s="10"/>
      <c r="AE158" s="10" t="str" cm="1">
        <f t="array" aca="1" ref="AE158" ca="1">IFERROR(_xlfn.XLOOKUP(MID(CELL("filename",$A$1),FIND("]",CELL("filename",$A$1))+1,255)&amp;"|"&amp;$C158,Fonte_OM_Objeto!$G:$G,Fonte_OM_Objeto!$J:$J),"")</f>
        <v/>
      </c>
      <c r="AF158" s="10" t="str" cm="1">
        <f t="array" aca="1" ref="AF158" ca="1">IFERROR(_xlfn.XLOOKUP(MID(CELL("filename",$A$1),FIND("]",CELL("filename",$A$1))+1,255)&amp;"|"&amp;$C158,Fonte_OM_Objeto!$G:$G,Fonte_OM_Objeto!$K:$K),"")</f>
        <v/>
      </c>
    </row>
    <row r="159" spans="1:32" s="1" customFormat="1" ht="52.35" customHeight="1" x14ac:dyDescent="0.2">
      <c r="A159" s="9" t="s">
        <v>2327</v>
      </c>
      <c r="B159" s="9" t="s">
        <v>31</v>
      </c>
      <c r="C159" s="9" t="s">
        <v>4943</v>
      </c>
      <c r="D159" s="9" t="s">
        <v>33</v>
      </c>
      <c r="E159" s="9" t="s">
        <v>4377</v>
      </c>
      <c r="F159" s="9" t="s">
        <v>4376</v>
      </c>
      <c r="G159" s="9" t="s">
        <v>37</v>
      </c>
      <c r="H159" s="9" t="s">
        <v>144</v>
      </c>
      <c r="I159" s="9" t="s">
        <v>4375</v>
      </c>
      <c r="J159" s="9" t="s">
        <v>40</v>
      </c>
      <c r="K159" s="9" t="s">
        <v>41</v>
      </c>
      <c r="L159" s="9" t="s">
        <v>59</v>
      </c>
      <c r="M159" s="9" t="s">
        <v>60</v>
      </c>
      <c r="N159" s="9" t="s">
        <v>2347</v>
      </c>
      <c r="O159" s="9" t="s">
        <v>45</v>
      </c>
      <c r="P159" s="9" t="s">
        <v>62</v>
      </c>
      <c r="Q159" s="9" t="s">
        <v>45</v>
      </c>
      <c r="R159" s="9" t="s">
        <v>4046</v>
      </c>
      <c r="S159" s="9" t="s">
        <v>75</v>
      </c>
      <c r="T159" s="9" t="s">
        <v>76</v>
      </c>
      <c r="U159" s="9" t="s">
        <v>75</v>
      </c>
      <c r="V159" s="9" t="s">
        <v>51</v>
      </c>
      <c r="W159" s="9" t="s">
        <v>52</v>
      </c>
      <c r="X159" s="9" t="s">
        <v>53</v>
      </c>
      <c r="Y159" s="9" t="s">
        <v>54</v>
      </c>
      <c r="Z159" s="9" t="s">
        <v>55</v>
      </c>
      <c r="AA159" s="9" t="s">
        <v>4644</v>
      </c>
      <c r="AB159" s="11">
        <v>1750000</v>
      </c>
      <c r="AC159" s="10" t="s">
        <v>4942</v>
      </c>
      <c r="AD159" s="10"/>
      <c r="AE159" s="10" t="str" cm="1">
        <f t="array" aca="1" ref="AE159" ca="1">IFERROR(_xlfn.XLOOKUP(MID(CELL("filename",$A$1),FIND("]",CELL("filename",$A$1))+1,255)&amp;"|"&amp;$C159,Fonte_OM_Objeto!$G:$G,Fonte_OM_Objeto!$J:$J),"")</f>
        <v/>
      </c>
      <c r="AF159" s="10" t="str" cm="1">
        <f t="array" aca="1" ref="AF159" ca="1">IFERROR(_xlfn.XLOOKUP(MID(CELL("filename",$A$1),FIND("]",CELL("filename",$A$1))+1,255)&amp;"|"&amp;$C159,Fonte_OM_Objeto!$G:$G,Fonte_OM_Objeto!$K:$K),"")</f>
        <v/>
      </c>
    </row>
    <row r="160" spans="1:32" s="1" customFormat="1" ht="30.4" customHeight="1" x14ac:dyDescent="0.2">
      <c r="A160" s="9" t="s">
        <v>2327</v>
      </c>
      <c r="B160" s="9" t="s">
        <v>31</v>
      </c>
      <c r="C160" s="9" t="s">
        <v>4941</v>
      </c>
      <c r="D160" s="9" t="s">
        <v>33</v>
      </c>
      <c r="E160" s="9" t="s">
        <v>4372</v>
      </c>
      <c r="F160" s="9" t="s">
        <v>4371</v>
      </c>
      <c r="G160" s="9" t="s">
        <v>37</v>
      </c>
      <c r="H160" s="9" t="s">
        <v>909</v>
      </c>
      <c r="I160" s="9" t="s">
        <v>191</v>
      </c>
      <c r="J160" s="9" t="s">
        <v>40</v>
      </c>
      <c r="K160" s="9" t="s">
        <v>41</v>
      </c>
      <c r="L160" s="9" t="s">
        <v>42</v>
      </c>
      <c r="M160" s="9" t="s">
        <v>43</v>
      </c>
      <c r="N160" s="9" t="s">
        <v>4833</v>
      </c>
      <c r="O160" s="9" t="s">
        <v>45</v>
      </c>
      <c r="P160" s="9" t="s">
        <v>84</v>
      </c>
      <c r="Q160" s="9" t="s">
        <v>45</v>
      </c>
      <c r="R160" s="9" t="s">
        <v>4046</v>
      </c>
      <c r="S160" s="9" t="s">
        <v>1227</v>
      </c>
      <c r="T160" s="9" t="s">
        <v>909</v>
      </c>
      <c r="U160" s="9" t="s">
        <v>1228</v>
      </c>
      <c r="V160" s="9" t="s">
        <v>51</v>
      </c>
      <c r="W160" s="9" t="s">
        <v>52</v>
      </c>
      <c r="X160" s="9" t="s">
        <v>53</v>
      </c>
      <c r="Y160" s="9" t="s">
        <v>54</v>
      </c>
      <c r="Z160" s="9" t="s">
        <v>55</v>
      </c>
      <c r="AA160" s="9" t="s">
        <v>4644</v>
      </c>
      <c r="AB160" s="11">
        <v>2100000</v>
      </c>
      <c r="AC160" s="10" t="s">
        <v>4940</v>
      </c>
      <c r="AD160" s="10"/>
      <c r="AE160" s="10" t="str" cm="1">
        <f t="array" aca="1" ref="AE160" ca="1">IFERROR(_xlfn.XLOOKUP(MID(CELL("filename",$A$1),FIND("]",CELL("filename",$A$1))+1,255)&amp;"|"&amp;$C160,Fonte_OM_Objeto!$G:$G,Fonte_OM_Objeto!$J:$J),"")</f>
        <v>28º BC</v>
      </c>
      <c r="AF160" s="10" t="str" cm="1">
        <f t="array" aca="1" ref="AF160" ca="1">IFERROR(_xlfn.XLOOKUP(MID(CELL("filename",$A$1),FIND("]",CELL("filename",$A$1))+1,255)&amp;"|"&amp;$C160,Fonte_OM_Objeto!$G:$G,Fonte_OM_Objeto!$K:$K),"")</f>
        <v>Construção de novas instalações do Ginásio Poliesportivo e nos demais setores esportivos do 28º BC.</v>
      </c>
    </row>
    <row r="161" spans="1:32" s="1" customFormat="1" ht="41.1" customHeight="1" x14ac:dyDescent="0.2">
      <c r="A161" s="9" t="s">
        <v>2327</v>
      </c>
      <c r="B161" s="9" t="s">
        <v>31</v>
      </c>
      <c r="C161" s="9" t="s">
        <v>4361</v>
      </c>
      <c r="D161" s="9" t="s">
        <v>33</v>
      </c>
      <c r="E161" s="9" t="s">
        <v>2824</v>
      </c>
      <c r="F161" s="9" t="s">
        <v>2823</v>
      </c>
      <c r="G161" s="9" t="s">
        <v>37</v>
      </c>
      <c r="H161" s="9" t="s">
        <v>96</v>
      </c>
      <c r="I161" s="9" t="s">
        <v>191</v>
      </c>
      <c r="J161" s="9" t="s">
        <v>40</v>
      </c>
      <c r="K161" s="9" t="s">
        <v>41</v>
      </c>
      <c r="L161" s="9" t="s">
        <v>42</v>
      </c>
      <c r="M161" s="9" t="s">
        <v>43</v>
      </c>
      <c r="N161" s="9" t="s">
        <v>2344</v>
      </c>
      <c r="O161" s="9" t="s">
        <v>45</v>
      </c>
      <c r="P161" s="9" t="s">
        <v>84</v>
      </c>
      <c r="Q161" s="9" t="s">
        <v>45</v>
      </c>
      <c r="R161" s="9" t="s">
        <v>4048</v>
      </c>
      <c r="S161" s="9" t="s">
        <v>75</v>
      </c>
      <c r="T161" s="9" t="s">
        <v>76</v>
      </c>
      <c r="U161" s="9" t="s">
        <v>75</v>
      </c>
      <c r="V161" s="9" t="s">
        <v>51</v>
      </c>
      <c r="W161" s="9" t="s">
        <v>52</v>
      </c>
      <c r="X161" s="9" t="s">
        <v>53</v>
      </c>
      <c r="Y161" s="9" t="s">
        <v>54</v>
      </c>
      <c r="Z161" s="9" t="s">
        <v>55</v>
      </c>
      <c r="AA161" s="9" t="s">
        <v>4644</v>
      </c>
      <c r="AB161" s="11">
        <v>3500000</v>
      </c>
      <c r="AC161" s="10" t="s">
        <v>4939</v>
      </c>
      <c r="AD161" s="10"/>
      <c r="AE161" s="10" t="str" cm="1">
        <f t="array" aca="1" ref="AE161" ca="1">IFERROR(_xlfn.XLOOKUP(MID(CELL("filename",$A$1),FIND("]",CELL("filename",$A$1))+1,255)&amp;"|"&amp;$C161,Fonte_OM_Objeto!$G:$G,Fonte_OM_Objeto!$J:$J),"")</f>
        <v>CAvEx</v>
      </c>
      <c r="AF161" s="10" t="str" cm="1">
        <f t="array" aca="1" ref="AF161" ca="1">IFERROR(_xlfn.XLOOKUP(MID(CELL("filename",$A$1),FIND("]",CELL("filename",$A$1))+1,255)&amp;"|"&amp;$C161,Fonte_OM_Objeto!$G:$G,Fonte_OM_Objeto!$K:$K),"")</f>
        <v>Aquisição de equipamentos para a sala de musculação do Comando de Aviação do Exército (CAVEx).</v>
      </c>
    </row>
    <row r="162" spans="1:32" s="1" customFormat="1" ht="41.1" customHeight="1" x14ac:dyDescent="0.2">
      <c r="A162" s="9" t="s">
        <v>2327</v>
      </c>
      <c r="B162" s="9" t="s">
        <v>31</v>
      </c>
      <c r="C162" s="9" t="s">
        <v>4359</v>
      </c>
      <c r="D162" s="9" t="s">
        <v>33</v>
      </c>
      <c r="E162" s="9" t="s">
        <v>2824</v>
      </c>
      <c r="F162" s="9" t="s">
        <v>2823</v>
      </c>
      <c r="G162" s="9" t="s">
        <v>37</v>
      </c>
      <c r="H162" s="9" t="s">
        <v>96</v>
      </c>
      <c r="I162" s="9" t="s">
        <v>191</v>
      </c>
      <c r="J162" s="9" t="s">
        <v>40</v>
      </c>
      <c r="K162" s="9" t="s">
        <v>41</v>
      </c>
      <c r="L162" s="9" t="s">
        <v>42</v>
      </c>
      <c r="M162" s="9" t="s">
        <v>43</v>
      </c>
      <c r="N162" s="9" t="s">
        <v>2344</v>
      </c>
      <c r="O162" s="9" t="s">
        <v>45</v>
      </c>
      <c r="P162" s="9" t="s">
        <v>84</v>
      </c>
      <c r="Q162" s="9" t="s">
        <v>45</v>
      </c>
      <c r="R162" s="9" t="s">
        <v>4048</v>
      </c>
      <c r="S162" s="9" t="s">
        <v>75</v>
      </c>
      <c r="T162" s="9" t="s">
        <v>76</v>
      </c>
      <c r="U162" s="9" t="s">
        <v>75</v>
      </c>
      <c r="V162" s="9" t="s">
        <v>51</v>
      </c>
      <c r="W162" s="9" t="s">
        <v>52</v>
      </c>
      <c r="X162" s="9" t="s">
        <v>53</v>
      </c>
      <c r="Y162" s="9" t="s">
        <v>54</v>
      </c>
      <c r="Z162" s="9" t="s">
        <v>55</v>
      </c>
      <c r="AA162" s="9" t="s">
        <v>4644</v>
      </c>
      <c r="AB162" s="11">
        <v>3500000</v>
      </c>
      <c r="AC162" s="10" t="s">
        <v>4938</v>
      </c>
      <c r="AD162" s="10"/>
      <c r="AE162" s="10" t="str" cm="1">
        <f t="array" aca="1" ref="AE162" ca="1">IFERROR(_xlfn.XLOOKUP(MID(CELL("filename",$A$1),FIND("]",CELL("filename",$A$1))+1,255)&amp;"|"&amp;$C162,Fonte_OM_Objeto!$G:$G,Fonte_OM_Objeto!$J:$J),"")</f>
        <v>12ª Bda Inf L (AMV)</v>
      </c>
      <c r="AF162" s="10" t="str" cm="1">
        <f t="array" aca="1" ref="AF162" ca="1">IFERROR(_xlfn.XLOOKUP(MID(CELL("filename",$A$1),FIND("]",CELL("filename",$A$1))+1,255)&amp;"|"&amp;$C162,Fonte_OM_Objeto!$G:$G,Fonte_OM_Objeto!$K:$K),"")</f>
        <v>Aquisição de equipamentos para a sala de musculação da 12ª Brigada de Infantaria Leve (Aeromóvel).</v>
      </c>
    </row>
    <row r="163" spans="1:32" s="1" customFormat="1" ht="41.1" customHeight="1" x14ac:dyDescent="0.2">
      <c r="A163" s="9" t="s">
        <v>2327</v>
      </c>
      <c r="B163" s="9" t="s">
        <v>31</v>
      </c>
      <c r="C163" s="9" t="s">
        <v>4357</v>
      </c>
      <c r="D163" s="9" t="s">
        <v>33</v>
      </c>
      <c r="E163" s="9" t="s">
        <v>2824</v>
      </c>
      <c r="F163" s="9" t="s">
        <v>2823</v>
      </c>
      <c r="G163" s="9" t="s">
        <v>37</v>
      </c>
      <c r="H163" s="9" t="s">
        <v>96</v>
      </c>
      <c r="I163" s="9" t="s">
        <v>191</v>
      </c>
      <c r="J163" s="9" t="s">
        <v>40</v>
      </c>
      <c r="K163" s="9" t="s">
        <v>41</v>
      </c>
      <c r="L163" s="9" t="s">
        <v>42</v>
      </c>
      <c r="M163" s="9" t="s">
        <v>43</v>
      </c>
      <c r="N163" s="9" t="s">
        <v>114</v>
      </c>
      <c r="O163" s="9" t="s">
        <v>45</v>
      </c>
      <c r="P163" s="9" t="s">
        <v>109</v>
      </c>
      <c r="Q163" s="9" t="s">
        <v>47</v>
      </c>
      <c r="R163" s="9" t="s">
        <v>110</v>
      </c>
      <c r="S163" s="9" t="s">
        <v>115</v>
      </c>
      <c r="T163" s="9" t="s">
        <v>96</v>
      </c>
      <c r="U163" s="9" t="s">
        <v>101</v>
      </c>
      <c r="V163" s="9" t="s">
        <v>111</v>
      </c>
      <c r="W163" s="9" t="s">
        <v>52</v>
      </c>
      <c r="X163" s="9" t="s">
        <v>53</v>
      </c>
      <c r="Y163" s="9" t="s">
        <v>54</v>
      </c>
      <c r="Z163" s="9" t="s">
        <v>55</v>
      </c>
      <c r="AA163" s="9" t="s">
        <v>4644</v>
      </c>
      <c r="AB163" s="11">
        <v>1680000</v>
      </c>
      <c r="AC163" s="10" t="s">
        <v>4937</v>
      </c>
      <c r="AD163" s="10"/>
      <c r="AE163" s="10" t="str" cm="1">
        <f t="array" aca="1" ref="AE163" ca="1">IFERROR(_xlfn.XLOOKUP(MID(CELL("filename",$A$1),FIND("]",CELL("filename",$A$1))+1,255)&amp;"|"&amp;$C163,Fonte_OM_Objeto!$G:$G,Fonte_OM_Objeto!$J:$J),"")</f>
        <v>HMASP</v>
      </c>
      <c r="AF163" s="10" t="str" cm="1">
        <f t="array" aca="1" ref="AF163" ca="1">IFERROR(_xlfn.XLOOKUP(MID(CELL("filename",$A$1),FIND("]",CELL("filename",$A$1))+1,255)&amp;"|"&amp;$C163,Fonte_OM_Objeto!$G:$G,Fonte_OM_Objeto!$K:$K),"")</f>
        <v>Aquisição de equipamento médico, para o Hospital Militar de Área de São Paulo.</v>
      </c>
    </row>
    <row r="164" spans="1:32" s="1" customFormat="1" ht="62.85" customHeight="1" x14ac:dyDescent="0.2">
      <c r="A164" s="9" t="s">
        <v>2327</v>
      </c>
      <c r="B164" s="9" t="s">
        <v>31</v>
      </c>
      <c r="C164" s="9" t="s">
        <v>4355</v>
      </c>
      <c r="D164" s="9" t="s">
        <v>33</v>
      </c>
      <c r="E164" s="9" t="s">
        <v>2824</v>
      </c>
      <c r="F164" s="9" t="s">
        <v>2823</v>
      </c>
      <c r="G164" s="9" t="s">
        <v>37</v>
      </c>
      <c r="H164" s="9" t="s">
        <v>96</v>
      </c>
      <c r="I164" s="9" t="s">
        <v>191</v>
      </c>
      <c r="J164" s="9" t="s">
        <v>40</v>
      </c>
      <c r="K164" s="9" t="s">
        <v>41</v>
      </c>
      <c r="L164" s="9" t="s">
        <v>59</v>
      </c>
      <c r="M164" s="9" t="s">
        <v>60</v>
      </c>
      <c r="N164" s="9" t="s">
        <v>2347</v>
      </c>
      <c r="O164" s="9" t="s">
        <v>45</v>
      </c>
      <c r="P164" s="9" t="s">
        <v>62</v>
      </c>
      <c r="Q164" s="9" t="s">
        <v>45</v>
      </c>
      <c r="R164" s="9" t="s">
        <v>4046</v>
      </c>
      <c r="S164" s="9" t="s">
        <v>75</v>
      </c>
      <c r="T164" s="9" t="s">
        <v>76</v>
      </c>
      <c r="U164" s="9" t="s">
        <v>75</v>
      </c>
      <c r="V164" s="9" t="s">
        <v>51</v>
      </c>
      <c r="W164" s="9" t="s">
        <v>102</v>
      </c>
      <c r="X164" s="9" t="s">
        <v>53</v>
      </c>
      <c r="Y164" s="9" t="s">
        <v>54</v>
      </c>
      <c r="Z164" s="9" t="s">
        <v>55</v>
      </c>
      <c r="AA164" s="9" t="s">
        <v>4644</v>
      </c>
      <c r="AB164" s="11">
        <v>2100000</v>
      </c>
      <c r="AC164" s="10" t="s">
        <v>4936</v>
      </c>
      <c r="AD164" s="10"/>
      <c r="AE164" s="10" t="str" cm="1">
        <f t="array" aca="1" ref="AE164" ca="1">IFERROR(_xlfn.XLOOKUP(MID(CELL("filename",$A$1),FIND("]",CELL("filename",$A$1))+1,255)&amp;"|"&amp;$C164,Fonte_OM_Objeto!$G:$G,Fonte_OM_Objeto!$J:$J),"")</f>
        <v/>
      </c>
      <c r="AF164" s="10" t="str" cm="1">
        <f t="array" aca="1" ref="AF164" ca="1">IFERROR(_xlfn.XLOOKUP(MID(CELL("filename",$A$1),FIND("]",CELL("filename",$A$1))+1,255)&amp;"|"&amp;$C164,Fonte_OM_Objeto!$G:$G,Fonte_OM_Objeto!$K:$K),"")</f>
        <v/>
      </c>
    </row>
    <row r="165" spans="1:32" s="1" customFormat="1" ht="62.85" customHeight="1" x14ac:dyDescent="0.2">
      <c r="A165" s="9" t="s">
        <v>2327</v>
      </c>
      <c r="B165" s="9" t="s">
        <v>31</v>
      </c>
      <c r="C165" s="9" t="s">
        <v>4355</v>
      </c>
      <c r="D165" s="9" t="s">
        <v>33</v>
      </c>
      <c r="E165" s="9" t="s">
        <v>2824</v>
      </c>
      <c r="F165" s="9" t="s">
        <v>2823</v>
      </c>
      <c r="G165" s="9" t="s">
        <v>37</v>
      </c>
      <c r="H165" s="9" t="s">
        <v>96</v>
      </c>
      <c r="I165" s="9" t="s">
        <v>191</v>
      </c>
      <c r="J165" s="9" t="s">
        <v>40</v>
      </c>
      <c r="K165" s="9" t="s">
        <v>41</v>
      </c>
      <c r="L165" s="9" t="s">
        <v>59</v>
      </c>
      <c r="M165" s="9" t="s">
        <v>60</v>
      </c>
      <c r="N165" s="9" t="s">
        <v>2347</v>
      </c>
      <c r="O165" s="9" t="s">
        <v>45</v>
      </c>
      <c r="P165" s="9" t="s">
        <v>62</v>
      </c>
      <c r="Q165" s="9" t="s">
        <v>45</v>
      </c>
      <c r="R165" s="9" t="s">
        <v>4046</v>
      </c>
      <c r="S165" s="9" t="s">
        <v>75</v>
      </c>
      <c r="T165" s="9" t="s">
        <v>76</v>
      </c>
      <c r="U165" s="9" t="s">
        <v>75</v>
      </c>
      <c r="V165" s="9" t="s">
        <v>51</v>
      </c>
      <c r="W165" s="9" t="s">
        <v>52</v>
      </c>
      <c r="X165" s="9" t="s">
        <v>53</v>
      </c>
      <c r="Y165" s="9" t="s">
        <v>54</v>
      </c>
      <c r="Z165" s="9" t="s">
        <v>55</v>
      </c>
      <c r="AA165" s="9" t="s">
        <v>4644</v>
      </c>
      <c r="AB165" s="11">
        <v>1400000</v>
      </c>
      <c r="AC165" s="10" t="s">
        <v>4936</v>
      </c>
      <c r="AD165" s="10"/>
      <c r="AE165" s="10" t="str" cm="1">
        <f t="array" aca="1" ref="AE165" ca="1">IFERROR(_xlfn.XLOOKUP(MID(CELL("filename",$A$1),FIND("]",CELL("filename",$A$1))+1,255)&amp;"|"&amp;$C165,Fonte_OM_Objeto!$G:$G,Fonte_OM_Objeto!$J:$J),"")</f>
        <v/>
      </c>
      <c r="AF165" s="10" t="str" cm="1">
        <f t="array" aca="1" ref="AF165" ca="1">IFERROR(_xlfn.XLOOKUP(MID(CELL("filename",$A$1),FIND("]",CELL("filename",$A$1))+1,255)&amp;"|"&amp;$C165,Fonte_OM_Objeto!$G:$G,Fonte_OM_Objeto!$K:$K),"")</f>
        <v/>
      </c>
    </row>
    <row r="166" spans="1:32" s="1" customFormat="1" ht="41.1" customHeight="1" x14ac:dyDescent="0.2">
      <c r="A166" s="9" t="s">
        <v>2327</v>
      </c>
      <c r="B166" s="9" t="s">
        <v>31</v>
      </c>
      <c r="C166" s="9" t="s">
        <v>4352</v>
      </c>
      <c r="D166" s="9" t="s">
        <v>33</v>
      </c>
      <c r="E166" s="9" t="s">
        <v>2824</v>
      </c>
      <c r="F166" s="9" t="s">
        <v>2823</v>
      </c>
      <c r="G166" s="9" t="s">
        <v>37</v>
      </c>
      <c r="H166" s="9" t="s">
        <v>96</v>
      </c>
      <c r="I166" s="9" t="s">
        <v>191</v>
      </c>
      <c r="J166" s="9" t="s">
        <v>40</v>
      </c>
      <c r="K166" s="9" t="s">
        <v>41</v>
      </c>
      <c r="L166" s="9" t="s">
        <v>97</v>
      </c>
      <c r="M166" s="9" t="s">
        <v>98</v>
      </c>
      <c r="N166" s="9" t="s">
        <v>130</v>
      </c>
      <c r="O166" s="9" t="s">
        <v>45</v>
      </c>
      <c r="P166" s="9" t="s">
        <v>109</v>
      </c>
      <c r="Q166" s="9" t="s">
        <v>47</v>
      </c>
      <c r="R166" s="9" t="s">
        <v>110</v>
      </c>
      <c r="S166" s="9" t="s">
        <v>75</v>
      </c>
      <c r="T166" s="9" t="s">
        <v>76</v>
      </c>
      <c r="U166" s="9" t="s">
        <v>75</v>
      </c>
      <c r="V166" s="9" t="s">
        <v>111</v>
      </c>
      <c r="W166" s="9" t="s">
        <v>52</v>
      </c>
      <c r="X166" s="9" t="s">
        <v>53</v>
      </c>
      <c r="Y166" s="9" t="s">
        <v>54</v>
      </c>
      <c r="Z166" s="9" t="s">
        <v>55</v>
      </c>
      <c r="AA166" s="9" t="s">
        <v>4644</v>
      </c>
      <c r="AB166" s="11">
        <v>1400000</v>
      </c>
      <c r="AC166" s="10" t="s">
        <v>4935</v>
      </c>
      <c r="AD166" s="10"/>
      <c r="AE166" s="10" t="str" cm="1">
        <f t="array" aca="1" ref="AE166" ca="1">IFERROR(_xlfn.XLOOKUP(MID(CELL("filename",$A$1),FIND("]",CELL("filename",$A$1))+1,255)&amp;"|"&amp;$C166,Fonte_OM_Objeto!$G:$G,Fonte_OM_Objeto!$J:$J),"")</f>
        <v/>
      </c>
      <c r="AF166" s="10" t="str" cm="1">
        <f t="array" aca="1" ref="AF166" ca="1">IFERROR(_xlfn.XLOOKUP(MID(CELL("filename",$A$1),FIND("]",CELL("filename",$A$1))+1,255)&amp;"|"&amp;$C166,Fonte_OM_Objeto!$G:$G,Fonte_OM_Objeto!$K:$K),"")</f>
        <v/>
      </c>
    </row>
    <row r="167" spans="1:32" s="1" customFormat="1" ht="41.1" customHeight="1" x14ac:dyDescent="0.2">
      <c r="A167" s="9" t="s">
        <v>2327</v>
      </c>
      <c r="B167" s="9" t="s">
        <v>31</v>
      </c>
      <c r="C167" s="9" t="s">
        <v>4934</v>
      </c>
      <c r="D167" s="9" t="s">
        <v>33</v>
      </c>
      <c r="E167" s="9" t="s">
        <v>2824</v>
      </c>
      <c r="F167" s="9" t="s">
        <v>2823</v>
      </c>
      <c r="G167" s="9" t="s">
        <v>37</v>
      </c>
      <c r="H167" s="9" t="s">
        <v>96</v>
      </c>
      <c r="I167" s="9" t="s">
        <v>191</v>
      </c>
      <c r="J167" s="9" t="s">
        <v>40</v>
      </c>
      <c r="K167" s="9" t="s">
        <v>41</v>
      </c>
      <c r="L167" s="9" t="s">
        <v>97</v>
      </c>
      <c r="M167" s="9" t="s">
        <v>98</v>
      </c>
      <c r="N167" s="9" t="s">
        <v>4676</v>
      </c>
      <c r="O167" s="9" t="s">
        <v>45</v>
      </c>
      <c r="P167" s="9" t="s">
        <v>335</v>
      </c>
      <c r="Q167" s="9" t="s">
        <v>45</v>
      </c>
      <c r="R167" s="9" t="s">
        <v>4046</v>
      </c>
      <c r="S167" s="9" t="s">
        <v>75</v>
      </c>
      <c r="T167" s="9" t="s">
        <v>76</v>
      </c>
      <c r="U167" s="9" t="s">
        <v>75</v>
      </c>
      <c r="V167" s="9" t="s">
        <v>51</v>
      </c>
      <c r="W167" s="9" t="s">
        <v>52</v>
      </c>
      <c r="X167" s="9" t="s">
        <v>53</v>
      </c>
      <c r="Y167" s="9" t="s">
        <v>54</v>
      </c>
      <c r="Z167" s="9" t="s">
        <v>55</v>
      </c>
      <c r="AA167" s="9" t="s">
        <v>4644</v>
      </c>
      <c r="AB167" s="11">
        <v>700000</v>
      </c>
      <c r="AC167" s="10" t="s">
        <v>4933</v>
      </c>
      <c r="AD167" s="10"/>
      <c r="AE167" s="10" t="str" cm="1">
        <f t="array" aca="1" ref="AE167" ca="1">IFERROR(_xlfn.XLOOKUP(MID(CELL("filename",$A$1),FIND("]",CELL("filename",$A$1))+1,255)&amp;"|"&amp;$C167,Fonte_OM_Objeto!$G:$G,Fonte_OM_Objeto!$J:$J),"")</f>
        <v/>
      </c>
      <c r="AF167" s="10" t="str" cm="1">
        <f t="array" aca="1" ref="AF167" ca="1">IFERROR(_xlfn.XLOOKUP(MID(CELL("filename",$A$1),FIND("]",CELL("filename",$A$1))+1,255)&amp;"|"&amp;$C167,Fonte_OM_Objeto!$G:$G,Fonte_OM_Objeto!$K:$K),"")</f>
        <v/>
      </c>
    </row>
    <row r="168" spans="1:32" s="1" customFormat="1" ht="94.9" customHeight="1" x14ac:dyDescent="0.2">
      <c r="A168" s="9" t="s">
        <v>2327</v>
      </c>
      <c r="B168" s="9" t="s">
        <v>31</v>
      </c>
      <c r="C168" s="9" t="s">
        <v>4932</v>
      </c>
      <c r="D168" s="9" t="s">
        <v>33</v>
      </c>
      <c r="E168" s="9" t="s">
        <v>4343</v>
      </c>
      <c r="F168" s="9" t="s">
        <v>4342</v>
      </c>
      <c r="G168" s="9" t="s">
        <v>37</v>
      </c>
      <c r="H168" s="9" t="s">
        <v>212</v>
      </c>
      <c r="I168" s="9" t="s">
        <v>39</v>
      </c>
      <c r="J168" s="9" t="s">
        <v>40</v>
      </c>
      <c r="K168" s="9" t="s">
        <v>41</v>
      </c>
      <c r="L168" s="9" t="s">
        <v>59</v>
      </c>
      <c r="M168" s="9" t="s">
        <v>60</v>
      </c>
      <c r="N168" s="9" t="s">
        <v>118</v>
      </c>
      <c r="O168" s="9" t="s">
        <v>45</v>
      </c>
      <c r="P168" s="9" t="s">
        <v>46</v>
      </c>
      <c r="Q168" s="9" t="s">
        <v>47</v>
      </c>
      <c r="R168" s="9" t="s">
        <v>48</v>
      </c>
      <c r="S168" s="9" t="s">
        <v>75</v>
      </c>
      <c r="T168" s="9" t="s">
        <v>76</v>
      </c>
      <c r="U168" s="9" t="s">
        <v>75</v>
      </c>
      <c r="V168" s="9" t="s">
        <v>51</v>
      </c>
      <c r="W168" s="9" t="s">
        <v>52</v>
      </c>
      <c r="X168" s="9" t="s">
        <v>53</v>
      </c>
      <c r="Y168" s="9" t="s">
        <v>54</v>
      </c>
      <c r="Z168" s="9" t="s">
        <v>55</v>
      </c>
      <c r="AA168" s="9" t="s">
        <v>4644</v>
      </c>
      <c r="AB168" s="11">
        <v>2100000</v>
      </c>
      <c r="AC168" s="10" t="s">
        <v>4931</v>
      </c>
      <c r="AD168" s="10"/>
      <c r="AE168" s="10" t="str" cm="1">
        <f t="array" aca="1" ref="AE168" ca="1">IFERROR(_xlfn.XLOOKUP(MID(CELL("filename",$A$1),FIND("]",CELL("filename",$A$1))+1,255)&amp;"|"&amp;$C168,Fonte_OM_Objeto!$G:$G,Fonte_OM_Objeto!$J:$J),"")</f>
        <v/>
      </c>
      <c r="AF168" s="10" t="str" cm="1">
        <f t="array" aca="1" ref="AF168" ca="1">IFERROR(_xlfn.XLOOKUP(MID(CELL("filename",$A$1),FIND("]",CELL("filename",$A$1))+1,255)&amp;"|"&amp;$C168,Fonte_OM_Objeto!$G:$G,Fonte_OM_Objeto!$K:$K),"")</f>
        <v/>
      </c>
    </row>
    <row r="169" spans="1:32" s="1" customFormat="1" ht="19.7" customHeight="1" x14ac:dyDescent="0.2">
      <c r="A169" s="9" t="s">
        <v>2327</v>
      </c>
      <c r="B169" s="9" t="s">
        <v>31</v>
      </c>
      <c r="C169" s="9" t="s">
        <v>4930</v>
      </c>
      <c r="D169" s="9" t="s">
        <v>33</v>
      </c>
      <c r="E169" s="9" t="s">
        <v>4321</v>
      </c>
      <c r="F169" s="9" t="s">
        <v>4320</v>
      </c>
      <c r="G169" s="9" t="s">
        <v>37</v>
      </c>
      <c r="H169" s="9" t="s">
        <v>81</v>
      </c>
      <c r="I169" s="9" t="s">
        <v>39</v>
      </c>
      <c r="J169" s="9" t="s">
        <v>40</v>
      </c>
      <c r="K169" s="9" t="s">
        <v>41</v>
      </c>
      <c r="L169" s="9" t="s">
        <v>232</v>
      </c>
      <c r="M169" s="9" t="s">
        <v>233</v>
      </c>
      <c r="N169" s="9" t="s">
        <v>4333</v>
      </c>
      <c r="O169" s="9" t="s">
        <v>45</v>
      </c>
      <c r="P169" s="9" t="s">
        <v>1646</v>
      </c>
      <c r="Q169" s="9" t="s">
        <v>2360</v>
      </c>
      <c r="R169" s="9" t="s">
        <v>4209</v>
      </c>
      <c r="S169" s="9" t="s">
        <v>75</v>
      </c>
      <c r="T169" s="9" t="s">
        <v>76</v>
      </c>
      <c r="U169" s="9" t="s">
        <v>75</v>
      </c>
      <c r="V169" s="9" t="s">
        <v>51</v>
      </c>
      <c r="W169" s="9" t="s">
        <v>102</v>
      </c>
      <c r="X169" s="9" t="s">
        <v>53</v>
      </c>
      <c r="Y169" s="9" t="s">
        <v>54</v>
      </c>
      <c r="Z169" s="9" t="s">
        <v>55</v>
      </c>
      <c r="AA169" s="9" t="s">
        <v>4644</v>
      </c>
      <c r="AB169" s="11">
        <v>1412131</v>
      </c>
      <c r="AC169" s="10" t="s">
        <v>4929</v>
      </c>
      <c r="AD169" s="10"/>
      <c r="AE169" s="10" t="str" cm="1">
        <f t="array" aca="1" ref="AE169" ca="1">IFERROR(_xlfn.XLOOKUP(MID(CELL("filename",$A$1),FIND("]",CELL("filename",$A$1))+1,255)&amp;"|"&amp;$C169,Fonte_OM_Objeto!$G:$G,Fonte_OM_Objeto!$J:$J),"")</f>
        <v>9º B Sau</v>
      </c>
      <c r="AF169" s="10" t="str" cm="1">
        <f t="array" aca="1" ref="AF169" ca="1">IFERROR(_xlfn.XLOOKUP(MID(CELL("filename",$A$1),FIND("]",CELL("filename",$A$1))+1,255)&amp;"|"&amp;$C169,Fonte_OM_Objeto!$G:$G,Fonte_OM_Objeto!$K:$K),"")</f>
        <v>Aquisição de equipamentos médicos e odontológicos.</v>
      </c>
    </row>
    <row r="170" spans="1:32" s="1" customFormat="1" ht="52.35" customHeight="1" x14ac:dyDescent="0.2">
      <c r="A170" s="9" t="s">
        <v>2327</v>
      </c>
      <c r="B170" s="9" t="s">
        <v>31</v>
      </c>
      <c r="C170" s="9" t="s">
        <v>2808</v>
      </c>
      <c r="D170" s="9" t="s">
        <v>33</v>
      </c>
      <c r="E170" s="9" t="s">
        <v>739</v>
      </c>
      <c r="F170" s="9" t="s">
        <v>740</v>
      </c>
      <c r="G170" s="9" t="s">
        <v>37</v>
      </c>
      <c r="H170" s="9" t="s">
        <v>96</v>
      </c>
      <c r="I170" s="9" t="s">
        <v>39</v>
      </c>
      <c r="J170" s="9" t="s">
        <v>40</v>
      </c>
      <c r="K170" s="9" t="s">
        <v>41</v>
      </c>
      <c r="L170" s="9" t="s">
        <v>59</v>
      </c>
      <c r="M170" s="9" t="s">
        <v>60</v>
      </c>
      <c r="N170" s="9" t="s">
        <v>2379</v>
      </c>
      <c r="O170" s="9" t="s">
        <v>45</v>
      </c>
      <c r="P170" s="9" t="s">
        <v>651</v>
      </c>
      <c r="Q170" s="9" t="s">
        <v>45</v>
      </c>
      <c r="R170" s="9" t="s">
        <v>4928</v>
      </c>
      <c r="S170" s="9" t="s">
        <v>75</v>
      </c>
      <c r="T170" s="9" t="s">
        <v>76</v>
      </c>
      <c r="U170" s="9" t="s">
        <v>75</v>
      </c>
      <c r="V170" s="9" t="s">
        <v>51</v>
      </c>
      <c r="W170" s="9" t="s">
        <v>52</v>
      </c>
      <c r="X170" s="9" t="s">
        <v>53</v>
      </c>
      <c r="Y170" s="9" t="s">
        <v>54</v>
      </c>
      <c r="Z170" s="9" t="s">
        <v>55</v>
      </c>
      <c r="AA170" s="9" t="s">
        <v>4644</v>
      </c>
      <c r="AB170" s="11">
        <v>10500000</v>
      </c>
      <c r="AC170" s="10" t="s">
        <v>4927</v>
      </c>
      <c r="AD170" s="10"/>
      <c r="AE170" s="10" t="str" cm="1">
        <f t="array" aca="1" ref="AE170" ca="1">IFERROR(_xlfn.XLOOKUP(MID(CELL("filename",$A$1),FIND("]",CELL("filename",$A$1))+1,255)&amp;"|"&amp;$C170,Fonte_OM_Objeto!$G:$G,Fonte_OM_Objeto!$J:$J),"")</f>
        <v/>
      </c>
      <c r="AF170" s="10" t="str" cm="1">
        <f t="array" aca="1" ref="AF170" ca="1">IFERROR(_xlfn.XLOOKUP(MID(CELL("filename",$A$1),FIND("]",CELL("filename",$A$1))+1,255)&amp;"|"&amp;$C170,Fonte_OM_Objeto!$G:$G,Fonte_OM_Objeto!$K:$K),"")</f>
        <v/>
      </c>
    </row>
    <row r="171" spans="1:32" s="1" customFormat="1" ht="52.35" customHeight="1" x14ac:dyDescent="0.2">
      <c r="A171" s="9" t="s">
        <v>2327</v>
      </c>
      <c r="B171" s="9" t="s">
        <v>31</v>
      </c>
      <c r="C171" s="9" t="s">
        <v>2802</v>
      </c>
      <c r="D171" s="9" t="s">
        <v>33</v>
      </c>
      <c r="E171" s="9" t="s">
        <v>739</v>
      </c>
      <c r="F171" s="9" t="s">
        <v>740</v>
      </c>
      <c r="G171" s="9" t="s">
        <v>37</v>
      </c>
      <c r="H171" s="9" t="s">
        <v>96</v>
      </c>
      <c r="I171" s="9" t="s">
        <v>39</v>
      </c>
      <c r="J171" s="9" t="s">
        <v>40</v>
      </c>
      <c r="K171" s="9" t="s">
        <v>41</v>
      </c>
      <c r="L171" s="9" t="s">
        <v>59</v>
      </c>
      <c r="M171" s="9" t="s">
        <v>60</v>
      </c>
      <c r="N171" s="9" t="s">
        <v>2347</v>
      </c>
      <c r="O171" s="9" t="s">
        <v>45</v>
      </c>
      <c r="P171" s="9" t="s">
        <v>62</v>
      </c>
      <c r="Q171" s="9" t="s">
        <v>45</v>
      </c>
      <c r="R171" s="9" t="s">
        <v>4046</v>
      </c>
      <c r="S171" s="9" t="s">
        <v>75</v>
      </c>
      <c r="T171" s="9" t="s">
        <v>76</v>
      </c>
      <c r="U171" s="9" t="s">
        <v>75</v>
      </c>
      <c r="V171" s="9" t="s">
        <v>51</v>
      </c>
      <c r="W171" s="9" t="s">
        <v>52</v>
      </c>
      <c r="X171" s="9" t="s">
        <v>53</v>
      </c>
      <c r="Y171" s="9" t="s">
        <v>54</v>
      </c>
      <c r="Z171" s="9" t="s">
        <v>55</v>
      </c>
      <c r="AA171" s="9" t="s">
        <v>4644</v>
      </c>
      <c r="AB171" s="11">
        <v>9800000</v>
      </c>
      <c r="AC171" s="10" t="s">
        <v>4926</v>
      </c>
      <c r="AD171" s="10"/>
      <c r="AE171" s="10" t="str" cm="1">
        <f t="array" aca="1" ref="AE171" ca="1">IFERROR(_xlfn.XLOOKUP(MID(CELL("filename",$A$1),FIND("]",CELL("filename",$A$1))+1,255)&amp;"|"&amp;$C171,Fonte_OM_Objeto!$G:$G,Fonte_OM_Objeto!$J:$J),"")</f>
        <v/>
      </c>
      <c r="AF171" s="10" t="str" cm="1">
        <f t="array" aca="1" ref="AF171" ca="1">IFERROR(_xlfn.XLOOKUP(MID(CELL("filename",$A$1),FIND("]",CELL("filename",$A$1))+1,255)&amp;"|"&amp;$C171,Fonte_OM_Objeto!$G:$G,Fonte_OM_Objeto!$K:$K),"")</f>
        <v/>
      </c>
    </row>
    <row r="172" spans="1:32" s="1" customFormat="1" ht="106.15" customHeight="1" x14ac:dyDescent="0.2">
      <c r="A172" s="9" t="s">
        <v>2327</v>
      </c>
      <c r="B172" s="9" t="s">
        <v>31</v>
      </c>
      <c r="C172" s="9" t="s">
        <v>2798</v>
      </c>
      <c r="D172" s="9" t="s">
        <v>33</v>
      </c>
      <c r="E172" s="9" t="s">
        <v>739</v>
      </c>
      <c r="F172" s="9" t="s">
        <v>740</v>
      </c>
      <c r="G172" s="9" t="s">
        <v>37</v>
      </c>
      <c r="H172" s="9" t="s">
        <v>96</v>
      </c>
      <c r="I172" s="9" t="s">
        <v>39</v>
      </c>
      <c r="J172" s="9" t="s">
        <v>40</v>
      </c>
      <c r="K172" s="9" t="s">
        <v>41</v>
      </c>
      <c r="L172" s="9" t="s">
        <v>408</v>
      </c>
      <c r="M172" s="9" t="s">
        <v>409</v>
      </c>
      <c r="N172" s="9" t="s">
        <v>2518</v>
      </c>
      <c r="O172" s="9" t="s">
        <v>45</v>
      </c>
      <c r="P172" s="9" t="s">
        <v>62</v>
      </c>
      <c r="Q172" s="9" t="s">
        <v>2353</v>
      </c>
      <c r="R172" s="9" t="s">
        <v>2517</v>
      </c>
      <c r="S172" s="9" t="s">
        <v>75</v>
      </c>
      <c r="T172" s="9" t="s">
        <v>76</v>
      </c>
      <c r="U172" s="9" t="s">
        <v>75</v>
      </c>
      <c r="V172" s="9" t="s">
        <v>51</v>
      </c>
      <c r="W172" s="9" t="s">
        <v>52</v>
      </c>
      <c r="X172" s="9" t="s">
        <v>53</v>
      </c>
      <c r="Y172" s="9" t="s">
        <v>54</v>
      </c>
      <c r="Z172" s="9" t="s">
        <v>55</v>
      </c>
      <c r="AA172" s="9" t="s">
        <v>4644</v>
      </c>
      <c r="AB172" s="11">
        <v>4200000</v>
      </c>
      <c r="AC172" s="10" t="s">
        <v>4925</v>
      </c>
      <c r="AD172" s="10"/>
      <c r="AE172" s="10" t="str" cm="1">
        <f t="array" aca="1" ref="AE172" ca="1">IFERROR(_xlfn.XLOOKUP(MID(CELL("filename",$A$1),FIND("]",CELL("filename",$A$1))+1,255)&amp;"|"&amp;$C172,Fonte_OM_Objeto!$G:$G,Fonte_OM_Objeto!$J:$J),"")</f>
        <v/>
      </c>
      <c r="AF172" s="10" t="str" cm="1">
        <f t="array" aca="1" ref="AF172" ca="1">IFERROR(_xlfn.XLOOKUP(MID(CELL("filename",$A$1),FIND("]",CELL("filename",$A$1))+1,255)&amp;"|"&amp;$C172,Fonte_OM_Objeto!$G:$G,Fonte_OM_Objeto!$K:$K),"")</f>
        <v/>
      </c>
    </row>
    <row r="173" spans="1:32" s="1" customFormat="1" ht="52.35" customHeight="1" x14ac:dyDescent="0.2">
      <c r="A173" s="9" t="s">
        <v>2327</v>
      </c>
      <c r="B173" s="9" t="s">
        <v>31</v>
      </c>
      <c r="C173" s="9" t="s">
        <v>2797</v>
      </c>
      <c r="D173" s="9" t="s">
        <v>33</v>
      </c>
      <c r="E173" s="9" t="s">
        <v>739</v>
      </c>
      <c r="F173" s="9" t="s">
        <v>740</v>
      </c>
      <c r="G173" s="9" t="s">
        <v>37</v>
      </c>
      <c r="H173" s="9" t="s">
        <v>96</v>
      </c>
      <c r="I173" s="9" t="s">
        <v>39</v>
      </c>
      <c r="J173" s="9" t="s">
        <v>40</v>
      </c>
      <c r="K173" s="9" t="s">
        <v>41</v>
      </c>
      <c r="L173" s="9" t="s">
        <v>408</v>
      </c>
      <c r="M173" s="9" t="s">
        <v>409</v>
      </c>
      <c r="N173" s="9" t="s">
        <v>2739</v>
      </c>
      <c r="O173" s="9" t="s">
        <v>45</v>
      </c>
      <c r="P173" s="9" t="s">
        <v>411</v>
      </c>
      <c r="Q173" s="9" t="s">
        <v>2353</v>
      </c>
      <c r="R173" s="9" t="s">
        <v>413</v>
      </c>
      <c r="S173" s="9" t="s">
        <v>75</v>
      </c>
      <c r="T173" s="9" t="s">
        <v>76</v>
      </c>
      <c r="U173" s="9" t="s">
        <v>75</v>
      </c>
      <c r="V173" s="9" t="s">
        <v>51</v>
      </c>
      <c r="W173" s="9" t="s">
        <v>102</v>
      </c>
      <c r="X173" s="9" t="s">
        <v>53</v>
      </c>
      <c r="Y173" s="9" t="s">
        <v>54</v>
      </c>
      <c r="Z173" s="9" t="s">
        <v>55</v>
      </c>
      <c r="AA173" s="9" t="s">
        <v>4644</v>
      </c>
      <c r="AB173" s="11">
        <v>4200000</v>
      </c>
      <c r="AC173" s="10" t="s">
        <v>4924</v>
      </c>
      <c r="AD173" s="10"/>
      <c r="AE173" s="10" t="str" cm="1">
        <f t="array" aca="1" ref="AE173" ca="1">IFERROR(_xlfn.XLOOKUP(MID(CELL("filename",$A$1),FIND("]",CELL("filename",$A$1))+1,255)&amp;"|"&amp;$C173,Fonte_OM_Objeto!$G:$G,Fonte_OM_Objeto!$J:$J),"")</f>
        <v/>
      </c>
      <c r="AF173" s="10" t="str" cm="1">
        <f t="array" aca="1" ref="AF173" ca="1">IFERROR(_xlfn.XLOOKUP(MID(CELL("filename",$A$1),FIND("]",CELL("filename",$A$1))+1,255)&amp;"|"&amp;$C173,Fonte_OM_Objeto!$G:$G,Fonte_OM_Objeto!$K:$K),"")</f>
        <v/>
      </c>
    </row>
    <row r="174" spans="1:32" s="1" customFormat="1" ht="41.1" customHeight="1" x14ac:dyDescent="0.2">
      <c r="A174" s="9" t="s">
        <v>2327</v>
      </c>
      <c r="B174" s="9" t="s">
        <v>31</v>
      </c>
      <c r="C174" s="9" t="s">
        <v>738</v>
      </c>
      <c r="D174" s="9" t="s">
        <v>33</v>
      </c>
      <c r="E174" s="9" t="s">
        <v>739</v>
      </c>
      <c r="F174" s="9" t="s">
        <v>740</v>
      </c>
      <c r="G174" s="9" t="s">
        <v>37</v>
      </c>
      <c r="H174" s="9" t="s">
        <v>96</v>
      </c>
      <c r="I174" s="9" t="s">
        <v>39</v>
      </c>
      <c r="J174" s="9" t="s">
        <v>40</v>
      </c>
      <c r="K174" s="9" t="s">
        <v>41</v>
      </c>
      <c r="L174" s="9" t="s">
        <v>97</v>
      </c>
      <c r="M174" s="9" t="s">
        <v>98</v>
      </c>
      <c r="N174" s="9" t="s">
        <v>4793</v>
      </c>
      <c r="O174" s="9" t="s">
        <v>45</v>
      </c>
      <c r="P174" s="9" t="s">
        <v>335</v>
      </c>
      <c r="Q174" s="9" t="s">
        <v>45</v>
      </c>
      <c r="R174" s="9" t="s">
        <v>4792</v>
      </c>
      <c r="S174" s="9" t="s">
        <v>75</v>
      </c>
      <c r="T174" s="9" t="s">
        <v>76</v>
      </c>
      <c r="U174" s="9" t="s">
        <v>75</v>
      </c>
      <c r="V174" s="9" t="s">
        <v>51</v>
      </c>
      <c r="W174" s="9" t="s">
        <v>52</v>
      </c>
      <c r="X174" s="9" t="s">
        <v>53</v>
      </c>
      <c r="Y174" s="9" t="s">
        <v>54</v>
      </c>
      <c r="Z174" s="9" t="s">
        <v>55</v>
      </c>
      <c r="AA174" s="9" t="s">
        <v>4644</v>
      </c>
      <c r="AB174" s="11">
        <v>11410000</v>
      </c>
      <c r="AC174" s="10" t="s">
        <v>4923</v>
      </c>
      <c r="AD174" s="10"/>
      <c r="AE174" s="10" t="str" cm="1">
        <f t="array" aca="1" ref="AE174" ca="1">IFERROR(_xlfn.XLOOKUP(MID(CELL("filename",$A$1),FIND("]",CELL("filename",$A$1))+1,255)&amp;"|"&amp;$C174,Fonte_OM_Objeto!$G:$G,Fonte_OM_Objeto!$J:$J),"")</f>
        <v/>
      </c>
      <c r="AF174" s="10" t="str" cm="1">
        <f t="array" aca="1" ref="AF174" ca="1">IFERROR(_xlfn.XLOOKUP(MID(CELL("filename",$A$1),FIND("]",CELL("filename",$A$1))+1,255)&amp;"|"&amp;$C174,Fonte_OM_Objeto!$G:$G,Fonte_OM_Objeto!$K:$K),"")</f>
        <v/>
      </c>
    </row>
    <row r="175" spans="1:32" s="1" customFormat="1" ht="41.1" customHeight="1" x14ac:dyDescent="0.2">
      <c r="A175" s="9" t="s">
        <v>2327</v>
      </c>
      <c r="B175" s="9" t="s">
        <v>31</v>
      </c>
      <c r="C175" s="9" t="s">
        <v>745</v>
      </c>
      <c r="D175" s="9" t="s">
        <v>33</v>
      </c>
      <c r="E175" s="9" t="s">
        <v>739</v>
      </c>
      <c r="F175" s="9" t="s">
        <v>740</v>
      </c>
      <c r="G175" s="9" t="s">
        <v>37</v>
      </c>
      <c r="H175" s="9" t="s">
        <v>96</v>
      </c>
      <c r="I175" s="9" t="s">
        <v>39</v>
      </c>
      <c r="J175" s="9" t="s">
        <v>40</v>
      </c>
      <c r="K175" s="9" t="s">
        <v>41</v>
      </c>
      <c r="L175" s="9" t="s">
        <v>97</v>
      </c>
      <c r="M175" s="9" t="s">
        <v>98</v>
      </c>
      <c r="N175" s="9" t="s">
        <v>118</v>
      </c>
      <c r="O175" s="9" t="s">
        <v>45</v>
      </c>
      <c r="P175" s="9" t="s">
        <v>46</v>
      </c>
      <c r="Q175" s="9" t="s">
        <v>47</v>
      </c>
      <c r="R175" s="9" t="s">
        <v>48</v>
      </c>
      <c r="S175" s="9" t="s">
        <v>75</v>
      </c>
      <c r="T175" s="9" t="s">
        <v>76</v>
      </c>
      <c r="U175" s="9" t="s">
        <v>75</v>
      </c>
      <c r="V175" s="9" t="s">
        <v>51</v>
      </c>
      <c r="W175" s="9" t="s">
        <v>52</v>
      </c>
      <c r="X175" s="9" t="s">
        <v>53</v>
      </c>
      <c r="Y175" s="9" t="s">
        <v>54</v>
      </c>
      <c r="Z175" s="9" t="s">
        <v>55</v>
      </c>
      <c r="AA175" s="9" t="s">
        <v>4644</v>
      </c>
      <c r="AB175" s="11">
        <v>10500000</v>
      </c>
      <c r="AC175" s="10" t="s">
        <v>4922</v>
      </c>
      <c r="AD175" s="10"/>
      <c r="AE175" s="10" t="str" cm="1">
        <f t="array" aca="1" ref="AE175" ca="1">IFERROR(_xlfn.XLOOKUP(MID(CELL("filename",$A$1),FIND("]",CELL("filename",$A$1))+1,255)&amp;"|"&amp;$C175,Fonte_OM_Objeto!$G:$G,Fonte_OM_Objeto!$J:$J),"")</f>
        <v/>
      </c>
      <c r="AF175" s="10" t="str" cm="1">
        <f t="array" aca="1" ref="AF175" ca="1">IFERROR(_xlfn.XLOOKUP(MID(CELL("filename",$A$1),FIND("]",CELL("filename",$A$1))+1,255)&amp;"|"&amp;$C175,Fonte_OM_Objeto!$G:$G,Fonte_OM_Objeto!$K:$K),"")</f>
        <v/>
      </c>
    </row>
    <row r="176" spans="1:32" s="1" customFormat="1" ht="19.7" customHeight="1" x14ac:dyDescent="0.2">
      <c r="A176" s="9" t="s">
        <v>2327</v>
      </c>
      <c r="B176" s="9" t="s">
        <v>31</v>
      </c>
      <c r="C176" s="9" t="s">
        <v>4921</v>
      </c>
      <c r="D176" s="9" t="s">
        <v>33</v>
      </c>
      <c r="E176" s="9" t="s">
        <v>2788</v>
      </c>
      <c r="F176" s="9" t="s">
        <v>2787</v>
      </c>
      <c r="G176" s="9" t="s">
        <v>37</v>
      </c>
      <c r="H176" s="9" t="s">
        <v>135</v>
      </c>
      <c r="I176" s="9" t="s">
        <v>39</v>
      </c>
      <c r="J176" s="9" t="s">
        <v>40</v>
      </c>
      <c r="K176" s="9" t="s">
        <v>41</v>
      </c>
      <c r="L176" s="9" t="s">
        <v>42</v>
      </c>
      <c r="M176" s="9" t="s">
        <v>43</v>
      </c>
      <c r="N176" s="9" t="s">
        <v>4920</v>
      </c>
      <c r="O176" s="9" t="s">
        <v>45</v>
      </c>
      <c r="P176" s="9" t="s">
        <v>46</v>
      </c>
      <c r="Q176" s="9" t="s">
        <v>47</v>
      </c>
      <c r="R176" s="9" t="s">
        <v>48</v>
      </c>
      <c r="S176" s="9" t="s">
        <v>4919</v>
      </c>
      <c r="T176" s="9" t="s">
        <v>135</v>
      </c>
      <c r="U176" s="9" t="s">
        <v>3481</v>
      </c>
      <c r="V176" s="9" t="s">
        <v>51</v>
      </c>
      <c r="W176" s="9" t="s">
        <v>52</v>
      </c>
      <c r="X176" s="9" t="s">
        <v>53</v>
      </c>
      <c r="Y176" s="9" t="s">
        <v>54</v>
      </c>
      <c r="Z176" s="9" t="s">
        <v>55</v>
      </c>
      <c r="AA176" s="9" t="s">
        <v>4644</v>
      </c>
      <c r="AB176" s="11">
        <v>2100000</v>
      </c>
      <c r="AC176" s="9" t="s">
        <v>4918</v>
      </c>
      <c r="AD176" s="10"/>
      <c r="AE176" s="10" t="str" cm="1">
        <f t="array" aca="1" ref="AE176" ca="1">IFERROR(_xlfn.XLOOKUP(MID(CELL("filename",$A$1),FIND("]",CELL("filename",$A$1))+1,255)&amp;"|"&amp;$C176,Fonte_OM_Objeto!$G:$G,Fonte_OM_Objeto!$J:$J),"")</f>
        <v>1º BFE</v>
      </c>
      <c r="AF176" s="10" t="str" cm="1">
        <f t="array" aca="1" ref="AF176" ca="1">IFERROR(_xlfn.XLOOKUP(MID(CELL("filename",$A$1),FIND("]",CELL("filename",$A$1))+1,255)&amp;"|"&amp;$C176,Fonte_OM_Objeto!$G:$G,Fonte_OM_Objeto!$K:$K),"")</f>
        <v>Aquisição de máquinas, equipamentos e móveis para o Batalhão.</v>
      </c>
    </row>
    <row r="177" spans="1:32" s="1" customFormat="1" ht="41.1" customHeight="1" x14ac:dyDescent="0.2">
      <c r="A177" s="9" t="s">
        <v>2327</v>
      </c>
      <c r="B177" s="9" t="s">
        <v>31</v>
      </c>
      <c r="C177" s="9" t="s">
        <v>4917</v>
      </c>
      <c r="D177" s="9" t="s">
        <v>33</v>
      </c>
      <c r="E177" s="9" t="s">
        <v>2788</v>
      </c>
      <c r="F177" s="9" t="s">
        <v>2787</v>
      </c>
      <c r="G177" s="9" t="s">
        <v>37</v>
      </c>
      <c r="H177" s="9" t="s">
        <v>135</v>
      </c>
      <c r="I177" s="9" t="s">
        <v>39</v>
      </c>
      <c r="J177" s="9" t="s">
        <v>40</v>
      </c>
      <c r="K177" s="9" t="s">
        <v>41</v>
      </c>
      <c r="L177" s="9" t="s">
        <v>97</v>
      </c>
      <c r="M177" s="9" t="s">
        <v>98</v>
      </c>
      <c r="N177" s="9" t="s">
        <v>4333</v>
      </c>
      <c r="O177" s="9" t="s">
        <v>45</v>
      </c>
      <c r="P177" s="9" t="s">
        <v>1646</v>
      </c>
      <c r="Q177" s="9" t="s">
        <v>2360</v>
      </c>
      <c r="R177" s="9" t="s">
        <v>4209</v>
      </c>
      <c r="S177" s="9" t="s">
        <v>75</v>
      </c>
      <c r="T177" s="9" t="s">
        <v>76</v>
      </c>
      <c r="U177" s="9" t="s">
        <v>75</v>
      </c>
      <c r="V177" s="9" t="s">
        <v>51</v>
      </c>
      <c r="W177" s="9" t="s">
        <v>52</v>
      </c>
      <c r="X177" s="9" t="s">
        <v>53</v>
      </c>
      <c r="Y177" s="9" t="s">
        <v>54</v>
      </c>
      <c r="Z177" s="9" t="s">
        <v>55</v>
      </c>
      <c r="AA177" s="9" t="s">
        <v>4644</v>
      </c>
      <c r="AB177" s="11">
        <v>700000</v>
      </c>
      <c r="AC177" s="10" t="s">
        <v>4916</v>
      </c>
      <c r="AD177" s="10"/>
      <c r="AE177" s="10" t="str" cm="1">
        <f t="array" aca="1" ref="AE177" ca="1">IFERROR(_xlfn.XLOOKUP(MID(CELL("filename",$A$1),FIND("]",CELL("filename",$A$1))+1,255)&amp;"|"&amp;$C177,Fonte_OM_Objeto!$G:$G,Fonte_OM_Objeto!$J:$J),"")</f>
        <v/>
      </c>
      <c r="AF177" s="10" t="str" cm="1">
        <f t="array" aca="1" ref="AF177" ca="1">IFERROR(_xlfn.XLOOKUP(MID(CELL("filename",$A$1),FIND("]",CELL("filename",$A$1))+1,255)&amp;"|"&amp;$C177,Fonte_OM_Objeto!$G:$G,Fonte_OM_Objeto!$K:$K),"")</f>
        <v/>
      </c>
    </row>
    <row r="178" spans="1:32" s="1" customFormat="1" ht="148.69999999999999" customHeight="1" x14ac:dyDescent="0.2">
      <c r="A178" s="9" t="s">
        <v>2327</v>
      </c>
      <c r="B178" s="9" t="s">
        <v>31</v>
      </c>
      <c r="C178" s="9" t="s">
        <v>4915</v>
      </c>
      <c r="D178" s="9" t="s">
        <v>33</v>
      </c>
      <c r="E178" s="9" t="s">
        <v>2788</v>
      </c>
      <c r="F178" s="9" t="s">
        <v>2787</v>
      </c>
      <c r="G178" s="9" t="s">
        <v>37</v>
      </c>
      <c r="H178" s="9" t="s">
        <v>135</v>
      </c>
      <c r="I178" s="9" t="s">
        <v>39</v>
      </c>
      <c r="J178" s="9" t="s">
        <v>40</v>
      </c>
      <c r="K178" s="9" t="s">
        <v>41</v>
      </c>
      <c r="L178" s="9" t="s">
        <v>70</v>
      </c>
      <c r="M178" s="9" t="s">
        <v>71</v>
      </c>
      <c r="N178" s="9" t="s">
        <v>2641</v>
      </c>
      <c r="O178" s="9" t="s">
        <v>45</v>
      </c>
      <c r="P178" s="9" t="s">
        <v>73</v>
      </c>
      <c r="Q178" s="9" t="s">
        <v>45</v>
      </c>
      <c r="R178" s="9" t="s">
        <v>74</v>
      </c>
      <c r="S178" s="9" t="s">
        <v>75</v>
      </c>
      <c r="T178" s="9" t="s">
        <v>76</v>
      </c>
      <c r="U178" s="9" t="s">
        <v>75</v>
      </c>
      <c r="V178" s="9" t="s">
        <v>51</v>
      </c>
      <c r="W178" s="9" t="s">
        <v>52</v>
      </c>
      <c r="X178" s="9" t="s">
        <v>53</v>
      </c>
      <c r="Y178" s="9" t="s">
        <v>54</v>
      </c>
      <c r="Z178" s="9" t="s">
        <v>55</v>
      </c>
      <c r="AA178" s="9" t="s">
        <v>4644</v>
      </c>
      <c r="AB178" s="11">
        <v>875000</v>
      </c>
      <c r="AC178" s="10" t="s">
        <v>4914</v>
      </c>
      <c r="AD178" s="10"/>
      <c r="AE178" s="10" t="str" cm="1">
        <f t="array" aca="1" ref="AE178" ca="1">IFERROR(_xlfn.XLOOKUP(MID(CELL("filename",$A$1),FIND("]",CELL("filename",$A$1))+1,255)&amp;"|"&amp;$C178,Fonte_OM_Objeto!$G:$G,Fonte_OM_Objeto!$J:$J),"")</f>
        <v/>
      </c>
      <c r="AF178" s="10" t="str" cm="1">
        <f t="array" aca="1" ref="AF178" ca="1">IFERROR(_xlfn.XLOOKUP(MID(CELL("filename",$A$1),FIND("]",CELL("filename",$A$1))+1,255)&amp;"|"&amp;$C178,Fonte_OM_Objeto!$G:$G,Fonte_OM_Objeto!$K:$K),"")</f>
        <v/>
      </c>
    </row>
    <row r="179" spans="1:32" s="1" customFormat="1" ht="19.7" customHeight="1" x14ac:dyDescent="0.2">
      <c r="A179" s="9" t="s">
        <v>2327</v>
      </c>
      <c r="B179" s="9" t="s">
        <v>31</v>
      </c>
      <c r="C179" s="9" t="s">
        <v>4912</v>
      </c>
      <c r="D179" s="9" t="s">
        <v>33</v>
      </c>
      <c r="E179" s="9" t="s">
        <v>2775</v>
      </c>
      <c r="F179" s="9" t="s">
        <v>2774</v>
      </c>
      <c r="G179" s="9" t="s">
        <v>37</v>
      </c>
      <c r="H179" s="9" t="s">
        <v>1373</v>
      </c>
      <c r="I179" s="9" t="s">
        <v>173</v>
      </c>
      <c r="J179" s="9" t="s">
        <v>40</v>
      </c>
      <c r="K179" s="9" t="s">
        <v>41</v>
      </c>
      <c r="L179" s="9" t="s">
        <v>232</v>
      </c>
      <c r="M179" s="9" t="s">
        <v>233</v>
      </c>
      <c r="N179" s="9" t="s">
        <v>4913</v>
      </c>
      <c r="O179" s="9" t="s">
        <v>45</v>
      </c>
      <c r="P179" s="9" t="s">
        <v>235</v>
      </c>
      <c r="Q179" s="9" t="s">
        <v>2360</v>
      </c>
      <c r="R179" s="9" t="s">
        <v>2359</v>
      </c>
      <c r="S179" s="9" t="s">
        <v>3935</v>
      </c>
      <c r="T179" s="9" t="s">
        <v>1373</v>
      </c>
      <c r="U179" s="9" t="s">
        <v>3934</v>
      </c>
      <c r="V179" s="9" t="s">
        <v>51</v>
      </c>
      <c r="W179" s="9" t="s">
        <v>52</v>
      </c>
      <c r="X179" s="9" t="s">
        <v>2366</v>
      </c>
      <c r="Y179" s="9" t="s">
        <v>54</v>
      </c>
      <c r="Z179" s="9" t="s">
        <v>55</v>
      </c>
      <c r="AA179" s="9" t="s">
        <v>4644</v>
      </c>
      <c r="AB179" s="11">
        <v>0</v>
      </c>
      <c r="AC179" s="10" t="s">
        <v>4910</v>
      </c>
      <c r="AD179" s="10"/>
      <c r="AE179" s="10" t="str" cm="1">
        <f t="array" aca="1" ref="AE179" ca="1">IFERROR(_xlfn.XLOOKUP(MID(CELL("filename",$A$1),FIND("]",CELL("filename",$A$1))+1,255)&amp;"|"&amp;$C179,Fonte_OM_Objeto!$G:$G,Fonte_OM_Objeto!$J:$J),"")</f>
        <v/>
      </c>
      <c r="AF179" s="10" t="str" cm="1">
        <f t="array" aca="1" ref="AF179" ca="1">IFERROR(_xlfn.XLOOKUP(MID(CELL("filename",$A$1),FIND("]",CELL("filename",$A$1))+1,255)&amp;"|"&amp;$C179,Fonte_OM_Objeto!$G:$G,Fonte_OM_Objeto!$K:$K),"")</f>
        <v/>
      </c>
    </row>
    <row r="180" spans="1:32" s="1" customFormat="1" ht="19.7" customHeight="1" x14ac:dyDescent="0.2">
      <c r="A180" s="9" t="s">
        <v>2327</v>
      </c>
      <c r="B180" s="9" t="s">
        <v>31</v>
      </c>
      <c r="C180" s="9" t="s">
        <v>4912</v>
      </c>
      <c r="D180" s="9" t="s">
        <v>33</v>
      </c>
      <c r="E180" s="9" t="s">
        <v>2775</v>
      </c>
      <c r="F180" s="9" t="s">
        <v>2774</v>
      </c>
      <c r="G180" s="9" t="s">
        <v>37</v>
      </c>
      <c r="H180" s="9" t="s">
        <v>1373</v>
      </c>
      <c r="I180" s="9" t="s">
        <v>173</v>
      </c>
      <c r="J180" s="9" t="s">
        <v>40</v>
      </c>
      <c r="K180" s="9" t="s">
        <v>41</v>
      </c>
      <c r="L180" s="9" t="s">
        <v>232</v>
      </c>
      <c r="M180" s="9" t="s">
        <v>233</v>
      </c>
      <c r="N180" s="9" t="s">
        <v>4911</v>
      </c>
      <c r="O180" s="9" t="s">
        <v>45</v>
      </c>
      <c r="P180" s="9" t="s">
        <v>235</v>
      </c>
      <c r="Q180" s="9" t="s">
        <v>45</v>
      </c>
      <c r="R180" s="9" t="s">
        <v>2359</v>
      </c>
      <c r="S180" s="9" t="s">
        <v>3935</v>
      </c>
      <c r="T180" s="9" t="s">
        <v>1373</v>
      </c>
      <c r="U180" s="9" t="s">
        <v>3934</v>
      </c>
      <c r="V180" s="9" t="s">
        <v>51</v>
      </c>
      <c r="W180" s="9" t="s">
        <v>52</v>
      </c>
      <c r="X180" s="9" t="s">
        <v>2366</v>
      </c>
      <c r="Y180" s="9" t="s">
        <v>54</v>
      </c>
      <c r="Z180" s="9" t="s">
        <v>55</v>
      </c>
      <c r="AA180" s="9" t="s">
        <v>4644</v>
      </c>
      <c r="AB180" s="11">
        <v>1000000</v>
      </c>
      <c r="AC180" s="10" t="s">
        <v>4910</v>
      </c>
      <c r="AD180" s="10"/>
      <c r="AE180" s="10" t="str" cm="1">
        <f t="array" aca="1" ref="AE180" ca="1">IFERROR(_xlfn.XLOOKUP(MID(CELL("filename",$A$1),FIND("]",CELL("filename",$A$1))+1,255)&amp;"|"&amp;$C180,Fonte_OM_Objeto!$G:$G,Fonte_OM_Objeto!$J:$J),"")</f>
        <v/>
      </c>
      <c r="AF180" s="10" t="str" cm="1">
        <f t="array" aca="1" ref="AF180" ca="1">IFERROR(_xlfn.XLOOKUP(MID(CELL("filename",$A$1),FIND("]",CELL("filename",$A$1))+1,255)&amp;"|"&amp;$C180,Fonte_OM_Objeto!$G:$G,Fonte_OM_Objeto!$K:$K),"")</f>
        <v/>
      </c>
    </row>
    <row r="181" spans="1:32" s="1" customFormat="1" ht="19.7" customHeight="1" x14ac:dyDescent="0.2">
      <c r="A181" s="9" t="s">
        <v>2327</v>
      </c>
      <c r="B181" s="9" t="s">
        <v>31</v>
      </c>
      <c r="C181" s="9" t="s">
        <v>4909</v>
      </c>
      <c r="D181" s="9" t="s">
        <v>33</v>
      </c>
      <c r="E181" s="9" t="s">
        <v>4283</v>
      </c>
      <c r="F181" s="9" t="s">
        <v>4282</v>
      </c>
      <c r="G181" s="9" t="s">
        <v>37</v>
      </c>
      <c r="H181" s="9" t="s">
        <v>212</v>
      </c>
      <c r="I181" s="9" t="s">
        <v>39</v>
      </c>
      <c r="J181" s="9" t="s">
        <v>40</v>
      </c>
      <c r="K181" s="9" t="s">
        <v>41</v>
      </c>
      <c r="L181" s="9" t="s">
        <v>59</v>
      </c>
      <c r="M181" s="9" t="s">
        <v>60</v>
      </c>
      <c r="N181" s="9" t="s">
        <v>4908</v>
      </c>
      <c r="O181" s="9" t="s">
        <v>45</v>
      </c>
      <c r="P181" s="9" t="s">
        <v>62</v>
      </c>
      <c r="Q181" s="9" t="s">
        <v>45</v>
      </c>
      <c r="R181" s="9" t="s">
        <v>4046</v>
      </c>
      <c r="S181" s="9" t="s">
        <v>479</v>
      </c>
      <c r="T181" s="9" t="s">
        <v>212</v>
      </c>
      <c r="U181" s="9" t="s">
        <v>480</v>
      </c>
      <c r="V181" s="9" t="s">
        <v>51</v>
      </c>
      <c r="W181" s="9" t="s">
        <v>52</v>
      </c>
      <c r="X181" s="9" t="s">
        <v>53</v>
      </c>
      <c r="Y181" s="9" t="s">
        <v>54</v>
      </c>
      <c r="Z181" s="9" t="s">
        <v>55</v>
      </c>
      <c r="AA181" s="9" t="s">
        <v>4644</v>
      </c>
      <c r="AB181" s="11">
        <v>9065000</v>
      </c>
      <c r="AC181" s="9" t="s">
        <v>4907</v>
      </c>
      <c r="AD181" s="10"/>
      <c r="AE181" s="10" t="str" cm="1">
        <f t="array" aca="1" ref="AE181" ca="1">IFERROR(_xlfn.XLOOKUP(MID(CELL("filename",$A$1),FIND("]",CELL("filename",$A$1))+1,255)&amp;"|"&amp;$C181,Fonte_OM_Objeto!$G:$G,Fonte_OM_Objeto!$J:$J),"")</f>
        <v/>
      </c>
      <c r="AF181" s="10" t="str" cm="1">
        <f t="array" aca="1" ref="AF181" ca="1">IFERROR(_xlfn.XLOOKUP(MID(CELL("filename",$A$1),FIND("]",CELL("filename",$A$1))+1,255)&amp;"|"&amp;$C181,Fonte_OM_Objeto!$G:$G,Fonte_OM_Objeto!$K:$K),"")</f>
        <v/>
      </c>
    </row>
    <row r="182" spans="1:32" s="1" customFormat="1" ht="19.7" customHeight="1" x14ac:dyDescent="0.2">
      <c r="A182" s="9" t="s">
        <v>2327</v>
      </c>
      <c r="B182" s="9" t="s">
        <v>31</v>
      </c>
      <c r="C182" s="9" t="s">
        <v>4906</v>
      </c>
      <c r="D182" s="9" t="s">
        <v>33</v>
      </c>
      <c r="E182" s="9" t="s">
        <v>4283</v>
      </c>
      <c r="F182" s="9" t="s">
        <v>4282</v>
      </c>
      <c r="G182" s="9" t="s">
        <v>37</v>
      </c>
      <c r="H182" s="9" t="s">
        <v>212</v>
      </c>
      <c r="I182" s="9" t="s">
        <v>39</v>
      </c>
      <c r="J182" s="9" t="s">
        <v>40</v>
      </c>
      <c r="K182" s="9" t="s">
        <v>41</v>
      </c>
      <c r="L182" s="9" t="s">
        <v>59</v>
      </c>
      <c r="M182" s="9" t="s">
        <v>60</v>
      </c>
      <c r="N182" s="9" t="s">
        <v>577</v>
      </c>
      <c r="O182" s="9" t="s">
        <v>45</v>
      </c>
      <c r="P182" s="9" t="s">
        <v>46</v>
      </c>
      <c r="Q182" s="9" t="s">
        <v>47</v>
      </c>
      <c r="R182" s="9" t="s">
        <v>48</v>
      </c>
      <c r="S182" s="9" t="s">
        <v>479</v>
      </c>
      <c r="T182" s="9" t="s">
        <v>212</v>
      </c>
      <c r="U182" s="9" t="s">
        <v>480</v>
      </c>
      <c r="V182" s="9" t="s">
        <v>51</v>
      </c>
      <c r="W182" s="9" t="s">
        <v>52</v>
      </c>
      <c r="X182" s="9" t="s">
        <v>53</v>
      </c>
      <c r="Y182" s="9" t="s">
        <v>54</v>
      </c>
      <c r="Z182" s="9" t="s">
        <v>55</v>
      </c>
      <c r="AA182" s="9" t="s">
        <v>4644</v>
      </c>
      <c r="AB182" s="11">
        <v>735000</v>
      </c>
      <c r="AC182" s="9" t="s">
        <v>4905</v>
      </c>
      <c r="AD182" s="10"/>
      <c r="AE182" s="10" t="str" cm="1">
        <f t="array" aca="1" ref="AE182" ca="1">IFERROR(_xlfn.XLOOKUP(MID(CELL("filename",$A$1),FIND("]",CELL("filename",$A$1))+1,255)&amp;"|"&amp;$C182,Fonte_OM_Objeto!$G:$G,Fonte_OM_Objeto!$J:$J),"")</f>
        <v/>
      </c>
      <c r="AF182" s="10" t="str" cm="1">
        <f t="array" aca="1" ref="AF182" ca="1">IFERROR(_xlfn.XLOOKUP(MID(CELL("filename",$A$1),FIND("]",CELL("filename",$A$1))+1,255)&amp;"|"&amp;$C182,Fonte_OM_Objeto!$G:$G,Fonte_OM_Objeto!$K:$K),"")</f>
        <v/>
      </c>
    </row>
    <row r="183" spans="1:32" s="1" customFormat="1" ht="19.7" customHeight="1" x14ac:dyDescent="0.2">
      <c r="A183" s="9" t="s">
        <v>2327</v>
      </c>
      <c r="B183" s="9" t="s">
        <v>31</v>
      </c>
      <c r="C183" s="9" t="s">
        <v>4288</v>
      </c>
      <c r="D183" s="9" t="s">
        <v>33</v>
      </c>
      <c r="E183" s="9" t="s">
        <v>4283</v>
      </c>
      <c r="F183" s="9" t="s">
        <v>4282</v>
      </c>
      <c r="G183" s="9" t="s">
        <v>37</v>
      </c>
      <c r="H183" s="9" t="s">
        <v>212</v>
      </c>
      <c r="I183" s="9" t="s">
        <v>39</v>
      </c>
      <c r="J183" s="9" t="s">
        <v>40</v>
      </c>
      <c r="K183" s="9" t="s">
        <v>41</v>
      </c>
      <c r="L183" s="9" t="s">
        <v>232</v>
      </c>
      <c r="M183" s="9" t="s">
        <v>233</v>
      </c>
      <c r="N183" s="9" t="s">
        <v>577</v>
      </c>
      <c r="O183" s="9" t="s">
        <v>45</v>
      </c>
      <c r="P183" s="9" t="s">
        <v>46</v>
      </c>
      <c r="Q183" s="9" t="s">
        <v>47</v>
      </c>
      <c r="R183" s="9" t="s">
        <v>48</v>
      </c>
      <c r="S183" s="9" t="s">
        <v>479</v>
      </c>
      <c r="T183" s="9" t="s">
        <v>212</v>
      </c>
      <c r="U183" s="9" t="s">
        <v>480</v>
      </c>
      <c r="V183" s="9" t="s">
        <v>51</v>
      </c>
      <c r="W183" s="9" t="s">
        <v>102</v>
      </c>
      <c r="X183" s="9" t="s">
        <v>53</v>
      </c>
      <c r="Y183" s="9" t="s">
        <v>54</v>
      </c>
      <c r="Z183" s="9" t="s">
        <v>55</v>
      </c>
      <c r="AA183" s="9" t="s">
        <v>4644</v>
      </c>
      <c r="AB183" s="11">
        <v>1155000</v>
      </c>
      <c r="AC183" s="9" t="s">
        <v>4904</v>
      </c>
      <c r="AD183" s="10"/>
      <c r="AE183" s="10" t="str" cm="1">
        <f t="array" aca="1" ref="AE183" ca="1">IFERROR(_xlfn.XLOOKUP(MID(CELL("filename",$A$1),FIND("]",CELL("filename",$A$1))+1,255)&amp;"|"&amp;$C183,Fonte_OM_Objeto!$G:$G,Fonte_OM_Objeto!$J:$J),"")</f>
        <v>CI PQDT GPB</v>
      </c>
      <c r="AF183" s="10" t="str" cm="1">
        <f t="array" aca="1" ref="AF183" ca="1">IFERROR(_xlfn.XLOOKUP(MID(CELL("filename",$A$1),FIND("]",CELL("filename",$A$1))+1,255)&amp;"|"&amp;$C183,Fonte_OM_Objeto!$G:$G,Fonte_OM_Objeto!$K:$K),"")</f>
        <v>Aquisição de equipamentos esportivos para o CI PQDT GPB.</v>
      </c>
    </row>
    <row r="184" spans="1:32" s="1" customFormat="1" ht="19.7" customHeight="1" x14ac:dyDescent="0.2">
      <c r="A184" s="9" t="s">
        <v>2327</v>
      </c>
      <c r="B184" s="9" t="s">
        <v>31</v>
      </c>
      <c r="C184" s="9" t="s">
        <v>4288</v>
      </c>
      <c r="D184" s="9" t="s">
        <v>33</v>
      </c>
      <c r="E184" s="9" t="s">
        <v>4283</v>
      </c>
      <c r="F184" s="9" t="s">
        <v>4282</v>
      </c>
      <c r="G184" s="9" t="s">
        <v>37</v>
      </c>
      <c r="H184" s="9" t="s">
        <v>212</v>
      </c>
      <c r="I184" s="9" t="s">
        <v>39</v>
      </c>
      <c r="J184" s="9" t="s">
        <v>40</v>
      </c>
      <c r="K184" s="9" t="s">
        <v>41</v>
      </c>
      <c r="L184" s="9" t="s">
        <v>232</v>
      </c>
      <c r="M184" s="9" t="s">
        <v>233</v>
      </c>
      <c r="N184" s="9" t="s">
        <v>577</v>
      </c>
      <c r="O184" s="9" t="s">
        <v>45</v>
      </c>
      <c r="P184" s="9" t="s">
        <v>46</v>
      </c>
      <c r="Q184" s="9" t="s">
        <v>47</v>
      </c>
      <c r="R184" s="9" t="s">
        <v>48</v>
      </c>
      <c r="S184" s="9" t="s">
        <v>479</v>
      </c>
      <c r="T184" s="9" t="s">
        <v>212</v>
      </c>
      <c r="U184" s="9" t="s">
        <v>480</v>
      </c>
      <c r="V184" s="9" t="s">
        <v>51</v>
      </c>
      <c r="W184" s="9" t="s">
        <v>52</v>
      </c>
      <c r="X184" s="9" t="s">
        <v>53</v>
      </c>
      <c r="Y184" s="9" t="s">
        <v>54</v>
      </c>
      <c r="Z184" s="9" t="s">
        <v>55</v>
      </c>
      <c r="AA184" s="9" t="s">
        <v>4644</v>
      </c>
      <c r="AB184" s="11">
        <v>945000</v>
      </c>
      <c r="AC184" s="9" t="s">
        <v>4904</v>
      </c>
      <c r="AD184" s="10"/>
      <c r="AE184" s="10" t="str" cm="1">
        <f t="array" aca="1" ref="AE184" ca="1">IFERROR(_xlfn.XLOOKUP(MID(CELL("filename",$A$1),FIND("]",CELL("filename",$A$1))+1,255)&amp;"|"&amp;$C184,Fonte_OM_Objeto!$G:$G,Fonte_OM_Objeto!$J:$J),"")</f>
        <v>CI PQDT GPB</v>
      </c>
      <c r="AF184" s="10" t="str" cm="1">
        <f t="array" aca="1" ref="AF184" ca="1">IFERROR(_xlfn.XLOOKUP(MID(CELL("filename",$A$1),FIND("]",CELL("filename",$A$1))+1,255)&amp;"|"&amp;$C184,Fonte_OM_Objeto!$G:$G,Fonte_OM_Objeto!$K:$K),"")</f>
        <v>Aquisição de equipamentos esportivos para o CI PQDT GPB.</v>
      </c>
    </row>
    <row r="185" spans="1:32" s="1" customFormat="1" ht="159.94999999999999" customHeight="1" x14ac:dyDescent="0.2">
      <c r="A185" s="9" t="s">
        <v>2327</v>
      </c>
      <c r="B185" s="9" t="s">
        <v>31</v>
      </c>
      <c r="C185" s="9" t="s">
        <v>4903</v>
      </c>
      <c r="D185" s="9" t="s">
        <v>33</v>
      </c>
      <c r="E185" s="9" t="s">
        <v>2757</v>
      </c>
      <c r="F185" s="9" t="s">
        <v>2756</v>
      </c>
      <c r="G185" s="9" t="s">
        <v>37</v>
      </c>
      <c r="H185" s="9" t="s">
        <v>451</v>
      </c>
      <c r="I185" s="9" t="s">
        <v>2755</v>
      </c>
      <c r="J185" s="9" t="s">
        <v>40</v>
      </c>
      <c r="K185" s="9" t="s">
        <v>41</v>
      </c>
      <c r="L185" s="9" t="s">
        <v>59</v>
      </c>
      <c r="M185" s="9" t="s">
        <v>60</v>
      </c>
      <c r="N185" s="9" t="s">
        <v>4871</v>
      </c>
      <c r="O185" s="9" t="s">
        <v>45</v>
      </c>
      <c r="P185" s="9" t="s">
        <v>62</v>
      </c>
      <c r="Q185" s="9" t="s">
        <v>45</v>
      </c>
      <c r="R185" s="9" t="s">
        <v>4046</v>
      </c>
      <c r="S185" s="9" t="s">
        <v>554</v>
      </c>
      <c r="T185" s="9" t="s">
        <v>451</v>
      </c>
      <c r="U185" s="9" t="s">
        <v>555</v>
      </c>
      <c r="V185" s="9" t="s">
        <v>51</v>
      </c>
      <c r="W185" s="9" t="s">
        <v>52</v>
      </c>
      <c r="X185" s="9" t="s">
        <v>53</v>
      </c>
      <c r="Y185" s="9" t="s">
        <v>54</v>
      </c>
      <c r="Z185" s="9" t="s">
        <v>55</v>
      </c>
      <c r="AA185" s="9" t="s">
        <v>4644</v>
      </c>
      <c r="AB185" s="11">
        <v>2800000</v>
      </c>
      <c r="AC185" s="10" t="s">
        <v>4902</v>
      </c>
      <c r="AD185" s="10"/>
      <c r="AE185" s="10" t="str" cm="1">
        <f t="array" aca="1" ref="AE185" ca="1">IFERROR(_xlfn.XLOOKUP(MID(CELL("filename",$A$1),FIND("]",CELL("filename",$A$1))+1,255)&amp;"|"&amp;$C185,Fonte_OM_Objeto!$G:$G,Fonte_OM_Objeto!$J:$J),"")</f>
        <v/>
      </c>
      <c r="AF185" s="10" t="str" cm="1">
        <f t="array" aca="1" ref="AF185" ca="1">IFERROR(_xlfn.XLOOKUP(MID(CELL("filename",$A$1),FIND("]",CELL("filename",$A$1))+1,255)&amp;"|"&amp;$C185,Fonte_OM_Objeto!$G:$G,Fonte_OM_Objeto!$K:$K),"")</f>
        <v/>
      </c>
    </row>
    <row r="186" spans="1:32" s="1" customFormat="1" ht="159.94999999999999" customHeight="1" x14ac:dyDescent="0.2">
      <c r="A186" s="9" t="s">
        <v>2327</v>
      </c>
      <c r="B186" s="9" t="s">
        <v>31</v>
      </c>
      <c r="C186" s="9" t="s">
        <v>4903</v>
      </c>
      <c r="D186" s="9" t="s">
        <v>33</v>
      </c>
      <c r="E186" s="9" t="s">
        <v>2757</v>
      </c>
      <c r="F186" s="9" t="s">
        <v>2756</v>
      </c>
      <c r="G186" s="9" t="s">
        <v>37</v>
      </c>
      <c r="H186" s="9" t="s">
        <v>451</v>
      </c>
      <c r="I186" s="9" t="s">
        <v>2755</v>
      </c>
      <c r="J186" s="9" t="s">
        <v>40</v>
      </c>
      <c r="K186" s="9" t="s">
        <v>41</v>
      </c>
      <c r="L186" s="9" t="s">
        <v>59</v>
      </c>
      <c r="M186" s="9" t="s">
        <v>60</v>
      </c>
      <c r="N186" s="9" t="s">
        <v>4871</v>
      </c>
      <c r="O186" s="9" t="s">
        <v>45</v>
      </c>
      <c r="P186" s="9" t="s">
        <v>62</v>
      </c>
      <c r="Q186" s="9" t="s">
        <v>45</v>
      </c>
      <c r="R186" s="9" t="s">
        <v>4046</v>
      </c>
      <c r="S186" s="9" t="s">
        <v>554</v>
      </c>
      <c r="T186" s="9" t="s">
        <v>451</v>
      </c>
      <c r="U186" s="9" t="s">
        <v>555</v>
      </c>
      <c r="V186" s="9" t="s">
        <v>51</v>
      </c>
      <c r="W186" s="9" t="s">
        <v>52</v>
      </c>
      <c r="X186" s="9" t="s">
        <v>207</v>
      </c>
      <c r="Y186" s="9" t="s">
        <v>54</v>
      </c>
      <c r="Z186" s="9" t="s">
        <v>55</v>
      </c>
      <c r="AA186" s="9" t="s">
        <v>4644</v>
      </c>
      <c r="AB186" s="11">
        <v>0</v>
      </c>
      <c r="AC186" s="10" t="s">
        <v>4902</v>
      </c>
      <c r="AD186" s="10"/>
      <c r="AE186" s="10" t="str" cm="1">
        <f t="array" aca="1" ref="AE186" ca="1">IFERROR(_xlfn.XLOOKUP(MID(CELL("filename",$A$1),FIND("]",CELL("filename",$A$1))+1,255)&amp;"|"&amp;$C186,Fonte_OM_Objeto!$G:$G,Fonte_OM_Objeto!$J:$J),"")</f>
        <v/>
      </c>
      <c r="AF186" s="10" t="str" cm="1">
        <f t="array" aca="1" ref="AF186" ca="1">IFERROR(_xlfn.XLOOKUP(MID(CELL("filename",$A$1),FIND("]",CELL("filename",$A$1))+1,255)&amp;"|"&amp;$C186,Fonte_OM_Objeto!$G:$G,Fonte_OM_Objeto!$K:$K),"")</f>
        <v/>
      </c>
    </row>
    <row r="187" spans="1:32" s="1" customFormat="1" ht="116.85" customHeight="1" x14ac:dyDescent="0.2">
      <c r="A187" s="9" t="s">
        <v>2327</v>
      </c>
      <c r="B187" s="9" t="s">
        <v>31</v>
      </c>
      <c r="C187" s="9" t="s">
        <v>4901</v>
      </c>
      <c r="D187" s="9" t="s">
        <v>33</v>
      </c>
      <c r="E187" s="9" t="s">
        <v>4898</v>
      </c>
      <c r="F187" s="9" t="s">
        <v>4897</v>
      </c>
      <c r="G187" s="9" t="s">
        <v>37</v>
      </c>
      <c r="H187" s="9" t="s">
        <v>212</v>
      </c>
      <c r="I187" s="9" t="s">
        <v>535</v>
      </c>
      <c r="J187" s="9" t="s">
        <v>40</v>
      </c>
      <c r="K187" s="9" t="s">
        <v>41</v>
      </c>
      <c r="L187" s="9" t="s">
        <v>59</v>
      </c>
      <c r="M187" s="9" t="s">
        <v>60</v>
      </c>
      <c r="N187" s="9" t="s">
        <v>837</v>
      </c>
      <c r="O187" s="9" t="s">
        <v>45</v>
      </c>
      <c r="P187" s="9" t="s">
        <v>109</v>
      </c>
      <c r="Q187" s="9" t="s">
        <v>47</v>
      </c>
      <c r="R187" s="9" t="s">
        <v>110</v>
      </c>
      <c r="S187" s="9" t="s">
        <v>479</v>
      </c>
      <c r="T187" s="9" t="s">
        <v>212</v>
      </c>
      <c r="U187" s="9" t="s">
        <v>480</v>
      </c>
      <c r="V187" s="9" t="s">
        <v>111</v>
      </c>
      <c r="W187" s="9" t="s">
        <v>52</v>
      </c>
      <c r="X187" s="9" t="s">
        <v>53</v>
      </c>
      <c r="Y187" s="9" t="s">
        <v>54</v>
      </c>
      <c r="Z187" s="9" t="s">
        <v>55</v>
      </c>
      <c r="AA187" s="9" t="s">
        <v>4644</v>
      </c>
      <c r="AB187" s="11">
        <v>3500000</v>
      </c>
      <c r="AC187" s="10" t="s">
        <v>4900</v>
      </c>
      <c r="AD187" s="10"/>
      <c r="AE187" s="10" t="str" cm="1">
        <f t="array" aca="1" ref="AE187" ca="1">IFERROR(_xlfn.XLOOKUP(MID(CELL("filename",$A$1),FIND("]",CELL("filename",$A$1))+1,255)&amp;"|"&amp;$C187,Fonte_OM_Objeto!$G:$G,Fonte_OM_Objeto!$J:$J),"")</f>
        <v/>
      </c>
      <c r="AF187" s="10" t="str" cm="1">
        <f t="array" aca="1" ref="AF187" ca="1">IFERROR(_xlfn.XLOOKUP(MID(CELL("filename",$A$1),FIND("]",CELL("filename",$A$1))+1,255)&amp;"|"&amp;$C187,Fonte_OM_Objeto!$G:$G,Fonte_OM_Objeto!$K:$K),"")</f>
        <v/>
      </c>
    </row>
    <row r="188" spans="1:32" s="1" customFormat="1" ht="84.2" customHeight="1" x14ac:dyDescent="0.2">
      <c r="A188" s="9" t="s">
        <v>2327</v>
      </c>
      <c r="B188" s="9" t="s">
        <v>31</v>
      </c>
      <c r="C188" s="9" t="s">
        <v>4899</v>
      </c>
      <c r="D188" s="9" t="s">
        <v>33</v>
      </c>
      <c r="E188" s="9" t="s">
        <v>4898</v>
      </c>
      <c r="F188" s="9" t="s">
        <v>4897</v>
      </c>
      <c r="G188" s="9" t="s">
        <v>37</v>
      </c>
      <c r="H188" s="9" t="s">
        <v>212</v>
      </c>
      <c r="I188" s="9" t="s">
        <v>535</v>
      </c>
      <c r="J188" s="9" t="s">
        <v>40</v>
      </c>
      <c r="K188" s="9" t="s">
        <v>41</v>
      </c>
      <c r="L188" s="9" t="s">
        <v>70</v>
      </c>
      <c r="M188" s="9" t="s">
        <v>71</v>
      </c>
      <c r="N188" s="9" t="s">
        <v>4896</v>
      </c>
      <c r="O188" s="9" t="s">
        <v>45</v>
      </c>
      <c r="P188" s="9" t="s">
        <v>62</v>
      </c>
      <c r="Q188" s="9" t="s">
        <v>45</v>
      </c>
      <c r="R188" s="9" t="s">
        <v>4048</v>
      </c>
      <c r="S188" s="9" t="s">
        <v>479</v>
      </c>
      <c r="T188" s="9" t="s">
        <v>212</v>
      </c>
      <c r="U188" s="9" t="s">
        <v>480</v>
      </c>
      <c r="V188" s="9" t="s">
        <v>51</v>
      </c>
      <c r="W188" s="9" t="s">
        <v>52</v>
      </c>
      <c r="X188" s="9" t="s">
        <v>53</v>
      </c>
      <c r="Y188" s="9" t="s">
        <v>54</v>
      </c>
      <c r="Z188" s="9" t="s">
        <v>55</v>
      </c>
      <c r="AA188" s="9" t="s">
        <v>4644</v>
      </c>
      <c r="AB188" s="11">
        <v>1260000</v>
      </c>
      <c r="AC188" s="10" t="s">
        <v>4895</v>
      </c>
      <c r="AD188" s="10"/>
      <c r="AE188" s="10" t="str" cm="1">
        <f t="array" aca="1" ref="AE188" ca="1">IFERROR(_xlfn.XLOOKUP(MID(CELL("filename",$A$1),FIND("]",CELL("filename",$A$1))+1,255)&amp;"|"&amp;$C188,Fonte_OM_Objeto!$G:$G,Fonte_OM_Objeto!$J:$J),"")</f>
        <v/>
      </c>
      <c r="AF188" s="10" t="str" cm="1">
        <f t="array" aca="1" ref="AF188" ca="1">IFERROR(_xlfn.XLOOKUP(MID(CELL("filename",$A$1),FIND("]",CELL("filename",$A$1))+1,255)&amp;"|"&amp;$C188,Fonte_OM_Objeto!$G:$G,Fonte_OM_Objeto!$K:$K),"")</f>
        <v/>
      </c>
    </row>
    <row r="189" spans="1:32" s="1" customFormat="1" ht="19.7" customHeight="1" x14ac:dyDescent="0.2">
      <c r="A189" s="9" t="s">
        <v>2327</v>
      </c>
      <c r="B189" s="9" t="s">
        <v>31</v>
      </c>
      <c r="C189" s="9" t="s">
        <v>4894</v>
      </c>
      <c r="D189" s="9" t="s">
        <v>33</v>
      </c>
      <c r="E189" s="9" t="s">
        <v>4893</v>
      </c>
      <c r="F189" s="9" t="s">
        <v>4892</v>
      </c>
      <c r="G189" s="9" t="s">
        <v>37</v>
      </c>
      <c r="H189" s="9" t="s">
        <v>150</v>
      </c>
      <c r="I189" s="9" t="s">
        <v>151</v>
      </c>
      <c r="J189" s="9" t="s">
        <v>40</v>
      </c>
      <c r="K189" s="9" t="s">
        <v>41</v>
      </c>
      <c r="L189" s="9" t="s">
        <v>232</v>
      </c>
      <c r="M189" s="9" t="s">
        <v>233</v>
      </c>
      <c r="N189" s="9" t="s">
        <v>4333</v>
      </c>
      <c r="O189" s="9" t="s">
        <v>45</v>
      </c>
      <c r="P189" s="9" t="s">
        <v>1646</v>
      </c>
      <c r="Q189" s="9" t="s">
        <v>2360</v>
      </c>
      <c r="R189" s="9" t="s">
        <v>4209</v>
      </c>
      <c r="S189" s="9" t="s">
        <v>75</v>
      </c>
      <c r="T189" s="9" t="s">
        <v>76</v>
      </c>
      <c r="U189" s="9" t="s">
        <v>75</v>
      </c>
      <c r="V189" s="9" t="s">
        <v>51</v>
      </c>
      <c r="W189" s="9" t="s">
        <v>102</v>
      </c>
      <c r="X189" s="9" t="s">
        <v>53</v>
      </c>
      <c r="Y189" s="9" t="s">
        <v>54</v>
      </c>
      <c r="Z189" s="9" t="s">
        <v>55</v>
      </c>
      <c r="AA189" s="9" t="s">
        <v>4644</v>
      </c>
      <c r="AB189" s="11">
        <v>700000</v>
      </c>
      <c r="AC189" s="10" t="s">
        <v>4891</v>
      </c>
      <c r="AD189" s="10"/>
      <c r="AE189" s="10" t="str" cm="1">
        <f t="array" aca="1" ref="AE189" ca="1">IFERROR(_xlfn.XLOOKUP(MID(CELL("filename",$A$1),FIND("]",CELL("filename",$A$1))+1,255)&amp;"|"&amp;$C189,Fonte_OM_Objeto!$G:$G,Fonte_OM_Objeto!$J:$J),"")</f>
        <v/>
      </c>
      <c r="AF189" s="10" t="str" cm="1">
        <f t="array" aca="1" ref="AF189" ca="1">IFERROR(_xlfn.XLOOKUP(MID(CELL("filename",$A$1),FIND("]",CELL("filename",$A$1))+1,255)&amp;"|"&amp;$C189,Fonte_OM_Objeto!$G:$G,Fonte_OM_Objeto!$K:$K),"")</f>
        <v/>
      </c>
    </row>
    <row r="190" spans="1:32" s="1" customFormat="1" ht="62.85" customHeight="1" x14ac:dyDescent="0.2">
      <c r="A190" s="9" t="s">
        <v>2327</v>
      </c>
      <c r="B190" s="9" t="s">
        <v>31</v>
      </c>
      <c r="C190" s="9" t="s">
        <v>4890</v>
      </c>
      <c r="D190" s="9" t="s">
        <v>33</v>
      </c>
      <c r="E190" s="9" t="s">
        <v>2748</v>
      </c>
      <c r="F190" s="9" t="s">
        <v>2747</v>
      </c>
      <c r="G190" s="9" t="s">
        <v>37</v>
      </c>
      <c r="H190" s="9" t="s">
        <v>212</v>
      </c>
      <c r="I190" s="9" t="s">
        <v>2746</v>
      </c>
      <c r="J190" s="9" t="s">
        <v>40</v>
      </c>
      <c r="K190" s="9" t="s">
        <v>41</v>
      </c>
      <c r="L190" s="9" t="s">
        <v>59</v>
      </c>
      <c r="M190" s="9" t="s">
        <v>60</v>
      </c>
      <c r="N190" s="9" t="s">
        <v>4886</v>
      </c>
      <c r="O190" s="9" t="s">
        <v>45</v>
      </c>
      <c r="P190" s="9" t="s">
        <v>46</v>
      </c>
      <c r="Q190" s="9" t="s">
        <v>47</v>
      </c>
      <c r="R190" s="9" t="s">
        <v>48</v>
      </c>
      <c r="S190" s="9" t="s">
        <v>2745</v>
      </c>
      <c r="T190" s="9" t="s">
        <v>212</v>
      </c>
      <c r="U190" s="9" t="s">
        <v>2744</v>
      </c>
      <c r="V190" s="9" t="s">
        <v>51</v>
      </c>
      <c r="W190" s="9" t="s">
        <v>102</v>
      </c>
      <c r="X190" s="9" t="s">
        <v>53</v>
      </c>
      <c r="Y190" s="9" t="s">
        <v>54</v>
      </c>
      <c r="Z190" s="9" t="s">
        <v>55</v>
      </c>
      <c r="AA190" s="9" t="s">
        <v>4644</v>
      </c>
      <c r="AB190" s="11">
        <v>0</v>
      </c>
      <c r="AC190" s="10" t="s">
        <v>8632</v>
      </c>
      <c r="AD190" s="10"/>
      <c r="AE190" s="10" t="str" cm="1">
        <f t="array" aca="1" ref="AE190" ca="1">IFERROR(_xlfn.XLOOKUP(MID(CELL("filename",$A$1),FIND("]",CELL("filename",$A$1))+1,255)&amp;"|"&amp;$C190,Fonte_OM_Objeto!$G:$G,Fonte_OM_Objeto!$J:$J),"")</f>
        <v/>
      </c>
      <c r="AF190" s="10" t="str" cm="1">
        <f t="array" aca="1" ref="AF190" ca="1">IFERROR(_xlfn.XLOOKUP(MID(CELL("filename",$A$1),FIND("]",CELL("filename",$A$1))+1,255)&amp;"|"&amp;$C190,Fonte_OM_Objeto!$G:$G,Fonte_OM_Objeto!$K:$K),"")</f>
        <v/>
      </c>
    </row>
    <row r="191" spans="1:32" s="1" customFormat="1" ht="62.85" customHeight="1" x14ac:dyDescent="0.2">
      <c r="A191" s="9" t="s">
        <v>2327</v>
      </c>
      <c r="B191" s="9" t="s">
        <v>31</v>
      </c>
      <c r="C191" s="9" t="s">
        <v>4890</v>
      </c>
      <c r="D191" s="9" t="s">
        <v>33</v>
      </c>
      <c r="E191" s="9" t="s">
        <v>2748</v>
      </c>
      <c r="F191" s="9" t="s">
        <v>2747</v>
      </c>
      <c r="G191" s="9" t="s">
        <v>37</v>
      </c>
      <c r="H191" s="9" t="s">
        <v>212</v>
      </c>
      <c r="I191" s="9" t="s">
        <v>2746</v>
      </c>
      <c r="J191" s="9" t="s">
        <v>40</v>
      </c>
      <c r="K191" s="9" t="s">
        <v>41</v>
      </c>
      <c r="L191" s="9" t="s">
        <v>59</v>
      </c>
      <c r="M191" s="9" t="s">
        <v>60</v>
      </c>
      <c r="N191" s="9" t="s">
        <v>4886</v>
      </c>
      <c r="O191" s="9" t="s">
        <v>45</v>
      </c>
      <c r="P191" s="9" t="s">
        <v>46</v>
      </c>
      <c r="Q191" s="9" t="s">
        <v>47</v>
      </c>
      <c r="R191" s="9" t="s">
        <v>48</v>
      </c>
      <c r="S191" s="9" t="s">
        <v>2745</v>
      </c>
      <c r="T191" s="9" t="s">
        <v>212</v>
      </c>
      <c r="U191" s="9" t="s">
        <v>2744</v>
      </c>
      <c r="V191" s="9" t="s">
        <v>51</v>
      </c>
      <c r="W191" s="9" t="s">
        <v>52</v>
      </c>
      <c r="X191" s="9" t="s">
        <v>53</v>
      </c>
      <c r="Y191" s="9" t="s">
        <v>54</v>
      </c>
      <c r="Z191" s="9" t="s">
        <v>55</v>
      </c>
      <c r="AA191" s="9" t="s">
        <v>4644</v>
      </c>
      <c r="AB191" s="11">
        <v>1400000</v>
      </c>
      <c r="AC191" s="10" t="s">
        <v>4889</v>
      </c>
      <c r="AD191" s="10"/>
      <c r="AE191" s="10" t="str" cm="1">
        <f t="array" aca="1" ref="AE191" ca="1">IFERROR(_xlfn.XLOOKUP(MID(CELL("filename",$A$1),FIND("]",CELL("filename",$A$1))+1,255)&amp;"|"&amp;$C191,Fonte_OM_Objeto!$G:$G,Fonte_OM_Objeto!$J:$J),"")</f>
        <v/>
      </c>
      <c r="AF191" s="10" t="str" cm="1">
        <f t="array" aca="1" ref="AF191" ca="1">IFERROR(_xlfn.XLOOKUP(MID(CELL("filename",$A$1),FIND("]",CELL("filename",$A$1))+1,255)&amp;"|"&amp;$C191,Fonte_OM_Objeto!$G:$G,Fonte_OM_Objeto!$K:$K),"")</f>
        <v/>
      </c>
    </row>
    <row r="192" spans="1:32" s="1" customFormat="1" ht="52.35" customHeight="1" x14ac:dyDescent="0.2">
      <c r="A192" s="9" t="s">
        <v>2327</v>
      </c>
      <c r="B192" s="9" t="s">
        <v>31</v>
      </c>
      <c r="C192" s="9" t="s">
        <v>4888</v>
      </c>
      <c r="D192" s="9" t="s">
        <v>33</v>
      </c>
      <c r="E192" s="9" t="s">
        <v>2741</v>
      </c>
      <c r="F192" s="9" t="s">
        <v>2740</v>
      </c>
      <c r="G192" s="9" t="s">
        <v>37</v>
      </c>
      <c r="H192" s="9" t="s">
        <v>96</v>
      </c>
      <c r="I192" s="9" t="s">
        <v>225</v>
      </c>
      <c r="J192" s="9" t="s">
        <v>40</v>
      </c>
      <c r="K192" s="9" t="s">
        <v>41</v>
      </c>
      <c r="L192" s="9" t="s">
        <v>408</v>
      </c>
      <c r="M192" s="9" t="s">
        <v>409</v>
      </c>
      <c r="N192" s="9" t="s">
        <v>4159</v>
      </c>
      <c r="O192" s="9" t="s">
        <v>45</v>
      </c>
      <c r="P192" s="9" t="s">
        <v>411</v>
      </c>
      <c r="Q192" s="9" t="s">
        <v>2353</v>
      </c>
      <c r="R192" s="9" t="s">
        <v>1858</v>
      </c>
      <c r="S192" s="9" t="s">
        <v>75</v>
      </c>
      <c r="T192" s="9" t="s">
        <v>76</v>
      </c>
      <c r="U192" s="9" t="s">
        <v>75</v>
      </c>
      <c r="V192" s="9" t="s">
        <v>51</v>
      </c>
      <c r="W192" s="9" t="s">
        <v>102</v>
      </c>
      <c r="X192" s="9" t="s">
        <v>53</v>
      </c>
      <c r="Y192" s="9" t="s">
        <v>54</v>
      </c>
      <c r="Z192" s="9" t="s">
        <v>55</v>
      </c>
      <c r="AA192" s="9" t="s">
        <v>4644</v>
      </c>
      <c r="AB192" s="11">
        <v>1750000</v>
      </c>
      <c r="AC192" s="10" t="s">
        <v>4887</v>
      </c>
      <c r="AD192" s="10"/>
      <c r="AE192" s="10" t="str" cm="1">
        <f t="array" aca="1" ref="AE192" ca="1">IFERROR(_xlfn.XLOOKUP(MID(CELL("filename",$A$1),FIND("]",CELL("filename",$A$1))+1,255)&amp;"|"&amp;$C192,Fonte_OM_Objeto!$G:$G,Fonte_OM_Objeto!$J:$J),"")</f>
        <v/>
      </c>
      <c r="AF192" s="10" t="str" cm="1">
        <f t="array" aca="1" ref="AF192" ca="1">IFERROR(_xlfn.XLOOKUP(MID(CELL("filename",$A$1),FIND("]",CELL("filename",$A$1))+1,255)&amp;"|"&amp;$C192,Fonte_OM_Objeto!$G:$G,Fonte_OM_Objeto!$K:$K),"")</f>
        <v/>
      </c>
    </row>
    <row r="193" spans="1:32" s="1" customFormat="1" ht="19.7" customHeight="1" x14ac:dyDescent="0.2">
      <c r="A193" s="9" t="s">
        <v>2327</v>
      </c>
      <c r="B193" s="9" t="s">
        <v>31</v>
      </c>
      <c r="C193" s="9" t="s">
        <v>3739</v>
      </c>
      <c r="D193" s="9" t="s">
        <v>33</v>
      </c>
      <c r="E193" s="9" t="s">
        <v>756</v>
      </c>
      <c r="F193" s="9" t="s">
        <v>757</v>
      </c>
      <c r="G193" s="9" t="s">
        <v>37</v>
      </c>
      <c r="H193" s="9" t="s">
        <v>340</v>
      </c>
      <c r="I193" s="9" t="s">
        <v>39</v>
      </c>
      <c r="J193" s="9" t="s">
        <v>40</v>
      </c>
      <c r="K193" s="9" t="s">
        <v>41</v>
      </c>
      <c r="L193" s="9" t="s">
        <v>42</v>
      </c>
      <c r="M193" s="9" t="s">
        <v>43</v>
      </c>
      <c r="N193" s="9" t="s">
        <v>568</v>
      </c>
      <c r="O193" s="9" t="s">
        <v>45</v>
      </c>
      <c r="P193" s="9" t="s">
        <v>46</v>
      </c>
      <c r="Q193" s="9" t="s">
        <v>47</v>
      </c>
      <c r="R193" s="9" t="s">
        <v>48</v>
      </c>
      <c r="S193" s="9" t="s">
        <v>342</v>
      </c>
      <c r="T193" s="9" t="s">
        <v>340</v>
      </c>
      <c r="U193" s="9" t="s">
        <v>343</v>
      </c>
      <c r="V193" s="9" t="s">
        <v>51</v>
      </c>
      <c r="W193" s="9" t="s">
        <v>52</v>
      </c>
      <c r="X193" s="9" t="s">
        <v>53</v>
      </c>
      <c r="Y193" s="9" t="s">
        <v>54</v>
      </c>
      <c r="Z193" s="9" t="s">
        <v>55</v>
      </c>
      <c r="AA193" s="9" t="s">
        <v>4644</v>
      </c>
      <c r="AB193" s="11">
        <v>273000</v>
      </c>
      <c r="AC193" s="10" t="s">
        <v>4885</v>
      </c>
      <c r="AD193" s="10"/>
      <c r="AE193" s="10" t="str" cm="1">
        <f t="array" aca="1" ref="AE193" ca="1">IFERROR(_xlfn.XLOOKUP(MID(CELL("filename",$A$1),FIND("]",CELL("filename",$A$1))+1,255)&amp;"|"&amp;$C193,Fonte_OM_Objeto!$G:$G,Fonte_OM_Objeto!$J:$J),"")</f>
        <v>3º B E Cmb</v>
      </c>
      <c r="AF193" s="10" t="str" cm="1">
        <f t="array" aca="1" ref="AF193" ca="1">IFERROR(_xlfn.XLOOKUP(MID(CELL("filename",$A$1),FIND("]",CELL("filename",$A$1))+1,255)&amp;"|"&amp;$C193,Fonte_OM_Objeto!$G:$G,Fonte_OM_Objeto!$K:$K),"")</f>
        <v>Aquisição de materiais e equipamentos para o auditório do 3º BECmb.</v>
      </c>
    </row>
    <row r="194" spans="1:32" s="1" customFormat="1" ht="19.7" customHeight="1" x14ac:dyDescent="0.2">
      <c r="A194" s="9" t="s">
        <v>2327</v>
      </c>
      <c r="B194" s="9" t="s">
        <v>31</v>
      </c>
      <c r="C194" s="9" t="s">
        <v>4884</v>
      </c>
      <c r="D194" s="9" t="s">
        <v>33</v>
      </c>
      <c r="E194" s="9" t="s">
        <v>756</v>
      </c>
      <c r="F194" s="9" t="s">
        <v>757</v>
      </c>
      <c r="G194" s="9" t="s">
        <v>37</v>
      </c>
      <c r="H194" s="9" t="s">
        <v>340</v>
      </c>
      <c r="I194" s="9" t="s">
        <v>39</v>
      </c>
      <c r="J194" s="9" t="s">
        <v>40</v>
      </c>
      <c r="K194" s="9" t="s">
        <v>41</v>
      </c>
      <c r="L194" s="9" t="s">
        <v>42</v>
      </c>
      <c r="M194" s="9" t="s">
        <v>43</v>
      </c>
      <c r="N194" s="9" t="s">
        <v>1631</v>
      </c>
      <c r="O194" s="9" t="s">
        <v>45</v>
      </c>
      <c r="P194" s="9" t="s">
        <v>109</v>
      </c>
      <c r="Q194" s="9" t="s">
        <v>47</v>
      </c>
      <c r="R194" s="9" t="s">
        <v>110</v>
      </c>
      <c r="S194" s="9" t="s">
        <v>342</v>
      </c>
      <c r="T194" s="9" t="s">
        <v>340</v>
      </c>
      <c r="U194" s="9" t="s">
        <v>343</v>
      </c>
      <c r="V194" s="9" t="s">
        <v>111</v>
      </c>
      <c r="W194" s="9" t="s">
        <v>52</v>
      </c>
      <c r="X194" s="9" t="s">
        <v>53</v>
      </c>
      <c r="Y194" s="9" t="s">
        <v>54</v>
      </c>
      <c r="Z194" s="9" t="s">
        <v>55</v>
      </c>
      <c r="AA194" s="9" t="s">
        <v>4644</v>
      </c>
      <c r="AB194" s="11">
        <v>2100000</v>
      </c>
      <c r="AC194" s="9" t="s">
        <v>4883</v>
      </c>
      <c r="AD194" s="10"/>
      <c r="AE194" s="10" t="str" cm="1">
        <f t="array" aca="1" ref="AE194" ca="1">IFERROR(_xlfn.XLOOKUP(MID(CELL("filename",$A$1),FIND("]",CELL("filename",$A$1))+1,255)&amp;"|"&amp;$C194,Fonte_OM_Objeto!$G:$G,Fonte_OM_Objeto!$J:$J),"")</f>
        <v>HGESM</v>
      </c>
      <c r="AF194" s="10" t="str" cm="1">
        <f t="array" aca="1" ref="AF194" ca="1">IFERROR(_xlfn.XLOOKUP(MID(CELL("filename",$A$1),FIND("]",CELL("filename",$A$1))+1,255)&amp;"|"&amp;$C194,Fonte_OM_Objeto!$G:$G,Fonte_OM_Objeto!$K:$K),"")</f>
        <v>Aquisição de ambulância UTI.</v>
      </c>
    </row>
    <row r="195" spans="1:32" s="1" customFormat="1" ht="19.7" customHeight="1" x14ac:dyDescent="0.2">
      <c r="A195" s="9" t="s">
        <v>2327</v>
      </c>
      <c r="B195" s="9" t="s">
        <v>31</v>
      </c>
      <c r="C195" s="9" t="s">
        <v>4882</v>
      </c>
      <c r="D195" s="9" t="s">
        <v>33</v>
      </c>
      <c r="E195" s="9" t="s">
        <v>756</v>
      </c>
      <c r="F195" s="9" t="s">
        <v>757</v>
      </c>
      <c r="G195" s="9" t="s">
        <v>37</v>
      </c>
      <c r="H195" s="9" t="s">
        <v>340</v>
      </c>
      <c r="I195" s="9" t="s">
        <v>39</v>
      </c>
      <c r="J195" s="9" t="s">
        <v>40</v>
      </c>
      <c r="K195" s="9" t="s">
        <v>41</v>
      </c>
      <c r="L195" s="9" t="s">
        <v>42</v>
      </c>
      <c r="M195" s="9" t="s">
        <v>43</v>
      </c>
      <c r="N195" s="9" t="s">
        <v>4881</v>
      </c>
      <c r="O195" s="9" t="s">
        <v>45</v>
      </c>
      <c r="P195" s="9" t="s">
        <v>84</v>
      </c>
      <c r="Q195" s="9" t="s">
        <v>45</v>
      </c>
      <c r="R195" s="9" t="s">
        <v>4048</v>
      </c>
      <c r="S195" s="9" t="s">
        <v>342</v>
      </c>
      <c r="T195" s="9" t="s">
        <v>340</v>
      </c>
      <c r="U195" s="9" t="s">
        <v>343</v>
      </c>
      <c r="V195" s="9" t="s">
        <v>51</v>
      </c>
      <c r="W195" s="9" t="s">
        <v>52</v>
      </c>
      <c r="X195" s="9" t="s">
        <v>53</v>
      </c>
      <c r="Y195" s="9" t="s">
        <v>54</v>
      </c>
      <c r="Z195" s="9" t="s">
        <v>55</v>
      </c>
      <c r="AA195" s="9" t="s">
        <v>4644</v>
      </c>
      <c r="AB195" s="11">
        <v>700000</v>
      </c>
      <c r="AC195" s="10" t="s">
        <v>4880</v>
      </c>
      <c r="AD195" s="10"/>
      <c r="AE195" s="10" t="str" cm="1">
        <f t="array" aca="1" ref="AE195" ca="1">IFERROR(_xlfn.XLOOKUP(MID(CELL("filename",$A$1),FIND("]",CELL("filename",$A$1))+1,255)&amp;"|"&amp;$C195,Fonte_OM_Objeto!$G:$G,Fonte_OM_Objeto!$J:$J),"")</f>
        <v>3º B E Cmb</v>
      </c>
      <c r="AF195" s="10" t="str" cm="1">
        <f t="array" aca="1" ref="AF195" ca="1">IFERROR(_xlfn.XLOOKUP(MID(CELL("filename",$A$1),FIND("]",CELL("filename",$A$1))+1,255)&amp;"|"&amp;$C195,Fonte_OM_Objeto!$G:$G,Fonte_OM_Objeto!$K:$K),"")</f>
        <v>Aquisição de instrumentos musicais para a Banda de música.</v>
      </c>
    </row>
    <row r="196" spans="1:32" s="1" customFormat="1" ht="41.1" customHeight="1" x14ac:dyDescent="0.2">
      <c r="A196" s="9" t="s">
        <v>2327</v>
      </c>
      <c r="B196" s="9" t="s">
        <v>31</v>
      </c>
      <c r="C196" s="9" t="s">
        <v>4879</v>
      </c>
      <c r="D196" s="9" t="s">
        <v>33</v>
      </c>
      <c r="E196" s="9" t="s">
        <v>756</v>
      </c>
      <c r="F196" s="9" t="s">
        <v>757</v>
      </c>
      <c r="G196" s="9" t="s">
        <v>37</v>
      </c>
      <c r="H196" s="9" t="s">
        <v>340</v>
      </c>
      <c r="I196" s="9" t="s">
        <v>39</v>
      </c>
      <c r="J196" s="9" t="s">
        <v>40</v>
      </c>
      <c r="K196" s="9" t="s">
        <v>41</v>
      </c>
      <c r="L196" s="9" t="s">
        <v>232</v>
      </c>
      <c r="M196" s="9" t="s">
        <v>233</v>
      </c>
      <c r="N196" s="9" t="s">
        <v>4333</v>
      </c>
      <c r="O196" s="9" t="s">
        <v>45</v>
      </c>
      <c r="P196" s="9" t="s">
        <v>1646</v>
      </c>
      <c r="Q196" s="9" t="s">
        <v>2360</v>
      </c>
      <c r="R196" s="9" t="s">
        <v>4209</v>
      </c>
      <c r="S196" s="9" t="s">
        <v>75</v>
      </c>
      <c r="T196" s="9" t="s">
        <v>76</v>
      </c>
      <c r="U196" s="9" t="s">
        <v>75</v>
      </c>
      <c r="V196" s="9" t="s">
        <v>51</v>
      </c>
      <c r="W196" s="9" t="s">
        <v>102</v>
      </c>
      <c r="X196" s="9" t="s">
        <v>53</v>
      </c>
      <c r="Y196" s="9" t="s">
        <v>54</v>
      </c>
      <c r="Z196" s="9" t="s">
        <v>55</v>
      </c>
      <c r="AA196" s="9" t="s">
        <v>4644</v>
      </c>
      <c r="AB196" s="11">
        <v>6370000</v>
      </c>
      <c r="AC196" s="10" t="s">
        <v>4878</v>
      </c>
      <c r="AD196" s="10"/>
      <c r="AE196" s="10" t="str" cm="1">
        <f t="array" aca="1" ref="AE196" ca="1">IFERROR(_xlfn.XLOOKUP(MID(CELL("filename",$A$1),FIND("]",CELL("filename",$A$1))+1,255)&amp;"|"&amp;$C196,Fonte_OM_Objeto!$G:$G,Fonte_OM_Objeto!$J:$J),"")</f>
        <v/>
      </c>
      <c r="AF196" s="10" t="str" cm="1">
        <f t="array" aca="1" ref="AF196" ca="1">IFERROR(_xlfn.XLOOKUP(MID(CELL("filename",$A$1),FIND("]",CELL("filename",$A$1))+1,255)&amp;"|"&amp;$C196,Fonte_OM_Objeto!$G:$G,Fonte_OM_Objeto!$K:$K),"")</f>
        <v/>
      </c>
    </row>
    <row r="197" spans="1:32" s="1" customFormat="1" ht="19.7" customHeight="1" x14ac:dyDescent="0.2">
      <c r="A197" s="9" t="s">
        <v>2327</v>
      </c>
      <c r="B197" s="9" t="s">
        <v>31</v>
      </c>
      <c r="C197" s="9" t="s">
        <v>4876</v>
      </c>
      <c r="D197" s="9" t="s">
        <v>33</v>
      </c>
      <c r="E197" s="9" t="s">
        <v>4875</v>
      </c>
      <c r="F197" s="9" t="s">
        <v>4874</v>
      </c>
      <c r="G197" s="9" t="s">
        <v>143</v>
      </c>
      <c r="H197" s="9" t="s">
        <v>1373</v>
      </c>
      <c r="I197" s="9" t="s">
        <v>191</v>
      </c>
      <c r="J197" s="9" t="s">
        <v>40</v>
      </c>
      <c r="K197" s="9" t="s">
        <v>41</v>
      </c>
      <c r="L197" s="9" t="s">
        <v>232</v>
      </c>
      <c r="M197" s="9" t="s">
        <v>233</v>
      </c>
      <c r="N197" s="9" t="s">
        <v>4877</v>
      </c>
      <c r="O197" s="9" t="s">
        <v>45</v>
      </c>
      <c r="P197" s="9" t="s">
        <v>235</v>
      </c>
      <c r="Q197" s="9" t="s">
        <v>2360</v>
      </c>
      <c r="R197" s="9" t="s">
        <v>2359</v>
      </c>
      <c r="S197" s="9" t="s">
        <v>2499</v>
      </c>
      <c r="T197" s="9" t="s">
        <v>1373</v>
      </c>
      <c r="U197" s="9" t="s">
        <v>2258</v>
      </c>
      <c r="V197" s="9" t="s">
        <v>51</v>
      </c>
      <c r="W197" s="9" t="s">
        <v>52</v>
      </c>
      <c r="X197" s="9" t="s">
        <v>2366</v>
      </c>
      <c r="Y197" s="9" t="s">
        <v>54</v>
      </c>
      <c r="Z197" s="9" t="s">
        <v>55</v>
      </c>
      <c r="AA197" s="9" t="s">
        <v>4644</v>
      </c>
      <c r="AB197" s="11">
        <v>0</v>
      </c>
      <c r="AC197" s="10" t="s">
        <v>4872</v>
      </c>
      <c r="AD197" s="10"/>
      <c r="AE197" s="10" t="str" cm="1">
        <f t="array" aca="1" ref="AE197" ca="1">IFERROR(_xlfn.XLOOKUP(MID(CELL("filename",$A$1),FIND("]",CELL("filename",$A$1))+1,255)&amp;"|"&amp;$C197,Fonte_OM_Objeto!$G:$G,Fonte_OM_Objeto!$J:$J),"")</f>
        <v/>
      </c>
      <c r="AF197" s="10" t="str" cm="1">
        <f t="array" aca="1" ref="AF197" ca="1">IFERROR(_xlfn.XLOOKUP(MID(CELL("filename",$A$1),FIND("]",CELL("filename",$A$1))+1,255)&amp;"|"&amp;$C197,Fonte_OM_Objeto!$G:$G,Fonte_OM_Objeto!$K:$K),"")</f>
        <v/>
      </c>
    </row>
    <row r="198" spans="1:32" s="1" customFormat="1" ht="19.7" customHeight="1" x14ac:dyDescent="0.2">
      <c r="A198" s="9" t="s">
        <v>2327</v>
      </c>
      <c r="B198" s="9" t="s">
        <v>31</v>
      </c>
      <c r="C198" s="9" t="s">
        <v>4876</v>
      </c>
      <c r="D198" s="9" t="s">
        <v>33</v>
      </c>
      <c r="E198" s="9" t="s">
        <v>4875</v>
      </c>
      <c r="F198" s="9" t="s">
        <v>4874</v>
      </c>
      <c r="G198" s="9" t="s">
        <v>143</v>
      </c>
      <c r="H198" s="9" t="s">
        <v>1373</v>
      </c>
      <c r="I198" s="9" t="s">
        <v>191</v>
      </c>
      <c r="J198" s="9" t="s">
        <v>40</v>
      </c>
      <c r="K198" s="9" t="s">
        <v>41</v>
      </c>
      <c r="L198" s="9" t="s">
        <v>232</v>
      </c>
      <c r="M198" s="9" t="s">
        <v>233</v>
      </c>
      <c r="N198" s="9" t="s">
        <v>4873</v>
      </c>
      <c r="O198" s="9" t="s">
        <v>45</v>
      </c>
      <c r="P198" s="9" t="s">
        <v>235</v>
      </c>
      <c r="Q198" s="9" t="s">
        <v>45</v>
      </c>
      <c r="R198" s="9" t="s">
        <v>2359</v>
      </c>
      <c r="S198" s="9" t="s">
        <v>2499</v>
      </c>
      <c r="T198" s="9" t="s">
        <v>1373</v>
      </c>
      <c r="U198" s="9" t="s">
        <v>2258</v>
      </c>
      <c r="V198" s="9" t="s">
        <v>51</v>
      </c>
      <c r="W198" s="9" t="s">
        <v>52</v>
      </c>
      <c r="X198" s="9" t="s">
        <v>2366</v>
      </c>
      <c r="Y198" s="9" t="s">
        <v>54</v>
      </c>
      <c r="Z198" s="9" t="s">
        <v>55</v>
      </c>
      <c r="AA198" s="9" t="s">
        <v>4644</v>
      </c>
      <c r="AB198" s="11">
        <v>6279986</v>
      </c>
      <c r="AC198" s="10" t="s">
        <v>4872</v>
      </c>
      <c r="AD198" s="10"/>
      <c r="AE198" s="10" t="str" cm="1">
        <f t="array" aca="1" ref="AE198" ca="1">IFERROR(_xlfn.XLOOKUP(MID(CELL("filename",$A$1),FIND("]",CELL("filename",$A$1))+1,255)&amp;"|"&amp;$C198,Fonte_OM_Objeto!$G:$G,Fonte_OM_Objeto!$J:$J),"")</f>
        <v/>
      </c>
      <c r="AF198" s="10" t="str" cm="1">
        <f t="array" aca="1" ref="AF198" ca="1">IFERROR(_xlfn.XLOOKUP(MID(CELL("filename",$A$1),FIND("]",CELL("filename",$A$1))+1,255)&amp;"|"&amp;$C198,Fonte_OM_Objeto!$G:$G,Fonte_OM_Objeto!$K:$K),"")</f>
        <v/>
      </c>
    </row>
    <row r="199" spans="1:32" s="1" customFormat="1" ht="30.4" customHeight="1" x14ac:dyDescent="0.2">
      <c r="A199" s="9" t="s">
        <v>2327</v>
      </c>
      <c r="B199" s="9" t="s">
        <v>31</v>
      </c>
      <c r="C199" s="9" t="s">
        <v>2731</v>
      </c>
      <c r="D199" s="9" t="s">
        <v>33</v>
      </c>
      <c r="E199" s="9" t="s">
        <v>768</v>
      </c>
      <c r="F199" s="9" t="s">
        <v>769</v>
      </c>
      <c r="G199" s="9" t="s">
        <v>143</v>
      </c>
      <c r="H199" s="9" t="s">
        <v>451</v>
      </c>
      <c r="I199" s="9" t="s">
        <v>151</v>
      </c>
      <c r="J199" s="9" t="s">
        <v>40</v>
      </c>
      <c r="K199" s="9" t="s">
        <v>41</v>
      </c>
      <c r="L199" s="9" t="s">
        <v>59</v>
      </c>
      <c r="M199" s="9" t="s">
        <v>60</v>
      </c>
      <c r="N199" s="9" t="s">
        <v>4871</v>
      </c>
      <c r="O199" s="9" t="s">
        <v>45</v>
      </c>
      <c r="P199" s="9" t="s">
        <v>62</v>
      </c>
      <c r="Q199" s="9" t="s">
        <v>45</v>
      </c>
      <c r="R199" s="9" t="s">
        <v>4046</v>
      </c>
      <c r="S199" s="9" t="s">
        <v>554</v>
      </c>
      <c r="T199" s="9" t="s">
        <v>451</v>
      </c>
      <c r="U199" s="9" t="s">
        <v>555</v>
      </c>
      <c r="V199" s="9" t="s">
        <v>51</v>
      </c>
      <c r="W199" s="9" t="s">
        <v>52</v>
      </c>
      <c r="X199" s="9" t="s">
        <v>53</v>
      </c>
      <c r="Y199" s="9" t="s">
        <v>54</v>
      </c>
      <c r="Z199" s="9" t="s">
        <v>55</v>
      </c>
      <c r="AA199" s="9" t="s">
        <v>4644</v>
      </c>
      <c r="AB199" s="11">
        <v>1750000</v>
      </c>
      <c r="AC199" s="10" t="s">
        <v>4870</v>
      </c>
      <c r="AD199" s="10"/>
      <c r="AE199" s="10" t="str" cm="1">
        <f t="array" aca="1" ref="AE199" ca="1">IFERROR(_xlfn.XLOOKUP(MID(CELL("filename",$A$1),FIND("]",CELL("filename",$A$1))+1,255)&amp;"|"&amp;$C199,Fonte_OM_Objeto!$G:$G,Fonte_OM_Objeto!$J:$J),"")</f>
        <v/>
      </c>
      <c r="AF199" s="10" t="str" cm="1">
        <f t="array" aca="1" ref="AF199" ca="1">IFERROR(_xlfn.XLOOKUP(MID(CELL("filename",$A$1),FIND("]",CELL("filename",$A$1))+1,255)&amp;"|"&amp;$C199,Fonte_OM_Objeto!$G:$G,Fonte_OM_Objeto!$K:$K),"")</f>
        <v/>
      </c>
    </row>
    <row r="200" spans="1:32" s="1" customFormat="1" ht="30.4" customHeight="1" x14ac:dyDescent="0.2">
      <c r="A200" s="9" t="s">
        <v>2327</v>
      </c>
      <c r="B200" s="9" t="s">
        <v>31</v>
      </c>
      <c r="C200" s="9" t="s">
        <v>2731</v>
      </c>
      <c r="D200" s="9" t="s">
        <v>33</v>
      </c>
      <c r="E200" s="9" t="s">
        <v>768</v>
      </c>
      <c r="F200" s="9" t="s">
        <v>769</v>
      </c>
      <c r="G200" s="9" t="s">
        <v>143</v>
      </c>
      <c r="H200" s="9" t="s">
        <v>451</v>
      </c>
      <c r="I200" s="9" t="s">
        <v>151</v>
      </c>
      <c r="J200" s="9" t="s">
        <v>40</v>
      </c>
      <c r="K200" s="9" t="s">
        <v>41</v>
      </c>
      <c r="L200" s="9" t="s">
        <v>59</v>
      </c>
      <c r="M200" s="9" t="s">
        <v>60</v>
      </c>
      <c r="N200" s="9" t="s">
        <v>4871</v>
      </c>
      <c r="O200" s="9" t="s">
        <v>45</v>
      </c>
      <c r="P200" s="9" t="s">
        <v>62</v>
      </c>
      <c r="Q200" s="9" t="s">
        <v>45</v>
      </c>
      <c r="R200" s="9" t="s">
        <v>4046</v>
      </c>
      <c r="S200" s="9" t="s">
        <v>554</v>
      </c>
      <c r="T200" s="9" t="s">
        <v>451</v>
      </c>
      <c r="U200" s="9" t="s">
        <v>555</v>
      </c>
      <c r="V200" s="9" t="s">
        <v>51</v>
      </c>
      <c r="W200" s="9" t="s">
        <v>52</v>
      </c>
      <c r="X200" s="9" t="s">
        <v>207</v>
      </c>
      <c r="Y200" s="9" t="s">
        <v>54</v>
      </c>
      <c r="Z200" s="9" t="s">
        <v>55</v>
      </c>
      <c r="AA200" s="9" t="s">
        <v>4644</v>
      </c>
      <c r="AB200" s="11">
        <v>0</v>
      </c>
      <c r="AC200" s="10" t="s">
        <v>4870</v>
      </c>
      <c r="AD200" s="10"/>
      <c r="AE200" s="10" t="str" cm="1">
        <f t="array" aca="1" ref="AE200" ca="1">IFERROR(_xlfn.XLOOKUP(MID(CELL("filename",$A$1),FIND("]",CELL("filename",$A$1))+1,255)&amp;"|"&amp;$C200,Fonte_OM_Objeto!$G:$G,Fonte_OM_Objeto!$J:$J),"")</f>
        <v/>
      </c>
      <c r="AF200" s="10" t="str" cm="1">
        <f t="array" aca="1" ref="AF200" ca="1">IFERROR(_xlfn.XLOOKUP(MID(CELL("filename",$A$1),FIND("]",CELL("filename",$A$1))+1,255)&amp;"|"&amp;$C200,Fonte_OM_Objeto!$G:$G,Fonte_OM_Objeto!$K:$K),"")</f>
        <v/>
      </c>
    </row>
    <row r="201" spans="1:32" s="1" customFormat="1" ht="116.85" customHeight="1" x14ac:dyDescent="0.2">
      <c r="A201" s="9" t="s">
        <v>2327</v>
      </c>
      <c r="B201" s="9" t="s">
        <v>31</v>
      </c>
      <c r="C201" s="9" t="s">
        <v>4869</v>
      </c>
      <c r="D201" s="9" t="s">
        <v>33</v>
      </c>
      <c r="E201" s="9" t="s">
        <v>774</v>
      </c>
      <c r="F201" s="9" t="s">
        <v>775</v>
      </c>
      <c r="G201" s="9" t="s">
        <v>143</v>
      </c>
      <c r="H201" s="9" t="s">
        <v>776</v>
      </c>
      <c r="I201" s="9" t="s">
        <v>151</v>
      </c>
      <c r="J201" s="9" t="s">
        <v>40</v>
      </c>
      <c r="K201" s="9" t="s">
        <v>41</v>
      </c>
      <c r="L201" s="9" t="s">
        <v>70</v>
      </c>
      <c r="M201" s="9" t="s">
        <v>71</v>
      </c>
      <c r="N201" s="9" t="s">
        <v>2641</v>
      </c>
      <c r="O201" s="9" t="s">
        <v>45</v>
      </c>
      <c r="P201" s="9" t="s">
        <v>73</v>
      </c>
      <c r="Q201" s="9" t="s">
        <v>45</v>
      </c>
      <c r="R201" s="9" t="s">
        <v>74</v>
      </c>
      <c r="S201" s="9" t="s">
        <v>75</v>
      </c>
      <c r="T201" s="9" t="s">
        <v>76</v>
      </c>
      <c r="U201" s="9" t="s">
        <v>75</v>
      </c>
      <c r="V201" s="9" t="s">
        <v>51</v>
      </c>
      <c r="W201" s="9" t="s">
        <v>52</v>
      </c>
      <c r="X201" s="9" t="s">
        <v>53</v>
      </c>
      <c r="Y201" s="9" t="s">
        <v>54</v>
      </c>
      <c r="Z201" s="9" t="s">
        <v>55</v>
      </c>
      <c r="AA201" s="9" t="s">
        <v>4644</v>
      </c>
      <c r="AB201" s="11">
        <v>2205000</v>
      </c>
      <c r="AC201" s="10" t="s">
        <v>4868</v>
      </c>
      <c r="AD201" s="10"/>
      <c r="AE201" s="10" t="str" cm="1">
        <f t="array" aca="1" ref="AE201" ca="1">IFERROR(_xlfn.XLOOKUP(MID(CELL("filename",$A$1),FIND("]",CELL("filename",$A$1))+1,255)&amp;"|"&amp;$C201,Fonte_OM_Objeto!$G:$G,Fonte_OM_Objeto!$J:$J),"")</f>
        <v/>
      </c>
      <c r="AF201" s="10" t="str" cm="1">
        <f t="array" aca="1" ref="AF201" ca="1">IFERROR(_xlfn.XLOOKUP(MID(CELL("filename",$A$1),FIND("]",CELL("filename",$A$1))+1,255)&amp;"|"&amp;$C201,Fonte_OM_Objeto!$G:$G,Fonte_OM_Objeto!$K:$K),"")</f>
        <v/>
      </c>
    </row>
    <row r="202" spans="1:32" s="1" customFormat="1" ht="19.7" customHeight="1" x14ac:dyDescent="0.2">
      <c r="A202" s="9" t="s">
        <v>2327</v>
      </c>
      <c r="B202" s="9" t="s">
        <v>31</v>
      </c>
      <c r="C202" s="9" t="s">
        <v>4270</v>
      </c>
      <c r="D202" s="9" t="s">
        <v>33</v>
      </c>
      <c r="E202" s="9" t="s">
        <v>3727</v>
      </c>
      <c r="F202" s="9" t="s">
        <v>3726</v>
      </c>
      <c r="G202" s="9" t="s">
        <v>143</v>
      </c>
      <c r="H202" s="9" t="s">
        <v>81</v>
      </c>
      <c r="I202" s="9" t="s">
        <v>107</v>
      </c>
      <c r="J202" s="9" t="s">
        <v>40</v>
      </c>
      <c r="K202" s="9" t="s">
        <v>41</v>
      </c>
      <c r="L202" s="9" t="s">
        <v>59</v>
      </c>
      <c r="M202" s="9" t="s">
        <v>60</v>
      </c>
      <c r="N202" s="9" t="s">
        <v>130</v>
      </c>
      <c r="O202" s="9" t="s">
        <v>45</v>
      </c>
      <c r="P202" s="9" t="s">
        <v>109</v>
      </c>
      <c r="Q202" s="9" t="s">
        <v>47</v>
      </c>
      <c r="R202" s="9" t="s">
        <v>110</v>
      </c>
      <c r="S202" s="9" t="s">
        <v>75</v>
      </c>
      <c r="T202" s="9" t="s">
        <v>76</v>
      </c>
      <c r="U202" s="9" t="s">
        <v>75</v>
      </c>
      <c r="V202" s="9" t="s">
        <v>111</v>
      </c>
      <c r="W202" s="9" t="s">
        <v>102</v>
      </c>
      <c r="X202" s="9" t="s">
        <v>53</v>
      </c>
      <c r="Y202" s="9" t="s">
        <v>54</v>
      </c>
      <c r="Z202" s="9" t="s">
        <v>55</v>
      </c>
      <c r="AA202" s="9" t="s">
        <v>4644</v>
      </c>
      <c r="AB202" s="11">
        <v>700000</v>
      </c>
      <c r="AC202" s="9" t="s">
        <v>4867</v>
      </c>
      <c r="AD202" s="10"/>
      <c r="AE202" s="10" t="str" cm="1">
        <f t="array" aca="1" ref="AE202" ca="1">IFERROR(_xlfn.XLOOKUP(MID(CELL("filename",$A$1),FIND("]",CELL("filename",$A$1))+1,255)&amp;"|"&amp;$C202,Fonte_OM_Objeto!$G:$G,Fonte_OM_Objeto!$J:$J),"")</f>
        <v/>
      </c>
      <c r="AF202" s="10" t="str" cm="1">
        <f t="array" aca="1" ref="AF202" ca="1">IFERROR(_xlfn.XLOOKUP(MID(CELL("filename",$A$1),FIND("]",CELL("filename",$A$1))+1,255)&amp;"|"&amp;$C202,Fonte_OM_Objeto!$G:$G,Fonte_OM_Objeto!$K:$K),"")</f>
        <v/>
      </c>
    </row>
    <row r="203" spans="1:32" s="1" customFormat="1" ht="41.1" customHeight="1" x14ac:dyDescent="0.2">
      <c r="A203" s="9" t="s">
        <v>2327</v>
      </c>
      <c r="B203" s="9" t="s">
        <v>31</v>
      </c>
      <c r="C203" s="9" t="s">
        <v>818</v>
      </c>
      <c r="D203" s="9" t="s">
        <v>33</v>
      </c>
      <c r="E203" s="9" t="s">
        <v>814</v>
      </c>
      <c r="F203" s="9" t="s">
        <v>815</v>
      </c>
      <c r="G203" s="9" t="s">
        <v>143</v>
      </c>
      <c r="H203" s="9" t="s">
        <v>217</v>
      </c>
      <c r="I203" s="9" t="s">
        <v>69</v>
      </c>
      <c r="J203" s="9" t="s">
        <v>40</v>
      </c>
      <c r="K203" s="9" t="s">
        <v>41</v>
      </c>
      <c r="L203" s="9" t="s">
        <v>97</v>
      </c>
      <c r="M203" s="9" t="s">
        <v>98</v>
      </c>
      <c r="N203" s="9" t="s">
        <v>130</v>
      </c>
      <c r="O203" s="9" t="s">
        <v>45</v>
      </c>
      <c r="P203" s="9" t="s">
        <v>109</v>
      </c>
      <c r="Q203" s="9" t="s">
        <v>47</v>
      </c>
      <c r="R203" s="9" t="s">
        <v>110</v>
      </c>
      <c r="S203" s="9" t="s">
        <v>75</v>
      </c>
      <c r="T203" s="9" t="s">
        <v>76</v>
      </c>
      <c r="U203" s="9" t="s">
        <v>75</v>
      </c>
      <c r="V203" s="9" t="s">
        <v>111</v>
      </c>
      <c r="W203" s="9" t="s">
        <v>52</v>
      </c>
      <c r="X203" s="9" t="s">
        <v>53</v>
      </c>
      <c r="Y203" s="9" t="s">
        <v>54</v>
      </c>
      <c r="Z203" s="9" t="s">
        <v>55</v>
      </c>
      <c r="AA203" s="9" t="s">
        <v>4644</v>
      </c>
      <c r="AB203" s="11">
        <v>1400000</v>
      </c>
      <c r="AC203" s="10" t="s">
        <v>4866</v>
      </c>
      <c r="AD203" s="10"/>
      <c r="AE203" s="10" t="str" cm="1">
        <f t="array" aca="1" ref="AE203" ca="1">IFERROR(_xlfn.XLOOKUP(MID(CELL("filename",$A$1),FIND("]",CELL("filename",$A$1))+1,255)&amp;"|"&amp;$C203,Fonte_OM_Objeto!$G:$G,Fonte_OM_Objeto!$J:$J),"")</f>
        <v/>
      </c>
      <c r="AF203" s="10" t="str" cm="1">
        <f t="array" aca="1" ref="AF203" ca="1">IFERROR(_xlfn.XLOOKUP(MID(CELL("filename",$A$1),FIND("]",CELL("filename",$A$1))+1,255)&amp;"|"&amp;$C203,Fonte_OM_Objeto!$G:$G,Fonte_OM_Objeto!$K:$K),"")</f>
        <v/>
      </c>
    </row>
    <row r="204" spans="1:32" s="1" customFormat="1" ht="19.7" customHeight="1" x14ac:dyDescent="0.2">
      <c r="A204" s="9" t="s">
        <v>2327</v>
      </c>
      <c r="B204" s="9" t="s">
        <v>31</v>
      </c>
      <c r="C204" s="9" t="s">
        <v>4865</v>
      </c>
      <c r="D204" s="9" t="s">
        <v>33</v>
      </c>
      <c r="E204" s="9" t="s">
        <v>814</v>
      </c>
      <c r="F204" s="9" t="s">
        <v>815</v>
      </c>
      <c r="G204" s="9" t="s">
        <v>143</v>
      </c>
      <c r="H204" s="9" t="s">
        <v>217</v>
      </c>
      <c r="I204" s="9" t="s">
        <v>69</v>
      </c>
      <c r="J204" s="9" t="s">
        <v>40</v>
      </c>
      <c r="K204" s="9" t="s">
        <v>41</v>
      </c>
      <c r="L204" s="9" t="s">
        <v>42</v>
      </c>
      <c r="M204" s="9" t="s">
        <v>43</v>
      </c>
      <c r="N204" s="9" t="s">
        <v>816</v>
      </c>
      <c r="O204" s="9" t="s">
        <v>45</v>
      </c>
      <c r="P204" s="9" t="s">
        <v>109</v>
      </c>
      <c r="Q204" s="9" t="s">
        <v>47</v>
      </c>
      <c r="R204" s="9" t="s">
        <v>110</v>
      </c>
      <c r="S204" s="9" t="s">
        <v>219</v>
      </c>
      <c r="T204" s="9" t="s">
        <v>217</v>
      </c>
      <c r="U204" s="9" t="s">
        <v>220</v>
      </c>
      <c r="V204" s="9" t="s">
        <v>111</v>
      </c>
      <c r="W204" s="9" t="s">
        <v>52</v>
      </c>
      <c r="X204" s="9" t="s">
        <v>53</v>
      </c>
      <c r="Y204" s="9" t="s">
        <v>54</v>
      </c>
      <c r="Z204" s="9" t="s">
        <v>55</v>
      </c>
      <c r="AA204" s="9" t="s">
        <v>4644</v>
      </c>
      <c r="AB204" s="11">
        <v>1400000</v>
      </c>
      <c r="AC204" s="10" t="s">
        <v>4864</v>
      </c>
      <c r="AD204" s="10"/>
      <c r="AE204" s="10" t="str" cm="1">
        <f t="array" aca="1" ref="AE204" ca="1">IFERROR(_xlfn.XLOOKUP(MID(CELL("filename",$A$1),FIND("]",CELL("filename",$A$1))+1,255)&amp;"|"&amp;$C204,Fonte_OM_Objeto!$G:$G,Fonte_OM_Objeto!$J:$J),"")</f>
        <v>HGUN</v>
      </c>
      <c r="AF204" s="10" t="str" cm="1">
        <f t="array" aca="1" ref="AF204" ca="1">IFERROR(_xlfn.XLOOKUP(MID(CELL("filename",$A$1),FIND("]",CELL("filename",$A$1))+1,255)&amp;"|"&amp;$C204,Fonte_OM_Objeto!$G:$G,Fonte_OM_Objeto!$K:$K),"")</f>
        <v>Aquisição e instalação de equipamentos destinados ao Hospital.</v>
      </c>
    </row>
    <row r="205" spans="1:32" s="1" customFormat="1" ht="288.95" customHeight="1" x14ac:dyDescent="0.2">
      <c r="A205" s="9" t="s">
        <v>2327</v>
      </c>
      <c r="B205" s="9" t="s">
        <v>31</v>
      </c>
      <c r="C205" s="9" t="s">
        <v>4863</v>
      </c>
      <c r="D205" s="9" t="s">
        <v>33</v>
      </c>
      <c r="E205" s="9" t="s">
        <v>814</v>
      </c>
      <c r="F205" s="9" t="s">
        <v>815</v>
      </c>
      <c r="G205" s="9" t="s">
        <v>143</v>
      </c>
      <c r="H205" s="9" t="s">
        <v>217</v>
      </c>
      <c r="I205" s="9" t="s">
        <v>69</v>
      </c>
      <c r="J205" s="9" t="s">
        <v>40</v>
      </c>
      <c r="K205" s="9" t="s">
        <v>41</v>
      </c>
      <c r="L205" s="9" t="s">
        <v>70</v>
      </c>
      <c r="M205" s="9" t="s">
        <v>71</v>
      </c>
      <c r="N205" s="9" t="s">
        <v>118</v>
      </c>
      <c r="O205" s="9" t="s">
        <v>45</v>
      </c>
      <c r="P205" s="9" t="s">
        <v>46</v>
      </c>
      <c r="Q205" s="9" t="s">
        <v>47</v>
      </c>
      <c r="R205" s="9" t="s">
        <v>48</v>
      </c>
      <c r="S205" s="9" t="s">
        <v>75</v>
      </c>
      <c r="T205" s="9" t="s">
        <v>76</v>
      </c>
      <c r="U205" s="9" t="s">
        <v>75</v>
      </c>
      <c r="V205" s="9" t="s">
        <v>51</v>
      </c>
      <c r="W205" s="9" t="s">
        <v>52</v>
      </c>
      <c r="X205" s="9" t="s">
        <v>53</v>
      </c>
      <c r="Y205" s="9" t="s">
        <v>54</v>
      </c>
      <c r="Z205" s="9" t="s">
        <v>55</v>
      </c>
      <c r="AA205" s="9" t="s">
        <v>4644</v>
      </c>
      <c r="AB205" s="11">
        <v>1400000</v>
      </c>
      <c r="AC205" s="10" t="s">
        <v>4862</v>
      </c>
      <c r="AD205" s="10"/>
      <c r="AE205" s="10" t="str" cm="1">
        <f t="array" aca="1" ref="AE205" ca="1">IFERROR(_xlfn.XLOOKUP(MID(CELL("filename",$A$1),FIND("]",CELL("filename",$A$1))+1,255)&amp;"|"&amp;$C205,Fonte_OM_Objeto!$G:$G,Fonte_OM_Objeto!$J:$J),"")</f>
        <v/>
      </c>
      <c r="AF205" s="10" t="str" cm="1">
        <f t="array" aca="1" ref="AF205" ca="1">IFERROR(_xlfn.XLOOKUP(MID(CELL("filename",$A$1),FIND("]",CELL("filename",$A$1))+1,255)&amp;"|"&amp;$C205,Fonte_OM_Objeto!$G:$G,Fonte_OM_Objeto!$K:$K),"")</f>
        <v/>
      </c>
    </row>
    <row r="206" spans="1:32" s="1" customFormat="1" ht="41.1" customHeight="1" x14ac:dyDescent="0.2">
      <c r="A206" s="9" t="s">
        <v>2327</v>
      </c>
      <c r="B206" s="9" t="s">
        <v>31</v>
      </c>
      <c r="C206" s="9" t="s">
        <v>4241</v>
      </c>
      <c r="D206" s="9" t="s">
        <v>33</v>
      </c>
      <c r="E206" s="9" t="s">
        <v>835</v>
      </c>
      <c r="F206" s="9" t="s">
        <v>836</v>
      </c>
      <c r="G206" s="9" t="s">
        <v>37</v>
      </c>
      <c r="H206" s="9" t="s">
        <v>212</v>
      </c>
      <c r="I206" s="9" t="s">
        <v>39</v>
      </c>
      <c r="J206" s="9" t="s">
        <v>40</v>
      </c>
      <c r="K206" s="9" t="s">
        <v>41</v>
      </c>
      <c r="L206" s="9" t="s">
        <v>42</v>
      </c>
      <c r="M206" s="9" t="s">
        <v>43</v>
      </c>
      <c r="N206" s="9" t="s">
        <v>1535</v>
      </c>
      <c r="O206" s="9" t="s">
        <v>45</v>
      </c>
      <c r="P206" s="9" t="s">
        <v>109</v>
      </c>
      <c r="Q206" s="9" t="s">
        <v>47</v>
      </c>
      <c r="R206" s="9" t="s">
        <v>110</v>
      </c>
      <c r="S206" s="9" t="s">
        <v>1534</v>
      </c>
      <c r="T206" s="9" t="s">
        <v>212</v>
      </c>
      <c r="U206" s="9" t="s">
        <v>480</v>
      </c>
      <c r="V206" s="9" t="s">
        <v>111</v>
      </c>
      <c r="W206" s="9" t="s">
        <v>52</v>
      </c>
      <c r="X206" s="9" t="s">
        <v>53</v>
      </c>
      <c r="Y206" s="9" t="s">
        <v>54</v>
      </c>
      <c r="Z206" s="9" t="s">
        <v>55</v>
      </c>
      <c r="AA206" s="9" t="s">
        <v>4644</v>
      </c>
      <c r="AB206" s="11">
        <v>9240266</v>
      </c>
      <c r="AC206" s="10" t="s">
        <v>4861</v>
      </c>
      <c r="AD206" s="10"/>
      <c r="AE206" s="10" t="str" cm="1">
        <f t="array" aca="1" ref="AE206" ca="1">IFERROR(_xlfn.XLOOKUP(MID(CELL("filename",$A$1),FIND("]",CELL("filename",$A$1))+1,255)&amp;"|"&amp;$C206,Fonte_OM_Objeto!$G:$G,Fonte_OM_Objeto!$J:$J),"")</f>
        <v>Policlínica Militar do RJ</v>
      </c>
      <c r="AF206" s="10" t="str" cm="1">
        <f t="array" aca="1" ref="AF206" ca="1">IFERROR(_xlfn.XLOOKUP(MID(CELL("filename",$A$1),FIND("]",CELL("filename",$A$1))+1,255)&amp;"|"&amp;$C206,Fonte_OM_Objeto!$G:$G,Fonte_OM_Objeto!$K:$K),"")</f>
        <v>Aquisição de equipamentos de saúde para a Policlínica Militar do Rio de Janeiro.</v>
      </c>
    </row>
    <row r="207" spans="1:32" s="1" customFormat="1" ht="41.1" customHeight="1" x14ac:dyDescent="0.2">
      <c r="A207" s="9" t="s">
        <v>2327</v>
      </c>
      <c r="B207" s="9" t="s">
        <v>31</v>
      </c>
      <c r="C207" s="9" t="s">
        <v>3710</v>
      </c>
      <c r="D207" s="9" t="s">
        <v>33</v>
      </c>
      <c r="E207" s="9" t="s">
        <v>835</v>
      </c>
      <c r="F207" s="9" t="s">
        <v>836</v>
      </c>
      <c r="G207" s="9" t="s">
        <v>37</v>
      </c>
      <c r="H207" s="9" t="s">
        <v>212</v>
      </c>
      <c r="I207" s="9" t="s">
        <v>39</v>
      </c>
      <c r="J207" s="9" t="s">
        <v>40</v>
      </c>
      <c r="K207" s="9" t="s">
        <v>41</v>
      </c>
      <c r="L207" s="9" t="s">
        <v>42</v>
      </c>
      <c r="M207" s="9" t="s">
        <v>43</v>
      </c>
      <c r="N207" s="9" t="s">
        <v>1535</v>
      </c>
      <c r="O207" s="9" t="s">
        <v>45</v>
      </c>
      <c r="P207" s="9" t="s">
        <v>109</v>
      </c>
      <c r="Q207" s="9" t="s">
        <v>47</v>
      </c>
      <c r="R207" s="9" t="s">
        <v>110</v>
      </c>
      <c r="S207" s="9" t="s">
        <v>1534</v>
      </c>
      <c r="T207" s="9" t="s">
        <v>212</v>
      </c>
      <c r="U207" s="9" t="s">
        <v>480</v>
      </c>
      <c r="V207" s="9" t="s">
        <v>111</v>
      </c>
      <c r="W207" s="9" t="s">
        <v>52</v>
      </c>
      <c r="X207" s="9" t="s">
        <v>53</v>
      </c>
      <c r="Y207" s="9" t="s">
        <v>54</v>
      </c>
      <c r="Z207" s="9" t="s">
        <v>55</v>
      </c>
      <c r="AA207" s="9" t="s">
        <v>4644</v>
      </c>
      <c r="AB207" s="11">
        <v>3570266</v>
      </c>
      <c r="AC207" s="10" t="s">
        <v>4860</v>
      </c>
      <c r="AD207" s="10"/>
      <c r="AE207" s="10" t="str" cm="1">
        <f t="array" aca="1" ref="AE207" ca="1">IFERROR(_xlfn.XLOOKUP(MID(CELL("filename",$A$1),FIND("]",CELL("filename",$A$1))+1,255)&amp;"|"&amp;$C207,Fonte_OM_Objeto!$G:$G,Fonte_OM_Objeto!$J:$J),"")</f>
        <v>HGeRJ</v>
      </c>
      <c r="AF207" s="10" t="str" cm="1">
        <f t="array" aca="1" ref="AF207" ca="1">IFERROR(_xlfn.XLOOKUP(MID(CELL("filename",$A$1),FIND("]",CELL("filename",$A$1))+1,255)&amp;"|"&amp;$C207,Fonte_OM_Objeto!$G:$G,Fonte_OM_Objeto!$K:$K),"")</f>
        <v>Aquisição de equipamentos de saúde para o Hospital Militar do Rio de Janeiro.</v>
      </c>
    </row>
    <row r="208" spans="1:32" s="1" customFormat="1" ht="41.1" customHeight="1" x14ac:dyDescent="0.2">
      <c r="A208" s="9" t="s">
        <v>2327</v>
      </c>
      <c r="B208" s="9" t="s">
        <v>31</v>
      </c>
      <c r="C208" s="9" t="s">
        <v>4859</v>
      </c>
      <c r="D208" s="9" t="s">
        <v>33</v>
      </c>
      <c r="E208" s="9" t="s">
        <v>835</v>
      </c>
      <c r="F208" s="9" t="s">
        <v>836</v>
      </c>
      <c r="G208" s="9" t="s">
        <v>37</v>
      </c>
      <c r="H208" s="9" t="s">
        <v>212</v>
      </c>
      <c r="I208" s="9" t="s">
        <v>39</v>
      </c>
      <c r="J208" s="9" t="s">
        <v>40</v>
      </c>
      <c r="K208" s="9" t="s">
        <v>41</v>
      </c>
      <c r="L208" s="9" t="s">
        <v>42</v>
      </c>
      <c r="M208" s="9" t="s">
        <v>43</v>
      </c>
      <c r="N208" s="9" t="s">
        <v>1535</v>
      </c>
      <c r="O208" s="9" t="s">
        <v>45</v>
      </c>
      <c r="P208" s="9" t="s">
        <v>109</v>
      </c>
      <c r="Q208" s="9" t="s">
        <v>47</v>
      </c>
      <c r="R208" s="9" t="s">
        <v>110</v>
      </c>
      <c r="S208" s="9" t="s">
        <v>1534</v>
      </c>
      <c r="T208" s="9" t="s">
        <v>212</v>
      </c>
      <c r="U208" s="9" t="s">
        <v>480</v>
      </c>
      <c r="V208" s="9" t="s">
        <v>111</v>
      </c>
      <c r="W208" s="9" t="s">
        <v>52</v>
      </c>
      <c r="X208" s="9" t="s">
        <v>53</v>
      </c>
      <c r="Y208" s="9" t="s">
        <v>54</v>
      </c>
      <c r="Z208" s="9" t="s">
        <v>55</v>
      </c>
      <c r="AA208" s="9" t="s">
        <v>4644</v>
      </c>
      <c r="AB208" s="11">
        <v>6545266</v>
      </c>
      <c r="AC208" s="10" t="s">
        <v>4858</v>
      </c>
      <c r="AD208" s="10"/>
      <c r="AE208" s="10" t="str" cm="1">
        <f t="array" aca="1" ref="AE208" ca="1">IFERROR(_xlfn.XLOOKUP(MID(CELL("filename",$A$1),FIND("]",CELL("filename",$A$1))+1,255)&amp;"|"&amp;$C208,Fonte_OM_Objeto!$G:$G,Fonte_OM_Objeto!$J:$J),"")</f>
        <v>HCE</v>
      </c>
      <c r="AF208" s="10" t="str" cm="1">
        <f t="array" aca="1" ref="AF208" ca="1">IFERROR(_xlfn.XLOOKUP(MID(CELL("filename",$A$1),FIND("]",CELL("filename",$A$1))+1,255)&amp;"|"&amp;$C208,Fonte_OM_Objeto!$G:$G,Fonte_OM_Objeto!$K:$K),"")</f>
        <v>Aquisição de equipamentos de saúde para o Hospital Central do Exército, no município do Rio de Janeiro-RJ.</v>
      </c>
    </row>
    <row r="209" spans="1:32" s="1" customFormat="1" ht="52.35" customHeight="1" x14ac:dyDescent="0.2">
      <c r="A209" s="9" t="s">
        <v>2327</v>
      </c>
      <c r="B209" s="9" t="s">
        <v>31</v>
      </c>
      <c r="C209" s="9" t="s">
        <v>4857</v>
      </c>
      <c r="D209" s="9" t="s">
        <v>33</v>
      </c>
      <c r="E209" s="9" t="s">
        <v>835</v>
      </c>
      <c r="F209" s="9" t="s">
        <v>836</v>
      </c>
      <c r="G209" s="9" t="s">
        <v>37</v>
      </c>
      <c r="H209" s="9" t="s">
        <v>212</v>
      </c>
      <c r="I209" s="9" t="s">
        <v>39</v>
      </c>
      <c r="J209" s="9" t="s">
        <v>40</v>
      </c>
      <c r="K209" s="9" t="s">
        <v>41</v>
      </c>
      <c r="L209" s="9" t="s">
        <v>97</v>
      </c>
      <c r="M209" s="9" t="s">
        <v>98</v>
      </c>
      <c r="N209" s="9" t="s">
        <v>130</v>
      </c>
      <c r="O209" s="9" t="s">
        <v>45</v>
      </c>
      <c r="P209" s="9" t="s">
        <v>109</v>
      </c>
      <c r="Q209" s="9" t="s">
        <v>47</v>
      </c>
      <c r="R209" s="9" t="s">
        <v>110</v>
      </c>
      <c r="S209" s="9" t="s">
        <v>75</v>
      </c>
      <c r="T209" s="9" t="s">
        <v>76</v>
      </c>
      <c r="U209" s="9" t="s">
        <v>75</v>
      </c>
      <c r="V209" s="9" t="s">
        <v>111</v>
      </c>
      <c r="W209" s="9" t="s">
        <v>52</v>
      </c>
      <c r="X209" s="9" t="s">
        <v>53</v>
      </c>
      <c r="Y209" s="9" t="s">
        <v>54</v>
      </c>
      <c r="Z209" s="9" t="s">
        <v>55</v>
      </c>
      <c r="AA209" s="9" t="s">
        <v>4644</v>
      </c>
      <c r="AB209" s="11">
        <v>4200266</v>
      </c>
      <c r="AC209" s="10" t="s">
        <v>4856</v>
      </c>
      <c r="AD209" s="10"/>
      <c r="AE209" s="10" t="str" cm="1">
        <f t="array" aca="1" ref="AE209" ca="1">IFERROR(_xlfn.XLOOKUP(MID(CELL("filename",$A$1),FIND("]",CELL("filename",$A$1))+1,255)&amp;"|"&amp;$C209,Fonte_OM_Objeto!$G:$G,Fonte_OM_Objeto!$J:$J),"")</f>
        <v/>
      </c>
      <c r="AF209" s="10" t="str" cm="1">
        <f t="array" aca="1" ref="AF209" ca="1">IFERROR(_xlfn.XLOOKUP(MID(CELL("filename",$A$1),FIND("]",CELL("filename",$A$1))+1,255)&amp;"|"&amp;$C209,Fonte_OM_Objeto!$G:$G,Fonte_OM_Objeto!$K:$K),"")</f>
        <v/>
      </c>
    </row>
    <row r="210" spans="1:32" s="1" customFormat="1" ht="52.35" customHeight="1" x14ac:dyDescent="0.2">
      <c r="A210" s="9" t="s">
        <v>2327</v>
      </c>
      <c r="B210" s="9" t="s">
        <v>31</v>
      </c>
      <c r="C210" s="9" t="s">
        <v>2711</v>
      </c>
      <c r="D210" s="9" t="s">
        <v>33</v>
      </c>
      <c r="E210" s="9" t="s">
        <v>835</v>
      </c>
      <c r="F210" s="9" t="s">
        <v>836</v>
      </c>
      <c r="G210" s="9" t="s">
        <v>37</v>
      </c>
      <c r="H210" s="9" t="s">
        <v>212</v>
      </c>
      <c r="I210" s="9" t="s">
        <v>39</v>
      </c>
      <c r="J210" s="9" t="s">
        <v>40</v>
      </c>
      <c r="K210" s="9" t="s">
        <v>41</v>
      </c>
      <c r="L210" s="9" t="s">
        <v>97</v>
      </c>
      <c r="M210" s="9" t="s">
        <v>98</v>
      </c>
      <c r="N210" s="9" t="s">
        <v>130</v>
      </c>
      <c r="O210" s="9" t="s">
        <v>45</v>
      </c>
      <c r="P210" s="9" t="s">
        <v>109</v>
      </c>
      <c r="Q210" s="9" t="s">
        <v>47</v>
      </c>
      <c r="R210" s="9" t="s">
        <v>110</v>
      </c>
      <c r="S210" s="9" t="s">
        <v>75</v>
      </c>
      <c r="T210" s="9" t="s">
        <v>76</v>
      </c>
      <c r="U210" s="9" t="s">
        <v>75</v>
      </c>
      <c r="V210" s="9" t="s">
        <v>111</v>
      </c>
      <c r="W210" s="9" t="s">
        <v>52</v>
      </c>
      <c r="X210" s="9" t="s">
        <v>53</v>
      </c>
      <c r="Y210" s="9" t="s">
        <v>54</v>
      </c>
      <c r="Z210" s="9" t="s">
        <v>55</v>
      </c>
      <c r="AA210" s="9" t="s">
        <v>4644</v>
      </c>
      <c r="AB210" s="11">
        <v>1400266</v>
      </c>
      <c r="AC210" s="10" t="s">
        <v>4855</v>
      </c>
      <c r="AD210" s="10"/>
      <c r="AE210" s="10" t="str" cm="1">
        <f t="array" aca="1" ref="AE210" ca="1">IFERROR(_xlfn.XLOOKUP(MID(CELL("filename",$A$1),FIND("]",CELL("filename",$A$1))+1,255)&amp;"|"&amp;$C210,Fonte_OM_Objeto!$G:$G,Fonte_OM_Objeto!$J:$J),"")</f>
        <v/>
      </c>
      <c r="AF210" s="10" t="str" cm="1">
        <f t="array" aca="1" ref="AF210" ca="1">IFERROR(_xlfn.XLOOKUP(MID(CELL("filename",$A$1),FIND("]",CELL("filename",$A$1))+1,255)&amp;"|"&amp;$C210,Fonte_OM_Objeto!$G:$G,Fonte_OM_Objeto!$K:$K),"")</f>
        <v/>
      </c>
    </row>
    <row r="211" spans="1:32" s="1" customFormat="1" ht="52.35" customHeight="1" x14ac:dyDescent="0.2">
      <c r="A211" s="9" t="s">
        <v>2327</v>
      </c>
      <c r="B211" s="9" t="s">
        <v>31</v>
      </c>
      <c r="C211" s="9" t="s">
        <v>2013</v>
      </c>
      <c r="D211" s="9" t="s">
        <v>33</v>
      </c>
      <c r="E211" s="9" t="s">
        <v>835</v>
      </c>
      <c r="F211" s="9" t="s">
        <v>836</v>
      </c>
      <c r="G211" s="9" t="s">
        <v>37</v>
      </c>
      <c r="H211" s="9" t="s">
        <v>212</v>
      </c>
      <c r="I211" s="9" t="s">
        <v>39</v>
      </c>
      <c r="J211" s="9" t="s">
        <v>40</v>
      </c>
      <c r="K211" s="9" t="s">
        <v>41</v>
      </c>
      <c r="L211" s="9" t="s">
        <v>97</v>
      </c>
      <c r="M211" s="9" t="s">
        <v>98</v>
      </c>
      <c r="N211" s="9" t="s">
        <v>130</v>
      </c>
      <c r="O211" s="9" t="s">
        <v>45</v>
      </c>
      <c r="P211" s="9" t="s">
        <v>109</v>
      </c>
      <c r="Q211" s="9" t="s">
        <v>47</v>
      </c>
      <c r="R211" s="9" t="s">
        <v>110</v>
      </c>
      <c r="S211" s="9" t="s">
        <v>75</v>
      </c>
      <c r="T211" s="9" t="s">
        <v>76</v>
      </c>
      <c r="U211" s="9" t="s">
        <v>75</v>
      </c>
      <c r="V211" s="9" t="s">
        <v>111</v>
      </c>
      <c r="W211" s="9" t="s">
        <v>52</v>
      </c>
      <c r="X211" s="9" t="s">
        <v>53</v>
      </c>
      <c r="Y211" s="9" t="s">
        <v>54</v>
      </c>
      <c r="Z211" s="9" t="s">
        <v>55</v>
      </c>
      <c r="AA211" s="9" t="s">
        <v>4644</v>
      </c>
      <c r="AB211" s="11">
        <v>638071</v>
      </c>
      <c r="AC211" s="10" t="s">
        <v>4854</v>
      </c>
      <c r="AD211" s="10"/>
      <c r="AE211" s="10" t="str" cm="1">
        <f t="array" aca="1" ref="AE211" ca="1">IFERROR(_xlfn.XLOOKUP(MID(CELL("filename",$A$1),FIND("]",CELL("filename",$A$1))+1,255)&amp;"|"&amp;$C211,Fonte_OM_Objeto!$G:$G,Fonte_OM_Objeto!$J:$J),"")</f>
        <v/>
      </c>
      <c r="AF211" s="10" t="str" cm="1">
        <f t="array" aca="1" ref="AF211" ca="1">IFERROR(_xlfn.XLOOKUP(MID(CELL("filename",$A$1),FIND("]",CELL("filename",$A$1))+1,255)&amp;"|"&amp;$C211,Fonte_OM_Objeto!$G:$G,Fonte_OM_Objeto!$K:$K),"")</f>
        <v/>
      </c>
    </row>
    <row r="212" spans="1:32" s="1" customFormat="1" ht="52.35" customHeight="1" x14ac:dyDescent="0.2">
      <c r="A212" s="9" t="s">
        <v>2327</v>
      </c>
      <c r="B212" s="9" t="s">
        <v>31</v>
      </c>
      <c r="C212" s="9" t="s">
        <v>2011</v>
      </c>
      <c r="D212" s="9" t="s">
        <v>33</v>
      </c>
      <c r="E212" s="9" t="s">
        <v>835</v>
      </c>
      <c r="F212" s="9" t="s">
        <v>836</v>
      </c>
      <c r="G212" s="9" t="s">
        <v>37</v>
      </c>
      <c r="H212" s="9" t="s">
        <v>212</v>
      </c>
      <c r="I212" s="9" t="s">
        <v>39</v>
      </c>
      <c r="J212" s="9" t="s">
        <v>40</v>
      </c>
      <c r="K212" s="9" t="s">
        <v>41</v>
      </c>
      <c r="L212" s="9" t="s">
        <v>97</v>
      </c>
      <c r="M212" s="9" t="s">
        <v>98</v>
      </c>
      <c r="N212" s="9" t="s">
        <v>130</v>
      </c>
      <c r="O212" s="9" t="s">
        <v>45</v>
      </c>
      <c r="P212" s="9" t="s">
        <v>109</v>
      </c>
      <c r="Q212" s="9" t="s">
        <v>47</v>
      </c>
      <c r="R212" s="9" t="s">
        <v>110</v>
      </c>
      <c r="S212" s="9" t="s">
        <v>75</v>
      </c>
      <c r="T212" s="9" t="s">
        <v>76</v>
      </c>
      <c r="U212" s="9" t="s">
        <v>75</v>
      </c>
      <c r="V212" s="9" t="s">
        <v>111</v>
      </c>
      <c r="W212" s="9" t="s">
        <v>52</v>
      </c>
      <c r="X212" s="9" t="s">
        <v>53</v>
      </c>
      <c r="Y212" s="9" t="s">
        <v>54</v>
      </c>
      <c r="Z212" s="9" t="s">
        <v>55</v>
      </c>
      <c r="AA212" s="9" t="s">
        <v>4644</v>
      </c>
      <c r="AB212" s="11">
        <v>1356418</v>
      </c>
      <c r="AC212" s="10" t="s">
        <v>4853</v>
      </c>
      <c r="AD212" s="10"/>
      <c r="AE212" s="10" t="str" cm="1">
        <f t="array" aca="1" ref="AE212" ca="1">IFERROR(_xlfn.XLOOKUP(MID(CELL("filename",$A$1),FIND("]",CELL("filename",$A$1))+1,255)&amp;"|"&amp;$C212,Fonte_OM_Objeto!$G:$G,Fonte_OM_Objeto!$J:$J),"")</f>
        <v/>
      </c>
      <c r="AF212" s="10" t="str" cm="1">
        <f t="array" aca="1" ref="AF212" ca="1">IFERROR(_xlfn.XLOOKUP(MID(CELL("filename",$A$1),FIND("]",CELL("filename",$A$1))+1,255)&amp;"|"&amp;$C212,Fonte_OM_Objeto!$G:$G,Fonte_OM_Objeto!$K:$K),"")</f>
        <v/>
      </c>
    </row>
    <row r="213" spans="1:32" s="1" customFormat="1" ht="52.35" customHeight="1" x14ac:dyDescent="0.2">
      <c r="A213" s="9" t="s">
        <v>2327</v>
      </c>
      <c r="B213" s="9" t="s">
        <v>31</v>
      </c>
      <c r="C213" s="9" t="s">
        <v>2009</v>
      </c>
      <c r="D213" s="9" t="s">
        <v>33</v>
      </c>
      <c r="E213" s="9" t="s">
        <v>835</v>
      </c>
      <c r="F213" s="9" t="s">
        <v>836</v>
      </c>
      <c r="G213" s="9" t="s">
        <v>37</v>
      </c>
      <c r="H213" s="9" t="s">
        <v>212</v>
      </c>
      <c r="I213" s="9" t="s">
        <v>39</v>
      </c>
      <c r="J213" s="9" t="s">
        <v>40</v>
      </c>
      <c r="K213" s="9" t="s">
        <v>41</v>
      </c>
      <c r="L213" s="9" t="s">
        <v>97</v>
      </c>
      <c r="M213" s="9" t="s">
        <v>98</v>
      </c>
      <c r="N213" s="9" t="s">
        <v>118</v>
      </c>
      <c r="O213" s="9" t="s">
        <v>45</v>
      </c>
      <c r="P213" s="9" t="s">
        <v>46</v>
      </c>
      <c r="Q213" s="9" t="s">
        <v>47</v>
      </c>
      <c r="R213" s="9" t="s">
        <v>48</v>
      </c>
      <c r="S213" s="9" t="s">
        <v>75</v>
      </c>
      <c r="T213" s="9" t="s">
        <v>76</v>
      </c>
      <c r="U213" s="9" t="s">
        <v>75</v>
      </c>
      <c r="V213" s="9" t="s">
        <v>51</v>
      </c>
      <c r="W213" s="9" t="s">
        <v>52</v>
      </c>
      <c r="X213" s="9" t="s">
        <v>53</v>
      </c>
      <c r="Y213" s="9" t="s">
        <v>54</v>
      </c>
      <c r="Z213" s="9" t="s">
        <v>55</v>
      </c>
      <c r="AA213" s="9" t="s">
        <v>4644</v>
      </c>
      <c r="AB213" s="11">
        <v>3517500</v>
      </c>
      <c r="AC213" s="10" t="s">
        <v>4852</v>
      </c>
      <c r="AD213" s="10"/>
      <c r="AE213" s="10" t="str" cm="1">
        <f t="array" aca="1" ref="AE213" ca="1">IFERROR(_xlfn.XLOOKUP(MID(CELL("filename",$A$1),FIND("]",CELL("filename",$A$1))+1,255)&amp;"|"&amp;$C213,Fonte_OM_Objeto!$G:$G,Fonte_OM_Objeto!$J:$J),"")</f>
        <v/>
      </c>
      <c r="AF213" s="10" t="str" cm="1">
        <f t="array" aca="1" ref="AF213" ca="1">IFERROR(_xlfn.XLOOKUP(MID(CELL("filename",$A$1),FIND("]",CELL("filename",$A$1))+1,255)&amp;"|"&amp;$C213,Fonte_OM_Objeto!$G:$G,Fonte_OM_Objeto!$K:$K),"")</f>
        <v/>
      </c>
    </row>
    <row r="214" spans="1:32" s="1" customFormat="1" ht="138.19999999999999" customHeight="1" x14ac:dyDescent="0.2">
      <c r="A214" s="9" t="s">
        <v>2327</v>
      </c>
      <c r="B214" s="9" t="s">
        <v>31</v>
      </c>
      <c r="C214" s="9" t="s">
        <v>2007</v>
      </c>
      <c r="D214" s="9" t="s">
        <v>33</v>
      </c>
      <c r="E214" s="9" t="s">
        <v>835</v>
      </c>
      <c r="F214" s="9" t="s">
        <v>836</v>
      </c>
      <c r="G214" s="9" t="s">
        <v>37</v>
      </c>
      <c r="H214" s="9" t="s">
        <v>212</v>
      </c>
      <c r="I214" s="9" t="s">
        <v>39</v>
      </c>
      <c r="J214" s="9" t="s">
        <v>40</v>
      </c>
      <c r="K214" s="9" t="s">
        <v>41</v>
      </c>
      <c r="L214" s="9" t="s">
        <v>70</v>
      </c>
      <c r="M214" s="9" t="s">
        <v>71</v>
      </c>
      <c r="N214" s="9" t="s">
        <v>118</v>
      </c>
      <c r="O214" s="9" t="s">
        <v>45</v>
      </c>
      <c r="P214" s="9" t="s">
        <v>46</v>
      </c>
      <c r="Q214" s="9" t="s">
        <v>47</v>
      </c>
      <c r="R214" s="9" t="s">
        <v>48</v>
      </c>
      <c r="S214" s="9" t="s">
        <v>75</v>
      </c>
      <c r="T214" s="9" t="s">
        <v>76</v>
      </c>
      <c r="U214" s="9" t="s">
        <v>75</v>
      </c>
      <c r="V214" s="9" t="s">
        <v>51</v>
      </c>
      <c r="W214" s="9" t="s">
        <v>52</v>
      </c>
      <c r="X214" s="9" t="s">
        <v>53</v>
      </c>
      <c r="Y214" s="9" t="s">
        <v>54</v>
      </c>
      <c r="Z214" s="9" t="s">
        <v>55</v>
      </c>
      <c r="AA214" s="9" t="s">
        <v>4644</v>
      </c>
      <c r="AB214" s="11">
        <v>5187000</v>
      </c>
      <c r="AC214" s="10" t="s">
        <v>4851</v>
      </c>
      <c r="AD214" s="10"/>
      <c r="AE214" s="10" t="str" cm="1">
        <f t="array" aca="1" ref="AE214" ca="1">IFERROR(_xlfn.XLOOKUP(MID(CELL("filename",$A$1),FIND("]",CELL("filename",$A$1))+1,255)&amp;"|"&amp;$C214,Fonte_OM_Objeto!$G:$G,Fonte_OM_Objeto!$J:$J),"")</f>
        <v/>
      </c>
      <c r="AF214" s="10" t="str" cm="1">
        <f t="array" aca="1" ref="AF214" ca="1">IFERROR(_xlfn.XLOOKUP(MID(CELL("filename",$A$1),FIND("]",CELL("filename",$A$1))+1,255)&amp;"|"&amp;$C214,Fonte_OM_Objeto!$G:$G,Fonte_OM_Objeto!$K:$K),"")</f>
        <v/>
      </c>
    </row>
    <row r="215" spans="1:32" s="1" customFormat="1" ht="106.15" customHeight="1" x14ac:dyDescent="0.2">
      <c r="A215" s="9" t="s">
        <v>2327</v>
      </c>
      <c r="B215" s="9" t="s">
        <v>31</v>
      </c>
      <c r="C215" s="9" t="s">
        <v>2005</v>
      </c>
      <c r="D215" s="9" t="s">
        <v>33</v>
      </c>
      <c r="E215" s="9" t="s">
        <v>835</v>
      </c>
      <c r="F215" s="9" t="s">
        <v>836</v>
      </c>
      <c r="G215" s="9" t="s">
        <v>37</v>
      </c>
      <c r="H215" s="9" t="s">
        <v>212</v>
      </c>
      <c r="I215" s="9" t="s">
        <v>39</v>
      </c>
      <c r="J215" s="9" t="s">
        <v>40</v>
      </c>
      <c r="K215" s="9" t="s">
        <v>41</v>
      </c>
      <c r="L215" s="9" t="s">
        <v>59</v>
      </c>
      <c r="M215" s="9" t="s">
        <v>60</v>
      </c>
      <c r="N215" s="9" t="s">
        <v>130</v>
      </c>
      <c r="O215" s="9" t="s">
        <v>45</v>
      </c>
      <c r="P215" s="9" t="s">
        <v>109</v>
      </c>
      <c r="Q215" s="9" t="s">
        <v>47</v>
      </c>
      <c r="R215" s="9" t="s">
        <v>110</v>
      </c>
      <c r="S215" s="9" t="s">
        <v>75</v>
      </c>
      <c r="T215" s="9" t="s">
        <v>76</v>
      </c>
      <c r="U215" s="9" t="s">
        <v>75</v>
      </c>
      <c r="V215" s="9" t="s">
        <v>111</v>
      </c>
      <c r="W215" s="9" t="s">
        <v>52</v>
      </c>
      <c r="X215" s="9" t="s">
        <v>53</v>
      </c>
      <c r="Y215" s="9" t="s">
        <v>54</v>
      </c>
      <c r="Z215" s="9" t="s">
        <v>55</v>
      </c>
      <c r="AA215" s="9" t="s">
        <v>4644</v>
      </c>
      <c r="AB215" s="11">
        <v>7350000</v>
      </c>
      <c r="AC215" s="10" t="s">
        <v>4850</v>
      </c>
      <c r="AD215" s="10"/>
      <c r="AE215" s="10" t="str" cm="1">
        <f t="array" aca="1" ref="AE215" ca="1">IFERROR(_xlfn.XLOOKUP(MID(CELL("filename",$A$1),FIND("]",CELL("filename",$A$1))+1,255)&amp;"|"&amp;$C215,Fonte_OM_Objeto!$G:$G,Fonte_OM_Objeto!$J:$J),"")</f>
        <v/>
      </c>
      <c r="AF215" s="10" t="str" cm="1">
        <f t="array" aca="1" ref="AF215" ca="1">IFERROR(_xlfn.XLOOKUP(MID(CELL("filename",$A$1),FIND("]",CELL("filename",$A$1))+1,255)&amp;"|"&amp;$C215,Fonte_OM_Objeto!$G:$G,Fonte_OM_Objeto!$K:$K),"")</f>
        <v/>
      </c>
    </row>
    <row r="216" spans="1:32" s="1" customFormat="1" ht="94.9" customHeight="1" x14ac:dyDescent="0.2">
      <c r="A216" s="9" t="s">
        <v>2327</v>
      </c>
      <c r="B216" s="9" t="s">
        <v>31</v>
      </c>
      <c r="C216" s="9" t="s">
        <v>2709</v>
      </c>
      <c r="D216" s="9" t="s">
        <v>33</v>
      </c>
      <c r="E216" s="9" t="s">
        <v>835</v>
      </c>
      <c r="F216" s="9" t="s">
        <v>836</v>
      </c>
      <c r="G216" s="9" t="s">
        <v>37</v>
      </c>
      <c r="H216" s="9" t="s">
        <v>212</v>
      </c>
      <c r="I216" s="9" t="s">
        <v>39</v>
      </c>
      <c r="J216" s="9" t="s">
        <v>40</v>
      </c>
      <c r="K216" s="9" t="s">
        <v>41</v>
      </c>
      <c r="L216" s="9" t="s">
        <v>70</v>
      </c>
      <c r="M216" s="9" t="s">
        <v>71</v>
      </c>
      <c r="N216" s="9" t="s">
        <v>118</v>
      </c>
      <c r="O216" s="9" t="s">
        <v>45</v>
      </c>
      <c r="P216" s="9" t="s">
        <v>46</v>
      </c>
      <c r="Q216" s="9" t="s">
        <v>47</v>
      </c>
      <c r="R216" s="9" t="s">
        <v>48</v>
      </c>
      <c r="S216" s="9" t="s">
        <v>75</v>
      </c>
      <c r="T216" s="9" t="s">
        <v>76</v>
      </c>
      <c r="U216" s="9" t="s">
        <v>75</v>
      </c>
      <c r="V216" s="9" t="s">
        <v>51</v>
      </c>
      <c r="W216" s="9" t="s">
        <v>52</v>
      </c>
      <c r="X216" s="9" t="s">
        <v>53</v>
      </c>
      <c r="Y216" s="9" t="s">
        <v>54</v>
      </c>
      <c r="Z216" s="9" t="s">
        <v>55</v>
      </c>
      <c r="AA216" s="9" t="s">
        <v>4644</v>
      </c>
      <c r="AB216" s="11">
        <v>4278834</v>
      </c>
      <c r="AC216" s="10" t="s">
        <v>4849</v>
      </c>
      <c r="AD216" s="10"/>
      <c r="AE216" s="10" t="str" cm="1">
        <f t="array" aca="1" ref="AE216" ca="1">IFERROR(_xlfn.XLOOKUP(MID(CELL("filename",$A$1),FIND("]",CELL("filename",$A$1))+1,255)&amp;"|"&amp;$C216,Fonte_OM_Objeto!$G:$G,Fonte_OM_Objeto!$J:$J),"")</f>
        <v/>
      </c>
      <c r="AF216" s="10" t="str" cm="1">
        <f t="array" aca="1" ref="AF216" ca="1">IFERROR(_xlfn.XLOOKUP(MID(CELL("filename",$A$1),FIND("]",CELL("filename",$A$1))+1,255)&amp;"|"&amp;$C216,Fonte_OM_Objeto!$G:$G,Fonte_OM_Objeto!$K:$K),"")</f>
        <v/>
      </c>
    </row>
    <row r="217" spans="1:32" s="1" customFormat="1" ht="19.7" customHeight="1" x14ac:dyDescent="0.2">
      <c r="A217" s="9" t="s">
        <v>2327</v>
      </c>
      <c r="B217" s="9" t="s">
        <v>31</v>
      </c>
      <c r="C217" s="9" t="s">
        <v>853</v>
      </c>
      <c r="D217" s="9" t="s">
        <v>33</v>
      </c>
      <c r="E217" s="9" t="s">
        <v>850</v>
      </c>
      <c r="F217" s="9" t="s">
        <v>851</v>
      </c>
      <c r="G217" s="9" t="s">
        <v>37</v>
      </c>
      <c r="H217" s="9" t="s">
        <v>451</v>
      </c>
      <c r="I217" s="9" t="s">
        <v>261</v>
      </c>
      <c r="J217" s="9" t="s">
        <v>40</v>
      </c>
      <c r="K217" s="9" t="s">
        <v>41</v>
      </c>
      <c r="L217" s="9" t="s">
        <v>232</v>
      </c>
      <c r="M217" s="9" t="s">
        <v>233</v>
      </c>
      <c r="N217" s="9" t="s">
        <v>4333</v>
      </c>
      <c r="O217" s="9" t="s">
        <v>45</v>
      </c>
      <c r="P217" s="9" t="s">
        <v>1646</v>
      </c>
      <c r="Q217" s="9" t="s">
        <v>2360</v>
      </c>
      <c r="R217" s="9" t="s">
        <v>4209</v>
      </c>
      <c r="S217" s="9" t="s">
        <v>75</v>
      </c>
      <c r="T217" s="9" t="s">
        <v>76</v>
      </c>
      <c r="U217" s="9" t="s">
        <v>75</v>
      </c>
      <c r="V217" s="9" t="s">
        <v>51</v>
      </c>
      <c r="W217" s="9" t="s">
        <v>102</v>
      </c>
      <c r="X217" s="9" t="s">
        <v>53</v>
      </c>
      <c r="Y217" s="9" t="s">
        <v>54</v>
      </c>
      <c r="Z217" s="9" t="s">
        <v>55</v>
      </c>
      <c r="AA217" s="9" t="s">
        <v>4644</v>
      </c>
      <c r="AB217" s="11">
        <v>1546951</v>
      </c>
      <c r="AC217" s="10" t="s">
        <v>4848</v>
      </c>
      <c r="AD217" s="10"/>
      <c r="AE217" s="10" t="str" cm="1">
        <f t="array" aca="1" ref="AE217" ca="1">IFERROR(_xlfn.XLOOKUP(MID(CELL("filename",$A$1),FIND("]",CELL("filename",$A$1))+1,255)&amp;"|"&amp;$C217,Fonte_OM_Objeto!$G:$G,Fonte_OM_Objeto!$J:$J),"")</f>
        <v/>
      </c>
      <c r="AF217" s="10" t="str" cm="1">
        <f t="array" aca="1" ref="AF217" ca="1">IFERROR(_xlfn.XLOOKUP(MID(CELL("filename",$A$1),FIND("]",CELL("filename",$A$1))+1,255)&amp;"|"&amp;$C217,Fonte_OM_Objeto!$G:$G,Fonte_OM_Objeto!$K:$K),"")</f>
        <v/>
      </c>
    </row>
    <row r="218" spans="1:32" s="1" customFormat="1" ht="19.7" customHeight="1" x14ac:dyDescent="0.2">
      <c r="A218" s="9" t="s">
        <v>2327</v>
      </c>
      <c r="B218" s="9" t="s">
        <v>31</v>
      </c>
      <c r="C218" s="9" t="s">
        <v>853</v>
      </c>
      <c r="D218" s="9" t="s">
        <v>33</v>
      </c>
      <c r="E218" s="9" t="s">
        <v>850</v>
      </c>
      <c r="F218" s="9" t="s">
        <v>851</v>
      </c>
      <c r="G218" s="9" t="s">
        <v>37</v>
      </c>
      <c r="H218" s="9" t="s">
        <v>451</v>
      </c>
      <c r="I218" s="9" t="s">
        <v>261</v>
      </c>
      <c r="J218" s="9" t="s">
        <v>40</v>
      </c>
      <c r="K218" s="9" t="s">
        <v>41</v>
      </c>
      <c r="L218" s="9" t="s">
        <v>232</v>
      </c>
      <c r="M218" s="9" t="s">
        <v>233</v>
      </c>
      <c r="N218" s="9" t="s">
        <v>4333</v>
      </c>
      <c r="O218" s="9" t="s">
        <v>45</v>
      </c>
      <c r="P218" s="9" t="s">
        <v>1646</v>
      </c>
      <c r="Q218" s="9" t="s">
        <v>2360</v>
      </c>
      <c r="R218" s="9" t="s">
        <v>4209</v>
      </c>
      <c r="S218" s="9" t="s">
        <v>75</v>
      </c>
      <c r="T218" s="9" t="s">
        <v>76</v>
      </c>
      <c r="U218" s="9" t="s">
        <v>75</v>
      </c>
      <c r="V218" s="9" t="s">
        <v>51</v>
      </c>
      <c r="W218" s="9" t="s">
        <v>102</v>
      </c>
      <c r="X218" s="9" t="s">
        <v>207</v>
      </c>
      <c r="Y218" s="9" t="s">
        <v>54</v>
      </c>
      <c r="Z218" s="9" t="s">
        <v>55</v>
      </c>
      <c r="AA218" s="9" t="s">
        <v>4644</v>
      </c>
      <c r="AB218" s="11">
        <v>0</v>
      </c>
      <c r="AC218" s="10" t="s">
        <v>4848</v>
      </c>
      <c r="AD218" s="10"/>
      <c r="AE218" s="10" t="str" cm="1">
        <f t="array" aca="1" ref="AE218" ca="1">IFERROR(_xlfn.XLOOKUP(MID(CELL("filename",$A$1),FIND("]",CELL("filename",$A$1))+1,255)&amp;"|"&amp;$C218,Fonte_OM_Objeto!$G:$G,Fonte_OM_Objeto!$J:$J),"")</f>
        <v/>
      </c>
      <c r="AF218" s="10" t="str" cm="1">
        <f t="array" aca="1" ref="AF218" ca="1">IFERROR(_xlfn.XLOOKUP(MID(CELL("filename",$A$1),FIND("]",CELL("filename",$A$1))+1,255)&amp;"|"&amp;$C218,Fonte_OM_Objeto!$G:$G,Fonte_OM_Objeto!$K:$K),"")</f>
        <v/>
      </c>
    </row>
    <row r="219" spans="1:32" s="1" customFormat="1" ht="73.5" customHeight="1" x14ac:dyDescent="0.2">
      <c r="A219" s="9" t="s">
        <v>2327</v>
      </c>
      <c r="B219" s="9" t="s">
        <v>31</v>
      </c>
      <c r="C219" s="9" t="s">
        <v>4229</v>
      </c>
      <c r="D219" s="9" t="s">
        <v>33</v>
      </c>
      <c r="E219" s="9" t="s">
        <v>4228</v>
      </c>
      <c r="F219" s="9" t="s">
        <v>4227</v>
      </c>
      <c r="G219" s="9" t="s">
        <v>37</v>
      </c>
      <c r="H219" s="9" t="s">
        <v>212</v>
      </c>
      <c r="I219" s="9" t="s">
        <v>39</v>
      </c>
      <c r="J219" s="9" t="s">
        <v>40</v>
      </c>
      <c r="K219" s="9" t="s">
        <v>41</v>
      </c>
      <c r="L219" s="9" t="s">
        <v>70</v>
      </c>
      <c r="M219" s="9" t="s">
        <v>71</v>
      </c>
      <c r="N219" s="9" t="s">
        <v>118</v>
      </c>
      <c r="O219" s="9" t="s">
        <v>45</v>
      </c>
      <c r="P219" s="9" t="s">
        <v>46</v>
      </c>
      <c r="Q219" s="9" t="s">
        <v>47</v>
      </c>
      <c r="R219" s="9" t="s">
        <v>48</v>
      </c>
      <c r="S219" s="9" t="s">
        <v>75</v>
      </c>
      <c r="T219" s="9" t="s">
        <v>76</v>
      </c>
      <c r="U219" s="9" t="s">
        <v>75</v>
      </c>
      <c r="V219" s="9" t="s">
        <v>51</v>
      </c>
      <c r="W219" s="9" t="s">
        <v>52</v>
      </c>
      <c r="X219" s="9" t="s">
        <v>53</v>
      </c>
      <c r="Y219" s="9" t="s">
        <v>54</v>
      </c>
      <c r="Z219" s="9" t="s">
        <v>55</v>
      </c>
      <c r="AA219" s="9" t="s">
        <v>4644</v>
      </c>
      <c r="AB219" s="11">
        <v>4550000</v>
      </c>
      <c r="AC219" s="10" t="s">
        <v>4847</v>
      </c>
      <c r="AD219" s="10"/>
      <c r="AE219" s="10" t="str" cm="1">
        <f t="array" aca="1" ref="AE219" ca="1">IFERROR(_xlfn.XLOOKUP(MID(CELL("filename",$A$1),FIND("]",CELL("filename",$A$1))+1,255)&amp;"|"&amp;$C219,Fonte_OM_Objeto!$G:$G,Fonte_OM_Objeto!$J:$J),"")</f>
        <v/>
      </c>
      <c r="AF219" s="10" t="str" cm="1">
        <f t="array" aca="1" ref="AF219" ca="1">IFERROR(_xlfn.XLOOKUP(MID(CELL("filename",$A$1),FIND("]",CELL("filename",$A$1))+1,255)&amp;"|"&amp;$C219,Fonte_OM_Objeto!$G:$G,Fonte_OM_Objeto!$K:$K),"")</f>
        <v/>
      </c>
    </row>
    <row r="220" spans="1:32" s="1" customFormat="1" ht="62.85" customHeight="1" x14ac:dyDescent="0.2">
      <c r="A220" s="9" t="s">
        <v>2327</v>
      </c>
      <c r="B220" s="9" t="s">
        <v>31</v>
      </c>
      <c r="C220" s="9" t="s">
        <v>4846</v>
      </c>
      <c r="D220" s="9" t="s">
        <v>33</v>
      </c>
      <c r="E220" s="9" t="s">
        <v>4220</v>
      </c>
      <c r="F220" s="9" t="s">
        <v>4219</v>
      </c>
      <c r="G220" s="9" t="s">
        <v>37</v>
      </c>
      <c r="H220" s="9" t="s">
        <v>340</v>
      </c>
      <c r="I220" s="9" t="s">
        <v>69</v>
      </c>
      <c r="J220" s="9" t="s">
        <v>40</v>
      </c>
      <c r="K220" s="9" t="s">
        <v>41</v>
      </c>
      <c r="L220" s="9" t="s">
        <v>59</v>
      </c>
      <c r="M220" s="9" t="s">
        <v>60</v>
      </c>
      <c r="N220" s="9" t="s">
        <v>2347</v>
      </c>
      <c r="O220" s="9" t="s">
        <v>45</v>
      </c>
      <c r="P220" s="9" t="s">
        <v>62</v>
      </c>
      <c r="Q220" s="9" t="s">
        <v>45</v>
      </c>
      <c r="R220" s="9" t="s">
        <v>4046</v>
      </c>
      <c r="S220" s="9" t="s">
        <v>75</v>
      </c>
      <c r="T220" s="9" t="s">
        <v>76</v>
      </c>
      <c r="U220" s="9" t="s">
        <v>75</v>
      </c>
      <c r="V220" s="9" t="s">
        <v>51</v>
      </c>
      <c r="W220" s="9" t="s">
        <v>52</v>
      </c>
      <c r="X220" s="9" t="s">
        <v>53</v>
      </c>
      <c r="Y220" s="9" t="s">
        <v>54</v>
      </c>
      <c r="Z220" s="9" t="s">
        <v>55</v>
      </c>
      <c r="AA220" s="9" t="s">
        <v>4644</v>
      </c>
      <c r="AB220" s="11">
        <v>2800000</v>
      </c>
      <c r="AC220" s="10" t="s">
        <v>4845</v>
      </c>
      <c r="AD220" s="10"/>
      <c r="AE220" s="10" t="str" cm="1">
        <f t="array" aca="1" ref="AE220" ca="1">IFERROR(_xlfn.XLOOKUP(MID(CELL("filename",$A$1),FIND("]",CELL("filename",$A$1))+1,255)&amp;"|"&amp;$C220,Fonte_OM_Objeto!$G:$G,Fonte_OM_Objeto!$J:$J),"")</f>
        <v/>
      </c>
      <c r="AF220" s="10" t="str" cm="1">
        <f t="array" aca="1" ref="AF220" ca="1">IFERROR(_xlfn.XLOOKUP(MID(CELL("filename",$A$1),FIND("]",CELL("filename",$A$1))+1,255)&amp;"|"&amp;$C220,Fonte_OM_Objeto!$G:$G,Fonte_OM_Objeto!$K:$K),"")</f>
        <v/>
      </c>
    </row>
    <row r="221" spans="1:32" s="1" customFormat="1" ht="19.7" customHeight="1" x14ac:dyDescent="0.2">
      <c r="A221" s="9" t="s">
        <v>2327</v>
      </c>
      <c r="B221" s="9" t="s">
        <v>31</v>
      </c>
      <c r="C221" s="9" t="s">
        <v>4844</v>
      </c>
      <c r="D221" s="9" t="s">
        <v>33</v>
      </c>
      <c r="E221" s="9" t="s">
        <v>2672</v>
      </c>
      <c r="F221" s="9" t="s">
        <v>1982</v>
      </c>
      <c r="G221" s="9" t="s">
        <v>143</v>
      </c>
      <c r="H221" s="9" t="s">
        <v>150</v>
      </c>
      <c r="I221" s="9" t="s">
        <v>535</v>
      </c>
      <c r="J221" s="9" t="s">
        <v>40</v>
      </c>
      <c r="K221" s="9" t="s">
        <v>41</v>
      </c>
      <c r="L221" s="9" t="s">
        <v>42</v>
      </c>
      <c r="M221" s="9" t="s">
        <v>43</v>
      </c>
      <c r="N221" s="9" t="s">
        <v>4843</v>
      </c>
      <c r="O221" s="9" t="s">
        <v>45</v>
      </c>
      <c r="P221" s="9" t="s">
        <v>1646</v>
      </c>
      <c r="Q221" s="9" t="s">
        <v>2360</v>
      </c>
      <c r="R221" s="9" t="s">
        <v>4209</v>
      </c>
      <c r="S221" s="9" t="s">
        <v>153</v>
      </c>
      <c r="T221" s="9" t="s">
        <v>150</v>
      </c>
      <c r="U221" s="9" t="s">
        <v>154</v>
      </c>
      <c r="V221" s="9" t="s">
        <v>51</v>
      </c>
      <c r="W221" s="9" t="s">
        <v>102</v>
      </c>
      <c r="X221" s="9" t="s">
        <v>53</v>
      </c>
      <c r="Y221" s="9" t="s">
        <v>54</v>
      </c>
      <c r="Z221" s="9" t="s">
        <v>55</v>
      </c>
      <c r="AA221" s="9" t="s">
        <v>4644</v>
      </c>
      <c r="AB221" s="11">
        <v>700000</v>
      </c>
      <c r="AC221" s="10" t="s">
        <v>4842</v>
      </c>
      <c r="AD221" s="10"/>
      <c r="AE221" s="10" t="str" cm="1">
        <f t="array" aca="1" ref="AE221" ca="1">IFERROR(_xlfn.XLOOKUP(MID(CELL("filename",$A$1),FIND("]",CELL("filename",$A$1))+1,255)&amp;"|"&amp;$C221,Fonte_OM_Objeto!$G:$G,Fonte_OM_Objeto!$J:$J),"")</f>
        <v>PQ R MNT/10</v>
      </c>
      <c r="AF221" s="10" t="str" cm="1">
        <f t="array" aca="1" ref="AF221" ca="1">IFERROR(_xlfn.XLOOKUP(MID(CELL("filename",$A$1),FIND("]",CELL("filename",$A$1))+1,255)&amp;"|"&amp;$C221,Fonte_OM_Objeto!$G:$G,Fonte_OM_Objeto!$K:$K),"")</f>
        <v>Aquisição de materiais de construção para a manutenção das instalações esportivas de apoio ao PROFESP.</v>
      </c>
    </row>
    <row r="222" spans="1:32" s="1" customFormat="1" ht="19.7" customHeight="1" x14ac:dyDescent="0.2">
      <c r="A222" s="9" t="s">
        <v>2327</v>
      </c>
      <c r="B222" s="9" t="s">
        <v>31</v>
      </c>
      <c r="C222" s="9" t="s">
        <v>2673</v>
      </c>
      <c r="D222" s="9" t="s">
        <v>33</v>
      </c>
      <c r="E222" s="9" t="s">
        <v>2672</v>
      </c>
      <c r="F222" s="9" t="s">
        <v>1982</v>
      </c>
      <c r="G222" s="9" t="s">
        <v>143</v>
      </c>
      <c r="H222" s="9" t="s">
        <v>150</v>
      </c>
      <c r="I222" s="9" t="s">
        <v>535</v>
      </c>
      <c r="J222" s="9" t="s">
        <v>40</v>
      </c>
      <c r="K222" s="9" t="s">
        <v>41</v>
      </c>
      <c r="L222" s="9" t="s">
        <v>59</v>
      </c>
      <c r="M222" s="9" t="s">
        <v>60</v>
      </c>
      <c r="N222" s="9" t="s">
        <v>4841</v>
      </c>
      <c r="O222" s="9" t="s">
        <v>45</v>
      </c>
      <c r="P222" s="9" t="s">
        <v>62</v>
      </c>
      <c r="Q222" s="9" t="s">
        <v>45</v>
      </c>
      <c r="R222" s="9" t="s">
        <v>4046</v>
      </c>
      <c r="S222" s="9" t="s">
        <v>4840</v>
      </c>
      <c r="T222" s="9" t="s">
        <v>150</v>
      </c>
      <c r="U222" s="9" t="s">
        <v>154</v>
      </c>
      <c r="V222" s="9" t="s">
        <v>51</v>
      </c>
      <c r="W222" s="9" t="s">
        <v>52</v>
      </c>
      <c r="X222" s="9" t="s">
        <v>53</v>
      </c>
      <c r="Y222" s="9" t="s">
        <v>54</v>
      </c>
      <c r="Z222" s="9" t="s">
        <v>55</v>
      </c>
      <c r="AA222" s="9" t="s">
        <v>4644</v>
      </c>
      <c r="AB222" s="11">
        <v>1750000</v>
      </c>
      <c r="AC222" s="10" t="s">
        <v>4839</v>
      </c>
      <c r="AD222" s="10"/>
      <c r="AE222" s="10" t="str" cm="1">
        <f t="array" aca="1" ref="AE222" ca="1">IFERROR(_xlfn.XLOOKUP(MID(CELL("filename",$A$1),FIND("]",CELL("filename",$A$1))+1,255)&amp;"|"&amp;$C222,Fonte_OM_Objeto!$G:$G,Fonte_OM_Objeto!$J:$J),"")</f>
        <v/>
      </c>
      <c r="AF222" s="10" t="str" cm="1">
        <f t="array" aca="1" ref="AF222" ca="1">IFERROR(_xlfn.XLOOKUP(MID(CELL("filename",$A$1),FIND("]",CELL("filename",$A$1))+1,255)&amp;"|"&amp;$C222,Fonte_OM_Objeto!$G:$G,Fonte_OM_Objeto!$K:$K),"")</f>
        <v/>
      </c>
    </row>
    <row r="223" spans="1:32" s="1" customFormat="1" ht="62.85" customHeight="1" x14ac:dyDescent="0.2">
      <c r="A223" s="9" t="s">
        <v>2327</v>
      </c>
      <c r="B223" s="9" t="s">
        <v>31</v>
      </c>
      <c r="C223" s="9" t="s">
        <v>1979</v>
      </c>
      <c r="D223" s="9" t="s">
        <v>33</v>
      </c>
      <c r="E223" s="9" t="s">
        <v>895</v>
      </c>
      <c r="F223" s="9" t="s">
        <v>896</v>
      </c>
      <c r="G223" s="9" t="s">
        <v>143</v>
      </c>
      <c r="H223" s="9" t="s">
        <v>242</v>
      </c>
      <c r="I223" s="9" t="s">
        <v>69</v>
      </c>
      <c r="J223" s="9" t="s">
        <v>40</v>
      </c>
      <c r="K223" s="9" t="s">
        <v>41</v>
      </c>
      <c r="L223" s="9" t="s">
        <v>70</v>
      </c>
      <c r="M223" s="9" t="s">
        <v>71</v>
      </c>
      <c r="N223" s="9" t="s">
        <v>2641</v>
      </c>
      <c r="O223" s="9" t="s">
        <v>45</v>
      </c>
      <c r="P223" s="9" t="s">
        <v>73</v>
      </c>
      <c r="Q223" s="9" t="s">
        <v>45</v>
      </c>
      <c r="R223" s="9" t="s">
        <v>74</v>
      </c>
      <c r="S223" s="9" t="s">
        <v>75</v>
      </c>
      <c r="T223" s="9" t="s">
        <v>76</v>
      </c>
      <c r="U223" s="9" t="s">
        <v>75</v>
      </c>
      <c r="V223" s="9" t="s">
        <v>51</v>
      </c>
      <c r="W223" s="9" t="s">
        <v>52</v>
      </c>
      <c r="X223" s="9" t="s">
        <v>53</v>
      </c>
      <c r="Y223" s="9" t="s">
        <v>54</v>
      </c>
      <c r="Z223" s="9" t="s">
        <v>55</v>
      </c>
      <c r="AA223" s="9" t="s">
        <v>4644</v>
      </c>
      <c r="AB223" s="11">
        <v>4508000</v>
      </c>
      <c r="AC223" s="10" t="s">
        <v>4838</v>
      </c>
      <c r="AD223" s="10"/>
      <c r="AE223" s="10" t="str" cm="1">
        <f t="array" aca="1" ref="AE223" ca="1">IFERROR(_xlfn.XLOOKUP(MID(CELL("filename",$A$1),FIND("]",CELL("filename",$A$1))+1,255)&amp;"|"&amp;$C223,Fonte_OM_Objeto!$G:$G,Fonte_OM_Objeto!$J:$J),"")</f>
        <v/>
      </c>
      <c r="AF223" s="10" t="str" cm="1">
        <f t="array" aca="1" ref="AF223" ca="1">IFERROR(_xlfn.XLOOKUP(MID(CELL("filename",$A$1),FIND("]",CELL("filename",$A$1))+1,255)&amp;"|"&amp;$C223,Fonte_OM_Objeto!$G:$G,Fonte_OM_Objeto!$K:$K),"")</f>
        <v/>
      </c>
    </row>
    <row r="224" spans="1:32" s="1" customFormat="1" ht="19.7" customHeight="1" x14ac:dyDescent="0.2">
      <c r="A224" s="9" t="s">
        <v>2327</v>
      </c>
      <c r="B224" s="9" t="s">
        <v>31</v>
      </c>
      <c r="C224" s="9" t="s">
        <v>4837</v>
      </c>
      <c r="D224" s="9" t="s">
        <v>33</v>
      </c>
      <c r="E224" s="9" t="s">
        <v>4037</v>
      </c>
      <c r="F224" s="9" t="s">
        <v>1970</v>
      </c>
      <c r="G224" s="9" t="s">
        <v>143</v>
      </c>
      <c r="H224" s="9" t="s">
        <v>217</v>
      </c>
      <c r="I224" s="9" t="s">
        <v>107</v>
      </c>
      <c r="J224" s="9" t="s">
        <v>40</v>
      </c>
      <c r="K224" s="9" t="s">
        <v>41</v>
      </c>
      <c r="L224" s="9" t="s">
        <v>97</v>
      </c>
      <c r="M224" s="9" t="s">
        <v>98</v>
      </c>
      <c r="N224" s="9" t="s">
        <v>4836</v>
      </c>
      <c r="O224" s="9" t="s">
        <v>45</v>
      </c>
      <c r="P224" s="9" t="s">
        <v>335</v>
      </c>
      <c r="Q224" s="9" t="s">
        <v>45</v>
      </c>
      <c r="R224" s="9" t="s">
        <v>4046</v>
      </c>
      <c r="S224" s="9" t="s">
        <v>219</v>
      </c>
      <c r="T224" s="9" t="s">
        <v>217</v>
      </c>
      <c r="U224" s="9" t="s">
        <v>220</v>
      </c>
      <c r="V224" s="9" t="s">
        <v>51</v>
      </c>
      <c r="W224" s="9" t="s">
        <v>52</v>
      </c>
      <c r="X224" s="9" t="s">
        <v>53</v>
      </c>
      <c r="Y224" s="9" t="s">
        <v>54</v>
      </c>
      <c r="Z224" s="9" t="s">
        <v>55</v>
      </c>
      <c r="AA224" s="9" t="s">
        <v>4644</v>
      </c>
      <c r="AB224" s="11">
        <v>14000000</v>
      </c>
      <c r="AC224" s="9" t="s">
        <v>4835</v>
      </c>
      <c r="AD224" s="10"/>
      <c r="AE224" s="10" t="str" cm="1">
        <f t="array" aca="1" ref="AE224" ca="1">IFERROR(_xlfn.XLOOKUP(MID(CELL("filename",$A$1),FIND("]",CELL("filename",$A$1))+1,255)&amp;"|"&amp;$C224,Fonte_OM_Objeto!$G:$G,Fonte_OM_Objeto!$J:$J),"")</f>
        <v/>
      </c>
      <c r="AF224" s="10" t="str" cm="1">
        <f t="array" aca="1" ref="AF224" ca="1">IFERROR(_xlfn.XLOOKUP(MID(CELL("filename",$A$1),FIND("]",CELL("filename",$A$1))+1,255)&amp;"|"&amp;$C224,Fonte_OM_Objeto!$G:$G,Fonte_OM_Objeto!$K:$K),"")</f>
        <v/>
      </c>
    </row>
    <row r="225" spans="1:32" s="1" customFormat="1" ht="19.7" customHeight="1" x14ac:dyDescent="0.2">
      <c r="A225" s="9" t="s">
        <v>2327</v>
      </c>
      <c r="B225" s="9" t="s">
        <v>31</v>
      </c>
      <c r="C225" s="9" t="s">
        <v>4834</v>
      </c>
      <c r="D225" s="9" t="s">
        <v>33</v>
      </c>
      <c r="E225" s="9" t="s">
        <v>907</v>
      </c>
      <c r="F225" s="9" t="s">
        <v>908</v>
      </c>
      <c r="G225" s="9" t="s">
        <v>143</v>
      </c>
      <c r="H225" s="9" t="s">
        <v>909</v>
      </c>
      <c r="I225" s="9" t="s">
        <v>173</v>
      </c>
      <c r="J225" s="9" t="s">
        <v>40</v>
      </c>
      <c r="K225" s="9" t="s">
        <v>41</v>
      </c>
      <c r="L225" s="9" t="s">
        <v>42</v>
      </c>
      <c r="M225" s="9" t="s">
        <v>43</v>
      </c>
      <c r="N225" s="9" t="s">
        <v>4833</v>
      </c>
      <c r="O225" s="9" t="s">
        <v>45</v>
      </c>
      <c r="P225" s="9" t="s">
        <v>84</v>
      </c>
      <c r="Q225" s="9" t="s">
        <v>45</v>
      </c>
      <c r="R225" s="9" t="s">
        <v>4046</v>
      </c>
      <c r="S225" s="9" t="s">
        <v>1227</v>
      </c>
      <c r="T225" s="9" t="s">
        <v>909</v>
      </c>
      <c r="U225" s="9" t="s">
        <v>1228</v>
      </c>
      <c r="V225" s="9" t="s">
        <v>51</v>
      </c>
      <c r="W225" s="9" t="s">
        <v>52</v>
      </c>
      <c r="X225" s="9" t="s">
        <v>53</v>
      </c>
      <c r="Y225" s="9" t="s">
        <v>54</v>
      </c>
      <c r="Z225" s="9" t="s">
        <v>55</v>
      </c>
      <c r="AA225" s="9" t="s">
        <v>4644</v>
      </c>
      <c r="AB225" s="11">
        <v>2800000</v>
      </c>
      <c r="AC225" s="9" t="s">
        <v>4046</v>
      </c>
      <c r="AD225" s="10"/>
      <c r="AE225" s="10" t="str" cm="1">
        <f t="array" aca="1" ref="AE225" ca="1">IFERROR(_xlfn.XLOOKUP(MID(CELL("filename",$A$1),FIND("]",CELL("filename",$A$1))+1,255)&amp;"|"&amp;$C225,Fonte_OM_Objeto!$G:$G,Fonte_OM_Objeto!$J:$J),"")</f>
        <v>28º BC</v>
      </c>
      <c r="AF225" s="10" t="str" cm="1">
        <f t="array" aca="1" ref="AF225" ca="1">IFERROR(_xlfn.XLOOKUP(MID(CELL("filename",$A$1),FIND("]",CELL("filename",$A$1))+1,255)&amp;"|"&amp;$C225,Fonte_OM_Objeto!$G:$G,Fonte_OM_Objeto!$K:$K),"")</f>
        <v>Aquisição de Equipamentos para Usina Fotovoltaica.</v>
      </c>
    </row>
    <row r="226" spans="1:32" s="1" customFormat="1" ht="19.7" customHeight="1" x14ac:dyDescent="0.2">
      <c r="A226" s="9" t="s">
        <v>2327</v>
      </c>
      <c r="B226" s="9" t="s">
        <v>31</v>
      </c>
      <c r="C226" s="9" t="s">
        <v>4834</v>
      </c>
      <c r="D226" s="9" t="s">
        <v>33</v>
      </c>
      <c r="E226" s="9" t="s">
        <v>907</v>
      </c>
      <c r="F226" s="9" t="s">
        <v>908</v>
      </c>
      <c r="G226" s="9" t="s">
        <v>143</v>
      </c>
      <c r="H226" s="9" t="s">
        <v>909</v>
      </c>
      <c r="I226" s="9" t="s">
        <v>173</v>
      </c>
      <c r="J226" s="9" t="s">
        <v>40</v>
      </c>
      <c r="K226" s="9" t="s">
        <v>41</v>
      </c>
      <c r="L226" s="9" t="s">
        <v>42</v>
      </c>
      <c r="M226" s="9" t="s">
        <v>43</v>
      </c>
      <c r="N226" s="9" t="s">
        <v>4833</v>
      </c>
      <c r="O226" s="9" t="s">
        <v>45</v>
      </c>
      <c r="P226" s="9" t="s">
        <v>84</v>
      </c>
      <c r="Q226" s="9" t="s">
        <v>45</v>
      </c>
      <c r="R226" s="9" t="s">
        <v>4046</v>
      </c>
      <c r="S226" s="9" t="s">
        <v>1227</v>
      </c>
      <c r="T226" s="9" t="s">
        <v>909</v>
      </c>
      <c r="U226" s="9" t="s">
        <v>1228</v>
      </c>
      <c r="V226" s="9" t="s">
        <v>51</v>
      </c>
      <c r="W226" s="9" t="s">
        <v>52</v>
      </c>
      <c r="X226" s="9" t="s">
        <v>207</v>
      </c>
      <c r="Y226" s="9" t="s">
        <v>54</v>
      </c>
      <c r="Z226" s="9" t="s">
        <v>55</v>
      </c>
      <c r="AA226" s="9" t="s">
        <v>4644</v>
      </c>
      <c r="AB226" s="11">
        <v>0</v>
      </c>
      <c r="AC226" s="9" t="s">
        <v>4046</v>
      </c>
      <c r="AD226" s="10"/>
      <c r="AE226" s="10" t="str" cm="1">
        <f t="array" aca="1" ref="AE226" ca="1">IFERROR(_xlfn.XLOOKUP(MID(CELL("filename",$A$1),FIND("]",CELL("filename",$A$1))+1,255)&amp;"|"&amp;$C226,Fonte_OM_Objeto!$G:$G,Fonte_OM_Objeto!$J:$J),"")</f>
        <v>28º BC</v>
      </c>
      <c r="AF226" s="10" t="str" cm="1">
        <f t="array" aca="1" ref="AF226" ca="1">IFERROR(_xlfn.XLOOKUP(MID(CELL("filename",$A$1),FIND("]",CELL("filename",$A$1))+1,255)&amp;"|"&amp;$C226,Fonte_OM_Objeto!$G:$G,Fonte_OM_Objeto!$K:$K),"")</f>
        <v>Aquisição de Equipamentos para Usina Fotovoltaica.</v>
      </c>
    </row>
    <row r="227" spans="1:32" s="1" customFormat="1" ht="30.4" customHeight="1" x14ac:dyDescent="0.2">
      <c r="A227" s="9" t="s">
        <v>2327</v>
      </c>
      <c r="B227" s="9" t="s">
        <v>31</v>
      </c>
      <c r="C227" s="9" t="s">
        <v>4832</v>
      </c>
      <c r="D227" s="9" t="s">
        <v>33</v>
      </c>
      <c r="E227" s="9" t="s">
        <v>4831</v>
      </c>
      <c r="F227" s="9" t="s">
        <v>4830</v>
      </c>
      <c r="G227" s="9" t="s">
        <v>37</v>
      </c>
      <c r="H227" s="9" t="s">
        <v>81</v>
      </c>
      <c r="I227" s="9" t="s">
        <v>293</v>
      </c>
      <c r="J227" s="9" t="s">
        <v>40</v>
      </c>
      <c r="K227" s="9" t="s">
        <v>41</v>
      </c>
      <c r="L227" s="9" t="s">
        <v>42</v>
      </c>
      <c r="M227" s="9" t="s">
        <v>43</v>
      </c>
      <c r="N227" s="9" t="s">
        <v>4829</v>
      </c>
      <c r="O227" s="9" t="s">
        <v>45</v>
      </c>
      <c r="P227" s="9" t="s">
        <v>84</v>
      </c>
      <c r="Q227" s="9" t="s">
        <v>45</v>
      </c>
      <c r="R227" s="9" t="s">
        <v>4048</v>
      </c>
      <c r="S227" s="9" t="s">
        <v>666</v>
      </c>
      <c r="T227" s="9" t="s">
        <v>81</v>
      </c>
      <c r="U227" s="9" t="s">
        <v>667</v>
      </c>
      <c r="V227" s="9" t="s">
        <v>51</v>
      </c>
      <c r="W227" s="9" t="s">
        <v>52</v>
      </c>
      <c r="X227" s="9" t="s">
        <v>53</v>
      </c>
      <c r="Y227" s="9" t="s">
        <v>54</v>
      </c>
      <c r="Z227" s="9" t="s">
        <v>55</v>
      </c>
      <c r="AA227" s="9" t="s">
        <v>4644</v>
      </c>
      <c r="AB227" s="11">
        <v>2100000</v>
      </c>
      <c r="AC227" s="10" t="s">
        <v>4828</v>
      </c>
      <c r="AD227" s="10"/>
      <c r="AE227" s="10" t="str" cm="1">
        <f t="array" aca="1" ref="AE227" ca="1">IFERROR(_xlfn.XLOOKUP(MID(CELL("filename",$A$1),FIND("]",CELL("filename",$A$1))+1,255)&amp;"|"&amp;$C227,Fonte_OM_Objeto!$G:$G,Fonte_OM_Objeto!$J:$J),"")</f>
        <v>17º B FRON</v>
      </c>
      <c r="AF227" s="10" t="str" cm="1">
        <f t="array" aca="1" ref="AF227" ca="1">IFERROR(_xlfn.XLOOKUP(MID(CELL("filename",$A$1),FIND("]",CELL("filename",$A$1))+1,255)&amp;"|"&amp;$C227,Fonte_OM_Objeto!$G:$G,Fonte_OM_Objeto!$K:$K),"")</f>
        <v>Aquisição de Maquinário Agrícola para os Pelotões Especiais de fronteira de Porto Índio e de Forte Coimbra.</v>
      </c>
    </row>
    <row r="228" spans="1:32" s="1" customFormat="1" ht="19.7" customHeight="1" x14ac:dyDescent="0.2">
      <c r="A228" s="9" t="s">
        <v>2327</v>
      </c>
      <c r="B228" s="9" t="s">
        <v>31</v>
      </c>
      <c r="C228" s="9" t="s">
        <v>3667</v>
      </c>
      <c r="D228" s="9" t="s">
        <v>33</v>
      </c>
      <c r="E228" s="9" t="s">
        <v>925</v>
      </c>
      <c r="F228" s="9" t="s">
        <v>926</v>
      </c>
      <c r="G228" s="9" t="s">
        <v>37</v>
      </c>
      <c r="H228" s="9" t="s">
        <v>828</v>
      </c>
      <c r="I228" s="9" t="s">
        <v>191</v>
      </c>
      <c r="J228" s="9" t="s">
        <v>40</v>
      </c>
      <c r="K228" s="9" t="s">
        <v>41</v>
      </c>
      <c r="L228" s="9" t="s">
        <v>42</v>
      </c>
      <c r="M228" s="9" t="s">
        <v>43</v>
      </c>
      <c r="N228" s="9" t="s">
        <v>4827</v>
      </c>
      <c r="O228" s="9" t="s">
        <v>45</v>
      </c>
      <c r="P228" s="9" t="s">
        <v>84</v>
      </c>
      <c r="Q228" s="9" t="s">
        <v>45</v>
      </c>
      <c r="R228" s="9" t="s">
        <v>4048</v>
      </c>
      <c r="S228" s="9" t="s">
        <v>4826</v>
      </c>
      <c r="T228" s="9" t="s">
        <v>828</v>
      </c>
      <c r="U228" s="9" t="s">
        <v>929</v>
      </c>
      <c r="V228" s="9" t="s">
        <v>51</v>
      </c>
      <c r="W228" s="9" t="s">
        <v>52</v>
      </c>
      <c r="X228" s="9" t="s">
        <v>53</v>
      </c>
      <c r="Y228" s="9" t="s">
        <v>54</v>
      </c>
      <c r="Z228" s="9" t="s">
        <v>55</v>
      </c>
      <c r="AA228" s="9" t="s">
        <v>4644</v>
      </c>
      <c r="AB228" s="11">
        <v>3360000</v>
      </c>
      <c r="AC228" s="9" t="s">
        <v>4825</v>
      </c>
      <c r="AD228" s="10"/>
      <c r="AE228" s="10" t="str" cm="1">
        <f t="array" aca="1" ref="AE228" ca="1">IFERROR(_xlfn.XLOOKUP(MID(CELL("filename",$A$1),FIND("]",CELL("filename",$A$1))+1,255)&amp;"|"&amp;$C228,Fonte_OM_Objeto!$G:$G,Fonte_OM_Objeto!$J:$J),"")</f>
        <v>1º B Log Sl</v>
      </c>
      <c r="AF228" s="10" t="str" cm="1">
        <f t="array" aca="1" ref="AF228" ca="1">IFERROR(_xlfn.XLOOKUP(MID(CELL("filename",$A$1),FIND("]",CELL("filename",$A$1))+1,255)&amp;"|"&amp;$C228,Fonte_OM_Objeto!$G:$G,Fonte_OM_Objeto!$K:$K),"")</f>
        <v>Aquisição de veículo militar do tipo caminhão trator para o 1º B Log Sl.</v>
      </c>
    </row>
    <row r="229" spans="1:32" s="1" customFormat="1" ht="41.1" customHeight="1" x14ac:dyDescent="0.2">
      <c r="A229" s="9" t="s">
        <v>2327</v>
      </c>
      <c r="B229" s="9" t="s">
        <v>31</v>
      </c>
      <c r="C229" s="9" t="s">
        <v>3656</v>
      </c>
      <c r="D229" s="9" t="s">
        <v>33</v>
      </c>
      <c r="E229" s="9" t="s">
        <v>934</v>
      </c>
      <c r="F229" s="9" t="s">
        <v>935</v>
      </c>
      <c r="G229" s="9" t="s">
        <v>37</v>
      </c>
      <c r="H229" s="9" t="s">
        <v>96</v>
      </c>
      <c r="I229" s="9" t="s">
        <v>39</v>
      </c>
      <c r="J229" s="9" t="s">
        <v>40</v>
      </c>
      <c r="K229" s="9" t="s">
        <v>41</v>
      </c>
      <c r="L229" s="9" t="s">
        <v>97</v>
      </c>
      <c r="M229" s="9" t="s">
        <v>98</v>
      </c>
      <c r="N229" s="9" t="s">
        <v>118</v>
      </c>
      <c r="O229" s="9" t="s">
        <v>45</v>
      </c>
      <c r="P229" s="9" t="s">
        <v>46</v>
      </c>
      <c r="Q229" s="9" t="s">
        <v>47</v>
      </c>
      <c r="R229" s="9" t="s">
        <v>48</v>
      </c>
      <c r="S229" s="9" t="s">
        <v>75</v>
      </c>
      <c r="T229" s="9" t="s">
        <v>76</v>
      </c>
      <c r="U229" s="9" t="s">
        <v>75</v>
      </c>
      <c r="V229" s="9" t="s">
        <v>51</v>
      </c>
      <c r="W229" s="9" t="s">
        <v>52</v>
      </c>
      <c r="X229" s="9" t="s">
        <v>53</v>
      </c>
      <c r="Y229" s="9" t="s">
        <v>54</v>
      </c>
      <c r="Z229" s="9" t="s">
        <v>55</v>
      </c>
      <c r="AA229" s="9" t="s">
        <v>4644</v>
      </c>
      <c r="AB229" s="11">
        <v>700000</v>
      </c>
      <c r="AC229" s="10" t="s">
        <v>4824</v>
      </c>
      <c r="AD229" s="10"/>
      <c r="AE229" s="10" t="str" cm="1">
        <f t="array" aca="1" ref="AE229" ca="1">IFERROR(_xlfn.XLOOKUP(MID(CELL("filename",$A$1),FIND("]",CELL("filename",$A$1))+1,255)&amp;"|"&amp;$C229,Fonte_OM_Objeto!$G:$G,Fonte_OM_Objeto!$J:$J),"")</f>
        <v/>
      </c>
      <c r="AF229" s="10" t="str" cm="1">
        <f t="array" aca="1" ref="AF229" ca="1">IFERROR(_xlfn.XLOOKUP(MID(CELL("filename",$A$1),FIND("]",CELL("filename",$A$1))+1,255)&amp;"|"&amp;$C229,Fonte_OM_Objeto!$G:$G,Fonte_OM_Objeto!$K:$K),"")</f>
        <v/>
      </c>
    </row>
    <row r="230" spans="1:32" s="1" customFormat="1" ht="84.2" customHeight="1" x14ac:dyDescent="0.2">
      <c r="A230" s="9" t="s">
        <v>2327</v>
      </c>
      <c r="B230" s="9" t="s">
        <v>31</v>
      </c>
      <c r="C230" s="9" t="s">
        <v>4823</v>
      </c>
      <c r="D230" s="9" t="s">
        <v>33</v>
      </c>
      <c r="E230" s="9" t="s">
        <v>934</v>
      </c>
      <c r="F230" s="9" t="s">
        <v>935</v>
      </c>
      <c r="G230" s="9" t="s">
        <v>37</v>
      </c>
      <c r="H230" s="9" t="s">
        <v>96</v>
      </c>
      <c r="I230" s="9" t="s">
        <v>39</v>
      </c>
      <c r="J230" s="9" t="s">
        <v>40</v>
      </c>
      <c r="K230" s="9" t="s">
        <v>41</v>
      </c>
      <c r="L230" s="9" t="s">
        <v>70</v>
      </c>
      <c r="M230" s="9" t="s">
        <v>71</v>
      </c>
      <c r="N230" s="9" t="s">
        <v>2641</v>
      </c>
      <c r="O230" s="9" t="s">
        <v>45</v>
      </c>
      <c r="P230" s="9" t="s">
        <v>73</v>
      </c>
      <c r="Q230" s="9" t="s">
        <v>45</v>
      </c>
      <c r="R230" s="9" t="s">
        <v>74</v>
      </c>
      <c r="S230" s="9" t="s">
        <v>75</v>
      </c>
      <c r="T230" s="9" t="s">
        <v>76</v>
      </c>
      <c r="U230" s="9" t="s">
        <v>75</v>
      </c>
      <c r="V230" s="9" t="s">
        <v>51</v>
      </c>
      <c r="W230" s="9" t="s">
        <v>52</v>
      </c>
      <c r="X230" s="9" t="s">
        <v>53</v>
      </c>
      <c r="Y230" s="9" t="s">
        <v>54</v>
      </c>
      <c r="Z230" s="9" t="s">
        <v>55</v>
      </c>
      <c r="AA230" s="9" t="s">
        <v>4644</v>
      </c>
      <c r="AB230" s="11">
        <v>1260000</v>
      </c>
      <c r="AC230" s="10" t="s">
        <v>4822</v>
      </c>
      <c r="AD230" s="10"/>
      <c r="AE230" s="10" t="str" cm="1">
        <f t="array" aca="1" ref="AE230" ca="1">IFERROR(_xlfn.XLOOKUP(MID(CELL("filename",$A$1),FIND("]",CELL("filename",$A$1))+1,255)&amp;"|"&amp;$C230,Fonte_OM_Objeto!$G:$G,Fonte_OM_Objeto!$J:$J),"")</f>
        <v/>
      </c>
      <c r="AF230" s="10" t="str" cm="1">
        <f t="array" aca="1" ref="AF230" ca="1">IFERROR(_xlfn.XLOOKUP(MID(CELL("filename",$A$1),FIND("]",CELL("filename",$A$1))+1,255)&amp;"|"&amp;$C230,Fonte_OM_Objeto!$G:$G,Fonte_OM_Objeto!$K:$K),"")</f>
        <v/>
      </c>
    </row>
    <row r="231" spans="1:32" s="1" customFormat="1" ht="30.4" customHeight="1" x14ac:dyDescent="0.2">
      <c r="A231" s="9" t="s">
        <v>2327</v>
      </c>
      <c r="B231" s="9" t="s">
        <v>31</v>
      </c>
      <c r="C231" s="9" t="s">
        <v>4820</v>
      </c>
      <c r="D231" s="9" t="s">
        <v>33</v>
      </c>
      <c r="E231" s="9" t="s">
        <v>4816</v>
      </c>
      <c r="F231" s="9" t="s">
        <v>4815</v>
      </c>
      <c r="G231" s="9" t="s">
        <v>37</v>
      </c>
      <c r="H231" s="9" t="s">
        <v>611</v>
      </c>
      <c r="I231" s="9" t="s">
        <v>160</v>
      </c>
      <c r="J231" s="9" t="s">
        <v>40</v>
      </c>
      <c r="K231" s="9" t="s">
        <v>41</v>
      </c>
      <c r="L231" s="9" t="s">
        <v>232</v>
      </c>
      <c r="M231" s="9" t="s">
        <v>233</v>
      </c>
      <c r="N231" s="9" t="s">
        <v>4821</v>
      </c>
      <c r="O231" s="9" t="s">
        <v>45</v>
      </c>
      <c r="P231" s="9" t="s">
        <v>235</v>
      </c>
      <c r="Q231" s="9" t="s">
        <v>2360</v>
      </c>
      <c r="R231" s="9" t="s">
        <v>2359</v>
      </c>
      <c r="S231" s="9" t="s">
        <v>622</v>
      </c>
      <c r="T231" s="9" t="s">
        <v>611</v>
      </c>
      <c r="U231" s="9" t="s">
        <v>623</v>
      </c>
      <c r="V231" s="9" t="s">
        <v>51</v>
      </c>
      <c r="W231" s="9" t="s">
        <v>52</v>
      </c>
      <c r="X231" s="9" t="s">
        <v>2366</v>
      </c>
      <c r="Y231" s="9" t="s">
        <v>54</v>
      </c>
      <c r="Z231" s="9" t="s">
        <v>55</v>
      </c>
      <c r="AA231" s="9" t="s">
        <v>4644</v>
      </c>
      <c r="AB231" s="11">
        <v>0</v>
      </c>
      <c r="AC231" s="10" t="s">
        <v>4818</v>
      </c>
      <c r="AD231" s="10"/>
      <c r="AE231" s="10" t="str" cm="1">
        <f t="array" aca="1" ref="AE231" ca="1">IFERROR(_xlfn.XLOOKUP(MID(CELL("filename",$A$1),FIND("]",CELL("filename",$A$1))+1,255)&amp;"|"&amp;$C231,Fonte_OM_Objeto!$G:$G,Fonte_OM_Objeto!$J:$J),"")</f>
        <v/>
      </c>
      <c r="AF231" s="10" t="str" cm="1">
        <f t="array" aca="1" ref="AF231" ca="1">IFERROR(_xlfn.XLOOKUP(MID(CELL("filename",$A$1),FIND("]",CELL("filename",$A$1))+1,255)&amp;"|"&amp;$C231,Fonte_OM_Objeto!$G:$G,Fonte_OM_Objeto!$K:$K),"")</f>
        <v/>
      </c>
    </row>
    <row r="232" spans="1:32" s="1" customFormat="1" ht="30.4" customHeight="1" x14ac:dyDescent="0.2">
      <c r="A232" s="9" t="s">
        <v>2327</v>
      </c>
      <c r="B232" s="9" t="s">
        <v>31</v>
      </c>
      <c r="C232" s="9" t="s">
        <v>4820</v>
      </c>
      <c r="D232" s="9" t="s">
        <v>33</v>
      </c>
      <c r="E232" s="9" t="s">
        <v>4816</v>
      </c>
      <c r="F232" s="9" t="s">
        <v>4815</v>
      </c>
      <c r="G232" s="9" t="s">
        <v>37</v>
      </c>
      <c r="H232" s="9" t="s">
        <v>611</v>
      </c>
      <c r="I232" s="9" t="s">
        <v>160</v>
      </c>
      <c r="J232" s="9" t="s">
        <v>40</v>
      </c>
      <c r="K232" s="9" t="s">
        <v>41</v>
      </c>
      <c r="L232" s="9" t="s">
        <v>232</v>
      </c>
      <c r="M232" s="9" t="s">
        <v>233</v>
      </c>
      <c r="N232" s="9" t="s">
        <v>4819</v>
      </c>
      <c r="O232" s="9" t="s">
        <v>45</v>
      </c>
      <c r="P232" s="9" t="s">
        <v>235</v>
      </c>
      <c r="Q232" s="9" t="s">
        <v>45</v>
      </c>
      <c r="R232" s="9" t="s">
        <v>2359</v>
      </c>
      <c r="S232" s="9" t="s">
        <v>622</v>
      </c>
      <c r="T232" s="9" t="s">
        <v>611</v>
      </c>
      <c r="U232" s="9" t="s">
        <v>623</v>
      </c>
      <c r="V232" s="9" t="s">
        <v>51</v>
      </c>
      <c r="W232" s="9" t="s">
        <v>52</v>
      </c>
      <c r="X232" s="9" t="s">
        <v>2366</v>
      </c>
      <c r="Y232" s="9" t="s">
        <v>54</v>
      </c>
      <c r="Z232" s="9" t="s">
        <v>55</v>
      </c>
      <c r="AA232" s="9" t="s">
        <v>4644</v>
      </c>
      <c r="AB232" s="11">
        <v>6779986</v>
      </c>
      <c r="AC232" s="10" t="s">
        <v>4818</v>
      </c>
      <c r="AD232" s="10"/>
      <c r="AE232" s="10" t="str" cm="1">
        <f t="array" aca="1" ref="AE232" ca="1">IFERROR(_xlfn.XLOOKUP(MID(CELL("filename",$A$1),FIND("]",CELL("filename",$A$1))+1,255)&amp;"|"&amp;$C232,Fonte_OM_Objeto!$G:$G,Fonte_OM_Objeto!$J:$J),"")</f>
        <v/>
      </c>
      <c r="AF232" s="10" t="str" cm="1">
        <f t="array" aca="1" ref="AF232" ca="1">IFERROR(_xlfn.XLOOKUP(MID(CELL("filename",$A$1),FIND("]",CELL("filename",$A$1))+1,255)&amp;"|"&amp;$C232,Fonte_OM_Objeto!$G:$G,Fonte_OM_Objeto!$K:$K),"")</f>
        <v/>
      </c>
    </row>
    <row r="233" spans="1:32" s="1" customFormat="1" ht="19.7" customHeight="1" x14ac:dyDescent="0.2">
      <c r="A233" s="9" t="s">
        <v>2327</v>
      </c>
      <c r="B233" s="9" t="s">
        <v>31</v>
      </c>
      <c r="C233" s="9" t="s">
        <v>4817</v>
      </c>
      <c r="D233" s="9" t="s">
        <v>33</v>
      </c>
      <c r="E233" s="9" t="s">
        <v>4816</v>
      </c>
      <c r="F233" s="9" t="s">
        <v>4815</v>
      </c>
      <c r="G233" s="9" t="s">
        <v>37</v>
      </c>
      <c r="H233" s="9" t="s">
        <v>611</v>
      </c>
      <c r="I233" s="9" t="s">
        <v>160</v>
      </c>
      <c r="J233" s="9" t="s">
        <v>40</v>
      </c>
      <c r="K233" s="9" t="s">
        <v>41</v>
      </c>
      <c r="L233" s="9" t="s">
        <v>59</v>
      </c>
      <c r="M233" s="9" t="s">
        <v>60</v>
      </c>
      <c r="N233" s="9" t="s">
        <v>4814</v>
      </c>
      <c r="O233" s="9" t="s">
        <v>45</v>
      </c>
      <c r="P233" s="9" t="s">
        <v>62</v>
      </c>
      <c r="Q233" s="9" t="s">
        <v>45</v>
      </c>
      <c r="R233" s="9" t="s">
        <v>4046</v>
      </c>
      <c r="S233" s="9" t="s">
        <v>622</v>
      </c>
      <c r="T233" s="9" t="s">
        <v>611</v>
      </c>
      <c r="U233" s="9" t="s">
        <v>623</v>
      </c>
      <c r="V233" s="9" t="s">
        <v>51</v>
      </c>
      <c r="W233" s="9" t="s">
        <v>52</v>
      </c>
      <c r="X233" s="9" t="s">
        <v>53</v>
      </c>
      <c r="Y233" s="9" t="s">
        <v>54</v>
      </c>
      <c r="Z233" s="9" t="s">
        <v>55</v>
      </c>
      <c r="AA233" s="9" t="s">
        <v>4644</v>
      </c>
      <c r="AB233" s="11">
        <v>1050000</v>
      </c>
      <c r="AC233" s="9" t="s">
        <v>4813</v>
      </c>
      <c r="AD233" s="10"/>
      <c r="AE233" s="10" t="str" cm="1">
        <f t="array" aca="1" ref="AE233" ca="1">IFERROR(_xlfn.XLOOKUP(MID(CELL("filename",$A$1),FIND("]",CELL("filename",$A$1))+1,255)&amp;"|"&amp;$C233,Fonte_OM_Objeto!$G:$G,Fonte_OM_Objeto!$J:$J),"")</f>
        <v/>
      </c>
      <c r="AF233" s="10" t="str" cm="1">
        <f t="array" aca="1" ref="AF233" ca="1">IFERROR(_xlfn.XLOOKUP(MID(CELL("filename",$A$1),FIND("]",CELL("filename",$A$1))+1,255)&amp;"|"&amp;$C233,Fonte_OM_Objeto!$G:$G,Fonte_OM_Objeto!$K:$K),"")</f>
        <v/>
      </c>
    </row>
    <row r="234" spans="1:32" s="1" customFormat="1" ht="41.1" customHeight="1" x14ac:dyDescent="0.2">
      <c r="A234" s="9" t="s">
        <v>2327</v>
      </c>
      <c r="B234" s="9" t="s">
        <v>31</v>
      </c>
      <c r="C234" s="9" t="s">
        <v>4812</v>
      </c>
      <c r="D234" s="9" t="s">
        <v>33</v>
      </c>
      <c r="E234" s="9" t="s">
        <v>4811</v>
      </c>
      <c r="F234" s="9" t="s">
        <v>4810</v>
      </c>
      <c r="G234" s="9" t="s">
        <v>37</v>
      </c>
      <c r="H234" s="9" t="s">
        <v>362</v>
      </c>
      <c r="I234" s="9" t="s">
        <v>69</v>
      </c>
      <c r="J234" s="9" t="s">
        <v>40</v>
      </c>
      <c r="K234" s="9" t="s">
        <v>41</v>
      </c>
      <c r="L234" s="9" t="s">
        <v>42</v>
      </c>
      <c r="M234" s="9" t="s">
        <v>43</v>
      </c>
      <c r="N234" s="9" t="s">
        <v>2344</v>
      </c>
      <c r="O234" s="9" t="s">
        <v>45</v>
      </c>
      <c r="P234" s="9" t="s">
        <v>84</v>
      </c>
      <c r="Q234" s="9" t="s">
        <v>45</v>
      </c>
      <c r="R234" s="9" t="s">
        <v>4048</v>
      </c>
      <c r="S234" s="9" t="s">
        <v>75</v>
      </c>
      <c r="T234" s="9" t="s">
        <v>76</v>
      </c>
      <c r="U234" s="9" t="s">
        <v>75</v>
      </c>
      <c r="V234" s="9" t="s">
        <v>51</v>
      </c>
      <c r="W234" s="9" t="s">
        <v>52</v>
      </c>
      <c r="X234" s="9" t="s">
        <v>53</v>
      </c>
      <c r="Y234" s="9" t="s">
        <v>54</v>
      </c>
      <c r="Z234" s="9" t="s">
        <v>55</v>
      </c>
      <c r="AA234" s="9" t="s">
        <v>4644</v>
      </c>
      <c r="AB234" s="11">
        <v>700000</v>
      </c>
      <c r="AC234" s="10" t="s">
        <v>4809</v>
      </c>
      <c r="AD234" s="10"/>
      <c r="AE234" s="10" t="str" cm="1">
        <f t="array" aca="1" ref="AE234" ca="1">IFERROR(_xlfn.XLOOKUP(MID(CELL("filename",$A$1),FIND("]",CELL("filename",$A$1))+1,255)&amp;"|"&amp;$C234,Fonte_OM_Objeto!$G:$G,Fonte_OM_Objeto!$J:$J),"")</f>
        <v>59º BI Mtz</v>
      </c>
      <c r="AF234" s="10" t="str" cm="1">
        <f t="array" aca="1" ref="AF234" ca="1">IFERROR(_xlfn.XLOOKUP(MID(CELL("filename",$A$1),FIND("]",CELL("filename",$A$1))+1,255)&amp;"|"&amp;$C234,Fonte_OM_Objeto!$G:$G,Fonte_OM_Objeto!$K:$K),"")</f>
        <v>Aquisição de Instrumentos musicais e mobiliário para a Banda de música.</v>
      </c>
    </row>
    <row r="235" spans="1:32" s="1" customFormat="1" ht="19.7" customHeight="1" x14ac:dyDescent="0.2">
      <c r="A235" s="9" t="s">
        <v>2327</v>
      </c>
      <c r="B235" s="9" t="s">
        <v>31</v>
      </c>
      <c r="C235" s="9" t="s">
        <v>4808</v>
      </c>
      <c r="D235" s="9" t="s">
        <v>33</v>
      </c>
      <c r="E235" s="9" t="s">
        <v>4807</v>
      </c>
      <c r="F235" s="9" t="s">
        <v>4806</v>
      </c>
      <c r="G235" s="9" t="s">
        <v>143</v>
      </c>
      <c r="H235" s="9" t="s">
        <v>144</v>
      </c>
      <c r="I235" s="9" t="s">
        <v>82</v>
      </c>
      <c r="J235" s="9" t="s">
        <v>40</v>
      </c>
      <c r="K235" s="9" t="s">
        <v>41</v>
      </c>
      <c r="L235" s="9" t="s">
        <v>59</v>
      </c>
      <c r="M235" s="9" t="s">
        <v>60</v>
      </c>
      <c r="N235" s="9" t="s">
        <v>4654</v>
      </c>
      <c r="O235" s="9" t="s">
        <v>45</v>
      </c>
      <c r="P235" s="9" t="s">
        <v>62</v>
      </c>
      <c r="Q235" s="9" t="s">
        <v>45</v>
      </c>
      <c r="R235" s="9" t="s">
        <v>4046</v>
      </c>
      <c r="S235" s="9" t="s">
        <v>635</v>
      </c>
      <c r="T235" s="9" t="s">
        <v>144</v>
      </c>
      <c r="U235" s="9" t="s">
        <v>636</v>
      </c>
      <c r="V235" s="9" t="s">
        <v>51</v>
      </c>
      <c r="W235" s="9" t="s">
        <v>52</v>
      </c>
      <c r="X235" s="9" t="s">
        <v>53</v>
      </c>
      <c r="Y235" s="9" t="s">
        <v>54</v>
      </c>
      <c r="Z235" s="9" t="s">
        <v>55</v>
      </c>
      <c r="AA235" s="9" t="s">
        <v>4644</v>
      </c>
      <c r="AB235" s="11">
        <v>1050000</v>
      </c>
      <c r="AC235" s="9" t="s">
        <v>4805</v>
      </c>
      <c r="AD235" s="10"/>
      <c r="AE235" s="10" t="str" cm="1">
        <f t="array" aca="1" ref="AE235" ca="1">IFERROR(_xlfn.XLOOKUP(MID(CELL("filename",$A$1),FIND("]",CELL("filename",$A$1))+1,255)&amp;"|"&amp;$C235,Fonte_OM_Objeto!$G:$G,Fonte_OM_Objeto!$J:$J),"")</f>
        <v/>
      </c>
      <c r="AF235" s="10" t="str" cm="1">
        <f t="array" aca="1" ref="AF235" ca="1">IFERROR(_xlfn.XLOOKUP(MID(CELL("filename",$A$1),FIND("]",CELL("filename",$A$1))+1,255)&amp;"|"&amp;$C235,Fonte_OM_Objeto!$G:$G,Fonte_OM_Objeto!$K:$K),"")</f>
        <v/>
      </c>
    </row>
    <row r="236" spans="1:32" s="1" customFormat="1" ht="52.35" customHeight="1" x14ac:dyDescent="0.2">
      <c r="A236" s="9" t="s">
        <v>2327</v>
      </c>
      <c r="B236" s="9" t="s">
        <v>31</v>
      </c>
      <c r="C236" s="9" t="s">
        <v>4804</v>
      </c>
      <c r="D236" s="9" t="s">
        <v>33</v>
      </c>
      <c r="E236" s="9" t="s">
        <v>3648</v>
      </c>
      <c r="F236" s="9" t="s">
        <v>3647</v>
      </c>
      <c r="G236" s="9" t="s">
        <v>143</v>
      </c>
      <c r="H236" s="9" t="s">
        <v>1079</v>
      </c>
      <c r="I236" s="9" t="s">
        <v>39</v>
      </c>
      <c r="J236" s="9" t="s">
        <v>40</v>
      </c>
      <c r="K236" s="9" t="s">
        <v>41</v>
      </c>
      <c r="L236" s="9" t="s">
        <v>70</v>
      </c>
      <c r="M236" s="9" t="s">
        <v>71</v>
      </c>
      <c r="N236" s="9" t="s">
        <v>118</v>
      </c>
      <c r="O236" s="9" t="s">
        <v>45</v>
      </c>
      <c r="P236" s="9" t="s">
        <v>46</v>
      </c>
      <c r="Q236" s="9" t="s">
        <v>47</v>
      </c>
      <c r="R236" s="9" t="s">
        <v>48</v>
      </c>
      <c r="S236" s="9" t="s">
        <v>75</v>
      </c>
      <c r="T236" s="9" t="s">
        <v>76</v>
      </c>
      <c r="U236" s="9" t="s">
        <v>75</v>
      </c>
      <c r="V236" s="9" t="s">
        <v>51</v>
      </c>
      <c r="W236" s="9" t="s">
        <v>52</v>
      </c>
      <c r="X236" s="9" t="s">
        <v>53</v>
      </c>
      <c r="Y236" s="9" t="s">
        <v>54</v>
      </c>
      <c r="Z236" s="9" t="s">
        <v>55</v>
      </c>
      <c r="AA236" s="9" t="s">
        <v>4644</v>
      </c>
      <c r="AB236" s="11">
        <v>2800000</v>
      </c>
      <c r="AC236" s="10" t="s">
        <v>4803</v>
      </c>
      <c r="AD236" s="10"/>
      <c r="AE236" s="10" t="str" cm="1">
        <f t="array" aca="1" ref="AE236" ca="1">IFERROR(_xlfn.XLOOKUP(MID(CELL("filename",$A$1),FIND("]",CELL("filename",$A$1))+1,255)&amp;"|"&amp;$C236,Fonte_OM_Objeto!$G:$G,Fonte_OM_Objeto!$J:$J),"")</f>
        <v/>
      </c>
      <c r="AF236" s="10" t="str" cm="1">
        <f t="array" aca="1" ref="AF236" ca="1">IFERROR(_xlfn.XLOOKUP(MID(CELL("filename",$A$1),FIND("]",CELL("filename",$A$1))+1,255)&amp;"|"&amp;$C236,Fonte_OM_Objeto!$G:$G,Fonte_OM_Objeto!$K:$K),"")</f>
        <v/>
      </c>
    </row>
    <row r="237" spans="1:32" s="1" customFormat="1" ht="30.4" customHeight="1" x14ac:dyDescent="0.2">
      <c r="A237" s="9" t="s">
        <v>2327</v>
      </c>
      <c r="B237" s="9" t="s">
        <v>31</v>
      </c>
      <c r="C237" s="9" t="s">
        <v>4802</v>
      </c>
      <c r="D237" s="9" t="s">
        <v>33</v>
      </c>
      <c r="E237" s="9" t="s">
        <v>4801</v>
      </c>
      <c r="F237" s="9" t="s">
        <v>4800</v>
      </c>
      <c r="G237" s="9" t="s">
        <v>37</v>
      </c>
      <c r="H237" s="9" t="s">
        <v>172</v>
      </c>
      <c r="I237" s="9" t="s">
        <v>477</v>
      </c>
      <c r="J237" s="9" t="s">
        <v>40</v>
      </c>
      <c r="K237" s="9" t="s">
        <v>41</v>
      </c>
      <c r="L237" s="9" t="s">
        <v>42</v>
      </c>
      <c r="M237" s="9" t="s">
        <v>43</v>
      </c>
      <c r="N237" s="9" t="s">
        <v>1124</v>
      </c>
      <c r="O237" s="9" t="s">
        <v>45</v>
      </c>
      <c r="P237" s="9" t="s">
        <v>109</v>
      </c>
      <c r="Q237" s="9" t="s">
        <v>47</v>
      </c>
      <c r="R237" s="9" t="s">
        <v>110</v>
      </c>
      <c r="S237" s="9" t="s">
        <v>1125</v>
      </c>
      <c r="T237" s="9" t="s">
        <v>172</v>
      </c>
      <c r="U237" s="9" t="s">
        <v>1126</v>
      </c>
      <c r="V237" s="9" t="s">
        <v>111</v>
      </c>
      <c r="W237" s="9" t="s">
        <v>52</v>
      </c>
      <c r="X237" s="9" t="s">
        <v>53</v>
      </c>
      <c r="Y237" s="9" t="s">
        <v>54</v>
      </c>
      <c r="Z237" s="9" t="s">
        <v>55</v>
      </c>
      <c r="AA237" s="9" t="s">
        <v>4644</v>
      </c>
      <c r="AB237" s="11">
        <v>1820000</v>
      </c>
      <c r="AC237" s="10" t="s">
        <v>4799</v>
      </c>
      <c r="AD237" s="10"/>
      <c r="AE237" s="10" t="str" cm="1">
        <f t="array" aca="1" ref="AE237" ca="1">IFERROR(_xlfn.XLOOKUP(MID(CELL("filename",$A$1),FIND("]",CELL("filename",$A$1))+1,255)&amp;"|"&amp;$C237,Fonte_OM_Objeto!$G:$G,Fonte_OM_Objeto!$J:$J),"")</f>
        <v>8º D Sup</v>
      </c>
      <c r="AF237" s="10" t="str" cm="1">
        <f t="array" aca="1" ref="AF237" ca="1">IFERROR(_xlfn.XLOOKUP(MID(CELL("filename",$A$1),FIND("]",CELL("filename",$A$1))+1,255)&amp;"|"&amp;$C237,Fonte_OM_Objeto!$G:$G,Fonte_OM_Objeto!$K:$K),"")</f>
        <v>Aquisição de uma ambulância de suporte básico.</v>
      </c>
    </row>
    <row r="238" spans="1:32" s="1" customFormat="1" ht="159.94999999999999" customHeight="1" x14ac:dyDescent="0.2">
      <c r="A238" s="9" t="s">
        <v>2327</v>
      </c>
      <c r="B238" s="9" t="s">
        <v>31</v>
      </c>
      <c r="C238" s="9" t="s">
        <v>1455</v>
      </c>
      <c r="D238" s="9" t="s">
        <v>1388</v>
      </c>
      <c r="E238" s="9" t="s">
        <v>1456</v>
      </c>
      <c r="F238" s="9" t="s">
        <v>1457</v>
      </c>
      <c r="G238" s="9" t="s">
        <v>1439</v>
      </c>
      <c r="H238" s="9" t="s">
        <v>76</v>
      </c>
      <c r="I238" s="9" t="s">
        <v>901</v>
      </c>
      <c r="J238" s="9" t="s">
        <v>40</v>
      </c>
      <c r="K238" s="9" t="s">
        <v>41</v>
      </c>
      <c r="L238" s="9" t="s">
        <v>97</v>
      </c>
      <c r="M238" s="9" t="s">
        <v>98</v>
      </c>
      <c r="N238" s="9" t="s">
        <v>2437</v>
      </c>
      <c r="O238" s="9" t="s">
        <v>45</v>
      </c>
      <c r="P238" s="9" t="s">
        <v>335</v>
      </c>
      <c r="Q238" s="9" t="s">
        <v>45</v>
      </c>
      <c r="R238" s="9" t="s">
        <v>1473</v>
      </c>
      <c r="S238" s="9" t="s">
        <v>75</v>
      </c>
      <c r="T238" s="9" t="s">
        <v>76</v>
      </c>
      <c r="U238" s="9" t="s">
        <v>75</v>
      </c>
      <c r="V238" s="9" t="s">
        <v>51</v>
      </c>
      <c r="W238" s="9" t="s">
        <v>52</v>
      </c>
      <c r="X238" s="9" t="s">
        <v>53</v>
      </c>
      <c r="Y238" s="9" t="s">
        <v>54</v>
      </c>
      <c r="Z238" s="9" t="s">
        <v>1392</v>
      </c>
      <c r="AA238" s="9" t="s">
        <v>4644</v>
      </c>
      <c r="AB238" s="11">
        <v>0</v>
      </c>
      <c r="AC238" s="10" t="s">
        <v>4796</v>
      </c>
      <c r="AD238" s="10"/>
      <c r="AE238" s="10" t="str" cm="1">
        <f t="array" aca="1" ref="AE238" ca="1">IFERROR(_xlfn.XLOOKUP(MID(CELL("filename",$A$1),FIND("]",CELL("filename",$A$1))+1,255)&amp;"|"&amp;$C238,Fonte_OM_Objeto!$G:$G,Fonte_OM_Objeto!$J:$J),"")</f>
        <v/>
      </c>
      <c r="AF238" s="10" t="str" cm="1">
        <f t="array" aca="1" ref="AF238" ca="1">IFERROR(_xlfn.XLOOKUP(MID(CELL("filename",$A$1),FIND("]",CELL("filename",$A$1))+1,255)&amp;"|"&amp;$C238,Fonte_OM_Objeto!$G:$G,Fonte_OM_Objeto!$K:$K),"")</f>
        <v/>
      </c>
    </row>
    <row r="239" spans="1:32" s="1" customFormat="1" ht="159.94999999999999" customHeight="1" x14ac:dyDescent="0.2">
      <c r="A239" s="9" t="s">
        <v>2327</v>
      </c>
      <c r="B239" s="9" t="s">
        <v>31</v>
      </c>
      <c r="C239" s="9" t="s">
        <v>1455</v>
      </c>
      <c r="D239" s="9" t="s">
        <v>1388</v>
      </c>
      <c r="E239" s="9" t="s">
        <v>1456</v>
      </c>
      <c r="F239" s="9" t="s">
        <v>1457</v>
      </c>
      <c r="G239" s="9" t="s">
        <v>1439</v>
      </c>
      <c r="H239" s="9" t="s">
        <v>76</v>
      </c>
      <c r="I239" s="9" t="s">
        <v>901</v>
      </c>
      <c r="J239" s="9" t="s">
        <v>40</v>
      </c>
      <c r="K239" s="9" t="s">
        <v>41</v>
      </c>
      <c r="L239" s="9" t="s">
        <v>97</v>
      </c>
      <c r="M239" s="9" t="s">
        <v>98</v>
      </c>
      <c r="N239" s="9" t="s">
        <v>2437</v>
      </c>
      <c r="O239" s="9" t="s">
        <v>45</v>
      </c>
      <c r="P239" s="9" t="s">
        <v>335</v>
      </c>
      <c r="Q239" s="9" t="s">
        <v>45</v>
      </c>
      <c r="R239" s="9" t="s">
        <v>1473</v>
      </c>
      <c r="S239" s="9" t="s">
        <v>75</v>
      </c>
      <c r="T239" s="9" t="s">
        <v>76</v>
      </c>
      <c r="U239" s="9" t="s">
        <v>75</v>
      </c>
      <c r="V239" s="9" t="s">
        <v>51</v>
      </c>
      <c r="W239" s="9" t="s">
        <v>52</v>
      </c>
      <c r="X239" s="9" t="s">
        <v>53</v>
      </c>
      <c r="Y239" s="9" t="s">
        <v>54</v>
      </c>
      <c r="Z239" s="9" t="s">
        <v>2516</v>
      </c>
      <c r="AA239" s="9" t="s">
        <v>4644</v>
      </c>
      <c r="AB239" s="11">
        <v>6103202</v>
      </c>
      <c r="AC239" s="10" t="s">
        <v>4796</v>
      </c>
      <c r="AD239" s="10"/>
      <c r="AE239" s="10" t="str" cm="1">
        <f t="array" aca="1" ref="AE239" ca="1">IFERROR(_xlfn.XLOOKUP(MID(CELL("filename",$A$1),FIND("]",CELL("filename",$A$1))+1,255)&amp;"|"&amp;$C239,Fonte_OM_Objeto!$G:$G,Fonte_OM_Objeto!$J:$J),"")</f>
        <v/>
      </c>
      <c r="AF239" s="10" t="str" cm="1">
        <f t="array" aca="1" ref="AF239" ca="1">IFERROR(_xlfn.XLOOKUP(MID(CELL("filename",$A$1),FIND("]",CELL("filename",$A$1))+1,255)&amp;"|"&amp;$C239,Fonte_OM_Objeto!$G:$G,Fonte_OM_Objeto!$K:$K),"")</f>
        <v/>
      </c>
    </row>
    <row r="240" spans="1:32" s="1" customFormat="1" ht="94.9" customHeight="1" x14ac:dyDescent="0.2">
      <c r="A240" s="9" t="s">
        <v>2327</v>
      </c>
      <c r="B240" s="9" t="s">
        <v>31</v>
      </c>
      <c r="C240" s="9" t="s">
        <v>1458</v>
      </c>
      <c r="D240" s="9" t="s">
        <v>1388</v>
      </c>
      <c r="E240" s="9" t="s">
        <v>1456</v>
      </c>
      <c r="F240" s="9" t="s">
        <v>1457</v>
      </c>
      <c r="G240" s="9" t="s">
        <v>1439</v>
      </c>
      <c r="H240" s="9" t="s">
        <v>76</v>
      </c>
      <c r="I240" s="9" t="s">
        <v>901</v>
      </c>
      <c r="J240" s="9" t="s">
        <v>40</v>
      </c>
      <c r="K240" s="9" t="s">
        <v>41</v>
      </c>
      <c r="L240" s="9" t="s">
        <v>42</v>
      </c>
      <c r="M240" s="9" t="s">
        <v>43</v>
      </c>
      <c r="N240" s="9" t="s">
        <v>2530</v>
      </c>
      <c r="O240" s="9" t="s">
        <v>45</v>
      </c>
      <c r="P240" s="9" t="s">
        <v>84</v>
      </c>
      <c r="Q240" s="9" t="s">
        <v>45</v>
      </c>
      <c r="R240" s="9" t="s">
        <v>1400</v>
      </c>
      <c r="S240" s="9" t="s">
        <v>75</v>
      </c>
      <c r="T240" s="9" t="s">
        <v>76</v>
      </c>
      <c r="U240" s="9" t="s">
        <v>75</v>
      </c>
      <c r="V240" s="9" t="s">
        <v>51</v>
      </c>
      <c r="W240" s="9" t="s">
        <v>52</v>
      </c>
      <c r="X240" s="9" t="s">
        <v>53</v>
      </c>
      <c r="Y240" s="9" t="s">
        <v>54</v>
      </c>
      <c r="Z240" s="9" t="s">
        <v>1392</v>
      </c>
      <c r="AA240" s="9" t="s">
        <v>4644</v>
      </c>
      <c r="AB240" s="11">
        <v>0</v>
      </c>
      <c r="AC240" s="10" t="s">
        <v>4795</v>
      </c>
      <c r="AD240" s="10"/>
      <c r="AE240" s="10" t="str" cm="1">
        <f t="array" aca="1" ref="AE240" ca="1">IFERROR(_xlfn.XLOOKUP(MID(CELL("filename",$A$1),FIND("]",CELL("filename",$A$1))+1,255)&amp;"|"&amp;$C240,Fonte_OM_Objeto!$G:$G,Fonte_OM_Objeto!$J:$J),"")</f>
        <v/>
      </c>
      <c r="AF240" s="10" t="str" cm="1">
        <f t="array" aca="1" ref="AF240" ca="1">IFERROR(_xlfn.XLOOKUP(MID(CELL("filename",$A$1),FIND("]",CELL("filename",$A$1))+1,255)&amp;"|"&amp;$C240,Fonte_OM_Objeto!$G:$G,Fonte_OM_Objeto!$K:$K),"")</f>
        <v/>
      </c>
    </row>
    <row r="241" spans="1:32" s="1" customFormat="1" ht="94.9" customHeight="1" x14ac:dyDescent="0.2">
      <c r="A241" s="9" t="s">
        <v>2327</v>
      </c>
      <c r="B241" s="9" t="s">
        <v>31</v>
      </c>
      <c r="C241" s="9" t="s">
        <v>1458</v>
      </c>
      <c r="D241" s="9" t="s">
        <v>1388</v>
      </c>
      <c r="E241" s="9" t="s">
        <v>1456</v>
      </c>
      <c r="F241" s="9" t="s">
        <v>1457</v>
      </c>
      <c r="G241" s="9" t="s">
        <v>1439</v>
      </c>
      <c r="H241" s="9" t="s">
        <v>76</v>
      </c>
      <c r="I241" s="9" t="s">
        <v>901</v>
      </c>
      <c r="J241" s="9" t="s">
        <v>40</v>
      </c>
      <c r="K241" s="9" t="s">
        <v>41</v>
      </c>
      <c r="L241" s="9" t="s">
        <v>42</v>
      </c>
      <c r="M241" s="9" t="s">
        <v>43</v>
      </c>
      <c r="N241" s="9" t="s">
        <v>2530</v>
      </c>
      <c r="O241" s="9" t="s">
        <v>45</v>
      </c>
      <c r="P241" s="9" t="s">
        <v>84</v>
      </c>
      <c r="Q241" s="9" t="s">
        <v>45</v>
      </c>
      <c r="R241" s="9" t="s">
        <v>1400</v>
      </c>
      <c r="S241" s="9" t="s">
        <v>75</v>
      </c>
      <c r="T241" s="9" t="s">
        <v>76</v>
      </c>
      <c r="U241" s="9" t="s">
        <v>75</v>
      </c>
      <c r="V241" s="9" t="s">
        <v>51</v>
      </c>
      <c r="W241" s="9" t="s">
        <v>52</v>
      </c>
      <c r="X241" s="9" t="s">
        <v>53</v>
      </c>
      <c r="Y241" s="9" t="s">
        <v>54</v>
      </c>
      <c r="Z241" s="9" t="s">
        <v>2516</v>
      </c>
      <c r="AA241" s="9" t="s">
        <v>4644</v>
      </c>
      <c r="AB241" s="11">
        <v>6103202</v>
      </c>
      <c r="AC241" s="10" t="s">
        <v>4795</v>
      </c>
      <c r="AD241" s="10"/>
      <c r="AE241" s="10" t="str" cm="1">
        <f t="array" aca="1" ref="AE241" ca="1">IFERROR(_xlfn.XLOOKUP(MID(CELL("filename",$A$1),FIND("]",CELL("filename",$A$1))+1,255)&amp;"|"&amp;$C241,Fonte_OM_Objeto!$G:$G,Fonte_OM_Objeto!$J:$J),"")</f>
        <v/>
      </c>
      <c r="AF241" s="10" t="str" cm="1">
        <f t="array" aca="1" ref="AF241" ca="1">IFERROR(_xlfn.XLOOKUP(MID(CELL("filename",$A$1),FIND("]",CELL("filename",$A$1))+1,255)&amp;"|"&amp;$C241,Fonte_OM_Objeto!$G:$G,Fonte_OM_Objeto!$K:$K),"")</f>
        <v/>
      </c>
    </row>
    <row r="242" spans="1:32" s="1" customFormat="1" ht="84.2" customHeight="1" x14ac:dyDescent="0.2">
      <c r="A242" s="9" t="s">
        <v>2327</v>
      </c>
      <c r="B242" s="9" t="s">
        <v>31</v>
      </c>
      <c r="C242" s="9" t="s">
        <v>1462</v>
      </c>
      <c r="D242" s="9" t="s">
        <v>1388</v>
      </c>
      <c r="E242" s="9" t="s">
        <v>1456</v>
      </c>
      <c r="F242" s="9" t="s">
        <v>1457</v>
      </c>
      <c r="G242" s="9" t="s">
        <v>1439</v>
      </c>
      <c r="H242" s="9" t="s">
        <v>76</v>
      </c>
      <c r="I242" s="9" t="s">
        <v>901</v>
      </c>
      <c r="J242" s="9" t="s">
        <v>40</v>
      </c>
      <c r="K242" s="9" t="s">
        <v>41</v>
      </c>
      <c r="L242" s="9" t="s">
        <v>59</v>
      </c>
      <c r="M242" s="9" t="s">
        <v>60</v>
      </c>
      <c r="N242" s="9" t="s">
        <v>2326</v>
      </c>
      <c r="O242" s="9" t="s">
        <v>45</v>
      </c>
      <c r="P242" s="9" t="s">
        <v>62</v>
      </c>
      <c r="Q242" s="9" t="s">
        <v>45</v>
      </c>
      <c r="R242" s="9" t="s">
        <v>4048</v>
      </c>
      <c r="S242" s="9" t="s">
        <v>75</v>
      </c>
      <c r="T242" s="9" t="s">
        <v>76</v>
      </c>
      <c r="U242" s="9" t="s">
        <v>75</v>
      </c>
      <c r="V242" s="9" t="s">
        <v>51</v>
      </c>
      <c r="W242" s="9" t="s">
        <v>52</v>
      </c>
      <c r="X242" s="9" t="s">
        <v>53</v>
      </c>
      <c r="Y242" s="9" t="s">
        <v>54</v>
      </c>
      <c r="Z242" s="9" t="s">
        <v>1392</v>
      </c>
      <c r="AA242" s="9" t="s">
        <v>4644</v>
      </c>
      <c r="AB242" s="11">
        <v>0</v>
      </c>
      <c r="AC242" s="10" t="s">
        <v>4794</v>
      </c>
      <c r="AD242" s="10"/>
      <c r="AE242" s="10" t="str" cm="1">
        <f t="array" aca="1" ref="AE242" ca="1">IFERROR(_xlfn.XLOOKUP(MID(CELL("filename",$A$1),FIND("]",CELL("filename",$A$1))+1,255)&amp;"|"&amp;$C242,Fonte_OM_Objeto!$G:$G,Fonte_OM_Objeto!$J:$J),"")</f>
        <v/>
      </c>
      <c r="AF242" s="10" t="str" cm="1">
        <f t="array" aca="1" ref="AF242" ca="1">IFERROR(_xlfn.XLOOKUP(MID(CELL("filename",$A$1),FIND("]",CELL("filename",$A$1))+1,255)&amp;"|"&amp;$C242,Fonte_OM_Objeto!$G:$G,Fonte_OM_Objeto!$K:$K),"")</f>
        <v/>
      </c>
    </row>
    <row r="243" spans="1:32" s="1" customFormat="1" ht="84.2" customHeight="1" x14ac:dyDescent="0.2">
      <c r="A243" s="9" t="s">
        <v>2327</v>
      </c>
      <c r="B243" s="9" t="s">
        <v>31</v>
      </c>
      <c r="C243" s="9" t="s">
        <v>1462</v>
      </c>
      <c r="D243" s="9" t="s">
        <v>1388</v>
      </c>
      <c r="E243" s="9" t="s">
        <v>1456</v>
      </c>
      <c r="F243" s="9" t="s">
        <v>1457</v>
      </c>
      <c r="G243" s="9" t="s">
        <v>1439</v>
      </c>
      <c r="H243" s="9" t="s">
        <v>76</v>
      </c>
      <c r="I243" s="9" t="s">
        <v>901</v>
      </c>
      <c r="J243" s="9" t="s">
        <v>40</v>
      </c>
      <c r="K243" s="9" t="s">
        <v>41</v>
      </c>
      <c r="L243" s="9" t="s">
        <v>59</v>
      </c>
      <c r="M243" s="9" t="s">
        <v>60</v>
      </c>
      <c r="N243" s="9" t="s">
        <v>2326</v>
      </c>
      <c r="O243" s="9" t="s">
        <v>45</v>
      </c>
      <c r="P243" s="9" t="s">
        <v>62</v>
      </c>
      <c r="Q243" s="9" t="s">
        <v>45</v>
      </c>
      <c r="R243" s="9" t="s">
        <v>4048</v>
      </c>
      <c r="S243" s="9" t="s">
        <v>75</v>
      </c>
      <c r="T243" s="9" t="s">
        <v>76</v>
      </c>
      <c r="U243" s="9" t="s">
        <v>75</v>
      </c>
      <c r="V243" s="9" t="s">
        <v>51</v>
      </c>
      <c r="W243" s="9" t="s">
        <v>52</v>
      </c>
      <c r="X243" s="9" t="s">
        <v>53</v>
      </c>
      <c r="Y243" s="9" t="s">
        <v>54</v>
      </c>
      <c r="Z243" s="9" t="s">
        <v>2516</v>
      </c>
      <c r="AA243" s="9" t="s">
        <v>4644</v>
      </c>
      <c r="AB243" s="11">
        <v>2615658</v>
      </c>
      <c r="AC243" s="10" t="s">
        <v>4794</v>
      </c>
      <c r="AD243" s="10"/>
      <c r="AE243" s="10" t="str" cm="1">
        <f t="array" aca="1" ref="AE243" ca="1">IFERROR(_xlfn.XLOOKUP(MID(CELL("filename",$A$1),FIND("]",CELL("filename",$A$1))+1,255)&amp;"|"&amp;$C243,Fonte_OM_Objeto!$G:$G,Fonte_OM_Objeto!$J:$J),"")</f>
        <v/>
      </c>
      <c r="AF243" s="10" t="str" cm="1">
        <f t="array" aca="1" ref="AF243" ca="1">IFERROR(_xlfn.XLOOKUP(MID(CELL("filename",$A$1),FIND("]",CELL("filename",$A$1))+1,255)&amp;"|"&amp;$C243,Fonte_OM_Objeto!$G:$G,Fonte_OM_Objeto!$K:$K),"")</f>
        <v/>
      </c>
    </row>
    <row r="244" spans="1:32" s="1" customFormat="1" ht="30.4" customHeight="1" x14ac:dyDescent="0.2">
      <c r="A244" s="9" t="s">
        <v>2327</v>
      </c>
      <c r="B244" s="9" t="s">
        <v>31</v>
      </c>
      <c r="C244" s="9" t="s">
        <v>2527</v>
      </c>
      <c r="D244" s="9" t="s">
        <v>1388</v>
      </c>
      <c r="E244" s="9" t="s">
        <v>1456</v>
      </c>
      <c r="F244" s="9" t="s">
        <v>1457</v>
      </c>
      <c r="G244" s="9" t="s">
        <v>1439</v>
      </c>
      <c r="H244" s="9" t="s">
        <v>76</v>
      </c>
      <c r="I244" s="9" t="s">
        <v>901</v>
      </c>
      <c r="J244" s="9" t="s">
        <v>40</v>
      </c>
      <c r="K244" s="9" t="s">
        <v>41</v>
      </c>
      <c r="L244" s="9" t="s">
        <v>232</v>
      </c>
      <c r="M244" s="9" t="s">
        <v>233</v>
      </c>
      <c r="N244" s="9" t="s">
        <v>4681</v>
      </c>
      <c r="O244" s="9" t="s">
        <v>45</v>
      </c>
      <c r="P244" s="9" t="s">
        <v>46</v>
      </c>
      <c r="Q244" s="9" t="s">
        <v>45</v>
      </c>
      <c r="R244" s="9" t="s">
        <v>4680</v>
      </c>
      <c r="S244" s="9" t="s">
        <v>75</v>
      </c>
      <c r="T244" s="9" t="s">
        <v>76</v>
      </c>
      <c r="U244" s="9" t="s">
        <v>75</v>
      </c>
      <c r="V244" s="9" t="s">
        <v>51</v>
      </c>
      <c r="W244" s="9" t="s">
        <v>52</v>
      </c>
      <c r="X244" s="9" t="s">
        <v>53</v>
      </c>
      <c r="Y244" s="9" t="s">
        <v>54</v>
      </c>
      <c r="Z244" s="9" t="s">
        <v>2516</v>
      </c>
      <c r="AA244" s="9" t="s">
        <v>4044</v>
      </c>
      <c r="AB244" s="11">
        <v>1050000000</v>
      </c>
      <c r="AC244" s="10" t="s">
        <v>2525</v>
      </c>
      <c r="AD244" s="10"/>
      <c r="AE244" s="10" t="str" cm="1">
        <f t="array" aca="1" ref="AE244" ca="1">IFERROR(_xlfn.XLOOKUP(MID(CELL("filename",$A$1),FIND("]",CELL("filename",$A$1))+1,255)&amp;"|"&amp;$C244,Fonte_OM_Objeto!$G:$G,Fonte_OM_Objeto!$J:$J),"")</f>
        <v/>
      </c>
      <c r="AF244" s="10" t="str" cm="1">
        <f t="array" aca="1" ref="AF244" ca="1">IFERROR(_xlfn.XLOOKUP(MID(CELL("filename",$A$1),FIND("]",CELL("filename",$A$1))+1,255)&amp;"|"&amp;$C244,Fonte_OM_Objeto!$G:$G,Fonte_OM_Objeto!$K:$K),"")</f>
        <v/>
      </c>
    </row>
    <row r="245" spans="1:32" s="1" customFormat="1" ht="94.9" customHeight="1" x14ac:dyDescent="0.2">
      <c r="A245" s="9" t="s">
        <v>2327</v>
      </c>
      <c r="B245" s="9" t="s">
        <v>31</v>
      </c>
      <c r="C245" s="9" t="s">
        <v>4155</v>
      </c>
      <c r="D245" s="9" t="s">
        <v>1388</v>
      </c>
      <c r="E245" s="9" t="s">
        <v>1479</v>
      </c>
      <c r="F245" s="9" t="s">
        <v>1480</v>
      </c>
      <c r="G245" s="9" t="s">
        <v>1439</v>
      </c>
      <c r="H245" s="9" t="s">
        <v>76</v>
      </c>
      <c r="I245" s="9" t="s">
        <v>901</v>
      </c>
      <c r="J245" s="9" t="s">
        <v>40</v>
      </c>
      <c r="K245" s="9" t="s">
        <v>41</v>
      </c>
      <c r="L245" s="9" t="s">
        <v>97</v>
      </c>
      <c r="M245" s="9" t="s">
        <v>98</v>
      </c>
      <c r="N245" s="9" t="s">
        <v>4793</v>
      </c>
      <c r="O245" s="9" t="s">
        <v>45</v>
      </c>
      <c r="P245" s="9" t="s">
        <v>335</v>
      </c>
      <c r="Q245" s="9" t="s">
        <v>45</v>
      </c>
      <c r="R245" s="9" t="s">
        <v>4792</v>
      </c>
      <c r="S245" s="9" t="s">
        <v>75</v>
      </c>
      <c r="T245" s="9" t="s">
        <v>76</v>
      </c>
      <c r="U245" s="9" t="s">
        <v>75</v>
      </c>
      <c r="V245" s="9" t="s">
        <v>51</v>
      </c>
      <c r="W245" s="9" t="s">
        <v>102</v>
      </c>
      <c r="X245" s="9" t="s">
        <v>53</v>
      </c>
      <c r="Y245" s="9" t="s">
        <v>54</v>
      </c>
      <c r="Z245" s="9" t="s">
        <v>1392</v>
      </c>
      <c r="AA245" s="9" t="s">
        <v>4644</v>
      </c>
      <c r="AB245" s="11">
        <v>0</v>
      </c>
      <c r="AC245" s="10" t="s">
        <v>4791</v>
      </c>
      <c r="AD245" s="10"/>
      <c r="AE245" s="10" t="str" cm="1">
        <f t="array" aca="1" ref="AE245" ca="1">IFERROR(_xlfn.XLOOKUP(MID(CELL("filename",$A$1),FIND("]",CELL("filename",$A$1))+1,255)&amp;"|"&amp;$C245,Fonte_OM_Objeto!$G:$G,Fonte_OM_Objeto!$J:$J),"")</f>
        <v/>
      </c>
      <c r="AF245" s="10" t="str" cm="1">
        <f t="array" aca="1" ref="AF245" ca="1">IFERROR(_xlfn.XLOOKUP(MID(CELL("filename",$A$1),FIND("]",CELL("filename",$A$1))+1,255)&amp;"|"&amp;$C245,Fonte_OM_Objeto!$G:$G,Fonte_OM_Objeto!$K:$K),"")</f>
        <v/>
      </c>
    </row>
    <row r="246" spans="1:32" s="1" customFormat="1" ht="94.9" customHeight="1" x14ac:dyDescent="0.2">
      <c r="A246" s="9" t="s">
        <v>2327</v>
      </c>
      <c r="B246" s="9" t="s">
        <v>31</v>
      </c>
      <c r="C246" s="9" t="s">
        <v>4155</v>
      </c>
      <c r="D246" s="9" t="s">
        <v>1388</v>
      </c>
      <c r="E246" s="9" t="s">
        <v>1479</v>
      </c>
      <c r="F246" s="9" t="s">
        <v>1480</v>
      </c>
      <c r="G246" s="9" t="s">
        <v>1439</v>
      </c>
      <c r="H246" s="9" t="s">
        <v>76</v>
      </c>
      <c r="I246" s="9" t="s">
        <v>901</v>
      </c>
      <c r="J246" s="9" t="s">
        <v>40</v>
      </c>
      <c r="K246" s="9" t="s">
        <v>41</v>
      </c>
      <c r="L246" s="9" t="s">
        <v>97</v>
      </c>
      <c r="M246" s="9" t="s">
        <v>98</v>
      </c>
      <c r="N246" s="9" t="s">
        <v>4793</v>
      </c>
      <c r="O246" s="9" t="s">
        <v>45</v>
      </c>
      <c r="P246" s="9" t="s">
        <v>335</v>
      </c>
      <c r="Q246" s="9" t="s">
        <v>45</v>
      </c>
      <c r="R246" s="9" t="s">
        <v>4792</v>
      </c>
      <c r="S246" s="9" t="s">
        <v>75</v>
      </c>
      <c r="T246" s="9" t="s">
        <v>76</v>
      </c>
      <c r="U246" s="9" t="s">
        <v>75</v>
      </c>
      <c r="V246" s="9" t="s">
        <v>51</v>
      </c>
      <c r="W246" s="9" t="s">
        <v>102</v>
      </c>
      <c r="X246" s="9" t="s">
        <v>53</v>
      </c>
      <c r="Y246" s="9" t="s">
        <v>54</v>
      </c>
      <c r="Z246" s="9" t="s">
        <v>2516</v>
      </c>
      <c r="AA246" s="9" t="s">
        <v>4644</v>
      </c>
      <c r="AB246" s="11">
        <v>4882563</v>
      </c>
      <c r="AC246" s="10" t="s">
        <v>4791</v>
      </c>
      <c r="AD246" s="10"/>
      <c r="AE246" s="10" t="str" cm="1">
        <f t="array" aca="1" ref="AE246" ca="1">IFERROR(_xlfn.XLOOKUP(MID(CELL("filename",$A$1),FIND("]",CELL("filename",$A$1))+1,255)&amp;"|"&amp;$C246,Fonte_OM_Objeto!$G:$G,Fonte_OM_Objeto!$J:$J),"")</f>
        <v/>
      </c>
      <c r="AF246" s="10" t="str" cm="1">
        <f t="array" aca="1" ref="AF246" ca="1">IFERROR(_xlfn.XLOOKUP(MID(CELL("filename",$A$1),FIND("]",CELL("filename",$A$1))+1,255)&amp;"|"&amp;$C246,Fonte_OM_Objeto!$G:$G,Fonte_OM_Objeto!$K:$K),"")</f>
        <v/>
      </c>
    </row>
    <row r="247" spans="1:32" s="1" customFormat="1" ht="94.9" customHeight="1" x14ac:dyDescent="0.2">
      <c r="A247" s="9" t="s">
        <v>2327</v>
      </c>
      <c r="B247" s="9" t="s">
        <v>31</v>
      </c>
      <c r="C247" s="9" t="s">
        <v>4155</v>
      </c>
      <c r="D247" s="9" t="s">
        <v>1388</v>
      </c>
      <c r="E247" s="9" t="s">
        <v>1479</v>
      </c>
      <c r="F247" s="9" t="s">
        <v>1480</v>
      </c>
      <c r="G247" s="9" t="s">
        <v>1439</v>
      </c>
      <c r="H247" s="9" t="s">
        <v>76</v>
      </c>
      <c r="I247" s="9" t="s">
        <v>901</v>
      </c>
      <c r="J247" s="9" t="s">
        <v>40</v>
      </c>
      <c r="K247" s="9" t="s">
        <v>41</v>
      </c>
      <c r="L247" s="9" t="s">
        <v>97</v>
      </c>
      <c r="M247" s="9" t="s">
        <v>98</v>
      </c>
      <c r="N247" s="9" t="s">
        <v>4793</v>
      </c>
      <c r="O247" s="9" t="s">
        <v>45</v>
      </c>
      <c r="P247" s="9" t="s">
        <v>335</v>
      </c>
      <c r="Q247" s="9" t="s">
        <v>45</v>
      </c>
      <c r="R247" s="9" t="s">
        <v>4792</v>
      </c>
      <c r="S247" s="9" t="s">
        <v>75</v>
      </c>
      <c r="T247" s="9" t="s">
        <v>76</v>
      </c>
      <c r="U247" s="9" t="s">
        <v>75</v>
      </c>
      <c r="V247" s="9" t="s">
        <v>51</v>
      </c>
      <c r="W247" s="9" t="s">
        <v>52</v>
      </c>
      <c r="X247" s="9" t="s">
        <v>53</v>
      </c>
      <c r="Y247" s="9" t="s">
        <v>54</v>
      </c>
      <c r="Z247" s="9" t="s">
        <v>1392</v>
      </c>
      <c r="AA247" s="9" t="s">
        <v>4644</v>
      </c>
      <c r="AB247" s="11">
        <v>0</v>
      </c>
      <c r="AC247" s="10" t="s">
        <v>4791</v>
      </c>
      <c r="AD247" s="10"/>
      <c r="AE247" s="10" t="str" cm="1">
        <f t="array" aca="1" ref="AE247" ca="1">IFERROR(_xlfn.XLOOKUP(MID(CELL("filename",$A$1),FIND("]",CELL("filename",$A$1))+1,255)&amp;"|"&amp;$C247,Fonte_OM_Objeto!$G:$G,Fonte_OM_Objeto!$J:$J),"")</f>
        <v/>
      </c>
      <c r="AF247" s="10" t="str" cm="1">
        <f t="array" aca="1" ref="AF247" ca="1">IFERROR(_xlfn.XLOOKUP(MID(CELL("filename",$A$1),FIND("]",CELL("filename",$A$1))+1,255)&amp;"|"&amp;$C247,Fonte_OM_Objeto!$G:$G,Fonte_OM_Objeto!$K:$K),"")</f>
        <v/>
      </c>
    </row>
    <row r="248" spans="1:32" s="1" customFormat="1" ht="94.9" customHeight="1" x14ac:dyDescent="0.2">
      <c r="A248" s="9" t="s">
        <v>2327</v>
      </c>
      <c r="B248" s="9" t="s">
        <v>31</v>
      </c>
      <c r="C248" s="9" t="s">
        <v>4155</v>
      </c>
      <c r="D248" s="9" t="s">
        <v>1388</v>
      </c>
      <c r="E248" s="9" t="s">
        <v>1479</v>
      </c>
      <c r="F248" s="9" t="s">
        <v>1480</v>
      </c>
      <c r="G248" s="9" t="s">
        <v>1439</v>
      </c>
      <c r="H248" s="9" t="s">
        <v>76</v>
      </c>
      <c r="I248" s="9" t="s">
        <v>901</v>
      </c>
      <c r="J248" s="9" t="s">
        <v>40</v>
      </c>
      <c r="K248" s="9" t="s">
        <v>41</v>
      </c>
      <c r="L248" s="9" t="s">
        <v>97</v>
      </c>
      <c r="M248" s="9" t="s">
        <v>98</v>
      </c>
      <c r="N248" s="9" t="s">
        <v>4793</v>
      </c>
      <c r="O248" s="9" t="s">
        <v>45</v>
      </c>
      <c r="P248" s="9" t="s">
        <v>335</v>
      </c>
      <c r="Q248" s="9" t="s">
        <v>45</v>
      </c>
      <c r="R248" s="9" t="s">
        <v>4792</v>
      </c>
      <c r="S248" s="9" t="s">
        <v>75</v>
      </c>
      <c r="T248" s="9" t="s">
        <v>76</v>
      </c>
      <c r="U248" s="9" t="s">
        <v>75</v>
      </c>
      <c r="V248" s="9" t="s">
        <v>51</v>
      </c>
      <c r="W248" s="9" t="s">
        <v>52</v>
      </c>
      <c r="X248" s="9" t="s">
        <v>53</v>
      </c>
      <c r="Y248" s="9" t="s">
        <v>54</v>
      </c>
      <c r="Z248" s="9" t="s">
        <v>2516</v>
      </c>
      <c r="AA248" s="9" t="s">
        <v>4644</v>
      </c>
      <c r="AB248" s="11">
        <v>1220639</v>
      </c>
      <c r="AC248" s="10" t="s">
        <v>4791</v>
      </c>
      <c r="AD248" s="10"/>
      <c r="AE248" s="10" t="str" cm="1">
        <f t="array" aca="1" ref="AE248" ca="1">IFERROR(_xlfn.XLOOKUP(MID(CELL("filename",$A$1),FIND("]",CELL("filename",$A$1))+1,255)&amp;"|"&amp;$C248,Fonte_OM_Objeto!$G:$G,Fonte_OM_Objeto!$J:$J),"")</f>
        <v/>
      </c>
      <c r="AF248" s="10" t="str" cm="1">
        <f t="array" aca="1" ref="AF248" ca="1">IFERROR(_xlfn.XLOOKUP(MID(CELL("filename",$A$1),FIND("]",CELL("filename",$A$1))+1,255)&amp;"|"&amp;$C248,Fonte_OM_Objeto!$G:$G,Fonte_OM_Objeto!$K:$K),"")</f>
        <v/>
      </c>
    </row>
    <row r="249" spans="1:32" s="1" customFormat="1" ht="19.7" customHeight="1" x14ac:dyDescent="0.2">
      <c r="A249" s="9" t="s">
        <v>2327</v>
      </c>
      <c r="B249" s="9" t="s">
        <v>31</v>
      </c>
      <c r="C249" s="9" t="s">
        <v>4789</v>
      </c>
      <c r="D249" s="9" t="s">
        <v>1483</v>
      </c>
      <c r="E249" s="9" t="s">
        <v>1484</v>
      </c>
      <c r="F249" s="9" t="s">
        <v>1485</v>
      </c>
      <c r="G249" s="9" t="s">
        <v>1483</v>
      </c>
      <c r="H249" s="9" t="s">
        <v>1373</v>
      </c>
      <c r="I249" s="9" t="s">
        <v>901</v>
      </c>
      <c r="J249" s="9" t="s">
        <v>40</v>
      </c>
      <c r="K249" s="9" t="s">
        <v>41</v>
      </c>
      <c r="L249" s="9" t="s">
        <v>232</v>
      </c>
      <c r="M249" s="9" t="s">
        <v>233</v>
      </c>
      <c r="N249" s="9" t="s">
        <v>4790</v>
      </c>
      <c r="O249" s="9" t="s">
        <v>45</v>
      </c>
      <c r="P249" s="9" t="s">
        <v>235</v>
      </c>
      <c r="Q249" s="9" t="s">
        <v>2360</v>
      </c>
      <c r="R249" s="9" t="s">
        <v>2359</v>
      </c>
      <c r="S249" s="9" t="s">
        <v>4787</v>
      </c>
      <c r="T249" s="9" t="s">
        <v>1373</v>
      </c>
      <c r="U249" s="9" t="s">
        <v>2258</v>
      </c>
      <c r="V249" s="9" t="s">
        <v>51</v>
      </c>
      <c r="W249" s="9" t="s">
        <v>52</v>
      </c>
      <c r="X249" s="9" t="s">
        <v>2390</v>
      </c>
      <c r="Y249" s="9" t="s">
        <v>54</v>
      </c>
      <c r="Z249" s="9" t="s">
        <v>1491</v>
      </c>
      <c r="AA249" s="9" t="s">
        <v>4644</v>
      </c>
      <c r="AB249" s="11">
        <v>0</v>
      </c>
      <c r="AC249" s="10" t="s">
        <v>4786</v>
      </c>
      <c r="AD249" s="10"/>
      <c r="AE249" s="10" t="str" cm="1">
        <f t="array" aca="1" ref="AE249" ca="1">IFERROR(_xlfn.XLOOKUP(MID(CELL("filename",$A$1),FIND("]",CELL("filename",$A$1))+1,255)&amp;"|"&amp;$C249,Fonte_OM_Objeto!$G:$G,Fonte_OM_Objeto!$J:$J),"")</f>
        <v/>
      </c>
      <c r="AF249" s="10" t="str" cm="1">
        <f t="array" aca="1" ref="AF249" ca="1">IFERROR(_xlfn.XLOOKUP(MID(CELL("filename",$A$1),FIND("]",CELL("filename",$A$1))+1,255)&amp;"|"&amp;$C249,Fonte_OM_Objeto!$G:$G,Fonte_OM_Objeto!$K:$K),"")</f>
        <v/>
      </c>
    </row>
    <row r="250" spans="1:32" s="1" customFormat="1" ht="19.7" customHeight="1" x14ac:dyDescent="0.2">
      <c r="A250" s="9" t="s">
        <v>2327</v>
      </c>
      <c r="B250" s="9" t="s">
        <v>31</v>
      </c>
      <c r="C250" s="9" t="s">
        <v>4789</v>
      </c>
      <c r="D250" s="9" t="s">
        <v>1483</v>
      </c>
      <c r="E250" s="9" t="s">
        <v>1484</v>
      </c>
      <c r="F250" s="9" t="s">
        <v>1485</v>
      </c>
      <c r="G250" s="9" t="s">
        <v>1483</v>
      </c>
      <c r="H250" s="9" t="s">
        <v>1373</v>
      </c>
      <c r="I250" s="9" t="s">
        <v>901</v>
      </c>
      <c r="J250" s="9" t="s">
        <v>40</v>
      </c>
      <c r="K250" s="9" t="s">
        <v>41</v>
      </c>
      <c r="L250" s="9" t="s">
        <v>232</v>
      </c>
      <c r="M250" s="9" t="s">
        <v>233</v>
      </c>
      <c r="N250" s="9" t="s">
        <v>4788</v>
      </c>
      <c r="O250" s="9" t="s">
        <v>45</v>
      </c>
      <c r="P250" s="9" t="s">
        <v>235</v>
      </c>
      <c r="Q250" s="9" t="s">
        <v>45</v>
      </c>
      <c r="R250" s="9" t="s">
        <v>2359</v>
      </c>
      <c r="S250" s="9" t="s">
        <v>4787</v>
      </c>
      <c r="T250" s="9" t="s">
        <v>1373</v>
      </c>
      <c r="U250" s="9" t="s">
        <v>2258</v>
      </c>
      <c r="V250" s="9" t="s">
        <v>51</v>
      </c>
      <c r="W250" s="9" t="s">
        <v>52</v>
      </c>
      <c r="X250" s="9" t="s">
        <v>2390</v>
      </c>
      <c r="Y250" s="9" t="s">
        <v>54</v>
      </c>
      <c r="Z250" s="9" t="s">
        <v>1491</v>
      </c>
      <c r="AA250" s="9" t="s">
        <v>4044</v>
      </c>
      <c r="AB250" s="11">
        <v>3120552</v>
      </c>
      <c r="AC250" s="10" t="s">
        <v>4786</v>
      </c>
      <c r="AD250" s="10"/>
      <c r="AE250" s="10" t="str" cm="1">
        <f t="array" aca="1" ref="AE250" ca="1">IFERROR(_xlfn.XLOOKUP(MID(CELL("filename",$A$1),FIND("]",CELL("filename",$A$1))+1,255)&amp;"|"&amp;$C250,Fonte_OM_Objeto!$G:$G,Fonte_OM_Objeto!$J:$J),"")</f>
        <v/>
      </c>
      <c r="AF250" s="10" t="str" cm="1">
        <f t="array" aca="1" ref="AF250" ca="1">IFERROR(_xlfn.XLOOKUP(MID(CELL("filename",$A$1),FIND("]",CELL("filename",$A$1))+1,255)&amp;"|"&amp;$C250,Fonte_OM_Objeto!$G:$G,Fonte_OM_Objeto!$K:$K),"")</f>
        <v/>
      </c>
    </row>
    <row r="251" spans="1:32" s="1" customFormat="1" ht="19.7" customHeight="1" x14ac:dyDescent="0.2">
      <c r="A251" s="9" t="s">
        <v>2327</v>
      </c>
      <c r="B251" s="9" t="s">
        <v>31</v>
      </c>
      <c r="C251" s="9" t="s">
        <v>4789</v>
      </c>
      <c r="D251" s="9" t="s">
        <v>1483</v>
      </c>
      <c r="E251" s="9" t="s">
        <v>1484</v>
      </c>
      <c r="F251" s="9" t="s">
        <v>1485</v>
      </c>
      <c r="G251" s="9" t="s">
        <v>1483</v>
      </c>
      <c r="H251" s="9" t="s">
        <v>1373</v>
      </c>
      <c r="I251" s="9" t="s">
        <v>901</v>
      </c>
      <c r="J251" s="9" t="s">
        <v>40</v>
      </c>
      <c r="K251" s="9" t="s">
        <v>41</v>
      </c>
      <c r="L251" s="9" t="s">
        <v>232</v>
      </c>
      <c r="M251" s="9" t="s">
        <v>233</v>
      </c>
      <c r="N251" s="9" t="s">
        <v>4788</v>
      </c>
      <c r="O251" s="9" t="s">
        <v>45</v>
      </c>
      <c r="P251" s="9" t="s">
        <v>235</v>
      </c>
      <c r="Q251" s="9" t="s">
        <v>45</v>
      </c>
      <c r="R251" s="9" t="s">
        <v>2359</v>
      </c>
      <c r="S251" s="9" t="s">
        <v>4787</v>
      </c>
      <c r="T251" s="9" t="s">
        <v>1373</v>
      </c>
      <c r="U251" s="9" t="s">
        <v>2258</v>
      </c>
      <c r="V251" s="9" t="s">
        <v>51</v>
      </c>
      <c r="W251" s="9" t="s">
        <v>52</v>
      </c>
      <c r="X251" s="9" t="s">
        <v>2390</v>
      </c>
      <c r="Y251" s="9" t="s">
        <v>54</v>
      </c>
      <c r="Z251" s="9" t="s">
        <v>1491</v>
      </c>
      <c r="AA251" s="9" t="s">
        <v>4644</v>
      </c>
      <c r="AB251" s="11">
        <v>26000000</v>
      </c>
      <c r="AC251" s="10" t="s">
        <v>4786</v>
      </c>
      <c r="AD251" s="10"/>
      <c r="AE251" s="10" t="str" cm="1">
        <f t="array" aca="1" ref="AE251" ca="1">IFERROR(_xlfn.XLOOKUP(MID(CELL("filename",$A$1),FIND("]",CELL("filename",$A$1))+1,255)&amp;"|"&amp;$C251,Fonte_OM_Objeto!$G:$G,Fonte_OM_Objeto!$J:$J),"")</f>
        <v/>
      </c>
      <c r="AF251" s="10" t="str" cm="1">
        <f t="array" aca="1" ref="AF251" ca="1">IFERROR(_xlfn.XLOOKUP(MID(CELL("filename",$A$1),FIND("]",CELL("filename",$A$1))+1,255)&amp;"|"&amp;$C251,Fonte_OM_Objeto!$G:$G,Fonte_OM_Objeto!$K:$K),"")</f>
        <v/>
      </c>
    </row>
    <row r="252" spans="1:32" s="1" customFormat="1" ht="84.2" customHeight="1" x14ac:dyDescent="0.2">
      <c r="A252" s="9" t="s">
        <v>2327</v>
      </c>
      <c r="B252" s="9" t="s">
        <v>31</v>
      </c>
      <c r="C252" s="9" t="s">
        <v>4146</v>
      </c>
      <c r="D252" s="9" t="s">
        <v>1483</v>
      </c>
      <c r="E252" s="9" t="s">
        <v>1484</v>
      </c>
      <c r="F252" s="9" t="s">
        <v>1485</v>
      </c>
      <c r="G252" s="9" t="s">
        <v>1483</v>
      </c>
      <c r="H252" s="9" t="s">
        <v>1373</v>
      </c>
      <c r="I252" s="9" t="s">
        <v>901</v>
      </c>
      <c r="J252" s="9" t="s">
        <v>40</v>
      </c>
      <c r="K252" s="9" t="s">
        <v>41</v>
      </c>
      <c r="L252" s="9" t="s">
        <v>42</v>
      </c>
      <c r="M252" s="9" t="s">
        <v>43</v>
      </c>
      <c r="N252" s="9" t="s">
        <v>4785</v>
      </c>
      <c r="O252" s="9" t="s">
        <v>45</v>
      </c>
      <c r="P252" s="9" t="s">
        <v>1588</v>
      </c>
      <c r="Q252" s="9" t="s">
        <v>2360</v>
      </c>
      <c r="R252" s="9" t="s">
        <v>1587</v>
      </c>
      <c r="S252" s="9" t="s">
        <v>1586</v>
      </c>
      <c r="T252" s="9" t="s">
        <v>1373</v>
      </c>
      <c r="U252" s="9" t="s">
        <v>1497</v>
      </c>
      <c r="V252" s="9" t="s">
        <v>51</v>
      </c>
      <c r="W252" s="9" t="s">
        <v>52</v>
      </c>
      <c r="X252" s="9" t="s">
        <v>53</v>
      </c>
      <c r="Y252" s="9" t="s">
        <v>54</v>
      </c>
      <c r="Z252" s="9" t="s">
        <v>1491</v>
      </c>
      <c r="AA252" s="9" t="s">
        <v>4044</v>
      </c>
      <c r="AB252" s="11">
        <v>2160381</v>
      </c>
      <c r="AC252" s="10" t="s">
        <v>4784</v>
      </c>
      <c r="AD252" s="10"/>
      <c r="AE252" s="10" t="str" cm="1">
        <f t="array" aca="1" ref="AE252" ca="1">IFERROR(_xlfn.XLOOKUP(MID(CELL("filename",$A$1),FIND("]",CELL("filename",$A$1))+1,255)&amp;"|"&amp;$C252,Fonte_OM_Objeto!$G:$G,Fonte_OM_Objeto!$J:$J),"")</f>
        <v>7º BEC</v>
      </c>
      <c r="AF252" s="10" t="str" cm="1">
        <f t="array" aca="1" ref="AF252" ca="1">IFERROR(_xlfn.XLOOKUP(MID(CELL("filename",$A$1),FIND("]",CELL("filename",$A$1))+1,255)&amp;"|"&amp;$C252,Fonte_OM_Objeto!$G:$G,Fonte_OM_Objeto!$K:$K),"")</f>
        <v>Implantação do Aeródromo de Santa Rosa do Purus.</v>
      </c>
    </row>
    <row r="253" spans="1:32" s="1" customFormat="1" ht="84.2" customHeight="1" x14ac:dyDescent="0.2">
      <c r="A253" s="9" t="s">
        <v>2327</v>
      </c>
      <c r="B253" s="9" t="s">
        <v>31</v>
      </c>
      <c r="C253" s="9" t="s">
        <v>4146</v>
      </c>
      <c r="D253" s="9" t="s">
        <v>1483</v>
      </c>
      <c r="E253" s="9" t="s">
        <v>1484</v>
      </c>
      <c r="F253" s="9" t="s">
        <v>1485</v>
      </c>
      <c r="G253" s="9" t="s">
        <v>1483</v>
      </c>
      <c r="H253" s="9" t="s">
        <v>1373</v>
      </c>
      <c r="I253" s="9" t="s">
        <v>901</v>
      </c>
      <c r="J253" s="9" t="s">
        <v>40</v>
      </c>
      <c r="K253" s="9" t="s">
        <v>41</v>
      </c>
      <c r="L253" s="9" t="s">
        <v>42</v>
      </c>
      <c r="M253" s="9" t="s">
        <v>43</v>
      </c>
      <c r="N253" s="9" t="s">
        <v>4785</v>
      </c>
      <c r="O253" s="9" t="s">
        <v>45</v>
      </c>
      <c r="P253" s="9" t="s">
        <v>1588</v>
      </c>
      <c r="Q253" s="9" t="s">
        <v>2360</v>
      </c>
      <c r="R253" s="9" t="s">
        <v>1587</v>
      </c>
      <c r="S253" s="9" t="s">
        <v>1586</v>
      </c>
      <c r="T253" s="9" t="s">
        <v>1373</v>
      </c>
      <c r="U253" s="9" t="s">
        <v>1497</v>
      </c>
      <c r="V253" s="9" t="s">
        <v>51</v>
      </c>
      <c r="W253" s="9" t="s">
        <v>52</v>
      </c>
      <c r="X253" s="9" t="s">
        <v>53</v>
      </c>
      <c r="Y253" s="9" t="s">
        <v>54</v>
      </c>
      <c r="Z253" s="9" t="s">
        <v>1491</v>
      </c>
      <c r="AA253" s="9" t="s">
        <v>4644</v>
      </c>
      <c r="AB253" s="11">
        <v>18000000</v>
      </c>
      <c r="AC253" s="10" t="s">
        <v>4784</v>
      </c>
      <c r="AD253" s="10"/>
      <c r="AE253" s="10" t="str" cm="1">
        <f t="array" aca="1" ref="AE253" ca="1">IFERROR(_xlfn.XLOOKUP(MID(CELL("filename",$A$1),FIND("]",CELL("filename",$A$1))+1,255)&amp;"|"&amp;$C253,Fonte_OM_Objeto!$G:$G,Fonte_OM_Objeto!$J:$J),"")</f>
        <v>7º BEC</v>
      </c>
      <c r="AF253" s="10" t="str" cm="1">
        <f t="array" aca="1" ref="AF253" ca="1">IFERROR(_xlfn.XLOOKUP(MID(CELL("filename",$A$1),FIND("]",CELL("filename",$A$1))+1,255)&amp;"|"&amp;$C253,Fonte_OM_Objeto!$G:$G,Fonte_OM_Objeto!$K:$K),"")</f>
        <v>Implantação do Aeródromo de Santa Rosa do Purus.</v>
      </c>
    </row>
    <row r="254" spans="1:32" s="1" customFormat="1" ht="19.7" customHeight="1" x14ac:dyDescent="0.2">
      <c r="A254" s="9" t="s">
        <v>2327</v>
      </c>
      <c r="B254" s="9" t="s">
        <v>31</v>
      </c>
      <c r="C254" s="9" t="s">
        <v>4129</v>
      </c>
      <c r="D254" s="9" t="s">
        <v>1483</v>
      </c>
      <c r="E254" s="9" t="s">
        <v>2473</v>
      </c>
      <c r="F254" s="9" t="s">
        <v>2472</v>
      </c>
      <c r="G254" s="9" t="s">
        <v>1483</v>
      </c>
      <c r="H254" s="9" t="s">
        <v>266</v>
      </c>
      <c r="I254" s="9" t="s">
        <v>901</v>
      </c>
      <c r="J254" s="9" t="s">
        <v>40</v>
      </c>
      <c r="K254" s="9" t="s">
        <v>41</v>
      </c>
      <c r="L254" s="9" t="s">
        <v>232</v>
      </c>
      <c r="M254" s="9" t="s">
        <v>233</v>
      </c>
      <c r="N254" s="9" t="s">
        <v>4783</v>
      </c>
      <c r="O254" s="9" t="s">
        <v>45</v>
      </c>
      <c r="P254" s="9" t="s">
        <v>235</v>
      </c>
      <c r="Q254" s="9" t="s">
        <v>2360</v>
      </c>
      <c r="R254" s="9" t="s">
        <v>2359</v>
      </c>
      <c r="S254" s="9" t="s">
        <v>4141</v>
      </c>
      <c r="T254" s="9" t="s">
        <v>266</v>
      </c>
      <c r="U254" s="9" t="s">
        <v>4137</v>
      </c>
      <c r="V254" s="9" t="s">
        <v>51</v>
      </c>
      <c r="W254" s="9" t="s">
        <v>52</v>
      </c>
      <c r="X254" s="9" t="s">
        <v>2366</v>
      </c>
      <c r="Y254" s="9" t="s">
        <v>54</v>
      </c>
      <c r="Z254" s="9" t="s">
        <v>1491</v>
      </c>
      <c r="AA254" s="9" t="s">
        <v>4644</v>
      </c>
      <c r="AB254" s="11">
        <v>0</v>
      </c>
      <c r="AC254" s="9" t="s">
        <v>4781</v>
      </c>
      <c r="AD254" s="10"/>
      <c r="AE254" s="10" t="str" cm="1">
        <f t="array" aca="1" ref="AE254" ca="1">IFERROR(_xlfn.XLOOKUP(MID(CELL("filename",$A$1),FIND("]",CELL("filename",$A$1))+1,255)&amp;"|"&amp;$C254,Fonte_OM_Objeto!$G:$G,Fonte_OM_Objeto!$J:$J),"")</f>
        <v/>
      </c>
      <c r="AF254" s="10" t="str" cm="1">
        <f t="array" aca="1" ref="AF254" ca="1">IFERROR(_xlfn.XLOOKUP(MID(CELL("filename",$A$1),FIND("]",CELL("filename",$A$1))+1,255)&amp;"|"&amp;$C254,Fonte_OM_Objeto!$G:$G,Fonte_OM_Objeto!$K:$K),"")</f>
        <v/>
      </c>
    </row>
    <row r="255" spans="1:32" s="1" customFormat="1" ht="19.7" customHeight="1" x14ac:dyDescent="0.2">
      <c r="A255" s="9" t="s">
        <v>2327</v>
      </c>
      <c r="B255" s="9" t="s">
        <v>31</v>
      </c>
      <c r="C255" s="9" t="s">
        <v>4129</v>
      </c>
      <c r="D255" s="9" t="s">
        <v>1483</v>
      </c>
      <c r="E255" s="9" t="s">
        <v>2473</v>
      </c>
      <c r="F255" s="9" t="s">
        <v>2472</v>
      </c>
      <c r="G255" s="9" t="s">
        <v>1483</v>
      </c>
      <c r="H255" s="9" t="s">
        <v>266</v>
      </c>
      <c r="I255" s="9" t="s">
        <v>901</v>
      </c>
      <c r="J255" s="9" t="s">
        <v>40</v>
      </c>
      <c r="K255" s="9" t="s">
        <v>41</v>
      </c>
      <c r="L255" s="9" t="s">
        <v>232</v>
      </c>
      <c r="M255" s="9" t="s">
        <v>233</v>
      </c>
      <c r="N255" s="9" t="s">
        <v>4782</v>
      </c>
      <c r="O255" s="9" t="s">
        <v>45</v>
      </c>
      <c r="P255" s="9" t="s">
        <v>235</v>
      </c>
      <c r="Q255" s="9" t="s">
        <v>45</v>
      </c>
      <c r="R255" s="9" t="s">
        <v>2359</v>
      </c>
      <c r="S255" s="9" t="s">
        <v>4141</v>
      </c>
      <c r="T255" s="9" t="s">
        <v>266</v>
      </c>
      <c r="U255" s="9" t="s">
        <v>4137</v>
      </c>
      <c r="V255" s="9" t="s">
        <v>51</v>
      </c>
      <c r="W255" s="9" t="s">
        <v>52</v>
      </c>
      <c r="X255" s="9" t="s">
        <v>2366</v>
      </c>
      <c r="Y255" s="9" t="s">
        <v>54</v>
      </c>
      <c r="Z255" s="9" t="s">
        <v>1491</v>
      </c>
      <c r="AA255" s="9" t="s">
        <v>4044</v>
      </c>
      <c r="AB255" s="11">
        <v>2640466</v>
      </c>
      <c r="AC255" s="9" t="s">
        <v>4781</v>
      </c>
      <c r="AD255" s="10"/>
      <c r="AE255" s="10" t="str" cm="1">
        <f t="array" aca="1" ref="AE255" ca="1">IFERROR(_xlfn.XLOOKUP(MID(CELL("filename",$A$1),FIND("]",CELL("filename",$A$1))+1,255)&amp;"|"&amp;$C255,Fonte_OM_Objeto!$G:$G,Fonte_OM_Objeto!$J:$J),"")</f>
        <v/>
      </c>
      <c r="AF255" s="10" t="str" cm="1">
        <f t="array" aca="1" ref="AF255" ca="1">IFERROR(_xlfn.XLOOKUP(MID(CELL("filename",$A$1),FIND("]",CELL("filename",$A$1))+1,255)&amp;"|"&amp;$C255,Fonte_OM_Objeto!$G:$G,Fonte_OM_Objeto!$K:$K),"")</f>
        <v/>
      </c>
    </row>
    <row r="256" spans="1:32" s="1" customFormat="1" ht="19.7" customHeight="1" x14ac:dyDescent="0.2">
      <c r="A256" s="9" t="s">
        <v>2327</v>
      </c>
      <c r="B256" s="9" t="s">
        <v>31</v>
      </c>
      <c r="C256" s="9" t="s">
        <v>4129</v>
      </c>
      <c r="D256" s="9" t="s">
        <v>1483</v>
      </c>
      <c r="E256" s="9" t="s">
        <v>2473</v>
      </c>
      <c r="F256" s="9" t="s">
        <v>2472</v>
      </c>
      <c r="G256" s="9" t="s">
        <v>1483</v>
      </c>
      <c r="H256" s="9" t="s">
        <v>266</v>
      </c>
      <c r="I256" s="9" t="s">
        <v>901</v>
      </c>
      <c r="J256" s="9" t="s">
        <v>40</v>
      </c>
      <c r="K256" s="9" t="s">
        <v>41</v>
      </c>
      <c r="L256" s="9" t="s">
        <v>232</v>
      </c>
      <c r="M256" s="9" t="s">
        <v>233</v>
      </c>
      <c r="N256" s="9" t="s">
        <v>4782</v>
      </c>
      <c r="O256" s="9" t="s">
        <v>45</v>
      </c>
      <c r="P256" s="9" t="s">
        <v>235</v>
      </c>
      <c r="Q256" s="9" t="s">
        <v>45</v>
      </c>
      <c r="R256" s="9" t="s">
        <v>2359</v>
      </c>
      <c r="S256" s="9" t="s">
        <v>4141</v>
      </c>
      <c r="T256" s="9" t="s">
        <v>266</v>
      </c>
      <c r="U256" s="9" t="s">
        <v>4137</v>
      </c>
      <c r="V256" s="9" t="s">
        <v>51</v>
      </c>
      <c r="W256" s="9" t="s">
        <v>52</v>
      </c>
      <c r="X256" s="9" t="s">
        <v>2366</v>
      </c>
      <c r="Y256" s="9" t="s">
        <v>54</v>
      </c>
      <c r="Z256" s="9" t="s">
        <v>1491</v>
      </c>
      <c r="AA256" s="9" t="s">
        <v>4644</v>
      </c>
      <c r="AB256" s="11">
        <v>22000000</v>
      </c>
      <c r="AC256" s="9" t="s">
        <v>4781</v>
      </c>
      <c r="AD256" s="10"/>
      <c r="AE256" s="10" t="str" cm="1">
        <f t="array" aca="1" ref="AE256" ca="1">IFERROR(_xlfn.XLOOKUP(MID(CELL("filename",$A$1),FIND("]",CELL("filename",$A$1))+1,255)&amp;"|"&amp;$C256,Fonte_OM_Objeto!$G:$G,Fonte_OM_Objeto!$J:$J),"")</f>
        <v/>
      </c>
      <c r="AF256" s="10" t="str" cm="1">
        <f t="array" aca="1" ref="AF256" ca="1">IFERROR(_xlfn.XLOOKUP(MID(CELL("filename",$A$1),FIND("]",CELL("filename",$A$1))+1,255)&amp;"|"&amp;$C256,Fonte_OM_Objeto!$G:$G,Fonte_OM_Objeto!$K:$K),"")</f>
        <v/>
      </c>
    </row>
    <row r="257" spans="1:32" s="1" customFormat="1" ht="19.7" customHeight="1" x14ac:dyDescent="0.2">
      <c r="A257" s="9" t="s">
        <v>2327</v>
      </c>
      <c r="B257" s="9" t="s">
        <v>31</v>
      </c>
      <c r="C257" s="9" t="s">
        <v>4119</v>
      </c>
      <c r="D257" s="9" t="s">
        <v>1483</v>
      </c>
      <c r="E257" s="9" t="s">
        <v>2462</v>
      </c>
      <c r="F257" s="9" t="s">
        <v>2461</v>
      </c>
      <c r="G257" s="9" t="s">
        <v>1483</v>
      </c>
      <c r="H257" s="9" t="s">
        <v>144</v>
      </c>
      <c r="I257" s="9" t="s">
        <v>901</v>
      </c>
      <c r="J257" s="9" t="s">
        <v>40</v>
      </c>
      <c r="K257" s="9" t="s">
        <v>41</v>
      </c>
      <c r="L257" s="9" t="s">
        <v>59</v>
      </c>
      <c r="M257" s="9" t="s">
        <v>60</v>
      </c>
      <c r="N257" s="9" t="s">
        <v>4780</v>
      </c>
      <c r="O257" s="9" t="s">
        <v>45</v>
      </c>
      <c r="P257" s="9" t="s">
        <v>46</v>
      </c>
      <c r="Q257" s="9" t="s">
        <v>47</v>
      </c>
      <c r="R257" s="9" t="s">
        <v>48</v>
      </c>
      <c r="S257" s="9" t="s">
        <v>2459</v>
      </c>
      <c r="T257" s="9" t="s">
        <v>144</v>
      </c>
      <c r="U257" s="9" t="s">
        <v>2458</v>
      </c>
      <c r="V257" s="9" t="s">
        <v>51</v>
      </c>
      <c r="W257" s="9" t="s">
        <v>52</v>
      </c>
      <c r="X257" s="9" t="s">
        <v>53</v>
      </c>
      <c r="Y257" s="9" t="s">
        <v>54</v>
      </c>
      <c r="Z257" s="9" t="s">
        <v>1491</v>
      </c>
      <c r="AA257" s="9" t="s">
        <v>4044</v>
      </c>
      <c r="AB257" s="11">
        <v>615708</v>
      </c>
      <c r="AC257" s="9" t="s">
        <v>4779</v>
      </c>
      <c r="AD257" s="10"/>
      <c r="AE257" s="10" t="str" cm="1">
        <f t="array" aca="1" ref="AE257" ca="1">IFERROR(_xlfn.XLOOKUP(MID(CELL("filename",$A$1),FIND("]",CELL("filename",$A$1))+1,255)&amp;"|"&amp;$C257,Fonte_OM_Objeto!$G:$G,Fonte_OM_Objeto!$J:$J),"")</f>
        <v/>
      </c>
      <c r="AF257" s="10" t="str" cm="1">
        <f t="array" aca="1" ref="AF257" ca="1">IFERROR(_xlfn.XLOOKUP(MID(CELL("filename",$A$1),FIND("]",CELL("filename",$A$1))+1,255)&amp;"|"&amp;$C257,Fonte_OM_Objeto!$G:$G,Fonte_OM_Objeto!$K:$K),"")</f>
        <v/>
      </c>
    </row>
    <row r="258" spans="1:32" s="1" customFormat="1" ht="19.7" customHeight="1" x14ac:dyDescent="0.2">
      <c r="A258" s="9" t="s">
        <v>2327</v>
      </c>
      <c r="B258" s="9" t="s">
        <v>31</v>
      </c>
      <c r="C258" s="9" t="s">
        <v>4119</v>
      </c>
      <c r="D258" s="9" t="s">
        <v>1483</v>
      </c>
      <c r="E258" s="9" t="s">
        <v>2462</v>
      </c>
      <c r="F258" s="9" t="s">
        <v>2461</v>
      </c>
      <c r="G258" s="9" t="s">
        <v>1483</v>
      </c>
      <c r="H258" s="9" t="s">
        <v>144</v>
      </c>
      <c r="I258" s="9" t="s">
        <v>901</v>
      </c>
      <c r="J258" s="9" t="s">
        <v>40</v>
      </c>
      <c r="K258" s="9" t="s">
        <v>41</v>
      </c>
      <c r="L258" s="9" t="s">
        <v>59</v>
      </c>
      <c r="M258" s="9" t="s">
        <v>60</v>
      </c>
      <c r="N258" s="9" t="s">
        <v>4780</v>
      </c>
      <c r="O258" s="9" t="s">
        <v>45</v>
      </c>
      <c r="P258" s="9" t="s">
        <v>46</v>
      </c>
      <c r="Q258" s="9" t="s">
        <v>47</v>
      </c>
      <c r="R258" s="9" t="s">
        <v>48</v>
      </c>
      <c r="S258" s="9" t="s">
        <v>2459</v>
      </c>
      <c r="T258" s="9" t="s">
        <v>144</v>
      </c>
      <c r="U258" s="9" t="s">
        <v>2458</v>
      </c>
      <c r="V258" s="9" t="s">
        <v>51</v>
      </c>
      <c r="W258" s="9" t="s">
        <v>52</v>
      </c>
      <c r="X258" s="9" t="s">
        <v>53</v>
      </c>
      <c r="Y258" s="9" t="s">
        <v>54</v>
      </c>
      <c r="Z258" s="9" t="s">
        <v>1491</v>
      </c>
      <c r="AA258" s="9" t="s">
        <v>4644</v>
      </c>
      <c r="AB258" s="11">
        <v>5130000</v>
      </c>
      <c r="AC258" s="9" t="s">
        <v>4779</v>
      </c>
      <c r="AD258" s="10"/>
      <c r="AE258" s="10" t="str" cm="1">
        <f t="array" aca="1" ref="AE258" ca="1">IFERROR(_xlfn.XLOOKUP(MID(CELL("filename",$A$1),FIND("]",CELL("filename",$A$1))+1,255)&amp;"|"&amp;$C258,Fonte_OM_Objeto!$G:$G,Fonte_OM_Objeto!$J:$J),"")</f>
        <v/>
      </c>
      <c r="AF258" s="10" t="str" cm="1">
        <f t="array" aca="1" ref="AF258" ca="1">IFERROR(_xlfn.XLOOKUP(MID(CELL("filename",$A$1),FIND("]",CELL("filename",$A$1))+1,255)&amp;"|"&amp;$C258,Fonte_OM_Objeto!$G:$G,Fonte_OM_Objeto!$K:$K),"")</f>
        <v/>
      </c>
    </row>
    <row r="259" spans="1:32" s="1" customFormat="1" ht="19.7" customHeight="1" x14ac:dyDescent="0.2">
      <c r="A259" s="9" t="s">
        <v>2327</v>
      </c>
      <c r="B259" s="9" t="s">
        <v>31</v>
      </c>
      <c r="C259" s="9" t="s">
        <v>4778</v>
      </c>
      <c r="D259" s="9" t="s">
        <v>1483</v>
      </c>
      <c r="E259" s="9" t="s">
        <v>3280</v>
      </c>
      <c r="F259" s="9" t="s">
        <v>3279</v>
      </c>
      <c r="G259" s="9" t="s">
        <v>1483</v>
      </c>
      <c r="H259" s="9" t="s">
        <v>190</v>
      </c>
      <c r="I259" s="9" t="s">
        <v>901</v>
      </c>
      <c r="J259" s="9" t="s">
        <v>40</v>
      </c>
      <c r="K259" s="9" t="s">
        <v>41</v>
      </c>
      <c r="L259" s="9" t="s">
        <v>42</v>
      </c>
      <c r="M259" s="9" t="s">
        <v>43</v>
      </c>
      <c r="N259" s="9" t="s">
        <v>2371</v>
      </c>
      <c r="O259" s="9" t="s">
        <v>45</v>
      </c>
      <c r="P259" s="9" t="s">
        <v>84</v>
      </c>
      <c r="Q259" s="9" t="s">
        <v>45</v>
      </c>
      <c r="R259" s="9" t="s">
        <v>4050</v>
      </c>
      <c r="S259" s="9" t="s">
        <v>75</v>
      </c>
      <c r="T259" s="9" t="s">
        <v>76</v>
      </c>
      <c r="U259" s="9" t="s">
        <v>75</v>
      </c>
      <c r="V259" s="9" t="s">
        <v>51</v>
      </c>
      <c r="W259" s="9" t="s">
        <v>52</v>
      </c>
      <c r="X259" s="9" t="s">
        <v>53</v>
      </c>
      <c r="Y259" s="9" t="s">
        <v>54</v>
      </c>
      <c r="Z259" s="9" t="s">
        <v>1392</v>
      </c>
      <c r="AA259" s="9" t="s">
        <v>4644</v>
      </c>
      <c r="AB259" s="11">
        <v>0</v>
      </c>
      <c r="AC259" s="10" t="s">
        <v>4774</v>
      </c>
      <c r="AD259" s="10"/>
      <c r="AE259" s="10" t="str" cm="1">
        <f t="array" aca="1" ref="AE259" ca="1">IFERROR(_xlfn.XLOOKUP(MID(CELL("filename",$A$1),FIND("]",CELL("filename",$A$1))+1,255)&amp;"|"&amp;$C259,Fonte_OM_Objeto!$G:$G,Fonte_OM_Objeto!$J:$J),"")</f>
        <v/>
      </c>
      <c r="AF259" s="10" t="str" cm="1">
        <f t="array" aca="1" ref="AF259" ca="1">IFERROR(_xlfn.XLOOKUP(MID(CELL("filename",$A$1),FIND("]",CELL("filename",$A$1))+1,255)&amp;"|"&amp;$C259,Fonte_OM_Objeto!$G:$G,Fonte_OM_Objeto!$K:$K),"")</f>
        <v/>
      </c>
    </row>
    <row r="260" spans="1:32" s="1" customFormat="1" ht="19.7" customHeight="1" x14ac:dyDescent="0.2">
      <c r="A260" s="9" t="s">
        <v>2327</v>
      </c>
      <c r="B260" s="9" t="s">
        <v>31</v>
      </c>
      <c r="C260" s="9" t="s">
        <v>4778</v>
      </c>
      <c r="D260" s="9" t="s">
        <v>1483</v>
      </c>
      <c r="E260" s="9" t="s">
        <v>3280</v>
      </c>
      <c r="F260" s="9" t="s">
        <v>3279</v>
      </c>
      <c r="G260" s="9" t="s">
        <v>1483</v>
      </c>
      <c r="H260" s="9" t="s">
        <v>190</v>
      </c>
      <c r="I260" s="9" t="s">
        <v>901</v>
      </c>
      <c r="J260" s="9" t="s">
        <v>40</v>
      </c>
      <c r="K260" s="9" t="s">
        <v>41</v>
      </c>
      <c r="L260" s="9" t="s">
        <v>42</v>
      </c>
      <c r="M260" s="9" t="s">
        <v>43</v>
      </c>
      <c r="N260" s="9" t="s">
        <v>4777</v>
      </c>
      <c r="O260" s="9" t="s">
        <v>45</v>
      </c>
      <c r="P260" s="9" t="s">
        <v>84</v>
      </c>
      <c r="Q260" s="9" t="s">
        <v>45</v>
      </c>
      <c r="R260" s="9" t="s">
        <v>4050</v>
      </c>
      <c r="S260" s="9" t="s">
        <v>4776</v>
      </c>
      <c r="T260" s="9" t="s">
        <v>190</v>
      </c>
      <c r="U260" s="9" t="s">
        <v>4775</v>
      </c>
      <c r="V260" s="9" t="s">
        <v>51</v>
      </c>
      <c r="W260" s="9" t="s">
        <v>52</v>
      </c>
      <c r="X260" s="9" t="s">
        <v>53</v>
      </c>
      <c r="Y260" s="9" t="s">
        <v>54</v>
      </c>
      <c r="Z260" s="9" t="s">
        <v>1392</v>
      </c>
      <c r="AA260" s="9" t="s">
        <v>4044</v>
      </c>
      <c r="AB260" s="11">
        <v>11419644</v>
      </c>
      <c r="AC260" s="10" t="s">
        <v>4774</v>
      </c>
      <c r="AD260" s="10"/>
      <c r="AE260" s="10" t="str" cm="1">
        <f t="array" aca="1" ref="AE260" ca="1">IFERROR(_xlfn.XLOOKUP(MID(CELL("filename",$A$1),FIND("]",CELL("filename",$A$1))+1,255)&amp;"|"&amp;$C260,Fonte_OM_Objeto!$G:$G,Fonte_OM_Objeto!$J:$J),"")</f>
        <v/>
      </c>
      <c r="AF260" s="10" t="str" cm="1">
        <f t="array" aca="1" ref="AF260" ca="1">IFERROR(_xlfn.XLOOKUP(MID(CELL("filename",$A$1),FIND("]",CELL("filename",$A$1))+1,255)&amp;"|"&amp;$C260,Fonte_OM_Objeto!$G:$G,Fonte_OM_Objeto!$K:$K),"")</f>
        <v/>
      </c>
    </row>
    <row r="261" spans="1:32" s="1" customFormat="1" ht="19.7" customHeight="1" x14ac:dyDescent="0.2">
      <c r="A261" s="9" t="s">
        <v>2327</v>
      </c>
      <c r="B261" s="9" t="s">
        <v>31</v>
      </c>
      <c r="C261" s="9" t="s">
        <v>4778</v>
      </c>
      <c r="D261" s="9" t="s">
        <v>1483</v>
      </c>
      <c r="E261" s="9" t="s">
        <v>3280</v>
      </c>
      <c r="F261" s="9" t="s">
        <v>3279</v>
      </c>
      <c r="G261" s="9" t="s">
        <v>1483</v>
      </c>
      <c r="H261" s="9" t="s">
        <v>190</v>
      </c>
      <c r="I261" s="9" t="s">
        <v>901</v>
      </c>
      <c r="J261" s="9" t="s">
        <v>40</v>
      </c>
      <c r="K261" s="9" t="s">
        <v>41</v>
      </c>
      <c r="L261" s="9" t="s">
        <v>42</v>
      </c>
      <c r="M261" s="9" t="s">
        <v>43</v>
      </c>
      <c r="N261" s="9" t="s">
        <v>4777</v>
      </c>
      <c r="O261" s="9" t="s">
        <v>45</v>
      </c>
      <c r="P261" s="9" t="s">
        <v>84</v>
      </c>
      <c r="Q261" s="9" t="s">
        <v>45</v>
      </c>
      <c r="R261" s="9" t="s">
        <v>4050</v>
      </c>
      <c r="S261" s="9" t="s">
        <v>4776</v>
      </c>
      <c r="T261" s="9" t="s">
        <v>190</v>
      </c>
      <c r="U261" s="9" t="s">
        <v>4775</v>
      </c>
      <c r="V261" s="9" t="s">
        <v>51</v>
      </c>
      <c r="W261" s="9" t="s">
        <v>52</v>
      </c>
      <c r="X261" s="9" t="s">
        <v>53</v>
      </c>
      <c r="Y261" s="9" t="s">
        <v>54</v>
      </c>
      <c r="Z261" s="9" t="s">
        <v>1392</v>
      </c>
      <c r="AA261" s="9" t="s">
        <v>4644</v>
      </c>
      <c r="AB261" s="11">
        <v>15000000</v>
      </c>
      <c r="AC261" s="10" t="s">
        <v>4774</v>
      </c>
      <c r="AD261" s="10"/>
      <c r="AE261" s="10" t="str" cm="1">
        <f t="array" aca="1" ref="AE261" ca="1">IFERROR(_xlfn.XLOOKUP(MID(CELL("filename",$A$1),FIND("]",CELL("filename",$A$1))+1,255)&amp;"|"&amp;$C261,Fonte_OM_Objeto!$G:$G,Fonte_OM_Objeto!$J:$J),"")</f>
        <v/>
      </c>
      <c r="AF261" s="10" t="str" cm="1">
        <f t="array" aca="1" ref="AF261" ca="1">IFERROR(_xlfn.XLOOKUP(MID(CELL("filename",$A$1),FIND("]",CELL("filename",$A$1))+1,255)&amp;"|"&amp;$C261,Fonte_OM_Objeto!$G:$G,Fonte_OM_Objeto!$K:$K),"")</f>
        <v/>
      </c>
    </row>
    <row r="262" spans="1:32" s="1" customFormat="1" ht="73.5" customHeight="1" x14ac:dyDescent="0.2">
      <c r="A262" s="9" t="s">
        <v>2327</v>
      </c>
      <c r="B262" s="9" t="s">
        <v>31</v>
      </c>
      <c r="C262" s="9" t="s">
        <v>4773</v>
      </c>
      <c r="D262" s="9" t="s">
        <v>1483</v>
      </c>
      <c r="E262" s="9" t="s">
        <v>4772</v>
      </c>
      <c r="F262" s="9" t="s">
        <v>4771</v>
      </c>
      <c r="G262" s="9" t="s">
        <v>1483</v>
      </c>
      <c r="H262" s="9" t="s">
        <v>129</v>
      </c>
      <c r="I262" s="9" t="s">
        <v>901</v>
      </c>
      <c r="J262" s="9" t="s">
        <v>40</v>
      </c>
      <c r="K262" s="9" t="s">
        <v>41</v>
      </c>
      <c r="L262" s="9" t="s">
        <v>42</v>
      </c>
      <c r="M262" s="9" t="s">
        <v>43</v>
      </c>
      <c r="N262" s="9" t="s">
        <v>4770</v>
      </c>
      <c r="O262" s="9" t="s">
        <v>45</v>
      </c>
      <c r="P262" s="9" t="s">
        <v>84</v>
      </c>
      <c r="Q262" s="9" t="s">
        <v>45</v>
      </c>
      <c r="R262" s="9" t="s">
        <v>1434</v>
      </c>
      <c r="S262" s="9" t="s">
        <v>4769</v>
      </c>
      <c r="T262" s="9" t="s">
        <v>129</v>
      </c>
      <c r="U262" s="9" t="s">
        <v>501</v>
      </c>
      <c r="V262" s="9" t="s">
        <v>51</v>
      </c>
      <c r="W262" s="9" t="s">
        <v>52</v>
      </c>
      <c r="X262" s="9" t="s">
        <v>53</v>
      </c>
      <c r="Y262" s="9" t="s">
        <v>54</v>
      </c>
      <c r="Z262" s="9" t="s">
        <v>1392</v>
      </c>
      <c r="AA262" s="9" t="s">
        <v>4644</v>
      </c>
      <c r="AB262" s="11">
        <v>15000000</v>
      </c>
      <c r="AC262" s="10" t="s">
        <v>4768</v>
      </c>
      <c r="AD262" s="10"/>
      <c r="AE262" s="10" t="str" cm="1">
        <f t="array" aca="1" ref="AE262" ca="1">IFERROR(_xlfn.XLOOKUP(MID(CELL("filename",$A$1),FIND("]",CELL("filename",$A$1))+1,255)&amp;"|"&amp;$C262,Fonte_OM_Objeto!$G:$G,Fonte_OM_Objeto!$J:$J),"")</f>
        <v/>
      </c>
      <c r="AF262" s="10" t="str" cm="1">
        <f t="array" aca="1" ref="AF262" ca="1">IFERROR(_xlfn.XLOOKUP(MID(CELL("filename",$A$1),FIND("]",CELL("filename",$A$1))+1,255)&amp;"|"&amp;$C262,Fonte_OM_Objeto!$G:$G,Fonte_OM_Objeto!$K:$K),"")</f>
        <v/>
      </c>
    </row>
    <row r="263" spans="1:32" s="1" customFormat="1" ht="106.15" customHeight="1" x14ac:dyDescent="0.2">
      <c r="A263" s="9" t="s">
        <v>2327</v>
      </c>
      <c r="B263" s="9" t="s">
        <v>31</v>
      </c>
      <c r="C263" s="9" t="s">
        <v>4767</v>
      </c>
      <c r="D263" s="9" t="s">
        <v>1483</v>
      </c>
      <c r="E263" s="9" t="s">
        <v>4766</v>
      </c>
      <c r="F263" s="9" t="s">
        <v>4765</v>
      </c>
      <c r="G263" s="9" t="s">
        <v>1483</v>
      </c>
      <c r="H263" s="9" t="s">
        <v>212</v>
      </c>
      <c r="I263" s="9" t="s">
        <v>901</v>
      </c>
      <c r="J263" s="9" t="s">
        <v>40</v>
      </c>
      <c r="K263" s="9" t="s">
        <v>41</v>
      </c>
      <c r="L263" s="9" t="s">
        <v>408</v>
      </c>
      <c r="M263" s="9" t="s">
        <v>409</v>
      </c>
      <c r="N263" s="9" t="s">
        <v>2518</v>
      </c>
      <c r="O263" s="9" t="s">
        <v>45</v>
      </c>
      <c r="P263" s="9" t="s">
        <v>62</v>
      </c>
      <c r="Q263" s="9" t="s">
        <v>2353</v>
      </c>
      <c r="R263" s="9" t="s">
        <v>2517</v>
      </c>
      <c r="S263" s="9" t="s">
        <v>75</v>
      </c>
      <c r="T263" s="9" t="s">
        <v>76</v>
      </c>
      <c r="U263" s="9" t="s">
        <v>75</v>
      </c>
      <c r="V263" s="9" t="s">
        <v>51</v>
      </c>
      <c r="W263" s="9" t="s">
        <v>52</v>
      </c>
      <c r="X263" s="9" t="s">
        <v>53</v>
      </c>
      <c r="Y263" s="9" t="s">
        <v>54</v>
      </c>
      <c r="Z263" s="9" t="s">
        <v>1392</v>
      </c>
      <c r="AA263" s="9" t="s">
        <v>4644</v>
      </c>
      <c r="AB263" s="11">
        <v>35000000</v>
      </c>
      <c r="AC263" s="10" t="s">
        <v>4764</v>
      </c>
      <c r="AD263" s="10"/>
      <c r="AE263" s="10" t="str" cm="1">
        <f t="array" aca="1" ref="AE263" ca="1">IFERROR(_xlfn.XLOOKUP(MID(CELL("filename",$A$1),FIND("]",CELL("filename",$A$1))+1,255)&amp;"|"&amp;$C263,Fonte_OM_Objeto!$G:$G,Fonte_OM_Objeto!$J:$J),"")</f>
        <v/>
      </c>
      <c r="AF263" s="10" t="str" cm="1">
        <f t="array" aca="1" ref="AF263" ca="1">IFERROR(_xlfn.XLOOKUP(MID(CELL("filename",$A$1),FIND("]",CELL("filename",$A$1))+1,255)&amp;"|"&amp;$C263,Fonte_OM_Objeto!$G:$G,Fonte_OM_Objeto!$K:$K),"")</f>
        <v/>
      </c>
    </row>
    <row r="264" spans="1:32" s="1" customFormat="1" ht="106.15" customHeight="1" x14ac:dyDescent="0.2">
      <c r="A264" s="9" t="s">
        <v>2327</v>
      </c>
      <c r="B264" s="9" t="s">
        <v>31</v>
      </c>
      <c r="C264" s="9" t="s">
        <v>4767</v>
      </c>
      <c r="D264" s="9" t="s">
        <v>1483</v>
      </c>
      <c r="E264" s="9" t="s">
        <v>4766</v>
      </c>
      <c r="F264" s="9" t="s">
        <v>4765</v>
      </c>
      <c r="G264" s="9" t="s">
        <v>1483</v>
      </c>
      <c r="H264" s="9" t="s">
        <v>212</v>
      </c>
      <c r="I264" s="9" t="s">
        <v>901</v>
      </c>
      <c r="J264" s="9" t="s">
        <v>40</v>
      </c>
      <c r="K264" s="9" t="s">
        <v>41</v>
      </c>
      <c r="L264" s="9" t="s">
        <v>408</v>
      </c>
      <c r="M264" s="9" t="s">
        <v>409</v>
      </c>
      <c r="N264" s="9" t="s">
        <v>2518</v>
      </c>
      <c r="O264" s="9" t="s">
        <v>45</v>
      </c>
      <c r="P264" s="9" t="s">
        <v>62</v>
      </c>
      <c r="Q264" s="9" t="s">
        <v>2353</v>
      </c>
      <c r="R264" s="9" t="s">
        <v>2517</v>
      </c>
      <c r="S264" s="9" t="s">
        <v>75</v>
      </c>
      <c r="T264" s="9" t="s">
        <v>76</v>
      </c>
      <c r="U264" s="9" t="s">
        <v>75</v>
      </c>
      <c r="V264" s="9" t="s">
        <v>51</v>
      </c>
      <c r="W264" s="9" t="s">
        <v>52</v>
      </c>
      <c r="X264" s="9" t="s">
        <v>53</v>
      </c>
      <c r="Y264" s="9" t="s">
        <v>54</v>
      </c>
      <c r="Z264" s="9" t="s">
        <v>1491</v>
      </c>
      <c r="AA264" s="9" t="s">
        <v>4044</v>
      </c>
      <c r="AB264" s="11">
        <v>4998882</v>
      </c>
      <c r="AC264" s="10" t="s">
        <v>4764</v>
      </c>
      <c r="AD264" s="10"/>
      <c r="AE264" s="10" t="str" cm="1">
        <f t="array" aca="1" ref="AE264" ca="1">IFERROR(_xlfn.XLOOKUP(MID(CELL("filename",$A$1),FIND("]",CELL("filename",$A$1))+1,255)&amp;"|"&amp;$C264,Fonte_OM_Objeto!$G:$G,Fonte_OM_Objeto!$J:$J),"")</f>
        <v/>
      </c>
      <c r="AF264" s="10" t="str" cm="1">
        <f t="array" aca="1" ref="AF264" ca="1">IFERROR(_xlfn.XLOOKUP(MID(CELL("filename",$A$1),FIND("]",CELL("filename",$A$1))+1,255)&amp;"|"&amp;$C264,Fonte_OM_Objeto!$G:$G,Fonte_OM_Objeto!$K:$K),"")</f>
        <v/>
      </c>
    </row>
    <row r="265" spans="1:32" s="1" customFormat="1" ht="106.15" customHeight="1" x14ac:dyDescent="0.2">
      <c r="A265" s="9" t="s">
        <v>2327</v>
      </c>
      <c r="B265" s="9" t="s">
        <v>31</v>
      </c>
      <c r="C265" s="9" t="s">
        <v>4767</v>
      </c>
      <c r="D265" s="9" t="s">
        <v>1483</v>
      </c>
      <c r="E265" s="9" t="s">
        <v>4766</v>
      </c>
      <c r="F265" s="9" t="s">
        <v>4765</v>
      </c>
      <c r="G265" s="9" t="s">
        <v>1483</v>
      </c>
      <c r="H265" s="9" t="s">
        <v>212</v>
      </c>
      <c r="I265" s="9" t="s">
        <v>901</v>
      </c>
      <c r="J265" s="9" t="s">
        <v>40</v>
      </c>
      <c r="K265" s="9" t="s">
        <v>41</v>
      </c>
      <c r="L265" s="9" t="s">
        <v>408</v>
      </c>
      <c r="M265" s="9" t="s">
        <v>409</v>
      </c>
      <c r="N265" s="9" t="s">
        <v>2518</v>
      </c>
      <c r="O265" s="9" t="s">
        <v>45</v>
      </c>
      <c r="P265" s="9" t="s">
        <v>62</v>
      </c>
      <c r="Q265" s="9" t="s">
        <v>2353</v>
      </c>
      <c r="R265" s="9" t="s">
        <v>2517</v>
      </c>
      <c r="S265" s="9" t="s">
        <v>75</v>
      </c>
      <c r="T265" s="9" t="s">
        <v>76</v>
      </c>
      <c r="U265" s="9" t="s">
        <v>75</v>
      </c>
      <c r="V265" s="9" t="s">
        <v>51</v>
      </c>
      <c r="W265" s="9" t="s">
        <v>52</v>
      </c>
      <c r="X265" s="9" t="s">
        <v>53</v>
      </c>
      <c r="Y265" s="9" t="s">
        <v>54</v>
      </c>
      <c r="Z265" s="9" t="s">
        <v>1491</v>
      </c>
      <c r="AA265" s="9" t="s">
        <v>4644</v>
      </c>
      <c r="AB265" s="11">
        <v>41650000</v>
      </c>
      <c r="AC265" s="10" t="s">
        <v>4764</v>
      </c>
      <c r="AD265" s="10"/>
      <c r="AE265" s="10" t="str" cm="1">
        <f t="array" aca="1" ref="AE265" ca="1">IFERROR(_xlfn.XLOOKUP(MID(CELL("filename",$A$1),FIND("]",CELL("filename",$A$1))+1,255)&amp;"|"&amp;$C265,Fonte_OM_Objeto!$G:$G,Fonte_OM_Objeto!$J:$J),"")</f>
        <v/>
      </c>
      <c r="AF265" s="10" t="str" cm="1">
        <f t="array" aca="1" ref="AF265" ca="1">IFERROR(_xlfn.XLOOKUP(MID(CELL("filename",$A$1),FIND("]",CELL("filename",$A$1))+1,255)&amp;"|"&amp;$C265,Fonte_OM_Objeto!$G:$G,Fonte_OM_Objeto!$K:$K),"")</f>
        <v/>
      </c>
    </row>
    <row r="266" spans="1:32" s="1" customFormat="1" ht="19.7" customHeight="1" x14ac:dyDescent="0.2">
      <c r="A266" s="9" t="s">
        <v>2327</v>
      </c>
      <c r="B266" s="9" t="s">
        <v>31</v>
      </c>
      <c r="C266" s="9" t="s">
        <v>2414</v>
      </c>
      <c r="D266" s="9" t="s">
        <v>1483</v>
      </c>
      <c r="E266" s="9" t="s">
        <v>2401</v>
      </c>
      <c r="F266" s="9" t="s">
        <v>2400</v>
      </c>
      <c r="G266" s="9" t="s">
        <v>1483</v>
      </c>
      <c r="H266" s="9" t="s">
        <v>611</v>
      </c>
      <c r="I266" s="9" t="s">
        <v>901</v>
      </c>
      <c r="J266" s="9" t="s">
        <v>40</v>
      </c>
      <c r="K266" s="9" t="s">
        <v>41</v>
      </c>
      <c r="L266" s="9" t="s">
        <v>232</v>
      </c>
      <c r="M266" s="9" t="s">
        <v>233</v>
      </c>
      <c r="N266" s="9" t="s">
        <v>4763</v>
      </c>
      <c r="O266" s="9" t="s">
        <v>45</v>
      </c>
      <c r="P266" s="9" t="s">
        <v>235</v>
      </c>
      <c r="Q266" s="9" t="s">
        <v>2360</v>
      </c>
      <c r="R266" s="9" t="s">
        <v>2359</v>
      </c>
      <c r="S266" s="9" t="s">
        <v>4761</v>
      </c>
      <c r="T266" s="9" t="s">
        <v>611</v>
      </c>
      <c r="U266" s="9" t="s">
        <v>4760</v>
      </c>
      <c r="V266" s="9" t="s">
        <v>51</v>
      </c>
      <c r="W266" s="9" t="s">
        <v>52</v>
      </c>
      <c r="X266" s="9" t="s">
        <v>2366</v>
      </c>
      <c r="Y266" s="9" t="s">
        <v>54</v>
      </c>
      <c r="Z266" s="9" t="s">
        <v>1491</v>
      </c>
      <c r="AA266" s="9" t="s">
        <v>4644</v>
      </c>
      <c r="AB266" s="11">
        <v>0</v>
      </c>
      <c r="AC266" s="9" t="s">
        <v>4759</v>
      </c>
      <c r="AD266" s="10"/>
      <c r="AE266" s="10" t="str" cm="1">
        <f t="array" aca="1" ref="AE266" ca="1">IFERROR(_xlfn.XLOOKUP(MID(CELL("filename",$A$1),FIND("]",CELL("filename",$A$1))+1,255)&amp;"|"&amp;$C266,Fonte_OM_Objeto!$G:$G,Fonte_OM_Objeto!$J:$J),"")</f>
        <v/>
      </c>
      <c r="AF266" s="10" t="str" cm="1">
        <f t="array" aca="1" ref="AF266" ca="1">IFERROR(_xlfn.XLOOKUP(MID(CELL("filename",$A$1),FIND("]",CELL("filename",$A$1))+1,255)&amp;"|"&amp;$C266,Fonte_OM_Objeto!$G:$G,Fonte_OM_Objeto!$K:$K),"")</f>
        <v/>
      </c>
    </row>
    <row r="267" spans="1:32" s="1" customFormat="1" ht="19.7" customHeight="1" x14ac:dyDescent="0.2">
      <c r="A267" s="9" t="s">
        <v>2327</v>
      </c>
      <c r="B267" s="9" t="s">
        <v>31</v>
      </c>
      <c r="C267" s="9" t="s">
        <v>2414</v>
      </c>
      <c r="D267" s="9" t="s">
        <v>1483</v>
      </c>
      <c r="E267" s="9" t="s">
        <v>2401</v>
      </c>
      <c r="F267" s="9" t="s">
        <v>2400</v>
      </c>
      <c r="G267" s="9" t="s">
        <v>1483</v>
      </c>
      <c r="H267" s="9" t="s">
        <v>611</v>
      </c>
      <c r="I267" s="9" t="s">
        <v>901</v>
      </c>
      <c r="J267" s="9" t="s">
        <v>40</v>
      </c>
      <c r="K267" s="9" t="s">
        <v>41</v>
      </c>
      <c r="L267" s="9" t="s">
        <v>232</v>
      </c>
      <c r="M267" s="9" t="s">
        <v>233</v>
      </c>
      <c r="N267" s="9" t="s">
        <v>4762</v>
      </c>
      <c r="O267" s="9" t="s">
        <v>45</v>
      </c>
      <c r="P267" s="9" t="s">
        <v>235</v>
      </c>
      <c r="Q267" s="9" t="s">
        <v>45</v>
      </c>
      <c r="R267" s="9" t="s">
        <v>2359</v>
      </c>
      <c r="S267" s="9" t="s">
        <v>4761</v>
      </c>
      <c r="T267" s="9" t="s">
        <v>611</v>
      </c>
      <c r="U267" s="9" t="s">
        <v>4760</v>
      </c>
      <c r="V267" s="9" t="s">
        <v>51</v>
      </c>
      <c r="W267" s="9" t="s">
        <v>52</v>
      </c>
      <c r="X267" s="9" t="s">
        <v>2366</v>
      </c>
      <c r="Y267" s="9" t="s">
        <v>54</v>
      </c>
      <c r="Z267" s="9" t="s">
        <v>1491</v>
      </c>
      <c r="AA267" s="9" t="s">
        <v>4044</v>
      </c>
      <c r="AB267" s="11">
        <v>2400430</v>
      </c>
      <c r="AC267" s="9" t="s">
        <v>4759</v>
      </c>
      <c r="AD267" s="10"/>
      <c r="AE267" s="10" t="str" cm="1">
        <f t="array" aca="1" ref="AE267" ca="1">IFERROR(_xlfn.XLOOKUP(MID(CELL("filename",$A$1),FIND("]",CELL("filename",$A$1))+1,255)&amp;"|"&amp;$C267,Fonte_OM_Objeto!$G:$G,Fonte_OM_Objeto!$J:$J),"")</f>
        <v/>
      </c>
      <c r="AF267" s="10" t="str" cm="1">
        <f t="array" aca="1" ref="AF267" ca="1">IFERROR(_xlfn.XLOOKUP(MID(CELL("filename",$A$1),FIND("]",CELL("filename",$A$1))+1,255)&amp;"|"&amp;$C267,Fonte_OM_Objeto!$G:$G,Fonte_OM_Objeto!$K:$K),"")</f>
        <v/>
      </c>
    </row>
    <row r="268" spans="1:32" s="1" customFormat="1" ht="19.7" customHeight="1" x14ac:dyDescent="0.2">
      <c r="A268" s="9" t="s">
        <v>2327</v>
      </c>
      <c r="B268" s="9" t="s">
        <v>31</v>
      </c>
      <c r="C268" s="9" t="s">
        <v>2414</v>
      </c>
      <c r="D268" s="9" t="s">
        <v>1483</v>
      </c>
      <c r="E268" s="9" t="s">
        <v>2401</v>
      </c>
      <c r="F268" s="9" t="s">
        <v>2400</v>
      </c>
      <c r="G268" s="9" t="s">
        <v>1483</v>
      </c>
      <c r="H268" s="9" t="s">
        <v>611</v>
      </c>
      <c r="I268" s="9" t="s">
        <v>901</v>
      </c>
      <c r="J268" s="9" t="s">
        <v>40</v>
      </c>
      <c r="K268" s="9" t="s">
        <v>41</v>
      </c>
      <c r="L268" s="9" t="s">
        <v>232</v>
      </c>
      <c r="M268" s="9" t="s">
        <v>233</v>
      </c>
      <c r="N268" s="9" t="s">
        <v>4762</v>
      </c>
      <c r="O268" s="9" t="s">
        <v>45</v>
      </c>
      <c r="P268" s="9" t="s">
        <v>235</v>
      </c>
      <c r="Q268" s="9" t="s">
        <v>45</v>
      </c>
      <c r="R268" s="9" t="s">
        <v>2359</v>
      </c>
      <c r="S268" s="9" t="s">
        <v>4761</v>
      </c>
      <c r="T268" s="9" t="s">
        <v>611</v>
      </c>
      <c r="U268" s="9" t="s">
        <v>4760</v>
      </c>
      <c r="V268" s="9" t="s">
        <v>51</v>
      </c>
      <c r="W268" s="9" t="s">
        <v>52</v>
      </c>
      <c r="X268" s="9" t="s">
        <v>2366</v>
      </c>
      <c r="Y268" s="9" t="s">
        <v>54</v>
      </c>
      <c r="Z268" s="9" t="s">
        <v>1491</v>
      </c>
      <c r="AA268" s="9" t="s">
        <v>4644</v>
      </c>
      <c r="AB268" s="11">
        <v>20000000</v>
      </c>
      <c r="AC268" s="9" t="s">
        <v>4759</v>
      </c>
      <c r="AD268" s="10"/>
      <c r="AE268" s="10" t="str" cm="1">
        <f t="array" aca="1" ref="AE268" ca="1">IFERROR(_xlfn.XLOOKUP(MID(CELL("filename",$A$1),FIND("]",CELL("filename",$A$1))+1,255)&amp;"|"&amp;$C268,Fonte_OM_Objeto!$G:$G,Fonte_OM_Objeto!$J:$J),"")</f>
        <v/>
      </c>
      <c r="AF268" s="10" t="str" cm="1">
        <f t="array" aca="1" ref="AF268" ca="1">IFERROR(_xlfn.XLOOKUP(MID(CELL("filename",$A$1),FIND("]",CELL("filename",$A$1))+1,255)&amp;"|"&amp;$C268,Fonte_OM_Objeto!$G:$G,Fonte_OM_Objeto!$K:$K),"")</f>
        <v/>
      </c>
    </row>
    <row r="269" spans="1:32" s="1" customFormat="1" ht="19.7" customHeight="1" x14ac:dyDescent="0.2">
      <c r="A269" s="9" t="s">
        <v>2327</v>
      </c>
      <c r="B269" s="9" t="s">
        <v>31</v>
      </c>
      <c r="C269" s="9" t="s">
        <v>4757</v>
      </c>
      <c r="D269" s="9" t="s">
        <v>1483</v>
      </c>
      <c r="E269" s="9" t="s">
        <v>2401</v>
      </c>
      <c r="F269" s="9" t="s">
        <v>2400</v>
      </c>
      <c r="G269" s="9" t="s">
        <v>1483</v>
      </c>
      <c r="H269" s="9" t="s">
        <v>611</v>
      </c>
      <c r="I269" s="9" t="s">
        <v>901</v>
      </c>
      <c r="J269" s="9" t="s">
        <v>40</v>
      </c>
      <c r="K269" s="9" t="s">
        <v>41</v>
      </c>
      <c r="L269" s="9" t="s">
        <v>232</v>
      </c>
      <c r="M269" s="9" t="s">
        <v>233</v>
      </c>
      <c r="N269" s="9" t="s">
        <v>4758</v>
      </c>
      <c r="O269" s="9" t="s">
        <v>45</v>
      </c>
      <c r="P269" s="9" t="s">
        <v>235</v>
      </c>
      <c r="Q269" s="9" t="s">
        <v>2360</v>
      </c>
      <c r="R269" s="9" t="s">
        <v>2359</v>
      </c>
      <c r="S269" s="9" t="s">
        <v>4755</v>
      </c>
      <c r="T269" s="9" t="s">
        <v>611</v>
      </c>
      <c r="U269" s="9" t="s">
        <v>614</v>
      </c>
      <c r="V269" s="9" t="s">
        <v>51</v>
      </c>
      <c r="W269" s="9" t="s">
        <v>52</v>
      </c>
      <c r="X269" s="9" t="s">
        <v>2366</v>
      </c>
      <c r="Y269" s="9" t="s">
        <v>54</v>
      </c>
      <c r="Z269" s="9" t="s">
        <v>1491</v>
      </c>
      <c r="AA269" s="9" t="s">
        <v>4644</v>
      </c>
      <c r="AB269" s="11">
        <v>0</v>
      </c>
      <c r="AC269" s="9" t="s">
        <v>4754</v>
      </c>
      <c r="AD269" s="10"/>
      <c r="AE269" s="10" t="str" cm="1">
        <f t="array" aca="1" ref="AE269" ca="1">IFERROR(_xlfn.XLOOKUP(MID(CELL("filename",$A$1),FIND("]",CELL("filename",$A$1))+1,255)&amp;"|"&amp;$C269,Fonte_OM_Objeto!$G:$G,Fonte_OM_Objeto!$J:$J),"")</f>
        <v/>
      </c>
      <c r="AF269" s="10" t="str" cm="1">
        <f t="array" aca="1" ref="AF269" ca="1">IFERROR(_xlfn.XLOOKUP(MID(CELL("filename",$A$1),FIND("]",CELL("filename",$A$1))+1,255)&amp;"|"&amp;$C269,Fonte_OM_Objeto!$G:$G,Fonte_OM_Objeto!$K:$K),"")</f>
        <v/>
      </c>
    </row>
    <row r="270" spans="1:32" s="1" customFormat="1" ht="19.7" customHeight="1" x14ac:dyDescent="0.2">
      <c r="A270" s="9" t="s">
        <v>2327</v>
      </c>
      <c r="B270" s="9" t="s">
        <v>31</v>
      </c>
      <c r="C270" s="9" t="s">
        <v>4757</v>
      </c>
      <c r="D270" s="9" t="s">
        <v>1483</v>
      </c>
      <c r="E270" s="9" t="s">
        <v>2401</v>
      </c>
      <c r="F270" s="9" t="s">
        <v>2400</v>
      </c>
      <c r="G270" s="9" t="s">
        <v>1483</v>
      </c>
      <c r="H270" s="9" t="s">
        <v>611</v>
      </c>
      <c r="I270" s="9" t="s">
        <v>901</v>
      </c>
      <c r="J270" s="9" t="s">
        <v>40</v>
      </c>
      <c r="K270" s="9" t="s">
        <v>41</v>
      </c>
      <c r="L270" s="9" t="s">
        <v>232</v>
      </c>
      <c r="M270" s="9" t="s">
        <v>233</v>
      </c>
      <c r="N270" s="9" t="s">
        <v>4756</v>
      </c>
      <c r="O270" s="9" t="s">
        <v>45</v>
      </c>
      <c r="P270" s="9" t="s">
        <v>235</v>
      </c>
      <c r="Q270" s="9" t="s">
        <v>45</v>
      </c>
      <c r="R270" s="9" t="s">
        <v>2359</v>
      </c>
      <c r="S270" s="9" t="s">
        <v>4755</v>
      </c>
      <c r="T270" s="9" t="s">
        <v>611</v>
      </c>
      <c r="U270" s="9" t="s">
        <v>614</v>
      </c>
      <c r="V270" s="9" t="s">
        <v>51</v>
      </c>
      <c r="W270" s="9" t="s">
        <v>52</v>
      </c>
      <c r="X270" s="9" t="s">
        <v>2366</v>
      </c>
      <c r="Y270" s="9" t="s">
        <v>54</v>
      </c>
      <c r="Z270" s="9" t="s">
        <v>1491</v>
      </c>
      <c r="AA270" s="9" t="s">
        <v>4044</v>
      </c>
      <c r="AB270" s="11">
        <v>1440260</v>
      </c>
      <c r="AC270" s="9" t="s">
        <v>4754</v>
      </c>
      <c r="AD270" s="10"/>
      <c r="AE270" s="10" t="str" cm="1">
        <f t="array" aca="1" ref="AE270" ca="1">IFERROR(_xlfn.XLOOKUP(MID(CELL("filename",$A$1),FIND("]",CELL("filename",$A$1))+1,255)&amp;"|"&amp;$C270,Fonte_OM_Objeto!$G:$G,Fonte_OM_Objeto!$J:$J),"")</f>
        <v/>
      </c>
      <c r="AF270" s="10" t="str" cm="1">
        <f t="array" aca="1" ref="AF270" ca="1">IFERROR(_xlfn.XLOOKUP(MID(CELL("filename",$A$1),FIND("]",CELL("filename",$A$1))+1,255)&amp;"|"&amp;$C270,Fonte_OM_Objeto!$G:$G,Fonte_OM_Objeto!$K:$K),"")</f>
        <v/>
      </c>
    </row>
    <row r="271" spans="1:32" s="1" customFormat="1" ht="19.7" customHeight="1" x14ac:dyDescent="0.2">
      <c r="A271" s="9" t="s">
        <v>2327</v>
      </c>
      <c r="B271" s="9" t="s">
        <v>31</v>
      </c>
      <c r="C271" s="9" t="s">
        <v>4757</v>
      </c>
      <c r="D271" s="9" t="s">
        <v>1483</v>
      </c>
      <c r="E271" s="9" t="s">
        <v>2401</v>
      </c>
      <c r="F271" s="9" t="s">
        <v>2400</v>
      </c>
      <c r="G271" s="9" t="s">
        <v>1483</v>
      </c>
      <c r="H271" s="9" t="s">
        <v>611</v>
      </c>
      <c r="I271" s="9" t="s">
        <v>901</v>
      </c>
      <c r="J271" s="9" t="s">
        <v>40</v>
      </c>
      <c r="K271" s="9" t="s">
        <v>41</v>
      </c>
      <c r="L271" s="9" t="s">
        <v>232</v>
      </c>
      <c r="M271" s="9" t="s">
        <v>233</v>
      </c>
      <c r="N271" s="9" t="s">
        <v>4756</v>
      </c>
      <c r="O271" s="9" t="s">
        <v>45</v>
      </c>
      <c r="P271" s="9" t="s">
        <v>235</v>
      </c>
      <c r="Q271" s="9" t="s">
        <v>45</v>
      </c>
      <c r="R271" s="9" t="s">
        <v>2359</v>
      </c>
      <c r="S271" s="9" t="s">
        <v>4755</v>
      </c>
      <c r="T271" s="9" t="s">
        <v>611</v>
      </c>
      <c r="U271" s="9" t="s">
        <v>614</v>
      </c>
      <c r="V271" s="9" t="s">
        <v>51</v>
      </c>
      <c r="W271" s="9" t="s">
        <v>52</v>
      </c>
      <c r="X271" s="9" t="s">
        <v>2366</v>
      </c>
      <c r="Y271" s="9" t="s">
        <v>54</v>
      </c>
      <c r="Z271" s="9" t="s">
        <v>1491</v>
      </c>
      <c r="AA271" s="9" t="s">
        <v>4644</v>
      </c>
      <c r="AB271" s="11">
        <v>12000000</v>
      </c>
      <c r="AC271" s="9" t="s">
        <v>4754</v>
      </c>
      <c r="AD271" s="10"/>
      <c r="AE271" s="10" t="str" cm="1">
        <f t="array" aca="1" ref="AE271" ca="1">IFERROR(_xlfn.XLOOKUP(MID(CELL("filename",$A$1),FIND("]",CELL("filename",$A$1))+1,255)&amp;"|"&amp;$C271,Fonte_OM_Objeto!$G:$G,Fonte_OM_Objeto!$J:$J),"")</f>
        <v/>
      </c>
      <c r="AF271" s="10" t="str" cm="1">
        <f t="array" aca="1" ref="AF271" ca="1">IFERROR(_xlfn.XLOOKUP(MID(CELL("filename",$A$1),FIND("]",CELL("filename",$A$1))+1,255)&amp;"|"&amp;$C271,Fonte_OM_Objeto!$G:$G,Fonte_OM_Objeto!$K:$K),"")</f>
        <v/>
      </c>
    </row>
    <row r="272" spans="1:32" s="1" customFormat="1" ht="19.7" customHeight="1" x14ac:dyDescent="0.2">
      <c r="A272" s="9" t="s">
        <v>2327</v>
      </c>
      <c r="B272" s="9" t="s">
        <v>31</v>
      </c>
      <c r="C272" s="9" t="s">
        <v>4750</v>
      </c>
      <c r="D272" s="9" t="s">
        <v>1483</v>
      </c>
      <c r="E272" s="9" t="s">
        <v>2401</v>
      </c>
      <c r="F272" s="9" t="s">
        <v>2400</v>
      </c>
      <c r="G272" s="9" t="s">
        <v>1483</v>
      </c>
      <c r="H272" s="9" t="s">
        <v>611</v>
      </c>
      <c r="I272" s="9" t="s">
        <v>901</v>
      </c>
      <c r="J272" s="9" t="s">
        <v>40</v>
      </c>
      <c r="K272" s="9" t="s">
        <v>41</v>
      </c>
      <c r="L272" s="9" t="s">
        <v>232</v>
      </c>
      <c r="M272" s="9" t="s">
        <v>233</v>
      </c>
      <c r="N272" s="9" t="s">
        <v>4753</v>
      </c>
      <c r="O272" s="9" t="s">
        <v>45</v>
      </c>
      <c r="P272" s="9" t="s">
        <v>235</v>
      </c>
      <c r="Q272" s="9" t="s">
        <v>2360</v>
      </c>
      <c r="R272" s="9" t="s">
        <v>2359</v>
      </c>
      <c r="S272" s="9" t="s">
        <v>4752</v>
      </c>
      <c r="T272" s="9" t="s">
        <v>611</v>
      </c>
      <c r="U272" s="9" t="s">
        <v>614</v>
      </c>
      <c r="V272" s="9" t="s">
        <v>51</v>
      </c>
      <c r="W272" s="9" t="s">
        <v>52</v>
      </c>
      <c r="X272" s="9" t="s">
        <v>2366</v>
      </c>
      <c r="Y272" s="9" t="s">
        <v>54</v>
      </c>
      <c r="Z272" s="9" t="s">
        <v>1491</v>
      </c>
      <c r="AA272" s="9" t="s">
        <v>4644</v>
      </c>
      <c r="AB272" s="11">
        <v>0</v>
      </c>
      <c r="AC272" s="10" t="s">
        <v>4747</v>
      </c>
      <c r="AD272" s="10"/>
      <c r="AE272" s="10" t="str" cm="1">
        <f t="array" aca="1" ref="AE272" ca="1">IFERROR(_xlfn.XLOOKUP(MID(CELL("filename",$A$1),FIND("]",CELL("filename",$A$1))+1,255)&amp;"|"&amp;$C272,Fonte_OM_Objeto!$G:$G,Fonte_OM_Objeto!$J:$J),"")</f>
        <v/>
      </c>
      <c r="AF272" s="10" t="str" cm="1">
        <f t="array" aca="1" ref="AF272" ca="1">IFERROR(_xlfn.XLOOKUP(MID(CELL("filename",$A$1),FIND("]",CELL("filename",$A$1))+1,255)&amp;"|"&amp;$C272,Fonte_OM_Objeto!$G:$G,Fonte_OM_Objeto!$K:$K),"")</f>
        <v/>
      </c>
    </row>
    <row r="273" spans="1:32" s="1" customFormat="1" ht="19.7" customHeight="1" x14ac:dyDescent="0.2">
      <c r="A273" s="9" t="s">
        <v>2327</v>
      </c>
      <c r="B273" s="9" t="s">
        <v>31</v>
      </c>
      <c r="C273" s="9" t="s">
        <v>4750</v>
      </c>
      <c r="D273" s="9" t="s">
        <v>1483</v>
      </c>
      <c r="E273" s="9" t="s">
        <v>2401</v>
      </c>
      <c r="F273" s="9" t="s">
        <v>2400</v>
      </c>
      <c r="G273" s="9" t="s">
        <v>1483</v>
      </c>
      <c r="H273" s="9" t="s">
        <v>611</v>
      </c>
      <c r="I273" s="9" t="s">
        <v>901</v>
      </c>
      <c r="J273" s="9" t="s">
        <v>40</v>
      </c>
      <c r="K273" s="9" t="s">
        <v>41</v>
      </c>
      <c r="L273" s="9" t="s">
        <v>232</v>
      </c>
      <c r="M273" s="9" t="s">
        <v>233</v>
      </c>
      <c r="N273" s="9" t="s">
        <v>4751</v>
      </c>
      <c r="O273" s="9" t="s">
        <v>45</v>
      </c>
      <c r="P273" s="9" t="s">
        <v>235</v>
      </c>
      <c r="Q273" s="9" t="s">
        <v>2360</v>
      </c>
      <c r="R273" s="9" t="s">
        <v>2359</v>
      </c>
      <c r="S273" s="9" t="s">
        <v>4748</v>
      </c>
      <c r="T273" s="9" t="s">
        <v>611</v>
      </c>
      <c r="U273" s="9" t="s">
        <v>614</v>
      </c>
      <c r="V273" s="9" t="s">
        <v>51</v>
      </c>
      <c r="W273" s="9" t="s">
        <v>52</v>
      </c>
      <c r="X273" s="9" t="s">
        <v>2366</v>
      </c>
      <c r="Y273" s="9" t="s">
        <v>54</v>
      </c>
      <c r="Z273" s="9" t="s">
        <v>1491</v>
      </c>
      <c r="AA273" s="9" t="s">
        <v>4644</v>
      </c>
      <c r="AB273" s="11">
        <v>0</v>
      </c>
      <c r="AC273" s="10" t="s">
        <v>4747</v>
      </c>
      <c r="AD273" s="10"/>
      <c r="AE273" s="10" t="str" cm="1">
        <f t="array" aca="1" ref="AE273" ca="1">IFERROR(_xlfn.XLOOKUP(MID(CELL("filename",$A$1),FIND("]",CELL("filename",$A$1))+1,255)&amp;"|"&amp;$C273,Fonte_OM_Objeto!$G:$G,Fonte_OM_Objeto!$J:$J),"")</f>
        <v/>
      </c>
      <c r="AF273" s="10" t="str" cm="1">
        <f t="array" aca="1" ref="AF273" ca="1">IFERROR(_xlfn.XLOOKUP(MID(CELL("filename",$A$1),FIND("]",CELL("filename",$A$1))+1,255)&amp;"|"&amp;$C273,Fonte_OM_Objeto!$G:$G,Fonte_OM_Objeto!$K:$K),"")</f>
        <v/>
      </c>
    </row>
    <row r="274" spans="1:32" s="1" customFormat="1" ht="19.7" customHeight="1" x14ac:dyDescent="0.2">
      <c r="A274" s="9" t="s">
        <v>2327</v>
      </c>
      <c r="B274" s="9" t="s">
        <v>31</v>
      </c>
      <c r="C274" s="9" t="s">
        <v>4750</v>
      </c>
      <c r="D274" s="9" t="s">
        <v>1483</v>
      </c>
      <c r="E274" s="9" t="s">
        <v>2401</v>
      </c>
      <c r="F274" s="9" t="s">
        <v>2400</v>
      </c>
      <c r="G274" s="9" t="s">
        <v>1483</v>
      </c>
      <c r="H274" s="9" t="s">
        <v>611</v>
      </c>
      <c r="I274" s="9" t="s">
        <v>901</v>
      </c>
      <c r="J274" s="9" t="s">
        <v>40</v>
      </c>
      <c r="K274" s="9" t="s">
        <v>41</v>
      </c>
      <c r="L274" s="9" t="s">
        <v>232</v>
      </c>
      <c r="M274" s="9" t="s">
        <v>233</v>
      </c>
      <c r="N274" s="9" t="s">
        <v>4749</v>
      </c>
      <c r="O274" s="9" t="s">
        <v>45</v>
      </c>
      <c r="P274" s="9" t="s">
        <v>235</v>
      </c>
      <c r="Q274" s="9" t="s">
        <v>45</v>
      </c>
      <c r="R274" s="9" t="s">
        <v>2359</v>
      </c>
      <c r="S274" s="9" t="s">
        <v>4748</v>
      </c>
      <c r="T274" s="9" t="s">
        <v>611</v>
      </c>
      <c r="U274" s="9" t="s">
        <v>614</v>
      </c>
      <c r="V274" s="9" t="s">
        <v>51</v>
      </c>
      <c r="W274" s="9" t="s">
        <v>52</v>
      </c>
      <c r="X274" s="9" t="s">
        <v>2366</v>
      </c>
      <c r="Y274" s="9" t="s">
        <v>54</v>
      </c>
      <c r="Z274" s="9" t="s">
        <v>1491</v>
      </c>
      <c r="AA274" s="9" t="s">
        <v>4044</v>
      </c>
      <c r="AB274" s="11">
        <v>2640478</v>
      </c>
      <c r="AC274" s="10" t="s">
        <v>4747</v>
      </c>
      <c r="AD274" s="10"/>
      <c r="AE274" s="10" t="str" cm="1">
        <f t="array" aca="1" ref="AE274" ca="1">IFERROR(_xlfn.XLOOKUP(MID(CELL("filename",$A$1),FIND("]",CELL("filename",$A$1))+1,255)&amp;"|"&amp;$C274,Fonte_OM_Objeto!$G:$G,Fonte_OM_Objeto!$J:$J),"")</f>
        <v/>
      </c>
      <c r="AF274" s="10" t="str" cm="1">
        <f t="array" aca="1" ref="AF274" ca="1">IFERROR(_xlfn.XLOOKUP(MID(CELL("filename",$A$1),FIND("]",CELL("filename",$A$1))+1,255)&amp;"|"&amp;$C274,Fonte_OM_Objeto!$G:$G,Fonte_OM_Objeto!$K:$K),"")</f>
        <v/>
      </c>
    </row>
    <row r="275" spans="1:32" s="1" customFormat="1" ht="19.7" customHeight="1" x14ac:dyDescent="0.2">
      <c r="A275" s="9" t="s">
        <v>2327</v>
      </c>
      <c r="B275" s="9" t="s">
        <v>31</v>
      </c>
      <c r="C275" s="9" t="s">
        <v>4750</v>
      </c>
      <c r="D275" s="9" t="s">
        <v>1483</v>
      </c>
      <c r="E275" s="9" t="s">
        <v>2401</v>
      </c>
      <c r="F275" s="9" t="s">
        <v>2400</v>
      </c>
      <c r="G275" s="9" t="s">
        <v>1483</v>
      </c>
      <c r="H275" s="9" t="s">
        <v>611</v>
      </c>
      <c r="I275" s="9" t="s">
        <v>901</v>
      </c>
      <c r="J275" s="9" t="s">
        <v>40</v>
      </c>
      <c r="K275" s="9" t="s">
        <v>41</v>
      </c>
      <c r="L275" s="9" t="s">
        <v>232</v>
      </c>
      <c r="M275" s="9" t="s">
        <v>233</v>
      </c>
      <c r="N275" s="9" t="s">
        <v>4749</v>
      </c>
      <c r="O275" s="9" t="s">
        <v>45</v>
      </c>
      <c r="P275" s="9" t="s">
        <v>235</v>
      </c>
      <c r="Q275" s="9" t="s">
        <v>45</v>
      </c>
      <c r="R275" s="9" t="s">
        <v>2359</v>
      </c>
      <c r="S275" s="9" t="s">
        <v>4748</v>
      </c>
      <c r="T275" s="9" t="s">
        <v>611</v>
      </c>
      <c r="U275" s="9" t="s">
        <v>614</v>
      </c>
      <c r="V275" s="9" t="s">
        <v>51</v>
      </c>
      <c r="W275" s="9" t="s">
        <v>52</v>
      </c>
      <c r="X275" s="9" t="s">
        <v>2366</v>
      </c>
      <c r="Y275" s="9" t="s">
        <v>54</v>
      </c>
      <c r="Z275" s="9" t="s">
        <v>1491</v>
      </c>
      <c r="AA275" s="9" t="s">
        <v>4644</v>
      </c>
      <c r="AB275" s="11">
        <v>22000000</v>
      </c>
      <c r="AC275" s="10" t="s">
        <v>4747</v>
      </c>
      <c r="AD275" s="10"/>
      <c r="AE275" s="10" t="str" cm="1">
        <f t="array" aca="1" ref="AE275" ca="1">IFERROR(_xlfn.XLOOKUP(MID(CELL("filename",$A$1),FIND("]",CELL("filename",$A$1))+1,255)&amp;"|"&amp;$C275,Fonte_OM_Objeto!$G:$G,Fonte_OM_Objeto!$J:$J),"")</f>
        <v/>
      </c>
      <c r="AF275" s="10" t="str" cm="1">
        <f t="array" aca="1" ref="AF275" ca="1">IFERROR(_xlfn.XLOOKUP(MID(CELL("filename",$A$1),FIND("]",CELL("filename",$A$1))+1,255)&amp;"|"&amp;$C275,Fonte_OM_Objeto!$G:$G,Fonte_OM_Objeto!$K:$K),"")</f>
        <v/>
      </c>
    </row>
    <row r="276" spans="1:32" s="1" customFormat="1" ht="19.7" customHeight="1" x14ac:dyDescent="0.2">
      <c r="A276" s="9" t="s">
        <v>2327</v>
      </c>
      <c r="B276" s="9" t="s">
        <v>31</v>
      </c>
      <c r="C276" s="9" t="s">
        <v>3205</v>
      </c>
      <c r="D276" s="9" t="s">
        <v>1483</v>
      </c>
      <c r="E276" s="9" t="s">
        <v>2401</v>
      </c>
      <c r="F276" s="9" t="s">
        <v>2400</v>
      </c>
      <c r="G276" s="9" t="s">
        <v>1483</v>
      </c>
      <c r="H276" s="9" t="s">
        <v>611</v>
      </c>
      <c r="I276" s="9" t="s">
        <v>901</v>
      </c>
      <c r="J276" s="9" t="s">
        <v>40</v>
      </c>
      <c r="K276" s="9" t="s">
        <v>41</v>
      </c>
      <c r="L276" s="9" t="s">
        <v>232</v>
      </c>
      <c r="M276" s="9" t="s">
        <v>233</v>
      </c>
      <c r="N276" s="9" t="s">
        <v>4746</v>
      </c>
      <c r="O276" s="9" t="s">
        <v>45</v>
      </c>
      <c r="P276" s="9" t="s">
        <v>235</v>
      </c>
      <c r="Q276" s="9" t="s">
        <v>2360</v>
      </c>
      <c r="R276" s="9" t="s">
        <v>2359</v>
      </c>
      <c r="S276" s="9" t="s">
        <v>4744</v>
      </c>
      <c r="T276" s="9" t="s">
        <v>611</v>
      </c>
      <c r="U276" s="9" t="s">
        <v>623</v>
      </c>
      <c r="V276" s="9" t="s">
        <v>51</v>
      </c>
      <c r="W276" s="9" t="s">
        <v>52</v>
      </c>
      <c r="X276" s="9" t="s">
        <v>2390</v>
      </c>
      <c r="Y276" s="9" t="s">
        <v>54</v>
      </c>
      <c r="Z276" s="9" t="s">
        <v>1392</v>
      </c>
      <c r="AA276" s="9" t="s">
        <v>4644</v>
      </c>
      <c r="AB276" s="11">
        <v>0</v>
      </c>
      <c r="AC276" s="9" t="s">
        <v>4743</v>
      </c>
      <c r="AD276" s="10"/>
      <c r="AE276" s="10" t="str" cm="1">
        <f t="array" aca="1" ref="AE276" ca="1">IFERROR(_xlfn.XLOOKUP(MID(CELL("filename",$A$1),FIND("]",CELL("filename",$A$1))+1,255)&amp;"|"&amp;$C276,Fonte_OM_Objeto!$G:$G,Fonte_OM_Objeto!$J:$J),"")</f>
        <v/>
      </c>
      <c r="AF276" s="10" t="str" cm="1">
        <f t="array" aca="1" ref="AF276" ca="1">IFERROR(_xlfn.XLOOKUP(MID(CELL("filename",$A$1),FIND("]",CELL("filename",$A$1))+1,255)&amp;"|"&amp;$C276,Fonte_OM_Objeto!$G:$G,Fonte_OM_Objeto!$K:$K),"")</f>
        <v/>
      </c>
    </row>
    <row r="277" spans="1:32" s="1" customFormat="1" ht="19.7" customHeight="1" x14ac:dyDescent="0.2">
      <c r="A277" s="9" t="s">
        <v>2327</v>
      </c>
      <c r="B277" s="9" t="s">
        <v>31</v>
      </c>
      <c r="C277" s="9" t="s">
        <v>3205</v>
      </c>
      <c r="D277" s="9" t="s">
        <v>1483</v>
      </c>
      <c r="E277" s="9" t="s">
        <v>2401</v>
      </c>
      <c r="F277" s="9" t="s">
        <v>2400</v>
      </c>
      <c r="G277" s="9" t="s">
        <v>1483</v>
      </c>
      <c r="H277" s="9" t="s">
        <v>611</v>
      </c>
      <c r="I277" s="9" t="s">
        <v>901</v>
      </c>
      <c r="J277" s="9" t="s">
        <v>40</v>
      </c>
      <c r="K277" s="9" t="s">
        <v>41</v>
      </c>
      <c r="L277" s="9" t="s">
        <v>232</v>
      </c>
      <c r="M277" s="9" t="s">
        <v>233</v>
      </c>
      <c r="N277" s="9" t="s">
        <v>4746</v>
      </c>
      <c r="O277" s="9" t="s">
        <v>45</v>
      </c>
      <c r="P277" s="9" t="s">
        <v>235</v>
      </c>
      <c r="Q277" s="9" t="s">
        <v>2360</v>
      </c>
      <c r="R277" s="9" t="s">
        <v>2359</v>
      </c>
      <c r="S277" s="9" t="s">
        <v>4744</v>
      </c>
      <c r="T277" s="9" t="s">
        <v>611</v>
      </c>
      <c r="U277" s="9" t="s">
        <v>623</v>
      </c>
      <c r="V277" s="9" t="s">
        <v>51</v>
      </c>
      <c r="W277" s="9" t="s">
        <v>52</v>
      </c>
      <c r="X277" s="9" t="s">
        <v>2390</v>
      </c>
      <c r="Y277" s="9" t="s">
        <v>54</v>
      </c>
      <c r="Z277" s="9" t="s">
        <v>1491</v>
      </c>
      <c r="AA277" s="9" t="s">
        <v>4644</v>
      </c>
      <c r="AB277" s="11">
        <v>0</v>
      </c>
      <c r="AC277" s="9" t="s">
        <v>4743</v>
      </c>
      <c r="AD277" s="10"/>
      <c r="AE277" s="10" t="str" cm="1">
        <f t="array" aca="1" ref="AE277" ca="1">IFERROR(_xlfn.XLOOKUP(MID(CELL("filename",$A$1),FIND("]",CELL("filename",$A$1))+1,255)&amp;"|"&amp;$C277,Fonte_OM_Objeto!$G:$G,Fonte_OM_Objeto!$J:$J),"")</f>
        <v/>
      </c>
      <c r="AF277" s="10" t="str" cm="1">
        <f t="array" aca="1" ref="AF277" ca="1">IFERROR(_xlfn.XLOOKUP(MID(CELL("filename",$A$1),FIND("]",CELL("filename",$A$1))+1,255)&amp;"|"&amp;$C277,Fonte_OM_Objeto!$G:$G,Fonte_OM_Objeto!$K:$K),"")</f>
        <v/>
      </c>
    </row>
    <row r="278" spans="1:32" s="1" customFormat="1" ht="19.7" customHeight="1" x14ac:dyDescent="0.2">
      <c r="A278" s="9" t="s">
        <v>2327</v>
      </c>
      <c r="B278" s="9" t="s">
        <v>31</v>
      </c>
      <c r="C278" s="9" t="s">
        <v>3205</v>
      </c>
      <c r="D278" s="9" t="s">
        <v>1483</v>
      </c>
      <c r="E278" s="9" t="s">
        <v>2401</v>
      </c>
      <c r="F278" s="9" t="s">
        <v>2400</v>
      </c>
      <c r="G278" s="9" t="s">
        <v>1483</v>
      </c>
      <c r="H278" s="9" t="s">
        <v>611</v>
      </c>
      <c r="I278" s="9" t="s">
        <v>901</v>
      </c>
      <c r="J278" s="9" t="s">
        <v>40</v>
      </c>
      <c r="K278" s="9" t="s">
        <v>41</v>
      </c>
      <c r="L278" s="9" t="s">
        <v>232</v>
      </c>
      <c r="M278" s="9" t="s">
        <v>233</v>
      </c>
      <c r="N278" s="9" t="s">
        <v>4745</v>
      </c>
      <c r="O278" s="9" t="s">
        <v>45</v>
      </c>
      <c r="P278" s="9" t="s">
        <v>235</v>
      </c>
      <c r="Q278" s="9" t="s">
        <v>45</v>
      </c>
      <c r="R278" s="9" t="s">
        <v>2359</v>
      </c>
      <c r="S278" s="9" t="s">
        <v>4744</v>
      </c>
      <c r="T278" s="9" t="s">
        <v>611</v>
      </c>
      <c r="U278" s="9" t="s">
        <v>623</v>
      </c>
      <c r="V278" s="9" t="s">
        <v>51</v>
      </c>
      <c r="W278" s="9" t="s">
        <v>52</v>
      </c>
      <c r="X278" s="9" t="s">
        <v>2390</v>
      </c>
      <c r="Y278" s="9" t="s">
        <v>54</v>
      </c>
      <c r="Z278" s="9" t="s">
        <v>1392</v>
      </c>
      <c r="AA278" s="9" t="s">
        <v>4644</v>
      </c>
      <c r="AB278" s="11">
        <v>10000000</v>
      </c>
      <c r="AC278" s="9" t="s">
        <v>4743</v>
      </c>
      <c r="AD278" s="10"/>
      <c r="AE278" s="10" t="str" cm="1">
        <f t="array" aca="1" ref="AE278" ca="1">IFERROR(_xlfn.XLOOKUP(MID(CELL("filename",$A$1),FIND("]",CELL("filename",$A$1))+1,255)&amp;"|"&amp;$C278,Fonte_OM_Objeto!$G:$G,Fonte_OM_Objeto!$J:$J),"")</f>
        <v/>
      </c>
      <c r="AF278" s="10" t="str" cm="1">
        <f t="array" aca="1" ref="AF278" ca="1">IFERROR(_xlfn.XLOOKUP(MID(CELL("filename",$A$1),FIND("]",CELL("filename",$A$1))+1,255)&amp;"|"&amp;$C278,Fonte_OM_Objeto!$G:$G,Fonte_OM_Objeto!$K:$K),"")</f>
        <v/>
      </c>
    </row>
    <row r="279" spans="1:32" s="1" customFormat="1" ht="19.7" customHeight="1" x14ac:dyDescent="0.2">
      <c r="A279" s="9" t="s">
        <v>2327</v>
      </c>
      <c r="B279" s="9" t="s">
        <v>31</v>
      </c>
      <c r="C279" s="9" t="s">
        <v>3205</v>
      </c>
      <c r="D279" s="9" t="s">
        <v>1483</v>
      </c>
      <c r="E279" s="9" t="s">
        <v>2401</v>
      </c>
      <c r="F279" s="9" t="s">
        <v>2400</v>
      </c>
      <c r="G279" s="9" t="s">
        <v>1483</v>
      </c>
      <c r="H279" s="9" t="s">
        <v>611</v>
      </c>
      <c r="I279" s="9" t="s">
        <v>901</v>
      </c>
      <c r="J279" s="9" t="s">
        <v>40</v>
      </c>
      <c r="K279" s="9" t="s">
        <v>41</v>
      </c>
      <c r="L279" s="9" t="s">
        <v>232</v>
      </c>
      <c r="M279" s="9" t="s">
        <v>233</v>
      </c>
      <c r="N279" s="9" t="s">
        <v>4745</v>
      </c>
      <c r="O279" s="9" t="s">
        <v>45</v>
      </c>
      <c r="P279" s="9" t="s">
        <v>235</v>
      </c>
      <c r="Q279" s="9" t="s">
        <v>45</v>
      </c>
      <c r="R279" s="9" t="s">
        <v>2359</v>
      </c>
      <c r="S279" s="9" t="s">
        <v>4744</v>
      </c>
      <c r="T279" s="9" t="s">
        <v>611</v>
      </c>
      <c r="U279" s="9" t="s">
        <v>623</v>
      </c>
      <c r="V279" s="9" t="s">
        <v>51</v>
      </c>
      <c r="W279" s="9" t="s">
        <v>52</v>
      </c>
      <c r="X279" s="9" t="s">
        <v>2390</v>
      </c>
      <c r="Y279" s="9" t="s">
        <v>54</v>
      </c>
      <c r="Z279" s="9" t="s">
        <v>1491</v>
      </c>
      <c r="AA279" s="9" t="s">
        <v>4044</v>
      </c>
      <c r="AB279" s="11">
        <v>15027630</v>
      </c>
      <c r="AC279" s="9" t="s">
        <v>4743</v>
      </c>
      <c r="AD279" s="10"/>
      <c r="AE279" s="10" t="str" cm="1">
        <f t="array" aca="1" ref="AE279" ca="1">IFERROR(_xlfn.XLOOKUP(MID(CELL("filename",$A$1),FIND("]",CELL("filename",$A$1))+1,255)&amp;"|"&amp;$C279,Fonte_OM_Objeto!$G:$G,Fonte_OM_Objeto!$J:$J),"")</f>
        <v/>
      </c>
      <c r="AF279" s="10" t="str" cm="1">
        <f t="array" aca="1" ref="AF279" ca="1">IFERROR(_xlfn.XLOOKUP(MID(CELL("filename",$A$1),FIND("]",CELL("filename",$A$1))+1,255)&amp;"|"&amp;$C279,Fonte_OM_Objeto!$G:$G,Fonte_OM_Objeto!$K:$K),"")</f>
        <v/>
      </c>
    </row>
    <row r="280" spans="1:32" s="1" customFormat="1" ht="19.7" customHeight="1" x14ac:dyDescent="0.2">
      <c r="A280" s="9" t="s">
        <v>2327</v>
      </c>
      <c r="B280" s="9" t="s">
        <v>31</v>
      </c>
      <c r="C280" s="9" t="s">
        <v>3205</v>
      </c>
      <c r="D280" s="9" t="s">
        <v>1483</v>
      </c>
      <c r="E280" s="9" t="s">
        <v>2401</v>
      </c>
      <c r="F280" s="9" t="s">
        <v>2400</v>
      </c>
      <c r="G280" s="9" t="s">
        <v>1483</v>
      </c>
      <c r="H280" s="9" t="s">
        <v>611</v>
      </c>
      <c r="I280" s="9" t="s">
        <v>901</v>
      </c>
      <c r="J280" s="9" t="s">
        <v>40</v>
      </c>
      <c r="K280" s="9" t="s">
        <v>41</v>
      </c>
      <c r="L280" s="9" t="s">
        <v>232</v>
      </c>
      <c r="M280" s="9" t="s">
        <v>233</v>
      </c>
      <c r="N280" s="9" t="s">
        <v>4745</v>
      </c>
      <c r="O280" s="9" t="s">
        <v>45</v>
      </c>
      <c r="P280" s="9" t="s">
        <v>235</v>
      </c>
      <c r="Q280" s="9" t="s">
        <v>45</v>
      </c>
      <c r="R280" s="9" t="s">
        <v>2359</v>
      </c>
      <c r="S280" s="9" t="s">
        <v>4744</v>
      </c>
      <c r="T280" s="9" t="s">
        <v>611</v>
      </c>
      <c r="U280" s="9" t="s">
        <v>623</v>
      </c>
      <c r="V280" s="9" t="s">
        <v>51</v>
      </c>
      <c r="W280" s="9" t="s">
        <v>52</v>
      </c>
      <c r="X280" s="9" t="s">
        <v>2390</v>
      </c>
      <c r="Y280" s="9" t="s">
        <v>54</v>
      </c>
      <c r="Z280" s="9" t="s">
        <v>1491</v>
      </c>
      <c r="AA280" s="9" t="s">
        <v>4644</v>
      </c>
      <c r="AB280" s="11">
        <v>125207610</v>
      </c>
      <c r="AC280" s="9" t="s">
        <v>4743</v>
      </c>
      <c r="AD280" s="10"/>
      <c r="AE280" s="10" t="str" cm="1">
        <f t="array" aca="1" ref="AE280" ca="1">IFERROR(_xlfn.XLOOKUP(MID(CELL("filename",$A$1),FIND("]",CELL("filename",$A$1))+1,255)&amp;"|"&amp;$C280,Fonte_OM_Objeto!$G:$G,Fonte_OM_Objeto!$J:$J),"")</f>
        <v/>
      </c>
      <c r="AF280" s="10" t="str" cm="1">
        <f t="array" aca="1" ref="AF280" ca="1">IFERROR(_xlfn.XLOOKUP(MID(CELL("filename",$A$1),FIND("]",CELL("filename",$A$1))+1,255)&amp;"|"&amp;$C280,Fonte_OM_Objeto!$G:$G,Fonte_OM_Objeto!$K:$K),"")</f>
        <v/>
      </c>
    </row>
    <row r="281" spans="1:32" s="1" customFormat="1" ht="19.7" customHeight="1" x14ac:dyDescent="0.2">
      <c r="A281" s="9" t="s">
        <v>2327</v>
      </c>
      <c r="B281" s="9" t="s">
        <v>31</v>
      </c>
      <c r="C281" s="9" t="s">
        <v>2402</v>
      </c>
      <c r="D281" s="9" t="s">
        <v>1483</v>
      </c>
      <c r="E281" s="9" t="s">
        <v>2401</v>
      </c>
      <c r="F281" s="9" t="s">
        <v>2400</v>
      </c>
      <c r="G281" s="9" t="s">
        <v>1483</v>
      </c>
      <c r="H281" s="9" t="s">
        <v>611</v>
      </c>
      <c r="I281" s="9" t="s">
        <v>901</v>
      </c>
      <c r="J281" s="9" t="s">
        <v>40</v>
      </c>
      <c r="K281" s="9" t="s">
        <v>41</v>
      </c>
      <c r="L281" s="9" t="s">
        <v>232</v>
      </c>
      <c r="M281" s="9" t="s">
        <v>233</v>
      </c>
      <c r="N281" s="9" t="s">
        <v>4742</v>
      </c>
      <c r="O281" s="9" t="s">
        <v>45</v>
      </c>
      <c r="P281" s="9" t="s">
        <v>235</v>
      </c>
      <c r="Q281" s="9" t="s">
        <v>2360</v>
      </c>
      <c r="R281" s="9" t="s">
        <v>2359</v>
      </c>
      <c r="S281" s="9" t="s">
        <v>4740</v>
      </c>
      <c r="T281" s="9" t="s">
        <v>611</v>
      </c>
      <c r="U281" s="9" t="s">
        <v>4739</v>
      </c>
      <c r="V281" s="9" t="s">
        <v>51</v>
      </c>
      <c r="W281" s="9" t="s">
        <v>52</v>
      </c>
      <c r="X281" s="9" t="s">
        <v>2366</v>
      </c>
      <c r="Y281" s="9" t="s">
        <v>54</v>
      </c>
      <c r="Z281" s="9" t="s">
        <v>1491</v>
      </c>
      <c r="AA281" s="9" t="s">
        <v>4644</v>
      </c>
      <c r="AB281" s="11">
        <v>0</v>
      </c>
      <c r="AC281" s="9" t="s">
        <v>4738</v>
      </c>
      <c r="AD281" s="10"/>
      <c r="AE281" s="10" t="str" cm="1">
        <f t="array" aca="1" ref="AE281" ca="1">IFERROR(_xlfn.XLOOKUP(MID(CELL("filename",$A$1),FIND("]",CELL("filename",$A$1))+1,255)&amp;"|"&amp;$C281,Fonte_OM_Objeto!$G:$G,Fonte_OM_Objeto!$J:$J),"")</f>
        <v/>
      </c>
      <c r="AF281" s="10" t="str" cm="1">
        <f t="array" aca="1" ref="AF281" ca="1">IFERROR(_xlfn.XLOOKUP(MID(CELL("filename",$A$1),FIND("]",CELL("filename",$A$1))+1,255)&amp;"|"&amp;$C281,Fonte_OM_Objeto!$G:$G,Fonte_OM_Objeto!$K:$K),"")</f>
        <v/>
      </c>
    </row>
    <row r="282" spans="1:32" s="1" customFormat="1" ht="19.7" customHeight="1" x14ac:dyDescent="0.2">
      <c r="A282" s="9" t="s">
        <v>2327</v>
      </c>
      <c r="B282" s="9" t="s">
        <v>31</v>
      </c>
      <c r="C282" s="9" t="s">
        <v>2402</v>
      </c>
      <c r="D282" s="9" t="s">
        <v>1483</v>
      </c>
      <c r="E282" s="9" t="s">
        <v>2401</v>
      </c>
      <c r="F282" s="9" t="s">
        <v>2400</v>
      </c>
      <c r="G282" s="9" t="s">
        <v>1483</v>
      </c>
      <c r="H282" s="9" t="s">
        <v>611</v>
      </c>
      <c r="I282" s="9" t="s">
        <v>901</v>
      </c>
      <c r="J282" s="9" t="s">
        <v>40</v>
      </c>
      <c r="K282" s="9" t="s">
        <v>41</v>
      </c>
      <c r="L282" s="9" t="s">
        <v>232</v>
      </c>
      <c r="M282" s="9" t="s">
        <v>233</v>
      </c>
      <c r="N282" s="9" t="s">
        <v>4741</v>
      </c>
      <c r="O282" s="9" t="s">
        <v>45</v>
      </c>
      <c r="P282" s="9" t="s">
        <v>235</v>
      </c>
      <c r="Q282" s="9" t="s">
        <v>45</v>
      </c>
      <c r="R282" s="9" t="s">
        <v>2359</v>
      </c>
      <c r="S282" s="9" t="s">
        <v>4740</v>
      </c>
      <c r="T282" s="9" t="s">
        <v>611</v>
      </c>
      <c r="U282" s="9" t="s">
        <v>4739</v>
      </c>
      <c r="V282" s="9" t="s">
        <v>51</v>
      </c>
      <c r="W282" s="9" t="s">
        <v>52</v>
      </c>
      <c r="X282" s="9" t="s">
        <v>2366</v>
      </c>
      <c r="Y282" s="9" t="s">
        <v>54</v>
      </c>
      <c r="Z282" s="9" t="s">
        <v>1491</v>
      </c>
      <c r="AA282" s="9" t="s">
        <v>4044</v>
      </c>
      <c r="AB282" s="11">
        <v>2400434</v>
      </c>
      <c r="AC282" s="9" t="s">
        <v>4738</v>
      </c>
      <c r="AD282" s="10"/>
      <c r="AE282" s="10" t="str" cm="1">
        <f t="array" aca="1" ref="AE282" ca="1">IFERROR(_xlfn.XLOOKUP(MID(CELL("filename",$A$1),FIND("]",CELL("filename",$A$1))+1,255)&amp;"|"&amp;$C282,Fonte_OM_Objeto!$G:$G,Fonte_OM_Objeto!$J:$J),"")</f>
        <v/>
      </c>
      <c r="AF282" s="10" t="str" cm="1">
        <f t="array" aca="1" ref="AF282" ca="1">IFERROR(_xlfn.XLOOKUP(MID(CELL("filename",$A$1),FIND("]",CELL("filename",$A$1))+1,255)&amp;"|"&amp;$C282,Fonte_OM_Objeto!$G:$G,Fonte_OM_Objeto!$K:$K),"")</f>
        <v/>
      </c>
    </row>
    <row r="283" spans="1:32" s="1" customFormat="1" ht="19.7" customHeight="1" x14ac:dyDescent="0.2">
      <c r="A283" s="9" t="s">
        <v>2327</v>
      </c>
      <c r="B283" s="9" t="s">
        <v>31</v>
      </c>
      <c r="C283" s="9" t="s">
        <v>2402</v>
      </c>
      <c r="D283" s="9" t="s">
        <v>1483</v>
      </c>
      <c r="E283" s="9" t="s">
        <v>2401</v>
      </c>
      <c r="F283" s="9" t="s">
        <v>2400</v>
      </c>
      <c r="G283" s="9" t="s">
        <v>1483</v>
      </c>
      <c r="H283" s="9" t="s">
        <v>611</v>
      </c>
      <c r="I283" s="9" t="s">
        <v>901</v>
      </c>
      <c r="J283" s="9" t="s">
        <v>40</v>
      </c>
      <c r="K283" s="9" t="s">
        <v>41</v>
      </c>
      <c r="L283" s="9" t="s">
        <v>232</v>
      </c>
      <c r="M283" s="9" t="s">
        <v>233</v>
      </c>
      <c r="N283" s="9" t="s">
        <v>4741</v>
      </c>
      <c r="O283" s="9" t="s">
        <v>45</v>
      </c>
      <c r="P283" s="9" t="s">
        <v>235</v>
      </c>
      <c r="Q283" s="9" t="s">
        <v>45</v>
      </c>
      <c r="R283" s="9" t="s">
        <v>2359</v>
      </c>
      <c r="S283" s="9" t="s">
        <v>4740</v>
      </c>
      <c r="T283" s="9" t="s">
        <v>611</v>
      </c>
      <c r="U283" s="9" t="s">
        <v>4739</v>
      </c>
      <c r="V283" s="9" t="s">
        <v>51</v>
      </c>
      <c r="W283" s="9" t="s">
        <v>52</v>
      </c>
      <c r="X283" s="9" t="s">
        <v>2366</v>
      </c>
      <c r="Y283" s="9" t="s">
        <v>54</v>
      </c>
      <c r="Z283" s="9" t="s">
        <v>1491</v>
      </c>
      <c r="AA283" s="9" t="s">
        <v>4644</v>
      </c>
      <c r="AB283" s="11">
        <v>20000000</v>
      </c>
      <c r="AC283" s="9" t="s">
        <v>4738</v>
      </c>
      <c r="AD283" s="10"/>
      <c r="AE283" s="10" t="str" cm="1">
        <f t="array" aca="1" ref="AE283" ca="1">IFERROR(_xlfn.XLOOKUP(MID(CELL("filename",$A$1),FIND("]",CELL("filename",$A$1))+1,255)&amp;"|"&amp;$C283,Fonte_OM_Objeto!$G:$G,Fonte_OM_Objeto!$J:$J),"")</f>
        <v/>
      </c>
      <c r="AF283" s="10" t="str" cm="1">
        <f t="array" aca="1" ref="AF283" ca="1">IFERROR(_xlfn.XLOOKUP(MID(CELL("filename",$A$1),FIND("]",CELL("filename",$A$1))+1,255)&amp;"|"&amp;$C283,Fonte_OM_Objeto!$G:$G,Fonte_OM_Objeto!$K:$K),"")</f>
        <v/>
      </c>
    </row>
    <row r="284" spans="1:32" s="1" customFormat="1" ht="30.4" customHeight="1" x14ac:dyDescent="0.2">
      <c r="A284" s="9" t="s">
        <v>2327</v>
      </c>
      <c r="B284" s="9" t="s">
        <v>31</v>
      </c>
      <c r="C284" s="9" t="s">
        <v>3191</v>
      </c>
      <c r="D284" s="9" t="s">
        <v>1483</v>
      </c>
      <c r="E284" s="9" t="s">
        <v>2387</v>
      </c>
      <c r="F284" s="9" t="s">
        <v>1581</v>
      </c>
      <c r="G284" s="9" t="s">
        <v>1483</v>
      </c>
      <c r="H284" s="9" t="s">
        <v>828</v>
      </c>
      <c r="I284" s="9" t="s">
        <v>901</v>
      </c>
      <c r="J284" s="9" t="s">
        <v>40</v>
      </c>
      <c r="K284" s="9" t="s">
        <v>41</v>
      </c>
      <c r="L284" s="9" t="s">
        <v>232</v>
      </c>
      <c r="M284" s="9" t="s">
        <v>233</v>
      </c>
      <c r="N284" s="9" t="s">
        <v>4737</v>
      </c>
      <c r="O284" s="9" t="s">
        <v>45</v>
      </c>
      <c r="P284" s="9" t="s">
        <v>235</v>
      </c>
      <c r="Q284" s="9" t="s">
        <v>2360</v>
      </c>
      <c r="R284" s="9" t="s">
        <v>2359</v>
      </c>
      <c r="S284" s="9" t="s">
        <v>4735</v>
      </c>
      <c r="T284" s="9" t="s">
        <v>828</v>
      </c>
      <c r="U284" s="9" t="s">
        <v>929</v>
      </c>
      <c r="V284" s="9" t="s">
        <v>51</v>
      </c>
      <c r="W284" s="9" t="s">
        <v>52</v>
      </c>
      <c r="X284" s="9" t="s">
        <v>2390</v>
      </c>
      <c r="Y284" s="9" t="s">
        <v>54</v>
      </c>
      <c r="Z284" s="9" t="s">
        <v>1392</v>
      </c>
      <c r="AA284" s="9" t="s">
        <v>4044</v>
      </c>
      <c r="AB284" s="11">
        <v>0</v>
      </c>
      <c r="AC284" s="10" t="s">
        <v>4734</v>
      </c>
      <c r="AD284" s="10"/>
      <c r="AE284" s="10" t="str" cm="1">
        <f t="array" aca="1" ref="AE284" ca="1">IFERROR(_xlfn.XLOOKUP(MID(CELL("filename",$A$1),FIND("]",CELL("filename",$A$1))+1,255)&amp;"|"&amp;$C284,Fonte_OM_Objeto!$G:$G,Fonte_OM_Objeto!$J:$J),"")</f>
        <v/>
      </c>
      <c r="AF284" s="10" t="str" cm="1">
        <f t="array" aca="1" ref="AF284" ca="1">IFERROR(_xlfn.XLOOKUP(MID(CELL("filename",$A$1),FIND("]",CELL("filename",$A$1))+1,255)&amp;"|"&amp;$C284,Fonte_OM_Objeto!$G:$G,Fonte_OM_Objeto!$K:$K),"")</f>
        <v/>
      </c>
    </row>
    <row r="285" spans="1:32" s="1" customFormat="1" ht="30.4" customHeight="1" x14ac:dyDescent="0.2">
      <c r="A285" s="9" t="s">
        <v>2327</v>
      </c>
      <c r="B285" s="9" t="s">
        <v>31</v>
      </c>
      <c r="C285" s="9" t="s">
        <v>3191</v>
      </c>
      <c r="D285" s="9" t="s">
        <v>1483</v>
      </c>
      <c r="E285" s="9" t="s">
        <v>2387</v>
      </c>
      <c r="F285" s="9" t="s">
        <v>1581</v>
      </c>
      <c r="G285" s="9" t="s">
        <v>1483</v>
      </c>
      <c r="H285" s="9" t="s">
        <v>828</v>
      </c>
      <c r="I285" s="9" t="s">
        <v>901</v>
      </c>
      <c r="J285" s="9" t="s">
        <v>40</v>
      </c>
      <c r="K285" s="9" t="s">
        <v>41</v>
      </c>
      <c r="L285" s="9" t="s">
        <v>232</v>
      </c>
      <c r="M285" s="9" t="s">
        <v>233</v>
      </c>
      <c r="N285" s="9" t="s">
        <v>4737</v>
      </c>
      <c r="O285" s="9" t="s">
        <v>45</v>
      </c>
      <c r="P285" s="9" t="s">
        <v>235</v>
      </c>
      <c r="Q285" s="9" t="s">
        <v>2360</v>
      </c>
      <c r="R285" s="9" t="s">
        <v>2359</v>
      </c>
      <c r="S285" s="9" t="s">
        <v>4735</v>
      </c>
      <c r="T285" s="9" t="s">
        <v>828</v>
      </c>
      <c r="U285" s="9" t="s">
        <v>929</v>
      </c>
      <c r="V285" s="9" t="s">
        <v>51</v>
      </c>
      <c r="W285" s="9" t="s">
        <v>52</v>
      </c>
      <c r="X285" s="9" t="s">
        <v>2390</v>
      </c>
      <c r="Y285" s="9" t="s">
        <v>54</v>
      </c>
      <c r="Z285" s="9" t="s">
        <v>1491</v>
      </c>
      <c r="AA285" s="9" t="s">
        <v>4644</v>
      </c>
      <c r="AB285" s="11">
        <v>0</v>
      </c>
      <c r="AC285" s="10" t="s">
        <v>4734</v>
      </c>
      <c r="AD285" s="10"/>
      <c r="AE285" s="10" t="str" cm="1">
        <f t="array" aca="1" ref="AE285" ca="1">IFERROR(_xlfn.XLOOKUP(MID(CELL("filename",$A$1),FIND("]",CELL("filename",$A$1))+1,255)&amp;"|"&amp;$C285,Fonte_OM_Objeto!$G:$G,Fonte_OM_Objeto!$J:$J),"")</f>
        <v/>
      </c>
      <c r="AF285" s="10" t="str" cm="1">
        <f t="array" aca="1" ref="AF285" ca="1">IFERROR(_xlfn.XLOOKUP(MID(CELL("filename",$A$1),FIND("]",CELL("filename",$A$1))+1,255)&amp;"|"&amp;$C285,Fonte_OM_Objeto!$G:$G,Fonte_OM_Objeto!$K:$K),"")</f>
        <v/>
      </c>
    </row>
    <row r="286" spans="1:32" s="1" customFormat="1" ht="30.4" customHeight="1" x14ac:dyDescent="0.2">
      <c r="A286" s="9" t="s">
        <v>2327</v>
      </c>
      <c r="B286" s="9" t="s">
        <v>31</v>
      </c>
      <c r="C286" s="9" t="s">
        <v>3191</v>
      </c>
      <c r="D286" s="9" t="s">
        <v>1483</v>
      </c>
      <c r="E286" s="9" t="s">
        <v>2387</v>
      </c>
      <c r="F286" s="9" t="s">
        <v>1581</v>
      </c>
      <c r="G286" s="9" t="s">
        <v>1483</v>
      </c>
      <c r="H286" s="9" t="s">
        <v>828</v>
      </c>
      <c r="I286" s="9" t="s">
        <v>901</v>
      </c>
      <c r="J286" s="9" t="s">
        <v>40</v>
      </c>
      <c r="K286" s="9" t="s">
        <v>41</v>
      </c>
      <c r="L286" s="9" t="s">
        <v>232</v>
      </c>
      <c r="M286" s="9" t="s">
        <v>233</v>
      </c>
      <c r="N286" s="9" t="s">
        <v>4736</v>
      </c>
      <c r="O286" s="9" t="s">
        <v>45</v>
      </c>
      <c r="P286" s="9" t="s">
        <v>235</v>
      </c>
      <c r="Q286" s="9" t="s">
        <v>45</v>
      </c>
      <c r="R286" s="9" t="s">
        <v>2359</v>
      </c>
      <c r="S286" s="9" t="s">
        <v>4735</v>
      </c>
      <c r="T286" s="9" t="s">
        <v>828</v>
      </c>
      <c r="U286" s="9" t="s">
        <v>929</v>
      </c>
      <c r="V286" s="9" t="s">
        <v>51</v>
      </c>
      <c r="W286" s="9" t="s">
        <v>52</v>
      </c>
      <c r="X286" s="9" t="s">
        <v>2390</v>
      </c>
      <c r="Y286" s="9" t="s">
        <v>54</v>
      </c>
      <c r="Z286" s="9" t="s">
        <v>1392</v>
      </c>
      <c r="AA286" s="9" t="s">
        <v>4044</v>
      </c>
      <c r="AB286" s="11">
        <v>2046828</v>
      </c>
      <c r="AC286" s="10" t="s">
        <v>4734</v>
      </c>
      <c r="AD286" s="10"/>
      <c r="AE286" s="10" t="str" cm="1">
        <f t="array" aca="1" ref="AE286" ca="1">IFERROR(_xlfn.XLOOKUP(MID(CELL("filename",$A$1),FIND("]",CELL("filename",$A$1))+1,255)&amp;"|"&amp;$C286,Fonte_OM_Objeto!$G:$G,Fonte_OM_Objeto!$J:$J),"")</f>
        <v/>
      </c>
      <c r="AF286" s="10" t="str" cm="1">
        <f t="array" aca="1" ref="AF286" ca="1">IFERROR(_xlfn.XLOOKUP(MID(CELL("filename",$A$1),FIND("]",CELL("filename",$A$1))+1,255)&amp;"|"&amp;$C286,Fonte_OM_Objeto!$G:$G,Fonte_OM_Objeto!$K:$K),"")</f>
        <v/>
      </c>
    </row>
    <row r="287" spans="1:32" s="1" customFormat="1" ht="30.4" customHeight="1" x14ac:dyDescent="0.2">
      <c r="A287" s="9" t="s">
        <v>2327</v>
      </c>
      <c r="B287" s="9" t="s">
        <v>31</v>
      </c>
      <c r="C287" s="9" t="s">
        <v>3191</v>
      </c>
      <c r="D287" s="9" t="s">
        <v>1483</v>
      </c>
      <c r="E287" s="9" t="s">
        <v>2387</v>
      </c>
      <c r="F287" s="9" t="s">
        <v>1581</v>
      </c>
      <c r="G287" s="9" t="s">
        <v>1483</v>
      </c>
      <c r="H287" s="9" t="s">
        <v>828</v>
      </c>
      <c r="I287" s="9" t="s">
        <v>901</v>
      </c>
      <c r="J287" s="9" t="s">
        <v>40</v>
      </c>
      <c r="K287" s="9" t="s">
        <v>41</v>
      </c>
      <c r="L287" s="9" t="s">
        <v>232</v>
      </c>
      <c r="M287" s="9" t="s">
        <v>233</v>
      </c>
      <c r="N287" s="9" t="s">
        <v>4736</v>
      </c>
      <c r="O287" s="9" t="s">
        <v>45</v>
      </c>
      <c r="P287" s="9" t="s">
        <v>235</v>
      </c>
      <c r="Q287" s="9" t="s">
        <v>45</v>
      </c>
      <c r="R287" s="9" t="s">
        <v>2359</v>
      </c>
      <c r="S287" s="9" t="s">
        <v>4735</v>
      </c>
      <c r="T287" s="9" t="s">
        <v>828</v>
      </c>
      <c r="U287" s="9" t="s">
        <v>929</v>
      </c>
      <c r="V287" s="9" t="s">
        <v>51</v>
      </c>
      <c r="W287" s="9" t="s">
        <v>52</v>
      </c>
      <c r="X287" s="9" t="s">
        <v>2390</v>
      </c>
      <c r="Y287" s="9" t="s">
        <v>54</v>
      </c>
      <c r="Z287" s="9" t="s">
        <v>1491</v>
      </c>
      <c r="AA287" s="9" t="s">
        <v>4044</v>
      </c>
      <c r="AB287" s="11">
        <v>5269160</v>
      </c>
      <c r="AC287" s="10" t="s">
        <v>4734</v>
      </c>
      <c r="AD287" s="10"/>
      <c r="AE287" s="10" t="str" cm="1">
        <f t="array" aca="1" ref="AE287" ca="1">IFERROR(_xlfn.XLOOKUP(MID(CELL("filename",$A$1),FIND("]",CELL("filename",$A$1))+1,255)&amp;"|"&amp;$C287,Fonte_OM_Objeto!$G:$G,Fonte_OM_Objeto!$J:$J),"")</f>
        <v/>
      </c>
      <c r="AF287" s="10" t="str" cm="1">
        <f t="array" aca="1" ref="AF287" ca="1">IFERROR(_xlfn.XLOOKUP(MID(CELL("filename",$A$1),FIND("]",CELL("filename",$A$1))+1,255)&amp;"|"&amp;$C287,Fonte_OM_Objeto!$G:$G,Fonte_OM_Objeto!$K:$K),"")</f>
        <v/>
      </c>
    </row>
    <row r="288" spans="1:32" s="1" customFormat="1" ht="30.4" customHeight="1" x14ac:dyDescent="0.2">
      <c r="A288" s="9" t="s">
        <v>2327</v>
      </c>
      <c r="B288" s="9" t="s">
        <v>31</v>
      </c>
      <c r="C288" s="9" t="s">
        <v>3191</v>
      </c>
      <c r="D288" s="9" t="s">
        <v>1483</v>
      </c>
      <c r="E288" s="9" t="s">
        <v>2387</v>
      </c>
      <c r="F288" s="9" t="s">
        <v>1581</v>
      </c>
      <c r="G288" s="9" t="s">
        <v>1483</v>
      </c>
      <c r="H288" s="9" t="s">
        <v>828</v>
      </c>
      <c r="I288" s="9" t="s">
        <v>901</v>
      </c>
      <c r="J288" s="9" t="s">
        <v>40</v>
      </c>
      <c r="K288" s="9" t="s">
        <v>41</v>
      </c>
      <c r="L288" s="9" t="s">
        <v>232</v>
      </c>
      <c r="M288" s="9" t="s">
        <v>233</v>
      </c>
      <c r="N288" s="9" t="s">
        <v>4736</v>
      </c>
      <c r="O288" s="9" t="s">
        <v>45</v>
      </c>
      <c r="P288" s="9" t="s">
        <v>235</v>
      </c>
      <c r="Q288" s="9" t="s">
        <v>45</v>
      </c>
      <c r="R288" s="9" t="s">
        <v>2359</v>
      </c>
      <c r="S288" s="9" t="s">
        <v>4735</v>
      </c>
      <c r="T288" s="9" t="s">
        <v>828</v>
      </c>
      <c r="U288" s="9" t="s">
        <v>929</v>
      </c>
      <c r="V288" s="9" t="s">
        <v>51</v>
      </c>
      <c r="W288" s="9" t="s">
        <v>52</v>
      </c>
      <c r="X288" s="9" t="s">
        <v>2390</v>
      </c>
      <c r="Y288" s="9" t="s">
        <v>54</v>
      </c>
      <c r="Z288" s="9" t="s">
        <v>1491</v>
      </c>
      <c r="AA288" s="9" t="s">
        <v>4644</v>
      </c>
      <c r="AB288" s="11">
        <v>43901902</v>
      </c>
      <c r="AC288" s="10" t="s">
        <v>4734</v>
      </c>
      <c r="AD288" s="10"/>
      <c r="AE288" s="10" t="str" cm="1">
        <f t="array" aca="1" ref="AE288" ca="1">IFERROR(_xlfn.XLOOKUP(MID(CELL("filename",$A$1),FIND("]",CELL("filename",$A$1))+1,255)&amp;"|"&amp;$C288,Fonte_OM_Objeto!$G:$G,Fonte_OM_Objeto!$J:$J),"")</f>
        <v/>
      </c>
      <c r="AF288" s="10" t="str" cm="1">
        <f t="array" aca="1" ref="AF288" ca="1">IFERROR(_xlfn.XLOOKUP(MID(CELL("filename",$A$1),FIND("]",CELL("filename",$A$1))+1,255)&amp;"|"&amp;$C288,Fonte_OM_Objeto!$G:$G,Fonte_OM_Objeto!$K:$K),"")</f>
        <v/>
      </c>
    </row>
    <row r="289" spans="1:32" s="1" customFormat="1" ht="19.7" customHeight="1" x14ac:dyDescent="0.2">
      <c r="A289" s="9" t="s">
        <v>2327</v>
      </c>
      <c r="B289" s="9" t="s">
        <v>31</v>
      </c>
      <c r="C289" s="9" t="s">
        <v>2377</v>
      </c>
      <c r="D289" s="9" t="s">
        <v>1483</v>
      </c>
      <c r="E289" s="9" t="s">
        <v>2376</v>
      </c>
      <c r="F289" s="9" t="s">
        <v>1577</v>
      </c>
      <c r="G289" s="9" t="s">
        <v>1483</v>
      </c>
      <c r="H289" s="9" t="s">
        <v>96</v>
      </c>
      <c r="I289" s="9" t="s">
        <v>901</v>
      </c>
      <c r="J289" s="9" t="s">
        <v>40</v>
      </c>
      <c r="K289" s="9" t="s">
        <v>41</v>
      </c>
      <c r="L289" s="9" t="s">
        <v>97</v>
      </c>
      <c r="M289" s="9" t="s">
        <v>98</v>
      </c>
      <c r="N289" s="9" t="s">
        <v>4085</v>
      </c>
      <c r="O289" s="9" t="s">
        <v>45</v>
      </c>
      <c r="P289" s="9" t="s">
        <v>2193</v>
      </c>
      <c r="Q289" s="9" t="s">
        <v>45</v>
      </c>
      <c r="R289" s="9" t="s">
        <v>2382</v>
      </c>
      <c r="S289" s="9" t="s">
        <v>75</v>
      </c>
      <c r="T289" s="9" t="s">
        <v>76</v>
      </c>
      <c r="U289" s="9" t="s">
        <v>75</v>
      </c>
      <c r="V289" s="9" t="s">
        <v>51</v>
      </c>
      <c r="W289" s="9" t="s">
        <v>52</v>
      </c>
      <c r="X289" s="9" t="s">
        <v>53</v>
      </c>
      <c r="Y289" s="9" t="s">
        <v>54</v>
      </c>
      <c r="Z289" s="9" t="s">
        <v>1491</v>
      </c>
      <c r="AA289" s="9" t="s">
        <v>4044</v>
      </c>
      <c r="AB289" s="11">
        <v>1489467</v>
      </c>
      <c r="AC289" s="10" t="s">
        <v>4733</v>
      </c>
      <c r="AD289" s="10"/>
      <c r="AE289" s="10" t="str" cm="1">
        <f t="array" aca="1" ref="AE289" ca="1">IFERROR(_xlfn.XLOOKUP(MID(CELL("filename",$A$1),FIND("]",CELL("filename",$A$1))+1,255)&amp;"|"&amp;$C289,Fonte_OM_Objeto!$G:$G,Fonte_OM_Objeto!$J:$J),"")</f>
        <v/>
      </c>
      <c r="AF289" s="10" t="str" cm="1">
        <f t="array" aca="1" ref="AF289" ca="1">IFERROR(_xlfn.XLOOKUP(MID(CELL("filename",$A$1),FIND("]",CELL("filename",$A$1))+1,255)&amp;"|"&amp;$C289,Fonte_OM_Objeto!$G:$G,Fonte_OM_Objeto!$K:$K),"")</f>
        <v/>
      </c>
    </row>
    <row r="290" spans="1:32" s="1" customFormat="1" ht="19.7" customHeight="1" x14ac:dyDescent="0.2">
      <c r="A290" s="9" t="s">
        <v>2327</v>
      </c>
      <c r="B290" s="9" t="s">
        <v>31</v>
      </c>
      <c r="C290" s="9" t="s">
        <v>2377</v>
      </c>
      <c r="D290" s="9" t="s">
        <v>1483</v>
      </c>
      <c r="E290" s="9" t="s">
        <v>2376</v>
      </c>
      <c r="F290" s="9" t="s">
        <v>1577</v>
      </c>
      <c r="G290" s="9" t="s">
        <v>1483</v>
      </c>
      <c r="H290" s="9" t="s">
        <v>96</v>
      </c>
      <c r="I290" s="9" t="s">
        <v>901</v>
      </c>
      <c r="J290" s="9" t="s">
        <v>40</v>
      </c>
      <c r="K290" s="9" t="s">
        <v>41</v>
      </c>
      <c r="L290" s="9" t="s">
        <v>97</v>
      </c>
      <c r="M290" s="9" t="s">
        <v>98</v>
      </c>
      <c r="N290" s="9" t="s">
        <v>4085</v>
      </c>
      <c r="O290" s="9" t="s">
        <v>45</v>
      </c>
      <c r="P290" s="9" t="s">
        <v>2193</v>
      </c>
      <c r="Q290" s="9" t="s">
        <v>45</v>
      </c>
      <c r="R290" s="9" t="s">
        <v>2382</v>
      </c>
      <c r="S290" s="9" t="s">
        <v>75</v>
      </c>
      <c r="T290" s="9" t="s">
        <v>76</v>
      </c>
      <c r="U290" s="9" t="s">
        <v>75</v>
      </c>
      <c r="V290" s="9" t="s">
        <v>51</v>
      </c>
      <c r="W290" s="9" t="s">
        <v>52</v>
      </c>
      <c r="X290" s="9" t="s">
        <v>53</v>
      </c>
      <c r="Y290" s="9" t="s">
        <v>54</v>
      </c>
      <c r="Z290" s="9" t="s">
        <v>1491</v>
      </c>
      <c r="AA290" s="9" t="s">
        <v>4644</v>
      </c>
      <c r="AB290" s="11">
        <v>12410013</v>
      </c>
      <c r="AC290" s="10" t="s">
        <v>4733</v>
      </c>
      <c r="AD290" s="10"/>
      <c r="AE290" s="10" t="str" cm="1">
        <f t="array" aca="1" ref="AE290" ca="1">IFERROR(_xlfn.XLOOKUP(MID(CELL("filename",$A$1),FIND("]",CELL("filename",$A$1))+1,255)&amp;"|"&amp;$C290,Fonte_OM_Objeto!$G:$G,Fonte_OM_Objeto!$J:$J),"")</f>
        <v/>
      </c>
      <c r="AF290" s="10" t="str" cm="1">
        <f t="array" aca="1" ref="AF290" ca="1">IFERROR(_xlfn.XLOOKUP(MID(CELL("filename",$A$1),FIND("]",CELL("filename",$A$1))+1,255)&amp;"|"&amp;$C290,Fonte_OM_Objeto!$G:$G,Fonte_OM_Objeto!$K:$K),"")</f>
        <v/>
      </c>
    </row>
    <row r="291" spans="1:32" s="1" customFormat="1" ht="19.7" customHeight="1" x14ac:dyDescent="0.2">
      <c r="A291" s="9" t="s">
        <v>2327</v>
      </c>
      <c r="B291" s="9" t="s">
        <v>31</v>
      </c>
      <c r="C291" s="9" t="s">
        <v>4732</v>
      </c>
      <c r="D291" s="9" t="s">
        <v>4674</v>
      </c>
      <c r="E291" s="9" t="s">
        <v>4673</v>
      </c>
      <c r="F291" s="9" t="s">
        <v>4672</v>
      </c>
      <c r="G291" s="9" t="s">
        <v>4672</v>
      </c>
      <c r="H291" s="9" t="s">
        <v>76</v>
      </c>
      <c r="I291" s="9" t="s">
        <v>901</v>
      </c>
      <c r="J291" s="9" t="s">
        <v>40</v>
      </c>
      <c r="K291" s="9" t="s">
        <v>41</v>
      </c>
      <c r="L291" s="9" t="s">
        <v>350</v>
      </c>
      <c r="M291" s="9" t="s">
        <v>351</v>
      </c>
      <c r="N291" s="9" t="s">
        <v>118</v>
      </c>
      <c r="O291" s="9" t="s">
        <v>45</v>
      </c>
      <c r="P291" s="9" t="s">
        <v>46</v>
      </c>
      <c r="Q291" s="9" t="s">
        <v>47</v>
      </c>
      <c r="R291" s="9" t="s">
        <v>48</v>
      </c>
      <c r="S291" s="9" t="s">
        <v>75</v>
      </c>
      <c r="T291" s="9" t="s">
        <v>76</v>
      </c>
      <c r="U291" s="9" t="s">
        <v>75</v>
      </c>
      <c r="V291" s="9" t="s">
        <v>51</v>
      </c>
      <c r="W291" s="9" t="s">
        <v>102</v>
      </c>
      <c r="X291" s="9" t="s">
        <v>53</v>
      </c>
      <c r="Y291" s="9" t="s">
        <v>54</v>
      </c>
      <c r="Z291" s="9" t="s">
        <v>1392</v>
      </c>
      <c r="AA291" s="9" t="s">
        <v>4176</v>
      </c>
      <c r="AB291" s="11">
        <v>13454735</v>
      </c>
      <c r="AC291" s="9" t="s">
        <v>4723</v>
      </c>
      <c r="AD291" s="10"/>
      <c r="AE291" s="10" t="str" cm="1">
        <f t="array" aca="1" ref="AE291" ca="1">IFERROR(_xlfn.XLOOKUP(MID(CELL("filename",$A$1),FIND("]",CELL("filename",$A$1))+1,255)&amp;"|"&amp;$C291,Fonte_OM_Objeto!$G:$G,Fonte_OM_Objeto!$J:$J),"")</f>
        <v/>
      </c>
      <c r="AF291" s="10" t="str" cm="1">
        <f t="array" aca="1" ref="AF291" ca="1">IFERROR(_xlfn.XLOOKUP(MID(CELL("filename",$A$1),FIND("]",CELL("filename",$A$1))+1,255)&amp;"|"&amp;$C291,Fonte_OM_Objeto!$G:$G,Fonte_OM_Objeto!$K:$K),"")</f>
        <v/>
      </c>
    </row>
    <row r="292" spans="1:32" s="1" customFormat="1" ht="19.7" customHeight="1" x14ac:dyDescent="0.2">
      <c r="A292" s="9" t="s">
        <v>2327</v>
      </c>
      <c r="B292" s="9" t="s">
        <v>31</v>
      </c>
      <c r="C292" s="9" t="s">
        <v>4731</v>
      </c>
      <c r="D292" s="9" t="s">
        <v>4674</v>
      </c>
      <c r="E292" s="9" t="s">
        <v>4673</v>
      </c>
      <c r="F292" s="9" t="s">
        <v>4672</v>
      </c>
      <c r="G292" s="9" t="s">
        <v>4672</v>
      </c>
      <c r="H292" s="9" t="s">
        <v>76</v>
      </c>
      <c r="I292" s="9" t="s">
        <v>901</v>
      </c>
      <c r="J292" s="9" t="s">
        <v>40</v>
      </c>
      <c r="K292" s="9" t="s">
        <v>41</v>
      </c>
      <c r="L292" s="9" t="s">
        <v>350</v>
      </c>
      <c r="M292" s="9" t="s">
        <v>351</v>
      </c>
      <c r="N292" s="9" t="s">
        <v>118</v>
      </c>
      <c r="O292" s="9" t="s">
        <v>45</v>
      </c>
      <c r="P292" s="9" t="s">
        <v>46</v>
      </c>
      <c r="Q292" s="9" t="s">
        <v>47</v>
      </c>
      <c r="R292" s="9" t="s">
        <v>48</v>
      </c>
      <c r="S292" s="9" t="s">
        <v>75</v>
      </c>
      <c r="T292" s="9" t="s">
        <v>76</v>
      </c>
      <c r="U292" s="9" t="s">
        <v>75</v>
      </c>
      <c r="V292" s="9" t="s">
        <v>51</v>
      </c>
      <c r="W292" s="9" t="s">
        <v>52</v>
      </c>
      <c r="X292" s="9" t="s">
        <v>53</v>
      </c>
      <c r="Y292" s="9" t="s">
        <v>54</v>
      </c>
      <c r="Z292" s="9" t="s">
        <v>1392</v>
      </c>
      <c r="AA292" s="9" t="s">
        <v>4176</v>
      </c>
      <c r="AB292" s="11">
        <v>28000000</v>
      </c>
      <c r="AC292" s="9" t="s">
        <v>4723</v>
      </c>
      <c r="AD292" s="10"/>
      <c r="AE292" s="10" t="str" cm="1">
        <f t="array" aca="1" ref="AE292" ca="1">IFERROR(_xlfn.XLOOKUP(MID(CELL("filename",$A$1),FIND("]",CELL("filename",$A$1))+1,255)&amp;"|"&amp;$C292,Fonte_OM_Objeto!$G:$G,Fonte_OM_Objeto!$J:$J),"")</f>
        <v/>
      </c>
      <c r="AF292" s="10" t="str" cm="1">
        <f t="array" aca="1" ref="AF292" ca="1">IFERROR(_xlfn.XLOOKUP(MID(CELL("filename",$A$1),FIND("]",CELL("filename",$A$1))+1,255)&amp;"|"&amp;$C292,Fonte_OM_Objeto!$G:$G,Fonte_OM_Objeto!$K:$K),"")</f>
        <v/>
      </c>
    </row>
    <row r="293" spans="1:32" s="1" customFormat="1" ht="19.7" customHeight="1" x14ac:dyDescent="0.2">
      <c r="A293" s="9" t="s">
        <v>2327</v>
      </c>
      <c r="B293" s="9" t="s">
        <v>31</v>
      </c>
      <c r="C293" s="9" t="s">
        <v>4730</v>
      </c>
      <c r="D293" s="9" t="s">
        <v>4674</v>
      </c>
      <c r="E293" s="9" t="s">
        <v>4673</v>
      </c>
      <c r="F293" s="9" t="s">
        <v>4672</v>
      </c>
      <c r="G293" s="9" t="s">
        <v>4672</v>
      </c>
      <c r="H293" s="9" t="s">
        <v>76</v>
      </c>
      <c r="I293" s="9" t="s">
        <v>901</v>
      </c>
      <c r="J293" s="9" t="s">
        <v>40</v>
      </c>
      <c r="K293" s="9" t="s">
        <v>41</v>
      </c>
      <c r="L293" s="9" t="s">
        <v>4729</v>
      </c>
      <c r="M293" s="9" t="s">
        <v>4728</v>
      </c>
      <c r="N293" s="9" t="s">
        <v>118</v>
      </c>
      <c r="O293" s="9" t="s">
        <v>45</v>
      </c>
      <c r="P293" s="9" t="s">
        <v>46</v>
      </c>
      <c r="Q293" s="9" t="s">
        <v>47</v>
      </c>
      <c r="R293" s="9" t="s">
        <v>48</v>
      </c>
      <c r="S293" s="9" t="s">
        <v>75</v>
      </c>
      <c r="T293" s="9" t="s">
        <v>76</v>
      </c>
      <c r="U293" s="9" t="s">
        <v>75</v>
      </c>
      <c r="V293" s="9" t="s">
        <v>51</v>
      </c>
      <c r="W293" s="9" t="s">
        <v>102</v>
      </c>
      <c r="X293" s="9" t="s">
        <v>53</v>
      </c>
      <c r="Y293" s="9" t="s">
        <v>54</v>
      </c>
      <c r="Z293" s="9" t="s">
        <v>1392</v>
      </c>
      <c r="AA293" s="9" t="s">
        <v>4176</v>
      </c>
      <c r="AB293" s="11">
        <v>429149</v>
      </c>
      <c r="AC293" s="9" t="s">
        <v>4723</v>
      </c>
      <c r="AD293" s="10"/>
      <c r="AE293" s="10" t="str" cm="1">
        <f t="array" aca="1" ref="AE293" ca="1">IFERROR(_xlfn.XLOOKUP(MID(CELL("filename",$A$1),FIND("]",CELL("filename",$A$1))+1,255)&amp;"|"&amp;$C293,Fonte_OM_Objeto!$G:$G,Fonte_OM_Objeto!$J:$J),"")</f>
        <v/>
      </c>
      <c r="AF293" s="10" t="str" cm="1">
        <f t="array" aca="1" ref="AF293" ca="1">IFERROR(_xlfn.XLOOKUP(MID(CELL("filename",$A$1),FIND("]",CELL("filename",$A$1))+1,255)&amp;"|"&amp;$C293,Fonte_OM_Objeto!$G:$G,Fonte_OM_Objeto!$K:$K),"")</f>
        <v/>
      </c>
    </row>
    <row r="294" spans="1:32" s="1" customFormat="1" ht="19.7" customHeight="1" x14ac:dyDescent="0.2">
      <c r="A294" s="9" t="s">
        <v>2327</v>
      </c>
      <c r="B294" s="9" t="s">
        <v>31</v>
      </c>
      <c r="C294" s="9" t="s">
        <v>4727</v>
      </c>
      <c r="D294" s="9" t="s">
        <v>4674</v>
      </c>
      <c r="E294" s="9" t="s">
        <v>4673</v>
      </c>
      <c r="F294" s="9" t="s">
        <v>4672</v>
      </c>
      <c r="G294" s="9" t="s">
        <v>4672</v>
      </c>
      <c r="H294" s="9" t="s">
        <v>76</v>
      </c>
      <c r="I294" s="9" t="s">
        <v>901</v>
      </c>
      <c r="J294" s="9" t="s">
        <v>40</v>
      </c>
      <c r="K294" s="9" t="s">
        <v>41</v>
      </c>
      <c r="L294" s="9" t="s">
        <v>2599</v>
      </c>
      <c r="M294" s="9" t="s">
        <v>2598</v>
      </c>
      <c r="N294" s="9" t="s">
        <v>4384</v>
      </c>
      <c r="O294" s="9" t="s">
        <v>45</v>
      </c>
      <c r="P294" s="9" t="s">
        <v>109</v>
      </c>
      <c r="Q294" s="9" t="s">
        <v>47</v>
      </c>
      <c r="R294" s="9" t="s">
        <v>4383</v>
      </c>
      <c r="S294" s="9" t="s">
        <v>75</v>
      </c>
      <c r="T294" s="9" t="s">
        <v>76</v>
      </c>
      <c r="U294" s="9" t="s">
        <v>75</v>
      </c>
      <c r="V294" s="9" t="s">
        <v>111</v>
      </c>
      <c r="W294" s="9" t="s">
        <v>102</v>
      </c>
      <c r="X294" s="9" t="s">
        <v>53</v>
      </c>
      <c r="Y294" s="9" t="s">
        <v>54</v>
      </c>
      <c r="Z294" s="9" t="s">
        <v>2563</v>
      </c>
      <c r="AA294" s="9" t="s">
        <v>4172</v>
      </c>
      <c r="AB294" s="11">
        <v>547276737</v>
      </c>
      <c r="AC294" s="9" t="s">
        <v>4723</v>
      </c>
      <c r="AD294" s="10"/>
      <c r="AE294" s="10" t="str" cm="1">
        <f t="array" aca="1" ref="AE294" ca="1">IFERROR(_xlfn.XLOOKUP(MID(CELL("filename",$A$1),FIND("]",CELL("filename",$A$1))+1,255)&amp;"|"&amp;$C294,Fonte_OM_Objeto!$G:$G,Fonte_OM_Objeto!$J:$J),"")</f>
        <v/>
      </c>
      <c r="AF294" s="10" t="str" cm="1">
        <f t="array" aca="1" ref="AF294" ca="1">IFERROR(_xlfn.XLOOKUP(MID(CELL("filename",$A$1),FIND("]",CELL("filename",$A$1))+1,255)&amp;"|"&amp;$C294,Fonte_OM_Objeto!$G:$G,Fonte_OM_Objeto!$K:$K),"")</f>
        <v/>
      </c>
    </row>
    <row r="295" spans="1:32" s="1" customFormat="1" ht="19.7" customHeight="1" x14ac:dyDescent="0.2">
      <c r="A295" s="9" t="s">
        <v>2327</v>
      </c>
      <c r="B295" s="9" t="s">
        <v>31</v>
      </c>
      <c r="C295" s="9" t="s">
        <v>4726</v>
      </c>
      <c r="D295" s="9" t="s">
        <v>4674</v>
      </c>
      <c r="E295" s="9" t="s">
        <v>4673</v>
      </c>
      <c r="F295" s="9" t="s">
        <v>4672</v>
      </c>
      <c r="G295" s="9" t="s">
        <v>4672</v>
      </c>
      <c r="H295" s="9" t="s">
        <v>76</v>
      </c>
      <c r="I295" s="9" t="s">
        <v>901</v>
      </c>
      <c r="J295" s="9" t="s">
        <v>40</v>
      </c>
      <c r="K295" s="9" t="s">
        <v>41</v>
      </c>
      <c r="L295" s="9" t="s">
        <v>70</v>
      </c>
      <c r="M295" s="9" t="s">
        <v>71</v>
      </c>
      <c r="N295" s="9" t="s">
        <v>118</v>
      </c>
      <c r="O295" s="9" t="s">
        <v>45</v>
      </c>
      <c r="P295" s="9" t="s">
        <v>46</v>
      </c>
      <c r="Q295" s="9" t="s">
        <v>47</v>
      </c>
      <c r="R295" s="9" t="s">
        <v>48</v>
      </c>
      <c r="S295" s="9" t="s">
        <v>75</v>
      </c>
      <c r="T295" s="9" t="s">
        <v>76</v>
      </c>
      <c r="U295" s="9" t="s">
        <v>75</v>
      </c>
      <c r="V295" s="9" t="s">
        <v>51</v>
      </c>
      <c r="W295" s="9" t="s">
        <v>102</v>
      </c>
      <c r="X295" s="9" t="s">
        <v>53</v>
      </c>
      <c r="Y295" s="9" t="s">
        <v>54</v>
      </c>
      <c r="Z295" s="9" t="s">
        <v>1392</v>
      </c>
      <c r="AA295" s="9" t="s">
        <v>4725</v>
      </c>
      <c r="AB295" s="11">
        <v>51464</v>
      </c>
      <c r="AC295" s="9" t="s">
        <v>4723</v>
      </c>
      <c r="AD295" s="10"/>
      <c r="AE295" s="10" t="str" cm="1">
        <f t="array" aca="1" ref="AE295" ca="1">IFERROR(_xlfn.XLOOKUP(MID(CELL("filename",$A$1),FIND("]",CELL("filename",$A$1))+1,255)&amp;"|"&amp;$C295,Fonte_OM_Objeto!$G:$G,Fonte_OM_Objeto!$J:$J),"")</f>
        <v/>
      </c>
      <c r="AF295" s="10" t="str" cm="1">
        <f t="array" aca="1" ref="AF295" ca="1">IFERROR(_xlfn.XLOOKUP(MID(CELL("filename",$A$1),FIND("]",CELL("filename",$A$1))+1,255)&amp;"|"&amp;$C295,Fonte_OM_Objeto!$G:$G,Fonte_OM_Objeto!$K:$K),"")</f>
        <v/>
      </c>
    </row>
    <row r="296" spans="1:32" s="1" customFormat="1" ht="19.7" customHeight="1" x14ac:dyDescent="0.2">
      <c r="A296" s="9" t="s">
        <v>2327</v>
      </c>
      <c r="B296" s="9" t="s">
        <v>31</v>
      </c>
      <c r="C296" s="9" t="s">
        <v>4724</v>
      </c>
      <c r="D296" s="9" t="s">
        <v>4674</v>
      </c>
      <c r="E296" s="9" t="s">
        <v>4673</v>
      </c>
      <c r="F296" s="9" t="s">
        <v>4672</v>
      </c>
      <c r="G296" s="9" t="s">
        <v>4672</v>
      </c>
      <c r="H296" s="9" t="s">
        <v>76</v>
      </c>
      <c r="I296" s="9" t="s">
        <v>901</v>
      </c>
      <c r="J296" s="9" t="s">
        <v>40</v>
      </c>
      <c r="K296" s="9" t="s">
        <v>41</v>
      </c>
      <c r="L296" s="9" t="s">
        <v>70</v>
      </c>
      <c r="M296" s="9" t="s">
        <v>71</v>
      </c>
      <c r="N296" s="9" t="s">
        <v>118</v>
      </c>
      <c r="O296" s="9" t="s">
        <v>45</v>
      </c>
      <c r="P296" s="9" t="s">
        <v>46</v>
      </c>
      <c r="Q296" s="9" t="s">
        <v>47</v>
      </c>
      <c r="R296" s="9" t="s">
        <v>48</v>
      </c>
      <c r="S296" s="9" t="s">
        <v>75</v>
      </c>
      <c r="T296" s="9" t="s">
        <v>76</v>
      </c>
      <c r="U296" s="9" t="s">
        <v>75</v>
      </c>
      <c r="V296" s="9" t="s">
        <v>51</v>
      </c>
      <c r="W296" s="9" t="s">
        <v>102</v>
      </c>
      <c r="X296" s="9" t="s">
        <v>53</v>
      </c>
      <c r="Y296" s="9" t="s">
        <v>54</v>
      </c>
      <c r="Z296" s="9" t="s">
        <v>1392</v>
      </c>
      <c r="AA296" s="9" t="s">
        <v>4176</v>
      </c>
      <c r="AB296" s="11">
        <v>51221352</v>
      </c>
      <c r="AC296" s="9" t="s">
        <v>4723</v>
      </c>
      <c r="AD296" s="10"/>
      <c r="AE296" s="10" t="str" cm="1">
        <f t="array" aca="1" ref="AE296" ca="1">IFERROR(_xlfn.XLOOKUP(MID(CELL("filename",$A$1),FIND("]",CELL("filename",$A$1))+1,255)&amp;"|"&amp;$C296,Fonte_OM_Objeto!$G:$G,Fonte_OM_Objeto!$J:$J),"")</f>
        <v/>
      </c>
      <c r="AF296" s="10" t="str" cm="1">
        <f t="array" aca="1" ref="AF296" ca="1">IFERROR(_xlfn.XLOOKUP(MID(CELL("filename",$A$1),FIND("]",CELL("filename",$A$1))+1,255)&amp;"|"&amp;$C296,Fonte_OM_Objeto!$G:$G,Fonte_OM_Objeto!$K:$K),"")</f>
        <v/>
      </c>
    </row>
    <row r="297" spans="1:32" s="1" customFormat="1" ht="19.7" customHeight="1" x14ac:dyDescent="0.2">
      <c r="A297" s="9" t="s">
        <v>2327</v>
      </c>
      <c r="B297" s="9" t="s">
        <v>31</v>
      </c>
      <c r="C297" s="9" t="s">
        <v>4722</v>
      </c>
      <c r="D297" s="9" t="s">
        <v>4674</v>
      </c>
      <c r="E297" s="9" t="s">
        <v>4673</v>
      </c>
      <c r="F297" s="9" t="s">
        <v>4672</v>
      </c>
      <c r="G297" s="9" t="s">
        <v>4672</v>
      </c>
      <c r="H297" s="9" t="s">
        <v>76</v>
      </c>
      <c r="I297" s="9" t="s">
        <v>901</v>
      </c>
      <c r="J297" s="9" t="s">
        <v>40</v>
      </c>
      <c r="K297" s="9" t="s">
        <v>41</v>
      </c>
      <c r="L297" s="9" t="s">
        <v>42</v>
      </c>
      <c r="M297" s="9" t="s">
        <v>43</v>
      </c>
      <c r="N297" s="9" t="s">
        <v>2586</v>
      </c>
      <c r="O297" s="9" t="s">
        <v>2585</v>
      </c>
      <c r="P297" s="9" t="s">
        <v>2585</v>
      </c>
      <c r="Q297" s="9" t="s">
        <v>2585</v>
      </c>
      <c r="R297" s="9" t="s">
        <v>2584</v>
      </c>
      <c r="S297" s="9" t="s">
        <v>2583</v>
      </c>
      <c r="T297" s="9" t="s">
        <v>76</v>
      </c>
      <c r="U297" s="9" t="s">
        <v>75</v>
      </c>
      <c r="V297" s="9" t="s">
        <v>51</v>
      </c>
      <c r="W297" s="9" t="s">
        <v>2582</v>
      </c>
      <c r="X297" s="9" t="s">
        <v>207</v>
      </c>
      <c r="Y297" s="9" t="s">
        <v>54</v>
      </c>
      <c r="Z297" s="9" t="s">
        <v>54</v>
      </c>
      <c r="AA297" s="9" t="s">
        <v>4176</v>
      </c>
      <c r="AB297" s="11">
        <v>76328</v>
      </c>
      <c r="AC297" s="10" t="s">
        <v>4678</v>
      </c>
      <c r="AD297" s="10"/>
      <c r="AE297" s="10" t="str" cm="1">
        <f t="array" aca="1" ref="AE297" ca="1">IFERROR(_xlfn.XLOOKUP(MID(CELL("filename",$A$1),FIND("]",CELL("filename",$A$1))+1,255)&amp;"|"&amp;$C297,Fonte_OM_Objeto!$G:$G,Fonte_OM_Objeto!$J:$J),"")</f>
        <v/>
      </c>
      <c r="AF297" s="10" t="str" cm="1">
        <f t="array" aca="1" ref="AF297" ca="1">IFERROR(_xlfn.XLOOKUP(MID(CELL("filename",$A$1),FIND("]",CELL("filename",$A$1))+1,255)&amp;"|"&amp;$C297,Fonte_OM_Objeto!$G:$G,Fonte_OM_Objeto!$K:$K),"")</f>
        <v/>
      </c>
    </row>
    <row r="298" spans="1:32" s="1" customFormat="1" ht="19.7" customHeight="1" x14ac:dyDescent="0.2">
      <c r="A298" s="9" t="s">
        <v>2327</v>
      </c>
      <c r="B298" s="9" t="s">
        <v>31</v>
      </c>
      <c r="C298" s="9" t="s">
        <v>4721</v>
      </c>
      <c r="D298" s="9" t="s">
        <v>4674</v>
      </c>
      <c r="E298" s="9" t="s">
        <v>4673</v>
      </c>
      <c r="F298" s="9" t="s">
        <v>4672</v>
      </c>
      <c r="G298" s="9" t="s">
        <v>4672</v>
      </c>
      <c r="H298" s="9" t="s">
        <v>76</v>
      </c>
      <c r="I298" s="9" t="s">
        <v>901</v>
      </c>
      <c r="J298" s="9" t="s">
        <v>40</v>
      </c>
      <c r="K298" s="9" t="s">
        <v>41</v>
      </c>
      <c r="L298" s="9" t="s">
        <v>4720</v>
      </c>
      <c r="M298" s="9" t="s">
        <v>4719</v>
      </c>
      <c r="N298" s="9" t="s">
        <v>2586</v>
      </c>
      <c r="O298" s="9" t="s">
        <v>2585</v>
      </c>
      <c r="P298" s="9" t="s">
        <v>2585</v>
      </c>
      <c r="Q298" s="9" t="s">
        <v>2585</v>
      </c>
      <c r="R298" s="9" t="s">
        <v>2584</v>
      </c>
      <c r="S298" s="9" t="s">
        <v>2583</v>
      </c>
      <c r="T298" s="9" t="s">
        <v>76</v>
      </c>
      <c r="U298" s="9" t="s">
        <v>75</v>
      </c>
      <c r="V298" s="9" t="s">
        <v>51</v>
      </c>
      <c r="W298" s="9" t="s">
        <v>2582</v>
      </c>
      <c r="X298" s="9" t="s">
        <v>207</v>
      </c>
      <c r="Y298" s="9" t="s">
        <v>54</v>
      </c>
      <c r="Z298" s="9" t="s">
        <v>54</v>
      </c>
      <c r="AA298" s="9" t="s">
        <v>4176</v>
      </c>
      <c r="AB298" s="11">
        <v>524454</v>
      </c>
      <c r="AC298" s="10" t="s">
        <v>4678</v>
      </c>
      <c r="AD298" s="10"/>
      <c r="AE298" s="10" t="str" cm="1">
        <f t="array" aca="1" ref="AE298" ca="1">IFERROR(_xlfn.XLOOKUP(MID(CELL("filename",$A$1),FIND("]",CELL("filename",$A$1))+1,255)&amp;"|"&amp;$C298,Fonte_OM_Objeto!$G:$G,Fonte_OM_Objeto!$J:$J),"")</f>
        <v/>
      </c>
      <c r="AF298" s="10" t="str" cm="1">
        <f t="array" aca="1" ref="AF298" ca="1">IFERROR(_xlfn.XLOOKUP(MID(CELL("filename",$A$1),FIND("]",CELL("filename",$A$1))+1,255)&amp;"|"&amp;$C298,Fonte_OM_Objeto!$G:$G,Fonte_OM_Objeto!$K:$K),"")</f>
        <v/>
      </c>
    </row>
    <row r="299" spans="1:32" s="1" customFormat="1" ht="19.7" customHeight="1" x14ac:dyDescent="0.2">
      <c r="A299" s="9" t="s">
        <v>2327</v>
      </c>
      <c r="B299" s="9" t="s">
        <v>31</v>
      </c>
      <c r="C299" s="9" t="s">
        <v>4718</v>
      </c>
      <c r="D299" s="9" t="s">
        <v>4674</v>
      </c>
      <c r="E299" s="9" t="s">
        <v>4673</v>
      </c>
      <c r="F299" s="9" t="s">
        <v>4672</v>
      </c>
      <c r="G299" s="9" t="s">
        <v>4672</v>
      </c>
      <c r="H299" s="9" t="s">
        <v>76</v>
      </c>
      <c r="I299" s="9" t="s">
        <v>901</v>
      </c>
      <c r="J299" s="9" t="s">
        <v>40</v>
      </c>
      <c r="K299" s="9" t="s">
        <v>41</v>
      </c>
      <c r="L299" s="9" t="s">
        <v>4717</v>
      </c>
      <c r="M299" s="9" t="s">
        <v>4716</v>
      </c>
      <c r="N299" s="9" t="s">
        <v>2586</v>
      </c>
      <c r="O299" s="9" t="s">
        <v>2585</v>
      </c>
      <c r="P299" s="9" t="s">
        <v>2585</v>
      </c>
      <c r="Q299" s="9" t="s">
        <v>2585</v>
      </c>
      <c r="R299" s="9" t="s">
        <v>2584</v>
      </c>
      <c r="S299" s="9" t="s">
        <v>2583</v>
      </c>
      <c r="T299" s="9" t="s">
        <v>76</v>
      </c>
      <c r="U299" s="9" t="s">
        <v>75</v>
      </c>
      <c r="V299" s="9" t="s">
        <v>51</v>
      </c>
      <c r="W299" s="9" t="s">
        <v>2582</v>
      </c>
      <c r="X299" s="9" t="s">
        <v>207</v>
      </c>
      <c r="Y299" s="9" t="s">
        <v>54</v>
      </c>
      <c r="Z299" s="9" t="s">
        <v>54</v>
      </c>
      <c r="AA299" s="9" t="s">
        <v>4714</v>
      </c>
      <c r="AB299" s="11">
        <v>8416499</v>
      </c>
      <c r="AC299" s="10" t="s">
        <v>4678</v>
      </c>
      <c r="AD299" s="10"/>
      <c r="AE299" s="10" t="str" cm="1">
        <f t="array" aca="1" ref="AE299" ca="1">IFERROR(_xlfn.XLOOKUP(MID(CELL("filename",$A$1),FIND("]",CELL("filename",$A$1))+1,255)&amp;"|"&amp;$C299,Fonte_OM_Objeto!$G:$G,Fonte_OM_Objeto!$J:$J),"")</f>
        <v/>
      </c>
      <c r="AF299" s="10" t="str" cm="1">
        <f t="array" aca="1" ref="AF299" ca="1">IFERROR(_xlfn.XLOOKUP(MID(CELL("filename",$A$1),FIND("]",CELL("filename",$A$1))+1,255)&amp;"|"&amp;$C299,Fonte_OM_Objeto!$G:$G,Fonte_OM_Objeto!$K:$K),"")</f>
        <v/>
      </c>
    </row>
    <row r="300" spans="1:32" s="1" customFormat="1" ht="19.7" customHeight="1" x14ac:dyDescent="0.2">
      <c r="A300" s="9" t="s">
        <v>2327</v>
      </c>
      <c r="B300" s="9" t="s">
        <v>31</v>
      </c>
      <c r="C300" s="9" t="s">
        <v>4715</v>
      </c>
      <c r="D300" s="9" t="s">
        <v>4674</v>
      </c>
      <c r="E300" s="9" t="s">
        <v>4673</v>
      </c>
      <c r="F300" s="9" t="s">
        <v>4672</v>
      </c>
      <c r="G300" s="9" t="s">
        <v>4672</v>
      </c>
      <c r="H300" s="9" t="s">
        <v>76</v>
      </c>
      <c r="I300" s="9" t="s">
        <v>901</v>
      </c>
      <c r="J300" s="9" t="s">
        <v>40</v>
      </c>
      <c r="K300" s="9" t="s">
        <v>41</v>
      </c>
      <c r="L300" s="9" t="s">
        <v>2599</v>
      </c>
      <c r="M300" s="9" t="s">
        <v>2598</v>
      </c>
      <c r="N300" s="9" t="s">
        <v>2586</v>
      </c>
      <c r="O300" s="9" t="s">
        <v>2585</v>
      </c>
      <c r="P300" s="9" t="s">
        <v>2585</v>
      </c>
      <c r="Q300" s="9" t="s">
        <v>2585</v>
      </c>
      <c r="R300" s="9" t="s">
        <v>2584</v>
      </c>
      <c r="S300" s="9" t="s">
        <v>2583</v>
      </c>
      <c r="T300" s="9" t="s">
        <v>76</v>
      </c>
      <c r="U300" s="9" t="s">
        <v>75</v>
      </c>
      <c r="V300" s="9" t="s">
        <v>51</v>
      </c>
      <c r="W300" s="9" t="s">
        <v>2582</v>
      </c>
      <c r="X300" s="9" t="s">
        <v>207</v>
      </c>
      <c r="Y300" s="9" t="s">
        <v>54</v>
      </c>
      <c r="Z300" s="9" t="s">
        <v>54</v>
      </c>
      <c r="AA300" s="9" t="s">
        <v>4714</v>
      </c>
      <c r="AB300" s="11">
        <v>70547274</v>
      </c>
      <c r="AC300" s="10" t="s">
        <v>4678</v>
      </c>
      <c r="AD300" s="10"/>
      <c r="AE300" s="10" t="str" cm="1">
        <f t="array" aca="1" ref="AE300" ca="1">IFERROR(_xlfn.XLOOKUP(MID(CELL("filename",$A$1),FIND("]",CELL("filename",$A$1))+1,255)&amp;"|"&amp;$C300,Fonte_OM_Objeto!$G:$G,Fonte_OM_Objeto!$J:$J),"")</f>
        <v/>
      </c>
      <c r="AF300" s="10" t="str" cm="1">
        <f t="array" aca="1" ref="AF300" ca="1">IFERROR(_xlfn.XLOOKUP(MID(CELL("filename",$A$1),FIND("]",CELL("filename",$A$1))+1,255)&amp;"|"&amp;$C300,Fonte_OM_Objeto!$G:$G,Fonte_OM_Objeto!$K:$K),"")</f>
        <v/>
      </c>
    </row>
    <row r="301" spans="1:32" s="1" customFormat="1" ht="19.7" customHeight="1" x14ac:dyDescent="0.2">
      <c r="A301" s="9" t="s">
        <v>2327</v>
      </c>
      <c r="B301" s="9" t="s">
        <v>31</v>
      </c>
      <c r="C301" s="9" t="s">
        <v>4713</v>
      </c>
      <c r="D301" s="9" t="s">
        <v>4674</v>
      </c>
      <c r="E301" s="9" t="s">
        <v>4673</v>
      </c>
      <c r="F301" s="9" t="s">
        <v>4672</v>
      </c>
      <c r="G301" s="9" t="s">
        <v>4672</v>
      </c>
      <c r="H301" s="9" t="s">
        <v>76</v>
      </c>
      <c r="I301" s="9" t="s">
        <v>901</v>
      </c>
      <c r="J301" s="9" t="s">
        <v>40</v>
      </c>
      <c r="K301" s="9" t="s">
        <v>41</v>
      </c>
      <c r="L301" s="9" t="s">
        <v>70</v>
      </c>
      <c r="M301" s="9" t="s">
        <v>71</v>
      </c>
      <c r="N301" s="9" t="s">
        <v>2586</v>
      </c>
      <c r="O301" s="9" t="s">
        <v>2585</v>
      </c>
      <c r="P301" s="9" t="s">
        <v>2585</v>
      </c>
      <c r="Q301" s="9" t="s">
        <v>2585</v>
      </c>
      <c r="R301" s="9" t="s">
        <v>2584</v>
      </c>
      <c r="S301" s="9" t="s">
        <v>2583</v>
      </c>
      <c r="T301" s="9" t="s">
        <v>76</v>
      </c>
      <c r="U301" s="9" t="s">
        <v>75</v>
      </c>
      <c r="V301" s="9" t="s">
        <v>51</v>
      </c>
      <c r="W301" s="9" t="s">
        <v>2582</v>
      </c>
      <c r="X301" s="9" t="s">
        <v>207</v>
      </c>
      <c r="Y301" s="9" t="s">
        <v>54</v>
      </c>
      <c r="Z301" s="9" t="s">
        <v>54</v>
      </c>
      <c r="AA301" s="9" t="s">
        <v>4172</v>
      </c>
      <c r="AB301" s="11">
        <v>118874133</v>
      </c>
      <c r="AC301" s="10" t="s">
        <v>4678</v>
      </c>
      <c r="AD301" s="10"/>
      <c r="AE301" s="10" t="str" cm="1">
        <f t="array" aca="1" ref="AE301" ca="1">IFERROR(_xlfn.XLOOKUP(MID(CELL("filename",$A$1),FIND("]",CELL("filename",$A$1))+1,255)&amp;"|"&amp;$C301,Fonte_OM_Objeto!$G:$G,Fonte_OM_Objeto!$J:$J),"")</f>
        <v/>
      </c>
      <c r="AF301" s="10" t="str" cm="1">
        <f t="array" aca="1" ref="AF301" ca="1">IFERROR(_xlfn.XLOOKUP(MID(CELL("filename",$A$1),FIND("]",CELL("filename",$A$1))+1,255)&amp;"|"&amp;$C301,Fonte_OM_Objeto!$G:$G,Fonte_OM_Objeto!$K:$K),"")</f>
        <v/>
      </c>
    </row>
    <row r="302" spans="1:32" s="1" customFormat="1" ht="19.7" customHeight="1" x14ac:dyDescent="0.2">
      <c r="A302" s="9" t="s">
        <v>2327</v>
      </c>
      <c r="B302" s="9" t="s">
        <v>31</v>
      </c>
      <c r="C302" s="9" t="s">
        <v>4712</v>
      </c>
      <c r="D302" s="9" t="s">
        <v>4674</v>
      </c>
      <c r="E302" s="9" t="s">
        <v>4673</v>
      </c>
      <c r="F302" s="9" t="s">
        <v>4672</v>
      </c>
      <c r="G302" s="9" t="s">
        <v>4672</v>
      </c>
      <c r="H302" s="9" t="s">
        <v>76</v>
      </c>
      <c r="I302" s="9" t="s">
        <v>901</v>
      </c>
      <c r="J302" s="9" t="s">
        <v>40</v>
      </c>
      <c r="K302" s="9" t="s">
        <v>41</v>
      </c>
      <c r="L302" s="9" t="s">
        <v>428</v>
      </c>
      <c r="M302" s="9" t="s">
        <v>429</v>
      </c>
      <c r="N302" s="9" t="s">
        <v>2586</v>
      </c>
      <c r="O302" s="9" t="s">
        <v>2585</v>
      </c>
      <c r="P302" s="9" t="s">
        <v>2585</v>
      </c>
      <c r="Q302" s="9" t="s">
        <v>2585</v>
      </c>
      <c r="R302" s="9" t="s">
        <v>2584</v>
      </c>
      <c r="S302" s="9" t="s">
        <v>2583</v>
      </c>
      <c r="T302" s="9" t="s">
        <v>76</v>
      </c>
      <c r="U302" s="9" t="s">
        <v>75</v>
      </c>
      <c r="V302" s="9" t="s">
        <v>51</v>
      </c>
      <c r="W302" s="9" t="s">
        <v>2582</v>
      </c>
      <c r="X302" s="9" t="s">
        <v>207</v>
      </c>
      <c r="Y302" s="9" t="s">
        <v>54</v>
      </c>
      <c r="Z302" s="9" t="s">
        <v>54</v>
      </c>
      <c r="AA302" s="9" t="s">
        <v>4176</v>
      </c>
      <c r="AB302" s="11">
        <v>193151</v>
      </c>
      <c r="AC302" s="10" t="s">
        <v>4678</v>
      </c>
      <c r="AD302" s="10"/>
      <c r="AE302" s="10" t="str" cm="1">
        <f t="array" aca="1" ref="AE302" ca="1">IFERROR(_xlfn.XLOOKUP(MID(CELL("filename",$A$1),FIND("]",CELL("filename",$A$1))+1,255)&amp;"|"&amp;$C302,Fonte_OM_Objeto!$G:$G,Fonte_OM_Objeto!$J:$J),"")</f>
        <v/>
      </c>
      <c r="AF302" s="10" t="str" cm="1">
        <f t="array" aca="1" ref="AF302" ca="1">IFERROR(_xlfn.XLOOKUP(MID(CELL("filename",$A$1),FIND("]",CELL("filename",$A$1))+1,255)&amp;"|"&amp;$C302,Fonte_OM_Objeto!$G:$G,Fonte_OM_Objeto!$K:$K),"")</f>
        <v/>
      </c>
    </row>
    <row r="303" spans="1:32" s="1" customFormat="1" ht="19.7" customHeight="1" x14ac:dyDescent="0.2">
      <c r="A303" s="9" t="s">
        <v>2327</v>
      </c>
      <c r="B303" s="9" t="s">
        <v>31</v>
      </c>
      <c r="C303" s="9" t="s">
        <v>4712</v>
      </c>
      <c r="D303" s="9" t="s">
        <v>4674</v>
      </c>
      <c r="E303" s="9" t="s">
        <v>4673</v>
      </c>
      <c r="F303" s="9" t="s">
        <v>4672</v>
      </c>
      <c r="G303" s="9" t="s">
        <v>4672</v>
      </c>
      <c r="H303" s="9" t="s">
        <v>76</v>
      </c>
      <c r="I303" s="9" t="s">
        <v>901</v>
      </c>
      <c r="J303" s="9" t="s">
        <v>40</v>
      </c>
      <c r="K303" s="9" t="s">
        <v>41</v>
      </c>
      <c r="L303" s="9" t="s">
        <v>428</v>
      </c>
      <c r="M303" s="9" t="s">
        <v>429</v>
      </c>
      <c r="N303" s="9" t="s">
        <v>2586</v>
      </c>
      <c r="O303" s="9" t="s">
        <v>2585</v>
      </c>
      <c r="P303" s="9" t="s">
        <v>2585</v>
      </c>
      <c r="Q303" s="9" t="s">
        <v>2585</v>
      </c>
      <c r="R303" s="9" t="s">
        <v>2584</v>
      </c>
      <c r="S303" s="9" t="s">
        <v>2583</v>
      </c>
      <c r="T303" s="9" t="s">
        <v>76</v>
      </c>
      <c r="U303" s="9" t="s">
        <v>75</v>
      </c>
      <c r="V303" s="9" t="s">
        <v>51</v>
      </c>
      <c r="W303" s="9" t="s">
        <v>2582</v>
      </c>
      <c r="X303" s="9" t="s">
        <v>207</v>
      </c>
      <c r="Y303" s="9" t="s">
        <v>54</v>
      </c>
      <c r="Z303" s="9" t="s">
        <v>54</v>
      </c>
      <c r="AA303" s="9" t="s">
        <v>4711</v>
      </c>
      <c r="AB303" s="11">
        <v>51180906</v>
      </c>
      <c r="AC303" s="10" t="s">
        <v>4678</v>
      </c>
      <c r="AD303" s="10"/>
      <c r="AE303" s="10" t="str" cm="1">
        <f t="array" aca="1" ref="AE303" ca="1">IFERROR(_xlfn.XLOOKUP(MID(CELL("filename",$A$1),FIND("]",CELL("filename",$A$1))+1,255)&amp;"|"&amp;$C303,Fonte_OM_Objeto!$G:$G,Fonte_OM_Objeto!$J:$J),"")</f>
        <v/>
      </c>
      <c r="AF303" s="10" t="str" cm="1">
        <f t="array" aca="1" ref="AF303" ca="1">IFERROR(_xlfn.XLOOKUP(MID(CELL("filename",$A$1),FIND("]",CELL("filename",$A$1))+1,255)&amp;"|"&amp;$C303,Fonte_OM_Objeto!$G:$G,Fonte_OM_Objeto!$K:$K),"")</f>
        <v/>
      </c>
    </row>
    <row r="304" spans="1:32" s="1" customFormat="1" ht="19.7" customHeight="1" x14ac:dyDescent="0.2">
      <c r="A304" s="9" t="s">
        <v>2327</v>
      </c>
      <c r="B304" s="9" t="s">
        <v>31</v>
      </c>
      <c r="C304" s="9" t="s">
        <v>4710</v>
      </c>
      <c r="D304" s="9" t="s">
        <v>4674</v>
      </c>
      <c r="E304" s="9" t="s">
        <v>4673</v>
      </c>
      <c r="F304" s="9" t="s">
        <v>4672</v>
      </c>
      <c r="G304" s="9" t="s">
        <v>4672</v>
      </c>
      <c r="H304" s="9" t="s">
        <v>76</v>
      </c>
      <c r="I304" s="9" t="s">
        <v>901</v>
      </c>
      <c r="J304" s="9" t="s">
        <v>40</v>
      </c>
      <c r="K304" s="9" t="s">
        <v>41</v>
      </c>
      <c r="L304" s="9" t="s">
        <v>97</v>
      </c>
      <c r="M304" s="9" t="s">
        <v>98</v>
      </c>
      <c r="N304" s="9" t="s">
        <v>118</v>
      </c>
      <c r="O304" s="9" t="s">
        <v>45</v>
      </c>
      <c r="P304" s="9" t="s">
        <v>46</v>
      </c>
      <c r="Q304" s="9" t="s">
        <v>47</v>
      </c>
      <c r="R304" s="9" t="s">
        <v>48</v>
      </c>
      <c r="S304" s="9" t="s">
        <v>75</v>
      </c>
      <c r="T304" s="9" t="s">
        <v>76</v>
      </c>
      <c r="U304" s="9" t="s">
        <v>75</v>
      </c>
      <c r="V304" s="9" t="s">
        <v>51</v>
      </c>
      <c r="W304" s="9" t="s">
        <v>102</v>
      </c>
      <c r="X304" s="9" t="s">
        <v>53</v>
      </c>
      <c r="Y304" s="9" t="s">
        <v>54</v>
      </c>
      <c r="Z304" s="9" t="s">
        <v>1392</v>
      </c>
      <c r="AA304" s="9" t="s">
        <v>4044</v>
      </c>
      <c r="AB304" s="11">
        <v>448679</v>
      </c>
      <c r="AC304" s="9" t="s">
        <v>4698</v>
      </c>
      <c r="AD304" s="10"/>
      <c r="AE304" s="10" t="str" cm="1">
        <f t="array" aca="1" ref="AE304" ca="1">IFERROR(_xlfn.XLOOKUP(MID(CELL("filename",$A$1),FIND("]",CELL("filename",$A$1))+1,255)&amp;"|"&amp;$C304,Fonte_OM_Objeto!$G:$G,Fonte_OM_Objeto!$J:$J),"")</f>
        <v/>
      </c>
      <c r="AF304" s="10" t="str" cm="1">
        <f t="array" aca="1" ref="AF304" ca="1">IFERROR(_xlfn.XLOOKUP(MID(CELL("filename",$A$1),FIND("]",CELL("filename",$A$1))+1,255)&amp;"|"&amp;$C304,Fonte_OM_Objeto!$G:$G,Fonte_OM_Objeto!$K:$K),"")</f>
        <v/>
      </c>
    </row>
    <row r="305" spans="1:32" s="1" customFormat="1" ht="19.7" customHeight="1" x14ac:dyDescent="0.2">
      <c r="A305" s="9" t="s">
        <v>2327</v>
      </c>
      <c r="B305" s="9" t="s">
        <v>31</v>
      </c>
      <c r="C305" s="9" t="s">
        <v>4709</v>
      </c>
      <c r="D305" s="9" t="s">
        <v>4674</v>
      </c>
      <c r="E305" s="9" t="s">
        <v>4673</v>
      </c>
      <c r="F305" s="9" t="s">
        <v>4672</v>
      </c>
      <c r="G305" s="9" t="s">
        <v>4672</v>
      </c>
      <c r="H305" s="9" t="s">
        <v>76</v>
      </c>
      <c r="I305" s="9" t="s">
        <v>901</v>
      </c>
      <c r="J305" s="9" t="s">
        <v>40</v>
      </c>
      <c r="K305" s="9" t="s">
        <v>41</v>
      </c>
      <c r="L305" s="9" t="s">
        <v>59</v>
      </c>
      <c r="M305" s="9" t="s">
        <v>60</v>
      </c>
      <c r="N305" s="9" t="s">
        <v>2603</v>
      </c>
      <c r="O305" s="9" t="s">
        <v>45</v>
      </c>
      <c r="P305" s="9" t="s">
        <v>62</v>
      </c>
      <c r="Q305" s="9" t="s">
        <v>45</v>
      </c>
      <c r="R305" s="9" t="s">
        <v>1603</v>
      </c>
      <c r="S305" s="9" t="s">
        <v>75</v>
      </c>
      <c r="T305" s="9" t="s">
        <v>76</v>
      </c>
      <c r="U305" s="9" t="s">
        <v>75</v>
      </c>
      <c r="V305" s="9" t="s">
        <v>51</v>
      </c>
      <c r="W305" s="9" t="s">
        <v>52</v>
      </c>
      <c r="X305" s="9" t="s">
        <v>53</v>
      </c>
      <c r="Y305" s="9" t="s">
        <v>54</v>
      </c>
      <c r="Z305" s="9" t="s">
        <v>1392</v>
      </c>
      <c r="AA305" s="9" t="s">
        <v>4044</v>
      </c>
      <c r="AB305" s="11">
        <v>105760956</v>
      </c>
      <c r="AC305" s="9" t="s">
        <v>4698</v>
      </c>
      <c r="AD305" s="10"/>
      <c r="AE305" s="10" t="str" cm="1">
        <f t="array" aca="1" ref="AE305" ca="1">IFERROR(_xlfn.XLOOKUP(MID(CELL("filename",$A$1),FIND("]",CELL("filename",$A$1))+1,255)&amp;"|"&amp;$C305,Fonte_OM_Objeto!$G:$G,Fonte_OM_Objeto!$J:$J),"")</f>
        <v/>
      </c>
      <c r="AF305" s="10" t="str" cm="1">
        <f t="array" aca="1" ref="AF305" ca="1">IFERROR(_xlfn.XLOOKUP(MID(CELL("filename",$A$1),FIND("]",CELL("filename",$A$1))+1,255)&amp;"|"&amp;$C305,Fonte_OM_Objeto!$G:$G,Fonte_OM_Objeto!$K:$K),"")</f>
        <v/>
      </c>
    </row>
    <row r="306" spans="1:32" s="1" customFormat="1" ht="19.7" customHeight="1" x14ac:dyDescent="0.2">
      <c r="A306" s="9" t="s">
        <v>2327</v>
      </c>
      <c r="B306" s="9" t="s">
        <v>31</v>
      </c>
      <c r="C306" s="9" t="s">
        <v>4708</v>
      </c>
      <c r="D306" s="9" t="s">
        <v>4674</v>
      </c>
      <c r="E306" s="9" t="s">
        <v>4673</v>
      </c>
      <c r="F306" s="9" t="s">
        <v>4672</v>
      </c>
      <c r="G306" s="9" t="s">
        <v>4672</v>
      </c>
      <c r="H306" s="9" t="s">
        <v>76</v>
      </c>
      <c r="I306" s="9" t="s">
        <v>901</v>
      </c>
      <c r="J306" s="9" t="s">
        <v>40</v>
      </c>
      <c r="K306" s="9" t="s">
        <v>41</v>
      </c>
      <c r="L306" s="9" t="s">
        <v>350</v>
      </c>
      <c r="M306" s="9" t="s">
        <v>351</v>
      </c>
      <c r="N306" s="9" t="s">
        <v>2557</v>
      </c>
      <c r="O306" s="9" t="s">
        <v>45</v>
      </c>
      <c r="P306" s="9" t="s">
        <v>84</v>
      </c>
      <c r="Q306" s="9" t="s">
        <v>45</v>
      </c>
      <c r="R306" s="9" t="s">
        <v>2556</v>
      </c>
      <c r="S306" s="9" t="s">
        <v>75</v>
      </c>
      <c r="T306" s="9" t="s">
        <v>76</v>
      </c>
      <c r="U306" s="9" t="s">
        <v>75</v>
      </c>
      <c r="V306" s="9" t="s">
        <v>51</v>
      </c>
      <c r="W306" s="9" t="s">
        <v>52</v>
      </c>
      <c r="X306" s="9" t="s">
        <v>53</v>
      </c>
      <c r="Y306" s="9" t="s">
        <v>54</v>
      </c>
      <c r="Z306" s="9" t="s">
        <v>1392</v>
      </c>
      <c r="AA306" s="9" t="s">
        <v>4044</v>
      </c>
      <c r="AB306" s="11">
        <v>1342124</v>
      </c>
      <c r="AC306" s="9" t="s">
        <v>4698</v>
      </c>
      <c r="AD306" s="10"/>
      <c r="AE306" s="10" t="str" cm="1">
        <f t="array" aca="1" ref="AE306" ca="1">IFERROR(_xlfn.XLOOKUP(MID(CELL("filename",$A$1),FIND("]",CELL("filename",$A$1))+1,255)&amp;"|"&amp;$C306,Fonte_OM_Objeto!$G:$G,Fonte_OM_Objeto!$J:$J),"")</f>
        <v/>
      </c>
      <c r="AF306" s="10" t="str" cm="1">
        <f t="array" aca="1" ref="AF306" ca="1">IFERROR(_xlfn.XLOOKUP(MID(CELL("filename",$A$1),FIND("]",CELL("filename",$A$1))+1,255)&amp;"|"&amp;$C306,Fonte_OM_Objeto!$G:$G,Fonte_OM_Objeto!$K:$K),"")</f>
        <v/>
      </c>
    </row>
    <row r="307" spans="1:32" s="1" customFormat="1" ht="19.7" customHeight="1" x14ac:dyDescent="0.2">
      <c r="A307" s="9" t="s">
        <v>2327</v>
      </c>
      <c r="B307" s="9" t="s">
        <v>31</v>
      </c>
      <c r="C307" s="9" t="s">
        <v>4707</v>
      </c>
      <c r="D307" s="9" t="s">
        <v>4674</v>
      </c>
      <c r="E307" s="9" t="s">
        <v>4673</v>
      </c>
      <c r="F307" s="9" t="s">
        <v>4672</v>
      </c>
      <c r="G307" s="9" t="s">
        <v>4672</v>
      </c>
      <c r="H307" s="9" t="s">
        <v>76</v>
      </c>
      <c r="I307" s="9" t="s">
        <v>901</v>
      </c>
      <c r="J307" s="9" t="s">
        <v>40</v>
      </c>
      <c r="K307" s="9" t="s">
        <v>41</v>
      </c>
      <c r="L307" s="9" t="s">
        <v>179</v>
      </c>
      <c r="M307" s="9" t="s">
        <v>180</v>
      </c>
      <c r="N307" s="9" t="s">
        <v>4384</v>
      </c>
      <c r="O307" s="9" t="s">
        <v>45</v>
      </c>
      <c r="P307" s="9" t="s">
        <v>109</v>
      </c>
      <c r="Q307" s="9" t="s">
        <v>47</v>
      </c>
      <c r="R307" s="9" t="s">
        <v>4383</v>
      </c>
      <c r="S307" s="9" t="s">
        <v>75</v>
      </c>
      <c r="T307" s="9" t="s">
        <v>76</v>
      </c>
      <c r="U307" s="9" t="s">
        <v>75</v>
      </c>
      <c r="V307" s="9" t="s">
        <v>111</v>
      </c>
      <c r="W307" s="9" t="s">
        <v>102</v>
      </c>
      <c r="X307" s="9" t="s">
        <v>53</v>
      </c>
      <c r="Y307" s="9" t="s">
        <v>54</v>
      </c>
      <c r="Z307" s="9" t="s">
        <v>2563</v>
      </c>
      <c r="AA307" s="9" t="s">
        <v>4044</v>
      </c>
      <c r="AB307" s="11">
        <v>6440014</v>
      </c>
      <c r="AC307" s="9" t="s">
        <v>4698</v>
      </c>
      <c r="AD307" s="10"/>
      <c r="AE307" s="10" t="str" cm="1">
        <f t="array" aca="1" ref="AE307" ca="1">IFERROR(_xlfn.XLOOKUP(MID(CELL("filename",$A$1),FIND("]",CELL("filename",$A$1))+1,255)&amp;"|"&amp;$C307,Fonte_OM_Objeto!$G:$G,Fonte_OM_Objeto!$J:$J),"")</f>
        <v/>
      </c>
      <c r="AF307" s="10" t="str" cm="1">
        <f t="array" aca="1" ref="AF307" ca="1">IFERROR(_xlfn.XLOOKUP(MID(CELL("filename",$A$1),FIND("]",CELL("filename",$A$1))+1,255)&amp;"|"&amp;$C307,Fonte_OM_Objeto!$G:$G,Fonte_OM_Objeto!$K:$K),"")</f>
        <v/>
      </c>
    </row>
    <row r="308" spans="1:32" s="1" customFormat="1" ht="19.7" customHeight="1" x14ac:dyDescent="0.2">
      <c r="A308" s="9" t="s">
        <v>2327</v>
      </c>
      <c r="B308" s="9" t="s">
        <v>31</v>
      </c>
      <c r="C308" s="9" t="s">
        <v>4706</v>
      </c>
      <c r="D308" s="9" t="s">
        <v>4674</v>
      </c>
      <c r="E308" s="9" t="s">
        <v>4673</v>
      </c>
      <c r="F308" s="9" t="s">
        <v>4672</v>
      </c>
      <c r="G308" s="9" t="s">
        <v>4672</v>
      </c>
      <c r="H308" s="9" t="s">
        <v>76</v>
      </c>
      <c r="I308" s="9" t="s">
        <v>901</v>
      </c>
      <c r="J308" s="9" t="s">
        <v>40</v>
      </c>
      <c r="K308" s="9" t="s">
        <v>41</v>
      </c>
      <c r="L308" s="9" t="s">
        <v>70</v>
      </c>
      <c r="M308" s="9" t="s">
        <v>71</v>
      </c>
      <c r="N308" s="9" t="s">
        <v>118</v>
      </c>
      <c r="O308" s="9" t="s">
        <v>45</v>
      </c>
      <c r="P308" s="9" t="s">
        <v>46</v>
      </c>
      <c r="Q308" s="9" t="s">
        <v>47</v>
      </c>
      <c r="R308" s="9" t="s">
        <v>48</v>
      </c>
      <c r="S308" s="9" t="s">
        <v>75</v>
      </c>
      <c r="T308" s="9" t="s">
        <v>76</v>
      </c>
      <c r="U308" s="9" t="s">
        <v>75</v>
      </c>
      <c r="V308" s="9" t="s">
        <v>51</v>
      </c>
      <c r="W308" s="9" t="s">
        <v>52</v>
      </c>
      <c r="X308" s="9" t="s">
        <v>53</v>
      </c>
      <c r="Y308" s="9" t="s">
        <v>54</v>
      </c>
      <c r="Z308" s="9" t="s">
        <v>1392</v>
      </c>
      <c r="AA308" s="9" t="s">
        <v>4044</v>
      </c>
      <c r="AB308" s="11">
        <v>3280312</v>
      </c>
      <c r="AC308" s="9" t="s">
        <v>4698</v>
      </c>
      <c r="AD308" s="10"/>
      <c r="AE308" s="10" t="str" cm="1">
        <f t="array" aca="1" ref="AE308" ca="1">IFERROR(_xlfn.XLOOKUP(MID(CELL("filename",$A$1),FIND("]",CELL("filename",$A$1))+1,255)&amp;"|"&amp;$C308,Fonte_OM_Objeto!$G:$G,Fonte_OM_Objeto!$J:$J),"")</f>
        <v/>
      </c>
      <c r="AF308" s="10" t="str" cm="1">
        <f t="array" aca="1" ref="AF308" ca="1">IFERROR(_xlfn.XLOOKUP(MID(CELL("filename",$A$1),FIND("]",CELL("filename",$A$1))+1,255)&amp;"|"&amp;$C308,Fonte_OM_Objeto!$G:$G,Fonte_OM_Objeto!$K:$K),"")</f>
        <v/>
      </c>
    </row>
    <row r="309" spans="1:32" s="1" customFormat="1" ht="19.7" customHeight="1" x14ac:dyDescent="0.2">
      <c r="A309" s="9" t="s">
        <v>2327</v>
      </c>
      <c r="B309" s="9" t="s">
        <v>31</v>
      </c>
      <c r="C309" s="9" t="s">
        <v>4705</v>
      </c>
      <c r="D309" s="9" t="s">
        <v>4674</v>
      </c>
      <c r="E309" s="9" t="s">
        <v>4673</v>
      </c>
      <c r="F309" s="9" t="s">
        <v>4672</v>
      </c>
      <c r="G309" s="9" t="s">
        <v>4672</v>
      </c>
      <c r="H309" s="9" t="s">
        <v>76</v>
      </c>
      <c r="I309" s="9" t="s">
        <v>901</v>
      </c>
      <c r="J309" s="9" t="s">
        <v>40</v>
      </c>
      <c r="K309" s="9" t="s">
        <v>41</v>
      </c>
      <c r="L309" s="9" t="s">
        <v>70</v>
      </c>
      <c r="M309" s="9" t="s">
        <v>71</v>
      </c>
      <c r="N309" s="9" t="s">
        <v>2641</v>
      </c>
      <c r="O309" s="9" t="s">
        <v>45</v>
      </c>
      <c r="P309" s="9" t="s">
        <v>73</v>
      </c>
      <c r="Q309" s="9" t="s">
        <v>45</v>
      </c>
      <c r="R309" s="9" t="s">
        <v>74</v>
      </c>
      <c r="S309" s="9" t="s">
        <v>75</v>
      </c>
      <c r="T309" s="9" t="s">
        <v>76</v>
      </c>
      <c r="U309" s="9" t="s">
        <v>75</v>
      </c>
      <c r="V309" s="9" t="s">
        <v>51</v>
      </c>
      <c r="W309" s="9" t="s">
        <v>102</v>
      </c>
      <c r="X309" s="9" t="s">
        <v>53</v>
      </c>
      <c r="Y309" s="9" t="s">
        <v>54</v>
      </c>
      <c r="Z309" s="9" t="s">
        <v>1392</v>
      </c>
      <c r="AA309" s="9" t="s">
        <v>4044</v>
      </c>
      <c r="AB309" s="11">
        <v>68460</v>
      </c>
      <c r="AC309" s="9" t="s">
        <v>4698</v>
      </c>
      <c r="AD309" s="10"/>
      <c r="AE309" s="10" t="str" cm="1">
        <f t="array" aca="1" ref="AE309" ca="1">IFERROR(_xlfn.XLOOKUP(MID(CELL("filename",$A$1),FIND("]",CELL("filename",$A$1))+1,255)&amp;"|"&amp;$C309,Fonte_OM_Objeto!$G:$G,Fonte_OM_Objeto!$J:$J),"")</f>
        <v/>
      </c>
      <c r="AF309" s="10" t="str" cm="1">
        <f t="array" aca="1" ref="AF309" ca="1">IFERROR(_xlfn.XLOOKUP(MID(CELL("filename",$A$1),FIND("]",CELL("filename",$A$1))+1,255)&amp;"|"&amp;$C309,Fonte_OM_Objeto!$G:$G,Fonte_OM_Objeto!$K:$K),"")</f>
        <v/>
      </c>
    </row>
    <row r="310" spans="1:32" s="1" customFormat="1" ht="19.7" customHeight="1" x14ac:dyDescent="0.2">
      <c r="A310" s="9" t="s">
        <v>2327</v>
      </c>
      <c r="B310" s="9" t="s">
        <v>31</v>
      </c>
      <c r="C310" s="9" t="s">
        <v>4704</v>
      </c>
      <c r="D310" s="9" t="s">
        <v>4674</v>
      </c>
      <c r="E310" s="9" t="s">
        <v>4673</v>
      </c>
      <c r="F310" s="9" t="s">
        <v>4672</v>
      </c>
      <c r="G310" s="9" t="s">
        <v>4672</v>
      </c>
      <c r="H310" s="9" t="s">
        <v>76</v>
      </c>
      <c r="I310" s="9" t="s">
        <v>901</v>
      </c>
      <c r="J310" s="9" t="s">
        <v>40</v>
      </c>
      <c r="K310" s="9" t="s">
        <v>41</v>
      </c>
      <c r="L310" s="9" t="s">
        <v>686</v>
      </c>
      <c r="M310" s="9" t="s">
        <v>687</v>
      </c>
      <c r="N310" s="9" t="s">
        <v>118</v>
      </c>
      <c r="O310" s="9" t="s">
        <v>45</v>
      </c>
      <c r="P310" s="9" t="s">
        <v>46</v>
      </c>
      <c r="Q310" s="9" t="s">
        <v>47</v>
      </c>
      <c r="R310" s="9" t="s">
        <v>48</v>
      </c>
      <c r="S310" s="9" t="s">
        <v>75</v>
      </c>
      <c r="T310" s="9" t="s">
        <v>76</v>
      </c>
      <c r="U310" s="9" t="s">
        <v>75</v>
      </c>
      <c r="V310" s="9" t="s">
        <v>111</v>
      </c>
      <c r="W310" s="9" t="s">
        <v>102</v>
      </c>
      <c r="X310" s="9" t="s">
        <v>53</v>
      </c>
      <c r="Y310" s="9" t="s">
        <v>54</v>
      </c>
      <c r="Z310" s="9" t="s">
        <v>1392</v>
      </c>
      <c r="AA310" s="9" t="s">
        <v>4699</v>
      </c>
      <c r="AB310" s="11">
        <v>45843630</v>
      </c>
      <c r="AC310" s="9" t="s">
        <v>4698</v>
      </c>
      <c r="AD310" s="10"/>
      <c r="AE310" s="10" t="str" cm="1">
        <f t="array" aca="1" ref="AE310" ca="1">IFERROR(_xlfn.XLOOKUP(MID(CELL("filename",$A$1),FIND("]",CELL("filename",$A$1))+1,255)&amp;"|"&amp;$C310,Fonte_OM_Objeto!$G:$G,Fonte_OM_Objeto!$J:$J),"")</f>
        <v/>
      </c>
      <c r="AF310" s="10" t="str" cm="1">
        <f t="array" aca="1" ref="AF310" ca="1">IFERROR(_xlfn.XLOOKUP(MID(CELL("filename",$A$1),FIND("]",CELL("filename",$A$1))+1,255)&amp;"|"&amp;$C310,Fonte_OM_Objeto!$G:$G,Fonte_OM_Objeto!$K:$K),"")</f>
        <v/>
      </c>
    </row>
    <row r="311" spans="1:32" s="1" customFormat="1" ht="19.7" customHeight="1" x14ac:dyDescent="0.2">
      <c r="A311" s="9" t="s">
        <v>2327</v>
      </c>
      <c r="B311" s="9" t="s">
        <v>31</v>
      </c>
      <c r="C311" s="9" t="s">
        <v>4703</v>
      </c>
      <c r="D311" s="9" t="s">
        <v>4674</v>
      </c>
      <c r="E311" s="9" t="s">
        <v>4673</v>
      </c>
      <c r="F311" s="9" t="s">
        <v>4672</v>
      </c>
      <c r="G311" s="9" t="s">
        <v>4672</v>
      </c>
      <c r="H311" s="9" t="s">
        <v>76</v>
      </c>
      <c r="I311" s="9" t="s">
        <v>901</v>
      </c>
      <c r="J311" s="9" t="s">
        <v>40</v>
      </c>
      <c r="K311" s="9" t="s">
        <v>41</v>
      </c>
      <c r="L311" s="9" t="s">
        <v>2599</v>
      </c>
      <c r="M311" s="9" t="s">
        <v>2598</v>
      </c>
      <c r="N311" s="9" t="s">
        <v>4702</v>
      </c>
      <c r="O311" s="9" t="s">
        <v>45</v>
      </c>
      <c r="P311" s="9" t="s">
        <v>4701</v>
      </c>
      <c r="Q311" s="9" t="s">
        <v>47</v>
      </c>
      <c r="R311" s="9" t="s">
        <v>4700</v>
      </c>
      <c r="S311" s="9" t="s">
        <v>75</v>
      </c>
      <c r="T311" s="9" t="s">
        <v>76</v>
      </c>
      <c r="U311" s="9" t="s">
        <v>75</v>
      </c>
      <c r="V311" s="9" t="s">
        <v>111</v>
      </c>
      <c r="W311" s="9" t="s">
        <v>102</v>
      </c>
      <c r="X311" s="9" t="s">
        <v>53</v>
      </c>
      <c r="Y311" s="9" t="s">
        <v>54</v>
      </c>
      <c r="Z311" s="9" t="s">
        <v>1392</v>
      </c>
      <c r="AA311" s="9" t="s">
        <v>4699</v>
      </c>
      <c r="AB311" s="11">
        <v>155155</v>
      </c>
      <c r="AC311" s="9" t="s">
        <v>4698</v>
      </c>
      <c r="AD311" s="10"/>
      <c r="AE311" s="10" t="str" cm="1">
        <f t="array" aca="1" ref="AE311" ca="1">IFERROR(_xlfn.XLOOKUP(MID(CELL("filename",$A$1),FIND("]",CELL("filename",$A$1))+1,255)&amp;"|"&amp;$C311,Fonte_OM_Objeto!$G:$G,Fonte_OM_Objeto!$J:$J),"")</f>
        <v/>
      </c>
      <c r="AF311" s="10" t="str" cm="1">
        <f t="array" aca="1" ref="AF311" ca="1">IFERROR(_xlfn.XLOOKUP(MID(CELL("filename",$A$1),FIND("]",CELL("filename",$A$1))+1,255)&amp;"|"&amp;$C311,Fonte_OM_Objeto!$G:$G,Fonte_OM_Objeto!$K:$K),"")</f>
        <v/>
      </c>
    </row>
    <row r="312" spans="1:32" s="1" customFormat="1" ht="19.7" customHeight="1" x14ac:dyDescent="0.2">
      <c r="A312" s="9" t="s">
        <v>2327</v>
      </c>
      <c r="B312" s="9" t="s">
        <v>31</v>
      </c>
      <c r="C312" s="9" t="s">
        <v>4697</v>
      </c>
      <c r="D312" s="9" t="s">
        <v>4674</v>
      </c>
      <c r="E312" s="9" t="s">
        <v>4673</v>
      </c>
      <c r="F312" s="9" t="s">
        <v>4672</v>
      </c>
      <c r="G312" s="9" t="s">
        <v>4672</v>
      </c>
      <c r="H312" s="9" t="s">
        <v>76</v>
      </c>
      <c r="I312" s="9" t="s">
        <v>901</v>
      </c>
      <c r="J312" s="9" t="s">
        <v>40</v>
      </c>
      <c r="K312" s="9" t="s">
        <v>41</v>
      </c>
      <c r="L312" s="9" t="s">
        <v>4696</v>
      </c>
      <c r="M312" s="9" t="s">
        <v>4695</v>
      </c>
      <c r="N312" s="9" t="s">
        <v>2586</v>
      </c>
      <c r="O312" s="9" t="s">
        <v>2585</v>
      </c>
      <c r="P312" s="9" t="s">
        <v>2585</v>
      </c>
      <c r="Q312" s="9" t="s">
        <v>2585</v>
      </c>
      <c r="R312" s="9" t="s">
        <v>2584</v>
      </c>
      <c r="S312" s="9" t="s">
        <v>2583</v>
      </c>
      <c r="T312" s="9" t="s">
        <v>76</v>
      </c>
      <c r="U312" s="9" t="s">
        <v>75</v>
      </c>
      <c r="V312" s="9" t="s">
        <v>51</v>
      </c>
      <c r="W312" s="9" t="s">
        <v>2582</v>
      </c>
      <c r="X312" s="9" t="s">
        <v>207</v>
      </c>
      <c r="Y312" s="9" t="s">
        <v>54</v>
      </c>
      <c r="Z312" s="9" t="s">
        <v>54</v>
      </c>
      <c r="AA312" s="9" t="s">
        <v>4176</v>
      </c>
      <c r="AB312" s="11">
        <v>349010</v>
      </c>
      <c r="AC312" s="10" t="s">
        <v>4678</v>
      </c>
      <c r="AD312" s="10"/>
      <c r="AE312" s="10" t="str" cm="1">
        <f t="array" aca="1" ref="AE312" ca="1">IFERROR(_xlfn.XLOOKUP(MID(CELL("filename",$A$1),FIND("]",CELL("filename",$A$1))+1,255)&amp;"|"&amp;$C312,Fonte_OM_Objeto!$G:$G,Fonte_OM_Objeto!$J:$J),"")</f>
        <v/>
      </c>
      <c r="AF312" s="10" t="str" cm="1">
        <f t="array" aca="1" ref="AF312" ca="1">IFERROR(_xlfn.XLOOKUP(MID(CELL("filename",$A$1),FIND("]",CELL("filename",$A$1))+1,255)&amp;"|"&amp;$C312,Fonte_OM_Objeto!$G:$G,Fonte_OM_Objeto!$K:$K),"")</f>
        <v/>
      </c>
    </row>
    <row r="313" spans="1:32" s="1" customFormat="1" ht="19.7" customHeight="1" x14ac:dyDescent="0.2">
      <c r="A313" s="9" t="s">
        <v>2327</v>
      </c>
      <c r="B313" s="9" t="s">
        <v>31</v>
      </c>
      <c r="C313" s="9" t="s">
        <v>4694</v>
      </c>
      <c r="D313" s="9" t="s">
        <v>4674</v>
      </c>
      <c r="E313" s="9" t="s">
        <v>4673</v>
      </c>
      <c r="F313" s="9" t="s">
        <v>4672</v>
      </c>
      <c r="G313" s="9" t="s">
        <v>4672</v>
      </c>
      <c r="H313" s="9" t="s">
        <v>76</v>
      </c>
      <c r="I313" s="9" t="s">
        <v>901</v>
      </c>
      <c r="J313" s="9" t="s">
        <v>40</v>
      </c>
      <c r="K313" s="9" t="s">
        <v>41</v>
      </c>
      <c r="L313" s="9" t="s">
        <v>686</v>
      </c>
      <c r="M313" s="9" t="s">
        <v>687</v>
      </c>
      <c r="N313" s="9" t="s">
        <v>2586</v>
      </c>
      <c r="O313" s="9" t="s">
        <v>2585</v>
      </c>
      <c r="P313" s="9" t="s">
        <v>2585</v>
      </c>
      <c r="Q313" s="9" t="s">
        <v>2585</v>
      </c>
      <c r="R313" s="9" t="s">
        <v>2584</v>
      </c>
      <c r="S313" s="9" t="s">
        <v>2583</v>
      </c>
      <c r="T313" s="9" t="s">
        <v>76</v>
      </c>
      <c r="U313" s="9" t="s">
        <v>75</v>
      </c>
      <c r="V313" s="9" t="s">
        <v>51</v>
      </c>
      <c r="W313" s="9" t="s">
        <v>2582</v>
      </c>
      <c r="X313" s="9" t="s">
        <v>207</v>
      </c>
      <c r="Y313" s="9" t="s">
        <v>54</v>
      </c>
      <c r="Z313" s="9" t="s">
        <v>54</v>
      </c>
      <c r="AA313" s="9" t="s">
        <v>4176</v>
      </c>
      <c r="AB313" s="11">
        <v>2226</v>
      </c>
      <c r="AC313" s="10" t="s">
        <v>4678</v>
      </c>
      <c r="AD313" s="10"/>
      <c r="AE313" s="10" t="str" cm="1">
        <f t="array" aca="1" ref="AE313" ca="1">IFERROR(_xlfn.XLOOKUP(MID(CELL("filename",$A$1),FIND("]",CELL("filename",$A$1))+1,255)&amp;"|"&amp;$C313,Fonte_OM_Objeto!$G:$G,Fonte_OM_Objeto!$J:$J),"")</f>
        <v/>
      </c>
      <c r="AF313" s="10" t="str" cm="1">
        <f t="array" aca="1" ref="AF313" ca="1">IFERROR(_xlfn.XLOOKUP(MID(CELL("filename",$A$1),FIND("]",CELL("filename",$A$1))+1,255)&amp;"|"&amp;$C313,Fonte_OM_Objeto!$G:$G,Fonte_OM_Objeto!$K:$K),"")</f>
        <v/>
      </c>
    </row>
    <row r="314" spans="1:32" s="1" customFormat="1" ht="19.7" customHeight="1" x14ac:dyDescent="0.2">
      <c r="A314" s="9" t="s">
        <v>2327</v>
      </c>
      <c r="B314" s="9" t="s">
        <v>31</v>
      </c>
      <c r="C314" s="9" t="s">
        <v>4693</v>
      </c>
      <c r="D314" s="9" t="s">
        <v>4674</v>
      </c>
      <c r="E314" s="9" t="s">
        <v>4673</v>
      </c>
      <c r="F314" s="9" t="s">
        <v>4672</v>
      </c>
      <c r="G314" s="9" t="s">
        <v>4672</v>
      </c>
      <c r="H314" s="9" t="s">
        <v>76</v>
      </c>
      <c r="I314" s="9" t="s">
        <v>901</v>
      </c>
      <c r="J314" s="9" t="s">
        <v>40</v>
      </c>
      <c r="K314" s="9" t="s">
        <v>41</v>
      </c>
      <c r="L314" s="9" t="s">
        <v>686</v>
      </c>
      <c r="M314" s="9" t="s">
        <v>687</v>
      </c>
      <c r="N314" s="9" t="s">
        <v>2586</v>
      </c>
      <c r="O314" s="9" t="s">
        <v>2585</v>
      </c>
      <c r="P314" s="9" t="s">
        <v>2585</v>
      </c>
      <c r="Q314" s="9" t="s">
        <v>2585</v>
      </c>
      <c r="R314" s="9" t="s">
        <v>2584</v>
      </c>
      <c r="S314" s="9" t="s">
        <v>2583</v>
      </c>
      <c r="T314" s="9" t="s">
        <v>76</v>
      </c>
      <c r="U314" s="9" t="s">
        <v>75</v>
      </c>
      <c r="V314" s="9" t="s">
        <v>111</v>
      </c>
      <c r="W314" s="9" t="s">
        <v>2582</v>
      </c>
      <c r="X314" s="9" t="s">
        <v>207</v>
      </c>
      <c r="Y314" s="9" t="s">
        <v>54</v>
      </c>
      <c r="Z314" s="9" t="s">
        <v>54</v>
      </c>
      <c r="AA314" s="9" t="s">
        <v>4176</v>
      </c>
      <c r="AB314" s="11">
        <v>2962</v>
      </c>
      <c r="AC314" s="10" t="s">
        <v>4678</v>
      </c>
      <c r="AD314" s="10"/>
      <c r="AE314" s="10" t="str" cm="1">
        <f t="array" aca="1" ref="AE314" ca="1">IFERROR(_xlfn.XLOOKUP(MID(CELL("filename",$A$1),FIND("]",CELL("filename",$A$1))+1,255)&amp;"|"&amp;$C314,Fonte_OM_Objeto!$G:$G,Fonte_OM_Objeto!$J:$J),"")</f>
        <v/>
      </c>
      <c r="AF314" s="10" t="str" cm="1">
        <f t="array" aca="1" ref="AF314" ca="1">IFERROR(_xlfn.XLOOKUP(MID(CELL("filename",$A$1),FIND("]",CELL("filename",$A$1))+1,255)&amp;"|"&amp;$C314,Fonte_OM_Objeto!$G:$G,Fonte_OM_Objeto!$K:$K),"")</f>
        <v/>
      </c>
    </row>
    <row r="315" spans="1:32" s="1" customFormat="1" ht="19.7" customHeight="1" x14ac:dyDescent="0.2">
      <c r="A315" s="9" t="s">
        <v>2327</v>
      </c>
      <c r="B315" s="9" t="s">
        <v>31</v>
      </c>
      <c r="C315" s="9" t="s">
        <v>4692</v>
      </c>
      <c r="D315" s="9" t="s">
        <v>4674</v>
      </c>
      <c r="E315" s="9" t="s">
        <v>4673</v>
      </c>
      <c r="F315" s="9" t="s">
        <v>4672</v>
      </c>
      <c r="G315" s="9" t="s">
        <v>4672</v>
      </c>
      <c r="H315" s="9" t="s">
        <v>76</v>
      </c>
      <c r="I315" s="9" t="s">
        <v>901</v>
      </c>
      <c r="J315" s="9" t="s">
        <v>40</v>
      </c>
      <c r="K315" s="9" t="s">
        <v>41</v>
      </c>
      <c r="L315" s="9" t="s">
        <v>42</v>
      </c>
      <c r="M315" s="9" t="s">
        <v>43</v>
      </c>
      <c r="N315" s="9" t="s">
        <v>4691</v>
      </c>
      <c r="O315" s="9" t="s">
        <v>45</v>
      </c>
      <c r="P315" s="9" t="s">
        <v>84</v>
      </c>
      <c r="Q315" s="9" t="s">
        <v>45</v>
      </c>
      <c r="R315" s="9" t="s">
        <v>2434</v>
      </c>
      <c r="S315" s="9" t="s">
        <v>100</v>
      </c>
      <c r="T315" s="9" t="s">
        <v>96</v>
      </c>
      <c r="U315" s="9" t="s">
        <v>101</v>
      </c>
      <c r="V315" s="9" t="s">
        <v>51</v>
      </c>
      <c r="W315" s="9" t="s">
        <v>52</v>
      </c>
      <c r="X315" s="9" t="s">
        <v>53</v>
      </c>
      <c r="Y315" s="9" t="s">
        <v>54</v>
      </c>
      <c r="Z315" s="9" t="s">
        <v>1392</v>
      </c>
      <c r="AA315" s="9" t="s">
        <v>4044</v>
      </c>
      <c r="AB315" s="11">
        <v>76000000</v>
      </c>
      <c r="AC315" s="9" t="s">
        <v>4690</v>
      </c>
      <c r="AD315" s="10"/>
      <c r="AE315" s="10" t="str" cm="1">
        <f t="array" aca="1" ref="AE315" ca="1">IFERROR(_xlfn.XLOOKUP(MID(CELL("filename",$A$1),FIND("]",CELL("filename",$A$1))+1,255)&amp;"|"&amp;$C315,Fonte_OM_Objeto!$G:$G,Fonte_OM_Objeto!$J:$J),"")</f>
        <v/>
      </c>
      <c r="AF315" s="10" t="str" cm="1">
        <f t="array" aca="1" ref="AF315" ca="1">IFERROR(_xlfn.XLOOKUP(MID(CELL("filename",$A$1),FIND("]",CELL("filename",$A$1))+1,255)&amp;"|"&amp;$C315,Fonte_OM_Objeto!$G:$G,Fonte_OM_Objeto!$K:$K),"")</f>
        <v/>
      </c>
    </row>
    <row r="316" spans="1:32" s="1" customFormat="1" ht="19.7" customHeight="1" x14ac:dyDescent="0.2">
      <c r="A316" s="9" t="s">
        <v>2327</v>
      </c>
      <c r="B316" s="9" t="s">
        <v>31</v>
      </c>
      <c r="C316" s="9" t="s">
        <v>4689</v>
      </c>
      <c r="D316" s="9" t="s">
        <v>4674</v>
      </c>
      <c r="E316" s="9" t="s">
        <v>4673</v>
      </c>
      <c r="F316" s="9" t="s">
        <v>4672</v>
      </c>
      <c r="G316" s="9" t="s">
        <v>4672</v>
      </c>
      <c r="H316" s="9" t="s">
        <v>76</v>
      </c>
      <c r="I316" s="9" t="s">
        <v>901</v>
      </c>
      <c r="J316" s="9" t="s">
        <v>40</v>
      </c>
      <c r="K316" s="9" t="s">
        <v>41</v>
      </c>
      <c r="L316" s="9" t="s">
        <v>97</v>
      </c>
      <c r="M316" s="9" t="s">
        <v>98</v>
      </c>
      <c r="N316" s="9" t="s">
        <v>4688</v>
      </c>
      <c r="O316" s="9" t="s">
        <v>45</v>
      </c>
      <c r="P316" s="9" t="s">
        <v>335</v>
      </c>
      <c r="Q316" s="9" t="s">
        <v>4687</v>
      </c>
      <c r="R316" s="9" t="s">
        <v>4686</v>
      </c>
      <c r="S316" s="9" t="s">
        <v>75</v>
      </c>
      <c r="T316" s="9" t="s">
        <v>76</v>
      </c>
      <c r="U316" s="9" t="s">
        <v>75</v>
      </c>
      <c r="V316" s="9" t="s">
        <v>51</v>
      </c>
      <c r="W316" s="9" t="s">
        <v>4685</v>
      </c>
      <c r="X316" s="9" t="s">
        <v>53</v>
      </c>
      <c r="Y316" s="9" t="s">
        <v>54</v>
      </c>
      <c r="Z316" s="9" t="s">
        <v>1392</v>
      </c>
      <c r="AA316" s="9" t="s">
        <v>4044</v>
      </c>
      <c r="AB316" s="11">
        <v>50000000</v>
      </c>
      <c r="AC316" s="9" t="s">
        <v>4684</v>
      </c>
      <c r="AD316" s="10"/>
      <c r="AE316" s="10" t="str" cm="1">
        <f t="array" aca="1" ref="AE316" ca="1">IFERROR(_xlfn.XLOOKUP(MID(CELL("filename",$A$1),FIND("]",CELL("filename",$A$1))+1,255)&amp;"|"&amp;$C316,Fonte_OM_Objeto!$G:$G,Fonte_OM_Objeto!$J:$J),"")</f>
        <v/>
      </c>
      <c r="AF316" s="10" t="str" cm="1">
        <f t="array" aca="1" ref="AF316" ca="1">IFERROR(_xlfn.XLOOKUP(MID(CELL("filename",$A$1),FIND("]",CELL("filename",$A$1))+1,255)&amp;"|"&amp;$C316,Fonte_OM_Objeto!$G:$G,Fonte_OM_Objeto!$K:$K),"")</f>
        <v/>
      </c>
    </row>
    <row r="317" spans="1:32" s="1" customFormat="1" ht="19.7" customHeight="1" x14ac:dyDescent="0.2">
      <c r="A317" s="9" t="s">
        <v>2327</v>
      </c>
      <c r="B317" s="9" t="s">
        <v>31</v>
      </c>
      <c r="C317" s="9" t="s">
        <v>4683</v>
      </c>
      <c r="D317" s="9" t="s">
        <v>4674</v>
      </c>
      <c r="E317" s="9" t="s">
        <v>4673</v>
      </c>
      <c r="F317" s="9" t="s">
        <v>4672</v>
      </c>
      <c r="G317" s="9" t="s">
        <v>4672</v>
      </c>
      <c r="H317" s="9" t="s">
        <v>76</v>
      </c>
      <c r="I317" s="9" t="s">
        <v>901</v>
      </c>
      <c r="J317" s="9" t="s">
        <v>40</v>
      </c>
      <c r="K317" s="9" t="s">
        <v>41</v>
      </c>
      <c r="L317" s="9" t="s">
        <v>232</v>
      </c>
      <c r="M317" s="9" t="s">
        <v>233</v>
      </c>
      <c r="N317" s="9" t="s">
        <v>4671</v>
      </c>
      <c r="O317" s="9" t="s">
        <v>45</v>
      </c>
      <c r="P317" s="9" t="s">
        <v>235</v>
      </c>
      <c r="Q317" s="9" t="s">
        <v>45</v>
      </c>
      <c r="R317" s="9" t="s">
        <v>2359</v>
      </c>
      <c r="S317" s="9" t="s">
        <v>75</v>
      </c>
      <c r="T317" s="9" t="s">
        <v>76</v>
      </c>
      <c r="U317" s="9" t="s">
        <v>75</v>
      </c>
      <c r="V317" s="9" t="s">
        <v>51</v>
      </c>
      <c r="W317" s="9" t="s">
        <v>52</v>
      </c>
      <c r="X317" s="9" t="s">
        <v>2366</v>
      </c>
      <c r="Y317" s="9" t="s">
        <v>54</v>
      </c>
      <c r="Z317" s="9" t="s">
        <v>2582</v>
      </c>
      <c r="AA317" s="9" t="s">
        <v>4044</v>
      </c>
      <c r="AB317" s="11">
        <v>140000000</v>
      </c>
      <c r="AC317" s="10" t="s">
        <v>4669</v>
      </c>
      <c r="AD317" s="10"/>
      <c r="AE317" s="10" t="str" cm="1">
        <f t="array" aca="1" ref="AE317" ca="1">IFERROR(_xlfn.XLOOKUP(MID(CELL("filename",$A$1),FIND("]",CELL("filename",$A$1))+1,255)&amp;"|"&amp;$C317,Fonte_OM_Objeto!$G:$G,Fonte_OM_Objeto!$J:$J),"")</f>
        <v/>
      </c>
      <c r="AF317" s="10" t="str" cm="1">
        <f t="array" aca="1" ref="AF317" ca="1">IFERROR(_xlfn.XLOOKUP(MID(CELL("filename",$A$1),FIND("]",CELL("filename",$A$1))+1,255)&amp;"|"&amp;$C317,Fonte_OM_Objeto!$G:$G,Fonte_OM_Objeto!$K:$K),"")</f>
        <v/>
      </c>
    </row>
    <row r="318" spans="1:32" s="1" customFormat="1" ht="19.7" customHeight="1" x14ac:dyDescent="0.2">
      <c r="A318" s="9" t="s">
        <v>2327</v>
      </c>
      <c r="B318" s="9" t="s">
        <v>31</v>
      </c>
      <c r="C318" s="9" t="s">
        <v>4682</v>
      </c>
      <c r="D318" s="9" t="s">
        <v>4674</v>
      </c>
      <c r="E318" s="9" t="s">
        <v>4673</v>
      </c>
      <c r="F318" s="9" t="s">
        <v>4672</v>
      </c>
      <c r="G318" s="9" t="s">
        <v>4672</v>
      </c>
      <c r="H318" s="9" t="s">
        <v>76</v>
      </c>
      <c r="I318" s="9" t="s">
        <v>901</v>
      </c>
      <c r="J318" s="9" t="s">
        <v>40</v>
      </c>
      <c r="K318" s="9" t="s">
        <v>41</v>
      </c>
      <c r="L318" s="9" t="s">
        <v>232</v>
      </c>
      <c r="M318" s="9" t="s">
        <v>233</v>
      </c>
      <c r="N318" s="9" t="s">
        <v>4681</v>
      </c>
      <c r="O318" s="9" t="s">
        <v>45</v>
      </c>
      <c r="P318" s="9" t="s">
        <v>46</v>
      </c>
      <c r="Q318" s="9" t="s">
        <v>45</v>
      </c>
      <c r="R318" s="9" t="s">
        <v>4680</v>
      </c>
      <c r="S318" s="9" t="s">
        <v>75</v>
      </c>
      <c r="T318" s="9" t="s">
        <v>76</v>
      </c>
      <c r="U318" s="9" t="s">
        <v>75</v>
      </c>
      <c r="V318" s="9" t="s">
        <v>51</v>
      </c>
      <c r="W318" s="9" t="s">
        <v>52</v>
      </c>
      <c r="X318" s="9" t="s">
        <v>53</v>
      </c>
      <c r="Y318" s="9" t="s">
        <v>54</v>
      </c>
      <c r="Z318" s="9" t="s">
        <v>2582</v>
      </c>
      <c r="AA318" s="9" t="s">
        <v>4044</v>
      </c>
      <c r="AB318" s="11">
        <v>140000000</v>
      </c>
      <c r="AC318" s="10" t="s">
        <v>4669</v>
      </c>
      <c r="AD318" s="10"/>
      <c r="AE318" s="10" t="str" cm="1">
        <f t="array" aca="1" ref="AE318" ca="1">IFERROR(_xlfn.XLOOKUP(MID(CELL("filename",$A$1),FIND("]",CELL("filename",$A$1))+1,255)&amp;"|"&amp;$C318,Fonte_OM_Objeto!$G:$G,Fonte_OM_Objeto!$J:$J),"")</f>
        <v/>
      </c>
      <c r="AF318" s="10" t="str" cm="1">
        <f t="array" aca="1" ref="AF318" ca="1">IFERROR(_xlfn.XLOOKUP(MID(CELL("filename",$A$1),FIND("]",CELL("filename",$A$1))+1,255)&amp;"|"&amp;$C318,Fonte_OM_Objeto!$G:$G,Fonte_OM_Objeto!$K:$K),"")</f>
        <v/>
      </c>
    </row>
    <row r="319" spans="1:32" s="1" customFormat="1" ht="19.7" customHeight="1" x14ac:dyDescent="0.2">
      <c r="A319" s="9" t="s">
        <v>2327</v>
      </c>
      <c r="B319" s="9" t="s">
        <v>31</v>
      </c>
      <c r="C319" s="9" t="s">
        <v>4679</v>
      </c>
      <c r="D319" s="9" t="s">
        <v>4674</v>
      </c>
      <c r="E319" s="9" t="s">
        <v>4673</v>
      </c>
      <c r="F319" s="9" t="s">
        <v>4672</v>
      </c>
      <c r="G319" s="9" t="s">
        <v>4672</v>
      </c>
      <c r="H319" s="9" t="s">
        <v>76</v>
      </c>
      <c r="I319" s="9" t="s">
        <v>901</v>
      </c>
      <c r="J319" s="9" t="s">
        <v>40</v>
      </c>
      <c r="K319" s="9" t="s">
        <v>41</v>
      </c>
      <c r="L319" s="9" t="s">
        <v>70</v>
      </c>
      <c r="M319" s="9" t="s">
        <v>71</v>
      </c>
      <c r="N319" s="9" t="s">
        <v>2586</v>
      </c>
      <c r="O319" s="9" t="s">
        <v>2585</v>
      </c>
      <c r="P319" s="9" t="s">
        <v>2585</v>
      </c>
      <c r="Q319" s="9" t="s">
        <v>2585</v>
      </c>
      <c r="R319" s="9" t="s">
        <v>2584</v>
      </c>
      <c r="S319" s="9" t="s">
        <v>2583</v>
      </c>
      <c r="T319" s="9" t="s">
        <v>76</v>
      </c>
      <c r="U319" s="9" t="s">
        <v>75</v>
      </c>
      <c r="V319" s="9" t="s">
        <v>111</v>
      </c>
      <c r="W319" s="9" t="s">
        <v>2582</v>
      </c>
      <c r="X319" s="9" t="s">
        <v>207</v>
      </c>
      <c r="Y319" s="9" t="s">
        <v>54</v>
      </c>
      <c r="Z319" s="9" t="s">
        <v>54</v>
      </c>
      <c r="AA319" s="9" t="s">
        <v>4172</v>
      </c>
      <c r="AB319" s="11">
        <v>14040</v>
      </c>
      <c r="AC319" s="10" t="s">
        <v>4678</v>
      </c>
      <c r="AD319" s="10"/>
      <c r="AE319" s="10" t="str" cm="1">
        <f t="array" aca="1" ref="AE319" ca="1">IFERROR(_xlfn.XLOOKUP(MID(CELL("filename",$A$1),FIND("]",CELL("filename",$A$1))+1,255)&amp;"|"&amp;$C319,Fonte_OM_Objeto!$G:$G,Fonte_OM_Objeto!$J:$J),"")</f>
        <v/>
      </c>
      <c r="AF319" s="10" t="str" cm="1">
        <f t="array" aca="1" ref="AF319" ca="1">IFERROR(_xlfn.XLOOKUP(MID(CELL("filename",$A$1),FIND("]",CELL("filename",$A$1))+1,255)&amp;"|"&amp;$C319,Fonte_OM_Objeto!$G:$G,Fonte_OM_Objeto!$K:$K),"")</f>
        <v/>
      </c>
    </row>
    <row r="320" spans="1:32" s="1" customFormat="1" ht="19.7" customHeight="1" x14ac:dyDescent="0.2">
      <c r="A320" s="9" t="s">
        <v>2327</v>
      </c>
      <c r="B320" s="9" t="s">
        <v>31</v>
      </c>
      <c r="C320" s="9" t="s">
        <v>4677</v>
      </c>
      <c r="D320" s="9" t="s">
        <v>4674</v>
      </c>
      <c r="E320" s="9" t="s">
        <v>4673</v>
      </c>
      <c r="F320" s="9" t="s">
        <v>4672</v>
      </c>
      <c r="G320" s="9" t="s">
        <v>4672</v>
      </c>
      <c r="H320" s="9" t="s">
        <v>76</v>
      </c>
      <c r="I320" s="9" t="s">
        <v>901</v>
      </c>
      <c r="J320" s="9" t="s">
        <v>40</v>
      </c>
      <c r="K320" s="9" t="s">
        <v>41</v>
      </c>
      <c r="L320" s="9" t="s">
        <v>97</v>
      </c>
      <c r="M320" s="9" t="s">
        <v>98</v>
      </c>
      <c r="N320" s="9" t="s">
        <v>4676</v>
      </c>
      <c r="O320" s="9" t="s">
        <v>45</v>
      </c>
      <c r="P320" s="9" t="s">
        <v>335</v>
      </c>
      <c r="Q320" s="9" t="s">
        <v>45</v>
      </c>
      <c r="R320" s="9" t="s">
        <v>4046</v>
      </c>
      <c r="S320" s="9" t="s">
        <v>75</v>
      </c>
      <c r="T320" s="9" t="s">
        <v>76</v>
      </c>
      <c r="U320" s="9" t="s">
        <v>75</v>
      </c>
      <c r="V320" s="9" t="s">
        <v>51</v>
      </c>
      <c r="W320" s="9" t="s">
        <v>52</v>
      </c>
      <c r="X320" s="9" t="s">
        <v>53</v>
      </c>
      <c r="Y320" s="9" t="s">
        <v>54</v>
      </c>
      <c r="Z320" s="9" t="s">
        <v>2582</v>
      </c>
      <c r="AA320" s="9" t="s">
        <v>4670</v>
      </c>
      <c r="AB320" s="11">
        <v>105000000</v>
      </c>
      <c r="AC320" s="10" t="s">
        <v>4669</v>
      </c>
      <c r="AD320" s="10"/>
      <c r="AE320" s="10" t="str" cm="1">
        <f t="array" aca="1" ref="AE320" ca="1">IFERROR(_xlfn.XLOOKUP(MID(CELL("filename",$A$1),FIND("]",CELL("filename",$A$1))+1,255)&amp;"|"&amp;$C320,Fonte_OM_Objeto!$G:$G,Fonte_OM_Objeto!$J:$J),"")</f>
        <v/>
      </c>
      <c r="AF320" s="10" t="str" cm="1">
        <f t="array" aca="1" ref="AF320" ca="1">IFERROR(_xlfn.XLOOKUP(MID(CELL("filename",$A$1),FIND("]",CELL("filename",$A$1))+1,255)&amp;"|"&amp;$C320,Fonte_OM_Objeto!$G:$G,Fonte_OM_Objeto!$K:$K),"")</f>
        <v/>
      </c>
    </row>
    <row r="321" spans="1:32" s="1" customFormat="1" ht="19.7" customHeight="1" x14ac:dyDescent="0.2">
      <c r="A321" s="9" t="s">
        <v>2327</v>
      </c>
      <c r="B321" s="9" t="s">
        <v>31</v>
      </c>
      <c r="C321" s="9" t="s">
        <v>4675</v>
      </c>
      <c r="D321" s="9" t="s">
        <v>4674</v>
      </c>
      <c r="E321" s="9" t="s">
        <v>4673</v>
      </c>
      <c r="F321" s="9" t="s">
        <v>4672</v>
      </c>
      <c r="G321" s="9" t="s">
        <v>4672</v>
      </c>
      <c r="H321" s="9" t="s">
        <v>76</v>
      </c>
      <c r="I321" s="9" t="s">
        <v>901</v>
      </c>
      <c r="J321" s="9" t="s">
        <v>40</v>
      </c>
      <c r="K321" s="9" t="s">
        <v>41</v>
      </c>
      <c r="L321" s="9" t="s">
        <v>232</v>
      </c>
      <c r="M321" s="9" t="s">
        <v>233</v>
      </c>
      <c r="N321" s="9" t="s">
        <v>4671</v>
      </c>
      <c r="O321" s="9" t="s">
        <v>45</v>
      </c>
      <c r="P321" s="9" t="s">
        <v>235</v>
      </c>
      <c r="Q321" s="9" t="s">
        <v>45</v>
      </c>
      <c r="R321" s="9" t="s">
        <v>2359</v>
      </c>
      <c r="S321" s="9" t="s">
        <v>75</v>
      </c>
      <c r="T321" s="9" t="s">
        <v>76</v>
      </c>
      <c r="U321" s="9" t="s">
        <v>75</v>
      </c>
      <c r="V321" s="9" t="s">
        <v>51</v>
      </c>
      <c r="W321" s="9" t="s">
        <v>102</v>
      </c>
      <c r="X321" s="9" t="s">
        <v>53</v>
      </c>
      <c r="Y321" s="9" t="s">
        <v>54</v>
      </c>
      <c r="Z321" s="9" t="s">
        <v>2582</v>
      </c>
      <c r="AA321" s="9" t="s">
        <v>4670</v>
      </c>
      <c r="AB321" s="11">
        <v>36000000</v>
      </c>
      <c r="AC321" s="10" t="s">
        <v>4669</v>
      </c>
      <c r="AD321" s="10"/>
      <c r="AE321" s="10" t="str" cm="1">
        <f t="array" aca="1" ref="AE321" ca="1">IFERROR(_xlfn.XLOOKUP(MID(CELL("filename",$A$1),FIND("]",CELL("filename",$A$1))+1,255)&amp;"|"&amp;$C321,Fonte_OM_Objeto!$G:$G,Fonte_OM_Objeto!$J:$J),"")</f>
        <v/>
      </c>
      <c r="AF321" s="10" t="str" cm="1">
        <f t="array" aca="1" ref="AF321" ca="1">IFERROR(_xlfn.XLOOKUP(MID(CELL("filename",$A$1),FIND("]",CELL("filename",$A$1))+1,255)&amp;"|"&amp;$C321,Fonte_OM_Objeto!$G:$G,Fonte_OM_Objeto!$K:$K),"")</f>
        <v/>
      </c>
    </row>
    <row r="322" spans="1:32" s="1" customFormat="1" ht="19.7" customHeight="1" x14ac:dyDescent="0.2">
      <c r="A322" s="9" t="s">
        <v>2327</v>
      </c>
      <c r="B322" s="9" t="s">
        <v>31</v>
      </c>
      <c r="C322" s="9" t="s">
        <v>4675</v>
      </c>
      <c r="D322" s="9" t="s">
        <v>4674</v>
      </c>
      <c r="E322" s="9" t="s">
        <v>4673</v>
      </c>
      <c r="F322" s="9" t="s">
        <v>4672</v>
      </c>
      <c r="G322" s="9" t="s">
        <v>4672</v>
      </c>
      <c r="H322" s="9" t="s">
        <v>76</v>
      </c>
      <c r="I322" s="9" t="s">
        <v>901</v>
      </c>
      <c r="J322" s="9" t="s">
        <v>40</v>
      </c>
      <c r="K322" s="9" t="s">
        <v>41</v>
      </c>
      <c r="L322" s="9" t="s">
        <v>232</v>
      </c>
      <c r="M322" s="9" t="s">
        <v>233</v>
      </c>
      <c r="N322" s="9" t="s">
        <v>4671</v>
      </c>
      <c r="O322" s="9" t="s">
        <v>45</v>
      </c>
      <c r="P322" s="9" t="s">
        <v>235</v>
      </c>
      <c r="Q322" s="9" t="s">
        <v>45</v>
      </c>
      <c r="R322" s="9" t="s">
        <v>2359</v>
      </c>
      <c r="S322" s="9" t="s">
        <v>75</v>
      </c>
      <c r="T322" s="9" t="s">
        <v>76</v>
      </c>
      <c r="U322" s="9" t="s">
        <v>75</v>
      </c>
      <c r="V322" s="9" t="s">
        <v>51</v>
      </c>
      <c r="W322" s="9" t="s">
        <v>52</v>
      </c>
      <c r="X322" s="9" t="s">
        <v>2366</v>
      </c>
      <c r="Y322" s="9" t="s">
        <v>54</v>
      </c>
      <c r="Z322" s="9" t="s">
        <v>2582</v>
      </c>
      <c r="AA322" s="9" t="s">
        <v>4670</v>
      </c>
      <c r="AB322" s="11">
        <v>964000000</v>
      </c>
      <c r="AC322" s="10" t="s">
        <v>4669</v>
      </c>
      <c r="AD322" s="10"/>
      <c r="AE322" s="10" t="str" cm="1">
        <f t="array" aca="1" ref="AE322" ca="1">IFERROR(_xlfn.XLOOKUP(MID(CELL("filename",$A$1),FIND("]",CELL("filename",$A$1))+1,255)&amp;"|"&amp;$C322,Fonte_OM_Objeto!$G:$G,Fonte_OM_Objeto!$J:$J),"")</f>
        <v/>
      </c>
      <c r="AF322" s="10" t="str" cm="1">
        <f t="array" aca="1" ref="AF322" ca="1">IFERROR(_xlfn.XLOOKUP(MID(CELL("filename",$A$1),FIND("]",CELL("filename",$A$1))+1,255)&amp;"|"&amp;$C322,Fonte_OM_Objeto!$G:$G,Fonte_OM_Objeto!$K:$K),"")</f>
        <v/>
      </c>
    </row>
    <row r="323" spans="1:32" s="1" customFormat="1" ht="19.7" customHeight="1" x14ac:dyDescent="0.2">
      <c r="A323" s="9" t="s">
        <v>2327</v>
      </c>
      <c r="B323" s="9" t="s">
        <v>31</v>
      </c>
      <c r="C323" s="9" t="s">
        <v>2355</v>
      </c>
      <c r="D323" s="9" t="s">
        <v>33</v>
      </c>
      <c r="E323" s="9" t="s">
        <v>1506</v>
      </c>
      <c r="F323" s="9" t="s">
        <v>2350</v>
      </c>
      <c r="G323" s="9" t="s">
        <v>37</v>
      </c>
      <c r="H323" s="9" t="s">
        <v>96</v>
      </c>
      <c r="I323" s="9" t="s">
        <v>39</v>
      </c>
      <c r="J323" s="9" t="s">
        <v>40</v>
      </c>
      <c r="K323" s="9" t="s">
        <v>41</v>
      </c>
      <c r="L323" s="9" t="s">
        <v>42</v>
      </c>
      <c r="M323" s="9" t="s">
        <v>43</v>
      </c>
      <c r="N323" s="9" t="s">
        <v>2344</v>
      </c>
      <c r="O323" s="9" t="s">
        <v>45</v>
      </c>
      <c r="P323" s="9" t="s">
        <v>84</v>
      </c>
      <c r="Q323" s="9" t="s">
        <v>45</v>
      </c>
      <c r="R323" s="9" t="s">
        <v>4048</v>
      </c>
      <c r="S323" s="9" t="s">
        <v>75</v>
      </c>
      <c r="T323" s="9" t="s">
        <v>76</v>
      </c>
      <c r="U323" s="9" t="s">
        <v>75</v>
      </c>
      <c r="V323" s="9" t="s">
        <v>51</v>
      </c>
      <c r="W323" s="9" t="s">
        <v>52</v>
      </c>
      <c r="X323" s="9" t="s">
        <v>53</v>
      </c>
      <c r="Y323" s="9" t="s">
        <v>54</v>
      </c>
      <c r="Z323" s="9" t="s">
        <v>55</v>
      </c>
      <c r="AA323" s="9" t="s">
        <v>4644</v>
      </c>
      <c r="AB323" s="11">
        <v>2107000</v>
      </c>
      <c r="AC323" s="10" t="s">
        <v>4668</v>
      </c>
      <c r="AD323" s="10"/>
      <c r="AE323" s="10" t="str" cm="1">
        <f t="array" aca="1" ref="AE323" ca="1">IFERROR(_xlfn.XLOOKUP(MID(CELL("filename",$A$1),FIND("]",CELL("filename",$A$1))+1,255)&amp;"|"&amp;$C323,Fonte_OM_Objeto!$G:$G,Fonte_OM_Objeto!$J:$J),"")</f>
        <v>2º GAC L</v>
      </c>
      <c r="AF323" s="10" t="str" cm="1">
        <f t="array" aca="1" ref="AF323" ca="1">IFERROR(_xlfn.XLOOKUP(MID(CELL("filename",$A$1),FIND("]",CELL("filename",$A$1))+1,255)&amp;"|"&amp;$C323,Fonte_OM_Objeto!$G:$G,Fonte_OM_Objeto!$K:$K),"")</f>
        <v>Aquisição de equipamentos para a academia do 2º GAC L.</v>
      </c>
    </row>
    <row r="324" spans="1:32" s="1" customFormat="1" ht="52.35" customHeight="1" x14ac:dyDescent="0.2">
      <c r="A324" s="9" t="s">
        <v>2327</v>
      </c>
      <c r="B324" s="9" t="s">
        <v>31</v>
      </c>
      <c r="C324" s="9" t="s">
        <v>4667</v>
      </c>
      <c r="D324" s="9" t="s">
        <v>33</v>
      </c>
      <c r="E324" s="9" t="s">
        <v>4064</v>
      </c>
      <c r="F324" s="9" t="s">
        <v>4063</v>
      </c>
      <c r="G324" s="9" t="s">
        <v>37</v>
      </c>
      <c r="H324" s="9" t="s">
        <v>150</v>
      </c>
      <c r="I324" s="9" t="s">
        <v>191</v>
      </c>
      <c r="J324" s="9" t="s">
        <v>40</v>
      </c>
      <c r="K324" s="9" t="s">
        <v>41</v>
      </c>
      <c r="L324" s="9" t="s">
        <v>70</v>
      </c>
      <c r="M324" s="9" t="s">
        <v>71</v>
      </c>
      <c r="N324" s="9" t="s">
        <v>118</v>
      </c>
      <c r="O324" s="9" t="s">
        <v>45</v>
      </c>
      <c r="P324" s="9" t="s">
        <v>46</v>
      </c>
      <c r="Q324" s="9" t="s">
        <v>47</v>
      </c>
      <c r="R324" s="9" t="s">
        <v>48</v>
      </c>
      <c r="S324" s="9" t="s">
        <v>75</v>
      </c>
      <c r="T324" s="9" t="s">
        <v>76</v>
      </c>
      <c r="U324" s="9" t="s">
        <v>75</v>
      </c>
      <c r="V324" s="9" t="s">
        <v>51</v>
      </c>
      <c r="W324" s="9" t="s">
        <v>52</v>
      </c>
      <c r="X324" s="9" t="s">
        <v>53</v>
      </c>
      <c r="Y324" s="9" t="s">
        <v>54</v>
      </c>
      <c r="Z324" s="9" t="s">
        <v>55</v>
      </c>
      <c r="AA324" s="9" t="s">
        <v>4644</v>
      </c>
      <c r="AB324" s="11">
        <v>700000</v>
      </c>
      <c r="AC324" s="10" t="s">
        <v>4666</v>
      </c>
      <c r="AD324" s="10"/>
      <c r="AE324" s="10" t="str" cm="1">
        <f t="array" aca="1" ref="AE324" ca="1">IFERROR(_xlfn.XLOOKUP(MID(CELL("filename",$A$1),FIND("]",CELL("filename",$A$1))+1,255)&amp;"|"&amp;$C324,Fonte_OM_Objeto!$G:$G,Fonte_OM_Objeto!$J:$J),"")</f>
        <v/>
      </c>
      <c r="AF324" s="10" t="str" cm="1">
        <f t="array" aca="1" ref="AF324" ca="1">IFERROR(_xlfn.XLOOKUP(MID(CELL("filename",$A$1),FIND("]",CELL("filename",$A$1))+1,255)&amp;"|"&amp;$C324,Fonte_OM_Objeto!$G:$G,Fonte_OM_Objeto!$K:$K),"")</f>
        <v/>
      </c>
    </row>
    <row r="325" spans="1:32" s="1" customFormat="1" ht="19.7" customHeight="1" x14ac:dyDescent="0.2">
      <c r="A325" s="9" t="s">
        <v>2327</v>
      </c>
      <c r="B325" s="9" t="s">
        <v>31</v>
      </c>
      <c r="C325" s="9" t="s">
        <v>4665</v>
      </c>
      <c r="D325" s="9" t="s">
        <v>33</v>
      </c>
      <c r="E325" s="9" t="s">
        <v>4064</v>
      </c>
      <c r="F325" s="9" t="s">
        <v>4063</v>
      </c>
      <c r="G325" s="9" t="s">
        <v>37</v>
      </c>
      <c r="H325" s="9" t="s">
        <v>150</v>
      </c>
      <c r="I325" s="9" t="s">
        <v>191</v>
      </c>
      <c r="J325" s="9" t="s">
        <v>40</v>
      </c>
      <c r="K325" s="9" t="s">
        <v>41</v>
      </c>
      <c r="L325" s="9" t="s">
        <v>42</v>
      </c>
      <c r="M325" s="9" t="s">
        <v>43</v>
      </c>
      <c r="N325" s="9" t="s">
        <v>2651</v>
      </c>
      <c r="O325" s="9" t="s">
        <v>45</v>
      </c>
      <c r="P325" s="9" t="s">
        <v>84</v>
      </c>
      <c r="Q325" s="9" t="s">
        <v>45</v>
      </c>
      <c r="R325" s="9" t="s">
        <v>4046</v>
      </c>
      <c r="S325" s="9" t="s">
        <v>75</v>
      </c>
      <c r="T325" s="9" t="s">
        <v>76</v>
      </c>
      <c r="U325" s="9" t="s">
        <v>75</v>
      </c>
      <c r="V325" s="9" t="s">
        <v>51</v>
      </c>
      <c r="W325" s="9" t="s">
        <v>52</v>
      </c>
      <c r="X325" s="9" t="s">
        <v>53</v>
      </c>
      <c r="Y325" s="9" t="s">
        <v>54</v>
      </c>
      <c r="Z325" s="9" t="s">
        <v>55</v>
      </c>
      <c r="AA325" s="9" t="s">
        <v>4644</v>
      </c>
      <c r="AB325" s="11">
        <v>700000</v>
      </c>
      <c r="AC325" s="10" t="s">
        <v>4664</v>
      </c>
      <c r="AD325" s="10"/>
      <c r="AE325" s="10" t="str" cm="1">
        <f t="array" aca="1" ref="AE325" ca="1">IFERROR(_xlfn.XLOOKUP(MID(CELL("filename",$A$1),FIND("]",CELL("filename",$A$1))+1,255)&amp;"|"&amp;$C325,Fonte_OM_Objeto!$G:$G,Fonte_OM_Objeto!$J:$J),"")</f>
        <v>CMF</v>
      </c>
      <c r="AF325" s="10" t="str" cm="1">
        <f t="array" aca="1" ref="AF325" ca="1">IFERROR(_xlfn.XLOOKUP(MID(CELL("filename",$A$1),FIND("]",CELL("filename",$A$1))+1,255)&amp;"|"&amp;$C325,Fonte_OM_Objeto!$G:$G,Fonte_OM_Objeto!$K:$K),"")</f>
        <v>Adequação das instalações às normas gerais e critérios básicos para a promoção da acessibilidade das pessoas portadoras de deficiência ou mobilidade reduzida.</v>
      </c>
    </row>
    <row r="326" spans="1:32" s="1" customFormat="1" ht="19.7" customHeight="1" x14ac:dyDescent="0.2">
      <c r="A326" s="9" t="s">
        <v>2327</v>
      </c>
      <c r="B326" s="9" t="s">
        <v>31</v>
      </c>
      <c r="C326" s="9" t="s">
        <v>4662</v>
      </c>
      <c r="D326" s="9" t="s">
        <v>33</v>
      </c>
      <c r="E326" s="9" t="s">
        <v>4661</v>
      </c>
      <c r="F326" s="9" t="s">
        <v>4660</v>
      </c>
      <c r="G326" s="9" t="s">
        <v>37</v>
      </c>
      <c r="H326" s="9" t="s">
        <v>512</v>
      </c>
      <c r="I326" s="9" t="s">
        <v>69</v>
      </c>
      <c r="J326" s="9" t="s">
        <v>40</v>
      </c>
      <c r="K326" s="9" t="s">
        <v>41</v>
      </c>
      <c r="L326" s="9" t="s">
        <v>232</v>
      </c>
      <c r="M326" s="9" t="s">
        <v>233</v>
      </c>
      <c r="N326" s="9" t="s">
        <v>4663</v>
      </c>
      <c r="O326" s="9" t="s">
        <v>45</v>
      </c>
      <c r="P326" s="9" t="s">
        <v>235</v>
      </c>
      <c r="Q326" s="9" t="s">
        <v>2360</v>
      </c>
      <c r="R326" s="9" t="s">
        <v>2359</v>
      </c>
      <c r="S326" s="9" t="s">
        <v>4658</v>
      </c>
      <c r="T326" s="9" t="s">
        <v>512</v>
      </c>
      <c r="U326" s="9" t="s">
        <v>4657</v>
      </c>
      <c r="V326" s="9" t="s">
        <v>51</v>
      </c>
      <c r="W326" s="9" t="s">
        <v>52</v>
      </c>
      <c r="X326" s="9" t="s">
        <v>2366</v>
      </c>
      <c r="Y326" s="9" t="s">
        <v>54</v>
      </c>
      <c r="Z326" s="9" t="s">
        <v>55</v>
      </c>
      <c r="AA326" s="9" t="s">
        <v>4644</v>
      </c>
      <c r="AB326" s="11">
        <v>0</v>
      </c>
      <c r="AC326" s="9" t="s">
        <v>4656</v>
      </c>
      <c r="AD326" s="10"/>
      <c r="AE326" s="10" t="str" cm="1">
        <f t="array" aca="1" ref="AE326" ca="1">IFERROR(_xlfn.XLOOKUP(MID(CELL("filename",$A$1),FIND("]",CELL("filename",$A$1))+1,255)&amp;"|"&amp;$C326,Fonte_OM_Objeto!$G:$G,Fonte_OM_Objeto!$J:$J),"")</f>
        <v/>
      </c>
      <c r="AF326" s="10" t="str" cm="1">
        <f t="array" aca="1" ref="AF326" ca="1">IFERROR(_xlfn.XLOOKUP(MID(CELL("filename",$A$1),FIND("]",CELL("filename",$A$1))+1,255)&amp;"|"&amp;$C326,Fonte_OM_Objeto!$G:$G,Fonte_OM_Objeto!$K:$K),"")</f>
        <v/>
      </c>
    </row>
    <row r="327" spans="1:32" s="1" customFormat="1" ht="19.7" customHeight="1" x14ac:dyDescent="0.2">
      <c r="A327" s="9" t="s">
        <v>2327</v>
      </c>
      <c r="B327" s="9" t="s">
        <v>31</v>
      </c>
      <c r="C327" s="9" t="s">
        <v>4662</v>
      </c>
      <c r="D327" s="9" t="s">
        <v>33</v>
      </c>
      <c r="E327" s="9" t="s">
        <v>4661</v>
      </c>
      <c r="F327" s="9" t="s">
        <v>4660</v>
      </c>
      <c r="G327" s="9" t="s">
        <v>37</v>
      </c>
      <c r="H327" s="9" t="s">
        <v>512</v>
      </c>
      <c r="I327" s="9" t="s">
        <v>69</v>
      </c>
      <c r="J327" s="9" t="s">
        <v>40</v>
      </c>
      <c r="K327" s="9" t="s">
        <v>41</v>
      </c>
      <c r="L327" s="9" t="s">
        <v>232</v>
      </c>
      <c r="M327" s="9" t="s">
        <v>233</v>
      </c>
      <c r="N327" s="9" t="s">
        <v>4659</v>
      </c>
      <c r="O327" s="9" t="s">
        <v>45</v>
      </c>
      <c r="P327" s="9" t="s">
        <v>235</v>
      </c>
      <c r="Q327" s="9" t="s">
        <v>45</v>
      </c>
      <c r="R327" s="9" t="s">
        <v>2359</v>
      </c>
      <c r="S327" s="9" t="s">
        <v>4658</v>
      </c>
      <c r="T327" s="9" t="s">
        <v>512</v>
      </c>
      <c r="U327" s="9" t="s">
        <v>4657</v>
      </c>
      <c r="V327" s="9" t="s">
        <v>51</v>
      </c>
      <c r="W327" s="9" t="s">
        <v>52</v>
      </c>
      <c r="X327" s="9" t="s">
        <v>2366</v>
      </c>
      <c r="Y327" s="9" t="s">
        <v>54</v>
      </c>
      <c r="Z327" s="9" t="s">
        <v>55</v>
      </c>
      <c r="AA327" s="9" t="s">
        <v>4644</v>
      </c>
      <c r="AB327" s="11">
        <v>700000</v>
      </c>
      <c r="AC327" s="9" t="s">
        <v>4656</v>
      </c>
      <c r="AD327" s="10"/>
      <c r="AE327" s="10" t="str" cm="1">
        <f t="array" aca="1" ref="AE327" ca="1">IFERROR(_xlfn.XLOOKUP(MID(CELL("filename",$A$1),FIND("]",CELL("filename",$A$1))+1,255)&amp;"|"&amp;$C327,Fonte_OM_Objeto!$G:$G,Fonte_OM_Objeto!$J:$J),"")</f>
        <v/>
      </c>
      <c r="AF327" s="10" t="str" cm="1">
        <f t="array" aca="1" ref="AF327" ca="1">IFERROR(_xlfn.XLOOKUP(MID(CELL("filename",$A$1),FIND("]",CELL("filename",$A$1))+1,255)&amp;"|"&amp;$C327,Fonte_OM_Objeto!$G:$G,Fonte_OM_Objeto!$K:$K),"")</f>
        <v/>
      </c>
    </row>
    <row r="328" spans="1:32" s="1" customFormat="1" ht="19.7" customHeight="1" x14ac:dyDescent="0.2">
      <c r="A328" s="9" t="s">
        <v>2327</v>
      </c>
      <c r="B328" s="9" t="s">
        <v>31</v>
      </c>
      <c r="C328" s="9" t="s">
        <v>4655</v>
      </c>
      <c r="D328" s="9" t="s">
        <v>33</v>
      </c>
      <c r="E328" s="9" t="s">
        <v>2341</v>
      </c>
      <c r="F328" s="9" t="s">
        <v>2340</v>
      </c>
      <c r="G328" s="9" t="s">
        <v>143</v>
      </c>
      <c r="H328" s="9" t="s">
        <v>144</v>
      </c>
      <c r="I328" s="9" t="s">
        <v>107</v>
      </c>
      <c r="J328" s="9" t="s">
        <v>40</v>
      </c>
      <c r="K328" s="9" t="s">
        <v>41</v>
      </c>
      <c r="L328" s="9" t="s">
        <v>59</v>
      </c>
      <c r="M328" s="9" t="s">
        <v>60</v>
      </c>
      <c r="N328" s="9" t="s">
        <v>4654</v>
      </c>
      <c r="O328" s="9" t="s">
        <v>45</v>
      </c>
      <c r="P328" s="9" t="s">
        <v>62</v>
      </c>
      <c r="Q328" s="9" t="s">
        <v>45</v>
      </c>
      <c r="R328" s="9" t="s">
        <v>4046</v>
      </c>
      <c r="S328" s="9" t="s">
        <v>635</v>
      </c>
      <c r="T328" s="9" t="s">
        <v>144</v>
      </c>
      <c r="U328" s="9" t="s">
        <v>636</v>
      </c>
      <c r="V328" s="9" t="s">
        <v>51</v>
      </c>
      <c r="W328" s="9" t="s">
        <v>52</v>
      </c>
      <c r="X328" s="9" t="s">
        <v>53</v>
      </c>
      <c r="Y328" s="9" t="s">
        <v>54</v>
      </c>
      <c r="Z328" s="9" t="s">
        <v>55</v>
      </c>
      <c r="AA328" s="9" t="s">
        <v>4644</v>
      </c>
      <c r="AB328" s="11">
        <v>1400000</v>
      </c>
      <c r="AC328" s="9" t="s">
        <v>4653</v>
      </c>
      <c r="AD328" s="10"/>
      <c r="AE328" s="10" t="str" cm="1">
        <f t="array" aca="1" ref="AE328" ca="1">IFERROR(_xlfn.XLOOKUP(MID(CELL("filename",$A$1),FIND("]",CELL("filename",$A$1))+1,255)&amp;"|"&amp;$C328,Fonte_OM_Objeto!$G:$G,Fonte_OM_Objeto!$J:$J),"")</f>
        <v/>
      </c>
      <c r="AF328" s="10" t="str" cm="1">
        <f t="array" aca="1" ref="AF328" ca="1">IFERROR(_xlfn.XLOOKUP(MID(CELL("filename",$A$1),FIND("]",CELL("filename",$A$1))+1,255)&amp;"|"&amp;$C328,Fonte_OM_Objeto!$G:$G,Fonte_OM_Objeto!$K:$K),"")</f>
        <v/>
      </c>
    </row>
    <row r="329" spans="1:32" s="1" customFormat="1" ht="41.1" customHeight="1" x14ac:dyDescent="0.2">
      <c r="A329" s="9" t="s">
        <v>2327</v>
      </c>
      <c r="B329" s="9" t="s">
        <v>31</v>
      </c>
      <c r="C329" s="9" t="s">
        <v>4652</v>
      </c>
      <c r="D329" s="9" t="s">
        <v>33</v>
      </c>
      <c r="E329" s="9" t="s">
        <v>1518</v>
      </c>
      <c r="F329" s="9" t="s">
        <v>1519</v>
      </c>
      <c r="G329" s="9" t="s">
        <v>143</v>
      </c>
      <c r="H329" s="9" t="s">
        <v>212</v>
      </c>
      <c r="I329" s="9" t="s">
        <v>39</v>
      </c>
      <c r="J329" s="9" t="s">
        <v>40</v>
      </c>
      <c r="K329" s="9" t="s">
        <v>41</v>
      </c>
      <c r="L329" s="9" t="s">
        <v>97</v>
      </c>
      <c r="M329" s="9" t="s">
        <v>98</v>
      </c>
      <c r="N329" s="9" t="s">
        <v>130</v>
      </c>
      <c r="O329" s="9" t="s">
        <v>45</v>
      </c>
      <c r="P329" s="9" t="s">
        <v>109</v>
      </c>
      <c r="Q329" s="9" t="s">
        <v>47</v>
      </c>
      <c r="R329" s="9" t="s">
        <v>110</v>
      </c>
      <c r="S329" s="9" t="s">
        <v>75</v>
      </c>
      <c r="T329" s="9" t="s">
        <v>76</v>
      </c>
      <c r="U329" s="9" t="s">
        <v>75</v>
      </c>
      <c r="V329" s="9" t="s">
        <v>111</v>
      </c>
      <c r="W329" s="9" t="s">
        <v>52</v>
      </c>
      <c r="X329" s="9" t="s">
        <v>53</v>
      </c>
      <c r="Y329" s="9" t="s">
        <v>54</v>
      </c>
      <c r="Z329" s="9" t="s">
        <v>55</v>
      </c>
      <c r="AA329" s="9" t="s">
        <v>4644</v>
      </c>
      <c r="AB329" s="11">
        <v>3500000</v>
      </c>
      <c r="AC329" s="10" t="s">
        <v>4651</v>
      </c>
      <c r="AD329" s="10"/>
      <c r="AE329" s="10" t="str" cm="1">
        <f t="array" aca="1" ref="AE329" ca="1">IFERROR(_xlfn.XLOOKUP(MID(CELL("filename",$A$1),FIND("]",CELL("filename",$A$1))+1,255)&amp;"|"&amp;$C329,Fonte_OM_Objeto!$G:$G,Fonte_OM_Objeto!$J:$J),"")</f>
        <v/>
      </c>
      <c r="AF329" s="10" t="str" cm="1">
        <f t="array" aca="1" ref="AF329" ca="1">IFERROR(_xlfn.XLOOKUP(MID(CELL("filename",$A$1),FIND("]",CELL("filename",$A$1))+1,255)&amp;"|"&amp;$C329,Fonte_OM_Objeto!$G:$G,Fonte_OM_Objeto!$K:$K),"")</f>
        <v/>
      </c>
    </row>
    <row r="330" spans="1:32" s="1" customFormat="1" ht="41.1" customHeight="1" x14ac:dyDescent="0.2">
      <c r="A330" s="9" t="s">
        <v>2327</v>
      </c>
      <c r="B330" s="9" t="s">
        <v>31</v>
      </c>
      <c r="C330" s="9" t="s">
        <v>4650</v>
      </c>
      <c r="D330" s="9" t="s">
        <v>33</v>
      </c>
      <c r="E330" s="9" t="s">
        <v>1518</v>
      </c>
      <c r="F330" s="9" t="s">
        <v>1519</v>
      </c>
      <c r="G330" s="9" t="s">
        <v>143</v>
      </c>
      <c r="H330" s="9" t="s">
        <v>212</v>
      </c>
      <c r="I330" s="9" t="s">
        <v>39</v>
      </c>
      <c r="J330" s="9" t="s">
        <v>40</v>
      </c>
      <c r="K330" s="9" t="s">
        <v>41</v>
      </c>
      <c r="L330" s="9" t="s">
        <v>97</v>
      </c>
      <c r="M330" s="9" t="s">
        <v>98</v>
      </c>
      <c r="N330" s="9" t="s">
        <v>130</v>
      </c>
      <c r="O330" s="9" t="s">
        <v>45</v>
      </c>
      <c r="P330" s="9" t="s">
        <v>109</v>
      </c>
      <c r="Q330" s="9" t="s">
        <v>47</v>
      </c>
      <c r="R330" s="9" t="s">
        <v>110</v>
      </c>
      <c r="S330" s="9" t="s">
        <v>75</v>
      </c>
      <c r="T330" s="9" t="s">
        <v>76</v>
      </c>
      <c r="U330" s="9" t="s">
        <v>75</v>
      </c>
      <c r="V330" s="9" t="s">
        <v>111</v>
      </c>
      <c r="W330" s="9" t="s">
        <v>52</v>
      </c>
      <c r="X330" s="9" t="s">
        <v>53</v>
      </c>
      <c r="Y330" s="9" t="s">
        <v>54</v>
      </c>
      <c r="Z330" s="9" t="s">
        <v>55</v>
      </c>
      <c r="AA330" s="9" t="s">
        <v>4644</v>
      </c>
      <c r="AB330" s="11">
        <v>3500000</v>
      </c>
      <c r="AC330" s="10" t="s">
        <v>4649</v>
      </c>
      <c r="AD330" s="10"/>
      <c r="AE330" s="10" t="str" cm="1">
        <f t="array" aca="1" ref="AE330" ca="1">IFERROR(_xlfn.XLOOKUP(MID(CELL("filename",$A$1),FIND("]",CELL("filename",$A$1))+1,255)&amp;"|"&amp;$C330,Fonte_OM_Objeto!$G:$G,Fonte_OM_Objeto!$J:$J),"")</f>
        <v/>
      </c>
      <c r="AF330" s="10" t="str" cm="1">
        <f t="array" aca="1" ref="AF330" ca="1">IFERROR(_xlfn.XLOOKUP(MID(CELL("filename",$A$1),FIND("]",CELL("filename",$A$1))+1,255)&amp;"|"&amp;$C330,Fonte_OM_Objeto!$G:$G,Fonte_OM_Objeto!$K:$K),"")</f>
        <v/>
      </c>
    </row>
    <row r="331" spans="1:32" s="1" customFormat="1" ht="41.1" customHeight="1" x14ac:dyDescent="0.2">
      <c r="A331" s="9" t="s">
        <v>2327</v>
      </c>
      <c r="B331" s="9" t="s">
        <v>31</v>
      </c>
      <c r="C331" s="9" t="s">
        <v>1517</v>
      </c>
      <c r="D331" s="9" t="s">
        <v>33</v>
      </c>
      <c r="E331" s="9" t="s">
        <v>1518</v>
      </c>
      <c r="F331" s="9" t="s">
        <v>1519</v>
      </c>
      <c r="G331" s="9" t="s">
        <v>143</v>
      </c>
      <c r="H331" s="9" t="s">
        <v>212</v>
      </c>
      <c r="I331" s="9" t="s">
        <v>39</v>
      </c>
      <c r="J331" s="9" t="s">
        <v>40</v>
      </c>
      <c r="K331" s="9" t="s">
        <v>41</v>
      </c>
      <c r="L331" s="9" t="s">
        <v>97</v>
      </c>
      <c r="M331" s="9" t="s">
        <v>98</v>
      </c>
      <c r="N331" s="9" t="s">
        <v>130</v>
      </c>
      <c r="O331" s="9" t="s">
        <v>45</v>
      </c>
      <c r="P331" s="9" t="s">
        <v>109</v>
      </c>
      <c r="Q331" s="9" t="s">
        <v>47</v>
      </c>
      <c r="R331" s="9" t="s">
        <v>110</v>
      </c>
      <c r="S331" s="9" t="s">
        <v>75</v>
      </c>
      <c r="T331" s="9" t="s">
        <v>76</v>
      </c>
      <c r="U331" s="9" t="s">
        <v>75</v>
      </c>
      <c r="V331" s="9" t="s">
        <v>111</v>
      </c>
      <c r="W331" s="9" t="s">
        <v>52</v>
      </c>
      <c r="X331" s="9" t="s">
        <v>53</v>
      </c>
      <c r="Y331" s="9" t="s">
        <v>54</v>
      </c>
      <c r="Z331" s="9" t="s">
        <v>55</v>
      </c>
      <c r="AA331" s="9" t="s">
        <v>4644</v>
      </c>
      <c r="AB331" s="11">
        <v>3500000</v>
      </c>
      <c r="AC331" s="10" t="s">
        <v>4648</v>
      </c>
      <c r="AD331" s="10"/>
      <c r="AE331" s="10" t="str" cm="1">
        <f t="array" aca="1" ref="AE331" ca="1">IFERROR(_xlfn.XLOOKUP(MID(CELL("filename",$A$1),FIND("]",CELL("filename",$A$1))+1,255)&amp;"|"&amp;$C331,Fonte_OM_Objeto!$G:$G,Fonte_OM_Objeto!$J:$J),"")</f>
        <v/>
      </c>
      <c r="AF331" s="10" t="str" cm="1">
        <f t="array" aca="1" ref="AF331" ca="1">IFERROR(_xlfn.XLOOKUP(MID(CELL("filename",$A$1),FIND("]",CELL("filename",$A$1))+1,255)&amp;"|"&amp;$C331,Fonte_OM_Objeto!$G:$G,Fonte_OM_Objeto!$K:$K),"")</f>
        <v/>
      </c>
    </row>
    <row r="332" spans="1:32" s="1" customFormat="1" ht="62.85" customHeight="1" x14ac:dyDescent="0.2">
      <c r="A332" s="9" t="s">
        <v>2327</v>
      </c>
      <c r="B332" s="9" t="s">
        <v>31</v>
      </c>
      <c r="C332" s="9" t="s">
        <v>1521</v>
      </c>
      <c r="D332" s="9" t="s">
        <v>33</v>
      </c>
      <c r="E332" s="9" t="s">
        <v>1518</v>
      </c>
      <c r="F332" s="9" t="s">
        <v>1519</v>
      </c>
      <c r="G332" s="9" t="s">
        <v>143</v>
      </c>
      <c r="H332" s="9" t="s">
        <v>212</v>
      </c>
      <c r="I332" s="9" t="s">
        <v>39</v>
      </c>
      <c r="J332" s="9" t="s">
        <v>40</v>
      </c>
      <c r="K332" s="9" t="s">
        <v>41</v>
      </c>
      <c r="L332" s="9" t="s">
        <v>70</v>
      </c>
      <c r="M332" s="9" t="s">
        <v>71</v>
      </c>
      <c r="N332" s="9" t="s">
        <v>2326</v>
      </c>
      <c r="O332" s="9" t="s">
        <v>45</v>
      </c>
      <c r="P332" s="9" t="s">
        <v>62</v>
      </c>
      <c r="Q332" s="9" t="s">
        <v>45</v>
      </c>
      <c r="R332" s="9" t="s">
        <v>4048</v>
      </c>
      <c r="S332" s="9" t="s">
        <v>75</v>
      </c>
      <c r="T332" s="9" t="s">
        <v>76</v>
      </c>
      <c r="U332" s="9" t="s">
        <v>75</v>
      </c>
      <c r="V332" s="9" t="s">
        <v>51</v>
      </c>
      <c r="W332" s="9" t="s">
        <v>52</v>
      </c>
      <c r="X332" s="9" t="s">
        <v>53</v>
      </c>
      <c r="Y332" s="9" t="s">
        <v>54</v>
      </c>
      <c r="Z332" s="9" t="s">
        <v>55</v>
      </c>
      <c r="AA332" s="9" t="s">
        <v>4644</v>
      </c>
      <c r="AB332" s="11">
        <v>3500000</v>
      </c>
      <c r="AC332" s="10" t="s">
        <v>4647</v>
      </c>
      <c r="AD332" s="10"/>
      <c r="AE332" s="10" t="str" cm="1">
        <f t="array" aca="1" ref="AE332" ca="1">IFERROR(_xlfn.XLOOKUP(MID(CELL("filename",$A$1),FIND("]",CELL("filename",$A$1))+1,255)&amp;"|"&amp;$C332,Fonte_OM_Objeto!$G:$G,Fonte_OM_Objeto!$J:$J),"")</f>
        <v/>
      </c>
      <c r="AF332" s="10" t="str" cm="1">
        <f t="array" aca="1" ref="AF332" ca="1">IFERROR(_xlfn.XLOOKUP(MID(CELL("filename",$A$1),FIND("]",CELL("filename",$A$1))+1,255)&amp;"|"&amp;$C332,Fonte_OM_Objeto!$G:$G,Fonte_OM_Objeto!$K:$K),"")</f>
        <v/>
      </c>
    </row>
    <row r="333" spans="1:32" s="1" customFormat="1" ht="84.2" customHeight="1" x14ac:dyDescent="0.2">
      <c r="A333" s="9" t="s">
        <v>2327</v>
      </c>
      <c r="B333" s="9" t="s">
        <v>31</v>
      </c>
      <c r="C333" s="9" t="s">
        <v>3148</v>
      </c>
      <c r="D333" s="9" t="s">
        <v>33</v>
      </c>
      <c r="E333" s="9" t="s">
        <v>1518</v>
      </c>
      <c r="F333" s="9" t="s">
        <v>1519</v>
      </c>
      <c r="G333" s="9" t="s">
        <v>143</v>
      </c>
      <c r="H333" s="9" t="s">
        <v>212</v>
      </c>
      <c r="I333" s="9" t="s">
        <v>39</v>
      </c>
      <c r="J333" s="9" t="s">
        <v>40</v>
      </c>
      <c r="K333" s="9" t="s">
        <v>41</v>
      </c>
      <c r="L333" s="9" t="s">
        <v>59</v>
      </c>
      <c r="M333" s="9" t="s">
        <v>60</v>
      </c>
      <c r="N333" s="9" t="s">
        <v>2347</v>
      </c>
      <c r="O333" s="9" t="s">
        <v>45</v>
      </c>
      <c r="P333" s="9" t="s">
        <v>62</v>
      </c>
      <c r="Q333" s="9" t="s">
        <v>45</v>
      </c>
      <c r="R333" s="9" t="s">
        <v>4046</v>
      </c>
      <c r="S333" s="9" t="s">
        <v>75</v>
      </c>
      <c r="T333" s="9" t="s">
        <v>76</v>
      </c>
      <c r="U333" s="9" t="s">
        <v>75</v>
      </c>
      <c r="V333" s="9" t="s">
        <v>51</v>
      </c>
      <c r="W333" s="9" t="s">
        <v>52</v>
      </c>
      <c r="X333" s="9" t="s">
        <v>53</v>
      </c>
      <c r="Y333" s="9" t="s">
        <v>54</v>
      </c>
      <c r="Z333" s="9" t="s">
        <v>55</v>
      </c>
      <c r="AA333" s="9" t="s">
        <v>4644</v>
      </c>
      <c r="AB333" s="11">
        <v>1400000</v>
      </c>
      <c r="AC333" s="10" t="s">
        <v>4646</v>
      </c>
      <c r="AD333" s="10"/>
      <c r="AE333" s="10" t="str" cm="1">
        <f t="array" aca="1" ref="AE333" ca="1">IFERROR(_xlfn.XLOOKUP(MID(CELL("filename",$A$1),FIND("]",CELL("filename",$A$1))+1,255)&amp;"|"&amp;$C333,Fonte_OM_Objeto!$G:$G,Fonte_OM_Objeto!$J:$J),"")</f>
        <v/>
      </c>
      <c r="AF333" s="10" t="str" cm="1">
        <f t="array" aca="1" ref="AF333" ca="1">IFERROR(_xlfn.XLOOKUP(MID(CELL("filename",$A$1),FIND("]",CELL("filename",$A$1))+1,255)&amp;"|"&amp;$C333,Fonte_OM_Objeto!$G:$G,Fonte_OM_Objeto!$K:$K),"")</f>
        <v/>
      </c>
    </row>
    <row r="334" spans="1:32" s="1" customFormat="1" ht="52.35" customHeight="1" x14ac:dyDescent="0.2">
      <c r="A334" s="9" t="s">
        <v>2327</v>
      </c>
      <c r="B334" s="9" t="s">
        <v>31</v>
      </c>
      <c r="C334" s="9" t="s">
        <v>1523</v>
      </c>
      <c r="D334" s="9" t="s">
        <v>33</v>
      </c>
      <c r="E334" s="9" t="s">
        <v>1518</v>
      </c>
      <c r="F334" s="9" t="s">
        <v>1519</v>
      </c>
      <c r="G334" s="9" t="s">
        <v>143</v>
      </c>
      <c r="H334" s="9" t="s">
        <v>212</v>
      </c>
      <c r="I334" s="9" t="s">
        <v>39</v>
      </c>
      <c r="J334" s="9" t="s">
        <v>40</v>
      </c>
      <c r="K334" s="9" t="s">
        <v>41</v>
      </c>
      <c r="L334" s="9" t="s">
        <v>70</v>
      </c>
      <c r="M334" s="9" t="s">
        <v>71</v>
      </c>
      <c r="N334" s="9" t="s">
        <v>118</v>
      </c>
      <c r="O334" s="9" t="s">
        <v>45</v>
      </c>
      <c r="P334" s="9" t="s">
        <v>46</v>
      </c>
      <c r="Q334" s="9" t="s">
        <v>47</v>
      </c>
      <c r="R334" s="9" t="s">
        <v>48</v>
      </c>
      <c r="S334" s="9" t="s">
        <v>75</v>
      </c>
      <c r="T334" s="9" t="s">
        <v>76</v>
      </c>
      <c r="U334" s="9" t="s">
        <v>75</v>
      </c>
      <c r="V334" s="9" t="s">
        <v>51</v>
      </c>
      <c r="W334" s="9" t="s">
        <v>102</v>
      </c>
      <c r="X334" s="9" t="s">
        <v>53</v>
      </c>
      <c r="Y334" s="9" t="s">
        <v>54</v>
      </c>
      <c r="Z334" s="9" t="s">
        <v>55</v>
      </c>
      <c r="AA334" s="9" t="s">
        <v>4644</v>
      </c>
      <c r="AB334" s="11">
        <v>2100000</v>
      </c>
      <c r="AC334" s="10" t="s">
        <v>4645</v>
      </c>
      <c r="AD334" s="10"/>
      <c r="AE334" s="10" t="str" cm="1">
        <f t="array" aca="1" ref="AE334" ca="1">IFERROR(_xlfn.XLOOKUP(MID(CELL("filename",$A$1),FIND("]",CELL("filename",$A$1))+1,255)&amp;"|"&amp;$C334,Fonte_OM_Objeto!$G:$G,Fonte_OM_Objeto!$J:$J),"")</f>
        <v/>
      </c>
      <c r="AF334" s="10" t="str" cm="1">
        <f t="array" aca="1" ref="AF334" ca="1">IFERROR(_xlfn.XLOOKUP(MID(CELL("filename",$A$1),FIND("]",CELL("filename",$A$1))+1,255)&amp;"|"&amp;$C334,Fonte_OM_Objeto!$G:$G,Fonte_OM_Objeto!$K:$K),"")</f>
        <v/>
      </c>
    </row>
    <row r="335" spans="1:32" s="1" customFormat="1" ht="106.15" customHeight="1" x14ac:dyDescent="0.2">
      <c r="A335" s="9" t="s">
        <v>2327</v>
      </c>
      <c r="B335" s="9" t="s">
        <v>31</v>
      </c>
      <c r="C335" s="9" t="s">
        <v>1525</v>
      </c>
      <c r="D335" s="9" t="s">
        <v>33</v>
      </c>
      <c r="E335" s="9" t="s">
        <v>1518</v>
      </c>
      <c r="F335" s="9" t="s">
        <v>1519</v>
      </c>
      <c r="G335" s="9" t="s">
        <v>143</v>
      </c>
      <c r="H335" s="9" t="s">
        <v>212</v>
      </c>
      <c r="I335" s="9" t="s">
        <v>39</v>
      </c>
      <c r="J335" s="9" t="s">
        <v>40</v>
      </c>
      <c r="K335" s="9" t="s">
        <v>41</v>
      </c>
      <c r="L335" s="9" t="s">
        <v>408</v>
      </c>
      <c r="M335" s="9" t="s">
        <v>409</v>
      </c>
      <c r="N335" s="9" t="s">
        <v>2518</v>
      </c>
      <c r="O335" s="9" t="s">
        <v>45</v>
      </c>
      <c r="P335" s="9" t="s">
        <v>62</v>
      </c>
      <c r="Q335" s="9" t="s">
        <v>2353</v>
      </c>
      <c r="R335" s="9" t="s">
        <v>2517</v>
      </c>
      <c r="S335" s="9" t="s">
        <v>75</v>
      </c>
      <c r="T335" s="9" t="s">
        <v>76</v>
      </c>
      <c r="U335" s="9" t="s">
        <v>75</v>
      </c>
      <c r="V335" s="9" t="s">
        <v>51</v>
      </c>
      <c r="W335" s="9" t="s">
        <v>52</v>
      </c>
      <c r="X335" s="9" t="s">
        <v>53</v>
      </c>
      <c r="Y335" s="9" t="s">
        <v>54</v>
      </c>
      <c r="Z335" s="9" t="s">
        <v>55</v>
      </c>
      <c r="AA335" s="9" t="s">
        <v>4644</v>
      </c>
      <c r="AB335" s="11">
        <v>1400000</v>
      </c>
      <c r="AC335" s="10" t="s">
        <v>4643</v>
      </c>
      <c r="AD335" s="10"/>
      <c r="AE335" s="10" t="str" cm="1">
        <f t="array" aca="1" ref="AE335" ca="1">IFERROR(_xlfn.XLOOKUP(MID(CELL("filename",$A$1),FIND("]",CELL("filename",$A$1))+1,255)&amp;"|"&amp;$C335,Fonte_OM_Objeto!$G:$G,Fonte_OM_Objeto!$J:$J),"")</f>
        <v/>
      </c>
      <c r="AF335" s="10" t="str" cm="1">
        <f t="array" aca="1" ref="AF335" ca="1">IFERROR(_xlfn.XLOOKUP(MID(CELL("filename",$A$1),FIND("]",CELL("filename",$A$1))+1,255)&amp;"|"&amp;$C335,Fonte_OM_Objeto!$G:$G,Fonte_OM_Objeto!$K:$K),"")</f>
        <v/>
      </c>
    </row>
  </sheetData>
  <autoFilter ref="A1:AF1" xr:uid="{09580397-B5E2-42B4-9C8C-FF8144F3CF6B}"/>
  <pageMargins left="0.511811024" right="0.511811024" top="0.78740157499999996" bottom="0.78740157499999996" header="0.31496062000000002" footer="0.31496062000000002"/>
  <pageSetup paperSize="9" orientation="portrait"/>
  <headerFooter alignWithMargins="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8F160-2F37-45BE-B18A-73C52A62FC2C}">
  <dimension ref="A1:AI1228"/>
  <sheetViews>
    <sheetView topLeftCell="A12" workbookViewId="0">
      <selection activeCell="G1185" sqref="G1185"/>
    </sheetView>
  </sheetViews>
  <sheetFormatPr defaultRowHeight="12.75" x14ac:dyDescent="0.2"/>
  <cols>
    <col min="1" max="3" width="10.7109375" customWidth="1"/>
    <col min="4" max="4" width="33.5703125" customWidth="1"/>
    <col min="5" max="5" width="28" customWidth="1"/>
    <col min="6" max="6" width="35.140625" customWidth="1"/>
    <col min="7" max="7" width="35" customWidth="1"/>
    <col min="8" max="8" width="49.140625" customWidth="1"/>
    <col min="9" max="29" width="10.7109375" customWidth="1"/>
    <col min="30" max="30" width="46.140625" customWidth="1"/>
    <col min="31" max="31" width="30.42578125" customWidth="1"/>
    <col min="32" max="32" width="49.5703125" customWidth="1"/>
  </cols>
  <sheetData>
    <row r="1" spans="1:35" s="1" customFormat="1" ht="24" customHeight="1" x14ac:dyDescent="0.2">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7036</v>
      </c>
      <c r="AF1" s="6" t="s">
        <v>7037</v>
      </c>
      <c r="AH1" s="4"/>
      <c r="AI1" s="4"/>
    </row>
    <row r="2" spans="1:35" s="1" customFormat="1" ht="19.7" customHeight="1" x14ac:dyDescent="0.2">
      <c r="A2" s="9" t="s">
        <v>30</v>
      </c>
      <c r="B2" s="9" t="s">
        <v>31</v>
      </c>
      <c r="C2" s="9" t="s">
        <v>6733</v>
      </c>
      <c r="D2" s="9" t="s">
        <v>33</v>
      </c>
      <c r="E2" s="9"/>
      <c r="F2" s="9" t="s">
        <v>5205</v>
      </c>
      <c r="G2" s="9" t="s">
        <v>5204</v>
      </c>
      <c r="H2" s="13" t="str">
        <f>IF($D2="BANCADA ESTADUAL (RP 7)","BANCADA ESTADUAL",IF($D2="RELATOR (RP 9)","COMISSÃO MISTA DO CONGRESSO",IFERROR(_xlfn.XLOOKUP($G2,$AH:$AH,$AI:$AI),IFERROR(_xlfn.XLOOKUP($G2,'2021'!$F:$F,'2021'!$G:$G),IFERROR(_xlfn.XLOOKUP($G2,'2022'!$G:$G,'2022'!$H:$H),IFERROR(_xlfn.XLOOKUP($G2,'2023'!$G:$G,'2023'!$H:$H),IFERROR(_xlfn.XLOOKUP($G2,'2019'!$G:$G,'2019'!$H:$H),IFERROR(_xlfn.XLOOKUP($G2,'2024'!$G:$G,'2024'!$H:$H),IFERROR(_xlfn.XLOOKUP($G2,'2025'!$G:$G,'2025'!$H:$H),IFERROR(_xlfn.XLOOKUP($G2,'2026'!$G:$G,'2026'!$H:$H),""))))))))))</f>
        <v>DEPUTADO FEDERAL</v>
      </c>
      <c r="I2" s="9" t="s">
        <v>198</v>
      </c>
      <c r="J2" s="9" t="s">
        <v>69</v>
      </c>
      <c r="K2" s="9" t="s">
        <v>40</v>
      </c>
      <c r="L2" s="9" t="s">
        <v>41</v>
      </c>
      <c r="M2" s="9" t="s">
        <v>42</v>
      </c>
      <c r="N2" s="9" t="s">
        <v>5257</v>
      </c>
      <c r="O2" s="9" t="s">
        <v>6732</v>
      </c>
      <c r="P2" s="9" t="s">
        <v>45</v>
      </c>
      <c r="Q2" s="9" t="s">
        <v>84</v>
      </c>
      <c r="R2" s="9" t="s">
        <v>45</v>
      </c>
      <c r="S2" s="9" t="s">
        <v>5218</v>
      </c>
      <c r="T2" s="9" t="s">
        <v>6731</v>
      </c>
      <c r="U2" s="9" t="s">
        <v>198</v>
      </c>
      <c r="V2" s="9" t="s">
        <v>442</v>
      </c>
      <c r="W2" s="9" t="s">
        <v>51</v>
      </c>
      <c r="X2" s="9" t="s">
        <v>102</v>
      </c>
      <c r="Y2" s="9" t="s">
        <v>53</v>
      </c>
      <c r="Z2" s="9" t="s">
        <v>5207</v>
      </c>
      <c r="AA2" s="9" t="s">
        <v>55</v>
      </c>
      <c r="AB2" s="9" t="s">
        <v>5248</v>
      </c>
      <c r="AC2" s="12">
        <v>100000</v>
      </c>
      <c r="AD2" s="6"/>
      <c r="AE2" s="10" t="str" cm="1">
        <f t="array" aca="1" ref="AE2" ca="1">IFERROR(_xlfn.XLOOKUP(MID(CELL("filename",$A$1),FIND("]",CELL("filename",$A$1))+1,255)&amp;"|"&amp;$C2,Fonte_OM_Objeto!$G:$G,Fonte_OM_Objeto!$J:$J),"")</f>
        <v>Museu Militar do Forte do Brum - Recife - PE</v>
      </c>
      <c r="AF2" s="10" t="str" cm="1">
        <f t="array" aca="1" ref="AF2" ca="1">IFERROR(_xlfn.XLOOKUP(MID(CELL("filename",$A$1),FIND("]",CELL("filename",$A$1))+1,255)&amp;"|"&amp;$C2,Fonte_OM_Objeto!$G:$G,Fonte_OM_Objeto!$K:$K),"")</f>
        <v>Manutenção das instalações.</v>
      </c>
    </row>
    <row r="3" spans="1:35" s="1" customFormat="1" ht="19.7" customHeight="1" x14ac:dyDescent="0.2">
      <c r="A3" s="9" t="s">
        <v>30</v>
      </c>
      <c r="B3" s="9" t="s">
        <v>31</v>
      </c>
      <c r="C3" s="9" t="s">
        <v>6730</v>
      </c>
      <c r="D3" s="9" t="s">
        <v>33</v>
      </c>
      <c r="E3" s="9"/>
      <c r="F3" s="9" t="s">
        <v>6726</v>
      </c>
      <c r="G3" s="9" t="s">
        <v>6725</v>
      </c>
      <c r="H3" s="13" t="str">
        <f>IF($D3="BANCADA ESTADUAL (RP 7)","BANCADA ESTADUAL",IF($D3="RELATOR (RP 9)","COMISSÃO MISTA DO CONGRESSO",IFERROR(_xlfn.XLOOKUP($G3,$AH:$AH,$AI:$AI),IFERROR(_xlfn.XLOOKUP($G3,'2021'!$F:$F,'2021'!$G:$G),IFERROR(_xlfn.XLOOKUP($G3,'2022'!$G:$G,'2022'!$H:$H),IFERROR(_xlfn.XLOOKUP($G3,'2023'!$G:$G,'2023'!$H:$H),IFERROR(_xlfn.XLOOKUP($G3,'2019'!$G:$G,'2019'!$H:$H),IFERROR(_xlfn.XLOOKUP($G3,'2024'!$G:$G,'2024'!$H:$H),IFERROR(_xlfn.XLOOKUP($G3,'2025'!$G:$G,'2025'!$H:$H),IFERROR(_xlfn.XLOOKUP($G3,'2026'!$G:$G,'2026'!$H:$H),""))))))))))</f>
        <v>DEPUTADO FEDERAL</v>
      </c>
      <c r="I3" s="9" t="s">
        <v>828</v>
      </c>
      <c r="J3" s="9" t="s">
        <v>173</v>
      </c>
      <c r="K3" s="9" t="s">
        <v>40</v>
      </c>
      <c r="L3" s="9" t="s">
        <v>41</v>
      </c>
      <c r="M3" s="9" t="s">
        <v>408</v>
      </c>
      <c r="N3" s="9" t="s">
        <v>409</v>
      </c>
      <c r="O3" s="9" t="s">
        <v>5251</v>
      </c>
      <c r="P3" s="9" t="s">
        <v>45</v>
      </c>
      <c r="Q3" s="9" t="s">
        <v>411</v>
      </c>
      <c r="R3" s="9" t="s">
        <v>2353</v>
      </c>
      <c r="S3" s="9" t="s">
        <v>5211</v>
      </c>
      <c r="T3" s="9" t="s">
        <v>75</v>
      </c>
      <c r="U3" s="9" t="s">
        <v>76</v>
      </c>
      <c r="V3" s="9" t="s">
        <v>75</v>
      </c>
      <c r="W3" s="9" t="s">
        <v>51</v>
      </c>
      <c r="X3" s="9" t="s">
        <v>102</v>
      </c>
      <c r="Y3" s="9" t="s">
        <v>53</v>
      </c>
      <c r="Z3" s="9" t="s">
        <v>5207</v>
      </c>
      <c r="AA3" s="9" t="s">
        <v>55</v>
      </c>
      <c r="AB3" s="9" t="s">
        <v>5234</v>
      </c>
      <c r="AC3" s="12">
        <v>0</v>
      </c>
      <c r="AD3" s="6"/>
      <c r="AE3" s="10" t="str" cm="1">
        <f t="array" aca="1" ref="AE3" ca="1">IFERROR(_xlfn.XLOOKUP(MID(CELL("filename",$A$1),FIND("]",CELL("filename",$A$1))+1,255)&amp;"|"&amp;$C3,Fonte_OM_Objeto!$G:$G,Fonte_OM_Objeto!$J:$J),"")</f>
        <v/>
      </c>
      <c r="AF3" s="10" t="str" cm="1">
        <f t="array" aca="1" ref="AF3" ca="1">IFERROR(_xlfn.XLOOKUP(MID(CELL("filename",$A$1),FIND("]",CELL("filename",$A$1))+1,255)&amp;"|"&amp;$C3,Fonte_OM_Objeto!$G:$G,Fonte_OM_Objeto!$K:$K),"")</f>
        <v/>
      </c>
    </row>
    <row r="4" spans="1:35" s="1" customFormat="1" ht="19.7" customHeight="1" x14ac:dyDescent="0.2">
      <c r="A4" s="9" t="s">
        <v>30</v>
      </c>
      <c r="B4" s="9" t="s">
        <v>31</v>
      </c>
      <c r="C4" s="9" t="s">
        <v>6729</v>
      </c>
      <c r="D4" s="9" t="s">
        <v>33</v>
      </c>
      <c r="E4" s="9"/>
      <c r="F4" s="9" t="s">
        <v>6726</v>
      </c>
      <c r="G4" s="9" t="s">
        <v>6725</v>
      </c>
      <c r="H4" s="13" t="str">
        <f>IF($D4="BANCADA ESTADUAL (RP 7)","BANCADA ESTADUAL",IF($D4="RELATOR (RP 9)","COMISSÃO MISTA DO CONGRESSO",IFERROR(_xlfn.XLOOKUP($G4,$AH:$AH,$AI:$AI),IFERROR(_xlfn.XLOOKUP($G4,'2021'!$F:$F,'2021'!$G:$G),IFERROR(_xlfn.XLOOKUP($G4,'2022'!$G:$G,'2022'!$H:$H),IFERROR(_xlfn.XLOOKUP($G4,'2023'!$G:$G,'2023'!$H:$H),IFERROR(_xlfn.XLOOKUP($G4,'2019'!$G:$G,'2019'!$H:$H),IFERROR(_xlfn.XLOOKUP($G4,'2024'!$G:$G,'2024'!$H:$H),IFERROR(_xlfn.XLOOKUP($G4,'2025'!$G:$G,'2025'!$H:$H),IFERROR(_xlfn.XLOOKUP($G4,'2026'!$G:$G,'2026'!$H:$H),""))))))))))</f>
        <v>DEPUTADO FEDERAL</v>
      </c>
      <c r="I4" s="9" t="s">
        <v>828</v>
      </c>
      <c r="J4" s="9" t="s">
        <v>173</v>
      </c>
      <c r="K4" s="9" t="s">
        <v>40</v>
      </c>
      <c r="L4" s="9" t="s">
        <v>41</v>
      </c>
      <c r="M4" s="9" t="s">
        <v>408</v>
      </c>
      <c r="N4" s="9" t="s">
        <v>409</v>
      </c>
      <c r="O4" s="9" t="s">
        <v>5251</v>
      </c>
      <c r="P4" s="9" t="s">
        <v>45</v>
      </c>
      <c r="Q4" s="9" t="s">
        <v>411</v>
      </c>
      <c r="R4" s="9" t="s">
        <v>2353</v>
      </c>
      <c r="S4" s="9" t="s">
        <v>5211</v>
      </c>
      <c r="T4" s="9" t="s">
        <v>75</v>
      </c>
      <c r="U4" s="9" t="s">
        <v>76</v>
      </c>
      <c r="V4" s="9" t="s">
        <v>75</v>
      </c>
      <c r="W4" s="9" t="s">
        <v>51</v>
      </c>
      <c r="X4" s="9" t="s">
        <v>102</v>
      </c>
      <c r="Y4" s="9" t="s">
        <v>53</v>
      </c>
      <c r="Z4" s="9" t="s">
        <v>5207</v>
      </c>
      <c r="AA4" s="9" t="s">
        <v>55</v>
      </c>
      <c r="AB4" s="9" t="s">
        <v>5248</v>
      </c>
      <c r="AC4" s="12">
        <v>0</v>
      </c>
      <c r="AD4" s="6"/>
      <c r="AE4" s="10" t="str" cm="1">
        <f t="array" aca="1" ref="AE4" ca="1">IFERROR(_xlfn.XLOOKUP(MID(CELL("filename",$A$1),FIND("]",CELL("filename",$A$1))+1,255)&amp;"|"&amp;$C4,Fonte_OM_Objeto!$G:$G,Fonte_OM_Objeto!$J:$J),"")</f>
        <v/>
      </c>
      <c r="AF4" s="10" t="str" cm="1">
        <f t="array" aca="1" ref="AF4" ca="1">IFERROR(_xlfn.XLOOKUP(MID(CELL("filename",$A$1),FIND("]",CELL("filename",$A$1))+1,255)&amp;"|"&amp;$C4,Fonte_OM_Objeto!$G:$G,Fonte_OM_Objeto!$K:$K),"")</f>
        <v/>
      </c>
    </row>
    <row r="5" spans="1:35" s="1" customFormat="1" ht="19.7" customHeight="1" x14ac:dyDescent="0.2">
      <c r="A5" s="9" t="s">
        <v>30</v>
      </c>
      <c r="B5" s="9" t="s">
        <v>31</v>
      </c>
      <c r="C5" s="9" t="s">
        <v>6729</v>
      </c>
      <c r="D5" s="9" t="s">
        <v>33</v>
      </c>
      <c r="E5" s="9"/>
      <c r="F5" s="9" t="s">
        <v>6726</v>
      </c>
      <c r="G5" s="9" t="s">
        <v>6725</v>
      </c>
      <c r="H5" s="13" t="str">
        <f>IF($D5="BANCADA ESTADUAL (RP 7)","BANCADA ESTADUAL",IF($D5="RELATOR (RP 9)","COMISSÃO MISTA DO CONGRESSO",IFERROR(_xlfn.XLOOKUP($G5,$AH:$AH,$AI:$AI),IFERROR(_xlfn.XLOOKUP($G5,'2021'!$F:$F,'2021'!$G:$G),IFERROR(_xlfn.XLOOKUP($G5,'2022'!$G:$G,'2022'!$H:$H),IFERROR(_xlfn.XLOOKUP($G5,'2023'!$G:$G,'2023'!$H:$H),IFERROR(_xlfn.XLOOKUP($G5,'2019'!$G:$G,'2019'!$H:$H),IFERROR(_xlfn.XLOOKUP($G5,'2024'!$G:$G,'2024'!$H:$H),IFERROR(_xlfn.XLOOKUP($G5,'2025'!$G:$G,'2025'!$H:$H),IFERROR(_xlfn.XLOOKUP($G5,'2026'!$G:$G,'2026'!$H:$H),""))))))))))</f>
        <v>DEPUTADO FEDERAL</v>
      </c>
      <c r="I5" s="9" t="s">
        <v>828</v>
      </c>
      <c r="J5" s="9" t="s">
        <v>173</v>
      </c>
      <c r="K5" s="9" t="s">
        <v>40</v>
      </c>
      <c r="L5" s="9" t="s">
        <v>41</v>
      </c>
      <c r="M5" s="9" t="s">
        <v>408</v>
      </c>
      <c r="N5" s="9" t="s">
        <v>409</v>
      </c>
      <c r="O5" s="9" t="s">
        <v>5251</v>
      </c>
      <c r="P5" s="9" t="s">
        <v>45</v>
      </c>
      <c r="Q5" s="9" t="s">
        <v>411</v>
      </c>
      <c r="R5" s="9" t="s">
        <v>2353</v>
      </c>
      <c r="S5" s="9" t="s">
        <v>5211</v>
      </c>
      <c r="T5" s="9" t="s">
        <v>75</v>
      </c>
      <c r="U5" s="9" t="s">
        <v>76</v>
      </c>
      <c r="V5" s="9" t="s">
        <v>75</v>
      </c>
      <c r="W5" s="9" t="s">
        <v>51</v>
      </c>
      <c r="X5" s="9" t="s">
        <v>52</v>
      </c>
      <c r="Y5" s="9" t="s">
        <v>53</v>
      </c>
      <c r="Z5" s="9" t="s">
        <v>5207</v>
      </c>
      <c r="AA5" s="9" t="s">
        <v>55</v>
      </c>
      <c r="AB5" s="9" t="s">
        <v>5248</v>
      </c>
      <c r="AC5" s="12">
        <v>0</v>
      </c>
      <c r="AD5" s="6"/>
      <c r="AE5" s="10" t="str" cm="1">
        <f t="array" aca="1" ref="AE5" ca="1">IFERROR(_xlfn.XLOOKUP(MID(CELL("filename",$A$1),FIND("]",CELL("filename",$A$1))+1,255)&amp;"|"&amp;$C5,Fonte_OM_Objeto!$G:$G,Fonte_OM_Objeto!$J:$J),"")</f>
        <v/>
      </c>
      <c r="AF5" s="10" t="str" cm="1">
        <f t="array" aca="1" ref="AF5" ca="1">IFERROR(_xlfn.XLOOKUP(MID(CELL("filename",$A$1),FIND("]",CELL("filename",$A$1))+1,255)&amp;"|"&amp;$C5,Fonte_OM_Objeto!$G:$G,Fonte_OM_Objeto!$K:$K),"")</f>
        <v/>
      </c>
    </row>
    <row r="6" spans="1:35" s="1" customFormat="1" ht="19.7" customHeight="1" x14ac:dyDescent="0.2">
      <c r="A6" s="9" t="s">
        <v>30</v>
      </c>
      <c r="B6" s="9" t="s">
        <v>31</v>
      </c>
      <c r="C6" s="9" t="s">
        <v>6728</v>
      </c>
      <c r="D6" s="9" t="s">
        <v>33</v>
      </c>
      <c r="E6" s="9"/>
      <c r="F6" s="9" t="s">
        <v>6726</v>
      </c>
      <c r="G6" s="9" t="s">
        <v>6725</v>
      </c>
      <c r="H6" s="13" t="str">
        <f>IF($D6="BANCADA ESTADUAL (RP 7)","BANCADA ESTADUAL",IF($D6="RELATOR (RP 9)","COMISSÃO MISTA DO CONGRESSO",IFERROR(_xlfn.XLOOKUP($G6,$AH:$AH,$AI:$AI),IFERROR(_xlfn.XLOOKUP($G6,'2021'!$F:$F,'2021'!$G:$G),IFERROR(_xlfn.XLOOKUP($G6,'2022'!$G:$G,'2022'!$H:$H),IFERROR(_xlfn.XLOOKUP($G6,'2023'!$G:$G,'2023'!$H:$H),IFERROR(_xlfn.XLOOKUP($G6,'2019'!$G:$G,'2019'!$H:$H),IFERROR(_xlfn.XLOOKUP($G6,'2024'!$G:$G,'2024'!$H:$H),IFERROR(_xlfn.XLOOKUP($G6,'2025'!$G:$G,'2025'!$H:$H),IFERROR(_xlfn.XLOOKUP($G6,'2026'!$G:$G,'2026'!$H:$H),""))))))))))</f>
        <v>DEPUTADO FEDERAL</v>
      </c>
      <c r="I6" s="9" t="s">
        <v>828</v>
      </c>
      <c r="J6" s="9" t="s">
        <v>173</v>
      </c>
      <c r="K6" s="9" t="s">
        <v>40</v>
      </c>
      <c r="L6" s="9" t="s">
        <v>41</v>
      </c>
      <c r="M6" s="9" t="s">
        <v>59</v>
      </c>
      <c r="N6" s="9" t="s">
        <v>5252</v>
      </c>
      <c r="O6" s="9" t="s">
        <v>5241</v>
      </c>
      <c r="P6" s="9" t="s">
        <v>45</v>
      </c>
      <c r="Q6" s="9" t="s">
        <v>62</v>
      </c>
      <c r="R6" s="9" t="s">
        <v>45</v>
      </c>
      <c r="S6" s="9" t="s">
        <v>5240</v>
      </c>
      <c r="T6" s="9" t="s">
        <v>75</v>
      </c>
      <c r="U6" s="9" t="s">
        <v>76</v>
      </c>
      <c r="V6" s="9" t="s">
        <v>75</v>
      </c>
      <c r="W6" s="9" t="s">
        <v>51</v>
      </c>
      <c r="X6" s="9" t="s">
        <v>52</v>
      </c>
      <c r="Y6" s="9" t="s">
        <v>53</v>
      </c>
      <c r="Z6" s="9" t="s">
        <v>5207</v>
      </c>
      <c r="AA6" s="9" t="s">
        <v>55</v>
      </c>
      <c r="AB6" s="9" t="s">
        <v>5234</v>
      </c>
      <c r="AC6" s="12">
        <v>0</v>
      </c>
      <c r="AD6" s="6"/>
      <c r="AE6" s="10" t="str" cm="1">
        <f t="array" aca="1" ref="AE6" ca="1">IFERROR(_xlfn.XLOOKUP(MID(CELL("filename",$A$1),FIND("]",CELL("filename",$A$1))+1,255)&amp;"|"&amp;$C6,Fonte_OM_Objeto!$G:$G,Fonte_OM_Objeto!$J:$J),"")</f>
        <v/>
      </c>
      <c r="AF6" s="10" t="str" cm="1">
        <f t="array" aca="1" ref="AF6" ca="1">IFERROR(_xlfn.XLOOKUP(MID(CELL("filename",$A$1),FIND("]",CELL("filename",$A$1))+1,255)&amp;"|"&amp;$C6,Fonte_OM_Objeto!$G:$G,Fonte_OM_Objeto!$K:$K),"")</f>
        <v/>
      </c>
    </row>
    <row r="7" spans="1:35" s="1" customFormat="1" ht="19.7" customHeight="1" x14ac:dyDescent="0.2">
      <c r="A7" s="9" t="s">
        <v>30</v>
      </c>
      <c r="B7" s="9" t="s">
        <v>31</v>
      </c>
      <c r="C7" s="9" t="s">
        <v>6727</v>
      </c>
      <c r="D7" s="9" t="s">
        <v>33</v>
      </c>
      <c r="E7" s="9"/>
      <c r="F7" s="9" t="s">
        <v>6726</v>
      </c>
      <c r="G7" s="9" t="s">
        <v>6725</v>
      </c>
      <c r="H7" s="13" t="str">
        <f>IF($D7="BANCADA ESTADUAL (RP 7)","BANCADA ESTADUAL",IF($D7="RELATOR (RP 9)","COMISSÃO MISTA DO CONGRESSO",IFERROR(_xlfn.XLOOKUP($G7,$AH:$AH,$AI:$AI),IFERROR(_xlfn.XLOOKUP($G7,'2021'!$F:$F,'2021'!$G:$G),IFERROR(_xlfn.XLOOKUP($G7,'2022'!$G:$G,'2022'!$H:$H),IFERROR(_xlfn.XLOOKUP($G7,'2023'!$G:$G,'2023'!$H:$H),IFERROR(_xlfn.XLOOKUP($G7,'2019'!$G:$G,'2019'!$H:$H),IFERROR(_xlfn.XLOOKUP($G7,'2024'!$G:$G,'2024'!$H:$H),IFERROR(_xlfn.XLOOKUP($G7,'2025'!$G:$G,'2025'!$H:$H),IFERROR(_xlfn.XLOOKUP($G7,'2026'!$G:$G,'2026'!$H:$H),""))))))))))</f>
        <v>DEPUTADO FEDERAL</v>
      </c>
      <c r="I7" s="9" t="s">
        <v>828</v>
      </c>
      <c r="J7" s="9" t="s">
        <v>173</v>
      </c>
      <c r="K7" s="9" t="s">
        <v>40</v>
      </c>
      <c r="L7" s="9" t="s">
        <v>41</v>
      </c>
      <c r="M7" s="9" t="s">
        <v>232</v>
      </c>
      <c r="N7" s="9" t="s">
        <v>233</v>
      </c>
      <c r="O7" s="9" t="s">
        <v>5755</v>
      </c>
      <c r="P7" s="9" t="s">
        <v>45</v>
      </c>
      <c r="Q7" s="9" t="s">
        <v>235</v>
      </c>
      <c r="R7" s="9" t="s">
        <v>45</v>
      </c>
      <c r="S7" s="9" t="s">
        <v>5277</v>
      </c>
      <c r="T7" s="9" t="s">
        <v>928</v>
      </c>
      <c r="U7" s="9" t="s">
        <v>828</v>
      </c>
      <c r="V7" s="9" t="s">
        <v>5360</v>
      </c>
      <c r="W7" s="9" t="s">
        <v>51</v>
      </c>
      <c r="X7" s="9" t="s">
        <v>102</v>
      </c>
      <c r="Y7" s="9" t="s">
        <v>53</v>
      </c>
      <c r="Z7" s="9" t="s">
        <v>54</v>
      </c>
      <c r="AA7" s="9" t="s">
        <v>55</v>
      </c>
      <c r="AB7" s="9" t="s">
        <v>5248</v>
      </c>
      <c r="AC7" s="12">
        <v>0</v>
      </c>
      <c r="AD7" s="6"/>
      <c r="AE7" s="10" t="str" cm="1">
        <f t="array" aca="1" ref="AE7" ca="1">IFERROR(_xlfn.XLOOKUP(MID(CELL("filename",$A$1),FIND("]",CELL("filename",$A$1))+1,255)&amp;"|"&amp;$C7,Fonte_OM_Objeto!$G:$G,Fonte_OM_Objeto!$J:$J),"")</f>
        <v/>
      </c>
      <c r="AF7" s="10" t="str" cm="1">
        <f t="array" aca="1" ref="AF7" ca="1">IFERROR(_xlfn.XLOOKUP(MID(CELL("filename",$A$1),FIND("]",CELL("filename",$A$1))+1,255)&amp;"|"&amp;$C7,Fonte_OM_Objeto!$G:$G,Fonte_OM_Objeto!$K:$K),"")</f>
        <v/>
      </c>
    </row>
    <row r="8" spans="1:35" s="1" customFormat="1" ht="19.7" customHeight="1" x14ac:dyDescent="0.2">
      <c r="A8" s="9" t="s">
        <v>30</v>
      </c>
      <c r="B8" s="9" t="s">
        <v>31</v>
      </c>
      <c r="C8" s="9" t="s">
        <v>6727</v>
      </c>
      <c r="D8" s="9" t="s">
        <v>33</v>
      </c>
      <c r="E8" s="9"/>
      <c r="F8" s="9" t="s">
        <v>6726</v>
      </c>
      <c r="G8" s="9" t="s">
        <v>6725</v>
      </c>
      <c r="H8" s="13" t="str">
        <f>IF($D8="BANCADA ESTADUAL (RP 7)","BANCADA ESTADUAL",IF($D8="RELATOR (RP 9)","COMISSÃO MISTA DO CONGRESSO",IFERROR(_xlfn.XLOOKUP($G8,$AH:$AH,$AI:$AI),IFERROR(_xlfn.XLOOKUP($G8,'2021'!$F:$F,'2021'!$G:$G),IFERROR(_xlfn.XLOOKUP($G8,'2022'!$G:$G,'2022'!$H:$H),IFERROR(_xlfn.XLOOKUP($G8,'2023'!$G:$G,'2023'!$H:$H),IFERROR(_xlfn.XLOOKUP($G8,'2019'!$G:$G,'2019'!$H:$H),IFERROR(_xlfn.XLOOKUP($G8,'2024'!$G:$G,'2024'!$H:$H),IFERROR(_xlfn.XLOOKUP($G8,'2025'!$G:$G,'2025'!$H:$H),IFERROR(_xlfn.XLOOKUP($G8,'2026'!$G:$G,'2026'!$H:$H),""))))))))))</f>
        <v>DEPUTADO FEDERAL</v>
      </c>
      <c r="I8" s="9" t="s">
        <v>828</v>
      </c>
      <c r="J8" s="9" t="s">
        <v>173</v>
      </c>
      <c r="K8" s="9" t="s">
        <v>40</v>
      </c>
      <c r="L8" s="9" t="s">
        <v>41</v>
      </c>
      <c r="M8" s="9" t="s">
        <v>232</v>
      </c>
      <c r="N8" s="9" t="s">
        <v>233</v>
      </c>
      <c r="O8" s="9" t="s">
        <v>5755</v>
      </c>
      <c r="P8" s="9" t="s">
        <v>45</v>
      </c>
      <c r="Q8" s="9" t="s">
        <v>235</v>
      </c>
      <c r="R8" s="9" t="s">
        <v>45</v>
      </c>
      <c r="S8" s="9" t="s">
        <v>5277</v>
      </c>
      <c r="T8" s="9" t="s">
        <v>928</v>
      </c>
      <c r="U8" s="9" t="s">
        <v>828</v>
      </c>
      <c r="V8" s="9" t="s">
        <v>5360</v>
      </c>
      <c r="W8" s="9" t="s">
        <v>51</v>
      </c>
      <c r="X8" s="9" t="s">
        <v>52</v>
      </c>
      <c r="Y8" s="9" t="s">
        <v>5282</v>
      </c>
      <c r="Z8" s="9" t="s">
        <v>54</v>
      </c>
      <c r="AA8" s="9" t="s">
        <v>55</v>
      </c>
      <c r="AB8" s="9" t="s">
        <v>5248</v>
      </c>
      <c r="AC8" s="12">
        <v>0</v>
      </c>
      <c r="AD8" s="6"/>
      <c r="AE8" s="10" t="str" cm="1">
        <f t="array" aca="1" ref="AE8" ca="1">IFERROR(_xlfn.XLOOKUP(MID(CELL("filename",$A$1),FIND("]",CELL("filename",$A$1))+1,255)&amp;"|"&amp;$C8,Fonte_OM_Objeto!$G:$G,Fonte_OM_Objeto!$J:$J),"")</f>
        <v/>
      </c>
      <c r="AF8" s="10" t="str" cm="1">
        <f t="array" aca="1" ref="AF8" ca="1">IFERROR(_xlfn.XLOOKUP(MID(CELL("filename",$A$1),FIND("]",CELL("filename",$A$1))+1,255)&amp;"|"&amp;$C8,Fonte_OM_Objeto!$G:$G,Fonte_OM_Objeto!$K:$K),"")</f>
        <v/>
      </c>
    </row>
    <row r="9" spans="1:35" s="1" customFormat="1" ht="19.7" customHeight="1" x14ac:dyDescent="0.2">
      <c r="A9" s="9" t="s">
        <v>30</v>
      </c>
      <c r="B9" s="9" t="s">
        <v>31</v>
      </c>
      <c r="C9" s="9" t="s">
        <v>6724</v>
      </c>
      <c r="D9" s="9" t="s">
        <v>33</v>
      </c>
      <c r="E9" s="9"/>
      <c r="F9" s="9" t="s">
        <v>6721</v>
      </c>
      <c r="G9" s="9" t="s">
        <v>6720</v>
      </c>
      <c r="H9" s="13" t="str">
        <f>IF($D9="BANCADA ESTADUAL (RP 7)","BANCADA ESTADUAL",IF($D9="RELATOR (RP 9)","COMISSÃO MISTA DO CONGRESSO",IFERROR(_xlfn.XLOOKUP($G9,$AH:$AH,$AI:$AI),IFERROR(_xlfn.XLOOKUP($G9,'2021'!$F:$F,'2021'!$G:$G),IFERROR(_xlfn.XLOOKUP($G9,'2022'!$G:$G,'2022'!$H:$H),IFERROR(_xlfn.XLOOKUP($G9,'2023'!$G:$G,'2023'!$H:$H),IFERROR(_xlfn.XLOOKUP($G9,'2019'!$G:$G,'2019'!$H:$H),IFERROR(_xlfn.XLOOKUP($G9,'2024'!$G:$G,'2024'!$H:$H),IFERROR(_xlfn.XLOOKUP($G9,'2025'!$G:$G,'2025'!$H:$H),IFERROR(_xlfn.XLOOKUP($G9,'2026'!$G:$G,'2026'!$H:$H),""))))))))))</f>
        <v>DEPUTADO FEDERAL</v>
      </c>
      <c r="I9" s="9" t="s">
        <v>266</v>
      </c>
      <c r="J9" s="9" t="s">
        <v>225</v>
      </c>
      <c r="K9" s="9" t="s">
        <v>40</v>
      </c>
      <c r="L9" s="9" t="s">
        <v>41</v>
      </c>
      <c r="M9" s="9" t="s">
        <v>232</v>
      </c>
      <c r="N9" s="9" t="s">
        <v>233</v>
      </c>
      <c r="O9" s="9" t="s">
        <v>5729</v>
      </c>
      <c r="P9" s="9" t="s">
        <v>45</v>
      </c>
      <c r="Q9" s="9" t="s">
        <v>235</v>
      </c>
      <c r="R9" s="9" t="s">
        <v>45</v>
      </c>
      <c r="S9" s="9" t="s">
        <v>5277</v>
      </c>
      <c r="T9" s="9" t="s">
        <v>268</v>
      </c>
      <c r="U9" s="9" t="s">
        <v>266</v>
      </c>
      <c r="V9" s="9" t="s">
        <v>5335</v>
      </c>
      <c r="W9" s="9" t="s">
        <v>51</v>
      </c>
      <c r="X9" s="9" t="s">
        <v>52</v>
      </c>
      <c r="Y9" s="9" t="s">
        <v>5275</v>
      </c>
      <c r="Z9" s="9" t="s">
        <v>5207</v>
      </c>
      <c r="AA9" s="9" t="s">
        <v>55</v>
      </c>
      <c r="AB9" s="9" t="s">
        <v>5248</v>
      </c>
      <c r="AC9" s="12">
        <v>0</v>
      </c>
      <c r="AD9" s="6"/>
      <c r="AE9" s="10" t="str" cm="1">
        <f t="array" aca="1" ref="AE9" ca="1">IFERROR(_xlfn.XLOOKUP(MID(CELL("filename",$A$1),FIND("]",CELL("filename",$A$1))+1,255)&amp;"|"&amp;$C9,Fonte_OM_Objeto!$G:$G,Fonte_OM_Objeto!$J:$J),"")</f>
        <v/>
      </c>
      <c r="AF9" s="10" t="str" cm="1">
        <f t="array" aca="1" ref="AF9" ca="1">IFERROR(_xlfn.XLOOKUP(MID(CELL("filename",$A$1),FIND("]",CELL("filename",$A$1))+1,255)&amp;"|"&amp;$C9,Fonte_OM_Objeto!$G:$G,Fonte_OM_Objeto!$K:$K),"")</f>
        <v/>
      </c>
    </row>
    <row r="10" spans="1:35" s="1" customFormat="1" ht="19.7" customHeight="1" x14ac:dyDescent="0.2">
      <c r="A10" s="9" t="s">
        <v>30</v>
      </c>
      <c r="B10" s="9" t="s">
        <v>31</v>
      </c>
      <c r="C10" s="9" t="s">
        <v>6723</v>
      </c>
      <c r="D10" s="9" t="s">
        <v>33</v>
      </c>
      <c r="E10" s="9"/>
      <c r="F10" s="9" t="s">
        <v>6721</v>
      </c>
      <c r="G10" s="9" t="s">
        <v>6720</v>
      </c>
      <c r="H10" s="13" t="str">
        <f>IF($D10="BANCADA ESTADUAL (RP 7)","BANCADA ESTADUAL",IF($D10="RELATOR (RP 9)","COMISSÃO MISTA DO CONGRESSO",IFERROR(_xlfn.XLOOKUP($G10,$AH:$AH,$AI:$AI),IFERROR(_xlfn.XLOOKUP($G10,'2021'!$F:$F,'2021'!$G:$G),IFERROR(_xlfn.XLOOKUP($G10,'2022'!$G:$G,'2022'!$H:$H),IFERROR(_xlfn.XLOOKUP($G10,'2023'!$G:$G,'2023'!$H:$H),IFERROR(_xlfn.XLOOKUP($G10,'2019'!$G:$G,'2019'!$H:$H),IFERROR(_xlfn.XLOOKUP($G10,'2024'!$G:$G,'2024'!$H:$H),IFERROR(_xlfn.XLOOKUP($G10,'2025'!$G:$G,'2025'!$H:$H),IFERROR(_xlfn.XLOOKUP($G10,'2026'!$G:$G,'2026'!$H:$H),""))))))))))</f>
        <v>DEPUTADO FEDERAL</v>
      </c>
      <c r="I10" s="9" t="s">
        <v>266</v>
      </c>
      <c r="J10" s="9" t="s">
        <v>225</v>
      </c>
      <c r="K10" s="9" t="s">
        <v>40</v>
      </c>
      <c r="L10" s="9" t="s">
        <v>41</v>
      </c>
      <c r="M10" s="9" t="s">
        <v>232</v>
      </c>
      <c r="N10" s="9" t="s">
        <v>233</v>
      </c>
      <c r="O10" s="9" t="s">
        <v>5729</v>
      </c>
      <c r="P10" s="9" t="s">
        <v>45</v>
      </c>
      <c r="Q10" s="9" t="s">
        <v>235</v>
      </c>
      <c r="R10" s="9" t="s">
        <v>45</v>
      </c>
      <c r="S10" s="9" t="s">
        <v>5277</v>
      </c>
      <c r="T10" s="9" t="s">
        <v>268</v>
      </c>
      <c r="U10" s="9" t="s">
        <v>266</v>
      </c>
      <c r="V10" s="9" t="s">
        <v>5335</v>
      </c>
      <c r="W10" s="9" t="s">
        <v>51</v>
      </c>
      <c r="X10" s="9" t="s">
        <v>102</v>
      </c>
      <c r="Y10" s="9" t="s">
        <v>53</v>
      </c>
      <c r="Z10" s="9" t="s">
        <v>54</v>
      </c>
      <c r="AA10" s="9" t="s">
        <v>55</v>
      </c>
      <c r="AB10" s="9" t="s">
        <v>5248</v>
      </c>
      <c r="AC10" s="12">
        <v>0</v>
      </c>
      <c r="AD10" s="6"/>
      <c r="AE10" s="10" t="str" cm="1">
        <f t="array" aca="1" ref="AE10" ca="1">IFERROR(_xlfn.XLOOKUP(MID(CELL("filename",$A$1),FIND("]",CELL("filename",$A$1))+1,255)&amp;"|"&amp;$C10,Fonte_OM_Objeto!$G:$G,Fonte_OM_Objeto!$J:$J),"")</f>
        <v/>
      </c>
      <c r="AF10" s="10" t="str" cm="1">
        <f t="array" aca="1" ref="AF10" ca="1">IFERROR(_xlfn.XLOOKUP(MID(CELL("filename",$A$1),FIND("]",CELL("filename",$A$1))+1,255)&amp;"|"&amp;$C10,Fonte_OM_Objeto!$G:$G,Fonte_OM_Objeto!$K:$K),"")</f>
        <v/>
      </c>
    </row>
    <row r="11" spans="1:35" s="1" customFormat="1" ht="19.7" customHeight="1" x14ac:dyDescent="0.2">
      <c r="A11" s="9" t="s">
        <v>30</v>
      </c>
      <c r="B11" s="9" t="s">
        <v>31</v>
      </c>
      <c r="C11" s="9" t="s">
        <v>6723</v>
      </c>
      <c r="D11" s="9" t="s">
        <v>33</v>
      </c>
      <c r="E11" s="9"/>
      <c r="F11" s="9" t="s">
        <v>6721</v>
      </c>
      <c r="G11" s="9" t="s">
        <v>6720</v>
      </c>
      <c r="H11" s="13" t="str">
        <f>IF($D11="BANCADA ESTADUAL (RP 7)","BANCADA ESTADUAL",IF($D11="RELATOR (RP 9)","COMISSÃO MISTA DO CONGRESSO",IFERROR(_xlfn.XLOOKUP($G11,$AH:$AH,$AI:$AI),IFERROR(_xlfn.XLOOKUP($G11,'2021'!$F:$F,'2021'!$G:$G),IFERROR(_xlfn.XLOOKUP($G11,'2022'!$G:$G,'2022'!$H:$H),IFERROR(_xlfn.XLOOKUP($G11,'2023'!$G:$G,'2023'!$H:$H),IFERROR(_xlfn.XLOOKUP($G11,'2019'!$G:$G,'2019'!$H:$H),IFERROR(_xlfn.XLOOKUP($G11,'2024'!$G:$G,'2024'!$H:$H),IFERROR(_xlfn.XLOOKUP($G11,'2025'!$G:$G,'2025'!$H:$H),IFERROR(_xlfn.XLOOKUP($G11,'2026'!$G:$G,'2026'!$H:$H),""))))))))))</f>
        <v>DEPUTADO FEDERAL</v>
      </c>
      <c r="I11" s="9" t="s">
        <v>266</v>
      </c>
      <c r="J11" s="9" t="s">
        <v>225</v>
      </c>
      <c r="K11" s="9" t="s">
        <v>40</v>
      </c>
      <c r="L11" s="9" t="s">
        <v>41</v>
      </c>
      <c r="M11" s="9" t="s">
        <v>232</v>
      </c>
      <c r="N11" s="9" t="s">
        <v>233</v>
      </c>
      <c r="O11" s="9" t="s">
        <v>5729</v>
      </c>
      <c r="P11" s="9" t="s">
        <v>45</v>
      </c>
      <c r="Q11" s="9" t="s">
        <v>235</v>
      </c>
      <c r="R11" s="9" t="s">
        <v>45</v>
      </c>
      <c r="S11" s="9" t="s">
        <v>5277</v>
      </c>
      <c r="T11" s="9" t="s">
        <v>268</v>
      </c>
      <c r="U11" s="9" t="s">
        <v>266</v>
      </c>
      <c r="V11" s="9" t="s">
        <v>5335</v>
      </c>
      <c r="W11" s="9" t="s">
        <v>51</v>
      </c>
      <c r="X11" s="9" t="s">
        <v>52</v>
      </c>
      <c r="Y11" s="9" t="s">
        <v>5275</v>
      </c>
      <c r="Z11" s="9" t="s">
        <v>54</v>
      </c>
      <c r="AA11" s="9" t="s">
        <v>55</v>
      </c>
      <c r="AB11" s="9" t="s">
        <v>5248</v>
      </c>
      <c r="AC11" s="12">
        <v>0</v>
      </c>
      <c r="AD11" s="6"/>
      <c r="AE11" s="10" t="str" cm="1">
        <f t="array" aca="1" ref="AE11" ca="1">IFERROR(_xlfn.XLOOKUP(MID(CELL("filename",$A$1),FIND("]",CELL("filename",$A$1))+1,255)&amp;"|"&amp;$C11,Fonte_OM_Objeto!$G:$G,Fonte_OM_Objeto!$J:$J),"")</f>
        <v/>
      </c>
      <c r="AF11" s="10" t="str" cm="1">
        <f t="array" aca="1" ref="AF11" ca="1">IFERROR(_xlfn.XLOOKUP(MID(CELL("filename",$A$1),FIND("]",CELL("filename",$A$1))+1,255)&amp;"|"&amp;$C11,Fonte_OM_Objeto!$G:$G,Fonte_OM_Objeto!$K:$K),"")</f>
        <v/>
      </c>
    </row>
    <row r="12" spans="1:35" s="1" customFormat="1" ht="19.7" customHeight="1" x14ac:dyDescent="0.2">
      <c r="A12" s="9" t="s">
        <v>30</v>
      </c>
      <c r="B12" s="9" t="s">
        <v>31</v>
      </c>
      <c r="C12" s="9" t="s">
        <v>6723</v>
      </c>
      <c r="D12" s="9" t="s">
        <v>33</v>
      </c>
      <c r="E12" s="9"/>
      <c r="F12" s="9" t="s">
        <v>6721</v>
      </c>
      <c r="G12" s="9" t="s">
        <v>6720</v>
      </c>
      <c r="H12" s="13" t="str">
        <f>IF($D12="BANCADA ESTADUAL (RP 7)","BANCADA ESTADUAL",IF($D12="RELATOR (RP 9)","COMISSÃO MISTA DO CONGRESSO",IFERROR(_xlfn.XLOOKUP($G12,$AH:$AH,$AI:$AI),IFERROR(_xlfn.XLOOKUP($G12,'2021'!$F:$F,'2021'!$G:$G),IFERROR(_xlfn.XLOOKUP($G12,'2022'!$G:$G,'2022'!$H:$H),IFERROR(_xlfn.XLOOKUP($G12,'2023'!$G:$G,'2023'!$H:$H),IFERROR(_xlfn.XLOOKUP($G12,'2019'!$G:$G,'2019'!$H:$H),IFERROR(_xlfn.XLOOKUP($G12,'2024'!$G:$G,'2024'!$H:$H),IFERROR(_xlfn.XLOOKUP($G12,'2025'!$G:$G,'2025'!$H:$H),IFERROR(_xlfn.XLOOKUP($G12,'2026'!$G:$G,'2026'!$H:$H),""))))))))))</f>
        <v>DEPUTADO FEDERAL</v>
      </c>
      <c r="I12" s="9" t="s">
        <v>266</v>
      </c>
      <c r="J12" s="9" t="s">
        <v>225</v>
      </c>
      <c r="K12" s="9" t="s">
        <v>40</v>
      </c>
      <c r="L12" s="9" t="s">
        <v>41</v>
      </c>
      <c r="M12" s="9" t="s">
        <v>232</v>
      </c>
      <c r="N12" s="9" t="s">
        <v>233</v>
      </c>
      <c r="O12" s="9" t="s">
        <v>5729</v>
      </c>
      <c r="P12" s="9" t="s">
        <v>45</v>
      </c>
      <c r="Q12" s="9" t="s">
        <v>235</v>
      </c>
      <c r="R12" s="9" t="s">
        <v>45</v>
      </c>
      <c r="S12" s="9" t="s">
        <v>5277</v>
      </c>
      <c r="T12" s="9" t="s">
        <v>268</v>
      </c>
      <c r="U12" s="9" t="s">
        <v>266</v>
      </c>
      <c r="V12" s="9" t="s">
        <v>5335</v>
      </c>
      <c r="W12" s="9" t="s">
        <v>51</v>
      </c>
      <c r="X12" s="9" t="s">
        <v>52</v>
      </c>
      <c r="Y12" s="9" t="s">
        <v>53</v>
      </c>
      <c r="Z12" s="9" t="s">
        <v>54</v>
      </c>
      <c r="AA12" s="9" t="s">
        <v>55</v>
      </c>
      <c r="AB12" s="9" t="s">
        <v>5248</v>
      </c>
      <c r="AC12" s="12">
        <v>0</v>
      </c>
      <c r="AD12" s="6"/>
      <c r="AE12" s="10" t="str" cm="1">
        <f t="array" aca="1" ref="AE12" ca="1">IFERROR(_xlfn.XLOOKUP(MID(CELL("filename",$A$1),FIND("]",CELL("filename",$A$1))+1,255)&amp;"|"&amp;$C12,Fonte_OM_Objeto!$G:$G,Fonte_OM_Objeto!$J:$J),"")</f>
        <v/>
      </c>
      <c r="AF12" s="10" t="str" cm="1">
        <f t="array" aca="1" ref="AF12" ca="1">IFERROR(_xlfn.XLOOKUP(MID(CELL("filename",$A$1),FIND("]",CELL("filename",$A$1))+1,255)&amp;"|"&amp;$C12,Fonte_OM_Objeto!$G:$G,Fonte_OM_Objeto!$K:$K),"")</f>
        <v/>
      </c>
    </row>
    <row r="13" spans="1:35" s="1" customFormat="1" ht="19.7" customHeight="1" x14ac:dyDescent="0.2">
      <c r="A13" s="9" t="s">
        <v>30</v>
      </c>
      <c r="B13" s="9" t="s">
        <v>31</v>
      </c>
      <c r="C13" s="9" t="s">
        <v>6722</v>
      </c>
      <c r="D13" s="9" t="s">
        <v>33</v>
      </c>
      <c r="E13" s="9"/>
      <c r="F13" s="9" t="s">
        <v>6721</v>
      </c>
      <c r="G13" s="9" t="s">
        <v>6720</v>
      </c>
      <c r="H13" s="13" t="str">
        <f>IF($D13="BANCADA ESTADUAL (RP 7)","BANCADA ESTADUAL",IF($D13="RELATOR (RP 9)","COMISSÃO MISTA DO CONGRESSO",IFERROR(_xlfn.XLOOKUP($G13,$AH:$AH,$AI:$AI),IFERROR(_xlfn.XLOOKUP($G13,'2021'!$F:$F,'2021'!$G:$G),IFERROR(_xlfn.XLOOKUP($G13,'2022'!$G:$G,'2022'!$H:$H),IFERROR(_xlfn.XLOOKUP($G13,'2023'!$G:$G,'2023'!$H:$H),IFERROR(_xlfn.XLOOKUP($G13,'2019'!$G:$G,'2019'!$H:$H),IFERROR(_xlfn.XLOOKUP($G13,'2024'!$G:$G,'2024'!$H:$H),IFERROR(_xlfn.XLOOKUP($G13,'2025'!$G:$G,'2025'!$H:$H),IFERROR(_xlfn.XLOOKUP($G13,'2026'!$G:$G,'2026'!$H:$H),""))))))))))</f>
        <v>DEPUTADO FEDERAL</v>
      </c>
      <c r="I13" s="9" t="s">
        <v>266</v>
      </c>
      <c r="J13" s="9" t="s">
        <v>225</v>
      </c>
      <c r="K13" s="9" t="s">
        <v>40</v>
      </c>
      <c r="L13" s="9" t="s">
        <v>41</v>
      </c>
      <c r="M13" s="9" t="s">
        <v>232</v>
      </c>
      <c r="N13" s="9" t="s">
        <v>233</v>
      </c>
      <c r="O13" s="9" t="s">
        <v>5729</v>
      </c>
      <c r="P13" s="9" t="s">
        <v>45</v>
      </c>
      <c r="Q13" s="9" t="s">
        <v>235</v>
      </c>
      <c r="R13" s="9" t="s">
        <v>45</v>
      </c>
      <c r="S13" s="9" t="s">
        <v>5277</v>
      </c>
      <c r="T13" s="9" t="s">
        <v>268</v>
      </c>
      <c r="U13" s="9" t="s">
        <v>266</v>
      </c>
      <c r="V13" s="9" t="s">
        <v>5335</v>
      </c>
      <c r="W13" s="9" t="s">
        <v>51</v>
      </c>
      <c r="X13" s="9" t="s">
        <v>52</v>
      </c>
      <c r="Y13" s="9" t="s">
        <v>5275</v>
      </c>
      <c r="Z13" s="9" t="s">
        <v>54</v>
      </c>
      <c r="AA13" s="9" t="s">
        <v>55</v>
      </c>
      <c r="AB13" s="9" t="s">
        <v>5234</v>
      </c>
      <c r="AC13" s="12">
        <v>0</v>
      </c>
      <c r="AD13" s="6"/>
      <c r="AE13" s="10" t="str" cm="1">
        <f t="array" aca="1" ref="AE13" ca="1">IFERROR(_xlfn.XLOOKUP(MID(CELL("filename",$A$1),FIND("]",CELL("filename",$A$1))+1,255)&amp;"|"&amp;$C13,Fonte_OM_Objeto!$G:$G,Fonte_OM_Objeto!$J:$J),"")</f>
        <v/>
      </c>
      <c r="AF13" s="10" t="str" cm="1">
        <f t="array" aca="1" ref="AF13" ca="1">IFERROR(_xlfn.XLOOKUP(MID(CELL("filename",$A$1),FIND("]",CELL("filename",$A$1))+1,255)&amp;"|"&amp;$C13,Fonte_OM_Objeto!$G:$G,Fonte_OM_Objeto!$K:$K),"")</f>
        <v/>
      </c>
    </row>
    <row r="14" spans="1:35" s="1" customFormat="1" ht="19.7" customHeight="1" x14ac:dyDescent="0.2">
      <c r="A14" s="9" t="s">
        <v>30</v>
      </c>
      <c r="B14" s="9" t="s">
        <v>31</v>
      </c>
      <c r="C14" s="9" t="s">
        <v>6719</v>
      </c>
      <c r="D14" s="9" t="s">
        <v>33</v>
      </c>
      <c r="E14" s="9"/>
      <c r="F14" s="9" t="s">
        <v>6710</v>
      </c>
      <c r="G14" s="9" t="s">
        <v>6709</v>
      </c>
      <c r="H14" s="13" t="str">
        <f>IF($D14="BANCADA ESTADUAL (RP 7)","BANCADA ESTADUAL",IF($D14="RELATOR (RP 9)","COMISSÃO MISTA DO CONGRESSO",IFERROR(_xlfn.XLOOKUP($G14,$AH:$AH,$AI:$AI),IFERROR(_xlfn.XLOOKUP($G14,'2021'!$F:$F,'2021'!$G:$G),IFERROR(_xlfn.XLOOKUP($G14,'2022'!$G:$G,'2022'!$H:$H),IFERROR(_xlfn.XLOOKUP($G14,'2023'!$G:$G,'2023'!$H:$H),IFERROR(_xlfn.XLOOKUP($G14,'2019'!$G:$G,'2019'!$H:$H),IFERROR(_xlfn.XLOOKUP($G14,'2024'!$G:$G,'2024'!$H:$H),IFERROR(_xlfn.XLOOKUP($G14,'2025'!$G:$G,'2025'!$H:$H),IFERROR(_xlfn.XLOOKUP($G14,'2026'!$G:$G,'2026'!$H:$H),""))))))))))</f>
        <v>DEPUTADO FEDERAL</v>
      </c>
      <c r="I14" s="9" t="s">
        <v>512</v>
      </c>
      <c r="J14" s="9" t="s">
        <v>293</v>
      </c>
      <c r="K14" s="9" t="s">
        <v>40</v>
      </c>
      <c r="L14" s="9" t="s">
        <v>41</v>
      </c>
      <c r="M14" s="9" t="s">
        <v>232</v>
      </c>
      <c r="N14" s="9" t="s">
        <v>233</v>
      </c>
      <c r="O14" s="9" t="s">
        <v>5665</v>
      </c>
      <c r="P14" s="9" t="s">
        <v>45</v>
      </c>
      <c r="Q14" s="9" t="s">
        <v>235</v>
      </c>
      <c r="R14" s="9" t="s">
        <v>45</v>
      </c>
      <c r="S14" s="9" t="s">
        <v>5277</v>
      </c>
      <c r="T14" s="9" t="s">
        <v>5664</v>
      </c>
      <c r="U14" s="9" t="s">
        <v>512</v>
      </c>
      <c r="V14" s="9" t="s">
        <v>5663</v>
      </c>
      <c r="W14" s="9" t="s">
        <v>51</v>
      </c>
      <c r="X14" s="9" t="s">
        <v>52</v>
      </c>
      <c r="Y14" s="9" t="s">
        <v>5275</v>
      </c>
      <c r="Z14" s="9" t="s">
        <v>54</v>
      </c>
      <c r="AA14" s="9" t="s">
        <v>55</v>
      </c>
      <c r="AB14" s="9" t="s">
        <v>5234</v>
      </c>
      <c r="AC14" s="12">
        <v>0</v>
      </c>
      <c r="AD14" s="6"/>
      <c r="AE14" s="10" t="str" cm="1">
        <f t="array" aca="1" ref="AE14" ca="1">IFERROR(_xlfn.XLOOKUP(MID(CELL("filename",$A$1),FIND("]",CELL("filename",$A$1))+1,255)&amp;"|"&amp;$C14,Fonte_OM_Objeto!$G:$G,Fonte_OM_Objeto!$J:$J),"")</f>
        <v/>
      </c>
      <c r="AF14" s="10" t="str" cm="1">
        <f t="array" aca="1" ref="AF14" ca="1">IFERROR(_xlfn.XLOOKUP(MID(CELL("filename",$A$1),FIND("]",CELL("filename",$A$1))+1,255)&amp;"|"&amp;$C14,Fonte_OM_Objeto!$G:$G,Fonte_OM_Objeto!$K:$K),"")</f>
        <v/>
      </c>
    </row>
    <row r="15" spans="1:35" s="1" customFormat="1" ht="19.7" customHeight="1" x14ac:dyDescent="0.2">
      <c r="A15" s="9" t="s">
        <v>30</v>
      </c>
      <c r="B15" s="9" t="s">
        <v>31</v>
      </c>
      <c r="C15" s="9" t="s">
        <v>6718</v>
      </c>
      <c r="D15" s="9" t="s">
        <v>33</v>
      </c>
      <c r="E15" s="9"/>
      <c r="F15" s="9" t="s">
        <v>6710</v>
      </c>
      <c r="G15" s="9" t="s">
        <v>6709</v>
      </c>
      <c r="H15" s="13" t="str">
        <f>IF($D15="BANCADA ESTADUAL (RP 7)","BANCADA ESTADUAL",IF($D15="RELATOR (RP 9)","COMISSÃO MISTA DO CONGRESSO",IFERROR(_xlfn.XLOOKUP($G15,$AH:$AH,$AI:$AI),IFERROR(_xlfn.XLOOKUP($G15,'2021'!$F:$F,'2021'!$G:$G),IFERROR(_xlfn.XLOOKUP($G15,'2022'!$G:$G,'2022'!$H:$H),IFERROR(_xlfn.XLOOKUP($G15,'2023'!$G:$G,'2023'!$H:$H),IFERROR(_xlfn.XLOOKUP($G15,'2019'!$G:$G,'2019'!$H:$H),IFERROR(_xlfn.XLOOKUP($G15,'2024'!$G:$G,'2024'!$H:$H),IFERROR(_xlfn.XLOOKUP($G15,'2025'!$G:$G,'2025'!$H:$H),IFERROR(_xlfn.XLOOKUP($G15,'2026'!$G:$G,'2026'!$H:$H),""))))))))))</f>
        <v>DEPUTADO FEDERAL</v>
      </c>
      <c r="I15" s="9" t="s">
        <v>512</v>
      </c>
      <c r="J15" s="9" t="s">
        <v>293</v>
      </c>
      <c r="K15" s="9" t="s">
        <v>40</v>
      </c>
      <c r="L15" s="9" t="s">
        <v>41</v>
      </c>
      <c r="M15" s="9" t="s">
        <v>232</v>
      </c>
      <c r="N15" s="9" t="s">
        <v>233</v>
      </c>
      <c r="O15" s="9" t="s">
        <v>5665</v>
      </c>
      <c r="P15" s="9" t="s">
        <v>45</v>
      </c>
      <c r="Q15" s="9" t="s">
        <v>235</v>
      </c>
      <c r="R15" s="9" t="s">
        <v>45</v>
      </c>
      <c r="S15" s="9" t="s">
        <v>5277</v>
      </c>
      <c r="T15" s="9" t="s">
        <v>5664</v>
      </c>
      <c r="U15" s="9" t="s">
        <v>512</v>
      </c>
      <c r="V15" s="9" t="s">
        <v>5663</v>
      </c>
      <c r="W15" s="9" t="s">
        <v>51</v>
      </c>
      <c r="X15" s="9" t="s">
        <v>52</v>
      </c>
      <c r="Y15" s="9" t="s">
        <v>5275</v>
      </c>
      <c r="Z15" s="9" t="s">
        <v>54</v>
      </c>
      <c r="AA15" s="9" t="s">
        <v>55</v>
      </c>
      <c r="AB15" s="9" t="s">
        <v>5234</v>
      </c>
      <c r="AC15" s="12">
        <v>0</v>
      </c>
      <c r="AD15" s="6"/>
      <c r="AE15" s="10" t="str" cm="1">
        <f t="array" aca="1" ref="AE15" ca="1">IFERROR(_xlfn.XLOOKUP(MID(CELL("filename",$A$1),FIND("]",CELL("filename",$A$1))+1,255)&amp;"|"&amp;$C15,Fonte_OM_Objeto!$G:$G,Fonte_OM_Objeto!$J:$J),"")</f>
        <v/>
      </c>
      <c r="AF15" s="10" t="str" cm="1">
        <f t="array" aca="1" ref="AF15" ca="1">IFERROR(_xlfn.XLOOKUP(MID(CELL("filename",$A$1),FIND("]",CELL("filename",$A$1))+1,255)&amp;"|"&amp;$C15,Fonte_OM_Objeto!$G:$G,Fonte_OM_Objeto!$K:$K),"")</f>
        <v/>
      </c>
    </row>
    <row r="16" spans="1:35" s="1" customFormat="1" ht="19.7" customHeight="1" x14ac:dyDescent="0.2">
      <c r="A16" s="9" t="s">
        <v>30</v>
      </c>
      <c r="B16" s="9" t="s">
        <v>31</v>
      </c>
      <c r="C16" s="9" t="s">
        <v>6717</v>
      </c>
      <c r="D16" s="9" t="s">
        <v>33</v>
      </c>
      <c r="E16" s="9"/>
      <c r="F16" s="9" t="s">
        <v>6710</v>
      </c>
      <c r="G16" s="9" t="s">
        <v>6709</v>
      </c>
      <c r="H16" s="13" t="str">
        <f>IF($D16="BANCADA ESTADUAL (RP 7)","BANCADA ESTADUAL",IF($D16="RELATOR (RP 9)","COMISSÃO MISTA DO CONGRESSO",IFERROR(_xlfn.XLOOKUP($G16,$AH:$AH,$AI:$AI),IFERROR(_xlfn.XLOOKUP($G16,'2021'!$F:$F,'2021'!$G:$G),IFERROR(_xlfn.XLOOKUP($G16,'2022'!$G:$G,'2022'!$H:$H),IFERROR(_xlfn.XLOOKUP($G16,'2023'!$G:$G,'2023'!$H:$H),IFERROR(_xlfn.XLOOKUP($G16,'2019'!$G:$G,'2019'!$H:$H),IFERROR(_xlfn.XLOOKUP($G16,'2024'!$G:$G,'2024'!$H:$H),IFERROR(_xlfn.XLOOKUP($G16,'2025'!$G:$G,'2025'!$H:$H),IFERROR(_xlfn.XLOOKUP($G16,'2026'!$G:$G,'2026'!$H:$H),""))))))))))</f>
        <v>DEPUTADO FEDERAL</v>
      </c>
      <c r="I16" s="9" t="s">
        <v>512</v>
      </c>
      <c r="J16" s="9" t="s">
        <v>293</v>
      </c>
      <c r="K16" s="9" t="s">
        <v>40</v>
      </c>
      <c r="L16" s="9" t="s">
        <v>41</v>
      </c>
      <c r="M16" s="9" t="s">
        <v>232</v>
      </c>
      <c r="N16" s="9" t="s">
        <v>233</v>
      </c>
      <c r="O16" s="9" t="s">
        <v>6055</v>
      </c>
      <c r="P16" s="9" t="s">
        <v>45</v>
      </c>
      <c r="Q16" s="9" t="s">
        <v>235</v>
      </c>
      <c r="R16" s="9" t="s">
        <v>45</v>
      </c>
      <c r="S16" s="9" t="s">
        <v>5277</v>
      </c>
      <c r="T16" s="9" t="s">
        <v>2678</v>
      </c>
      <c r="U16" s="9" t="s">
        <v>512</v>
      </c>
      <c r="V16" s="9" t="s">
        <v>2492</v>
      </c>
      <c r="W16" s="9" t="s">
        <v>51</v>
      </c>
      <c r="X16" s="9" t="s">
        <v>52</v>
      </c>
      <c r="Y16" s="9" t="s">
        <v>5275</v>
      </c>
      <c r="Z16" s="9" t="s">
        <v>5207</v>
      </c>
      <c r="AA16" s="9" t="s">
        <v>55</v>
      </c>
      <c r="AB16" s="9" t="s">
        <v>5234</v>
      </c>
      <c r="AC16" s="12">
        <v>0</v>
      </c>
      <c r="AD16" s="6"/>
      <c r="AE16" s="10" t="str" cm="1">
        <f t="array" aca="1" ref="AE16" ca="1">IFERROR(_xlfn.XLOOKUP(MID(CELL("filename",$A$1),FIND("]",CELL("filename",$A$1))+1,255)&amp;"|"&amp;$C16,Fonte_OM_Objeto!$G:$G,Fonte_OM_Objeto!$J:$J),"")</f>
        <v/>
      </c>
      <c r="AF16" s="10" t="str" cm="1">
        <f t="array" aca="1" ref="AF16" ca="1">IFERROR(_xlfn.XLOOKUP(MID(CELL("filename",$A$1),FIND("]",CELL("filename",$A$1))+1,255)&amp;"|"&amp;$C16,Fonte_OM_Objeto!$G:$G,Fonte_OM_Objeto!$K:$K),"")</f>
        <v/>
      </c>
    </row>
    <row r="17" spans="1:32" s="1" customFormat="1" ht="19.7" customHeight="1" x14ac:dyDescent="0.2">
      <c r="A17" s="9" t="s">
        <v>30</v>
      </c>
      <c r="B17" s="9" t="s">
        <v>31</v>
      </c>
      <c r="C17" s="9" t="s">
        <v>6716</v>
      </c>
      <c r="D17" s="9" t="s">
        <v>33</v>
      </c>
      <c r="E17" s="9"/>
      <c r="F17" s="9" t="s">
        <v>6710</v>
      </c>
      <c r="G17" s="9" t="s">
        <v>6709</v>
      </c>
      <c r="H17" s="13" t="str">
        <f>IF($D17="BANCADA ESTADUAL (RP 7)","BANCADA ESTADUAL",IF($D17="RELATOR (RP 9)","COMISSÃO MISTA DO CONGRESSO",IFERROR(_xlfn.XLOOKUP($G17,$AH:$AH,$AI:$AI),IFERROR(_xlfn.XLOOKUP($G17,'2021'!$F:$F,'2021'!$G:$G),IFERROR(_xlfn.XLOOKUP($G17,'2022'!$G:$G,'2022'!$H:$H),IFERROR(_xlfn.XLOOKUP($G17,'2023'!$G:$G,'2023'!$H:$H),IFERROR(_xlfn.XLOOKUP($G17,'2019'!$G:$G,'2019'!$H:$H),IFERROR(_xlfn.XLOOKUP($G17,'2024'!$G:$G,'2024'!$H:$H),IFERROR(_xlfn.XLOOKUP($G17,'2025'!$G:$G,'2025'!$H:$H),IFERROR(_xlfn.XLOOKUP($G17,'2026'!$G:$G,'2026'!$H:$H),""))))))))))</f>
        <v>DEPUTADO FEDERAL</v>
      </c>
      <c r="I17" s="9" t="s">
        <v>512</v>
      </c>
      <c r="J17" s="9" t="s">
        <v>293</v>
      </c>
      <c r="K17" s="9" t="s">
        <v>40</v>
      </c>
      <c r="L17" s="9" t="s">
        <v>41</v>
      </c>
      <c r="M17" s="9" t="s">
        <v>232</v>
      </c>
      <c r="N17" s="9" t="s">
        <v>233</v>
      </c>
      <c r="O17" s="9" t="s">
        <v>6715</v>
      </c>
      <c r="P17" s="9" t="s">
        <v>45</v>
      </c>
      <c r="Q17" s="9" t="s">
        <v>235</v>
      </c>
      <c r="R17" s="9" t="s">
        <v>45</v>
      </c>
      <c r="S17" s="9" t="s">
        <v>5277</v>
      </c>
      <c r="T17" s="9" t="s">
        <v>6645</v>
      </c>
      <c r="U17" s="9" t="s">
        <v>512</v>
      </c>
      <c r="V17" s="9" t="s">
        <v>6644</v>
      </c>
      <c r="W17" s="9" t="s">
        <v>51</v>
      </c>
      <c r="X17" s="9" t="s">
        <v>52</v>
      </c>
      <c r="Y17" s="9" t="s">
        <v>5275</v>
      </c>
      <c r="Z17" s="9" t="s">
        <v>5207</v>
      </c>
      <c r="AA17" s="9" t="s">
        <v>55</v>
      </c>
      <c r="AB17" s="9" t="s">
        <v>5234</v>
      </c>
      <c r="AC17" s="12">
        <v>0</v>
      </c>
      <c r="AD17" s="6"/>
      <c r="AE17" s="10" t="str" cm="1">
        <f t="array" aca="1" ref="AE17" ca="1">IFERROR(_xlfn.XLOOKUP(MID(CELL("filename",$A$1),FIND("]",CELL("filename",$A$1))+1,255)&amp;"|"&amp;$C17,Fonte_OM_Objeto!$G:$G,Fonte_OM_Objeto!$J:$J),"")</f>
        <v/>
      </c>
      <c r="AF17" s="10" t="str" cm="1">
        <f t="array" aca="1" ref="AF17" ca="1">IFERROR(_xlfn.XLOOKUP(MID(CELL("filename",$A$1),FIND("]",CELL("filename",$A$1))+1,255)&amp;"|"&amp;$C17,Fonte_OM_Objeto!$G:$G,Fonte_OM_Objeto!$K:$K),"")</f>
        <v/>
      </c>
    </row>
    <row r="18" spans="1:32" s="1" customFormat="1" ht="19.7" customHeight="1" x14ac:dyDescent="0.2">
      <c r="A18" s="9" t="s">
        <v>30</v>
      </c>
      <c r="B18" s="9" t="s">
        <v>31</v>
      </c>
      <c r="C18" s="9" t="s">
        <v>6714</v>
      </c>
      <c r="D18" s="9" t="s">
        <v>33</v>
      </c>
      <c r="E18" s="9"/>
      <c r="F18" s="9" t="s">
        <v>6710</v>
      </c>
      <c r="G18" s="9" t="s">
        <v>6709</v>
      </c>
      <c r="H18" s="13" t="str">
        <f>IF($D18="BANCADA ESTADUAL (RP 7)","BANCADA ESTADUAL",IF($D18="RELATOR (RP 9)","COMISSÃO MISTA DO CONGRESSO",IFERROR(_xlfn.XLOOKUP($G18,$AH:$AH,$AI:$AI),IFERROR(_xlfn.XLOOKUP($G18,'2021'!$F:$F,'2021'!$G:$G),IFERROR(_xlfn.XLOOKUP($G18,'2022'!$G:$G,'2022'!$H:$H),IFERROR(_xlfn.XLOOKUP($G18,'2023'!$G:$G,'2023'!$H:$H),IFERROR(_xlfn.XLOOKUP($G18,'2019'!$G:$G,'2019'!$H:$H),IFERROR(_xlfn.XLOOKUP($G18,'2024'!$G:$G,'2024'!$H:$H),IFERROR(_xlfn.XLOOKUP($G18,'2025'!$G:$G,'2025'!$H:$H),IFERROR(_xlfn.XLOOKUP($G18,'2026'!$G:$G,'2026'!$H:$H),""))))))))))</f>
        <v>DEPUTADO FEDERAL</v>
      </c>
      <c r="I18" s="9" t="s">
        <v>512</v>
      </c>
      <c r="J18" s="9" t="s">
        <v>293</v>
      </c>
      <c r="K18" s="9" t="s">
        <v>40</v>
      </c>
      <c r="L18" s="9" t="s">
        <v>41</v>
      </c>
      <c r="M18" s="9" t="s">
        <v>232</v>
      </c>
      <c r="N18" s="9" t="s">
        <v>233</v>
      </c>
      <c r="O18" s="9" t="s">
        <v>5924</v>
      </c>
      <c r="P18" s="9" t="s">
        <v>45</v>
      </c>
      <c r="Q18" s="9" t="s">
        <v>235</v>
      </c>
      <c r="R18" s="9" t="s">
        <v>45</v>
      </c>
      <c r="S18" s="9" t="s">
        <v>5277</v>
      </c>
      <c r="T18" s="9" t="s">
        <v>4658</v>
      </c>
      <c r="U18" s="9" t="s">
        <v>512</v>
      </c>
      <c r="V18" s="9" t="s">
        <v>4657</v>
      </c>
      <c r="W18" s="9" t="s">
        <v>51</v>
      </c>
      <c r="X18" s="9" t="s">
        <v>52</v>
      </c>
      <c r="Y18" s="9" t="s">
        <v>5275</v>
      </c>
      <c r="Z18" s="9" t="s">
        <v>5207</v>
      </c>
      <c r="AA18" s="9" t="s">
        <v>55</v>
      </c>
      <c r="AB18" s="9" t="s">
        <v>5234</v>
      </c>
      <c r="AC18" s="12">
        <v>0</v>
      </c>
      <c r="AD18" s="6"/>
      <c r="AE18" s="10" t="str" cm="1">
        <f t="array" aca="1" ref="AE18" ca="1">IFERROR(_xlfn.XLOOKUP(MID(CELL("filename",$A$1),FIND("]",CELL("filename",$A$1))+1,255)&amp;"|"&amp;$C18,Fonte_OM_Objeto!$G:$G,Fonte_OM_Objeto!$J:$J),"")</f>
        <v/>
      </c>
      <c r="AF18" s="10" t="str" cm="1">
        <f t="array" aca="1" ref="AF18" ca="1">IFERROR(_xlfn.XLOOKUP(MID(CELL("filename",$A$1),FIND("]",CELL("filename",$A$1))+1,255)&amp;"|"&amp;$C18,Fonte_OM_Objeto!$G:$G,Fonte_OM_Objeto!$K:$K),"")</f>
        <v/>
      </c>
    </row>
    <row r="19" spans="1:32" s="1" customFormat="1" ht="19.7" customHeight="1" x14ac:dyDescent="0.2">
      <c r="A19" s="9" t="s">
        <v>30</v>
      </c>
      <c r="B19" s="9" t="s">
        <v>31</v>
      </c>
      <c r="C19" s="9" t="s">
        <v>6713</v>
      </c>
      <c r="D19" s="9" t="s">
        <v>33</v>
      </c>
      <c r="E19" s="9"/>
      <c r="F19" s="9" t="s">
        <v>6710</v>
      </c>
      <c r="G19" s="9" t="s">
        <v>6709</v>
      </c>
      <c r="H19" s="13" t="str">
        <f>IF($D19="BANCADA ESTADUAL (RP 7)","BANCADA ESTADUAL",IF($D19="RELATOR (RP 9)","COMISSÃO MISTA DO CONGRESSO",IFERROR(_xlfn.XLOOKUP($G19,$AH:$AH,$AI:$AI),IFERROR(_xlfn.XLOOKUP($G19,'2021'!$F:$F,'2021'!$G:$G),IFERROR(_xlfn.XLOOKUP($G19,'2022'!$G:$G,'2022'!$H:$H),IFERROR(_xlfn.XLOOKUP($G19,'2023'!$G:$G,'2023'!$H:$H),IFERROR(_xlfn.XLOOKUP($G19,'2019'!$G:$G,'2019'!$H:$H),IFERROR(_xlfn.XLOOKUP($G19,'2024'!$G:$G,'2024'!$H:$H),IFERROR(_xlfn.XLOOKUP($G19,'2025'!$G:$G,'2025'!$H:$H),IFERROR(_xlfn.XLOOKUP($G19,'2026'!$G:$G,'2026'!$H:$H),""))))))))))</f>
        <v>DEPUTADO FEDERAL</v>
      </c>
      <c r="I19" s="9" t="s">
        <v>512</v>
      </c>
      <c r="J19" s="9" t="s">
        <v>293</v>
      </c>
      <c r="K19" s="9" t="s">
        <v>40</v>
      </c>
      <c r="L19" s="9" t="s">
        <v>41</v>
      </c>
      <c r="M19" s="9" t="s">
        <v>232</v>
      </c>
      <c r="N19" s="9" t="s">
        <v>233</v>
      </c>
      <c r="O19" s="9" t="s">
        <v>5671</v>
      </c>
      <c r="P19" s="9" t="s">
        <v>45</v>
      </c>
      <c r="Q19" s="9" t="s">
        <v>235</v>
      </c>
      <c r="R19" s="9" t="s">
        <v>45</v>
      </c>
      <c r="S19" s="9" t="s">
        <v>5277</v>
      </c>
      <c r="T19" s="9" t="s">
        <v>5670</v>
      </c>
      <c r="U19" s="9" t="s">
        <v>512</v>
      </c>
      <c r="V19" s="9" t="s">
        <v>5669</v>
      </c>
      <c r="W19" s="9" t="s">
        <v>51</v>
      </c>
      <c r="X19" s="9" t="s">
        <v>52</v>
      </c>
      <c r="Y19" s="9" t="s">
        <v>5275</v>
      </c>
      <c r="Z19" s="9" t="s">
        <v>5207</v>
      </c>
      <c r="AA19" s="9" t="s">
        <v>55</v>
      </c>
      <c r="AB19" s="9" t="s">
        <v>5234</v>
      </c>
      <c r="AC19" s="12">
        <v>0</v>
      </c>
      <c r="AD19" s="6"/>
      <c r="AE19" s="10" t="str" cm="1">
        <f t="array" aca="1" ref="AE19" ca="1">IFERROR(_xlfn.XLOOKUP(MID(CELL("filename",$A$1),FIND("]",CELL("filename",$A$1))+1,255)&amp;"|"&amp;$C19,Fonte_OM_Objeto!$G:$G,Fonte_OM_Objeto!$J:$J),"")</f>
        <v/>
      </c>
      <c r="AF19" s="10" t="str" cm="1">
        <f t="array" aca="1" ref="AF19" ca="1">IFERROR(_xlfn.XLOOKUP(MID(CELL("filename",$A$1),FIND("]",CELL("filename",$A$1))+1,255)&amp;"|"&amp;$C19,Fonte_OM_Objeto!$G:$G,Fonte_OM_Objeto!$K:$K),"")</f>
        <v/>
      </c>
    </row>
    <row r="20" spans="1:32" s="1" customFormat="1" ht="19.7" customHeight="1" x14ac:dyDescent="0.2">
      <c r="A20" s="9" t="s">
        <v>30</v>
      </c>
      <c r="B20" s="9" t="s">
        <v>31</v>
      </c>
      <c r="C20" s="9" t="s">
        <v>6712</v>
      </c>
      <c r="D20" s="9" t="s">
        <v>33</v>
      </c>
      <c r="E20" s="9"/>
      <c r="F20" s="9" t="s">
        <v>6710</v>
      </c>
      <c r="G20" s="9" t="s">
        <v>6709</v>
      </c>
      <c r="H20" s="13" t="str">
        <f>IF($D20="BANCADA ESTADUAL (RP 7)","BANCADA ESTADUAL",IF($D20="RELATOR (RP 9)","COMISSÃO MISTA DO CONGRESSO",IFERROR(_xlfn.XLOOKUP($G20,$AH:$AH,$AI:$AI),IFERROR(_xlfn.XLOOKUP($G20,'2021'!$F:$F,'2021'!$G:$G),IFERROR(_xlfn.XLOOKUP($G20,'2022'!$G:$G,'2022'!$H:$H),IFERROR(_xlfn.XLOOKUP($G20,'2023'!$G:$G,'2023'!$H:$H),IFERROR(_xlfn.XLOOKUP($G20,'2019'!$G:$G,'2019'!$H:$H),IFERROR(_xlfn.XLOOKUP($G20,'2024'!$G:$G,'2024'!$H:$H),IFERROR(_xlfn.XLOOKUP($G20,'2025'!$G:$G,'2025'!$H:$H),IFERROR(_xlfn.XLOOKUP($G20,'2026'!$G:$G,'2026'!$H:$H),""))))))))))</f>
        <v>DEPUTADO FEDERAL</v>
      </c>
      <c r="I20" s="9" t="s">
        <v>512</v>
      </c>
      <c r="J20" s="9" t="s">
        <v>293</v>
      </c>
      <c r="K20" s="9" t="s">
        <v>40</v>
      </c>
      <c r="L20" s="9" t="s">
        <v>41</v>
      </c>
      <c r="M20" s="9" t="s">
        <v>232</v>
      </c>
      <c r="N20" s="9" t="s">
        <v>233</v>
      </c>
      <c r="O20" s="9" t="s">
        <v>5683</v>
      </c>
      <c r="P20" s="9" t="s">
        <v>45</v>
      </c>
      <c r="Q20" s="9" t="s">
        <v>235</v>
      </c>
      <c r="R20" s="9" t="s">
        <v>45</v>
      </c>
      <c r="S20" s="9" t="s">
        <v>5277</v>
      </c>
      <c r="T20" s="9" t="s">
        <v>5682</v>
      </c>
      <c r="U20" s="9" t="s">
        <v>512</v>
      </c>
      <c r="V20" s="9" t="s">
        <v>5681</v>
      </c>
      <c r="W20" s="9" t="s">
        <v>51</v>
      </c>
      <c r="X20" s="9" t="s">
        <v>52</v>
      </c>
      <c r="Y20" s="9" t="s">
        <v>5275</v>
      </c>
      <c r="Z20" s="9" t="s">
        <v>5207</v>
      </c>
      <c r="AA20" s="9" t="s">
        <v>55</v>
      </c>
      <c r="AB20" s="9" t="s">
        <v>5234</v>
      </c>
      <c r="AC20" s="12">
        <v>0</v>
      </c>
      <c r="AD20" s="6"/>
      <c r="AE20" s="10" t="str" cm="1">
        <f t="array" aca="1" ref="AE20" ca="1">IFERROR(_xlfn.XLOOKUP(MID(CELL("filename",$A$1),FIND("]",CELL("filename",$A$1))+1,255)&amp;"|"&amp;$C20,Fonte_OM_Objeto!$G:$G,Fonte_OM_Objeto!$J:$J),"")</f>
        <v/>
      </c>
      <c r="AF20" s="10" t="str" cm="1">
        <f t="array" aca="1" ref="AF20" ca="1">IFERROR(_xlfn.XLOOKUP(MID(CELL("filename",$A$1),FIND("]",CELL("filename",$A$1))+1,255)&amp;"|"&amp;$C20,Fonte_OM_Objeto!$G:$G,Fonte_OM_Objeto!$K:$K),"")</f>
        <v/>
      </c>
    </row>
    <row r="21" spans="1:32" s="1" customFormat="1" ht="19.7" customHeight="1" x14ac:dyDescent="0.2">
      <c r="A21" s="9" t="s">
        <v>30</v>
      </c>
      <c r="B21" s="9" t="s">
        <v>31</v>
      </c>
      <c r="C21" s="9" t="s">
        <v>6711</v>
      </c>
      <c r="D21" s="9" t="s">
        <v>33</v>
      </c>
      <c r="E21" s="9"/>
      <c r="F21" s="9" t="s">
        <v>6710</v>
      </c>
      <c r="G21" s="9" t="s">
        <v>6709</v>
      </c>
      <c r="H21" s="13" t="str">
        <f>IF($D21="BANCADA ESTADUAL (RP 7)","BANCADA ESTADUAL",IF($D21="RELATOR (RP 9)","COMISSÃO MISTA DO CONGRESSO",IFERROR(_xlfn.XLOOKUP($G21,$AH:$AH,$AI:$AI),IFERROR(_xlfn.XLOOKUP($G21,'2021'!$F:$F,'2021'!$G:$G),IFERROR(_xlfn.XLOOKUP($G21,'2022'!$G:$G,'2022'!$H:$H),IFERROR(_xlfn.XLOOKUP($G21,'2023'!$G:$G,'2023'!$H:$H),IFERROR(_xlfn.XLOOKUP($G21,'2019'!$G:$G,'2019'!$H:$H),IFERROR(_xlfn.XLOOKUP($G21,'2024'!$G:$G,'2024'!$H:$H),IFERROR(_xlfn.XLOOKUP($G21,'2025'!$G:$G,'2025'!$H:$H),IFERROR(_xlfn.XLOOKUP($G21,'2026'!$G:$G,'2026'!$H:$H),""))))))))))</f>
        <v>DEPUTADO FEDERAL</v>
      </c>
      <c r="I21" s="9" t="s">
        <v>512</v>
      </c>
      <c r="J21" s="9" t="s">
        <v>293</v>
      </c>
      <c r="K21" s="9" t="s">
        <v>40</v>
      </c>
      <c r="L21" s="9" t="s">
        <v>41</v>
      </c>
      <c r="M21" s="9" t="s">
        <v>232</v>
      </c>
      <c r="N21" s="9" t="s">
        <v>233</v>
      </c>
      <c r="O21" s="9" t="s">
        <v>6163</v>
      </c>
      <c r="P21" s="9" t="s">
        <v>45</v>
      </c>
      <c r="Q21" s="9" t="s">
        <v>235</v>
      </c>
      <c r="R21" s="9" t="s">
        <v>45</v>
      </c>
      <c r="S21" s="9" t="s">
        <v>5277</v>
      </c>
      <c r="T21" s="9" t="s">
        <v>6162</v>
      </c>
      <c r="U21" s="9" t="s">
        <v>512</v>
      </c>
      <c r="V21" s="9" t="s">
        <v>6161</v>
      </c>
      <c r="W21" s="9" t="s">
        <v>51</v>
      </c>
      <c r="X21" s="9" t="s">
        <v>52</v>
      </c>
      <c r="Y21" s="9" t="s">
        <v>5275</v>
      </c>
      <c r="Z21" s="9" t="s">
        <v>5207</v>
      </c>
      <c r="AA21" s="9" t="s">
        <v>55</v>
      </c>
      <c r="AB21" s="9" t="s">
        <v>5234</v>
      </c>
      <c r="AC21" s="12">
        <v>0</v>
      </c>
      <c r="AD21" s="6"/>
      <c r="AE21" s="10" t="str" cm="1">
        <f t="array" aca="1" ref="AE21" ca="1">IFERROR(_xlfn.XLOOKUP(MID(CELL("filename",$A$1),FIND("]",CELL("filename",$A$1))+1,255)&amp;"|"&amp;$C21,Fonte_OM_Objeto!$G:$G,Fonte_OM_Objeto!$J:$J),"")</f>
        <v/>
      </c>
      <c r="AF21" s="10" t="str" cm="1">
        <f t="array" aca="1" ref="AF21" ca="1">IFERROR(_xlfn.XLOOKUP(MID(CELL("filename",$A$1),FIND("]",CELL("filename",$A$1))+1,255)&amp;"|"&amp;$C21,Fonte_OM_Objeto!$G:$G,Fonte_OM_Objeto!$K:$K),"")</f>
        <v/>
      </c>
    </row>
    <row r="22" spans="1:32" s="1" customFormat="1" ht="19.7" customHeight="1" x14ac:dyDescent="0.2">
      <c r="A22" s="9" t="s">
        <v>30</v>
      </c>
      <c r="B22" s="9" t="s">
        <v>31</v>
      </c>
      <c r="C22" s="9" t="s">
        <v>6708</v>
      </c>
      <c r="D22" s="9" t="s">
        <v>33</v>
      </c>
      <c r="E22" s="9"/>
      <c r="F22" s="9" t="s">
        <v>6707</v>
      </c>
      <c r="G22" s="9" t="s">
        <v>6706</v>
      </c>
      <c r="H22" s="13" t="str">
        <f>IF($D22="BANCADA ESTADUAL (RP 7)","BANCADA ESTADUAL",IF($D22="RELATOR (RP 9)","COMISSÃO MISTA DO CONGRESSO",IFERROR(_xlfn.XLOOKUP($G22,$AH:$AH,$AI:$AI),IFERROR(_xlfn.XLOOKUP($G22,'2021'!$F:$F,'2021'!$G:$G),IFERROR(_xlfn.XLOOKUP($G22,'2022'!$G:$G,'2022'!$H:$H),IFERROR(_xlfn.XLOOKUP($G22,'2023'!$G:$G,'2023'!$H:$H),IFERROR(_xlfn.XLOOKUP($G22,'2019'!$G:$G,'2019'!$H:$H),IFERROR(_xlfn.XLOOKUP($G22,'2024'!$G:$G,'2024'!$H:$H),IFERROR(_xlfn.XLOOKUP($G22,'2025'!$G:$G,'2025'!$H:$H),IFERROR(_xlfn.XLOOKUP($G22,'2026'!$G:$G,'2026'!$H:$H),""))))))))))</f>
        <v>DEPUTADO FEDERAL</v>
      </c>
      <c r="I22" s="9" t="s">
        <v>776</v>
      </c>
      <c r="J22" s="9" t="s">
        <v>379</v>
      </c>
      <c r="K22" s="9" t="s">
        <v>40</v>
      </c>
      <c r="L22" s="9" t="s">
        <v>41</v>
      </c>
      <c r="M22" s="9" t="s">
        <v>97</v>
      </c>
      <c r="N22" s="9" t="s">
        <v>5264</v>
      </c>
      <c r="O22" s="9" t="s">
        <v>5268</v>
      </c>
      <c r="P22" s="9" t="s">
        <v>45</v>
      </c>
      <c r="Q22" s="9" t="s">
        <v>109</v>
      </c>
      <c r="R22" s="9" t="s">
        <v>5235</v>
      </c>
      <c r="S22" s="9" t="s">
        <v>5267</v>
      </c>
      <c r="T22" s="9" t="s">
        <v>75</v>
      </c>
      <c r="U22" s="9" t="s">
        <v>76</v>
      </c>
      <c r="V22" s="9" t="s">
        <v>75</v>
      </c>
      <c r="W22" s="9" t="s">
        <v>111</v>
      </c>
      <c r="X22" s="9" t="s">
        <v>52</v>
      </c>
      <c r="Y22" s="9" t="s">
        <v>53</v>
      </c>
      <c r="Z22" s="9" t="s">
        <v>54</v>
      </c>
      <c r="AA22" s="9" t="s">
        <v>55</v>
      </c>
      <c r="AB22" s="9" t="s">
        <v>5234</v>
      </c>
      <c r="AC22" s="12">
        <v>0</v>
      </c>
      <c r="AD22" s="6"/>
      <c r="AE22" s="10" t="str" cm="1">
        <f t="array" aca="1" ref="AE22" ca="1">IFERROR(_xlfn.XLOOKUP(MID(CELL("filename",$A$1),FIND("]",CELL("filename",$A$1))+1,255)&amp;"|"&amp;$C22,Fonte_OM_Objeto!$G:$G,Fonte_OM_Objeto!$J:$J),"")</f>
        <v/>
      </c>
      <c r="AF22" s="10" t="str" cm="1">
        <f t="array" aca="1" ref="AF22" ca="1">IFERROR(_xlfn.XLOOKUP(MID(CELL("filename",$A$1),FIND("]",CELL("filename",$A$1))+1,255)&amp;"|"&amp;$C22,Fonte_OM_Objeto!$G:$G,Fonte_OM_Objeto!$K:$K),"")</f>
        <v/>
      </c>
    </row>
    <row r="23" spans="1:32" s="1" customFormat="1" ht="19.7" customHeight="1" x14ac:dyDescent="0.2">
      <c r="A23" s="9" t="s">
        <v>30</v>
      </c>
      <c r="B23" s="9" t="s">
        <v>31</v>
      </c>
      <c r="C23" s="9" t="s">
        <v>6705</v>
      </c>
      <c r="D23" s="9" t="s">
        <v>33</v>
      </c>
      <c r="E23" s="9"/>
      <c r="F23" s="9" t="s">
        <v>5198</v>
      </c>
      <c r="G23" s="9" t="s">
        <v>5197</v>
      </c>
      <c r="H23" s="13" t="str">
        <f>IF($D23="BANCADA ESTADUAL (RP 7)","BANCADA ESTADUAL",IF($D23="RELATOR (RP 9)","COMISSÃO MISTA DO CONGRESSO",IFERROR(_xlfn.XLOOKUP($G23,$AH:$AH,$AI:$AI),IFERROR(_xlfn.XLOOKUP($G23,'2021'!$F:$F,'2021'!$G:$G),IFERROR(_xlfn.XLOOKUP($G23,'2022'!$G:$G,'2022'!$H:$H),IFERROR(_xlfn.XLOOKUP($G23,'2023'!$G:$G,'2023'!$H:$H),IFERROR(_xlfn.XLOOKUP($G23,'2019'!$G:$G,'2019'!$H:$H),IFERROR(_xlfn.XLOOKUP($G23,'2024'!$G:$G,'2024'!$H:$H),IFERROR(_xlfn.XLOOKUP($G23,'2025'!$G:$G,'2025'!$H:$H),IFERROR(_xlfn.XLOOKUP($G23,'2026'!$G:$G,'2026'!$H:$H),""))))))))))</f>
        <v>DEPUTADO FEDERAL</v>
      </c>
      <c r="I23" s="9" t="s">
        <v>1373</v>
      </c>
      <c r="J23" s="9" t="s">
        <v>703</v>
      </c>
      <c r="K23" s="9" t="s">
        <v>40</v>
      </c>
      <c r="L23" s="9" t="s">
        <v>41</v>
      </c>
      <c r="M23" s="9" t="s">
        <v>232</v>
      </c>
      <c r="N23" s="9" t="s">
        <v>233</v>
      </c>
      <c r="O23" s="9" t="s">
        <v>6704</v>
      </c>
      <c r="P23" s="9" t="s">
        <v>45</v>
      </c>
      <c r="Q23" s="9" t="s">
        <v>235</v>
      </c>
      <c r="R23" s="9" t="s">
        <v>45</v>
      </c>
      <c r="S23" s="9" t="s">
        <v>5277</v>
      </c>
      <c r="T23" s="9" t="s">
        <v>2773</v>
      </c>
      <c r="U23" s="9" t="s">
        <v>1373</v>
      </c>
      <c r="V23" s="9" t="s">
        <v>6703</v>
      </c>
      <c r="W23" s="9" t="s">
        <v>51</v>
      </c>
      <c r="X23" s="9" t="s">
        <v>52</v>
      </c>
      <c r="Y23" s="9" t="s">
        <v>2366</v>
      </c>
      <c r="Z23" s="9" t="s">
        <v>5207</v>
      </c>
      <c r="AA23" s="9" t="s">
        <v>55</v>
      </c>
      <c r="AB23" s="9" t="s">
        <v>5248</v>
      </c>
      <c r="AC23" s="12">
        <v>0</v>
      </c>
      <c r="AD23" s="6"/>
      <c r="AE23" s="10" t="str" cm="1">
        <f t="array" aca="1" ref="AE23" ca="1">IFERROR(_xlfn.XLOOKUP(MID(CELL("filename",$A$1),FIND("]",CELL("filename",$A$1))+1,255)&amp;"|"&amp;$C23,Fonte_OM_Objeto!$G:$G,Fonte_OM_Objeto!$J:$J),"")</f>
        <v/>
      </c>
      <c r="AF23" s="10" t="str" cm="1">
        <f t="array" aca="1" ref="AF23" ca="1">IFERROR(_xlfn.XLOOKUP(MID(CELL("filename",$A$1),FIND("]",CELL("filename",$A$1))+1,255)&amp;"|"&amp;$C23,Fonte_OM_Objeto!$G:$G,Fonte_OM_Objeto!$K:$K),"")</f>
        <v/>
      </c>
    </row>
    <row r="24" spans="1:32" s="1" customFormat="1" ht="19.7" customHeight="1" x14ac:dyDescent="0.2">
      <c r="A24" s="9" t="s">
        <v>30</v>
      </c>
      <c r="B24" s="9" t="s">
        <v>31</v>
      </c>
      <c r="C24" s="9" t="s">
        <v>6705</v>
      </c>
      <c r="D24" s="9" t="s">
        <v>33</v>
      </c>
      <c r="E24" s="9"/>
      <c r="F24" s="9" t="s">
        <v>5198</v>
      </c>
      <c r="G24" s="9" t="s">
        <v>5197</v>
      </c>
      <c r="H24" s="13" t="str">
        <f>IF($D24="BANCADA ESTADUAL (RP 7)","BANCADA ESTADUAL",IF($D24="RELATOR (RP 9)","COMISSÃO MISTA DO CONGRESSO",IFERROR(_xlfn.XLOOKUP($G24,$AH:$AH,$AI:$AI),IFERROR(_xlfn.XLOOKUP($G24,'2021'!$F:$F,'2021'!$G:$G),IFERROR(_xlfn.XLOOKUP($G24,'2022'!$G:$G,'2022'!$H:$H),IFERROR(_xlfn.XLOOKUP($G24,'2023'!$G:$G,'2023'!$H:$H),IFERROR(_xlfn.XLOOKUP($G24,'2019'!$G:$G,'2019'!$H:$H),IFERROR(_xlfn.XLOOKUP($G24,'2024'!$G:$G,'2024'!$H:$H),IFERROR(_xlfn.XLOOKUP($G24,'2025'!$G:$G,'2025'!$H:$H),IFERROR(_xlfn.XLOOKUP($G24,'2026'!$G:$G,'2026'!$H:$H),""))))))))))</f>
        <v>DEPUTADO FEDERAL</v>
      </c>
      <c r="I24" s="9" t="s">
        <v>1373</v>
      </c>
      <c r="J24" s="9" t="s">
        <v>703</v>
      </c>
      <c r="K24" s="9" t="s">
        <v>40</v>
      </c>
      <c r="L24" s="9" t="s">
        <v>41</v>
      </c>
      <c r="M24" s="9" t="s">
        <v>232</v>
      </c>
      <c r="N24" s="9" t="s">
        <v>233</v>
      </c>
      <c r="O24" s="9" t="s">
        <v>6704</v>
      </c>
      <c r="P24" s="9" t="s">
        <v>45</v>
      </c>
      <c r="Q24" s="9" t="s">
        <v>235</v>
      </c>
      <c r="R24" s="9" t="s">
        <v>45</v>
      </c>
      <c r="S24" s="9" t="s">
        <v>5277</v>
      </c>
      <c r="T24" s="9" t="s">
        <v>2773</v>
      </c>
      <c r="U24" s="9" t="s">
        <v>1373</v>
      </c>
      <c r="V24" s="9" t="s">
        <v>6703</v>
      </c>
      <c r="W24" s="9" t="s">
        <v>51</v>
      </c>
      <c r="X24" s="9" t="s">
        <v>52</v>
      </c>
      <c r="Y24" s="9" t="s">
        <v>5275</v>
      </c>
      <c r="Z24" s="9" t="s">
        <v>5207</v>
      </c>
      <c r="AA24" s="9" t="s">
        <v>55</v>
      </c>
      <c r="AB24" s="9" t="s">
        <v>5248</v>
      </c>
      <c r="AC24" s="12">
        <v>500000</v>
      </c>
      <c r="AD24" s="6"/>
      <c r="AE24" s="10" t="str" cm="1">
        <f t="array" aca="1" ref="AE24" ca="1">IFERROR(_xlfn.XLOOKUP(MID(CELL("filename",$A$1),FIND("]",CELL("filename",$A$1))+1,255)&amp;"|"&amp;$C24,Fonte_OM_Objeto!$G:$G,Fonte_OM_Objeto!$J:$J),"")</f>
        <v/>
      </c>
      <c r="AF24" s="10" t="str" cm="1">
        <f t="array" aca="1" ref="AF24" ca="1">IFERROR(_xlfn.XLOOKUP(MID(CELL("filename",$A$1),FIND("]",CELL("filename",$A$1))+1,255)&amp;"|"&amp;$C24,Fonte_OM_Objeto!$G:$G,Fonte_OM_Objeto!$K:$K),"")</f>
        <v/>
      </c>
    </row>
    <row r="25" spans="1:32" s="1" customFormat="1" ht="19.7" customHeight="1" x14ac:dyDescent="0.2">
      <c r="A25" s="9" t="s">
        <v>30</v>
      </c>
      <c r="B25" s="9" t="s">
        <v>31</v>
      </c>
      <c r="C25" s="9" t="s">
        <v>6702</v>
      </c>
      <c r="D25" s="9" t="s">
        <v>33</v>
      </c>
      <c r="E25" s="9"/>
      <c r="F25" s="9" t="s">
        <v>5198</v>
      </c>
      <c r="G25" s="9" t="s">
        <v>5197</v>
      </c>
      <c r="H25" s="13" t="str">
        <f>IF($D25="BANCADA ESTADUAL (RP 7)","BANCADA ESTADUAL",IF($D25="RELATOR (RP 9)","COMISSÃO MISTA DO CONGRESSO",IFERROR(_xlfn.XLOOKUP($G25,$AH:$AH,$AI:$AI),IFERROR(_xlfn.XLOOKUP($G25,'2021'!$F:$F,'2021'!$G:$G),IFERROR(_xlfn.XLOOKUP($G25,'2022'!$G:$G,'2022'!$H:$H),IFERROR(_xlfn.XLOOKUP($G25,'2023'!$G:$G,'2023'!$H:$H),IFERROR(_xlfn.XLOOKUP($G25,'2019'!$G:$G,'2019'!$H:$H),IFERROR(_xlfn.XLOOKUP($G25,'2024'!$G:$G,'2024'!$H:$H),IFERROR(_xlfn.XLOOKUP($G25,'2025'!$G:$G,'2025'!$H:$H),IFERROR(_xlfn.XLOOKUP($G25,'2026'!$G:$G,'2026'!$H:$H),""))))))))))</f>
        <v>DEPUTADO FEDERAL</v>
      </c>
      <c r="I25" s="9" t="s">
        <v>1373</v>
      </c>
      <c r="J25" s="9" t="s">
        <v>703</v>
      </c>
      <c r="K25" s="9" t="s">
        <v>40</v>
      </c>
      <c r="L25" s="9" t="s">
        <v>41</v>
      </c>
      <c r="M25" s="9" t="s">
        <v>232</v>
      </c>
      <c r="N25" s="9" t="s">
        <v>233</v>
      </c>
      <c r="O25" s="9" t="s">
        <v>5515</v>
      </c>
      <c r="P25" s="9" t="s">
        <v>45</v>
      </c>
      <c r="Q25" s="9" t="s">
        <v>235</v>
      </c>
      <c r="R25" s="9" t="s">
        <v>45</v>
      </c>
      <c r="S25" s="9" t="s">
        <v>5277</v>
      </c>
      <c r="T25" s="9" t="s">
        <v>5514</v>
      </c>
      <c r="U25" s="9" t="s">
        <v>1373</v>
      </c>
      <c r="V25" s="9" t="s">
        <v>5513</v>
      </c>
      <c r="W25" s="9" t="s">
        <v>51</v>
      </c>
      <c r="X25" s="9" t="s">
        <v>52</v>
      </c>
      <c r="Y25" s="9" t="s">
        <v>2366</v>
      </c>
      <c r="Z25" s="9" t="s">
        <v>54</v>
      </c>
      <c r="AA25" s="9" t="s">
        <v>55</v>
      </c>
      <c r="AB25" s="9" t="s">
        <v>5248</v>
      </c>
      <c r="AC25" s="12">
        <v>0</v>
      </c>
      <c r="AD25" s="6"/>
      <c r="AE25" s="10" t="str" cm="1">
        <f t="array" aca="1" ref="AE25" ca="1">IFERROR(_xlfn.XLOOKUP(MID(CELL("filename",$A$1),FIND("]",CELL("filename",$A$1))+1,255)&amp;"|"&amp;$C25,Fonte_OM_Objeto!$G:$G,Fonte_OM_Objeto!$J:$J),"")</f>
        <v/>
      </c>
      <c r="AF25" s="10" t="str" cm="1">
        <f t="array" aca="1" ref="AF25" ca="1">IFERROR(_xlfn.XLOOKUP(MID(CELL("filename",$A$1),FIND("]",CELL("filename",$A$1))+1,255)&amp;"|"&amp;$C25,Fonte_OM_Objeto!$G:$G,Fonte_OM_Objeto!$K:$K),"")</f>
        <v/>
      </c>
    </row>
    <row r="26" spans="1:32" s="1" customFormat="1" ht="19.7" customHeight="1" x14ac:dyDescent="0.2">
      <c r="A26" s="9" t="s">
        <v>30</v>
      </c>
      <c r="B26" s="9" t="s">
        <v>31</v>
      </c>
      <c r="C26" s="9" t="s">
        <v>6702</v>
      </c>
      <c r="D26" s="9" t="s">
        <v>33</v>
      </c>
      <c r="E26" s="9"/>
      <c r="F26" s="9" t="s">
        <v>5198</v>
      </c>
      <c r="G26" s="9" t="s">
        <v>5197</v>
      </c>
      <c r="H26" s="13" t="str">
        <f>IF($D26="BANCADA ESTADUAL (RP 7)","BANCADA ESTADUAL",IF($D26="RELATOR (RP 9)","COMISSÃO MISTA DO CONGRESSO",IFERROR(_xlfn.XLOOKUP($G26,$AH:$AH,$AI:$AI),IFERROR(_xlfn.XLOOKUP($G26,'2021'!$F:$F,'2021'!$G:$G),IFERROR(_xlfn.XLOOKUP($G26,'2022'!$G:$G,'2022'!$H:$H),IFERROR(_xlfn.XLOOKUP($G26,'2023'!$G:$G,'2023'!$H:$H),IFERROR(_xlfn.XLOOKUP($G26,'2019'!$G:$G,'2019'!$H:$H),IFERROR(_xlfn.XLOOKUP($G26,'2024'!$G:$G,'2024'!$H:$H),IFERROR(_xlfn.XLOOKUP($G26,'2025'!$G:$G,'2025'!$H:$H),IFERROR(_xlfn.XLOOKUP($G26,'2026'!$G:$G,'2026'!$H:$H),""))))))))))</f>
        <v>DEPUTADO FEDERAL</v>
      </c>
      <c r="I26" s="9" t="s">
        <v>1373</v>
      </c>
      <c r="J26" s="9" t="s">
        <v>703</v>
      </c>
      <c r="K26" s="9" t="s">
        <v>40</v>
      </c>
      <c r="L26" s="9" t="s">
        <v>41</v>
      </c>
      <c r="M26" s="9" t="s">
        <v>232</v>
      </c>
      <c r="N26" s="9" t="s">
        <v>233</v>
      </c>
      <c r="O26" s="9" t="s">
        <v>5515</v>
      </c>
      <c r="P26" s="9" t="s">
        <v>45</v>
      </c>
      <c r="Q26" s="9" t="s">
        <v>235</v>
      </c>
      <c r="R26" s="9" t="s">
        <v>45</v>
      </c>
      <c r="S26" s="9" t="s">
        <v>5277</v>
      </c>
      <c r="T26" s="9" t="s">
        <v>5514</v>
      </c>
      <c r="U26" s="9" t="s">
        <v>1373</v>
      </c>
      <c r="V26" s="9" t="s">
        <v>5513</v>
      </c>
      <c r="W26" s="9" t="s">
        <v>51</v>
      </c>
      <c r="X26" s="9" t="s">
        <v>52</v>
      </c>
      <c r="Y26" s="9" t="s">
        <v>5275</v>
      </c>
      <c r="Z26" s="9" t="s">
        <v>54</v>
      </c>
      <c r="AA26" s="9" t="s">
        <v>55</v>
      </c>
      <c r="AB26" s="9" t="s">
        <v>5248</v>
      </c>
      <c r="AC26" s="12">
        <v>500000</v>
      </c>
      <c r="AD26" s="6"/>
      <c r="AE26" s="10" t="str" cm="1">
        <f t="array" aca="1" ref="AE26" ca="1">IFERROR(_xlfn.XLOOKUP(MID(CELL("filename",$A$1),FIND("]",CELL("filename",$A$1))+1,255)&amp;"|"&amp;$C26,Fonte_OM_Objeto!$G:$G,Fonte_OM_Objeto!$J:$J),"")</f>
        <v/>
      </c>
      <c r="AF26" s="10" t="str" cm="1">
        <f t="array" aca="1" ref="AF26" ca="1">IFERROR(_xlfn.XLOOKUP(MID(CELL("filename",$A$1),FIND("]",CELL("filename",$A$1))+1,255)&amp;"|"&amp;$C26,Fonte_OM_Objeto!$G:$G,Fonte_OM_Objeto!$K:$K),"")</f>
        <v/>
      </c>
    </row>
    <row r="27" spans="1:32" s="1" customFormat="1" ht="19.7" customHeight="1" x14ac:dyDescent="0.2">
      <c r="A27" s="9" t="s">
        <v>30</v>
      </c>
      <c r="B27" s="9" t="s">
        <v>31</v>
      </c>
      <c r="C27" s="9" t="s">
        <v>6701</v>
      </c>
      <c r="D27" s="9" t="s">
        <v>33</v>
      </c>
      <c r="E27" s="9"/>
      <c r="F27" s="9" t="s">
        <v>5198</v>
      </c>
      <c r="G27" s="9" t="s">
        <v>5197</v>
      </c>
      <c r="H27" s="13" t="str">
        <f>IF($D27="BANCADA ESTADUAL (RP 7)","BANCADA ESTADUAL",IF($D27="RELATOR (RP 9)","COMISSÃO MISTA DO CONGRESSO",IFERROR(_xlfn.XLOOKUP($G27,$AH:$AH,$AI:$AI),IFERROR(_xlfn.XLOOKUP($G27,'2021'!$F:$F,'2021'!$G:$G),IFERROR(_xlfn.XLOOKUP($G27,'2022'!$G:$G,'2022'!$H:$H),IFERROR(_xlfn.XLOOKUP($G27,'2023'!$G:$G,'2023'!$H:$H),IFERROR(_xlfn.XLOOKUP($G27,'2019'!$G:$G,'2019'!$H:$H),IFERROR(_xlfn.XLOOKUP($G27,'2024'!$G:$G,'2024'!$H:$H),IFERROR(_xlfn.XLOOKUP($G27,'2025'!$G:$G,'2025'!$H:$H),IFERROR(_xlfn.XLOOKUP($G27,'2026'!$G:$G,'2026'!$H:$H),""))))))))))</f>
        <v>DEPUTADO FEDERAL</v>
      </c>
      <c r="I27" s="9" t="s">
        <v>1373</v>
      </c>
      <c r="J27" s="9" t="s">
        <v>703</v>
      </c>
      <c r="K27" s="9" t="s">
        <v>40</v>
      </c>
      <c r="L27" s="9" t="s">
        <v>41</v>
      </c>
      <c r="M27" s="9" t="s">
        <v>232</v>
      </c>
      <c r="N27" s="9" t="s">
        <v>233</v>
      </c>
      <c r="O27" s="9" t="s">
        <v>5366</v>
      </c>
      <c r="P27" s="9" t="s">
        <v>45</v>
      </c>
      <c r="Q27" s="9" t="s">
        <v>46</v>
      </c>
      <c r="R27" s="9" t="s">
        <v>45</v>
      </c>
      <c r="S27" s="9" t="s">
        <v>5233</v>
      </c>
      <c r="T27" s="9" t="s">
        <v>2499</v>
      </c>
      <c r="U27" s="9" t="s">
        <v>1373</v>
      </c>
      <c r="V27" s="9" t="s">
        <v>5283</v>
      </c>
      <c r="W27" s="9" t="s">
        <v>51</v>
      </c>
      <c r="X27" s="9" t="s">
        <v>102</v>
      </c>
      <c r="Y27" s="9" t="s">
        <v>53</v>
      </c>
      <c r="Z27" s="9" t="s">
        <v>54</v>
      </c>
      <c r="AA27" s="9" t="s">
        <v>55</v>
      </c>
      <c r="AB27" s="9" t="s">
        <v>5248</v>
      </c>
      <c r="AC27" s="12">
        <v>100000</v>
      </c>
      <c r="AD27" s="6"/>
      <c r="AE27" s="10" t="str" cm="1">
        <f t="array" aca="1" ref="AE27" ca="1">IFERROR(_xlfn.XLOOKUP(MID(CELL("filename",$A$1),FIND("]",CELL("filename",$A$1))+1,255)&amp;"|"&amp;$C27,Fonte_OM_Objeto!$G:$G,Fonte_OM_Objeto!$J:$J),"")</f>
        <v/>
      </c>
      <c r="AF27" s="10" t="str" cm="1">
        <f t="array" aca="1" ref="AF27" ca="1">IFERROR(_xlfn.XLOOKUP(MID(CELL("filename",$A$1),FIND("]",CELL("filename",$A$1))+1,255)&amp;"|"&amp;$C27,Fonte_OM_Objeto!$G:$G,Fonte_OM_Objeto!$K:$K),"")</f>
        <v/>
      </c>
    </row>
    <row r="28" spans="1:32" s="1" customFormat="1" ht="19.7" customHeight="1" x14ac:dyDescent="0.2">
      <c r="A28" s="9" t="s">
        <v>30</v>
      </c>
      <c r="B28" s="9" t="s">
        <v>31</v>
      </c>
      <c r="C28" s="9" t="s">
        <v>6700</v>
      </c>
      <c r="D28" s="9" t="s">
        <v>33</v>
      </c>
      <c r="E28" s="9"/>
      <c r="F28" s="9" t="s">
        <v>5198</v>
      </c>
      <c r="G28" s="9" t="s">
        <v>5197</v>
      </c>
      <c r="H28" s="13" t="str">
        <f>IF($D28="BANCADA ESTADUAL (RP 7)","BANCADA ESTADUAL",IF($D28="RELATOR (RP 9)","COMISSÃO MISTA DO CONGRESSO",IFERROR(_xlfn.XLOOKUP($G28,$AH:$AH,$AI:$AI),IFERROR(_xlfn.XLOOKUP($G28,'2021'!$F:$F,'2021'!$G:$G),IFERROR(_xlfn.XLOOKUP($G28,'2022'!$G:$G,'2022'!$H:$H),IFERROR(_xlfn.XLOOKUP($G28,'2023'!$G:$G,'2023'!$H:$H),IFERROR(_xlfn.XLOOKUP($G28,'2019'!$G:$G,'2019'!$H:$H),IFERROR(_xlfn.XLOOKUP($G28,'2024'!$G:$G,'2024'!$H:$H),IFERROR(_xlfn.XLOOKUP($G28,'2025'!$G:$G,'2025'!$H:$H),IFERROR(_xlfn.XLOOKUP($G28,'2026'!$G:$G,'2026'!$H:$H),""))))))))))</f>
        <v>DEPUTADO FEDERAL</v>
      </c>
      <c r="I28" s="9" t="s">
        <v>1373</v>
      </c>
      <c r="J28" s="9" t="s">
        <v>703</v>
      </c>
      <c r="K28" s="9" t="s">
        <v>40</v>
      </c>
      <c r="L28" s="9" t="s">
        <v>41</v>
      </c>
      <c r="M28" s="9" t="s">
        <v>408</v>
      </c>
      <c r="N28" s="9" t="s">
        <v>409</v>
      </c>
      <c r="O28" s="9" t="s">
        <v>2739</v>
      </c>
      <c r="P28" s="9" t="s">
        <v>45</v>
      </c>
      <c r="Q28" s="9" t="s">
        <v>411</v>
      </c>
      <c r="R28" s="9" t="s">
        <v>2353</v>
      </c>
      <c r="S28" s="9" t="s">
        <v>5211</v>
      </c>
      <c r="T28" s="9" t="s">
        <v>75</v>
      </c>
      <c r="U28" s="9" t="s">
        <v>76</v>
      </c>
      <c r="V28" s="9" t="s">
        <v>75</v>
      </c>
      <c r="W28" s="9" t="s">
        <v>51</v>
      </c>
      <c r="X28" s="9" t="s">
        <v>52</v>
      </c>
      <c r="Y28" s="9" t="s">
        <v>53</v>
      </c>
      <c r="Z28" s="9" t="s">
        <v>5207</v>
      </c>
      <c r="AA28" s="9" t="s">
        <v>55</v>
      </c>
      <c r="AB28" s="9" t="s">
        <v>5248</v>
      </c>
      <c r="AC28" s="12">
        <v>100000</v>
      </c>
      <c r="AD28" s="6"/>
      <c r="AE28" s="10" t="str" cm="1">
        <f t="array" aca="1" ref="AE28" ca="1">IFERROR(_xlfn.XLOOKUP(MID(CELL("filename",$A$1),FIND("]",CELL("filename",$A$1))+1,255)&amp;"|"&amp;$C28,Fonte_OM_Objeto!$G:$G,Fonte_OM_Objeto!$J:$J),"")</f>
        <v/>
      </c>
      <c r="AF28" s="10" t="str" cm="1">
        <f t="array" aca="1" ref="AF28" ca="1">IFERROR(_xlfn.XLOOKUP(MID(CELL("filename",$A$1),FIND("]",CELL("filename",$A$1))+1,255)&amp;"|"&amp;$C28,Fonte_OM_Objeto!$G:$G,Fonte_OM_Objeto!$K:$K),"")</f>
        <v/>
      </c>
    </row>
    <row r="29" spans="1:32" s="1" customFormat="1" ht="19.7" customHeight="1" x14ac:dyDescent="0.2">
      <c r="A29" s="9" t="s">
        <v>30</v>
      </c>
      <c r="B29" s="9" t="s">
        <v>31</v>
      </c>
      <c r="C29" s="9" t="s">
        <v>6699</v>
      </c>
      <c r="D29" s="9" t="s">
        <v>33</v>
      </c>
      <c r="E29" s="9"/>
      <c r="F29" s="9" t="s">
        <v>5198</v>
      </c>
      <c r="G29" s="9" t="s">
        <v>5197</v>
      </c>
      <c r="H29" s="13" t="str">
        <f>IF($D29="BANCADA ESTADUAL (RP 7)","BANCADA ESTADUAL",IF($D29="RELATOR (RP 9)","COMISSÃO MISTA DO CONGRESSO",IFERROR(_xlfn.XLOOKUP($G29,$AH:$AH,$AI:$AI),IFERROR(_xlfn.XLOOKUP($G29,'2021'!$F:$F,'2021'!$G:$G),IFERROR(_xlfn.XLOOKUP($G29,'2022'!$G:$G,'2022'!$H:$H),IFERROR(_xlfn.XLOOKUP($G29,'2023'!$G:$G,'2023'!$H:$H),IFERROR(_xlfn.XLOOKUP($G29,'2019'!$G:$G,'2019'!$H:$H),IFERROR(_xlfn.XLOOKUP($G29,'2024'!$G:$G,'2024'!$H:$H),IFERROR(_xlfn.XLOOKUP($G29,'2025'!$G:$G,'2025'!$H:$H),IFERROR(_xlfn.XLOOKUP($G29,'2026'!$G:$G,'2026'!$H:$H),""))))))))))</f>
        <v>DEPUTADO FEDERAL</v>
      </c>
      <c r="I29" s="9" t="s">
        <v>1373</v>
      </c>
      <c r="J29" s="9" t="s">
        <v>703</v>
      </c>
      <c r="K29" s="9" t="s">
        <v>40</v>
      </c>
      <c r="L29" s="9" t="s">
        <v>41</v>
      </c>
      <c r="M29" s="9" t="s">
        <v>232</v>
      </c>
      <c r="N29" s="9" t="s">
        <v>233</v>
      </c>
      <c r="O29" s="9" t="s">
        <v>5515</v>
      </c>
      <c r="P29" s="9" t="s">
        <v>45</v>
      </c>
      <c r="Q29" s="9" t="s">
        <v>235</v>
      </c>
      <c r="R29" s="9" t="s">
        <v>45</v>
      </c>
      <c r="S29" s="9" t="s">
        <v>5277</v>
      </c>
      <c r="T29" s="9" t="s">
        <v>5514</v>
      </c>
      <c r="U29" s="9" t="s">
        <v>1373</v>
      </c>
      <c r="V29" s="9" t="s">
        <v>5513</v>
      </c>
      <c r="W29" s="9" t="s">
        <v>51</v>
      </c>
      <c r="X29" s="9" t="s">
        <v>52</v>
      </c>
      <c r="Y29" s="9" t="s">
        <v>2366</v>
      </c>
      <c r="Z29" s="9" t="s">
        <v>54</v>
      </c>
      <c r="AA29" s="9" t="s">
        <v>55</v>
      </c>
      <c r="AB29" s="9" t="s">
        <v>5248</v>
      </c>
      <c r="AC29" s="12">
        <v>0</v>
      </c>
      <c r="AD29" s="6"/>
      <c r="AE29" s="10" t="str" cm="1">
        <f t="array" aca="1" ref="AE29" ca="1">IFERROR(_xlfn.XLOOKUP(MID(CELL("filename",$A$1),FIND("]",CELL("filename",$A$1))+1,255)&amp;"|"&amp;$C29,Fonte_OM_Objeto!$G:$G,Fonte_OM_Objeto!$J:$J),"")</f>
        <v/>
      </c>
      <c r="AF29" s="10" t="str" cm="1">
        <f t="array" aca="1" ref="AF29" ca="1">IFERROR(_xlfn.XLOOKUP(MID(CELL("filename",$A$1),FIND("]",CELL("filename",$A$1))+1,255)&amp;"|"&amp;$C29,Fonte_OM_Objeto!$G:$G,Fonte_OM_Objeto!$K:$K),"")</f>
        <v/>
      </c>
    </row>
    <row r="30" spans="1:32" s="1" customFormat="1" ht="19.7" customHeight="1" x14ac:dyDescent="0.2">
      <c r="A30" s="9" t="s">
        <v>30</v>
      </c>
      <c r="B30" s="9" t="s">
        <v>31</v>
      </c>
      <c r="C30" s="9" t="s">
        <v>6699</v>
      </c>
      <c r="D30" s="9" t="s">
        <v>33</v>
      </c>
      <c r="E30" s="9"/>
      <c r="F30" s="9" t="s">
        <v>5198</v>
      </c>
      <c r="G30" s="9" t="s">
        <v>5197</v>
      </c>
      <c r="H30" s="13" t="str">
        <f>IF($D30="BANCADA ESTADUAL (RP 7)","BANCADA ESTADUAL",IF($D30="RELATOR (RP 9)","COMISSÃO MISTA DO CONGRESSO",IFERROR(_xlfn.XLOOKUP($G30,$AH:$AH,$AI:$AI),IFERROR(_xlfn.XLOOKUP($G30,'2021'!$F:$F,'2021'!$G:$G),IFERROR(_xlfn.XLOOKUP($G30,'2022'!$G:$G,'2022'!$H:$H),IFERROR(_xlfn.XLOOKUP($G30,'2023'!$G:$G,'2023'!$H:$H),IFERROR(_xlfn.XLOOKUP($G30,'2019'!$G:$G,'2019'!$H:$H),IFERROR(_xlfn.XLOOKUP($G30,'2024'!$G:$G,'2024'!$H:$H),IFERROR(_xlfn.XLOOKUP($G30,'2025'!$G:$G,'2025'!$H:$H),IFERROR(_xlfn.XLOOKUP($G30,'2026'!$G:$G,'2026'!$H:$H),""))))))))))</f>
        <v>DEPUTADO FEDERAL</v>
      </c>
      <c r="I30" s="9" t="s">
        <v>1373</v>
      </c>
      <c r="J30" s="9" t="s">
        <v>703</v>
      </c>
      <c r="K30" s="9" t="s">
        <v>40</v>
      </c>
      <c r="L30" s="9" t="s">
        <v>41</v>
      </c>
      <c r="M30" s="9" t="s">
        <v>232</v>
      </c>
      <c r="N30" s="9" t="s">
        <v>233</v>
      </c>
      <c r="O30" s="9" t="s">
        <v>5515</v>
      </c>
      <c r="P30" s="9" t="s">
        <v>45</v>
      </c>
      <c r="Q30" s="9" t="s">
        <v>235</v>
      </c>
      <c r="R30" s="9" t="s">
        <v>45</v>
      </c>
      <c r="S30" s="9" t="s">
        <v>5277</v>
      </c>
      <c r="T30" s="9" t="s">
        <v>5514</v>
      </c>
      <c r="U30" s="9" t="s">
        <v>1373</v>
      </c>
      <c r="V30" s="9" t="s">
        <v>5513</v>
      </c>
      <c r="W30" s="9" t="s">
        <v>51</v>
      </c>
      <c r="X30" s="9" t="s">
        <v>52</v>
      </c>
      <c r="Y30" s="9" t="s">
        <v>5275</v>
      </c>
      <c r="Z30" s="9" t="s">
        <v>54</v>
      </c>
      <c r="AA30" s="9" t="s">
        <v>55</v>
      </c>
      <c r="AB30" s="9" t="s">
        <v>5248</v>
      </c>
      <c r="AC30" s="12">
        <v>400000</v>
      </c>
      <c r="AD30" s="6"/>
      <c r="AE30" s="10" t="str" cm="1">
        <f t="array" aca="1" ref="AE30" ca="1">IFERROR(_xlfn.XLOOKUP(MID(CELL("filename",$A$1),FIND("]",CELL("filename",$A$1))+1,255)&amp;"|"&amp;$C30,Fonte_OM_Objeto!$G:$G,Fonte_OM_Objeto!$J:$J),"")</f>
        <v/>
      </c>
      <c r="AF30" s="10" t="str" cm="1">
        <f t="array" aca="1" ref="AF30" ca="1">IFERROR(_xlfn.XLOOKUP(MID(CELL("filename",$A$1),FIND("]",CELL("filename",$A$1))+1,255)&amp;"|"&amp;$C30,Fonte_OM_Objeto!$G:$G,Fonte_OM_Objeto!$K:$K),"")</f>
        <v/>
      </c>
    </row>
    <row r="31" spans="1:32" s="1" customFormat="1" ht="19.7" customHeight="1" x14ac:dyDescent="0.2">
      <c r="A31" s="9" t="s">
        <v>30</v>
      </c>
      <c r="B31" s="9" t="s">
        <v>31</v>
      </c>
      <c r="C31" s="9" t="s">
        <v>6698</v>
      </c>
      <c r="D31" s="9" t="s">
        <v>33</v>
      </c>
      <c r="E31" s="9"/>
      <c r="F31" s="9" t="s">
        <v>6697</v>
      </c>
      <c r="G31" s="9" t="s">
        <v>5425</v>
      </c>
      <c r="H31" s="13" t="str">
        <f>IF($D31="BANCADA ESTADUAL (RP 7)","BANCADA ESTADUAL",IF($D31="RELATOR (RP 9)","COMISSÃO MISTA DO CONGRESSO",IFERROR(_xlfn.XLOOKUP($G31,$AH:$AH,$AI:$AI),IFERROR(_xlfn.XLOOKUP($G31,'2021'!$F:$F,'2021'!$G:$G),IFERROR(_xlfn.XLOOKUP($G31,'2022'!$G:$G,'2022'!$H:$H),IFERROR(_xlfn.XLOOKUP($G31,'2023'!$G:$G,'2023'!$H:$H),IFERROR(_xlfn.XLOOKUP($G31,'2019'!$G:$G,'2019'!$H:$H),IFERROR(_xlfn.XLOOKUP($G31,'2024'!$G:$G,'2024'!$H:$H),IFERROR(_xlfn.XLOOKUP($G31,'2025'!$G:$G,'2025'!$H:$H),IFERROR(_xlfn.XLOOKUP($G31,'2026'!$G:$G,'2026'!$H:$H),""))))))))))</f>
        <v>DEPUTADO FEDERAL</v>
      </c>
      <c r="I31" s="9" t="s">
        <v>212</v>
      </c>
      <c r="J31" s="9" t="s">
        <v>69</v>
      </c>
      <c r="K31" s="9" t="s">
        <v>40</v>
      </c>
      <c r="L31" s="9" t="s">
        <v>41</v>
      </c>
      <c r="M31" s="9" t="s">
        <v>97</v>
      </c>
      <c r="N31" s="9" t="s">
        <v>5264</v>
      </c>
      <c r="O31" s="9" t="s">
        <v>5273</v>
      </c>
      <c r="P31" s="9" t="s">
        <v>45</v>
      </c>
      <c r="Q31" s="9" t="s">
        <v>335</v>
      </c>
      <c r="R31" s="9" t="s">
        <v>45</v>
      </c>
      <c r="S31" s="9" t="s">
        <v>5272</v>
      </c>
      <c r="T31" s="9" t="s">
        <v>75</v>
      </c>
      <c r="U31" s="9" t="s">
        <v>76</v>
      </c>
      <c r="V31" s="9" t="s">
        <v>75</v>
      </c>
      <c r="W31" s="9" t="s">
        <v>51</v>
      </c>
      <c r="X31" s="9" t="s">
        <v>102</v>
      </c>
      <c r="Y31" s="9" t="s">
        <v>53</v>
      </c>
      <c r="Z31" s="9" t="s">
        <v>5207</v>
      </c>
      <c r="AA31" s="9" t="s">
        <v>55</v>
      </c>
      <c r="AB31" s="9" t="s">
        <v>5234</v>
      </c>
      <c r="AC31" s="12">
        <v>0</v>
      </c>
      <c r="AD31" s="6"/>
      <c r="AE31" s="10" t="str" cm="1">
        <f t="array" aca="1" ref="AE31" ca="1">IFERROR(_xlfn.XLOOKUP(MID(CELL("filename",$A$1),FIND("]",CELL("filename",$A$1))+1,255)&amp;"|"&amp;$C31,Fonte_OM_Objeto!$G:$G,Fonte_OM_Objeto!$J:$J),"")</f>
        <v/>
      </c>
      <c r="AF31" s="10" t="str" cm="1">
        <f t="array" aca="1" ref="AF31" ca="1">IFERROR(_xlfn.XLOOKUP(MID(CELL("filename",$A$1),FIND("]",CELL("filename",$A$1))+1,255)&amp;"|"&amp;$C31,Fonte_OM_Objeto!$G:$G,Fonte_OM_Objeto!$K:$K),"")</f>
        <v/>
      </c>
    </row>
    <row r="32" spans="1:32" s="1" customFormat="1" ht="19.7" customHeight="1" x14ac:dyDescent="0.2">
      <c r="A32" s="9" t="s">
        <v>30</v>
      </c>
      <c r="B32" s="9" t="s">
        <v>31</v>
      </c>
      <c r="C32" s="9" t="s">
        <v>6696</v>
      </c>
      <c r="D32" s="9" t="s">
        <v>33</v>
      </c>
      <c r="E32" s="9"/>
      <c r="F32" s="9" t="s">
        <v>3134</v>
      </c>
      <c r="G32" s="9" t="s">
        <v>3133</v>
      </c>
      <c r="H32" s="13" t="str">
        <f>IF($D32="BANCADA ESTADUAL (RP 7)","BANCADA ESTADUAL",IF($D32="RELATOR (RP 9)","COMISSÃO MISTA DO CONGRESSO",IFERROR(_xlfn.XLOOKUP($G32,$AH:$AH,$AI:$AI),IFERROR(_xlfn.XLOOKUP($G32,'2021'!$F:$F,'2021'!$G:$G),IFERROR(_xlfn.XLOOKUP($G32,'2022'!$G:$G,'2022'!$H:$H),IFERROR(_xlfn.XLOOKUP($G32,'2023'!$G:$G,'2023'!$H:$H),IFERROR(_xlfn.XLOOKUP($G32,'2019'!$G:$G,'2019'!$H:$H),IFERROR(_xlfn.XLOOKUP($G32,'2024'!$G:$G,'2024'!$H:$H),IFERROR(_xlfn.XLOOKUP($G32,'2025'!$G:$G,'2025'!$H:$H),IFERROR(_xlfn.XLOOKUP($G32,'2026'!$G:$G,'2026'!$H:$H),""))))))))))</f>
        <v>DEPUTADO FEDERAL</v>
      </c>
      <c r="I32" s="9" t="s">
        <v>909</v>
      </c>
      <c r="J32" s="9" t="s">
        <v>39</v>
      </c>
      <c r="K32" s="9" t="s">
        <v>40</v>
      </c>
      <c r="L32" s="9" t="s">
        <v>41</v>
      </c>
      <c r="M32" s="9" t="s">
        <v>42</v>
      </c>
      <c r="N32" s="9" t="s">
        <v>5257</v>
      </c>
      <c r="O32" s="9" t="s">
        <v>6695</v>
      </c>
      <c r="P32" s="9" t="s">
        <v>45</v>
      </c>
      <c r="Q32" s="9" t="s">
        <v>84</v>
      </c>
      <c r="R32" s="9" t="s">
        <v>45</v>
      </c>
      <c r="S32" s="9" t="s">
        <v>5218</v>
      </c>
      <c r="T32" s="9" t="s">
        <v>6694</v>
      </c>
      <c r="U32" s="9" t="s">
        <v>909</v>
      </c>
      <c r="V32" s="9" t="s">
        <v>5414</v>
      </c>
      <c r="W32" s="9" t="s">
        <v>51</v>
      </c>
      <c r="X32" s="9" t="s">
        <v>52</v>
      </c>
      <c r="Y32" s="9" t="s">
        <v>53</v>
      </c>
      <c r="Z32" s="9" t="s">
        <v>54</v>
      </c>
      <c r="AA32" s="9" t="s">
        <v>55</v>
      </c>
      <c r="AB32" s="9" t="s">
        <v>5248</v>
      </c>
      <c r="AC32" s="12">
        <v>250000</v>
      </c>
      <c r="AD32" s="6"/>
      <c r="AE32" s="10" t="str" cm="1">
        <f t="array" aca="1" ref="AE32" ca="1">IFERROR(_xlfn.XLOOKUP(MID(CELL("filename",$A$1),FIND("]",CELL("filename",$A$1))+1,255)&amp;"|"&amp;$C32,Fonte_OM_Objeto!$G:$G,Fonte_OM_Objeto!$J:$J),"")</f>
        <v>28° Batalhão de Caçadores - Aracajú - SE</v>
      </c>
      <c r="AF32" s="10" t="str" cm="1">
        <f t="array" aca="1" ref="AF32" ca="1">IFERROR(_xlfn.XLOOKUP(MID(CELL("filename",$A$1),FIND("]",CELL("filename",$A$1))+1,255)&amp;"|"&amp;$C32,Fonte_OM_Objeto!$G:$G,Fonte_OM_Objeto!$K:$K),"")</f>
        <v>Construção do estande de tiro</v>
      </c>
    </row>
    <row r="33" spans="1:32" s="1" customFormat="1" ht="19.7" customHeight="1" x14ac:dyDescent="0.2">
      <c r="A33" s="9" t="s">
        <v>30</v>
      </c>
      <c r="B33" s="9" t="s">
        <v>31</v>
      </c>
      <c r="C33" s="9" t="s">
        <v>6693</v>
      </c>
      <c r="D33" s="9" t="s">
        <v>33</v>
      </c>
      <c r="E33" s="9"/>
      <c r="F33" s="9" t="s">
        <v>3134</v>
      </c>
      <c r="G33" s="9" t="s">
        <v>3133</v>
      </c>
      <c r="H33" s="13" t="str">
        <f>IF($D33="BANCADA ESTADUAL (RP 7)","BANCADA ESTADUAL",IF($D33="RELATOR (RP 9)","COMISSÃO MISTA DO CONGRESSO",IFERROR(_xlfn.XLOOKUP($G33,$AH:$AH,$AI:$AI),IFERROR(_xlfn.XLOOKUP($G33,'2021'!$F:$F,'2021'!$G:$G),IFERROR(_xlfn.XLOOKUP($G33,'2022'!$G:$G,'2022'!$H:$H),IFERROR(_xlfn.XLOOKUP($G33,'2023'!$G:$G,'2023'!$H:$H),IFERROR(_xlfn.XLOOKUP($G33,'2019'!$G:$G,'2019'!$H:$H),IFERROR(_xlfn.XLOOKUP($G33,'2024'!$G:$G,'2024'!$H:$H),IFERROR(_xlfn.XLOOKUP($G33,'2025'!$G:$G,'2025'!$H:$H),IFERROR(_xlfn.XLOOKUP($G33,'2026'!$G:$G,'2026'!$H:$H),""))))))))))</f>
        <v>DEPUTADO FEDERAL</v>
      </c>
      <c r="I33" s="9" t="s">
        <v>909</v>
      </c>
      <c r="J33" s="9" t="s">
        <v>39</v>
      </c>
      <c r="K33" s="9" t="s">
        <v>40</v>
      </c>
      <c r="L33" s="9" t="s">
        <v>41</v>
      </c>
      <c r="M33" s="9" t="s">
        <v>59</v>
      </c>
      <c r="N33" s="9" t="s">
        <v>5252</v>
      </c>
      <c r="O33" s="9" t="s">
        <v>6692</v>
      </c>
      <c r="P33" s="9" t="s">
        <v>45</v>
      </c>
      <c r="Q33" s="9" t="s">
        <v>62</v>
      </c>
      <c r="R33" s="9" t="s">
        <v>45</v>
      </c>
      <c r="S33" s="9" t="s">
        <v>5218</v>
      </c>
      <c r="T33" s="9" t="s">
        <v>6691</v>
      </c>
      <c r="U33" s="9" t="s">
        <v>909</v>
      </c>
      <c r="V33" s="9" t="s">
        <v>5414</v>
      </c>
      <c r="W33" s="9" t="s">
        <v>51</v>
      </c>
      <c r="X33" s="9" t="s">
        <v>52</v>
      </c>
      <c r="Y33" s="9" t="s">
        <v>53</v>
      </c>
      <c r="Z33" s="9" t="s">
        <v>5207</v>
      </c>
      <c r="AA33" s="9" t="s">
        <v>55</v>
      </c>
      <c r="AB33" s="9" t="s">
        <v>5248</v>
      </c>
      <c r="AC33" s="12">
        <v>150000</v>
      </c>
      <c r="AD33" s="6"/>
      <c r="AE33" s="10" t="str" cm="1">
        <f t="array" aca="1" ref="AE33" ca="1">IFERROR(_xlfn.XLOOKUP(MID(CELL("filename",$A$1),FIND("]",CELL("filename",$A$1))+1,255)&amp;"|"&amp;$C33,Fonte_OM_Objeto!$G:$G,Fonte_OM_Objeto!$J:$J),"")</f>
        <v/>
      </c>
      <c r="AF33" s="10" t="str" cm="1">
        <f t="array" aca="1" ref="AF33" ca="1">IFERROR(_xlfn.XLOOKUP(MID(CELL("filename",$A$1),FIND("]",CELL("filename",$A$1))+1,255)&amp;"|"&amp;$C33,Fonte_OM_Objeto!$G:$G,Fonte_OM_Objeto!$K:$K),"")</f>
        <v/>
      </c>
    </row>
    <row r="34" spans="1:32" s="1" customFormat="1" ht="19.7" customHeight="1" x14ac:dyDescent="0.2">
      <c r="A34" s="9" t="s">
        <v>30</v>
      </c>
      <c r="B34" s="9" t="s">
        <v>31</v>
      </c>
      <c r="C34" s="9" t="s">
        <v>6690</v>
      </c>
      <c r="D34" s="9" t="s">
        <v>33</v>
      </c>
      <c r="E34" s="9"/>
      <c r="F34" s="9" t="s">
        <v>6689</v>
      </c>
      <c r="G34" s="9" t="s">
        <v>6688</v>
      </c>
      <c r="H34" s="13" t="str">
        <f>IF($D34="BANCADA ESTADUAL (RP 7)","BANCADA ESTADUAL",IF($D34="RELATOR (RP 9)","COMISSÃO MISTA DO CONGRESSO",IFERROR(_xlfn.XLOOKUP($G34,$AH:$AH,$AI:$AI),IFERROR(_xlfn.XLOOKUP($G34,'2021'!$F:$F,'2021'!$G:$G),IFERROR(_xlfn.XLOOKUP($G34,'2022'!$G:$G,'2022'!$H:$H),IFERROR(_xlfn.XLOOKUP($G34,'2023'!$G:$G,'2023'!$H:$H),IFERROR(_xlfn.XLOOKUP($G34,'2019'!$G:$G,'2019'!$H:$H),IFERROR(_xlfn.XLOOKUP($G34,'2024'!$G:$G,'2024'!$H:$H),IFERROR(_xlfn.XLOOKUP($G34,'2025'!$G:$G,'2025'!$H:$H),IFERROR(_xlfn.XLOOKUP($G34,'2026'!$G:$G,'2026'!$H:$H),""))))))))))</f>
        <v>DEPUTADO FEDERAL</v>
      </c>
      <c r="I34" s="9" t="s">
        <v>212</v>
      </c>
      <c r="J34" s="9" t="s">
        <v>2659</v>
      </c>
      <c r="K34" s="9" t="s">
        <v>40</v>
      </c>
      <c r="L34" s="9" t="s">
        <v>41</v>
      </c>
      <c r="M34" s="9" t="s">
        <v>97</v>
      </c>
      <c r="N34" s="9" t="s">
        <v>5264</v>
      </c>
      <c r="O34" s="9" t="s">
        <v>5268</v>
      </c>
      <c r="P34" s="9" t="s">
        <v>45</v>
      </c>
      <c r="Q34" s="9" t="s">
        <v>109</v>
      </c>
      <c r="R34" s="9" t="s">
        <v>5235</v>
      </c>
      <c r="S34" s="9" t="s">
        <v>5267</v>
      </c>
      <c r="T34" s="9" t="s">
        <v>75</v>
      </c>
      <c r="U34" s="9" t="s">
        <v>76</v>
      </c>
      <c r="V34" s="9" t="s">
        <v>75</v>
      </c>
      <c r="W34" s="9" t="s">
        <v>111</v>
      </c>
      <c r="X34" s="9" t="s">
        <v>52</v>
      </c>
      <c r="Y34" s="9" t="s">
        <v>53</v>
      </c>
      <c r="Z34" s="9" t="s">
        <v>5207</v>
      </c>
      <c r="AA34" s="9" t="s">
        <v>55</v>
      </c>
      <c r="AB34" s="9" t="s">
        <v>5234</v>
      </c>
      <c r="AC34" s="12">
        <v>0</v>
      </c>
      <c r="AD34" s="6"/>
      <c r="AE34" s="10" t="str" cm="1">
        <f t="array" aca="1" ref="AE34" ca="1">IFERROR(_xlfn.XLOOKUP(MID(CELL("filename",$A$1),FIND("]",CELL("filename",$A$1))+1,255)&amp;"|"&amp;$C34,Fonte_OM_Objeto!$G:$G,Fonte_OM_Objeto!$J:$J),"")</f>
        <v/>
      </c>
      <c r="AF34" s="10" t="str" cm="1">
        <f t="array" aca="1" ref="AF34" ca="1">IFERROR(_xlfn.XLOOKUP(MID(CELL("filename",$A$1),FIND("]",CELL("filename",$A$1))+1,255)&amp;"|"&amp;$C34,Fonte_OM_Objeto!$G:$G,Fonte_OM_Objeto!$K:$K),"")</f>
        <v/>
      </c>
    </row>
    <row r="35" spans="1:32" s="1" customFormat="1" ht="19.7" customHeight="1" x14ac:dyDescent="0.2">
      <c r="A35" s="9" t="s">
        <v>30</v>
      </c>
      <c r="B35" s="9" t="s">
        <v>31</v>
      </c>
      <c r="C35" s="9" t="s">
        <v>6690</v>
      </c>
      <c r="D35" s="9" t="s">
        <v>33</v>
      </c>
      <c r="E35" s="9"/>
      <c r="F35" s="9" t="s">
        <v>6689</v>
      </c>
      <c r="G35" s="9" t="s">
        <v>6688</v>
      </c>
      <c r="H35" s="13" t="str">
        <f>IF($D35="BANCADA ESTADUAL (RP 7)","BANCADA ESTADUAL",IF($D35="RELATOR (RP 9)","COMISSÃO MISTA DO CONGRESSO",IFERROR(_xlfn.XLOOKUP($G35,$AH:$AH,$AI:$AI),IFERROR(_xlfn.XLOOKUP($G35,'2021'!$F:$F,'2021'!$G:$G),IFERROR(_xlfn.XLOOKUP($G35,'2022'!$G:$G,'2022'!$H:$H),IFERROR(_xlfn.XLOOKUP($G35,'2023'!$G:$G,'2023'!$H:$H),IFERROR(_xlfn.XLOOKUP($G35,'2019'!$G:$G,'2019'!$H:$H),IFERROR(_xlfn.XLOOKUP($G35,'2024'!$G:$G,'2024'!$H:$H),IFERROR(_xlfn.XLOOKUP($G35,'2025'!$G:$G,'2025'!$H:$H),IFERROR(_xlfn.XLOOKUP($G35,'2026'!$G:$G,'2026'!$H:$H),""))))))))))</f>
        <v>DEPUTADO FEDERAL</v>
      </c>
      <c r="I35" s="9" t="s">
        <v>212</v>
      </c>
      <c r="J35" s="9" t="s">
        <v>2659</v>
      </c>
      <c r="K35" s="9" t="s">
        <v>40</v>
      </c>
      <c r="L35" s="9" t="s">
        <v>41</v>
      </c>
      <c r="M35" s="9" t="s">
        <v>97</v>
      </c>
      <c r="N35" s="9" t="s">
        <v>5264</v>
      </c>
      <c r="O35" s="9" t="s">
        <v>5268</v>
      </c>
      <c r="P35" s="9" t="s">
        <v>45</v>
      </c>
      <c r="Q35" s="9" t="s">
        <v>109</v>
      </c>
      <c r="R35" s="9" t="s">
        <v>5235</v>
      </c>
      <c r="S35" s="9" t="s">
        <v>5267</v>
      </c>
      <c r="T35" s="9" t="s">
        <v>75</v>
      </c>
      <c r="U35" s="9" t="s">
        <v>76</v>
      </c>
      <c r="V35" s="9" t="s">
        <v>75</v>
      </c>
      <c r="W35" s="9" t="s">
        <v>111</v>
      </c>
      <c r="X35" s="9" t="s">
        <v>52</v>
      </c>
      <c r="Y35" s="9" t="s">
        <v>53</v>
      </c>
      <c r="Z35" s="9" t="s">
        <v>5207</v>
      </c>
      <c r="AA35" s="9" t="s">
        <v>55</v>
      </c>
      <c r="AB35" s="9" t="s">
        <v>5248</v>
      </c>
      <c r="AC35" s="12">
        <v>0</v>
      </c>
      <c r="AD35" s="6"/>
      <c r="AE35" s="10" t="str" cm="1">
        <f t="array" aca="1" ref="AE35" ca="1">IFERROR(_xlfn.XLOOKUP(MID(CELL("filename",$A$1),FIND("]",CELL("filename",$A$1))+1,255)&amp;"|"&amp;$C35,Fonte_OM_Objeto!$G:$G,Fonte_OM_Objeto!$J:$J),"")</f>
        <v/>
      </c>
      <c r="AF35" s="10" t="str" cm="1">
        <f t="array" aca="1" ref="AF35" ca="1">IFERROR(_xlfn.XLOOKUP(MID(CELL("filename",$A$1),FIND("]",CELL("filename",$A$1))+1,255)&amp;"|"&amp;$C35,Fonte_OM_Objeto!$G:$G,Fonte_OM_Objeto!$K:$K),"")</f>
        <v/>
      </c>
    </row>
    <row r="36" spans="1:32" s="1" customFormat="1" ht="19.7" customHeight="1" x14ac:dyDescent="0.2">
      <c r="A36" s="9" t="s">
        <v>30</v>
      </c>
      <c r="B36" s="9" t="s">
        <v>31</v>
      </c>
      <c r="C36" s="9" t="s">
        <v>6687</v>
      </c>
      <c r="D36" s="9" t="s">
        <v>33</v>
      </c>
      <c r="E36" s="9"/>
      <c r="F36" s="9" t="s">
        <v>6686</v>
      </c>
      <c r="G36" s="9" t="s">
        <v>6685</v>
      </c>
      <c r="H36" s="13" t="str">
        <f>IF($D36="BANCADA ESTADUAL (RP 7)","BANCADA ESTADUAL",IF($D36="RELATOR (RP 9)","COMISSÃO MISTA DO CONGRESSO",IFERROR(_xlfn.XLOOKUP($G36,$AH:$AH,$AI:$AI),IFERROR(_xlfn.XLOOKUP($G36,'2021'!$F:$F,'2021'!$G:$G),IFERROR(_xlfn.XLOOKUP($G36,'2022'!$G:$G,'2022'!$H:$H),IFERROR(_xlfn.XLOOKUP($G36,'2023'!$G:$G,'2023'!$H:$H),IFERROR(_xlfn.XLOOKUP($G36,'2019'!$G:$G,'2019'!$H:$H),IFERROR(_xlfn.XLOOKUP($G36,'2024'!$G:$G,'2024'!$H:$H),IFERROR(_xlfn.XLOOKUP($G36,'2025'!$G:$G,'2025'!$H:$H),IFERROR(_xlfn.XLOOKUP($G36,'2026'!$G:$G,'2026'!$H:$H),""))))))))))</f>
        <v>DEPUTADO FEDERAL</v>
      </c>
      <c r="I36" s="9" t="s">
        <v>144</v>
      </c>
      <c r="J36" s="9" t="s">
        <v>5302</v>
      </c>
      <c r="K36" s="9" t="s">
        <v>40</v>
      </c>
      <c r="L36" s="9" t="s">
        <v>41</v>
      </c>
      <c r="M36" s="9" t="s">
        <v>70</v>
      </c>
      <c r="N36" s="9" t="s">
        <v>71</v>
      </c>
      <c r="O36" s="9" t="s">
        <v>5239</v>
      </c>
      <c r="P36" s="9" t="s">
        <v>45</v>
      </c>
      <c r="Q36" s="9" t="s">
        <v>62</v>
      </c>
      <c r="R36" s="9" t="s">
        <v>45</v>
      </c>
      <c r="S36" s="9" t="s">
        <v>5237</v>
      </c>
      <c r="T36" s="9" t="s">
        <v>75</v>
      </c>
      <c r="U36" s="9" t="s">
        <v>76</v>
      </c>
      <c r="V36" s="9" t="s">
        <v>75</v>
      </c>
      <c r="W36" s="9" t="s">
        <v>51</v>
      </c>
      <c r="X36" s="9" t="s">
        <v>52</v>
      </c>
      <c r="Y36" s="9" t="s">
        <v>53</v>
      </c>
      <c r="Z36" s="9" t="s">
        <v>5207</v>
      </c>
      <c r="AA36" s="9" t="s">
        <v>55</v>
      </c>
      <c r="AB36" s="9" t="s">
        <v>5248</v>
      </c>
      <c r="AC36" s="12">
        <v>0</v>
      </c>
      <c r="AD36" s="6"/>
      <c r="AE36" s="10" t="str" cm="1">
        <f t="array" aca="1" ref="AE36" ca="1">IFERROR(_xlfn.XLOOKUP(MID(CELL("filename",$A$1),FIND("]",CELL("filename",$A$1))+1,255)&amp;"|"&amp;$C36,Fonte_OM_Objeto!$G:$G,Fonte_OM_Objeto!$J:$J),"")</f>
        <v/>
      </c>
      <c r="AF36" s="10" t="str" cm="1">
        <f t="array" aca="1" ref="AF36" ca="1">IFERROR(_xlfn.XLOOKUP(MID(CELL("filename",$A$1),FIND("]",CELL("filename",$A$1))+1,255)&amp;"|"&amp;$C36,Fonte_OM_Objeto!$G:$G,Fonte_OM_Objeto!$K:$K),"")</f>
        <v/>
      </c>
    </row>
    <row r="37" spans="1:32" s="1" customFormat="1" ht="19.7" customHeight="1" x14ac:dyDescent="0.2">
      <c r="A37" s="9" t="s">
        <v>30</v>
      </c>
      <c r="B37" s="9" t="s">
        <v>31</v>
      </c>
      <c r="C37" s="9" t="s">
        <v>3993</v>
      </c>
      <c r="D37" s="9" t="s">
        <v>33</v>
      </c>
      <c r="E37" s="9"/>
      <c r="F37" s="9" t="s">
        <v>79</v>
      </c>
      <c r="G37" s="9" t="s">
        <v>80</v>
      </c>
      <c r="H37" s="13" t="str">
        <f>IF($D37="BANCADA ESTADUAL (RP 7)","BANCADA ESTADUAL",IF($D37="RELATOR (RP 9)","COMISSÃO MISTA DO CONGRESSO",IFERROR(_xlfn.XLOOKUP($G37,$AH:$AH,$AI:$AI),IFERROR(_xlfn.XLOOKUP($G37,'2021'!$F:$F,'2021'!$G:$G),IFERROR(_xlfn.XLOOKUP($G37,'2022'!$G:$G,'2022'!$H:$H),IFERROR(_xlfn.XLOOKUP($G37,'2023'!$G:$G,'2023'!$H:$H),IFERROR(_xlfn.XLOOKUP($G37,'2019'!$G:$G,'2019'!$H:$H),IFERROR(_xlfn.XLOOKUP($G37,'2024'!$G:$G,'2024'!$H:$H),IFERROR(_xlfn.XLOOKUP($G37,'2025'!$G:$G,'2025'!$H:$H),IFERROR(_xlfn.XLOOKUP($G37,'2026'!$G:$G,'2026'!$H:$H),""))))))))))</f>
        <v>DEPUTADO FEDERAL</v>
      </c>
      <c r="I37" s="9" t="s">
        <v>81</v>
      </c>
      <c r="J37" s="9" t="s">
        <v>82</v>
      </c>
      <c r="K37" s="9" t="s">
        <v>40</v>
      </c>
      <c r="L37" s="9" t="s">
        <v>41</v>
      </c>
      <c r="M37" s="9" t="s">
        <v>59</v>
      </c>
      <c r="N37" s="9" t="s">
        <v>5252</v>
      </c>
      <c r="O37" s="9" t="s">
        <v>665</v>
      </c>
      <c r="P37" s="9" t="s">
        <v>45</v>
      </c>
      <c r="Q37" s="9" t="s">
        <v>46</v>
      </c>
      <c r="R37" s="9" t="s">
        <v>47</v>
      </c>
      <c r="S37" s="9" t="s">
        <v>5210</v>
      </c>
      <c r="T37" s="9" t="s">
        <v>666</v>
      </c>
      <c r="U37" s="9" t="s">
        <v>81</v>
      </c>
      <c r="V37" s="9" t="s">
        <v>5261</v>
      </c>
      <c r="W37" s="9" t="s">
        <v>51</v>
      </c>
      <c r="X37" s="9" t="s">
        <v>102</v>
      </c>
      <c r="Y37" s="9" t="s">
        <v>53</v>
      </c>
      <c r="Z37" s="9" t="s">
        <v>54</v>
      </c>
      <c r="AA37" s="9" t="s">
        <v>55</v>
      </c>
      <c r="AB37" s="9" t="s">
        <v>5248</v>
      </c>
      <c r="AC37" s="12">
        <v>250000</v>
      </c>
      <c r="AD37" s="6"/>
      <c r="AE37" s="10" t="str" cm="1">
        <f t="array" aca="1" ref="AE37" ca="1">IFERROR(_xlfn.XLOOKUP(MID(CELL("filename",$A$1),FIND("]",CELL("filename",$A$1))+1,255)&amp;"|"&amp;$C37,Fonte_OM_Objeto!$G:$G,Fonte_OM_Objeto!$J:$J),"")</f>
        <v/>
      </c>
      <c r="AF37" s="10" t="str" cm="1">
        <f t="array" aca="1" ref="AF37" ca="1">IFERROR(_xlfn.XLOOKUP(MID(CELL("filename",$A$1),FIND("]",CELL("filename",$A$1))+1,255)&amp;"|"&amp;$C37,Fonte_OM_Objeto!$G:$G,Fonte_OM_Objeto!$K:$K),"")</f>
        <v/>
      </c>
    </row>
    <row r="38" spans="1:32" s="1" customFormat="1" ht="19.7" customHeight="1" x14ac:dyDescent="0.2">
      <c r="A38" s="9" t="s">
        <v>30</v>
      </c>
      <c r="B38" s="9" t="s">
        <v>31</v>
      </c>
      <c r="C38" s="9" t="s">
        <v>6684</v>
      </c>
      <c r="D38" s="9" t="s">
        <v>33</v>
      </c>
      <c r="E38" s="9"/>
      <c r="F38" s="9" t="s">
        <v>6683</v>
      </c>
      <c r="G38" s="9" t="s">
        <v>6682</v>
      </c>
      <c r="H38" s="13" t="str">
        <f>IF($D38="BANCADA ESTADUAL (RP 7)","BANCADA ESTADUAL",IF($D38="RELATOR (RP 9)","COMISSÃO MISTA DO CONGRESSO",IFERROR(_xlfn.XLOOKUP($G38,$AH:$AH,$AI:$AI),IFERROR(_xlfn.XLOOKUP($G38,'2021'!$F:$F,'2021'!$G:$G),IFERROR(_xlfn.XLOOKUP($G38,'2022'!$G:$G,'2022'!$H:$H),IFERROR(_xlfn.XLOOKUP($G38,'2023'!$G:$G,'2023'!$H:$H),IFERROR(_xlfn.XLOOKUP($G38,'2019'!$G:$G,'2019'!$H:$H),IFERROR(_xlfn.XLOOKUP($G38,'2024'!$G:$G,'2024'!$H:$H),IFERROR(_xlfn.XLOOKUP($G38,'2025'!$G:$G,'2025'!$H:$H),IFERROR(_xlfn.XLOOKUP($G38,'2026'!$G:$G,'2026'!$H:$H),""))))))))))</f>
        <v>DEPUTADO FEDERAL</v>
      </c>
      <c r="I38" s="9" t="s">
        <v>212</v>
      </c>
      <c r="J38" s="9" t="s">
        <v>4375</v>
      </c>
      <c r="K38" s="9" t="s">
        <v>40</v>
      </c>
      <c r="L38" s="9" t="s">
        <v>41</v>
      </c>
      <c r="M38" s="9" t="s">
        <v>59</v>
      </c>
      <c r="N38" s="9" t="s">
        <v>5252</v>
      </c>
      <c r="O38" s="9" t="s">
        <v>5256</v>
      </c>
      <c r="P38" s="9" t="s">
        <v>45</v>
      </c>
      <c r="Q38" s="9" t="s">
        <v>62</v>
      </c>
      <c r="R38" s="9" t="s">
        <v>45</v>
      </c>
      <c r="S38" s="9" t="s">
        <v>5218</v>
      </c>
      <c r="T38" s="9" t="s">
        <v>75</v>
      </c>
      <c r="U38" s="9" t="s">
        <v>76</v>
      </c>
      <c r="V38" s="9" t="s">
        <v>75</v>
      </c>
      <c r="W38" s="9" t="s">
        <v>51</v>
      </c>
      <c r="X38" s="9" t="s">
        <v>52</v>
      </c>
      <c r="Y38" s="9" t="s">
        <v>53</v>
      </c>
      <c r="Z38" s="9" t="s">
        <v>5207</v>
      </c>
      <c r="AA38" s="9" t="s">
        <v>55</v>
      </c>
      <c r="AB38" s="9" t="s">
        <v>5248</v>
      </c>
      <c r="AC38" s="12">
        <v>0</v>
      </c>
      <c r="AD38" s="6"/>
      <c r="AE38" s="10" t="str" cm="1">
        <f t="array" aca="1" ref="AE38" ca="1">IFERROR(_xlfn.XLOOKUP(MID(CELL("filename",$A$1),FIND("]",CELL("filename",$A$1))+1,255)&amp;"|"&amp;$C38,Fonte_OM_Objeto!$G:$G,Fonte_OM_Objeto!$J:$J),"")</f>
        <v/>
      </c>
      <c r="AF38" s="10" t="str" cm="1">
        <f t="array" aca="1" ref="AF38" ca="1">IFERROR(_xlfn.XLOOKUP(MID(CELL("filename",$A$1),FIND("]",CELL("filename",$A$1))+1,255)&amp;"|"&amp;$C38,Fonte_OM_Objeto!$G:$G,Fonte_OM_Objeto!$K:$K),"")</f>
        <v/>
      </c>
    </row>
    <row r="39" spans="1:32" s="1" customFormat="1" ht="19.7" customHeight="1" x14ac:dyDescent="0.2">
      <c r="A39" s="9" t="s">
        <v>30</v>
      </c>
      <c r="B39" s="9" t="s">
        <v>31</v>
      </c>
      <c r="C39" s="9" t="s">
        <v>6681</v>
      </c>
      <c r="D39" s="9" t="s">
        <v>33</v>
      </c>
      <c r="E39" s="9"/>
      <c r="F39" s="9" t="s">
        <v>6680</v>
      </c>
      <c r="G39" s="9" t="s">
        <v>6679</v>
      </c>
      <c r="H39" s="13" t="str">
        <f>IF($D39="BANCADA ESTADUAL (RP 7)","BANCADA ESTADUAL",IF($D39="RELATOR (RP 9)","COMISSÃO MISTA DO CONGRESSO",IFERROR(_xlfn.XLOOKUP($G39,$AH:$AH,$AI:$AI),IFERROR(_xlfn.XLOOKUP($G39,'2021'!$F:$F,'2021'!$G:$G),IFERROR(_xlfn.XLOOKUP($G39,'2022'!$G:$G,'2022'!$H:$H),IFERROR(_xlfn.XLOOKUP($G39,'2023'!$G:$G,'2023'!$H:$H),IFERROR(_xlfn.XLOOKUP($G39,'2019'!$G:$G,'2019'!$H:$H),IFERROR(_xlfn.XLOOKUP($G39,'2024'!$G:$G,'2024'!$H:$H),IFERROR(_xlfn.XLOOKUP($G39,'2025'!$G:$G,'2025'!$H:$H),IFERROR(_xlfn.XLOOKUP($G39,'2026'!$G:$G,'2026'!$H:$H),""))))))))))</f>
        <v>DEPUTADO FEDERAL</v>
      </c>
      <c r="I39" s="9" t="s">
        <v>451</v>
      </c>
      <c r="J39" s="9" t="s">
        <v>6349</v>
      </c>
      <c r="K39" s="9" t="s">
        <v>40</v>
      </c>
      <c r="L39" s="9" t="s">
        <v>41</v>
      </c>
      <c r="M39" s="9" t="s">
        <v>59</v>
      </c>
      <c r="N39" s="9" t="s">
        <v>5252</v>
      </c>
      <c r="O39" s="9" t="s">
        <v>6678</v>
      </c>
      <c r="P39" s="9" t="s">
        <v>45</v>
      </c>
      <c r="Q39" s="9" t="s">
        <v>46</v>
      </c>
      <c r="R39" s="9" t="s">
        <v>5235</v>
      </c>
      <c r="S39" s="9" t="s">
        <v>5210</v>
      </c>
      <c r="T39" s="9" t="s">
        <v>3695</v>
      </c>
      <c r="U39" s="9" t="s">
        <v>451</v>
      </c>
      <c r="V39" s="9" t="s">
        <v>6485</v>
      </c>
      <c r="W39" s="9" t="s">
        <v>51</v>
      </c>
      <c r="X39" s="9" t="s">
        <v>52</v>
      </c>
      <c r="Y39" s="9" t="s">
        <v>53</v>
      </c>
      <c r="Z39" s="9" t="s">
        <v>5207</v>
      </c>
      <c r="AA39" s="9" t="s">
        <v>55</v>
      </c>
      <c r="AB39" s="9" t="s">
        <v>5234</v>
      </c>
      <c r="AC39" s="12">
        <v>0</v>
      </c>
      <c r="AD39" s="6"/>
      <c r="AE39" s="10" t="str" cm="1">
        <f t="array" aca="1" ref="AE39" ca="1">IFERROR(_xlfn.XLOOKUP(MID(CELL("filename",$A$1),FIND("]",CELL("filename",$A$1))+1,255)&amp;"|"&amp;$C39,Fonte_OM_Objeto!$G:$G,Fonte_OM_Objeto!$J:$J),"")</f>
        <v/>
      </c>
      <c r="AF39" s="10" t="str" cm="1">
        <f t="array" aca="1" ref="AF39" ca="1">IFERROR(_xlfn.XLOOKUP(MID(CELL("filename",$A$1),FIND("]",CELL("filename",$A$1))+1,255)&amp;"|"&amp;$C39,Fonte_OM_Objeto!$G:$G,Fonte_OM_Objeto!$K:$K),"")</f>
        <v/>
      </c>
    </row>
    <row r="40" spans="1:32" s="1" customFormat="1" ht="19.7" customHeight="1" x14ac:dyDescent="0.2">
      <c r="A40" s="9" t="s">
        <v>30</v>
      </c>
      <c r="B40" s="9" t="s">
        <v>31</v>
      </c>
      <c r="C40" s="9" t="s">
        <v>6677</v>
      </c>
      <c r="D40" s="9" t="s">
        <v>33</v>
      </c>
      <c r="E40" s="9"/>
      <c r="F40" s="9" t="s">
        <v>105</v>
      </c>
      <c r="G40" s="9" t="s">
        <v>106</v>
      </c>
      <c r="H40" s="13" t="str">
        <f>IF($D40="BANCADA ESTADUAL (RP 7)","BANCADA ESTADUAL",IF($D40="RELATOR (RP 9)","COMISSÃO MISTA DO CONGRESSO",IFERROR(_xlfn.XLOOKUP($G40,$AH:$AH,$AI:$AI),IFERROR(_xlfn.XLOOKUP($G40,'2021'!$F:$F,'2021'!$G:$G),IFERROR(_xlfn.XLOOKUP($G40,'2022'!$G:$G,'2022'!$H:$H),IFERROR(_xlfn.XLOOKUP($G40,'2023'!$G:$G,'2023'!$H:$H),IFERROR(_xlfn.XLOOKUP($G40,'2019'!$G:$G,'2019'!$H:$H),IFERROR(_xlfn.XLOOKUP($G40,'2024'!$G:$G,'2024'!$H:$H),IFERROR(_xlfn.XLOOKUP($G40,'2025'!$G:$G,'2025'!$H:$H),IFERROR(_xlfn.XLOOKUP($G40,'2026'!$G:$G,'2026'!$H:$H),""))))))))))</f>
        <v>DEPUTADO FEDERAL</v>
      </c>
      <c r="I40" s="9" t="s">
        <v>96</v>
      </c>
      <c r="J40" s="9" t="s">
        <v>5885</v>
      </c>
      <c r="K40" s="9" t="s">
        <v>40</v>
      </c>
      <c r="L40" s="9" t="s">
        <v>41</v>
      </c>
      <c r="M40" s="9" t="s">
        <v>97</v>
      </c>
      <c r="N40" s="9" t="s">
        <v>5264</v>
      </c>
      <c r="O40" s="9" t="s">
        <v>5246</v>
      </c>
      <c r="P40" s="9" t="s">
        <v>45</v>
      </c>
      <c r="Q40" s="9" t="s">
        <v>46</v>
      </c>
      <c r="R40" s="9" t="s">
        <v>5235</v>
      </c>
      <c r="S40" s="9" t="s">
        <v>5210</v>
      </c>
      <c r="T40" s="9" t="s">
        <v>75</v>
      </c>
      <c r="U40" s="9" t="s">
        <v>76</v>
      </c>
      <c r="V40" s="9" t="s">
        <v>75</v>
      </c>
      <c r="W40" s="9" t="s">
        <v>51</v>
      </c>
      <c r="X40" s="9" t="s">
        <v>52</v>
      </c>
      <c r="Y40" s="9" t="s">
        <v>53</v>
      </c>
      <c r="Z40" s="9" t="s">
        <v>5207</v>
      </c>
      <c r="AA40" s="9" t="s">
        <v>55</v>
      </c>
      <c r="AB40" s="9" t="s">
        <v>5248</v>
      </c>
      <c r="AC40" s="12">
        <v>0</v>
      </c>
      <c r="AD40" s="6"/>
      <c r="AE40" s="10" t="str" cm="1">
        <f t="array" aca="1" ref="AE40" ca="1">IFERROR(_xlfn.XLOOKUP(MID(CELL("filename",$A$1),FIND("]",CELL("filename",$A$1))+1,255)&amp;"|"&amp;$C40,Fonte_OM_Objeto!$G:$G,Fonte_OM_Objeto!$J:$J),"")</f>
        <v/>
      </c>
      <c r="AF40" s="10" t="str" cm="1">
        <f t="array" aca="1" ref="AF40" ca="1">IFERROR(_xlfn.XLOOKUP(MID(CELL("filename",$A$1),FIND("]",CELL("filename",$A$1))+1,255)&amp;"|"&amp;$C40,Fonte_OM_Objeto!$G:$G,Fonte_OM_Objeto!$K:$K),"")</f>
        <v/>
      </c>
    </row>
    <row r="41" spans="1:32" s="1" customFormat="1" ht="19.7" customHeight="1" x14ac:dyDescent="0.2">
      <c r="A41" s="9" t="s">
        <v>30</v>
      </c>
      <c r="B41" s="9" t="s">
        <v>31</v>
      </c>
      <c r="C41" s="9" t="s">
        <v>117</v>
      </c>
      <c r="D41" s="9" t="s">
        <v>33</v>
      </c>
      <c r="E41" s="9"/>
      <c r="F41" s="9" t="s">
        <v>105</v>
      </c>
      <c r="G41" s="9" t="s">
        <v>106</v>
      </c>
      <c r="H41" s="13" t="str">
        <f>IF($D41="BANCADA ESTADUAL (RP 7)","BANCADA ESTADUAL",IF($D41="RELATOR (RP 9)","COMISSÃO MISTA DO CONGRESSO",IFERROR(_xlfn.XLOOKUP($G41,$AH:$AH,$AI:$AI),IFERROR(_xlfn.XLOOKUP($G41,'2021'!$F:$F,'2021'!$G:$G),IFERROR(_xlfn.XLOOKUP($G41,'2022'!$G:$G,'2022'!$H:$H),IFERROR(_xlfn.XLOOKUP($G41,'2023'!$G:$G,'2023'!$H:$H),IFERROR(_xlfn.XLOOKUP($G41,'2019'!$G:$G,'2019'!$H:$H),IFERROR(_xlfn.XLOOKUP($G41,'2024'!$G:$G,'2024'!$H:$H),IFERROR(_xlfn.XLOOKUP($G41,'2025'!$G:$G,'2025'!$H:$H),IFERROR(_xlfn.XLOOKUP($G41,'2026'!$G:$G,'2026'!$H:$H),""))))))))))</f>
        <v>DEPUTADO FEDERAL</v>
      </c>
      <c r="I41" s="9" t="s">
        <v>96</v>
      </c>
      <c r="J41" s="9" t="s">
        <v>69</v>
      </c>
      <c r="K41" s="9" t="s">
        <v>40</v>
      </c>
      <c r="L41" s="9" t="s">
        <v>41</v>
      </c>
      <c r="M41" s="9" t="s">
        <v>70</v>
      </c>
      <c r="N41" s="9" t="s">
        <v>71</v>
      </c>
      <c r="O41" s="9" t="s">
        <v>4196</v>
      </c>
      <c r="P41" s="9" t="s">
        <v>45</v>
      </c>
      <c r="Q41" s="9" t="s">
        <v>73</v>
      </c>
      <c r="R41" s="9" t="s">
        <v>45</v>
      </c>
      <c r="S41" s="9" t="s">
        <v>5243</v>
      </c>
      <c r="T41" s="9" t="s">
        <v>75</v>
      </c>
      <c r="U41" s="9" t="s">
        <v>76</v>
      </c>
      <c r="V41" s="9" t="s">
        <v>75</v>
      </c>
      <c r="W41" s="9" t="s">
        <v>51</v>
      </c>
      <c r="X41" s="9" t="s">
        <v>102</v>
      </c>
      <c r="Y41" s="9" t="s">
        <v>53</v>
      </c>
      <c r="Z41" s="9" t="s">
        <v>5207</v>
      </c>
      <c r="AA41" s="9" t="s">
        <v>55</v>
      </c>
      <c r="AB41" s="9" t="s">
        <v>5248</v>
      </c>
      <c r="AC41" s="12">
        <v>350000</v>
      </c>
      <c r="AD41" s="6"/>
      <c r="AE41" s="10" t="str" cm="1">
        <f t="array" aca="1" ref="AE41" ca="1">IFERROR(_xlfn.XLOOKUP(MID(CELL("filename",$A$1),FIND("]",CELL("filename",$A$1))+1,255)&amp;"|"&amp;$C41,Fonte_OM_Objeto!$G:$G,Fonte_OM_Objeto!$J:$J),"")</f>
        <v/>
      </c>
      <c r="AF41" s="10" t="str" cm="1">
        <f t="array" aca="1" ref="AF41" ca="1">IFERROR(_xlfn.XLOOKUP(MID(CELL("filename",$A$1),FIND("]",CELL("filename",$A$1))+1,255)&amp;"|"&amp;$C41,Fonte_OM_Objeto!$G:$G,Fonte_OM_Objeto!$K:$K),"")</f>
        <v/>
      </c>
    </row>
    <row r="42" spans="1:32" s="1" customFormat="1" ht="19.7" customHeight="1" x14ac:dyDescent="0.2">
      <c r="A42" s="9" t="s">
        <v>30</v>
      </c>
      <c r="B42" s="9" t="s">
        <v>31</v>
      </c>
      <c r="C42" s="9" t="s">
        <v>6676</v>
      </c>
      <c r="D42" s="9" t="s">
        <v>33</v>
      </c>
      <c r="E42" s="9"/>
      <c r="F42" s="9" t="s">
        <v>105</v>
      </c>
      <c r="G42" s="9" t="s">
        <v>106</v>
      </c>
      <c r="H42" s="13" t="str">
        <f>IF($D42="BANCADA ESTADUAL (RP 7)","BANCADA ESTADUAL",IF($D42="RELATOR (RP 9)","COMISSÃO MISTA DO CONGRESSO",IFERROR(_xlfn.XLOOKUP($G42,$AH:$AH,$AI:$AI),IFERROR(_xlfn.XLOOKUP($G42,'2021'!$F:$F,'2021'!$G:$G),IFERROR(_xlfn.XLOOKUP($G42,'2022'!$G:$G,'2022'!$H:$H),IFERROR(_xlfn.XLOOKUP($G42,'2023'!$G:$G,'2023'!$H:$H),IFERROR(_xlfn.XLOOKUP($G42,'2019'!$G:$G,'2019'!$H:$H),IFERROR(_xlfn.XLOOKUP($G42,'2024'!$G:$G,'2024'!$H:$H),IFERROR(_xlfn.XLOOKUP($G42,'2025'!$G:$G,'2025'!$H:$H),IFERROR(_xlfn.XLOOKUP($G42,'2026'!$G:$G,'2026'!$H:$H),""))))))))))</f>
        <v>DEPUTADO FEDERAL</v>
      </c>
      <c r="I42" s="9" t="s">
        <v>96</v>
      </c>
      <c r="J42" s="9" t="s">
        <v>69</v>
      </c>
      <c r="K42" s="9" t="s">
        <v>40</v>
      </c>
      <c r="L42" s="9" t="s">
        <v>41</v>
      </c>
      <c r="M42" s="9" t="s">
        <v>97</v>
      </c>
      <c r="N42" s="9" t="s">
        <v>5264</v>
      </c>
      <c r="O42" s="9" t="s">
        <v>118</v>
      </c>
      <c r="P42" s="9" t="s">
        <v>45</v>
      </c>
      <c r="Q42" s="9" t="s">
        <v>46</v>
      </c>
      <c r="R42" s="9" t="s">
        <v>47</v>
      </c>
      <c r="S42" s="9" t="s">
        <v>5210</v>
      </c>
      <c r="T42" s="9" t="s">
        <v>75</v>
      </c>
      <c r="U42" s="9" t="s">
        <v>76</v>
      </c>
      <c r="V42" s="9" t="s">
        <v>75</v>
      </c>
      <c r="W42" s="9" t="s">
        <v>51</v>
      </c>
      <c r="X42" s="9" t="s">
        <v>52</v>
      </c>
      <c r="Y42" s="9" t="s">
        <v>53</v>
      </c>
      <c r="Z42" s="9" t="s">
        <v>54</v>
      </c>
      <c r="AA42" s="9" t="s">
        <v>55</v>
      </c>
      <c r="AB42" s="9" t="s">
        <v>5248</v>
      </c>
      <c r="AC42" s="12">
        <v>200000</v>
      </c>
      <c r="AD42" s="6"/>
      <c r="AE42" s="10" t="str" cm="1">
        <f t="array" aca="1" ref="AE42" ca="1">IFERROR(_xlfn.XLOOKUP(MID(CELL("filename",$A$1),FIND("]",CELL("filename",$A$1))+1,255)&amp;"|"&amp;$C42,Fonte_OM_Objeto!$G:$G,Fonte_OM_Objeto!$J:$J),"")</f>
        <v/>
      </c>
      <c r="AF42" s="10" t="str" cm="1">
        <f t="array" aca="1" ref="AF42" ca="1">IFERROR(_xlfn.XLOOKUP(MID(CELL("filename",$A$1),FIND("]",CELL("filename",$A$1))+1,255)&amp;"|"&amp;$C42,Fonte_OM_Objeto!$G:$G,Fonte_OM_Objeto!$K:$K),"")</f>
        <v/>
      </c>
    </row>
    <row r="43" spans="1:32" s="1" customFormat="1" ht="19.7" customHeight="1" x14ac:dyDescent="0.2">
      <c r="A43" s="9" t="s">
        <v>30</v>
      </c>
      <c r="B43" s="9" t="s">
        <v>31</v>
      </c>
      <c r="C43" s="9" t="s">
        <v>5183</v>
      </c>
      <c r="D43" s="9" t="s">
        <v>33</v>
      </c>
      <c r="E43" s="9"/>
      <c r="F43" s="9" t="s">
        <v>3123</v>
      </c>
      <c r="G43" s="9" t="s">
        <v>2304</v>
      </c>
      <c r="H43" s="13" t="str">
        <f>IF($D43="BANCADA ESTADUAL (RP 7)","BANCADA ESTADUAL",IF($D43="RELATOR (RP 9)","COMISSÃO MISTA DO CONGRESSO",IFERROR(_xlfn.XLOOKUP($G43,$AH:$AH,$AI:$AI),IFERROR(_xlfn.XLOOKUP($G43,'2021'!$F:$F,'2021'!$G:$G),IFERROR(_xlfn.XLOOKUP($G43,'2022'!$G:$G,'2022'!$H:$H),IFERROR(_xlfn.XLOOKUP($G43,'2023'!$G:$G,'2023'!$H:$H),IFERROR(_xlfn.XLOOKUP($G43,'2019'!$G:$G,'2019'!$H:$H),IFERROR(_xlfn.XLOOKUP($G43,'2024'!$G:$G,'2024'!$H:$H),IFERROR(_xlfn.XLOOKUP($G43,'2025'!$G:$G,'2025'!$H:$H),IFERROR(_xlfn.XLOOKUP($G43,'2026'!$G:$G,'2026'!$H:$H),""))))))))))</f>
        <v>DEPUTADO FEDERAL</v>
      </c>
      <c r="I43" s="9" t="s">
        <v>512</v>
      </c>
      <c r="J43" s="9" t="s">
        <v>160</v>
      </c>
      <c r="K43" s="9" t="s">
        <v>40</v>
      </c>
      <c r="L43" s="9" t="s">
        <v>41</v>
      </c>
      <c r="M43" s="9" t="s">
        <v>232</v>
      </c>
      <c r="N43" s="9" t="s">
        <v>233</v>
      </c>
      <c r="O43" s="9" t="s">
        <v>5690</v>
      </c>
      <c r="P43" s="9" t="s">
        <v>45</v>
      </c>
      <c r="Q43" s="9" t="s">
        <v>235</v>
      </c>
      <c r="R43" s="9" t="s">
        <v>45</v>
      </c>
      <c r="S43" s="9" t="s">
        <v>5277</v>
      </c>
      <c r="T43" s="9" t="s">
        <v>884</v>
      </c>
      <c r="U43" s="9" t="s">
        <v>512</v>
      </c>
      <c r="V43" s="9" t="s">
        <v>5238</v>
      </c>
      <c r="W43" s="9" t="s">
        <v>51</v>
      </c>
      <c r="X43" s="9" t="s">
        <v>52</v>
      </c>
      <c r="Y43" s="9" t="s">
        <v>5275</v>
      </c>
      <c r="Z43" s="9" t="s">
        <v>54</v>
      </c>
      <c r="AA43" s="9" t="s">
        <v>55</v>
      </c>
      <c r="AB43" s="9" t="s">
        <v>5234</v>
      </c>
      <c r="AC43" s="12">
        <v>0</v>
      </c>
      <c r="AD43" s="6"/>
      <c r="AE43" s="10" t="str" cm="1">
        <f t="array" aca="1" ref="AE43" ca="1">IFERROR(_xlfn.XLOOKUP(MID(CELL("filename",$A$1),FIND("]",CELL("filename",$A$1))+1,255)&amp;"|"&amp;$C43,Fonte_OM_Objeto!$G:$G,Fonte_OM_Objeto!$J:$J),"")</f>
        <v/>
      </c>
      <c r="AF43" s="10" t="str" cm="1">
        <f t="array" aca="1" ref="AF43" ca="1">IFERROR(_xlfn.XLOOKUP(MID(CELL("filename",$A$1),FIND("]",CELL("filename",$A$1))+1,255)&amp;"|"&amp;$C43,Fonte_OM_Objeto!$G:$G,Fonte_OM_Objeto!$K:$K),"")</f>
        <v/>
      </c>
    </row>
    <row r="44" spans="1:32" s="1" customFormat="1" ht="19.7" customHeight="1" x14ac:dyDescent="0.2">
      <c r="A44" s="9" t="s">
        <v>30</v>
      </c>
      <c r="B44" s="9" t="s">
        <v>31</v>
      </c>
      <c r="C44" s="9" t="s">
        <v>5183</v>
      </c>
      <c r="D44" s="9" t="s">
        <v>33</v>
      </c>
      <c r="E44" s="9"/>
      <c r="F44" s="9" t="s">
        <v>3123</v>
      </c>
      <c r="G44" s="9" t="s">
        <v>2304</v>
      </c>
      <c r="H44" s="13" t="str">
        <f>IF($D44="BANCADA ESTADUAL (RP 7)","BANCADA ESTADUAL",IF($D44="RELATOR (RP 9)","COMISSÃO MISTA DO CONGRESSO",IFERROR(_xlfn.XLOOKUP($G44,$AH:$AH,$AI:$AI),IFERROR(_xlfn.XLOOKUP($G44,'2021'!$F:$F,'2021'!$G:$G),IFERROR(_xlfn.XLOOKUP($G44,'2022'!$G:$G,'2022'!$H:$H),IFERROR(_xlfn.XLOOKUP($G44,'2023'!$G:$G,'2023'!$H:$H),IFERROR(_xlfn.XLOOKUP($G44,'2019'!$G:$G,'2019'!$H:$H),IFERROR(_xlfn.XLOOKUP($G44,'2024'!$G:$G,'2024'!$H:$H),IFERROR(_xlfn.XLOOKUP($G44,'2025'!$G:$G,'2025'!$H:$H),IFERROR(_xlfn.XLOOKUP($G44,'2026'!$G:$G,'2026'!$H:$H),""))))))))))</f>
        <v>DEPUTADO FEDERAL</v>
      </c>
      <c r="I44" s="9" t="s">
        <v>512</v>
      </c>
      <c r="J44" s="9" t="s">
        <v>69</v>
      </c>
      <c r="K44" s="9" t="s">
        <v>40</v>
      </c>
      <c r="L44" s="9" t="s">
        <v>41</v>
      </c>
      <c r="M44" s="9" t="s">
        <v>232</v>
      </c>
      <c r="N44" s="9" t="s">
        <v>233</v>
      </c>
      <c r="O44" s="9" t="s">
        <v>6675</v>
      </c>
      <c r="P44" s="9" t="s">
        <v>45</v>
      </c>
      <c r="Q44" s="9" t="s">
        <v>235</v>
      </c>
      <c r="R44" s="9" t="s">
        <v>45</v>
      </c>
      <c r="S44" s="9" t="s">
        <v>5277</v>
      </c>
      <c r="T44" s="9" t="s">
        <v>6674</v>
      </c>
      <c r="U44" s="9" t="s">
        <v>512</v>
      </c>
      <c r="V44" s="9" t="s">
        <v>6673</v>
      </c>
      <c r="W44" s="9" t="s">
        <v>51</v>
      </c>
      <c r="X44" s="9" t="s">
        <v>52</v>
      </c>
      <c r="Y44" s="9" t="s">
        <v>2366</v>
      </c>
      <c r="Z44" s="9" t="s">
        <v>54</v>
      </c>
      <c r="AA44" s="9" t="s">
        <v>55</v>
      </c>
      <c r="AB44" s="9" t="s">
        <v>5248</v>
      </c>
      <c r="AC44" s="12">
        <v>0</v>
      </c>
      <c r="AD44" s="6"/>
      <c r="AE44" s="10" t="str" cm="1">
        <f t="array" aca="1" ref="AE44" ca="1">IFERROR(_xlfn.XLOOKUP(MID(CELL("filename",$A$1),FIND("]",CELL("filename",$A$1))+1,255)&amp;"|"&amp;$C44,Fonte_OM_Objeto!$G:$G,Fonte_OM_Objeto!$J:$J),"")</f>
        <v/>
      </c>
      <c r="AF44" s="10" t="str" cm="1">
        <f t="array" aca="1" ref="AF44" ca="1">IFERROR(_xlfn.XLOOKUP(MID(CELL("filename",$A$1),FIND("]",CELL("filename",$A$1))+1,255)&amp;"|"&amp;$C44,Fonte_OM_Objeto!$G:$G,Fonte_OM_Objeto!$K:$K),"")</f>
        <v/>
      </c>
    </row>
    <row r="45" spans="1:32" s="1" customFormat="1" ht="19.7" customHeight="1" x14ac:dyDescent="0.2">
      <c r="A45" s="9" t="s">
        <v>30</v>
      </c>
      <c r="B45" s="9" t="s">
        <v>31</v>
      </c>
      <c r="C45" s="9" t="s">
        <v>5183</v>
      </c>
      <c r="D45" s="9" t="s">
        <v>33</v>
      </c>
      <c r="E45" s="9"/>
      <c r="F45" s="9" t="s">
        <v>3123</v>
      </c>
      <c r="G45" s="9" t="s">
        <v>2304</v>
      </c>
      <c r="H45" s="13" t="str">
        <f>IF($D45="BANCADA ESTADUAL (RP 7)","BANCADA ESTADUAL",IF($D45="RELATOR (RP 9)","COMISSÃO MISTA DO CONGRESSO",IFERROR(_xlfn.XLOOKUP($G45,$AH:$AH,$AI:$AI),IFERROR(_xlfn.XLOOKUP($G45,'2021'!$F:$F,'2021'!$G:$G),IFERROR(_xlfn.XLOOKUP($G45,'2022'!$G:$G,'2022'!$H:$H),IFERROR(_xlfn.XLOOKUP($G45,'2023'!$G:$G,'2023'!$H:$H),IFERROR(_xlfn.XLOOKUP($G45,'2019'!$G:$G,'2019'!$H:$H),IFERROR(_xlfn.XLOOKUP($G45,'2024'!$G:$G,'2024'!$H:$H),IFERROR(_xlfn.XLOOKUP($G45,'2025'!$G:$G,'2025'!$H:$H),IFERROR(_xlfn.XLOOKUP($G45,'2026'!$G:$G,'2026'!$H:$H),""))))))))))</f>
        <v>DEPUTADO FEDERAL</v>
      </c>
      <c r="I45" s="9" t="s">
        <v>512</v>
      </c>
      <c r="J45" s="9" t="s">
        <v>69</v>
      </c>
      <c r="K45" s="9" t="s">
        <v>40</v>
      </c>
      <c r="L45" s="9" t="s">
        <v>41</v>
      </c>
      <c r="M45" s="9" t="s">
        <v>232</v>
      </c>
      <c r="N45" s="9" t="s">
        <v>233</v>
      </c>
      <c r="O45" s="9" t="s">
        <v>6675</v>
      </c>
      <c r="P45" s="9" t="s">
        <v>45</v>
      </c>
      <c r="Q45" s="9" t="s">
        <v>235</v>
      </c>
      <c r="R45" s="9" t="s">
        <v>45</v>
      </c>
      <c r="S45" s="9" t="s">
        <v>5277</v>
      </c>
      <c r="T45" s="9" t="s">
        <v>6674</v>
      </c>
      <c r="U45" s="9" t="s">
        <v>512</v>
      </c>
      <c r="V45" s="9" t="s">
        <v>6673</v>
      </c>
      <c r="W45" s="9" t="s">
        <v>51</v>
      </c>
      <c r="X45" s="9" t="s">
        <v>52</v>
      </c>
      <c r="Y45" s="9" t="s">
        <v>5275</v>
      </c>
      <c r="Z45" s="9" t="s">
        <v>54</v>
      </c>
      <c r="AA45" s="9" t="s">
        <v>55</v>
      </c>
      <c r="AB45" s="9" t="s">
        <v>5248</v>
      </c>
      <c r="AC45" s="12">
        <v>240000</v>
      </c>
      <c r="AD45" s="6"/>
      <c r="AE45" s="10" t="str" cm="1">
        <f t="array" aca="1" ref="AE45" ca="1">IFERROR(_xlfn.XLOOKUP(MID(CELL("filename",$A$1),FIND("]",CELL("filename",$A$1))+1,255)&amp;"|"&amp;$C45,Fonte_OM_Objeto!$G:$G,Fonte_OM_Objeto!$J:$J),"")</f>
        <v/>
      </c>
      <c r="AF45" s="10" t="str" cm="1">
        <f t="array" aca="1" ref="AF45" ca="1">IFERROR(_xlfn.XLOOKUP(MID(CELL("filename",$A$1),FIND("]",CELL("filename",$A$1))+1,255)&amp;"|"&amp;$C45,Fonte_OM_Objeto!$G:$G,Fonte_OM_Objeto!$K:$K),"")</f>
        <v/>
      </c>
    </row>
    <row r="46" spans="1:32" s="1" customFormat="1" ht="19.7" customHeight="1" x14ac:dyDescent="0.2">
      <c r="A46" s="9" t="s">
        <v>30</v>
      </c>
      <c r="B46" s="9" t="s">
        <v>31</v>
      </c>
      <c r="C46" s="9" t="s">
        <v>5183</v>
      </c>
      <c r="D46" s="9" t="s">
        <v>33</v>
      </c>
      <c r="E46" s="9"/>
      <c r="F46" s="9" t="s">
        <v>3123</v>
      </c>
      <c r="G46" s="9" t="s">
        <v>2304</v>
      </c>
      <c r="H46" s="13" t="str">
        <f>IF($D46="BANCADA ESTADUAL (RP 7)","BANCADA ESTADUAL",IF($D46="RELATOR (RP 9)","COMISSÃO MISTA DO CONGRESSO",IFERROR(_xlfn.XLOOKUP($G46,$AH:$AH,$AI:$AI),IFERROR(_xlfn.XLOOKUP($G46,'2021'!$F:$F,'2021'!$G:$G),IFERROR(_xlfn.XLOOKUP($G46,'2022'!$G:$G,'2022'!$H:$H),IFERROR(_xlfn.XLOOKUP($G46,'2023'!$G:$G,'2023'!$H:$H),IFERROR(_xlfn.XLOOKUP($G46,'2019'!$G:$G,'2019'!$H:$H),IFERROR(_xlfn.XLOOKUP($G46,'2024'!$G:$G,'2024'!$H:$H),IFERROR(_xlfn.XLOOKUP($G46,'2025'!$G:$G,'2025'!$H:$H),IFERROR(_xlfn.XLOOKUP($G46,'2026'!$G:$G,'2026'!$H:$H),""))))))))))</f>
        <v>DEPUTADO FEDERAL</v>
      </c>
      <c r="I46" s="9" t="s">
        <v>512</v>
      </c>
      <c r="J46" s="9" t="s">
        <v>69</v>
      </c>
      <c r="K46" s="9" t="s">
        <v>40</v>
      </c>
      <c r="L46" s="9" t="s">
        <v>41</v>
      </c>
      <c r="M46" s="9" t="s">
        <v>232</v>
      </c>
      <c r="N46" s="9" t="s">
        <v>233</v>
      </c>
      <c r="O46" s="9" t="s">
        <v>6675</v>
      </c>
      <c r="P46" s="9" t="s">
        <v>45</v>
      </c>
      <c r="Q46" s="9" t="s">
        <v>235</v>
      </c>
      <c r="R46" s="9" t="s">
        <v>45</v>
      </c>
      <c r="S46" s="9" t="s">
        <v>5277</v>
      </c>
      <c r="T46" s="9" t="s">
        <v>6674</v>
      </c>
      <c r="U46" s="9" t="s">
        <v>512</v>
      </c>
      <c r="V46" s="9" t="s">
        <v>6673</v>
      </c>
      <c r="W46" s="9" t="s">
        <v>51</v>
      </c>
      <c r="X46" s="9" t="s">
        <v>52</v>
      </c>
      <c r="Y46" s="9" t="s">
        <v>53</v>
      </c>
      <c r="Z46" s="9" t="s">
        <v>54</v>
      </c>
      <c r="AA46" s="9" t="s">
        <v>55</v>
      </c>
      <c r="AB46" s="9" t="s">
        <v>5248</v>
      </c>
      <c r="AC46" s="12">
        <v>10000</v>
      </c>
      <c r="AD46" s="6"/>
      <c r="AE46" s="10" t="str" cm="1">
        <f t="array" aca="1" ref="AE46" ca="1">IFERROR(_xlfn.XLOOKUP(MID(CELL("filename",$A$1),FIND("]",CELL("filename",$A$1))+1,255)&amp;"|"&amp;$C46,Fonte_OM_Objeto!$G:$G,Fonte_OM_Objeto!$J:$J),"")</f>
        <v/>
      </c>
      <c r="AF46" s="10" t="str" cm="1">
        <f t="array" aca="1" ref="AF46" ca="1">IFERROR(_xlfn.XLOOKUP(MID(CELL("filename",$A$1),FIND("]",CELL("filename",$A$1))+1,255)&amp;"|"&amp;$C46,Fonte_OM_Objeto!$G:$G,Fonte_OM_Objeto!$K:$K),"")</f>
        <v/>
      </c>
    </row>
    <row r="47" spans="1:32" s="1" customFormat="1" ht="19.7" customHeight="1" x14ac:dyDescent="0.2">
      <c r="A47" s="9" t="s">
        <v>30</v>
      </c>
      <c r="B47" s="9" t="s">
        <v>31</v>
      </c>
      <c r="C47" s="9" t="s">
        <v>3124</v>
      </c>
      <c r="D47" s="9" t="s">
        <v>33</v>
      </c>
      <c r="E47" s="9"/>
      <c r="F47" s="9" t="s">
        <v>3123</v>
      </c>
      <c r="G47" s="9" t="s">
        <v>2304</v>
      </c>
      <c r="H47" s="13" t="str">
        <f>IF($D47="BANCADA ESTADUAL (RP 7)","BANCADA ESTADUAL",IF($D47="RELATOR (RP 9)","COMISSÃO MISTA DO CONGRESSO",IFERROR(_xlfn.XLOOKUP($G47,$AH:$AH,$AI:$AI),IFERROR(_xlfn.XLOOKUP($G47,'2021'!$F:$F,'2021'!$G:$G),IFERROR(_xlfn.XLOOKUP($G47,'2022'!$G:$G,'2022'!$H:$H),IFERROR(_xlfn.XLOOKUP($G47,'2023'!$G:$G,'2023'!$H:$H),IFERROR(_xlfn.XLOOKUP($G47,'2019'!$G:$G,'2019'!$H:$H),IFERROR(_xlfn.XLOOKUP($G47,'2024'!$G:$G,'2024'!$H:$H),IFERROR(_xlfn.XLOOKUP($G47,'2025'!$G:$G,'2025'!$H:$H),IFERROR(_xlfn.XLOOKUP($G47,'2026'!$G:$G,'2026'!$H:$H),""))))))))))</f>
        <v>DEPUTADO FEDERAL</v>
      </c>
      <c r="I47" s="9" t="s">
        <v>512</v>
      </c>
      <c r="J47" s="9" t="s">
        <v>160</v>
      </c>
      <c r="K47" s="9" t="s">
        <v>40</v>
      </c>
      <c r="L47" s="9" t="s">
        <v>41</v>
      </c>
      <c r="M47" s="9" t="s">
        <v>232</v>
      </c>
      <c r="N47" s="9" t="s">
        <v>233</v>
      </c>
      <c r="O47" s="9" t="s">
        <v>5690</v>
      </c>
      <c r="P47" s="9" t="s">
        <v>45</v>
      </c>
      <c r="Q47" s="9" t="s">
        <v>235</v>
      </c>
      <c r="R47" s="9" t="s">
        <v>45</v>
      </c>
      <c r="S47" s="9" t="s">
        <v>5277</v>
      </c>
      <c r="T47" s="9" t="s">
        <v>884</v>
      </c>
      <c r="U47" s="9" t="s">
        <v>512</v>
      </c>
      <c r="V47" s="9" t="s">
        <v>5238</v>
      </c>
      <c r="W47" s="9" t="s">
        <v>51</v>
      </c>
      <c r="X47" s="9" t="s">
        <v>52</v>
      </c>
      <c r="Y47" s="9" t="s">
        <v>5275</v>
      </c>
      <c r="Z47" s="9" t="s">
        <v>54</v>
      </c>
      <c r="AA47" s="9" t="s">
        <v>55</v>
      </c>
      <c r="AB47" s="9" t="s">
        <v>5248</v>
      </c>
      <c r="AC47" s="12">
        <v>0</v>
      </c>
      <c r="AD47" s="6"/>
      <c r="AE47" s="10" t="str" cm="1">
        <f t="array" aca="1" ref="AE47" ca="1">IFERROR(_xlfn.XLOOKUP(MID(CELL("filename",$A$1),FIND("]",CELL("filename",$A$1))+1,255)&amp;"|"&amp;$C47,Fonte_OM_Objeto!$G:$G,Fonte_OM_Objeto!$J:$J),"")</f>
        <v/>
      </c>
      <c r="AF47" s="10" t="str" cm="1">
        <f t="array" aca="1" ref="AF47" ca="1">IFERROR(_xlfn.XLOOKUP(MID(CELL("filename",$A$1),FIND("]",CELL("filename",$A$1))+1,255)&amp;"|"&amp;$C47,Fonte_OM_Objeto!$G:$G,Fonte_OM_Objeto!$K:$K),"")</f>
        <v/>
      </c>
    </row>
    <row r="48" spans="1:32" s="1" customFormat="1" ht="19.7" customHeight="1" x14ac:dyDescent="0.2">
      <c r="A48" s="9" t="s">
        <v>30</v>
      </c>
      <c r="B48" s="9" t="s">
        <v>31</v>
      </c>
      <c r="C48" s="9" t="s">
        <v>3124</v>
      </c>
      <c r="D48" s="9" t="s">
        <v>33</v>
      </c>
      <c r="E48" s="9"/>
      <c r="F48" s="9" t="s">
        <v>3123</v>
      </c>
      <c r="G48" s="9" t="s">
        <v>2304</v>
      </c>
      <c r="H48" s="13" t="str">
        <f>IF($D48="BANCADA ESTADUAL (RP 7)","BANCADA ESTADUAL",IF($D48="RELATOR (RP 9)","COMISSÃO MISTA DO CONGRESSO",IFERROR(_xlfn.XLOOKUP($G48,$AH:$AH,$AI:$AI),IFERROR(_xlfn.XLOOKUP($G48,'2021'!$F:$F,'2021'!$G:$G),IFERROR(_xlfn.XLOOKUP($G48,'2022'!$G:$G,'2022'!$H:$H),IFERROR(_xlfn.XLOOKUP($G48,'2023'!$G:$G,'2023'!$H:$H),IFERROR(_xlfn.XLOOKUP($G48,'2019'!$G:$G,'2019'!$H:$H),IFERROR(_xlfn.XLOOKUP($G48,'2024'!$G:$G,'2024'!$H:$H),IFERROR(_xlfn.XLOOKUP($G48,'2025'!$G:$G,'2025'!$H:$H),IFERROR(_xlfn.XLOOKUP($G48,'2026'!$G:$G,'2026'!$H:$H),""))))))))))</f>
        <v>DEPUTADO FEDERAL</v>
      </c>
      <c r="I48" s="9" t="s">
        <v>512</v>
      </c>
      <c r="J48" s="9" t="s">
        <v>160</v>
      </c>
      <c r="K48" s="9" t="s">
        <v>40</v>
      </c>
      <c r="L48" s="9" t="s">
        <v>41</v>
      </c>
      <c r="M48" s="9" t="s">
        <v>232</v>
      </c>
      <c r="N48" s="9" t="s">
        <v>233</v>
      </c>
      <c r="O48" s="9" t="s">
        <v>5690</v>
      </c>
      <c r="P48" s="9" t="s">
        <v>45</v>
      </c>
      <c r="Q48" s="9" t="s">
        <v>235</v>
      </c>
      <c r="R48" s="9" t="s">
        <v>45</v>
      </c>
      <c r="S48" s="9" t="s">
        <v>5277</v>
      </c>
      <c r="T48" s="9" t="s">
        <v>884</v>
      </c>
      <c r="U48" s="9" t="s">
        <v>512</v>
      </c>
      <c r="V48" s="9" t="s">
        <v>5238</v>
      </c>
      <c r="W48" s="9" t="s">
        <v>51</v>
      </c>
      <c r="X48" s="9" t="s">
        <v>52</v>
      </c>
      <c r="Y48" s="9" t="s">
        <v>53</v>
      </c>
      <c r="Z48" s="9" t="s">
        <v>54</v>
      </c>
      <c r="AA48" s="9" t="s">
        <v>55</v>
      </c>
      <c r="AB48" s="9" t="s">
        <v>5248</v>
      </c>
      <c r="AC48" s="12">
        <v>0</v>
      </c>
      <c r="AD48" s="6"/>
      <c r="AE48" s="10" t="str" cm="1">
        <f t="array" aca="1" ref="AE48" ca="1">IFERROR(_xlfn.XLOOKUP(MID(CELL("filename",$A$1),FIND("]",CELL("filename",$A$1))+1,255)&amp;"|"&amp;$C48,Fonte_OM_Objeto!$G:$G,Fonte_OM_Objeto!$J:$J),"")</f>
        <v/>
      </c>
      <c r="AF48" s="10" t="str" cm="1">
        <f t="array" aca="1" ref="AF48" ca="1">IFERROR(_xlfn.XLOOKUP(MID(CELL("filename",$A$1),FIND("]",CELL("filename",$A$1))+1,255)&amp;"|"&amp;$C48,Fonte_OM_Objeto!$G:$G,Fonte_OM_Objeto!$K:$K),"")</f>
        <v/>
      </c>
    </row>
    <row r="49" spans="1:32" s="1" customFormat="1" ht="19.7" customHeight="1" x14ac:dyDescent="0.2">
      <c r="A49" s="9" t="s">
        <v>30</v>
      </c>
      <c r="B49" s="9" t="s">
        <v>31</v>
      </c>
      <c r="C49" s="9" t="s">
        <v>6672</v>
      </c>
      <c r="D49" s="9" t="s">
        <v>33</v>
      </c>
      <c r="E49" s="9"/>
      <c r="F49" s="9" t="s">
        <v>3123</v>
      </c>
      <c r="G49" s="9" t="s">
        <v>2304</v>
      </c>
      <c r="H49" s="13" t="str">
        <f>IF($D49="BANCADA ESTADUAL (RP 7)","BANCADA ESTADUAL",IF($D49="RELATOR (RP 9)","COMISSÃO MISTA DO CONGRESSO",IFERROR(_xlfn.XLOOKUP($G49,$AH:$AH,$AI:$AI),IFERROR(_xlfn.XLOOKUP($G49,'2021'!$F:$F,'2021'!$G:$G),IFERROR(_xlfn.XLOOKUP($G49,'2022'!$G:$G,'2022'!$H:$H),IFERROR(_xlfn.XLOOKUP($G49,'2023'!$G:$G,'2023'!$H:$H),IFERROR(_xlfn.XLOOKUP($G49,'2019'!$G:$G,'2019'!$H:$H),IFERROR(_xlfn.XLOOKUP($G49,'2024'!$G:$G,'2024'!$H:$H),IFERROR(_xlfn.XLOOKUP($G49,'2025'!$G:$G,'2025'!$H:$H),IFERROR(_xlfn.XLOOKUP($G49,'2026'!$G:$G,'2026'!$H:$H),""))))))))))</f>
        <v>DEPUTADO FEDERAL</v>
      </c>
      <c r="I49" s="9" t="s">
        <v>512</v>
      </c>
      <c r="J49" s="9" t="s">
        <v>160</v>
      </c>
      <c r="K49" s="9" t="s">
        <v>40</v>
      </c>
      <c r="L49" s="9" t="s">
        <v>41</v>
      </c>
      <c r="M49" s="9" t="s">
        <v>232</v>
      </c>
      <c r="N49" s="9" t="s">
        <v>233</v>
      </c>
      <c r="O49" s="9" t="s">
        <v>5690</v>
      </c>
      <c r="P49" s="9" t="s">
        <v>45</v>
      </c>
      <c r="Q49" s="9" t="s">
        <v>235</v>
      </c>
      <c r="R49" s="9" t="s">
        <v>45</v>
      </c>
      <c r="S49" s="9" t="s">
        <v>5277</v>
      </c>
      <c r="T49" s="9" t="s">
        <v>884</v>
      </c>
      <c r="U49" s="9" t="s">
        <v>512</v>
      </c>
      <c r="V49" s="9" t="s">
        <v>5238</v>
      </c>
      <c r="W49" s="9" t="s">
        <v>51</v>
      </c>
      <c r="X49" s="9" t="s">
        <v>52</v>
      </c>
      <c r="Y49" s="9" t="s">
        <v>5275</v>
      </c>
      <c r="Z49" s="9" t="s">
        <v>5207</v>
      </c>
      <c r="AA49" s="9" t="s">
        <v>55</v>
      </c>
      <c r="AB49" s="9" t="s">
        <v>5248</v>
      </c>
      <c r="AC49" s="12">
        <v>0</v>
      </c>
      <c r="AD49" s="6"/>
      <c r="AE49" s="10" t="str" cm="1">
        <f t="array" aca="1" ref="AE49" ca="1">IFERROR(_xlfn.XLOOKUP(MID(CELL("filename",$A$1),FIND("]",CELL("filename",$A$1))+1,255)&amp;"|"&amp;$C49,Fonte_OM_Objeto!$G:$G,Fonte_OM_Objeto!$J:$J),"")</f>
        <v/>
      </c>
      <c r="AF49" s="10" t="str" cm="1">
        <f t="array" aca="1" ref="AF49" ca="1">IFERROR(_xlfn.XLOOKUP(MID(CELL("filename",$A$1),FIND("]",CELL("filename",$A$1))+1,255)&amp;"|"&amp;$C49,Fonte_OM_Objeto!$G:$G,Fonte_OM_Objeto!$K:$K),"")</f>
        <v/>
      </c>
    </row>
    <row r="50" spans="1:32" s="1" customFormat="1" ht="19.7" customHeight="1" x14ac:dyDescent="0.2">
      <c r="A50" s="9" t="s">
        <v>30</v>
      </c>
      <c r="B50" s="9" t="s">
        <v>31</v>
      </c>
      <c r="C50" s="9" t="s">
        <v>6671</v>
      </c>
      <c r="D50" s="9" t="s">
        <v>33</v>
      </c>
      <c r="E50" s="9"/>
      <c r="F50" s="9" t="s">
        <v>3123</v>
      </c>
      <c r="G50" s="9" t="s">
        <v>2304</v>
      </c>
      <c r="H50" s="13" t="str">
        <f>IF($D50="BANCADA ESTADUAL (RP 7)","BANCADA ESTADUAL",IF($D50="RELATOR (RP 9)","COMISSÃO MISTA DO CONGRESSO",IFERROR(_xlfn.XLOOKUP($G50,$AH:$AH,$AI:$AI),IFERROR(_xlfn.XLOOKUP($G50,'2021'!$F:$F,'2021'!$G:$G),IFERROR(_xlfn.XLOOKUP($G50,'2022'!$G:$G,'2022'!$H:$H),IFERROR(_xlfn.XLOOKUP($G50,'2023'!$G:$G,'2023'!$H:$H),IFERROR(_xlfn.XLOOKUP($G50,'2019'!$G:$G,'2019'!$H:$H),IFERROR(_xlfn.XLOOKUP($G50,'2024'!$G:$G,'2024'!$H:$H),IFERROR(_xlfn.XLOOKUP($G50,'2025'!$G:$G,'2025'!$H:$H),IFERROR(_xlfn.XLOOKUP($G50,'2026'!$G:$G,'2026'!$H:$H),""))))))))))</f>
        <v>DEPUTADO FEDERAL</v>
      </c>
      <c r="I50" s="9" t="s">
        <v>512</v>
      </c>
      <c r="J50" s="9" t="s">
        <v>69</v>
      </c>
      <c r="K50" s="9" t="s">
        <v>40</v>
      </c>
      <c r="L50" s="9" t="s">
        <v>41</v>
      </c>
      <c r="M50" s="9" t="s">
        <v>232</v>
      </c>
      <c r="N50" s="9" t="s">
        <v>233</v>
      </c>
      <c r="O50" s="9" t="s">
        <v>6670</v>
      </c>
      <c r="P50" s="9" t="s">
        <v>45</v>
      </c>
      <c r="Q50" s="9" t="s">
        <v>235</v>
      </c>
      <c r="R50" s="9" t="s">
        <v>45</v>
      </c>
      <c r="S50" s="9" t="s">
        <v>5277</v>
      </c>
      <c r="T50" s="9" t="s">
        <v>6669</v>
      </c>
      <c r="U50" s="9" t="s">
        <v>512</v>
      </c>
      <c r="V50" s="9" t="s">
        <v>6668</v>
      </c>
      <c r="W50" s="9" t="s">
        <v>51</v>
      </c>
      <c r="X50" s="9" t="s">
        <v>52</v>
      </c>
      <c r="Y50" s="9" t="s">
        <v>2366</v>
      </c>
      <c r="Z50" s="9" t="s">
        <v>54</v>
      </c>
      <c r="AA50" s="9" t="s">
        <v>55</v>
      </c>
      <c r="AB50" s="9" t="s">
        <v>5248</v>
      </c>
      <c r="AC50" s="12">
        <v>0</v>
      </c>
      <c r="AD50" s="6"/>
      <c r="AE50" s="10" t="str" cm="1">
        <f t="array" aca="1" ref="AE50" ca="1">IFERROR(_xlfn.XLOOKUP(MID(CELL("filename",$A$1),FIND("]",CELL("filename",$A$1))+1,255)&amp;"|"&amp;$C50,Fonte_OM_Objeto!$G:$G,Fonte_OM_Objeto!$J:$J),"")</f>
        <v/>
      </c>
      <c r="AF50" s="10" t="str" cm="1">
        <f t="array" aca="1" ref="AF50" ca="1">IFERROR(_xlfn.XLOOKUP(MID(CELL("filename",$A$1),FIND("]",CELL("filename",$A$1))+1,255)&amp;"|"&amp;$C50,Fonte_OM_Objeto!$G:$G,Fonte_OM_Objeto!$K:$K),"")</f>
        <v/>
      </c>
    </row>
    <row r="51" spans="1:32" s="1" customFormat="1" ht="19.7" customHeight="1" x14ac:dyDescent="0.2">
      <c r="A51" s="9" t="s">
        <v>30</v>
      </c>
      <c r="B51" s="9" t="s">
        <v>31</v>
      </c>
      <c r="C51" s="9" t="s">
        <v>6671</v>
      </c>
      <c r="D51" s="9" t="s">
        <v>33</v>
      </c>
      <c r="E51" s="9"/>
      <c r="F51" s="9" t="s">
        <v>3123</v>
      </c>
      <c r="G51" s="9" t="s">
        <v>2304</v>
      </c>
      <c r="H51" s="13" t="str">
        <f>IF($D51="BANCADA ESTADUAL (RP 7)","BANCADA ESTADUAL",IF($D51="RELATOR (RP 9)","COMISSÃO MISTA DO CONGRESSO",IFERROR(_xlfn.XLOOKUP($G51,$AH:$AH,$AI:$AI),IFERROR(_xlfn.XLOOKUP($G51,'2021'!$F:$F,'2021'!$G:$G),IFERROR(_xlfn.XLOOKUP($G51,'2022'!$G:$G,'2022'!$H:$H),IFERROR(_xlfn.XLOOKUP($G51,'2023'!$G:$G,'2023'!$H:$H),IFERROR(_xlfn.XLOOKUP($G51,'2019'!$G:$G,'2019'!$H:$H),IFERROR(_xlfn.XLOOKUP($G51,'2024'!$G:$G,'2024'!$H:$H),IFERROR(_xlfn.XLOOKUP($G51,'2025'!$G:$G,'2025'!$H:$H),IFERROR(_xlfn.XLOOKUP($G51,'2026'!$G:$G,'2026'!$H:$H),""))))))))))</f>
        <v>DEPUTADO FEDERAL</v>
      </c>
      <c r="I51" s="9" t="s">
        <v>512</v>
      </c>
      <c r="J51" s="9" t="s">
        <v>69</v>
      </c>
      <c r="K51" s="9" t="s">
        <v>40</v>
      </c>
      <c r="L51" s="9" t="s">
        <v>41</v>
      </c>
      <c r="M51" s="9" t="s">
        <v>232</v>
      </c>
      <c r="N51" s="9" t="s">
        <v>233</v>
      </c>
      <c r="O51" s="9" t="s">
        <v>6670</v>
      </c>
      <c r="P51" s="9" t="s">
        <v>45</v>
      </c>
      <c r="Q51" s="9" t="s">
        <v>235</v>
      </c>
      <c r="R51" s="9" t="s">
        <v>45</v>
      </c>
      <c r="S51" s="9" t="s">
        <v>5277</v>
      </c>
      <c r="T51" s="9" t="s">
        <v>6669</v>
      </c>
      <c r="U51" s="9" t="s">
        <v>512</v>
      </c>
      <c r="V51" s="9" t="s">
        <v>6668</v>
      </c>
      <c r="W51" s="9" t="s">
        <v>51</v>
      </c>
      <c r="X51" s="9" t="s">
        <v>52</v>
      </c>
      <c r="Y51" s="9" t="s">
        <v>5275</v>
      </c>
      <c r="Z51" s="9" t="s">
        <v>54</v>
      </c>
      <c r="AA51" s="9" t="s">
        <v>55</v>
      </c>
      <c r="AB51" s="9" t="s">
        <v>5248</v>
      </c>
      <c r="AC51" s="12">
        <v>480000</v>
      </c>
      <c r="AD51" s="6"/>
      <c r="AE51" s="10" t="str" cm="1">
        <f t="array" aca="1" ref="AE51" ca="1">IFERROR(_xlfn.XLOOKUP(MID(CELL("filename",$A$1),FIND("]",CELL("filename",$A$1))+1,255)&amp;"|"&amp;$C51,Fonte_OM_Objeto!$G:$G,Fonte_OM_Objeto!$J:$J),"")</f>
        <v/>
      </c>
      <c r="AF51" s="10" t="str" cm="1">
        <f t="array" aca="1" ref="AF51" ca="1">IFERROR(_xlfn.XLOOKUP(MID(CELL("filename",$A$1),FIND("]",CELL("filename",$A$1))+1,255)&amp;"|"&amp;$C51,Fonte_OM_Objeto!$G:$G,Fonte_OM_Objeto!$K:$K),"")</f>
        <v/>
      </c>
    </row>
    <row r="52" spans="1:32" s="1" customFormat="1" ht="19.7" customHeight="1" x14ac:dyDescent="0.2">
      <c r="A52" s="9" t="s">
        <v>30</v>
      </c>
      <c r="B52" s="9" t="s">
        <v>31</v>
      </c>
      <c r="C52" s="9" t="s">
        <v>6671</v>
      </c>
      <c r="D52" s="9" t="s">
        <v>33</v>
      </c>
      <c r="E52" s="9"/>
      <c r="F52" s="9" t="s">
        <v>3123</v>
      </c>
      <c r="G52" s="9" t="s">
        <v>2304</v>
      </c>
      <c r="H52" s="13" t="str">
        <f>IF($D52="BANCADA ESTADUAL (RP 7)","BANCADA ESTADUAL",IF($D52="RELATOR (RP 9)","COMISSÃO MISTA DO CONGRESSO",IFERROR(_xlfn.XLOOKUP($G52,$AH:$AH,$AI:$AI),IFERROR(_xlfn.XLOOKUP($G52,'2021'!$F:$F,'2021'!$G:$G),IFERROR(_xlfn.XLOOKUP($G52,'2022'!$G:$G,'2022'!$H:$H),IFERROR(_xlfn.XLOOKUP($G52,'2023'!$G:$G,'2023'!$H:$H),IFERROR(_xlfn.XLOOKUP($G52,'2019'!$G:$G,'2019'!$H:$H),IFERROR(_xlfn.XLOOKUP($G52,'2024'!$G:$G,'2024'!$H:$H),IFERROR(_xlfn.XLOOKUP($G52,'2025'!$G:$G,'2025'!$H:$H),IFERROR(_xlfn.XLOOKUP($G52,'2026'!$G:$G,'2026'!$H:$H),""))))))))))</f>
        <v>DEPUTADO FEDERAL</v>
      </c>
      <c r="I52" s="9" t="s">
        <v>512</v>
      </c>
      <c r="J52" s="9" t="s">
        <v>69</v>
      </c>
      <c r="K52" s="9" t="s">
        <v>40</v>
      </c>
      <c r="L52" s="9" t="s">
        <v>41</v>
      </c>
      <c r="M52" s="9" t="s">
        <v>232</v>
      </c>
      <c r="N52" s="9" t="s">
        <v>233</v>
      </c>
      <c r="O52" s="9" t="s">
        <v>6670</v>
      </c>
      <c r="P52" s="9" t="s">
        <v>45</v>
      </c>
      <c r="Q52" s="9" t="s">
        <v>235</v>
      </c>
      <c r="R52" s="9" t="s">
        <v>45</v>
      </c>
      <c r="S52" s="9" t="s">
        <v>5277</v>
      </c>
      <c r="T52" s="9" t="s">
        <v>6669</v>
      </c>
      <c r="U52" s="9" t="s">
        <v>512</v>
      </c>
      <c r="V52" s="9" t="s">
        <v>6668</v>
      </c>
      <c r="W52" s="9" t="s">
        <v>51</v>
      </c>
      <c r="X52" s="9" t="s">
        <v>52</v>
      </c>
      <c r="Y52" s="9" t="s">
        <v>53</v>
      </c>
      <c r="Z52" s="9" t="s">
        <v>54</v>
      </c>
      <c r="AA52" s="9" t="s">
        <v>55</v>
      </c>
      <c r="AB52" s="9" t="s">
        <v>5248</v>
      </c>
      <c r="AC52" s="12">
        <v>20000</v>
      </c>
      <c r="AD52" s="6"/>
      <c r="AE52" s="10" t="str" cm="1">
        <f t="array" aca="1" ref="AE52" ca="1">IFERROR(_xlfn.XLOOKUP(MID(CELL("filename",$A$1),FIND("]",CELL("filename",$A$1))+1,255)&amp;"|"&amp;$C52,Fonte_OM_Objeto!$G:$G,Fonte_OM_Objeto!$J:$J),"")</f>
        <v/>
      </c>
      <c r="AF52" s="10" t="str" cm="1">
        <f t="array" aca="1" ref="AF52" ca="1">IFERROR(_xlfn.XLOOKUP(MID(CELL("filename",$A$1),FIND("]",CELL("filename",$A$1))+1,255)&amp;"|"&amp;$C52,Fonte_OM_Objeto!$G:$G,Fonte_OM_Objeto!$K:$K),"")</f>
        <v/>
      </c>
    </row>
    <row r="53" spans="1:32" s="1" customFormat="1" ht="19.7" customHeight="1" x14ac:dyDescent="0.2">
      <c r="A53" s="9" t="s">
        <v>30</v>
      </c>
      <c r="B53" s="9" t="s">
        <v>31</v>
      </c>
      <c r="C53" s="9" t="s">
        <v>6667</v>
      </c>
      <c r="D53" s="9" t="s">
        <v>33</v>
      </c>
      <c r="E53" s="9"/>
      <c r="F53" s="9" t="s">
        <v>3123</v>
      </c>
      <c r="G53" s="9" t="s">
        <v>2304</v>
      </c>
      <c r="H53" s="13" t="str">
        <f>IF($D53="BANCADA ESTADUAL (RP 7)","BANCADA ESTADUAL",IF($D53="RELATOR (RP 9)","COMISSÃO MISTA DO CONGRESSO",IFERROR(_xlfn.XLOOKUP($G53,$AH:$AH,$AI:$AI),IFERROR(_xlfn.XLOOKUP($G53,'2021'!$F:$F,'2021'!$G:$G),IFERROR(_xlfn.XLOOKUP($G53,'2022'!$G:$G,'2022'!$H:$H),IFERROR(_xlfn.XLOOKUP($G53,'2023'!$G:$G,'2023'!$H:$H),IFERROR(_xlfn.XLOOKUP($G53,'2019'!$G:$G,'2019'!$H:$H),IFERROR(_xlfn.XLOOKUP($G53,'2024'!$G:$G,'2024'!$H:$H),IFERROR(_xlfn.XLOOKUP($G53,'2025'!$G:$G,'2025'!$H:$H),IFERROR(_xlfn.XLOOKUP($G53,'2026'!$G:$G,'2026'!$H:$H),""))))))))))</f>
        <v>DEPUTADO FEDERAL</v>
      </c>
      <c r="I53" s="9" t="s">
        <v>512</v>
      </c>
      <c r="J53" s="9" t="s">
        <v>69</v>
      </c>
      <c r="K53" s="9" t="s">
        <v>40</v>
      </c>
      <c r="L53" s="9" t="s">
        <v>41</v>
      </c>
      <c r="M53" s="9" t="s">
        <v>232</v>
      </c>
      <c r="N53" s="9" t="s">
        <v>233</v>
      </c>
      <c r="O53" s="9" t="s">
        <v>6666</v>
      </c>
      <c r="P53" s="9" t="s">
        <v>45</v>
      </c>
      <c r="Q53" s="9" t="s">
        <v>235</v>
      </c>
      <c r="R53" s="9" t="s">
        <v>45</v>
      </c>
      <c r="S53" s="9" t="s">
        <v>5277</v>
      </c>
      <c r="T53" s="9" t="s">
        <v>6665</v>
      </c>
      <c r="U53" s="9" t="s">
        <v>512</v>
      </c>
      <c r="V53" s="9" t="s">
        <v>6664</v>
      </c>
      <c r="W53" s="9" t="s">
        <v>51</v>
      </c>
      <c r="X53" s="9" t="s">
        <v>52</v>
      </c>
      <c r="Y53" s="9" t="s">
        <v>2366</v>
      </c>
      <c r="Z53" s="9" t="s">
        <v>54</v>
      </c>
      <c r="AA53" s="9" t="s">
        <v>55</v>
      </c>
      <c r="AB53" s="9" t="s">
        <v>5248</v>
      </c>
      <c r="AC53" s="12">
        <v>0</v>
      </c>
      <c r="AD53" s="6"/>
      <c r="AE53" s="10" t="str" cm="1">
        <f t="array" aca="1" ref="AE53" ca="1">IFERROR(_xlfn.XLOOKUP(MID(CELL("filename",$A$1),FIND("]",CELL("filename",$A$1))+1,255)&amp;"|"&amp;$C53,Fonte_OM_Objeto!$G:$G,Fonte_OM_Objeto!$J:$J),"")</f>
        <v/>
      </c>
      <c r="AF53" s="10" t="str" cm="1">
        <f t="array" aca="1" ref="AF53" ca="1">IFERROR(_xlfn.XLOOKUP(MID(CELL("filename",$A$1),FIND("]",CELL("filename",$A$1))+1,255)&amp;"|"&amp;$C53,Fonte_OM_Objeto!$G:$G,Fonte_OM_Objeto!$K:$K),"")</f>
        <v/>
      </c>
    </row>
    <row r="54" spans="1:32" s="1" customFormat="1" ht="19.7" customHeight="1" x14ac:dyDescent="0.2">
      <c r="A54" s="9" t="s">
        <v>30</v>
      </c>
      <c r="B54" s="9" t="s">
        <v>31</v>
      </c>
      <c r="C54" s="9" t="s">
        <v>6667</v>
      </c>
      <c r="D54" s="9" t="s">
        <v>33</v>
      </c>
      <c r="E54" s="9"/>
      <c r="F54" s="9" t="s">
        <v>3123</v>
      </c>
      <c r="G54" s="9" t="s">
        <v>2304</v>
      </c>
      <c r="H54" s="13" t="str">
        <f>IF($D54="BANCADA ESTADUAL (RP 7)","BANCADA ESTADUAL",IF($D54="RELATOR (RP 9)","COMISSÃO MISTA DO CONGRESSO",IFERROR(_xlfn.XLOOKUP($G54,$AH:$AH,$AI:$AI),IFERROR(_xlfn.XLOOKUP($G54,'2021'!$F:$F,'2021'!$G:$G),IFERROR(_xlfn.XLOOKUP($G54,'2022'!$G:$G,'2022'!$H:$H),IFERROR(_xlfn.XLOOKUP($G54,'2023'!$G:$G,'2023'!$H:$H),IFERROR(_xlfn.XLOOKUP($G54,'2019'!$G:$G,'2019'!$H:$H),IFERROR(_xlfn.XLOOKUP($G54,'2024'!$G:$G,'2024'!$H:$H),IFERROR(_xlfn.XLOOKUP($G54,'2025'!$G:$G,'2025'!$H:$H),IFERROR(_xlfn.XLOOKUP($G54,'2026'!$G:$G,'2026'!$H:$H),""))))))))))</f>
        <v>DEPUTADO FEDERAL</v>
      </c>
      <c r="I54" s="9" t="s">
        <v>512</v>
      </c>
      <c r="J54" s="9" t="s">
        <v>69</v>
      </c>
      <c r="K54" s="9" t="s">
        <v>40</v>
      </c>
      <c r="L54" s="9" t="s">
        <v>41</v>
      </c>
      <c r="M54" s="9" t="s">
        <v>232</v>
      </c>
      <c r="N54" s="9" t="s">
        <v>233</v>
      </c>
      <c r="O54" s="9" t="s">
        <v>6666</v>
      </c>
      <c r="P54" s="9" t="s">
        <v>45</v>
      </c>
      <c r="Q54" s="9" t="s">
        <v>235</v>
      </c>
      <c r="R54" s="9" t="s">
        <v>45</v>
      </c>
      <c r="S54" s="9" t="s">
        <v>5277</v>
      </c>
      <c r="T54" s="9" t="s">
        <v>6665</v>
      </c>
      <c r="U54" s="9" t="s">
        <v>512</v>
      </c>
      <c r="V54" s="9" t="s">
        <v>6664</v>
      </c>
      <c r="W54" s="9" t="s">
        <v>51</v>
      </c>
      <c r="X54" s="9" t="s">
        <v>52</v>
      </c>
      <c r="Y54" s="9" t="s">
        <v>5275</v>
      </c>
      <c r="Z54" s="9" t="s">
        <v>54</v>
      </c>
      <c r="AA54" s="9" t="s">
        <v>55</v>
      </c>
      <c r="AB54" s="9" t="s">
        <v>5248</v>
      </c>
      <c r="AC54" s="12">
        <v>480000</v>
      </c>
      <c r="AD54" s="6"/>
      <c r="AE54" s="10" t="str" cm="1">
        <f t="array" aca="1" ref="AE54" ca="1">IFERROR(_xlfn.XLOOKUP(MID(CELL("filename",$A$1),FIND("]",CELL("filename",$A$1))+1,255)&amp;"|"&amp;$C54,Fonte_OM_Objeto!$G:$G,Fonte_OM_Objeto!$J:$J),"")</f>
        <v/>
      </c>
      <c r="AF54" s="10" t="str" cm="1">
        <f t="array" aca="1" ref="AF54" ca="1">IFERROR(_xlfn.XLOOKUP(MID(CELL("filename",$A$1),FIND("]",CELL("filename",$A$1))+1,255)&amp;"|"&amp;$C54,Fonte_OM_Objeto!$G:$G,Fonte_OM_Objeto!$K:$K),"")</f>
        <v/>
      </c>
    </row>
    <row r="55" spans="1:32" s="1" customFormat="1" ht="19.7" customHeight="1" x14ac:dyDescent="0.2">
      <c r="A55" s="9" t="s">
        <v>30</v>
      </c>
      <c r="B55" s="9" t="s">
        <v>31</v>
      </c>
      <c r="C55" s="9" t="s">
        <v>6667</v>
      </c>
      <c r="D55" s="9" t="s">
        <v>33</v>
      </c>
      <c r="E55" s="9"/>
      <c r="F55" s="9" t="s">
        <v>3123</v>
      </c>
      <c r="G55" s="9" t="s">
        <v>2304</v>
      </c>
      <c r="H55" s="13" t="str">
        <f>IF($D55="BANCADA ESTADUAL (RP 7)","BANCADA ESTADUAL",IF($D55="RELATOR (RP 9)","COMISSÃO MISTA DO CONGRESSO",IFERROR(_xlfn.XLOOKUP($G55,$AH:$AH,$AI:$AI),IFERROR(_xlfn.XLOOKUP($G55,'2021'!$F:$F,'2021'!$G:$G),IFERROR(_xlfn.XLOOKUP($G55,'2022'!$G:$G,'2022'!$H:$H),IFERROR(_xlfn.XLOOKUP($G55,'2023'!$G:$G,'2023'!$H:$H),IFERROR(_xlfn.XLOOKUP($G55,'2019'!$G:$G,'2019'!$H:$H),IFERROR(_xlfn.XLOOKUP($G55,'2024'!$G:$G,'2024'!$H:$H),IFERROR(_xlfn.XLOOKUP($G55,'2025'!$G:$G,'2025'!$H:$H),IFERROR(_xlfn.XLOOKUP($G55,'2026'!$G:$G,'2026'!$H:$H),""))))))))))</f>
        <v>DEPUTADO FEDERAL</v>
      </c>
      <c r="I55" s="9" t="s">
        <v>512</v>
      </c>
      <c r="J55" s="9" t="s">
        <v>69</v>
      </c>
      <c r="K55" s="9" t="s">
        <v>40</v>
      </c>
      <c r="L55" s="9" t="s">
        <v>41</v>
      </c>
      <c r="M55" s="9" t="s">
        <v>232</v>
      </c>
      <c r="N55" s="9" t="s">
        <v>233</v>
      </c>
      <c r="O55" s="9" t="s">
        <v>6666</v>
      </c>
      <c r="P55" s="9" t="s">
        <v>45</v>
      </c>
      <c r="Q55" s="9" t="s">
        <v>235</v>
      </c>
      <c r="R55" s="9" t="s">
        <v>45</v>
      </c>
      <c r="S55" s="9" t="s">
        <v>5277</v>
      </c>
      <c r="T55" s="9" t="s">
        <v>6665</v>
      </c>
      <c r="U55" s="9" t="s">
        <v>512</v>
      </c>
      <c r="V55" s="9" t="s">
        <v>6664</v>
      </c>
      <c r="W55" s="9" t="s">
        <v>51</v>
      </c>
      <c r="X55" s="9" t="s">
        <v>52</v>
      </c>
      <c r="Y55" s="9" t="s">
        <v>53</v>
      </c>
      <c r="Z55" s="9" t="s">
        <v>54</v>
      </c>
      <c r="AA55" s="9" t="s">
        <v>55</v>
      </c>
      <c r="AB55" s="9" t="s">
        <v>5248</v>
      </c>
      <c r="AC55" s="12">
        <v>20000</v>
      </c>
      <c r="AD55" s="6"/>
      <c r="AE55" s="10" t="str" cm="1">
        <f t="array" aca="1" ref="AE55" ca="1">IFERROR(_xlfn.XLOOKUP(MID(CELL("filename",$A$1),FIND("]",CELL("filename",$A$1))+1,255)&amp;"|"&amp;$C55,Fonte_OM_Objeto!$G:$G,Fonte_OM_Objeto!$J:$J),"")</f>
        <v/>
      </c>
      <c r="AF55" s="10" t="str" cm="1">
        <f t="array" aca="1" ref="AF55" ca="1">IFERROR(_xlfn.XLOOKUP(MID(CELL("filename",$A$1),FIND("]",CELL("filename",$A$1))+1,255)&amp;"|"&amp;$C55,Fonte_OM_Objeto!$G:$G,Fonte_OM_Objeto!$K:$K),"")</f>
        <v/>
      </c>
    </row>
    <row r="56" spans="1:32" s="1" customFormat="1" ht="19.7" customHeight="1" x14ac:dyDescent="0.2">
      <c r="A56" s="9" t="s">
        <v>30</v>
      </c>
      <c r="B56" s="9" t="s">
        <v>31</v>
      </c>
      <c r="C56" s="9" t="s">
        <v>6663</v>
      </c>
      <c r="D56" s="9" t="s">
        <v>33</v>
      </c>
      <c r="E56" s="9"/>
      <c r="F56" s="9" t="s">
        <v>3123</v>
      </c>
      <c r="G56" s="9" t="s">
        <v>2304</v>
      </c>
      <c r="H56" s="13" t="str">
        <f>IF($D56="BANCADA ESTADUAL (RP 7)","BANCADA ESTADUAL",IF($D56="RELATOR (RP 9)","COMISSÃO MISTA DO CONGRESSO",IFERROR(_xlfn.XLOOKUP($G56,$AH:$AH,$AI:$AI),IFERROR(_xlfn.XLOOKUP($G56,'2021'!$F:$F,'2021'!$G:$G),IFERROR(_xlfn.XLOOKUP($G56,'2022'!$G:$G,'2022'!$H:$H),IFERROR(_xlfn.XLOOKUP($G56,'2023'!$G:$G,'2023'!$H:$H),IFERROR(_xlfn.XLOOKUP($G56,'2019'!$G:$G,'2019'!$H:$H),IFERROR(_xlfn.XLOOKUP($G56,'2024'!$G:$G,'2024'!$H:$H),IFERROR(_xlfn.XLOOKUP($G56,'2025'!$G:$G,'2025'!$H:$H),IFERROR(_xlfn.XLOOKUP($G56,'2026'!$G:$G,'2026'!$H:$H),""))))))))))</f>
        <v>DEPUTADO FEDERAL</v>
      </c>
      <c r="I56" s="9" t="s">
        <v>512</v>
      </c>
      <c r="J56" s="9" t="s">
        <v>69</v>
      </c>
      <c r="K56" s="9" t="s">
        <v>40</v>
      </c>
      <c r="L56" s="9" t="s">
        <v>41</v>
      </c>
      <c r="M56" s="9" t="s">
        <v>232</v>
      </c>
      <c r="N56" s="9" t="s">
        <v>233</v>
      </c>
      <c r="O56" s="9" t="s">
        <v>6662</v>
      </c>
      <c r="P56" s="9" t="s">
        <v>45</v>
      </c>
      <c r="Q56" s="9" t="s">
        <v>235</v>
      </c>
      <c r="R56" s="9" t="s">
        <v>45</v>
      </c>
      <c r="S56" s="9" t="s">
        <v>5277</v>
      </c>
      <c r="T56" s="9" t="s">
        <v>6661</v>
      </c>
      <c r="U56" s="9" t="s">
        <v>512</v>
      </c>
      <c r="V56" s="9" t="s">
        <v>6660</v>
      </c>
      <c r="W56" s="9" t="s">
        <v>51</v>
      </c>
      <c r="X56" s="9" t="s">
        <v>52</v>
      </c>
      <c r="Y56" s="9" t="s">
        <v>2366</v>
      </c>
      <c r="Z56" s="9" t="s">
        <v>54</v>
      </c>
      <c r="AA56" s="9" t="s">
        <v>55</v>
      </c>
      <c r="AB56" s="9" t="s">
        <v>5248</v>
      </c>
      <c r="AC56" s="12">
        <v>0</v>
      </c>
      <c r="AD56" s="6"/>
      <c r="AE56" s="10" t="str" cm="1">
        <f t="array" aca="1" ref="AE56" ca="1">IFERROR(_xlfn.XLOOKUP(MID(CELL("filename",$A$1),FIND("]",CELL("filename",$A$1))+1,255)&amp;"|"&amp;$C56,Fonte_OM_Objeto!$G:$G,Fonte_OM_Objeto!$J:$J),"")</f>
        <v/>
      </c>
      <c r="AF56" s="10" t="str" cm="1">
        <f t="array" aca="1" ref="AF56" ca="1">IFERROR(_xlfn.XLOOKUP(MID(CELL("filename",$A$1),FIND("]",CELL("filename",$A$1))+1,255)&amp;"|"&amp;$C56,Fonte_OM_Objeto!$G:$G,Fonte_OM_Objeto!$K:$K),"")</f>
        <v/>
      </c>
    </row>
    <row r="57" spans="1:32" s="1" customFormat="1" ht="19.7" customHeight="1" x14ac:dyDescent="0.2">
      <c r="A57" s="9" t="s">
        <v>30</v>
      </c>
      <c r="B57" s="9" t="s">
        <v>31</v>
      </c>
      <c r="C57" s="9" t="s">
        <v>6663</v>
      </c>
      <c r="D57" s="9" t="s">
        <v>33</v>
      </c>
      <c r="E57" s="9"/>
      <c r="F57" s="9" t="s">
        <v>3123</v>
      </c>
      <c r="G57" s="9" t="s">
        <v>2304</v>
      </c>
      <c r="H57" s="13" t="str">
        <f>IF($D57="BANCADA ESTADUAL (RP 7)","BANCADA ESTADUAL",IF($D57="RELATOR (RP 9)","COMISSÃO MISTA DO CONGRESSO",IFERROR(_xlfn.XLOOKUP($G57,$AH:$AH,$AI:$AI),IFERROR(_xlfn.XLOOKUP($G57,'2021'!$F:$F,'2021'!$G:$G),IFERROR(_xlfn.XLOOKUP($G57,'2022'!$G:$G,'2022'!$H:$H),IFERROR(_xlfn.XLOOKUP($G57,'2023'!$G:$G,'2023'!$H:$H),IFERROR(_xlfn.XLOOKUP($G57,'2019'!$G:$G,'2019'!$H:$H),IFERROR(_xlfn.XLOOKUP($G57,'2024'!$G:$G,'2024'!$H:$H),IFERROR(_xlfn.XLOOKUP($G57,'2025'!$G:$G,'2025'!$H:$H),IFERROR(_xlfn.XLOOKUP($G57,'2026'!$G:$G,'2026'!$H:$H),""))))))))))</f>
        <v>DEPUTADO FEDERAL</v>
      </c>
      <c r="I57" s="9" t="s">
        <v>512</v>
      </c>
      <c r="J57" s="9" t="s">
        <v>69</v>
      </c>
      <c r="K57" s="9" t="s">
        <v>40</v>
      </c>
      <c r="L57" s="9" t="s">
        <v>41</v>
      </c>
      <c r="M57" s="9" t="s">
        <v>232</v>
      </c>
      <c r="N57" s="9" t="s">
        <v>233</v>
      </c>
      <c r="O57" s="9" t="s">
        <v>6662</v>
      </c>
      <c r="P57" s="9" t="s">
        <v>45</v>
      </c>
      <c r="Q57" s="9" t="s">
        <v>235</v>
      </c>
      <c r="R57" s="9" t="s">
        <v>45</v>
      </c>
      <c r="S57" s="9" t="s">
        <v>5277</v>
      </c>
      <c r="T57" s="9" t="s">
        <v>6661</v>
      </c>
      <c r="U57" s="9" t="s">
        <v>512</v>
      </c>
      <c r="V57" s="9" t="s">
        <v>6660</v>
      </c>
      <c r="W57" s="9" t="s">
        <v>51</v>
      </c>
      <c r="X57" s="9" t="s">
        <v>52</v>
      </c>
      <c r="Y57" s="9" t="s">
        <v>5275</v>
      </c>
      <c r="Z57" s="9" t="s">
        <v>54</v>
      </c>
      <c r="AA57" s="9" t="s">
        <v>55</v>
      </c>
      <c r="AB57" s="9" t="s">
        <v>5248</v>
      </c>
      <c r="AC57" s="12">
        <v>480000</v>
      </c>
      <c r="AD57" s="6"/>
      <c r="AE57" s="10" t="str" cm="1">
        <f t="array" aca="1" ref="AE57" ca="1">IFERROR(_xlfn.XLOOKUP(MID(CELL("filename",$A$1),FIND("]",CELL("filename",$A$1))+1,255)&amp;"|"&amp;$C57,Fonte_OM_Objeto!$G:$G,Fonte_OM_Objeto!$J:$J),"")</f>
        <v/>
      </c>
      <c r="AF57" s="10" t="str" cm="1">
        <f t="array" aca="1" ref="AF57" ca="1">IFERROR(_xlfn.XLOOKUP(MID(CELL("filename",$A$1),FIND("]",CELL("filename",$A$1))+1,255)&amp;"|"&amp;$C57,Fonte_OM_Objeto!$G:$G,Fonte_OM_Objeto!$K:$K),"")</f>
        <v/>
      </c>
    </row>
    <row r="58" spans="1:32" s="1" customFormat="1" ht="19.7" customHeight="1" x14ac:dyDescent="0.2">
      <c r="A58" s="9" t="s">
        <v>30</v>
      </c>
      <c r="B58" s="9" t="s">
        <v>31</v>
      </c>
      <c r="C58" s="9" t="s">
        <v>6663</v>
      </c>
      <c r="D58" s="9" t="s">
        <v>33</v>
      </c>
      <c r="E58" s="9"/>
      <c r="F58" s="9" t="s">
        <v>3123</v>
      </c>
      <c r="G58" s="9" t="s">
        <v>2304</v>
      </c>
      <c r="H58" s="13" t="str">
        <f>IF($D58="BANCADA ESTADUAL (RP 7)","BANCADA ESTADUAL",IF($D58="RELATOR (RP 9)","COMISSÃO MISTA DO CONGRESSO",IFERROR(_xlfn.XLOOKUP($G58,$AH:$AH,$AI:$AI),IFERROR(_xlfn.XLOOKUP($G58,'2021'!$F:$F,'2021'!$G:$G),IFERROR(_xlfn.XLOOKUP($G58,'2022'!$G:$G,'2022'!$H:$H),IFERROR(_xlfn.XLOOKUP($G58,'2023'!$G:$G,'2023'!$H:$H),IFERROR(_xlfn.XLOOKUP($G58,'2019'!$G:$G,'2019'!$H:$H),IFERROR(_xlfn.XLOOKUP($G58,'2024'!$G:$G,'2024'!$H:$H),IFERROR(_xlfn.XLOOKUP($G58,'2025'!$G:$G,'2025'!$H:$H),IFERROR(_xlfn.XLOOKUP($G58,'2026'!$G:$G,'2026'!$H:$H),""))))))))))</f>
        <v>DEPUTADO FEDERAL</v>
      </c>
      <c r="I58" s="9" t="s">
        <v>512</v>
      </c>
      <c r="J58" s="9" t="s">
        <v>69</v>
      </c>
      <c r="K58" s="9" t="s">
        <v>40</v>
      </c>
      <c r="L58" s="9" t="s">
        <v>41</v>
      </c>
      <c r="M58" s="9" t="s">
        <v>232</v>
      </c>
      <c r="N58" s="9" t="s">
        <v>233</v>
      </c>
      <c r="O58" s="9" t="s">
        <v>6662</v>
      </c>
      <c r="P58" s="9" t="s">
        <v>45</v>
      </c>
      <c r="Q58" s="9" t="s">
        <v>235</v>
      </c>
      <c r="R58" s="9" t="s">
        <v>45</v>
      </c>
      <c r="S58" s="9" t="s">
        <v>5277</v>
      </c>
      <c r="T58" s="9" t="s">
        <v>6661</v>
      </c>
      <c r="U58" s="9" t="s">
        <v>512</v>
      </c>
      <c r="V58" s="9" t="s">
        <v>6660</v>
      </c>
      <c r="W58" s="9" t="s">
        <v>51</v>
      </c>
      <c r="X58" s="9" t="s">
        <v>52</v>
      </c>
      <c r="Y58" s="9" t="s">
        <v>53</v>
      </c>
      <c r="Z58" s="9" t="s">
        <v>54</v>
      </c>
      <c r="AA58" s="9" t="s">
        <v>55</v>
      </c>
      <c r="AB58" s="9" t="s">
        <v>5248</v>
      </c>
      <c r="AC58" s="12">
        <v>20000</v>
      </c>
      <c r="AD58" s="6"/>
      <c r="AE58" s="10" t="str" cm="1">
        <f t="array" aca="1" ref="AE58" ca="1">IFERROR(_xlfn.XLOOKUP(MID(CELL("filename",$A$1),FIND("]",CELL("filename",$A$1))+1,255)&amp;"|"&amp;$C58,Fonte_OM_Objeto!$G:$G,Fonte_OM_Objeto!$J:$J),"")</f>
        <v/>
      </c>
      <c r="AF58" s="10" t="str" cm="1">
        <f t="array" aca="1" ref="AF58" ca="1">IFERROR(_xlfn.XLOOKUP(MID(CELL("filename",$A$1),FIND("]",CELL("filename",$A$1))+1,255)&amp;"|"&amp;$C58,Fonte_OM_Objeto!$G:$G,Fonte_OM_Objeto!$K:$K),"")</f>
        <v/>
      </c>
    </row>
    <row r="59" spans="1:32" s="1" customFormat="1" ht="19.7" customHeight="1" x14ac:dyDescent="0.2">
      <c r="A59" s="9" t="s">
        <v>30</v>
      </c>
      <c r="B59" s="9" t="s">
        <v>31</v>
      </c>
      <c r="C59" s="9" t="s">
        <v>6659</v>
      </c>
      <c r="D59" s="9" t="s">
        <v>33</v>
      </c>
      <c r="E59" s="9"/>
      <c r="F59" s="9" t="s">
        <v>3123</v>
      </c>
      <c r="G59" s="9" t="s">
        <v>2304</v>
      </c>
      <c r="H59" s="13" t="str">
        <f>IF($D59="BANCADA ESTADUAL (RP 7)","BANCADA ESTADUAL",IF($D59="RELATOR (RP 9)","COMISSÃO MISTA DO CONGRESSO",IFERROR(_xlfn.XLOOKUP($G59,$AH:$AH,$AI:$AI),IFERROR(_xlfn.XLOOKUP($G59,'2021'!$F:$F,'2021'!$G:$G),IFERROR(_xlfn.XLOOKUP($G59,'2022'!$G:$G,'2022'!$H:$H),IFERROR(_xlfn.XLOOKUP($G59,'2023'!$G:$G,'2023'!$H:$H),IFERROR(_xlfn.XLOOKUP($G59,'2019'!$G:$G,'2019'!$H:$H),IFERROR(_xlfn.XLOOKUP($G59,'2024'!$G:$G,'2024'!$H:$H),IFERROR(_xlfn.XLOOKUP($G59,'2025'!$G:$G,'2025'!$H:$H),IFERROR(_xlfn.XLOOKUP($G59,'2026'!$G:$G,'2026'!$H:$H),""))))))))))</f>
        <v>DEPUTADO FEDERAL</v>
      </c>
      <c r="I59" s="9" t="s">
        <v>512</v>
      </c>
      <c r="J59" s="9" t="s">
        <v>69</v>
      </c>
      <c r="K59" s="9" t="s">
        <v>40</v>
      </c>
      <c r="L59" s="9" t="s">
        <v>41</v>
      </c>
      <c r="M59" s="9" t="s">
        <v>232</v>
      </c>
      <c r="N59" s="9" t="s">
        <v>233</v>
      </c>
      <c r="O59" s="9" t="s">
        <v>6658</v>
      </c>
      <c r="P59" s="9" t="s">
        <v>45</v>
      </c>
      <c r="Q59" s="9" t="s">
        <v>235</v>
      </c>
      <c r="R59" s="9" t="s">
        <v>45</v>
      </c>
      <c r="S59" s="9" t="s">
        <v>5277</v>
      </c>
      <c r="T59" s="9" t="s">
        <v>5951</v>
      </c>
      <c r="U59" s="9" t="s">
        <v>512</v>
      </c>
      <c r="V59" s="9" t="s">
        <v>5950</v>
      </c>
      <c r="W59" s="9" t="s">
        <v>51</v>
      </c>
      <c r="X59" s="9" t="s">
        <v>52</v>
      </c>
      <c r="Y59" s="9" t="s">
        <v>2366</v>
      </c>
      <c r="Z59" s="9" t="s">
        <v>54</v>
      </c>
      <c r="AA59" s="9" t="s">
        <v>55</v>
      </c>
      <c r="AB59" s="9" t="s">
        <v>5248</v>
      </c>
      <c r="AC59" s="12">
        <v>0</v>
      </c>
      <c r="AD59" s="6"/>
      <c r="AE59" s="10" t="str" cm="1">
        <f t="array" aca="1" ref="AE59" ca="1">IFERROR(_xlfn.XLOOKUP(MID(CELL("filename",$A$1),FIND("]",CELL("filename",$A$1))+1,255)&amp;"|"&amp;$C59,Fonte_OM_Objeto!$G:$G,Fonte_OM_Objeto!$J:$J),"")</f>
        <v/>
      </c>
      <c r="AF59" s="10" t="str" cm="1">
        <f t="array" aca="1" ref="AF59" ca="1">IFERROR(_xlfn.XLOOKUP(MID(CELL("filename",$A$1),FIND("]",CELL("filename",$A$1))+1,255)&amp;"|"&amp;$C59,Fonte_OM_Objeto!$G:$G,Fonte_OM_Objeto!$K:$K),"")</f>
        <v/>
      </c>
    </row>
    <row r="60" spans="1:32" s="1" customFormat="1" ht="19.7" customHeight="1" x14ac:dyDescent="0.2">
      <c r="A60" s="9" t="s">
        <v>30</v>
      </c>
      <c r="B60" s="9" t="s">
        <v>31</v>
      </c>
      <c r="C60" s="9" t="s">
        <v>6659</v>
      </c>
      <c r="D60" s="9" t="s">
        <v>33</v>
      </c>
      <c r="E60" s="9"/>
      <c r="F60" s="9" t="s">
        <v>3123</v>
      </c>
      <c r="G60" s="9" t="s">
        <v>2304</v>
      </c>
      <c r="H60" s="13" t="str">
        <f>IF($D60="BANCADA ESTADUAL (RP 7)","BANCADA ESTADUAL",IF($D60="RELATOR (RP 9)","COMISSÃO MISTA DO CONGRESSO",IFERROR(_xlfn.XLOOKUP($G60,$AH:$AH,$AI:$AI),IFERROR(_xlfn.XLOOKUP($G60,'2021'!$F:$F,'2021'!$G:$G),IFERROR(_xlfn.XLOOKUP($G60,'2022'!$G:$G,'2022'!$H:$H),IFERROR(_xlfn.XLOOKUP($G60,'2023'!$G:$G,'2023'!$H:$H),IFERROR(_xlfn.XLOOKUP($G60,'2019'!$G:$G,'2019'!$H:$H),IFERROR(_xlfn.XLOOKUP($G60,'2024'!$G:$G,'2024'!$H:$H),IFERROR(_xlfn.XLOOKUP($G60,'2025'!$G:$G,'2025'!$H:$H),IFERROR(_xlfn.XLOOKUP($G60,'2026'!$G:$G,'2026'!$H:$H),""))))))))))</f>
        <v>DEPUTADO FEDERAL</v>
      </c>
      <c r="I60" s="9" t="s">
        <v>512</v>
      </c>
      <c r="J60" s="9" t="s">
        <v>69</v>
      </c>
      <c r="K60" s="9" t="s">
        <v>40</v>
      </c>
      <c r="L60" s="9" t="s">
        <v>41</v>
      </c>
      <c r="M60" s="9" t="s">
        <v>232</v>
      </c>
      <c r="N60" s="9" t="s">
        <v>233</v>
      </c>
      <c r="O60" s="9" t="s">
        <v>6658</v>
      </c>
      <c r="P60" s="9" t="s">
        <v>45</v>
      </c>
      <c r="Q60" s="9" t="s">
        <v>235</v>
      </c>
      <c r="R60" s="9" t="s">
        <v>45</v>
      </c>
      <c r="S60" s="9" t="s">
        <v>5277</v>
      </c>
      <c r="T60" s="9" t="s">
        <v>5951</v>
      </c>
      <c r="U60" s="9" t="s">
        <v>512</v>
      </c>
      <c r="V60" s="9" t="s">
        <v>5950</v>
      </c>
      <c r="W60" s="9" t="s">
        <v>51</v>
      </c>
      <c r="X60" s="9" t="s">
        <v>52</v>
      </c>
      <c r="Y60" s="9" t="s">
        <v>5275</v>
      </c>
      <c r="Z60" s="9" t="s">
        <v>54</v>
      </c>
      <c r="AA60" s="9" t="s">
        <v>55</v>
      </c>
      <c r="AB60" s="9" t="s">
        <v>5248</v>
      </c>
      <c r="AC60" s="12">
        <v>480000</v>
      </c>
      <c r="AD60" s="6"/>
      <c r="AE60" s="10" t="str" cm="1">
        <f t="array" aca="1" ref="AE60" ca="1">IFERROR(_xlfn.XLOOKUP(MID(CELL("filename",$A$1),FIND("]",CELL("filename",$A$1))+1,255)&amp;"|"&amp;$C60,Fonte_OM_Objeto!$G:$G,Fonte_OM_Objeto!$J:$J),"")</f>
        <v/>
      </c>
      <c r="AF60" s="10" t="str" cm="1">
        <f t="array" aca="1" ref="AF60" ca="1">IFERROR(_xlfn.XLOOKUP(MID(CELL("filename",$A$1),FIND("]",CELL("filename",$A$1))+1,255)&amp;"|"&amp;$C60,Fonte_OM_Objeto!$G:$G,Fonte_OM_Objeto!$K:$K),"")</f>
        <v/>
      </c>
    </row>
    <row r="61" spans="1:32" s="1" customFormat="1" ht="19.7" customHeight="1" x14ac:dyDescent="0.2">
      <c r="A61" s="9" t="s">
        <v>30</v>
      </c>
      <c r="B61" s="9" t="s">
        <v>31</v>
      </c>
      <c r="C61" s="9" t="s">
        <v>6659</v>
      </c>
      <c r="D61" s="9" t="s">
        <v>33</v>
      </c>
      <c r="E61" s="9"/>
      <c r="F61" s="9" t="s">
        <v>3123</v>
      </c>
      <c r="G61" s="9" t="s">
        <v>2304</v>
      </c>
      <c r="H61" s="13" t="str">
        <f>IF($D61="BANCADA ESTADUAL (RP 7)","BANCADA ESTADUAL",IF($D61="RELATOR (RP 9)","COMISSÃO MISTA DO CONGRESSO",IFERROR(_xlfn.XLOOKUP($G61,$AH:$AH,$AI:$AI),IFERROR(_xlfn.XLOOKUP($G61,'2021'!$F:$F,'2021'!$G:$G),IFERROR(_xlfn.XLOOKUP($G61,'2022'!$G:$G,'2022'!$H:$H),IFERROR(_xlfn.XLOOKUP($G61,'2023'!$G:$G,'2023'!$H:$H),IFERROR(_xlfn.XLOOKUP($G61,'2019'!$G:$G,'2019'!$H:$H),IFERROR(_xlfn.XLOOKUP($G61,'2024'!$G:$G,'2024'!$H:$H),IFERROR(_xlfn.XLOOKUP($G61,'2025'!$G:$G,'2025'!$H:$H),IFERROR(_xlfn.XLOOKUP($G61,'2026'!$G:$G,'2026'!$H:$H),""))))))))))</f>
        <v>DEPUTADO FEDERAL</v>
      </c>
      <c r="I61" s="9" t="s">
        <v>512</v>
      </c>
      <c r="J61" s="9" t="s">
        <v>69</v>
      </c>
      <c r="K61" s="9" t="s">
        <v>40</v>
      </c>
      <c r="L61" s="9" t="s">
        <v>41</v>
      </c>
      <c r="M61" s="9" t="s">
        <v>232</v>
      </c>
      <c r="N61" s="9" t="s">
        <v>233</v>
      </c>
      <c r="O61" s="9" t="s">
        <v>6658</v>
      </c>
      <c r="P61" s="9" t="s">
        <v>45</v>
      </c>
      <c r="Q61" s="9" t="s">
        <v>235</v>
      </c>
      <c r="R61" s="9" t="s">
        <v>45</v>
      </c>
      <c r="S61" s="9" t="s">
        <v>5277</v>
      </c>
      <c r="T61" s="9" t="s">
        <v>5951</v>
      </c>
      <c r="U61" s="9" t="s">
        <v>512</v>
      </c>
      <c r="V61" s="9" t="s">
        <v>5950</v>
      </c>
      <c r="W61" s="9" t="s">
        <v>51</v>
      </c>
      <c r="X61" s="9" t="s">
        <v>52</v>
      </c>
      <c r="Y61" s="9" t="s">
        <v>53</v>
      </c>
      <c r="Z61" s="9" t="s">
        <v>54</v>
      </c>
      <c r="AA61" s="9" t="s">
        <v>55</v>
      </c>
      <c r="AB61" s="9" t="s">
        <v>5248</v>
      </c>
      <c r="AC61" s="12">
        <v>20000</v>
      </c>
      <c r="AD61" s="6"/>
      <c r="AE61" s="10" t="str" cm="1">
        <f t="array" aca="1" ref="AE61" ca="1">IFERROR(_xlfn.XLOOKUP(MID(CELL("filename",$A$1),FIND("]",CELL("filename",$A$1))+1,255)&amp;"|"&amp;$C61,Fonte_OM_Objeto!$G:$G,Fonte_OM_Objeto!$J:$J),"")</f>
        <v/>
      </c>
      <c r="AF61" s="10" t="str" cm="1">
        <f t="array" aca="1" ref="AF61" ca="1">IFERROR(_xlfn.XLOOKUP(MID(CELL("filename",$A$1),FIND("]",CELL("filename",$A$1))+1,255)&amp;"|"&amp;$C61,Fonte_OM_Objeto!$G:$G,Fonte_OM_Objeto!$K:$K),"")</f>
        <v/>
      </c>
    </row>
    <row r="62" spans="1:32" s="1" customFormat="1" ht="19.7" customHeight="1" x14ac:dyDescent="0.2">
      <c r="A62" s="9" t="s">
        <v>30</v>
      </c>
      <c r="B62" s="9" t="s">
        <v>31</v>
      </c>
      <c r="C62" s="9" t="s">
        <v>4633</v>
      </c>
      <c r="D62" s="9" t="s">
        <v>33</v>
      </c>
      <c r="E62" s="9"/>
      <c r="F62" s="9" t="s">
        <v>3123</v>
      </c>
      <c r="G62" s="9" t="s">
        <v>2304</v>
      </c>
      <c r="H62" s="13" t="str">
        <f>IF($D62="BANCADA ESTADUAL (RP 7)","BANCADA ESTADUAL",IF($D62="RELATOR (RP 9)","COMISSÃO MISTA DO CONGRESSO",IFERROR(_xlfn.XLOOKUP($G62,$AH:$AH,$AI:$AI),IFERROR(_xlfn.XLOOKUP($G62,'2021'!$F:$F,'2021'!$G:$G),IFERROR(_xlfn.XLOOKUP($G62,'2022'!$G:$G,'2022'!$H:$H),IFERROR(_xlfn.XLOOKUP($G62,'2023'!$G:$G,'2023'!$H:$H),IFERROR(_xlfn.XLOOKUP($G62,'2019'!$G:$G,'2019'!$H:$H),IFERROR(_xlfn.XLOOKUP($G62,'2024'!$G:$G,'2024'!$H:$H),IFERROR(_xlfn.XLOOKUP($G62,'2025'!$G:$G,'2025'!$H:$H),IFERROR(_xlfn.XLOOKUP($G62,'2026'!$G:$G,'2026'!$H:$H),""))))))))))</f>
        <v>DEPUTADO FEDERAL</v>
      </c>
      <c r="I62" s="9" t="s">
        <v>512</v>
      </c>
      <c r="J62" s="9" t="s">
        <v>69</v>
      </c>
      <c r="K62" s="9" t="s">
        <v>40</v>
      </c>
      <c r="L62" s="9" t="s">
        <v>41</v>
      </c>
      <c r="M62" s="9" t="s">
        <v>232</v>
      </c>
      <c r="N62" s="9" t="s">
        <v>233</v>
      </c>
      <c r="O62" s="9" t="s">
        <v>6657</v>
      </c>
      <c r="P62" s="9" t="s">
        <v>45</v>
      </c>
      <c r="Q62" s="9" t="s">
        <v>235</v>
      </c>
      <c r="R62" s="9" t="s">
        <v>45</v>
      </c>
      <c r="S62" s="9" t="s">
        <v>5277</v>
      </c>
      <c r="T62" s="9" t="s">
        <v>6656</v>
      </c>
      <c r="U62" s="9" t="s">
        <v>512</v>
      </c>
      <c r="V62" s="9" t="s">
        <v>6655</v>
      </c>
      <c r="W62" s="9" t="s">
        <v>51</v>
      </c>
      <c r="X62" s="9" t="s">
        <v>52</v>
      </c>
      <c r="Y62" s="9" t="s">
        <v>2366</v>
      </c>
      <c r="Z62" s="9" t="s">
        <v>54</v>
      </c>
      <c r="AA62" s="9" t="s">
        <v>55</v>
      </c>
      <c r="AB62" s="9" t="s">
        <v>5248</v>
      </c>
      <c r="AC62" s="12">
        <v>0</v>
      </c>
      <c r="AD62" s="6"/>
      <c r="AE62" s="10" t="str" cm="1">
        <f t="array" aca="1" ref="AE62" ca="1">IFERROR(_xlfn.XLOOKUP(MID(CELL("filename",$A$1),FIND("]",CELL("filename",$A$1))+1,255)&amp;"|"&amp;$C62,Fonte_OM_Objeto!$G:$G,Fonte_OM_Objeto!$J:$J),"")</f>
        <v/>
      </c>
      <c r="AF62" s="10" t="str" cm="1">
        <f t="array" aca="1" ref="AF62" ca="1">IFERROR(_xlfn.XLOOKUP(MID(CELL("filename",$A$1),FIND("]",CELL("filename",$A$1))+1,255)&amp;"|"&amp;$C62,Fonte_OM_Objeto!$G:$G,Fonte_OM_Objeto!$K:$K),"")</f>
        <v/>
      </c>
    </row>
    <row r="63" spans="1:32" s="1" customFormat="1" ht="19.7" customHeight="1" x14ac:dyDescent="0.2">
      <c r="A63" s="9" t="s">
        <v>30</v>
      </c>
      <c r="B63" s="9" t="s">
        <v>31</v>
      </c>
      <c r="C63" s="9" t="s">
        <v>4633</v>
      </c>
      <c r="D63" s="9" t="s">
        <v>33</v>
      </c>
      <c r="E63" s="9"/>
      <c r="F63" s="9" t="s">
        <v>3123</v>
      </c>
      <c r="G63" s="9" t="s">
        <v>2304</v>
      </c>
      <c r="H63" s="13" t="str">
        <f>IF($D63="BANCADA ESTADUAL (RP 7)","BANCADA ESTADUAL",IF($D63="RELATOR (RP 9)","COMISSÃO MISTA DO CONGRESSO",IFERROR(_xlfn.XLOOKUP($G63,$AH:$AH,$AI:$AI),IFERROR(_xlfn.XLOOKUP($G63,'2021'!$F:$F,'2021'!$G:$G),IFERROR(_xlfn.XLOOKUP($G63,'2022'!$G:$G,'2022'!$H:$H),IFERROR(_xlfn.XLOOKUP($G63,'2023'!$G:$G,'2023'!$H:$H),IFERROR(_xlfn.XLOOKUP($G63,'2019'!$G:$G,'2019'!$H:$H),IFERROR(_xlfn.XLOOKUP($G63,'2024'!$G:$G,'2024'!$H:$H),IFERROR(_xlfn.XLOOKUP($G63,'2025'!$G:$G,'2025'!$H:$H),IFERROR(_xlfn.XLOOKUP($G63,'2026'!$G:$G,'2026'!$H:$H),""))))))))))</f>
        <v>DEPUTADO FEDERAL</v>
      </c>
      <c r="I63" s="9" t="s">
        <v>512</v>
      </c>
      <c r="J63" s="9" t="s">
        <v>69</v>
      </c>
      <c r="K63" s="9" t="s">
        <v>40</v>
      </c>
      <c r="L63" s="9" t="s">
        <v>41</v>
      </c>
      <c r="M63" s="9" t="s">
        <v>232</v>
      </c>
      <c r="N63" s="9" t="s">
        <v>233</v>
      </c>
      <c r="O63" s="9" t="s">
        <v>6657</v>
      </c>
      <c r="P63" s="9" t="s">
        <v>45</v>
      </c>
      <c r="Q63" s="9" t="s">
        <v>235</v>
      </c>
      <c r="R63" s="9" t="s">
        <v>45</v>
      </c>
      <c r="S63" s="9" t="s">
        <v>5277</v>
      </c>
      <c r="T63" s="9" t="s">
        <v>6656</v>
      </c>
      <c r="U63" s="9" t="s">
        <v>512</v>
      </c>
      <c r="V63" s="9" t="s">
        <v>6655</v>
      </c>
      <c r="W63" s="9" t="s">
        <v>51</v>
      </c>
      <c r="X63" s="9" t="s">
        <v>52</v>
      </c>
      <c r="Y63" s="9" t="s">
        <v>5275</v>
      </c>
      <c r="Z63" s="9" t="s">
        <v>54</v>
      </c>
      <c r="AA63" s="9" t="s">
        <v>55</v>
      </c>
      <c r="AB63" s="9" t="s">
        <v>5248</v>
      </c>
      <c r="AC63" s="12">
        <v>480000</v>
      </c>
      <c r="AD63" s="6"/>
      <c r="AE63" s="10" t="str" cm="1">
        <f t="array" aca="1" ref="AE63" ca="1">IFERROR(_xlfn.XLOOKUP(MID(CELL("filename",$A$1),FIND("]",CELL("filename",$A$1))+1,255)&amp;"|"&amp;$C63,Fonte_OM_Objeto!$G:$G,Fonte_OM_Objeto!$J:$J),"")</f>
        <v/>
      </c>
      <c r="AF63" s="10" t="str" cm="1">
        <f t="array" aca="1" ref="AF63" ca="1">IFERROR(_xlfn.XLOOKUP(MID(CELL("filename",$A$1),FIND("]",CELL("filename",$A$1))+1,255)&amp;"|"&amp;$C63,Fonte_OM_Objeto!$G:$G,Fonte_OM_Objeto!$K:$K),"")</f>
        <v/>
      </c>
    </row>
    <row r="64" spans="1:32" s="1" customFormat="1" ht="19.7" customHeight="1" x14ac:dyDescent="0.2">
      <c r="A64" s="9" t="s">
        <v>30</v>
      </c>
      <c r="B64" s="9" t="s">
        <v>31</v>
      </c>
      <c r="C64" s="9" t="s">
        <v>4633</v>
      </c>
      <c r="D64" s="9" t="s">
        <v>33</v>
      </c>
      <c r="E64" s="9"/>
      <c r="F64" s="9" t="s">
        <v>3123</v>
      </c>
      <c r="G64" s="9" t="s">
        <v>2304</v>
      </c>
      <c r="H64" s="13" t="str">
        <f>IF($D64="BANCADA ESTADUAL (RP 7)","BANCADA ESTADUAL",IF($D64="RELATOR (RP 9)","COMISSÃO MISTA DO CONGRESSO",IFERROR(_xlfn.XLOOKUP($G64,$AH:$AH,$AI:$AI),IFERROR(_xlfn.XLOOKUP($G64,'2021'!$F:$F,'2021'!$G:$G),IFERROR(_xlfn.XLOOKUP($G64,'2022'!$G:$G,'2022'!$H:$H),IFERROR(_xlfn.XLOOKUP($G64,'2023'!$G:$G,'2023'!$H:$H),IFERROR(_xlfn.XLOOKUP($G64,'2019'!$G:$G,'2019'!$H:$H),IFERROR(_xlfn.XLOOKUP($G64,'2024'!$G:$G,'2024'!$H:$H),IFERROR(_xlfn.XLOOKUP($G64,'2025'!$G:$G,'2025'!$H:$H),IFERROR(_xlfn.XLOOKUP($G64,'2026'!$G:$G,'2026'!$H:$H),""))))))))))</f>
        <v>DEPUTADO FEDERAL</v>
      </c>
      <c r="I64" s="9" t="s">
        <v>512</v>
      </c>
      <c r="J64" s="9" t="s">
        <v>69</v>
      </c>
      <c r="K64" s="9" t="s">
        <v>40</v>
      </c>
      <c r="L64" s="9" t="s">
        <v>41</v>
      </c>
      <c r="M64" s="9" t="s">
        <v>232</v>
      </c>
      <c r="N64" s="9" t="s">
        <v>233</v>
      </c>
      <c r="O64" s="9" t="s">
        <v>6657</v>
      </c>
      <c r="P64" s="9" t="s">
        <v>45</v>
      </c>
      <c r="Q64" s="9" t="s">
        <v>235</v>
      </c>
      <c r="R64" s="9" t="s">
        <v>45</v>
      </c>
      <c r="S64" s="9" t="s">
        <v>5277</v>
      </c>
      <c r="T64" s="9" t="s">
        <v>6656</v>
      </c>
      <c r="U64" s="9" t="s">
        <v>512</v>
      </c>
      <c r="V64" s="9" t="s">
        <v>6655</v>
      </c>
      <c r="W64" s="9" t="s">
        <v>51</v>
      </c>
      <c r="X64" s="9" t="s">
        <v>52</v>
      </c>
      <c r="Y64" s="9" t="s">
        <v>53</v>
      </c>
      <c r="Z64" s="9" t="s">
        <v>54</v>
      </c>
      <c r="AA64" s="9" t="s">
        <v>55</v>
      </c>
      <c r="AB64" s="9" t="s">
        <v>5248</v>
      </c>
      <c r="AC64" s="12">
        <v>20000</v>
      </c>
      <c r="AD64" s="6"/>
      <c r="AE64" s="10" t="str" cm="1">
        <f t="array" aca="1" ref="AE64" ca="1">IFERROR(_xlfn.XLOOKUP(MID(CELL("filename",$A$1),FIND("]",CELL("filename",$A$1))+1,255)&amp;"|"&amp;$C64,Fonte_OM_Objeto!$G:$G,Fonte_OM_Objeto!$J:$J),"")</f>
        <v/>
      </c>
      <c r="AF64" s="10" t="str" cm="1">
        <f t="array" aca="1" ref="AF64" ca="1">IFERROR(_xlfn.XLOOKUP(MID(CELL("filename",$A$1),FIND("]",CELL("filename",$A$1))+1,255)&amp;"|"&amp;$C64,Fonte_OM_Objeto!$G:$G,Fonte_OM_Objeto!$K:$K),"")</f>
        <v/>
      </c>
    </row>
    <row r="65" spans="1:32" s="1" customFormat="1" ht="19.7" customHeight="1" x14ac:dyDescent="0.2">
      <c r="A65" s="9" t="s">
        <v>30</v>
      </c>
      <c r="B65" s="9" t="s">
        <v>31</v>
      </c>
      <c r="C65" s="9" t="s">
        <v>6652</v>
      </c>
      <c r="D65" s="9" t="s">
        <v>33</v>
      </c>
      <c r="E65" s="9"/>
      <c r="F65" s="9" t="s">
        <v>3123</v>
      </c>
      <c r="G65" s="9" t="s">
        <v>2304</v>
      </c>
      <c r="H65" s="13" t="str">
        <f>IF($D65="BANCADA ESTADUAL (RP 7)","BANCADA ESTADUAL",IF($D65="RELATOR (RP 9)","COMISSÃO MISTA DO CONGRESSO",IFERROR(_xlfn.XLOOKUP($G65,$AH:$AH,$AI:$AI),IFERROR(_xlfn.XLOOKUP($G65,'2021'!$F:$F,'2021'!$G:$G),IFERROR(_xlfn.XLOOKUP($G65,'2022'!$G:$G,'2022'!$H:$H),IFERROR(_xlfn.XLOOKUP($G65,'2023'!$G:$G,'2023'!$H:$H),IFERROR(_xlfn.XLOOKUP($G65,'2019'!$G:$G,'2019'!$H:$H),IFERROR(_xlfn.XLOOKUP($G65,'2024'!$G:$G,'2024'!$H:$H),IFERROR(_xlfn.XLOOKUP($G65,'2025'!$G:$G,'2025'!$H:$H),IFERROR(_xlfn.XLOOKUP($G65,'2026'!$G:$G,'2026'!$H:$H),""))))))))))</f>
        <v>DEPUTADO FEDERAL</v>
      </c>
      <c r="I65" s="9" t="s">
        <v>512</v>
      </c>
      <c r="J65" s="9" t="s">
        <v>160</v>
      </c>
      <c r="K65" s="9" t="s">
        <v>40</v>
      </c>
      <c r="L65" s="9" t="s">
        <v>41</v>
      </c>
      <c r="M65" s="9" t="s">
        <v>232</v>
      </c>
      <c r="N65" s="9" t="s">
        <v>233</v>
      </c>
      <c r="O65" s="9" t="s">
        <v>6654</v>
      </c>
      <c r="P65" s="9" t="s">
        <v>45</v>
      </c>
      <c r="Q65" s="9" t="s">
        <v>235</v>
      </c>
      <c r="R65" s="9" t="s">
        <v>45</v>
      </c>
      <c r="S65" s="9" t="s">
        <v>5277</v>
      </c>
      <c r="T65" s="9" t="s">
        <v>6653</v>
      </c>
      <c r="U65" s="9" t="s">
        <v>512</v>
      </c>
      <c r="V65" s="9" t="s">
        <v>5685</v>
      </c>
      <c r="W65" s="9" t="s">
        <v>51</v>
      </c>
      <c r="X65" s="9" t="s">
        <v>52</v>
      </c>
      <c r="Y65" s="9" t="s">
        <v>5275</v>
      </c>
      <c r="Z65" s="9" t="s">
        <v>5207</v>
      </c>
      <c r="AA65" s="9" t="s">
        <v>55</v>
      </c>
      <c r="AB65" s="9" t="s">
        <v>5234</v>
      </c>
      <c r="AC65" s="12">
        <v>0</v>
      </c>
      <c r="AD65" s="6"/>
      <c r="AE65" s="10" t="str" cm="1">
        <f t="array" aca="1" ref="AE65" ca="1">IFERROR(_xlfn.XLOOKUP(MID(CELL("filename",$A$1),FIND("]",CELL("filename",$A$1))+1,255)&amp;"|"&amp;$C65,Fonte_OM_Objeto!$G:$G,Fonte_OM_Objeto!$J:$J),"")</f>
        <v/>
      </c>
      <c r="AF65" s="10" t="str" cm="1">
        <f t="array" aca="1" ref="AF65" ca="1">IFERROR(_xlfn.XLOOKUP(MID(CELL("filename",$A$1),FIND("]",CELL("filename",$A$1))+1,255)&amp;"|"&amp;$C65,Fonte_OM_Objeto!$G:$G,Fonte_OM_Objeto!$K:$K),"")</f>
        <v/>
      </c>
    </row>
    <row r="66" spans="1:32" s="1" customFormat="1" ht="19.7" customHeight="1" x14ac:dyDescent="0.2">
      <c r="A66" s="9" t="s">
        <v>30</v>
      </c>
      <c r="B66" s="9" t="s">
        <v>31</v>
      </c>
      <c r="C66" s="9" t="s">
        <v>6652</v>
      </c>
      <c r="D66" s="9" t="s">
        <v>33</v>
      </c>
      <c r="E66" s="9"/>
      <c r="F66" s="9" t="s">
        <v>3123</v>
      </c>
      <c r="G66" s="9" t="s">
        <v>2304</v>
      </c>
      <c r="H66" s="13" t="str">
        <f>IF($D66="BANCADA ESTADUAL (RP 7)","BANCADA ESTADUAL",IF($D66="RELATOR (RP 9)","COMISSÃO MISTA DO CONGRESSO",IFERROR(_xlfn.XLOOKUP($G66,$AH:$AH,$AI:$AI),IFERROR(_xlfn.XLOOKUP($G66,'2021'!$F:$F,'2021'!$G:$G),IFERROR(_xlfn.XLOOKUP($G66,'2022'!$G:$G,'2022'!$H:$H),IFERROR(_xlfn.XLOOKUP($G66,'2023'!$G:$G,'2023'!$H:$H),IFERROR(_xlfn.XLOOKUP($G66,'2019'!$G:$G,'2019'!$H:$H),IFERROR(_xlfn.XLOOKUP($G66,'2024'!$G:$G,'2024'!$H:$H),IFERROR(_xlfn.XLOOKUP($G66,'2025'!$G:$G,'2025'!$H:$H),IFERROR(_xlfn.XLOOKUP($G66,'2026'!$G:$G,'2026'!$H:$H),""))))))))))</f>
        <v>DEPUTADO FEDERAL</v>
      </c>
      <c r="I66" s="9" t="s">
        <v>512</v>
      </c>
      <c r="J66" s="9" t="s">
        <v>69</v>
      </c>
      <c r="K66" s="9" t="s">
        <v>40</v>
      </c>
      <c r="L66" s="9" t="s">
        <v>41</v>
      </c>
      <c r="M66" s="9" t="s">
        <v>232</v>
      </c>
      <c r="N66" s="9" t="s">
        <v>233</v>
      </c>
      <c r="O66" s="9" t="s">
        <v>6650</v>
      </c>
      <c r="P66" s="9" t="s">
        <v>45</v>
      </c>
      <c r="Q66" s="9" t="s">
        <v>235</v>
      </c>
      <c r="R66" s="9" t="s">
        <v>45</v>
      </c>
      <c r="S66" s="9" t="s">
        <v>5277</v>
      </c>
      <c r="T66" s="9" t="s">
        <v>6649</v>
      </c>
      <c r="U66" s="9" t="s">
        <v>512</v>
      </c>
      <c r="V66" s="9" t="s">
        <v>6648</v>
      </c>
      <c r="W66" s="9" t="s">
        <v>51</v>
      </c>
      <c r="X66" s="9" t="s">
        <v>52</v>
      </c>
      <c r="Y66" s="9" t="s">
        <v>2366</v>
      </c>
      <c r="Z66" s="9" t="s">
        <v>54</v>
      </c>
      <c r="AA66" s="9" t="s">
        <v>55</v>
      </c>
      <c r="AB66" s="9" t="s">
        <v>5248</v>
      </c>
      <c r="AC66" s="12">
        <v>0</v>
      </c>
      <c r="AD66" s="6"/>
      <c r="AE66" s="10" t="str" cm="1">
        <f t="array" aca="1" ref="AE66" ca="1">IFERROR(_xlfn.XLOOKUP(MID(CELL("filename",$A$1),FIND("]",CELL("filename",$A$1))+1,255)&amp;"|"&amp;$C66,Fonte_OM_Objeto!$G:$G,Fonte_OM_Objeto!$J:$J),"")</f>
        <v/>
      </c>
      <c r="AF66" s="10" t="str" cm="1">
        <f t="array" aca="1" ref="AF66" ca="1">IFERROR(_xlfn.XLOOKUP(MID(CELL("filename",$A$1),FIND("]",CELL("filename",$A$1))+1,255)&amp;"|"&amp;$C66,Fonte_OM_Objeto!$G:$G,Fonte_OM_Objeto!$K:$K),"")</f>
        <v/>
      </c>
    </row>
    <row r="67" spans="1:32" s="1" customFormat="1" ht="19.7" customHeight="1" x14ac:dyDescent="0.2">
      <c r="A67" s="9" t="s">
        <v>30</v>
      </c>
      <c r="B67" s="9" t="s">
        <v>31</v>
      </c>
      <c r="C67" s="9" t="s">
        <v>6652</v>
      </c>
      <c r="D67" s="9" t="s">
        <v>33</v>
      </c>
      <c r="E67" s="9"/>
      <c r="F67" s="9" t="s">
        <v>3123</v>
      </c>
      <c r="G67" s="9" t="s">
        <v>2304</v>
      </c>
      <c r="H67" s="13" t="str">
        <f>IF($D67="BANCADA ESTADUAL (RP 7)","BANCADA ESTADUAL",IF($D67="RELATOR (RP 9)","COMISSÃO MISTA DO CONGRESSO",IFERROR(_xlfn.XLOOKUP($G67,$AH:$AH,$AI:$AI),IFERROR(_xlfn.XLOOKUP($G67,'2021'!$F:$F,'2021'!$G:$G),IFERROR(_xlfn.XLOOKUP($G67,'2022'!$G:$G,'2022'!$H:$H),IFERROR(_xlfn.XLOOKUP($G67,'2023'!$G:$G,'2023'!$H:$H),IFERROR(_xlfn.XLOOKUP($G67,'2019'!$G:$G,'2019'!$H:$H),IFERROR(_xlfn.XLOOKUP($G67,'2024'!$G:$G,'2024'!$H:$H),IFERROR(_xlfn.XLOOKUP($G67,'2025'!$G:$G,'2025'!$H:$H),IFERROR(_xlfn.XLOOKUP($G67,'2026'!$G:$G,'2026'!$H:$H),""))))))))))</f>
        <v>DEPUTADO FEDERAL</v>
      </c>
      <c r="I67" s="9" t="s">
        <v>512</v>
      </c>
      <c r="J67" s="9" t="s">
        <v>69</v>
      </c>
      <c r="K67" s="9" t="s">
        <v>40</v>
      </c>
      <c r="L67" s="9" t="s">
        <v>41</v>
      </c>
      <c r="M67" s="9" t="s">
        <v>232</v>
      </c>
      <c r="N67" s="9" t="s">
        <v>233</v>
      </c>
      <c r="O67" s="9" t="s">
        <v>6650</v>
      </c>
      <c r="P67" s="9" t="s">
        <v>45</v>
      </c>
      <c r="Q67" s="9" t="s">
        <v>235</v>
      </c>
      <c r="R67" s="9" t="s">
        <v>45</v>
      </c>
      <c r="S67" s="9" t="s">
        <v>5277</v>
      </c>
      <c r="T67" s="9" t="s">
        <v>6649</v>
      </c>
      <c r="U67" s="9" t="s">
        <v>512</v>
      </c>
      <c r="V67" s="9" t="s">
        <v>6648</v>
      </c>
      <c r="W67" s="9" t="s">
        <v>51</v>
      </c>
      <c r="X67" s="9" t="s">
        <v>52</v>
      </c>
      <c r="Y67" s="9" t="s">
        <v>5275</v>
      </c>
      <c r="Z67" s="9" t="s">
        <v>54</v>
      </c>
      <c r="AA67" s="9" t="s">
        <v>55</v>
      </c>
      <c r="AB67" s="9" t="s">
        <v>5248</v>
      </c>
      <c r="AC67" s="12">
        <v>480000</v>
      </c>
      <c r="AD67" s="6"/>
      <c r="AE67" s="10" t="str" cm="1">
        <f t="array" aca="1" ref="AE67" ca="1">IFERROR(_xlfn.XLOOKUP(MID(CELL("filename",$A$1),FIND("]",CELL("filename",$A$1))+1,255)&amp;"|"&amp;$C67,Fonte_OM_Objeto!$G:$G,Fonte_OM_Objeto!$J:$J),"")</f>
        <v/>
      </c>
      <c r="AF67" s="10" t="str" cm="1">
        <f t="array" aca="1" ref="AF67" ca="1">IFERROR(_xlfn.XLOOKUP(MID(CELL("filename",$A$1),FIND("]",CELL("filename",$A$1))+1,255)&amp;"|"&amp;$C67,Fonte_OM_Objeto!$G:$G,Fonte_OM_Objeto!$K:$K),"")</f>
        <v/>
      </c>
    </row>
    <row r="68" spans="1:32" s="1" customFormat="1" ht="19.7" customHeight="1" x14ac:dyDescent="0.2">
      <c r="A68" s="9" t="s">
        <v>30</v>
      </c>
      <c r="B68" s="9" t="s">
        <v>31</v>
      </c>
      <c r="C68" s="9" t="s">
        <v>6652</v>
      </c>
      <c r="D68" s="9" t="s">
        <v>33</v>
      </c>
      <c r="E68" s="9"/>
      <c r="F68" s="9" t="s">
        <v>3123</v>
      </c>
      <c r="G68" s="9" t="s">
        <v>2304</v>
      </c>
      <c r="H68" s="13" t="str">
        <f>IF($D68="BANCADA ESTADUAL (RP 7)","BANCADA ESTADUAL",IF($D68="RELATOR (RP 9)","COMISSÃO MISTA DO CONGRESSO",IFERROR(_xlfn.XLOOKUP($G68,$AH:$AH,$AI:$AI),IFERROR(_xlfn.XLOOKUP($G68,'2021'!$F:$F,'2021'!$G:$G),IFERROR(_xlfn.XLOOKUP($G68,'2022'!$G:$G,'2022'!$H:$H),IFERROR(_xlfn.XLOOKUP($G68,'2023'!$G:$G,'2023'!$H:$H),IFERROR(_xlfn.XLOOKUP($G68,'2019'!$G:$G,'2019'!$H:$H),IFERROR(_xlfn.XLOOKUP($G68,'2024'!$G:$G,'2024'!$H:$H),IFERROR(_xlfn.XLOOKUP($G68,'2025'!$G:$G,'2025'!$H:$H),IFERROR(_xlfn.XLOOKUP($G68,'2026'!$G:$G,'2026'!$H:$H),""))))))))))</f>
        <v>DEPUTADO FEDERAL</v>
      </c>
      <c r="I68" s="9" t="s">
        <v>512</v>
      </c>
      <c r="J68" s="9" t="s">
        <v>69</v>
      </c>
      <c r="K68" s="9" t="s">
        <v>40</v>
      </c>
      <c r="L68" s="9" t="s">
        <v>41</v>
      </c>
      <c r="M68" s="9" t="s">
        <v>232</v>
      </c>
      <c r="N68" s="9" t="s">
        <v>233</v>
      </c>
      <c r="O68" s="9" t="s">
        <v>6650</v>
      </c>
      <c r="P68" s="9" t="s">
        <v>45</v>
      </c>
      <c r="Q68" s="9" t="s">
        <v>235</v>
      </c>
      <c r="R68" s="9" t="s">
        <v>45</v>
      </c>
      <c r="S68" s="9" t="s">
        <v>5277</v>
      </c>
      <c r="T68" s="9" t="s">
        <v>6649</v>
      </c>
      <c r="U68" s="9" t="s">
        <v>512</v>
      </c>
      <c r="V68" s="9" t="s">
        <v>6648</v>
      </c>
      <c r="W68" s="9" t="s">
        <v>51</v>
      </c>
      <c r="X68" s="9" t="s">
        <v>52</v>
      </c>
      <c r="Y68" s="9" t="s">
        <v>53</v>
      </c>
      <c r="Z68" s="9" t="s">
        <v>54</v>
      </c>
      <c r="AA68" s="9" t="s">
        <v>55</v>
      </c>
      <c r="AB68" s="9" t="s">
        <v>5248</v>
      </c>
      <c r="AC68" s="12">
        <v>20000</v>
      </c>
      <c r="AD68" s="6"/>
      <c r="AE68" s="10" t="str" cm="1">
        <f t="array" aca="1" ref="AE68" ca="1">IFERROR(_xlfn.XLOOKUP(MID(CELL("filename",$A$1),FIND("]",CELL("filename",$A$1))+1,255)&amp;"|"&amp;$C68,Fonte_OM_Objeto!$G:$G,Fonte_OM_Objeto!$J:$J),"")</f>
        <v/>
      </c>
      <c r="AF68" s="10" t="str" cm="1">
        <f t="array" aca="1" ref="AF68" ca="1">IFERROR(_xlfn.XLOOKUP(MID(CELL("filename",$A$1),FIND("]",CELL("filename",$A$1))+1,255)&amp;"|"&amp;$C68,Fonte_OM_Objeto!$G:$G,Fonte_OM_Objeto!$K:$K),"")</f>
        <v/>
      </c>
    </row>
    <row r="69" spans="1:32" s="1" customFormat="1" ht="19.7" customHeight="1" x14ac:dyDescent="0.2">
      <c r="A69" s="9" t="s">
        <v>30</v>
      </c>
      <c r="B69" s="9" t="s">
        <v>31</v>
      </c>
      <c r="C69" s="9" t="s">
        <v>6651</v>
      </c>
      <c r="D69" s="9" t="s">
        <v>33</v>
      </c>
      <c r="E69" s="9"/>
      <c r="F69" s="9" t="s">
        <v>3123</v>
      </c>
      <c r="G69" s="9" t="s">
        <v>2304</v>
      </c>
      <c r="H69" s="13" t="str">
        <f>IF($D69="BANCADA ESTADUAL (RP 7)","BANCADA ESTADUAL",IF($D69="RELATOR (RP 9)","COMISSÃO MISTA DO CONGRESSO",IFERROR(_xlfn.XLOOKUP($G69,$AH:$AH,$AI:$AI),IFERROR(_xlfn.XLOOKUP($G69,'2021'!$F:$F,'2021'!$G:$G),IFERROR(_xlfn.XLOOKUP($G69,'2022'!$G:$G,'2022'!$H:$H),IFERROR(_xlfn.XLOOKUP($G69,'2023'!$G:$G,'2023'!$H:$H),IFERROR(_xlfn.XLOOKUP($G69,'2019'!$G:$G,'2019'!$H:$H),IFERROR(_xlfn.XLOOKUP($G69,'2024'!$G:$G,'2024'!$H:$H),IFERROR(_xlfn.XLOOKUP($G69,'2025'!$G:$G,'2025'!$H:$H),IFERROR(_xlfn.XLOOKUP($G69,'2026'!$G:$G,'2026'!$H:$H),""))))))))))</f>
        <v>DEPUTADO FEDERAL</v>
      </c>
      <c r="I69" s="9" t="s">
        <v>512</v>
      </c>
      <c r="J69" s="9" t="s">
        <v>69</v>
      </c>
      <c r="K69" s="9" t="s">
        <v>40</v>
      </c>
      <c r="L69" s="9" t="s">
        <v>41</v>
      </c>
      <c r="M69" s="9" t="s">
        <v>232</v>
      </c>
      <c r="N69" s="9" t="s">
        <v>233</v>
      </c>
      <c r="O69" s="9" t="s">
        <v>6650</v>
      </c>
      <c r="P69" s="9" t="s">
        <v>45</v>
      </c>
      <c r="Q69" s="9" t="s">
        <v>235</v>
      </c>
      <c r="R69" s="9" t="s">
        <v>45</v>
      </c>
      <c r="S69" s="9" t="s">
        <v>5277</v>
      </c>
      <c r="T69" s="9" t="s">
        <v>6649</v>
      </c>
      <c r="U69" s="9" t="s">
        <v>512</v>
      </c>
      <c r="V69" s="9" t="s">
        <v>6648</v>
      </c>
      <c r="W69" s="9" t="s">
        <v>51</v>
      </c>
      <c r="X69" s="9" t="s">
        <v>52</v>
      </c>
      <c r="Y69" s="9" t="s">
        <v>2366</v>
      </c>
      <c r="Z69" s="9" t="s">
        <v>54</v>
      </c>
      <c r="AA69" s="9" t="s">
        <v>55</v>
      </c>
      <c r="AB69" s="9" t="s">
        <v>5248</v>
      </c>
      <c r="AC69" s="12">
        <v>0</v>
      </c>
      <c r="AD69" s="6"/>
      <c r="AE69" s="10" t="str" cm="1">
        <f t="array" aca="1" ref="AE69" ca="1">IFERROR(_xlfn.XLOOKUP(MID(CELL("filename",$A$1),FIND("]",CELL("filename",$A$1))+1,255)&amp;"|"&amp;$C69,Fonte_OM_Objeto!$G:$G,Fonte_OM_Objeto!$J:$J),"")</f>
        <v/>
      </c>
      <c r="AF69" s="10" t="str" cm="1">
        <f t="array" aca="1" ref="AF69" ca="1">IFERROR(_xlfn.XLOOKUP(MID(CELL("filename",$A$1),FIND("]",CELL("filename",$A$1))+1,255)&amp;"|"&amp;$C69,Fonte_OM_Objeto!$G:$G,Fonte_OM_Objeto!$K:$K),"")</f>
        <v/>
      </c>
    </row>
    <row r="70" spans="1:32" s="1" customFormat="1" ht="19.7" customHeight="1" x14ac:dyDescent="0.2">
      <c r="A70" s="9" t="s">
        <v>30</v>
      </c>
      <c r="B70" s="9" t="s">
        <v>31</v>
      </c>
      <c r="C70" s="9" t="s">
        <v>6651</v>
      </c>
      <c r="D70" s="9" t="s">
        <v>33</v>
      </c>
      <c r="E70" s="9"/>
      <c r="F70" s="9" t="s">
        <v>3123</v>
      </c>
      <c r="G70" s="9" t="s">
        <v>2304</v>
      </c>
      <c r="H70" s="13" t="str">
        <f>IF($D70="BANCADA ESTADUAL (RP 7)","BANCADA ESTADUAL",IF($D70="RELATOR (RP 9)","COMISSÃO MISTA DO CONGRESSO",IFERROR(_xlfn.XLOOKUP($G70,$AH:$AH,$AI:$AI),IFERROR(_xlfn.XLOOKUP($G70,'2021'!$F:$F,'2021'!$G:$G),IFERROR(_xlfn.XLOOKUP($G70,'2022'!$G:$G,'2022'!$H:$H),IFERROR(_xlfn.XLOOKUP($G70,'2023'!$G:$G,'2023'!$H:$H),IFERROR(_xlfn.XLOOKUP($G70,'2019'!$G:$G,'2019'!$H:$H),IFERROR(_xlfn.XLOOKUP($G70,'2024'!$G:$G,'2024'!$H:$H),IFERROR(_xlfn.XLOOKUP($G70,'2025'!$G:$G,'2025'!$H:$H),IFERROR(_xlfn.XLOOKUP($G70,'2026'!$G:$G,'2026'!$H:$H),""))))))))))</f>
        <v>DEPUTADO FEDERAL</v>
      </c>
      <c r="I70" s="9" t="s">
        <v>512</v>
      </c>
      <c r="J70" s="9" t="s">
        <v>69</v>
      </c>
      <c r="K70" s="9" t="s">
        <v>40</v>
      </c>
      <c r="L70" s="9" t="s">
        <v>41</v>
      </c>
      <c r="M70" s="9" t="s">
        <v>232</v>
      </c>
      <c r="N70" s="9" t="s">
        <v>233</v>
      </c>
      <c r="O70" s="9" t="s">
        <v>6650</v>
      </c>
      <c r="P70" s="9" t="s">
        <v>45</v>
      </c>
      <c r="Q70" s="9" t="s">
        <v>235</v>
      </c>
      <c r="R70" s="9" t="s">
        <v>45</v>
      </c>
      <c r="S70" s="9" t="s">
        <v>5277</v>
      </c>
      <c r="T70" s="9" t="s">
        <v>6649</v>
      </c>
      <c r="U70" s="9" t="s">
        <v>512</v>
      </c>
      <c r="V70" s="9" t="s">
        <v>6648</v>
      </c>
      <c r="W70" s="9" t="s">
        <v>51</v>
      </c>
      <c r="X70" s="9" t="s">
        <v>52</v>
      </c>
      <c r="Y70" s="9" t="s">
        <v>5275</v>
      </c>
      <c r="Z70" s="9" t="s">
        <v>54</v>
      </c>
      <c r="AA70" s="9" t="s">
        <v>55</v>
      </c>
      <c r="AB70" s="9" t="s">
        <v>5248</v>
      </c>
      <c r="AC70" s="12">
        <v>480000</v>
      </c>
      <c r="AD70" s="6"/>
      <c r="AE70" s="10" t="str" cm="1">
        <f t="array" aca="1" ref="AE70" ca="1">IFERROR(_xlfn.XLOOKUP(MID(CELL("filename",$A$1),FIND("]",CELL("filename",$A$1))+1,255)&amp;"|"&amp;$C70,Fonte_OM_Objeto!$G:$G,Fonte_OM_Objeto!$J:$J),"")</f>
        <v/>
      </c>
      <c r="AF70" s="10" t="str" cm="1">
        <f t="array" aca="1" ref="AF70" ca="1">IFERROR(_xlfn.XLOOKUP(MID(CELL("filename",$A$1),FIND("]",CELL("filename",$A$1))+1,255)&amp;"|"&amp;$C70,Fonte_OM_Objeto!$G:$G,Fonte_OM_Objeto!$K:$K),"")</f>
        <v/>
      </c>
    </row>
    <row r="71" spans="1:32" s="1" customFormat="1" ht="19.7" customHeight="1" x14ac:dyDescent="0.2">
      <c r="A71" s="9" t="s">
        <v>30</v>
      </c>
      <c r="B71" s="9" t="s">
        <v>31</v>
      </c>
      <c r="C71" s="9" t="s">
        <v>6651</v>
      </c>
      <c r="D71" s="9" t="s">
        <v>33</v>
      </c>
      <c r="E71" s="9"/>
      <c r="F71" s="9" t="s">
        <v>3123</v>
      </c>
      <c r="G71" s="9" t="s">
        <v>2304</v>
      </c>
      <c r="H71" s="13" t="str">
        <f>IF($D71="BANCADA ESTADUAL (RP 7)","BANCADA ESTADUAL",IF($D71="RELATOR (RP 9)","COMISSÃO MISTA DO CONGRESSO",IFERROR(_xlfn.XLOOKUP($G71,$AH:$AH,$AI:$AI),IFERROR(_xlfn.XLOOKUP($G71,'2021'!$F:$F,'2021'!$G:$G),IFERROR(_xlfn.XLOOKUP($G71,'2022'!$G:$G,'2022'!$H:$H),IFERROR(_xlfn.XLOOKUP($G71,'2023'!$G:$G,'2023'!$H:$H),IFERROR(_xlfn.XLOOKUP($G71,'2019'!$G:$G,'2019'!$H:$H),IFERROR(_xlfn.XLOOKUP($G71,'2024'!$G:$G,'2024'!$H:$H),IFERROR(_xlfn.XLOOKUP($G71,'2025'!$G:$G,'2025'!$H:$H),IFERROR(_xlfn.XLOOKUP($G71,'2026'!$G:$G,'2026'!$H:$H),""))))))))))</f>
        <v>DEPUTADO FEDERAL</v>
      </c>
      <c r="I71" s="9" t="s">
        <v>512</v>
      </c>
      <c r="J71" s="9" t="s">
        <v>69</v>
      </c>
      <c r="K71" s="9" t="s">
        <v>40</v>
      </c>
      <c r="L71" s="9" t="s">
        <v>41</v>
      </c>
      <c r="M71" s="9" t="s">
        <v>232</v>
      </c>
      <c r="N71" s="9" t="s">
        <v>233</v>
      </c>
      <c r="O71" s="9" t="s">
        <v>6650</v>
      </c>
      <c r="P71" s="9" t="s">
        <v>45</v>
      </c>
      <c r="Q71" s="9" t="s">
        <v>235</v>
      </c>
      <c r="R71" s="9" t="s">
        <v>45</v>
      </c>
      <c r="S71" s="9" t="s">
        <v>5277</v>
      </c>
      <c r="T71" s="9" t="s">
        <v>6649</v>
      </c>
      <c r="U71" s="9" t="s">
        <v>512</v>
      </c>
      <c r="V71" s="9" t="s">
        <v>6648</v>
      </c>
      <c r="W71" s="9" t="s">
        <v>51</v>
      </c>
      <c r="X71" s="9" t="s">
        <v>52</v>
      </c>
      <c r="Y71" s="9" t="s">
        <v>53</v>
      </c>
      <c r="Z71" s="9" t="s">
        <v>54</v>
      </c>
      <c r="AA71" s="9" t="s">
        <v>55</v>
      </c>
      <c r="AB71" s="9" t="s">
        <v>5248</v>
      </c>
      <c r="AC71" s="12">
        <v>20000</v>
      </c>
      <c r="AD71" s="6"/>
      <c r="AE71" s="10" t="str" cm="1">
        <f t="array" aca="1" ref="AE71" ca="1">IFERROR(_xlfn.XLOOKUP(MID(CELL("filename",$A$1),FIND("]",CELL("filename",$A$1))+1,255)&amp;"|"&amp;$C71,Fonte_OM_Objeto!$G:$G,Fonte_OM_Objeto!$J:$J),"")</f>
        <v/>
      </c>
      <c r="AF71" s="10" t="str" cm="1">
        <f t="array" aca="1" ref="AF71" ca="1">IFERROR(_xlfn.XLOOKUP(MID(CELL("filename",$A$1),FIND("]",CELL("filename",$A$1))+1,255)&amp;"|"&amp;$C71,Fonte_OM_Objeto!$G:$G,Fonte_OM_Objeto!$K:$K),"")</f>
        <v/>
      </c>
    </row>
    <row r="72" spans="1:32" s="1" customFormat="1" ht="19.7" customHeight="1" x14ac:dyDescent="0.2">
      <c r="A72" s="9" t="s">
        <v>30</v>
      </c>
      <c r="B72" s="9" t="s">
        <v>31</v>
      </c>
      <c r="C72" s="9" t="s">
        <v>6647</v>
      </c>
      <c r="D72" s="9" t="s">
        <v>33</v>
      </c>
      <c r="E72" s="9"/>
      <c r="F72" s="9" t="s">
        <v>3123</v>
      </c>
      <c r="G72" s="9" t="s">
        <v>2304</v>
      </c>
      <c r="H72" s="13" t="str">
        <f>IF($D72="BANCADA ESTADUAL (RP 7)","BANCADA ESTADUAL",IF($D72="RELATOR (RP 9)","COMISSÃO MISTA DO CONGRESSO",IFERROR(_xlfn.XLOOKUP($G72,$AH:$AH,$AI:$AI),IFERROR(_xlfn.XLOOKUP($G72,'2021'!$F:$F,'2021'!$G:$G),IFERROR(_xlfn.XLOOKUP($G72,'2022'!$G:$G,'2022'!$H:$H),IFERROR(_xlfn.XLOOKUP($G72,'2023'!$G:$G,'2023'!$H:$H),IFERROR(_xlfn.XLOOKUP($G72,'2019'!$G:$G,'2019'!$H:$H),IFERROR(_xlfn.XLOOKUP($G72,'2024'!$G:$G,'2024'!$H:$H),IFERROR(_xlfn.XLOOKUP($G72,'2025'!$G:$G,'2025'!$H:$H),IFERROR(_xlfn.XLOOKUP($G72,'2026'!$G:$G,'2026'!$H:$H),""))))))))))</f>
        <v>DEPUTADO FEDERAL</v>
      </c>
      <c r="I72" s="9" t="s">
        <v>512</v>
      </c>
      <c r="J72" s="9" t="s">
        <v>69</v>
      </c>
      <c r="K72" s="9" t="s">
        <v>40</v>
      </c>
      <c r="L72" s="9" t="s">
        <v>41</v>
      </c>
      <c r="M72" s="9" t="s">
        <v>232</v>
      </c>
      <c r="N72" s="9" t="s">
        <v>233</v>
      </c>
      <c r="O72" s="9" t="s">
        <v>6646</v>
      </c>
      <c r="P72" s="9" t="s">
        <v>45</v>
      </c>
      <c r="Q72" s="9" t="s">
        <v>235</v>
      </c>
      <c r="R72" s="9" t="s">
        <v>45</v>
      </c>
      <c r="S72" s="9" t="s">
        <v>5277</v>
      </c>
      <c r="T72" s="9" t="s">
        <v>6645</v>
      </c>
      <c r="U72" s="9" t="s">
        <v>512</v>
      </c>
      <c r="V72" s="9" t="s">
        <v>6644</v>
      </c>
      <c r="W72" s="9" t="s">
        <v>51</v>
      </c>
      <c r="X72" s="9" t="s">
        <v>52</v>
      </c>
      <c r="Y72" s="9" t="s">
        <v>2366</v>
      </c>
      <c r="Z72" s="9" t="s">
        <v>54</v>
      </c>
      <c r="AA72" s="9" t="s">
        <v>55</v>
      </c>
      <c r="AB72" s="9" t="s">
        <v>5248</v>
      </c>
      <c r="AC72" s="12">
        <v>0</v>
      </c>
      <c r="AD72" s="6"/>
      <c r="AE72" s="10" t="str" cm="1">
        <f t="array" aca="1" ref="AE72" ca="1">IFERROR(_xlfn.XLOOKUP(MID(CELL("filename",$A$1),FIND("]",CELL("filename",$A$1))+1,255)&amp;"|"&amp;$C72,Fonte_OM_Objeto!$G:$G,Fonte_OM_Objeto!$J:$J),"")</f>
        <v/>
      </c>
      <c r="AF72" s="10" t="str" cm="1">
        <f t="array" aca="1" ref="AF72" ca="1">IFERROR(_xlfn.XLOOKUP(MID(CELL("filename",$A$1),FIND("]",CELL("filename",$A$1))+1,255)&amp;"|"&amp;$C72,Fonte_OM_Objeto!$G:$G,Fonte_OM_Objeto!$K:$K),"")</f>
        <v/>
      </c>
    </row>
    <row r="73" spans="1:32" s="1" customFormat="1" ht="19.7" customHeight="1" x14ac:dyDescent="0.2">
      <c r="A73" s="9" t="s">
        <v>30</v>
      </c>
      <c r="B73" s="9" t="s">
        <v>31</v>
      </c>
      <c r="C73" s="9" t="s">
        <v>6647</v>
      </c>
      <c r="D73" s="9" t="s">
        <v>33</v>
      </c>
      <c r="E73" s="9"/>
      <c r="F73" s="9" t="s">
        <v>3123</v>
      </c>
      <c r="G73" s="9" t="s">
        <v>2304</v>
      </c>
      <c r="H73" s="13" t="str">
        <f>IF($D73="BANCADA ESTADUAL (RP 7)","BANCADA ESTADUAL",IF($D73="RELATOR (RP 9)","COMISSÃO MISTA DO CONGRESSO",IFERROR(_xlfn.XLOOKUP($G73,$AH:$AH,$AI:$AI),IFERROR(_xlfn.XLOOKUP($G73,'2021'!$F:$F,'2021'!$G:$G),IFERROR(_xlfn.XLOOKUP($G73,'2022'!$G:$G,'2022'!$H:$H),IFERROR(_xlfn.XLOOKUP($G73,'2023'!$G:$G,'2023'!$H:$H),IFERROR(_xlfn.XLOOKUP($G73,'2019'!$G:$G,'2019'!$H:$H),IFERROR(_xlfn.XLOOKUP($G73,'2024'!$G:$G,'2024'!$H:$H),IFERROR(_xlfn.XLOOKUP($G73,'2025'!$G:$G,'2025'!$H:$H),IFERROR(_xlfn.XLOOKUP($G73,'2026'!$G:$G,'2026'!$H:$H),""))))))))))</f>
        <v>DEPUTADO FEDERAL</v>
      </c>
      <c r="I73" s="9" t="s">
        <v>512</v>
      </c>
      <c r="J73" s="9" t="s">
        <v>69</v>
      </c>
      <c r="K73" s="9" t="s">
        <v>40</v>
      </c>
      <c r="L73" s="9" t="s">
        <v>41</v>
      </c>
      <c r="M73" s="9" t="s">
        <v>232</v>
      </c>
      <c r="N73" s="9" t="s">
        <v>233</v>
      </c>
      <c r="O73" s="9" t="s">
        <v>6646</v>
      </c>
      <c r="P73" s="9" t="s">
        <v>45</v>
      </c>
      <c r="Q73" s="9" t="s">
        <v>235</v>
      </c>
      <c r="R73" s="9" t="s">
        <v>45</v>
      </c>
      <c r="S73" s="9" t="s">
        <v>5277</v>
      </c>
      <c r="T73" s="9" t="s">
        <v>6645</v>
      </c>
      <c r="U73" s="9" t="s">
        <v>512</v>
      </c>
      <c r="V73" s="9" t="s">
        <v>6644</v>
      </c>
      <c r="W73" s="9" t="s">
        <v>51</v>
      </c>
      <c r="X73" s="9" t="s">
        <v>52</v>
      </c>
      <c r="Y73" s="9" t="s">
        <v>5275</v>
      </c>
      <c r="Z73" s="9" t="s">
        <v>54</v>
      </c>
      <c r="AA73" s="9" t="s">
        <v>55</v>
      </c>
      <c r="AB73" s="9" t="s">
        <v>5248</v>
      </c>
      <c r="AC73" s="12">
        <v>480000</v>
      </c>
      <c r="AD73" s="6"/>
      <c r="AE73" s="10" t="str" cm="1">
        <f t="array" aca="1" ref="AE73" ca="1">IFERROR(_xlfn.XLOOKUP(MID(CELL("filename",$A$1),FIND("]",CELL("filename",$A$1))+1,255)&amp;"|"&amp;$C73,Fonte_OM_Objeto!$G:$G,Fonte_OM_Objeto!$J:$J),"")</f>
        <v/>
      </c>
      <c r="AF73" s="10" t="str" cm="1">
        <f t="array" aca="1" ref="AF73" ca="1">IFERROR(_xlfn.XLOOKUP(MID(CELL("filename",$A$1),FIND("]",CELL("filename",$A$1))+1,255)&amp;"|"&amp;$C73,Fonte_OM_Objeto!$G:$G,Fonte_OM_Objeto!$K:$K),"")</f>
        <v/>
      </c>
    </row>
    <row r="74" spans="1:32" s="1" customFormat="1" ht="19.7" customHeight="1" x14ac:dyDescent="0.2">
      <c r="A74" s="9" t="s">
        <v>30</v>
      </c>
      <c r="B74" s="9" t="s">
        <v>31</v>
      </c>
      <c r="C74" s="9" t="s">
        <v>6647</v>
      </c>
      <c r="D74" s="9" t="s">
        <v>33</v>
      </c>
      <c r="E74" s="9"/>
      <c r="F74" s="9" t="s">
        <v>3123</v>
      </c>
      <c r="G74" s="9" t="s">
        <v>2304</v>
      </c>
      <c r="H74" s="13" t="str">
        <f>IF($D74="BANCADA ESTADUAL (RP 7)","BANCADA ESTADUAL",IF($D74="RELATOR (RP 9)","COMISSÃO MISTA DO CONGRESSO",IFERROR(_xlfn.XLOOKUP($G74,$AH:$AH,$AI:$AI),IFERROR(_xlfn.XLOOKUP($G74,'2021'!$F:$F,'2021'!$G:$G),IFERROR(_xlfn.XLOOKUP($G74,'2022'!$G:$G,'2022'!$H:$H),IFERROR(_xlfn.XLOOKUP($G74,'2023'!$G:$G,'2023'!$H:$H),IFERROR(_xlfn.XLOOKUP($G74,'2019'!$G:$G,'2019'!$H:$H),IFERROR(_xlfn.XLOOKUP($G74,'2024'!$G:$G,'2024'!$H:$H),IFERROR(_xlfn.XLOOKUP($G74,'2025'!$G:$G,'2025'!$H:$H),IFERROR(_xlfn.XLOOKUP($G74,'2026'!$G:$G,'2026'!$H:$H),""))))))))))</f>
        <v>DEPUTADO FEDERAL</v>
      </c>
      <c r="I74" s="9" t="s">
        <v>512</v>
      </c>
      <c r="J74" s="9" t="s">
        <v>69</v>
      </c>
      <c r="K74" s="9" t="s">
        <v>40</v>
      </c>
      <c r="L74" s="9" t="s">
        <v>41</v>
      </c>
      <c r="M74" s="9" t="s">
        <v>232</v>
      </c>
      <c r="N74" s="9" t="s">
        <v>233</v>
      </c>
      <c r="O74" s="9" t="s">
        <v>6646</v>
      </c>
      <c r="P74" s="9" t="s">
        <v>45</v>
      </c>
      <c r="Q74" s="9" t="s">
        <v>235</v>
      </c>
      <c r="R74" s="9" t="s">
        <v>45</v>
      </c>
      <c r="S74" s="9" t="s">
        <v>5277</v>
      </c>
      <c r="T74" s="9" t="s">
        <v>6645</v>
      </c>
      <c r="U74" s="9" t="s">
        <v>512</v>
      </c>
      <c r="V74" s="9" t="s">
        <v>6644</v>
      </c>
      <c r="W74" s="9" t="s">
        <v>51</v>
      </c>
      <c r="X74" s="9" t="s">
        <v>52</v>
      </c>
      <c r="Y74" s="9" t="s">
        <v>53</v>
      </c>
      <c r="Z74" s="9" t="s">
        <v>54</v>
      </c>
      <c r="AA74" s="9" t="s">
        <v>55</v>
      </c>
      <c r="AB74" s="9" t="s">
        <v>5248</v>
      </c>
      <c r="AC74" s="12">
        <v>20000</v>
      </c>
      <c r="AD74" s="6"/>
      <c r="AE74" s="10" t="str" cm="1">
        <f t="array" aca="1" ref="AE74" ca="1">IFERROR(_xlfn.XLOOKUP(MID(CELL("filename",$A$1),FIND("]",CELL("filename",$A$1))+1,255)&amp;"|"&amp;$C74,Fonte_OM_Objeto!$G:$G,Fonte_OM_Objeto!$J:$J),"")</f>
        <v/>
      </c>
      <c r="AF74" s="10" t="str" cm="1">
        <f t="array" aca="1" ref="AF74" ca="1">IFERROR(_xlfn.XLOOKUP(MID(CELL("filename",$A$1),FIND("]",CELL("filename",$A$1))+1,255)&amp;"|"&amp;$C74,Fonte_OM_Objeto!$G:$G,Fonte_OM_Objeto!$K:$K),"")</f>
        <v/>
      </c>
    </row>
    <row r="75" spans="1:32" s="1" customFormat="1" ht="19.7" customHeight="1" x14ac:dyDescent="0.2">
      <c r="A75" s="9" t="s">
        <v>30</v>
      </c>
      <c r="B75" s="9" t="s">
        <v>31</v>
      </c>
      <c r="C75" s="9" t="s">
        <v>6643</v>
      </c>
      <c r="D75" s="9" t="s">
        <v>33</v>
      </c>
      <c r="E75" s="9"/>
      <c r="F75" s="9" t="s">
        <v>3123</v>
      </c>
      <c r="G75" s="9" t="s">
        <v>2304</v>
      </c>
      <c r="H75" s="13" t="str">
        <f>IF($D75="BANCADA ESTADUAL (RP 7)","BANCADA ESTADUAL",IF($D75="RELATOR (RP 9)","COMISSÃO MISTA DO CONGRESSO",IFERROR(_xlfn.XLOOKUP($G75,$AH:$AH,$AI:$AI),IFERROR(_xlfn.XLOOKUP($G75,'2021'!$F:$F,'2021'!$G:$G),IFERROR(_xlfn.XLOOKUP($G75,'2022'!$G:$G,'2022'!$H:$H),IFERROR(_xlfn.XLOOKUP($G75,'2023'!$G:$G,'2023'!$H:$H),IFERROR(_xlfn.XLOOKUP($G75,'2019'!$G:$G,'2019'!$H:$H),IFERROR(_xlfn.XLOOKUP($G75,'2024'!$G:$G,'2024'!$H:$H),IFERROR(_xlfn.XLOOKUP($G75,'2025'!$G:$G,'2025'!$H:$H),IFERROR(_xlfn.XLOOKUP($G75,'2026'!$G:$G,'2026'!$H:$H),""))))))))))</f>
        <v>DEPUTADO FEDERAL</v>
      </c>
      <c r="I75" s="9" t="s">
        <v>512</v>
      </c>
      <c r="J75" s="9" t="s">
        <v>69</v>
      </c>
      <c r="K75" s="9" t="s">
        <v>40</v>
      </c>
      <c r="L75" s="9" t="s">
        <v>41</v>
      </c>
      <c r="M75" s="9" t="s">
        <v>232</v>
      </c>
      <c r="N75" s="9" t="s">
        <v>233</v>
      </c>
      <c r="O75" s="9" t="s">
        <v>6642</v>
      </c>
      <c r="P75" s="9" t="s">
        <v>45</v>
      </c>
      <c r="Q75" s="9" t="s">
        <v>235</v>
      </c>
      <c r="R75" s="9" t="s">
        <v>45</v>
      </c>
      <c r="S75" s="9" t="s">
        <v>5277</v>
      </c>
      <c r="T75" s="9" t="s">
        <v>6641</v>
      </c>
      <c r="U75" s="9" t="s">
        <v>512</v>
      </c>
      <c r="V75" s="9" t="s">
        <v>6640</v>
      </c>
      <c r="W75" s="9" t="s">
        <v>51</v>
      </c>
      <c r="X75" s="9" t="s">
        <v>52</v>
      </c>
      <c r="Y75" s="9" t="s">
        <v>2366</v>
      </c>
      <c r="Z75" s="9" t="s">
        <v>54</v>
      </c>
      <c r="AA75" s="9" t="s">
        <v>55</v>
      </c>
      <c r="AB75" s="9" t="s">
        <v>5248</v>
      </c>
      <c r="AC75" s="12">
        <v>0</v>
      </c>
      <c r="AD75" s="6"/>
      <c r="AE75" s="10" t="str" cm="1">
        <f t="array" aca="1" ref="AE75" ca="1">IFERROR(_xlfn.XLOOKUP(MID(CELL("filename",$A$1),FIND("]",CELL("filename",$A$1))+1,255)&amp;"|"&amp;$C75,Fonte_OM_Objeto!$G:$G,Fonte_OM_Objeto!$J:$J),"")</f>
        <v/>
      </c>
      <c r="AF75" s="10" t="str" cm="1">
        <f t="array" aca="1" ref="AF75" ca="1">IFERROR(_xlfn.XLOOKUP(MID(CELL("filename",$A$1),FIND("]",CELL("filename",$A$1))+1,255)&amp;"|"&amp;$C75,Fonte_OM_Objeto!$G:$G,Fonte_OM_Objeto!$K:$K),"")</f>
        <v/>
      </c>
    </row>
    <row r="76" spans="1:32" s="1" customFormat="1" ht="19.7" customHeight="1" x14ac:dyDescent="0.2">
      <c r="A76" s="9" t="s">
        <v>30</v>
      </c>
      <c r="B76" s="9" t="s">
        <v>31</v>
      </c>
      <c r="C76" s="9" t="s">
        <v>6643</v>
      </c>
      <c r="D76" s="9" t="s">
        <v>33</v>
      </c>
      <c r="E76" s="9"/>
      <c r="F76" s="9" t="s">
        <v>3123</v>
      </c>
      <c r="G76" s="9" t="s">
        <v>2304</v>
      </c>
      <c r="H76" s="13" t="str">
        <f>IF($D76="BANCADA ESTADUAL (RP 7)","BANCADA ESTADUAL",IF($D76="RELATOR (RP 9)","COMISSÃO MISTA DO CONGRESSO",IFERROR(_xlfn.XLOOKUP($G76,$AH:$AH,$AI:$AI),IFERROR(_xlfn.XLOOKUP($G76,'2021'!$F:$F,'2021'!$G:$G),IFERROR(_xlfn.XLOOKUP($G76,'2022'!$G:$G,'2022'!$H:$H),IFERROR(_xlfn.XLOOKUP($G76,'2023'!$G:$G,'2023'!$H:$H),IFERROR(_xlfn.XLOOKUP($G76,'2019'!$G:$G,'2019'!$H:$H),IFERROR(_xlfn.XLOOKUP($G76,'2024'!$G:$G,'2024'!$H:$H),IFERROR(_xlfn.XLOOKUP($G76,'2025'!$G:$G,'2025'!$H:$H),IFERROR(_xlfn.XLOOKUP($G76,'2026'!$G:$G,'2026'!$H:$H),""))))))))))</f>
        <v>DEPUTADO FEDERAL</v>
      </c>
      <c r="I76" s="9" t="s">
        <v>512</v>
      </c>
      <c r="J76" s="9" t="s">
        <v>69</v>
      </c>
      <c r="K76" s="9" t="s">
        <v>40</v>
      </c>
      <c r="L76" s="9" t="s">
        <v>41</v>
      </c>
      <c r="M76" s="9" t="s">
        <v>232</v>
      </c>
      <c r="N76" s="9" t="s">
        <v>233</v>
      </c>
      <c r="O76" s="9" t="s">
        <v>6642</v>
      </c>
      <c r="P76" s="9" t="s">
        <v>45</v>
      </c>
      <c r="Q76" s="9" t="s">
        <v>235</v>
      </c>
      <c r="R76" s="9" t="s">
        <v>45</v>
      </c>
      <c r="S76" s="9" t="s">
        <v>5277</v>
      </c>
      <c r="T76" s="9" t="s">
        <v>6641</v>
      </c>
      <c r="U76" s="9" t="s">
        <v>512</v>
      </c>
      <c r="V76" s="9" t="s">
        <v>6640</v>
      </c>
      <c r="W76" s="9" t="s">
        <v>51</v>
      </c>
      <c r="X76" s="9" t="s">
        <v>52</v>
      </c>
      <c r="Y76" s="9" t="s">
        <v>5275</v>
      </c>
      <c r="Z76" s="9" t="s">
        <v>54</v>
      </c>
      <c r="AA76" s="9" t="s">
        <v>55</v>
      </c>
      <c r="AB76" s="9" t="s">
        <v>5248</v>
      </c>
      <c r="AC76" s="12">
        <v>480000</v>
      </c>
      <c r="AD76" s="6"/>
      <c r="AE76" s="10" t="str" cm="1">
        <f t="array" aca="1" ref="AE76" ca="1">IFERROR(_xlfn.XLOOKUP(MID(CELL("filename",$A$1),FIND("]",CELL("filename",$A$1))+1,255)&amp;"|"&amp;$C76,Fonte_OM_Objeto!$G:$G,Fonte_OM_Objeto!$J:$J),"")</f>
        <v/>
      </c>
      <c r="AF76" s="10" t="str" cm="1">
        <f t="array" aca="1" ref="AF76" ca="1">IFERROR(_xlfn.XLOOKUP(MID(CELL("filename",$A$1),FIND("]",CELL("filename",$A$1))+1,255)&amp;"|"&amp;$C76,Fonte_OM_Objeto!$G:$G,Fonte_OM_Objeto!$K:$K),"")</f>
        <v/>
      </c>
    </row>
    <row r="77" spans="1:32" s="1" customFormat="1" ht="19.7" customHeight="1" x14ac:dyDescent="0.2">
      <c r="A77" s="9" t="s">
        <v>30</v>
      </c>
      <c r="B77" s="9" t="s">
        <v>31</v>
      </c>
      <c r="C77" s="9" t="s">
        <v>6643</v>
      </c>
      <c r="D77" s="9" t="s">
        <v>33</v>
      </c>
      <c r="E77" s="9"/>
      <c r="F77" s="9" t="s">
        <v>3123</v>
      </c>
      <c r="G77" s="9" t="s">
        <v>2304</v>
      </c>
      <c r="H77" s="13" t="str">
        <f>IF($D77="BANCADA ESTADUAL (RP 7)","BANCADA ESTADUAL",IF($D77="RELATOR (RP 9)","COMISSÃO MISTA DO CONGRESSO",IFERROR(_xlfn.XLOOKUP($G77,$AH:$AH,$AI:$AI),IFERROR(_xlfn.XLOOKUP($G77,'2021'!$F:$F,'2021'!$G:$G),IFERROR(_xlfn.XLOOKUP($G77,'2022'!$G:$G,'2022'!$H:$H),IFERROR(_xlfn.XLOOKUP($G77,'2023'!$G:$G,'2023'!$H:$H),IFERROR(_xlfn.XLOOKUP($G77,'2019'!$G:$G,'2019'!$H:$H),IFERROR(_xlfn.XLOOKUP($G77,'2024'!$G:$G,'2024'!$H:$H),IFERROR(_xlfn.XLOOKUP($G77,'2025'!$G:$G,'2025'!$H:$H),IFERROR(_xlfn.XLOOKUP($G77,'2026'!$G:$G,'2026'!$H:$H),""))))))))))</f>
        <v>DEPUTADO FEDERAL</v>
      </c>
      <c r="I77" s="9" t="s">
        <v>512</v>
      </c>
      <c r="J77" s="9" t="s">
        <v>69</v>
      </c>
      <c r="K77" s="9" t="s">
        <v>40</v>
      </c>
      <c r="L77" s="9" t="s">
        <v>41</v>
      </c>
      <c r="M77" s="9" t="s">
        <v>232</v>
      </c>
      <c r="N77" s="9" t="s">
        <v>233</v>
      </c>
      <c r="O77" s="9" t="s">
        <v>6642</v>
      </c>
      <c r="P77" s="9" t="s">
        <v>45</v>
      </c>
      <c r="Q77" s="9" t="s">
        <v>235</v>
      </c>
      <c r="R77" s="9" t="s">
        <v>45</v>
      </c>
      <c r="S77" s="9" t="s">
        <v>5277</v>
      </c>
      <c r="T77" s="9" t="s">
        <v>6641</v>
      </c>
      <c r="U77" s="9" t="s">
        <v>512</v>
      </c>
      <c r="V77" s="9" t="s">
        <v>6640</v>
      </c>
      <c r="W77" s="9" t="s">
        <v>51</v>
      </c>
      <c r="X77" s="9" t="s">
        <v>52</v>
      </c>
      <c r="Y77" s="9" t="s">
        <v>53</v>
      </c>
      <c r="Z77" s="9" t="s">
        <v>54</v>
      </c>
      <c r="AA77" s="9" t="s">
        <v>55</v>
      </c>
      <c r="AB77" s="9" t="s">
        <v>5248</v>
      </c>
      <c r="AC77" s="12">
        <v>20000</v>
      </c>
      <c r="AD77" s="6"/>
      <c r="AE77" s="10" t="str" cm="1">
        <f t="array" aca="1" ref="AE77" ca="1">IFERROR(_xlfn.XLOOKUP(MID(CELL("filename",$A$1),FIND("]",CELL("filename",$A$1))+1,255)&amp;"|"&amp;$C77,Fonte_OM_Objeto!$G:$G,Fonte_OM_Objeto!$J:$J),"")</f>
        <v/>
      </c>
      <c r="AF77" s="10" t="str" cm="1">
        <f t="array" aca="1" ref="AF77" ca="1">IFERROR(_xlfn.XLOOKUP(MID(CELL("filename",$A$1),FIND("]",CELL("filename",$A$1))+1,255)&amp;"|"&amp;$C77,Fonte_OM_Objeto!$G:$G,Fonte_OM_Objeto!$K:$K),"")</f>
        <v/>
      </c>
    </row>
    <row r="78" spans="1:32" s="1" customFormat="1" ht="19.7" customHeight="1" x14ac:dyDescent="0.2">
      <c r="A78" s="9" t="s">
        <v>30</v>
      </c>
      <c r="B78" s="9" t="s">
        <v>31</v>
      </c>
      <c r="C78" s="9" t="s">
        <v>6639</v>
      </c>
      <c r="D78" s="9" t="s">
        <v>33</v>
      </c>
      <c r="E78" s="9"/>
      <c r="F78" s="9" t="s">
        <v>3123</v>
      </c>
      <c r="G78" s="9" t="s">
        <v>2304</v>
      </c>
      <c r="H78" s="13" t="str">
        <f>IF($D78="BANCADA ESTADUAL (RP 7)","BANCADA ESTADUAL",IF($D78="RELATOR (RP 9)","COMISSÃO MISTA DO CONGRESSO",IFERROR(_xlfn.XLOOKUP($G78,$AH:$AH,$AI:$AI),IFERROR(_xlfn.XLOOKUP($G78,'2021'!$F:$F,'2021'!$G:$G),IFERROR(_xlfn.XLOOKUP($G78,'2022'!$G:$G,'2022'!$H:$H),IFERROR(_xlfn.XLOOKUP($G78,'2023'!$G:$G,'2023'!$H:$H),IFERROR(_xlfn.XLOOKUP($G78,'2019'!$G:$G,'2019'!$H:$H),IFERROR(_xlfn.XLOOKUP($G78,'2024'!$G:$G,'2024'!$H:$H),IFERROR(_xlfn.XLOOKUP($G78,'2025'!$G:$G,'2025'!$H:$H),IFERROR(_xlfn.XLOOKUP($G78,'2026'!$G:$G,'2026'!$H:$H),""))))))))))</f>
        <v>DEPUTADO FEDERAL</v>
      </c>
      <c r="I78" s="9" t="s">
        <v>512</v>
      </c>
      <c r="J78" s="9" t="s">
        <v>69</v>
      </c>
      <c r="K78" s="9" t="s">
        <v>40</v>
      </c>
      <c r="L78" s="9" t="s">
        <v>41</v>
      </c>
      <c r="M78" s="9" t="s">
        <v>232</v>
      </c>
      <c r="N78" s="9" t="s">
        <v>233</v>
      </c>
      <c r="O78" s="9" t="s">
        <v>6638</v>
      </c>
      <c r="P78" s="9" t="s">
        <v>45</v>
      </c>
      <c r="Q78" s="9" t="s">
        <v>235</v>
      </c>
      <c r="R78" s="9" t="s">
        <v>45</v>
      </c>
      <c r="S78" s="9" t="s">
        <v>5277</v>
      </c>
      <c r="T78" s="9" t="s">
        <v>5664</v>
      </c>
      <c r="U78" s="9" t="s">
        <v>512</v>
      </c>
      <c r="V78" s="9" t="s">
        <v>5663</v>
      </c>
      <c r="W78" s="9" t="s">
        <v>51</v>
      </c>
      <c r="X78" s="9" t="s">
        <v>52</v>
      </c>
      <c r="Y78" s="9" t="s">
        <v>2366</v>
      </c>
      <c r="Z78" s="9" t="s">
        <v>54</v>
      </c>
      <c r="AA78" s="9" t="s">
        <v>55</v>
      </c>
      <c r="AB78" s="9" t="s">
        <v>5248</v>
      </c>
      <c r="AC78" s="12">
        <v>0</v>
      </c>
      <c r="AD78" s="6"/>
      <c r="AE78" s="10" t="str" cm="1">
        <f t="array" aca="1" ref="AE78" ca="1">IFERROR(_xlfn.XLOOKUP(MID(CELL("filename",$A$1),FIND("]",CELL("filename",$A$1))+1,255)&amp;"|"&amp;$C78,Fonte_OM_Objeto!$G:$G,Fonte_OM_Objeto!$J:$J),"")</f>
        <v/>
      </c>
      <c r="AF78" s="10" t="str" cm="1">
        <f t="array" aca="1" ref="AF78" ca="1">IFERROR(_xlfn.XLOOKUP(MID(CELL("filename",$A$1),FIND("]",CELL("filename",$A$1))+1,255)&amp;"|"&amp;$C78,Fonte_OM_Objeto!$G:$G,Fonte_OM_Objeto!$K:$K),"")</f>
        <v/>
      </c>
    </row>
    <row r="79" spans="1:32" s="1" customFormat="1" ht="19.7" customHeight="1" x14ac:dyDescent="0.2">
      <c r="A79" s="9" t="s">
        <v>30</v>
      </c>
      <c r="B79" s="9" t="s">
        <v>31</v>
      </c>
      <c r="C79" s="9" t="s">
        <v>6639</v>
      </c>
      <c r="D79" s="9" t="s">
        <v>33</v>
      </c>
      <c r="E79" s="9"/>
      <c r="F79" s="9" t="s">
        <v>3123</v>
      </c>
      <c r="G79" s="9" t="s">
        <v>2304</v>
      </c>
      <c r="H79" s="13" t="str">
        <f>IF($D79="BANCADA ESTADUAL (RP 7)","BANCADA ESTADUAL",IF($D79="RELATOR (RP 9)","COMISSÃO MISTA DO CONGRESSO",IFERROR(_xlfn.XLOOKUP($G79,$AH:$AH,$AI:$AI),IFERROR(_xlfn.XLOOKUP($G79,'2021'!$F:$F,'2021'!$G:$G),IFERROR(_xlfn.XLOOKUP($G79,'2022'!$G:$G,'2022'!$H:$H),IFERROR(_xlfn.XLOOKUP($G79,'2023'!$G:$G,'2023'!$H:$H),IFERROR(_xlfn.XLOOKUP($G79,'2019'!$G:$G,'2019'!$H:$H),IFERROR(_xlfn.XLOOKUP($G79,'2024'!$G:$G,'2024'!$H:$H),IFERROR(_xlfn.XLOOKUP($G79,'2025'!$G:$G,'2025'!$H:$H),IFERROR(_xlfn.XLOOKUP($G79,'2026'!$G:$G,'2026'!$H:$H),""))))))))))</f>
        <v>DEPUTADO FEDERAL</v>
      </c>
      <c r="I79" s="9" t="s">
        <v>512</v>
      </c>
      <c r="J79" s="9" t="s">
        <v>69</v>
      </c>
      <c r="K79" s="9" t="s">
        <v>40</v>
      </c>
      <c r="L79" s="9" t="s">
        <v>41</v>
      </c>
      <c r="M79" s="9" t="s">
        <v>232</v>
      </c>
      <c r="N79" s="9" t="s">
        <v>233</v>
      </c>
      <c r="O79" s="9" t="s">
        <v>6638</v>
      </c>
      <c r="P79" s="9" t="s">
        <v>45</v>
      </c>
      <c r="Q79" s="9" t="s">
        <v>235</v>
      </c>
      <c r="R79" s="9" t="s">
        <v>45</v>
      </c>
      <c r="S79" s="9" t="s">
        <v>5277</v>
      </c>
      <c r="T79" s="9" t="s">
        <v>5664</v>
      </c>
      <c r="U79" s="9" t="s">
        <v>512</v>
      </c>
      <c r="V79" s="9" t="s">
        <v>5663</v>
      </c>
      <c r="W79" s="9" t="s">
        <v>51</v>
      </c>
      <c r="X79" s="9" t="s">
        <v>52</v>
      </c>
      <c r="Y79" s="9" t="s">
        <v>5275</v>
      </c>
      <c r="Z79" s="9" t="s">
        <v>54</v>
      </c>
      <c r="AA79" s="9" t="s">
        <v>55</v>
      </c>
      <c r="AB79" s="9" t="s">
        <v>5248</v>
      </c>
      <c r="AC79" s="12">
        <v>960000</v>
      </c>
      <c r="AD79" s="6"/>
      <c r="AE79" s="10" t="str" cm="1">
        <f t="array" aca="1" ref="AE79" ca="1">IFERROR(_xlfn.XLOOKUP(MID(CELL("filename",$A$1),FIND("]",CELL("filename",$A$1))+1,255)&amp;"|"&amp;$C79,Fonte_OM_Objeto!$G:$G,Fonte_OM_Objeto!$J:$J),"")</f>
        <v/>
      </c>
      <c r="AF79" s="10" t="str" cm="1">
        <f t="array" aca="1" ref="AF79" ca="1">IFERROR(_xlfn.XLOOKUP(MID(CELL("filename",$A$1),FIND("]",CELL("filename",$A$1))+1,255)&amp;"|"&amp;$C79,Fonte_OM_Objeto!$G:$G,Fonte_OM_Objeto!$K:$K),"")</f>
        <v/>
      </c>
    </row>
    <row r="80" spans="1:32" s="1" customFormat="1" ht="19.7" customHeight="1" x14ac:dyDescent="0.2">
      <c r="A80" s="9" t="s">
        <v>30</v>
      </c>
      <c r="B80" s="9" t="s">
        <v>31</v>
      </c>
      <c r="C80" s="9" t="s">
        <v>6639</v>
      </c>
      <c r="D80" s="9" t="s">
        <v>33</v>
      </c>
      <c r="E80" s="9"/>
      <c r="F80" s="9" t="s">
        <v>3123</v>
      </c>
      <c r="G80" s="9" t="s">
        <v>2304</v>
      </c>
      <c r="H80" s="13" t="str">
        <f>IF($D80="BANCADA ESTADUAL (RP 7)","BANCADA ESTADUAL",IF($D80="RELATOR (RP 9)","COMISSÃO MISTA DO CONGRESSO",IFERROR(_xlfn.XLOOKUP($G80,$AH:$AH,$AI:$AI),IFERROR(_xlfn.XLOOKUP($G80,'2021'!$F:$F,'2021'!$G:$G),IFERROR(_xlfn.XLOOKUP($G80,'2022'!$G:$G,'2022'!$H:$H),IFERROR(_xlfn.XLOOKUP($G80,'2023'!$G:$G,'2023'!$H:$H),IFERROR(_xlfn.XLOOKUP($G80,'2019'!$G:$G,'2019'!$H:$H),IFERROR(_xlfn.XLOOKUP($G80,'2024'!$G:$G,'2024'!$H:$H),IFERROR(_xlfn.XLOOKUP($G80,'2025'!$G:$G,'2025'!$H:$H),IFERROR(_xlfn.XLOOKUP($G80,'2026'!$G:$G,'2026'!$H:$H),""))))))))))</f>
        <v>DEPUTADO FEDERAL</v>
      </c>
      <c r="I80" s="9" t="s">
        <v>512</v>
      </c>
      <c r="J80" s="9" t="s">
        <v>69</v>
      </c>
      <c r="K80" s="9" t="s">
        <v>40</v>
      </c>
      <c r="L80" s="9" t="s">
        <v>41</v>
      </c>
      <c r="M80" s="9" t="s">
        <v>232</v>
      </c>
      <c r="N80" s="9" t="s">
        <v>233</v>
      </c>
      <c r="O80" s="9" t="s">
        <v>6638</v>
      </c>
      <c r="P80" s="9" t="s">
        <v>45</v>
      </c>
      <c r="Q80" s="9" t="s">
        <v>235</v>
      </c>
      <c r="R80" s="9" t="s">
        <v>45</v>
      </c>
      <c r="S80" s="9" t="s">
        <v>5277</v>
      </c>
      <c r="T80" s="9" t="s">
        <v>5664</v>
      </c>
      <c r="U80" s="9" t="s">
        <v>512</v>
      </c>
      <c r="V80" s="9" t="s">
        <v>5663</v>
      </c>
      <c r="W80" s="9" t="s">
        <v>51</v>
      </c>
      <c r="X80" s="9" t="s">
        <v>52</v>
      </c>
      <c r="Y80" s="9" t="s">
        <v>53</v>
      </c>
      <c r="Z80" s="9" t="s">
        <v>54</v>
      </c>
      <c r="AA80" s="9" t="s">
        <v>55</v>
      </c>
      <c r="AB80" s="9" t="s">
        <v>5248</v>
      </c>
      <c r="AC80" s="12">
        <v>40000</v>
      </c>
      <c r="AD80" s="6"/>
      <c r="AE80" s="10" t="str" cm="1">
        <f t="array" aca="1" ref="AE80" ca="1">IFERROR(_xlfn.XLOOKUP(MID(CELL("filename",$A$1),FIND("]",CELL("filename",$A$1))+1,255)&amp;"|"&amp;$C80,Fonte_OM_Objeto!$G:$G,Fonte_OM_Objeto!$J:$J),"")</f>
        <v/>
      </c>
      <c r="AF80" s="10" t="str" cm="1">
        <f t="array" aca="1" ref="AF80" ca="1">IFERROR(_xlfn.XLOOKUP(MID(CELL("filename",$A$1),FIND("]",CELL("filename",$A$1))+1,255)&amp;"|"&amp;$C80,Fonte_OM_Objeto!$G:$G,Fonte_OM_Objeto!$K:$K),"")</f>
        <v/>
      </c>
    </row>
    <row r="81" spans="1:32" s="1" customFormat="1" ht="19.7" customHeight="1" x14ac:dyDescent="0.2">
      <c r="A81" s="9" t="s">
        <v>30</v>
      </c>
      <c r="B81" s="9" t="s">
        <v>31</v>
      </c>
      <c r="C81" s="9" t="s">
        <v>6637</v>
      </c>
      <c r="D81" s="9" t="s">
        <v>33</v>
      </c>
      <c r="E81" s="9"/>
      <c r="F81" s="9" t="s">
        <v>3123</v>
      </c>
      <c r="G81" s="9" t="s">
        <v>2304</v>
      </c>
      <c r="H81" s="13" t="str">
        <f>IF($D81="BANCADA ESTADUAL (RP 7)","BANCADA ESTADUAL",IF($D81="RELATOR (RP 9)","COMISSÃO MISTA DO CONGRESSO",IFERROR(_xlfn.XLOOKUP($G81,$AH:$AH,$AI:$AI),IFERROR(_xlfn.XLOOKUP($G81,'2021'!$F:$F,'2021'!$G:$G),IFERROR(_xlfn.XLOOKUP($G81,'2022'!$G:$G,'2022'!$H:$H),IFERROR(_xlfn.XLOOKUP($G81,'2023'!$G:$G,'2023'!$H:$H),IFERROR(_xlfn.XLOOKUP($G81,'2019'!$G:$G,'2019'!$H:$H),IFERROR(_xlfn.XLOOKUP($G81,'2024'!$G:$G,'2024'!$H:$H),IFERROR(_xlfn.XLOOKUP($G81,'2025'!$G:$G,'2025'!$H:$H),IFERROR(_xlfn.XLOOKUP($G81,'2026'!$G:$G,'2026'!$H:$H),""))))))))))</f>
        <v>DEPUTADO FEDERAL</v>
      </c>
      <c r="I81" s="9" t="s">
        <v>512</v>
      </c>
      <c r="J81" s="9" t="s">
        <v>69</v>
      </c>
      <c r="K81" s="9" t="s">
        <v>40</v>
      </c>
      <c r="L81" s="9" t="s">
        <v>41</v>
      </c>
      <c r="M81" s="9" t="s">
        <v>232</v>
      </c>
      <c r="N81" s="9" t="s">
        <v>233</v>
      </c>
      <c r="O81" s="9" t="s">
        <v>6636</v>
      </c>
      <c r="P81" s="9" t="s">
        <v>45</v>
      </c>
      <c r="Q81" s="9" t="s">
        <v>235</v>
      </c>
      <c r="R81" s="9" t="s">
        <v>45</v>
      </c>
      <c r="S81" s="9" t="s">
        <v>5277</v>
      </c>
      <c r="T81" s="9" t="s">
        <v>6635</v>
      </c>
      <c r="U81" s="9" t="s">
        <v>512</v>
      </c>
      <c r="V81" s="9" t="s">
        <v>6634</v>
      </c>
      <c r="W81" s="9" t="s">
        <v>51</v>
      </c>
      <c r="X81" s="9" t="s">
        <v>52</v>
      </c>
      <c r="Y81" s="9" t="s">
        <v>2366</v>
      </c>
      <c r="Z81" s="9" t="s">
        <v>54</v>
      </c>
      <c r="AA81" s="9" t="s">
        <v>55</v>
      </c>
      <c r="AB81" s="9" t="s">
        <v>5248</v>
      </c>
      <c r="AC81" s="12">
        <v>0</v>
      </c>
      <c r="AD81" s="6"/>
      <c r="AE81" s="10" t="str" cm="1">
        <f t="array" aca="1" ref="AE81" ca="1">IFERROR(_xlfn.XLOOKUP(MID(CELL("filename",$A$1),FIND("]",CELL("filename",$A$1))+1,255)&amp;"|"&amp;$C81,Fonte_OM_Objeto!$G:$G,Fonte_OM_Objeto!$J:$J),"")</f>
        <v/>
      </c>
      <c r="AF81" s="10" t="str" cm="1">
        <f t="array" aca="1" ref="AF81" ca="1">IFERROR(_xlfn.XLOOKUP(MID(CELL("filename",$A$1),FIND("]",CELL("filename",$A$1))+1,255)&amp;"|"&amp;$C81,Fonte_OM_Objeto!$G:$G,Fonte_OM_Objeto!$K:$K),"")</f>
        <v/>
      </c>
    </row>
    <row r="82" spans="1:32" s="1" customFormat="1" ht="19.7" customHeight="1" x14ac:dyDescent="0.2">
      <c r="A82" s="9" t="s">
        <v>30</v>
      </c>
      <c r="B82" s="9" t="s">
        <v>31</v>
      </c>
      <c r="C82" s="9" t="s">
        <v>6637</v>
      </c>
      <c r="D82" s="9" t="s">
        <v>33</v>
      </c>
      <c r="E82" s="9"/>
      <c r="F82" s="9" t="s">
        <v>3123</v>
      </c>
      <c r="G82" s="9" t="s">
        <v>2304</v>
      </c>
      <c r="H82" s="13" t="str">
        <f>IF($D82="BANCADA ESTADUAL (RP 7)","BANCADA ESTADUAL",IF($D82="RELATOR (RP 9)","COMISSÃO MISTA DO CONGRESSO",IFERROR(_xlfn.XLOOKUP($G82,$AH:$AH,$AI:$AI),IFERROR(_xlfn.XLOOKUP($G82,'2021'!$F:$F,'2021'!$G:$G),IFERROR(_xlfn.XLOOKUP($G82,'2022'!$G:$G,'2022'!$H:$H),IFERROR(_xlfn.XLOOKUP($G82,'2023'!$G:$G,'2023'!$H:$H),IFERROR(_xlfn.XLOOKUP($G82,'2019'!$G:$G,'2019'!$H:$H),IFERROR(_xlfn.XLOOKUP($G82,'2024'!$G:$G,'2024'!$H:$H),IFERROR(_xlfn.XLOOKUP($G82,'2025'!$G:$G,'2025'!$H:$H),IFERROR(_xlfn.XLOOKUP($G82,'2026'!$G:$G,'2026'!$H:$H),""))))))))))</f>
        <v>DEPUTADO FEDERAL</v>
      </c>
      <c r="I82" s="9" t="s">
        <v>512</v>
      </c>
      <c r="J82" s="9" t="s">
        <v>69</v>
      </c>
      <c r="K82" s="9" t="s">
        <v>40</v>
      </c>
      <c r="L82" s="9" t="s">
        <v>41</v>
      </c>
      <c r="M82" s="9" t="s">
        <v>232</v>
      </c>
      <c r="N82" s="9" t="s">
        <v>233</v>
      </c>
      <c r="O82" s="9" t="s">
        <v>6636</v>
      </c>
      <c r="P82" s="9" t="s">
        <v>45</v>
      </c>
      <c r="Q82" s="9" t="s">
        <v>235</v>
      </c>
      <c r="R82" s="9" t="s">
        <v>45</v>
      </c>
      <c r="S82" s="9" t="s">
        <v>5277</v>
      </c>
      <c r="T82" s="9" t="s">
        <v>6635</v>
      </c>
      <c r="U82" s="9" t="s">
        <v>512</v>
      </c>
      <c r="V82" s="9" t="s">
        <v>6634</v>
      </c>
      <c r="W82" s="9" t="s">
        <v>51</v>
      </c>
      <c r="X82" s="9" t="s">
        <v>52</v>
      </c>
      <c r="Y82" s="9" t="s">
        <v>5275</v>
      </c>
      <c r="Z82" s="9" t="s">
        <v>54</v>
      </c>
      <c r="AA82" s="9" t="s">
        <v>55</v>
      </c>
      <c r="AB82" s="9" t="s">
        <v>5248</v>
      </c>
      <c r="AC82" s="12">
        <v>480000</v>
      </c>
      <c r="AD82" s="6"/>
      <c r="AE82" s="10" t="str" cm="1">
        <f t="array" aca="1" ref="AE82" ca="1">IFERROR(_xlfn.XLOOKUP(MID(CELL("filename",$A$1),FIND("]",CELL("filename",$A$1))+1,255)&amp;"|"&amp;$C82,Fonte_OM_Objeto!$G:$G,Fonte_OM_Objeto!$J:$J),"")</f>
        <v/>
      </c>
      <c r="AF82" s="10" t="str" cm="1">
        <f t="array" aca="1" ref="AF82" ca="1">IFERROR(_xlfn.XLOOKUP(MID(CELL("filename",$A$1),FIND("]",CELL("filename",$A$1))+1,255)&amp;"|"&amp;$C82,Fonte_OM_Objeto!$G:$G,Fonte_OM_Objeto!$K:$K),"")</f>
        <v/>
      </c>
    </row>
    <row r="83" spans="1:32" s="1" customFormat="1" ht="19.7" customHeight="1" x14ac:dyDescent="0.2">
      <c r="A83" s="9" t="s">
        <v>30</v>
      </c>
      <c r="B83" s="9" t="s">
        <v>31</v>
      </c>
      <c r="C83" s="9" t="s">
        <v>6637</v>
      </c>
      <c r="D83" s="9" t="s">
        <v>33</v>
      </c>
      <c r="E83" s="9"/>
      <c r="F83" s="9" t="s">
        <v>3123</v>
      </c>
      <c r="G83" s="9" t="s">
        <v>2304</v>
      </c>
      <c r="H83" s="13" t="str">
        <f>IF($D83="BANCADA ESTADUAL (RP 7)","BANCADA ESTADUAL",IF($D83="RELATOR (RP 9)","COMISSÃO MISTA DO CONGRESSO",IFERROR(_xlfn.XLOOKUP($G83,$AH:$AH,$AI:$AI),IFERROR(_xlfn.XLOOKUP($G83,'2021'!$F:$F,'2021'!$G:$G),IFERROR(_xlfn.XLOOKUP($G83,'2022'!$G:$G,'2022'!$H:$H),IFERROR(_xlfn.XLOOKUP($G83,'2023'!$G:$G,'2023'!$H:$H),IFERROR(_xlfn.XLOOKUP($G83,'2019'!$G:$G,'2019'!$H:$H),IFERROR(_xlfn.XLOOKUP($G83,'2024'!$G:$G,'2024'!$H:$H),IFERROR(_xlfn.XLOOKUP($G83,'2025'!$G:$G,'2025'!$H:$H),IFERROR(_xlfn.XLOOKUP($G83,'2026'!$G:$G,'2026'!$H:$H),""))))))))))</f>
        <v>DEPUTADO FEDERAL</v>
      </c>
      <c r="I83" s="9" t="s">
        <v>512</v>
      </c>
      <c r="J83" s="9" t="s">
        <v>69</v>
      </c>
      <c r="K83" s="9" t="s">
        <v>40</v>
      </c>
      <c r="L83" s="9" t="s">
        <v>41</v>
      </c>
      <c r="M83" s="9" t="s">
        <v>232</v>
      </c>
      <c r="N83" s="9" t="s">
        <v>233</v>
      </c>
      <c r="O83" s="9" t="s">
        <v>6636</v>
      </c>
      <c r="P83" s="9" t="s">
        <v>45</v>
      </c>
      <c r="Q83" s="9" t="s">
        <v>235</v>
      </c>
      <c r="R83" s="9" t="s">
        <v>45</v>
      </c>
      <c r="S83" s="9" t="s">
        <v>5277</v>
      </c>
      <c r="T83" s="9" t="s">
        <v>6635</v>
      </c>
      <c r="U83" s="9" t="s">
        <v>512</v>
      </c>
      <c r="V83" s="9" t="s">
        <v>6634</v>
      </c>
      <c r="W83" s="9" t="s">
        <v>51</v>
      </c>
      <c r="X83" s="9" t="s">
        <v>52</v>
      </c>
      <c r="Y83" s="9" t="s">
        <v>53</v>
      </c>
      <c r="Z83" s="9" t="s">
        <v>54</v>
      </c>
      <c r="AA83" s="9" t="s">
        <v>55</v>
      </c>
      <c r="AB83" s="9" t="s">
        <v>5248</v>
      </c>
      <c r="AC83" s="12">
        <v>20000</v>
      </c>
      <c r="AD83" s="6"/>
      <c r="AE83" s="10" t="str" cm="1">
        <f t="array" aca="1" ref="AE83" ca="1">IFERROR(_xlfn.XLOOKUP(MID(CELL("filename",$A$1),FIND("]",CELL("filename",$A$1))+1,255)&amp;"|"&amp;$C83,Fonte_OM_Objeto!$G:$G,Fonte_OM_Objeto!$J:$J),"")</f>
        <v/>
      </c>
      <c r="AF83" s="10" t="str" cm="1">
        <f t="array" aca="1" ref="AF83" ca="1">IFERROR(_xlfn.XLOOKUP(MID(CELL("filename",$A$1),FIND("]",CELL("filename",$A$1))+1,255)&amp;"|"&amp;$C83,Fonte_OM_Objeto!$G:$G,Fonte_OM_Objeto!$K:$K),"")</f>
        <v/>
      </c>
    </row>
    <row r="84" spans="1:32" s="1" customFormat="1" ht="19.7" customHeight="1" x14ac:dyDescent="0.2">
      <c r="A84" s="9" t="s">
        <v>30</v>
      </c>
      <c r="B84" s="9" t="s">
        <v>31</v>
      </c>
      <c r="C84" s="9" t="s">
        <v>6633</v>
      </c>
      <c r="D84" s="9" t="s">
        <v>33</v>
      </c>
      <c r="E84" s="9"/>
      <c r="F84" s="9" t="s">
        <v>6632</v>
      </c>
      <c r="G84" s="9" t="s">
        <v>6631</v>
      </c>
      <c r="H84" s="13" t="str">
        <f>IF($D84="BANCADA ESTADUAL (RP 7)","BANCADA ESTADUAL",IF($D84="RELATOR (RP 9)","COMISSÃO MISTA DO CONGRESSO",IFERROR(_xlfn.XLOOKUP($G84,$AH:$AH,$AI:$AI),IFERROR(_xlfn.XLOOKUP($G84,'2021'!$F:$F,'2021'!$G:$G),IFERROR(_xlfn.XLOOKUP($G84,'2022'!$G:$G,'2022'!$H:$H),IFERROR(_xlfn.XLOOKUP($G84,'2023'!$G:$G,'2023'!$H:$H),IFERROR(_xlfn.XLOOKUP($G84,'2019'!$G:$G,'2019'!$H:$H),IFERROR(_xlfn.XLOOKUP($G84,'2024'!$G:$G,'2024'!$H:$H),IFERROR(_xlfn.XLOOKUP($G84,'2025'!$G:$G,'2025'!$H:$H),IFERROR(_xlfn.XLOOKUP($G84,'2026'!$G:$G,'2026'!$H:$H),""))))))))))</f>
        <v>DEPUTADO FEDERAL</v>
      </c>
      <c r="I84" s="9" t="s">
        <v>512</v>
      </c>
      <c r="J84" s="9" t="s">
        <v>5730</v>
      </c>
      <c r="K84" s="9" t="s">
        <v>40</v>
      </c>
      <c r="L84" s="9" t="s">
        <v>41</v>
      </c>
      <c r="M84" s="9" t="s">
        <v>232</v>
      </c>
      <c r="N84" s="9" t="s">
        <v>233</v>
      </c>
      <c r="O84" s="9" t="s">
        <v>5690</v>
      </c>
      <c r="P84" s="9" t="s">
        <v>45</v>
      </c>
      <c r="Q84" s="9" t="s">
        <v>235</v>
      </c>
      <c r="R84" s="9" t="s">
        <v>45</v>
      </c>
      <c r="S84" s="9" t="s">
        <v>5277</v>
      </c>
      <c r="T84" s="9" t="s">
        <v>884</v>
      </c>
      <c r="U84" s="9" t="s">
        <v>512</v>
      </c>
      <c r="V84" s="9" t="s">
        <v>5238</v>
      </c>
      <c r="W84" s="9" t="s">
        <v>51</v>
      </c>
      <c r="X84" s="9" t="s">
        <v>52</v>
      </c>
      <c r="Y84" s="9" t="s">
        <v>5275</v>
      </c>
      <c r="Z84" s="9" t="s">
        <v>5207</v>
      </c>
      <c r="AA84" s="9" t="s">
        <v>55</v>
      </c>
      <c r="AB84" s="9" t="s">
        <v>5248</v>
      </c>
      <c r="AC84" s="12">
        <v>0</v>
      </c>
      <c r="AD84" s="6"/>
      <c r="AE84" s="10" t="str" cm="1">
        <f t="array" aca="1" ref="AE84" ca="1">IFERROR(_xlfn.XLOOKUP(MID(CELL("filename",$A$1),FIND("]",CELL("filename",$A$1))+1,255)&amp;"|"&amp;$C84,Fonte_OM_Objeto!$G:$G,Fonte_OM_Objeto!$J:$J),"")</f>
        <v/>
      </c>
      <c r="AF84" s="10" t="str" cm="1">
        <f t="array" aca="1" ref="AF84" ca="1">IFERROR(_xlfn.XLOOKUP(MID(CELL("filename",$A$1),FIND("]",CELL("filename",$A$1))+1,255)&amp;"|"&amp;$C84,Fonte_OM_Objeto!$G:$G,Fonte_OM_Objeto!$K:$K),"")</f>
        <v/>
      </c>
    </row>
    <row r="85" spans="1:32" s="1" customFormat="1" ht="19.7" customHeight="1" x14ac:dyDescent="0.2">
      <c r="A85" s="9" t="s">
        <v>30</v>
      </c>
      <c r="B85" s="9" t="s">
        <v>31</v>
      </c>
      <c r="C85" s="9" t="s">
        <v>6630</v>
      </c>
      <c r="D85" s="9" t="s">
        <v>33</v>
      </c>
      <c r="E85" s="9"/>
      <c r="F85" s="9" t="s">
        <v>6629</v>
      </c>
      <c r="G85" s="9" t="s">
        <v>6628</v>
      </c>
      <c r="H85" s="13" t="str">
        <f>IF($D85="BANCADA ESTADUAL (RP 7)","BANCADA ESTADUAL",IF($D85="RELATOR (RP 9)","COMISSÃO MISTA DO CONGRESSO",IFERROR(_xlfn.XLOOKUP($G85,$AH:$AH,$AI:$AI),IFERROR(_xlfn.XLOOKUP($G85,'2021'!$F:$F,'2021'!$G:$G),IFERROR(_xlfn.XLOOKUP($G85,'2022'!$G:$G,'2022'!$H:$H),IFERROR(_xlfn.XLOOKUP($G85,'2023'!$G:$G,'2023'!$H:$H),IFERROR(_xlfn.XLOOKUP($G85,'2019'!$G:$G,'2019'!$H:$H),IFERROR(_xlfn.XLOOKUP($G85,'2024'!$G:$G,'2024'!$H:$H),IFERROR(_xlfn.XLOOKUP($G85,'2025'!$G:$G,'2025'!$H:$H),IFERROR(_xlfn.XLOOKUP($G85,'2026'!$G:$G,'2026'!$H:$H),""))))))))))</f>
        <v>DEPUTADO FEDERAL</v>
      </c>
      <c r="I85" s="9" t="s">
        <v>776</v>
      </c>
      <c r="J85" s="9" t="s">
        <v>293</v>
      </c>
      <c r="K85" s="9" t="s">
        <v>40</v>
      </c>
      <c r="L85" s="9" t="s">
        <v>41</v>
      </c>
      <c r="M85" s="9" t="s">
        <v>97</v>
      </c>
      <c r="N85" s="9" t="s">
        <v>5264</v>
      </c>
      <c r="O85" s="9" t="s">
        <v>5266</v>
      </c>
      <c r="P85" s="9" t="s">
        <v>45</v>
      </c>
      <c r="Q85" s="9" t="s">
        <v>2193</v>
      </c>
      <c r="R85" s="9" t="s">
        <v>45</v>
      </c>
      <c r="S85" s="9" t="s">
        <v>5228</v>
      </c>
      <c r="T85" s="9" t="s">
        <v>75</v>
      </c>
      <c r="U85" s="9" t="s">
        <v>76</v>
      </c>
      <c r="V85" s="9" t="s">
        <v>75</v>
      </c>
      <c r="W85" s="9" t="s">
        <v>51</v>
      </c>
      <c r="X85" s="9" t="s">
        <v>102</v>
      </c>
      <c r="Y85" s="9" t="s">
        <v>53</v>
      </c>
      <c r="Z85" s="9" t="s">
        <v>5207</v>
      </c>
      <c r="AA85" s="9" t="s">
        <v>55</v>
      </c>
      <c r="AB85" s="9" t="s">
        <v>5234</v>
      </c>
      <c r="AC85" s="12">
        <v>0</v>
      </c>
      <c r="AD85" s="6"/>
      <c r="AE85" s="10" t="str" cm="1">
        <f t="array" aca="1" ref="AE85" ca="1">IFERROR(_xlfn.XLOOKUP(MID(CELL("filename",$A$1),FIND("]",CELL("filename",$A$1))+1,255)&amp;"|"&amp;$C85,Fonte_OM_Objeto!$G:$G,Fonte_OM_Objeto!$J:$J),"")</f>
        <v/>
      </c>
      <c r="AF85" s="10" t="str" cm="1">
        <f t="array" aca="1" ref="AF85" ca="1">IFERROR(_xlfn.XLOOKUP(MID(CELL("filename",$A$1),FIND("]",CELL("filename",$A$1))+1,255)&amp;"|"&amp;$C85,Fonte_OM_Objeto!$G:$G,Fonte_OM_Objeto!$K:$K),"")</f>
        <v/>
      </c>
    </row>
    <row r="86" spans="1:32" s="1" customFormat="1" ht="19.7" customHeight="1" x14ac:dyDescent="0.2">
      <c r="A86" s="9" t="s">
        <v>30</v>
      </c>
      <c r="B86" s="9" t="s">
        <v>31</v>
      </c>
      <c r="C86" s="9" t="s">
        <v>6627</v>
      </c>
      <c r="D86" s="9" t="s">
        <v>33</v>
      </c>
      <c r="E86" s="9"/>
      <c r="F86" s="9" t="s">
        <v>6604</v>
      </c>
      <c r="G86" s="9" t="s">
        <v>6603</v>
      </c>
      <c r="H86" s="13" t="str">
        <f>IF($D86="BANCADA ESTADUAL (RP 7)","BANCADA ESTADUAL",IF($D86="RELATOR (RP 9)","COMISSÃO MISTA DO CONGRESSO",IFERROR(_xlfn.XLOOKUP($G86,$AH:$AH,$AI:$AI),IFERROR(_xlfn.XLOOKUP($G86,'2021'!$F:$F,'2021'!$G:$G),IFERROR(_xlfn.XLOOKUP($G86,'2022'!$G:$G,'2022'!$H:$H),IFERROR(_xlfn.XLOOKUP($G86,'2023'!$G:$G,'2023'!$H:$H),IFERROR(_xlfn.XLOOKUP($G86,'2019'!$G:$G,'2019'!$H:$H),IFERROR(_xlfn.XLOOKUP($G86,'2024'!$G:$G,'2024'!$H:$H),IFERROR(_xlfn.XLOOKUP($G86,'2025'!$G:$G,'2025'!$H:$H),IFERROR(_xlfn.XLOOKUP($G86,'2026'!$G:$G,'2026'!$H:$H),""))))))))))</f>
        <v>DEPUTADO FEDERAL</v>
      </c>
      <c r="I86" s="9" t="s">
        <v>212</v>
      </c>
      <c r="J86" s="9" t="s">
        <v>5302</v>
      </c>
      <c r="K86" s="9" t="s">
        <v>40</v>
      </c>
      <c r="L86" s="9" t="s">
        <v>41</v>
      </c>
      <c r="M86" s="9" t="s">
        <v>59</v>
      </c>
      <c r="N86" s="9" t="s">
        <v>5252</v>
      </c>
      <c r="O86" s="9" t="s">
        <v>5246</v>
      </c>
      <c r="P86" s="9" t="s">
        <v>45</v>
      </c>
      <c r="Q86" s="9" t="s">
        <v>46</v>
      </c>
      <c r="R86" s="9" t="s">
        <v>5235</v>
      </c>
      <c r="S86" s="9" t="s">
        <v>5210</v>
      </c>
      <c r="T86" s="9" t="s">
        <v>75</v>
      </c>
      <c r="U86" s="9" t="s">
        <v>76</v>
      </c>
      <c r="V86" s="9" t="s">
        <v>75</v>
      </c>
      <c r="W86" s="9" t="s">
        <v>51</v>
      </c>
      <c r="X86" s="9" t="s">
        <v>52</v>
      </c>
      <c r="Y86" s="9" t="s">
        <v>53</v>
      </c>
      <c r="Z86" s="9" t="s">
        <v>5207</v>
      </c>
      <c r="AA86" s="9" t="s">
        <v>55</v>
      </c>
      <c r="AB86" s="9" t="s">
        <v>5248</v>
      </c>
      <c r="AC86" s="12">
        <v>0</v>
      </c>
      <c r="AD86" s="6"/>
      <c r="AE86" s="10" t="str" cm="1">
        <f t="array" aca="1" ref="AE86" ca="1">IFERROR(_xlfn.XLOOKUP(MID(CELL("filename",$A$1),FIND("]",CELL("filename",$A$1))+1,255)&amp;"|"&amp;$C86,Fonte_OM_Objeto!$G:$G,Fonte_OM_Objeto!$J:$J),"")</f>
        <v/>
      </c>
      <c r="AF86" s="10" t="str" cm="1">
        <f t="array" aca="1" ref="AF86" ca="1">IFERROR(_xlfn.XLOOKUP(MID(CELL("filename",$A$1),FIND("]",CELL("filename",$A$1))+1,255)&amp;"|"&amp;$C86,Fonte_OM_Objeto!$G:$G,Fonte_OM_Objeto!$K:$K),"")</f>
        <v/>
      </c>
    </row>
    <row r="87" spans="1:32" s="1" customFormat="1" ht="19.7" customHeight="1" x14ac:dyDescent="0.2">
      <c r="A87" s="9" t="s">
        <v>30</v>
      </c>
      <c r="B87" s="9" t="s">
        <v>31</v>
      </c>
      <c r="C87" s="9" t="s">
        <v>6626</v>
      </c>
      <c r="D87" s="9" t="s">
        <v>33</v>
      </c>
      <c r="E87" s="9"/>
      <c r="F87" s="9" t="s">
        <v>6604</v>
      </c>
      <c r="G87" s="9" t="s">
        <v>6603</v>
      </c>
      <c r="H87" s="13" t="str">
        <f>IF($D87="BANCADA ESTADUAL (RP 7)","BANCADA ESTADUAL",IF($D87="RELATOR (RP 9)","COMISSÃO MISTA DO CONGRESSO",IFERROR(_xlfn.XLOOKUP($G87,$AH:$AH,$AI:$AI),IFERROR(_xlfn.XLOOKUP($G87,'2021'!$F:$F,'2021'!$G:$G),IFERROR(_xlfn.XLOOKUP($G87,'2022'!$G:$G,'2022'!$H:$H),IFERROR(_xlfn.XLOOKUP($G87,'2023'!$G:$G,'2023'!$H:$H),IFERROR(_xlfn.XLOOKUP($G87,'2019'!$G:$G,'2019'!$H:$H),IFERROR(_xlfn.XLOOKUP($G87,'2024'!$G:$G,'2024'!$H:$H),IFERROR(_xlfn.XLOOKUP($G87,'2025'!$G:$G,'2025'!$H:$H),IFERROR(_xlfn.XLOOKUP($G87,'2026'!$G:$G,'2026'!$H:$H),""))))))))))</f>
        <v>DEPUTADO FEDERAL</v>
      </c>
      <c r="I87" s="9" t="s">
        <v>212</v>
      </c>
      <c r="J87" s="9" t="s">
        <v>5302</v>
      </c>
      <c r="K87" s="9" t="s">
        <v>40</v>
      </c>
      <c r="L87" s="9" t="s">
        <v>41</v>
      </c>
      <c r="M87" s="9" t="s">
        <v>70</v>
      </c>
      <c r="N87" s="9" t="s">
        <v>71</v>
      </c>
      <c r="O87" s="9" t="s">
        <v>5239</v>
      </c>
      <c r="P87" s="9" t="s">
        <v>45</v>
      </c>
      <c r="Q87" s="9" t="s">
        <v>62</v>
      </c>
      <c r="R87" s="9" t="s">
        <v>45</v>
      </c>
      <c r="S87" s="9" t="s">
        <v>5237</v>
      </c>
      <c r="T87" s="9" t="s">
        <v>75</v>
      </c>
      <c r="U87" s="9" t="s">
        <v>76</v>
      </c>
      <c r="V87" s="9" t="s">
        <v>75</v>
      </c>
      <c r="W87" s="9" t="s">
        <v>51</v>
      </c>
      <c r="X87" s="9" t="s">
        <v>102</v>
      </c>
      <c r="Y87" s="9" t="s">
        <v>53</v>
      </c>
      <c r="Z87" s="9" t="s">
        <v>5207</v>
      </c>
      <c r="AA87" s="9" t="s">
        <v>55</v>
      </c>
      <c r="AB87" s="9" t="s">
        <v>5248</v>
      </c>
      <c r="AC87" s="12">
        <v>0</v>
      </c>
      <c r="AD87" s="6"/>
      <c r="AE87" s="10" t="str" cm="1">
        <f t="array" aca="1" ref="AE87" ca="1">IFERROR(_xlfn.XLOOKUP(MID(CELL("filename",$A$1),FIND("]",CELL("filename",$A$1))+1,255)&amp;"|"&amp;$C87,Fonte_OM_Objeto!$G:$G,Fonte_OM_Objeto!$J:$J),"")</f>
        <v/>
      </c>
      <c r="AF87" s="10" t="str" cm="1">
        <f t="array" aca="1" ref="AF87" ca="1">IFERROR(_xlfn.XLOOKUP(MID(CELL("filename",$A$1),FIND("]",CELL("filename",$A$1))+1,255)&amp;"|"&amp;$C87,Fonte_OM_Objeto!$G:$G,Fonte_OM_Objeto!$K:$K),"")</f>
        <v/>
      </c>
    </row>
    <row r="88" spans="1:32" s="1" customFormat="1" ht="19.7" customHeight="1" x14ac:dyDescent="0.2">
      <c r="A88" s="9" t="s">
        <v>30</v>
      </c>
      <c r="B88" s="9" t="s">
        <v>31</v>
      </c>
      <c r="C88" s="9" t="s">
        <v>6625</v>
      </c>
      <c r="D88" s="9" t="s">
        <v>33</v>
      </c>
      <c r="E88" s="9"/>
      <c r="F88" s="9" t="s">
        <v>6604</v>
      </c>
      <c r="G88" s="9" t="s">
        <v>6603</v>
      </c>
      <c r="H88" s="13" t="str">
        <f>IF($D88="BANCADA ESTADUAL (RP 7)","BANCADA ESTADUAL",IF($D88="RELATOR (RP 9)","COMISSÃO MISTA DO CONGRESSO",IFERROR(_xlfn.XLOOKUP($G88,$AH:$AH,$AI:$AI),IFERROR(_xlfn.XLOOKUP($G88,'2021'!$F:$F,'2021'!$G:$G),IFERROR(_xlfn.XLOOKUP($G88,'2022'!$G:$G,'2022'!$H:$H),IFERROR(_xlfn.XLOOKUP($G88,'2023'!$G:$G,'2023'!$H:$H),IFERROR(_xlfn.XLOOKUP($G88,'2019'!$G:$G,'2019'!$H:$H),IFERROR(_xlfn.XLOOKUP($G88,'2024'!$G:$G,'2024'!$H:$H),IFERROR(_xlfn.XLOOKUP($G88,'2025'!$G:$G,'2025'!$H:$H),IFERROR(_xlfn.XLOOKUP($G88,'2026'!$G:$G,'2026'!$H:$H),""))))))))))</f>
        <v>DEPUTADO FEDERAL</v>
      </c>
      <c r="I88" s="9" t="s">
        <v>212</v>
      </c>
      <c r="J88" s="9" t="s">
        <v>5302</v>
      </c>
      <c r="K88" s="9" t="s">
        <v>40</v>
      </c>
      <c r="L88" s="9" t="s">
        <v>41</v>
      </c>
      <c r="M88" s="9" t="s">
        <v>59</v>
      </c>
      <c r="N88" s="9" t="s">
        <v>5252</v>
      </c>
      <c r="O88" s="9" t="s">
        <v>5246</v>
      </c>
      <c r="P88" s="9" t="s">
        <v>45</v>
      </c>
      <c r="Q88" s="9" t="s">
        <v>46</v>
      </c>
      <c r="R88" s="9" t="s">
        <v>5235</v>
      </c>
      <c r="S88" s="9" t="s">
        <v>5210</v>
      </c>
      <c r="T88" s="9" t="s">
        <v>75</v>
      </c>
      <c r="U88" s="9" t="s">
        <v>76</v>
      </c>
      <c r="V88" s="9" t="s">
        <v>75</v>
      </c>
      <c r="W88" s="9" t="s">
        <v>51</v>
      </c>
      <c r="X88" s="9" t="s">
        <v>52</v>
      </c>
      <c r="Y88" s="9" t="s">
        <v>53</v>
      </c>
      <c r="Z88" s="9" t="s">
        <v>5207</v>
      </c>
      <c r="AA88" s="9" t="s">
        <v>55</v>
      </c>
      <c r="AB88" s="9" t="s">
        <v>5248</v>
      </c>
      <c r="AC88" s="12">
        <v>0</v>
      </c>
      <c r="AD88" s="6"/>
      <c r="AE88" s="10" t="str" cm="1">
        <f t="array" aca="1" ref="AE88" ca="1">IFERROR(_xlfn.XLOOKUP(MID(CELL("filename",$A$1),FIND("]",CELL("filename",$A$1))+1,255)&amp;"|"&amp;$C88,Fonte_OM_Objeto!$G:$G,Fonte_OM_Objeto!$J:$J),"")</f>
        <v/>
      </c>
      <c r="AF88" s="10" t="str" cm="1">
        <f t="array" aca="1" ref="AF88" ca="1">IFERROR(_xlfn.XLOOKUP(MID(CELL("filename",$A$1),FIND("]",CELL("filename",$A$1))+1,255)&amp;"|"&amp;$C88,Fonte_OM_Objeto!$G:$G,Fonte_OM_Objeto!$K:$K),"")</f>
        <v/>
      </c>
    </row>
    <row r="89" spans="1:32" s="1" customFormat="1" ht="19.7" customHeight="1" x14ac:dyDescent="0.2">
      <c r="A89" s="9" t="s">
        <v>30</v>
      </c>
      <c r="B89" s="9" t="s">
        <v>31</v>
      </c>
      <c r="C89" s="9" t="s">
        <v>6624</v>
      </c>
      <c r="D89" s="9" t="s">
        <v>33</v>
      </c>
      <c r="E89" s="9"/>
      <c r="F89" s="9" t="s">
        <v>6604</v>
      </c>
      <c r="G89" s="9" t="s">
        <v>6603</v>
      </c>
      <c r="H89" s="13" t="str">
        <f>IF($D89="BANCADA ESTADUAL (RP 7)","BANCADA ESTADUAL",IF($D89="RELATOR (RP 9)","COMISSÃO MISTA DO CONGRESSO",IFERROR(_xlfn.XLOOKUP($G89,$AH:$AH,$AI:$AI),IFERROR(_xlfn.XLOOKUP($G89,'2021'!$F:$F,'2021'!$G:$G),IFERROR(_xlfn.XLOOKUP($G89,'2022'!$G:$G,'2022'!$H:$H),IFERROR(_xlfn.XLOOKUP($G89,'2023'!$G:$G,'2023'!$H:$H),IFERROR(_xlfn.XLOOKUP($G89,'2019'!$G:$G,'2019'!$H:$H),IFERROR(_xlfn.XLOOKUP($G89,'2024'!$G:$G,'2024'!$H:$H),IFERROR(_xlfn.XLOOKUP($G89,'2025'!$G:$G,'2025'!$H:$H),IFERROR(_xlfn.XLOOKUP($G89,'2026'!$G:$G,'2026'!$H:$H),""))))))))))</f>
        <v>DEPUTADO FEDERAL</v>
      </c>
      <c r="I89" s="9" t="s">
        <v>212</v>
      </c>
      <c r="J89" s="9" t="s">
        <v>5302</v>
      </c>
      <c r="K89" s="9" t="s">
        <v>40</v>
      </c>
      <c r="L89" s="9" t="s">
        <v>41</v>
      </c>
      <c r="M89" s="9" t="s">
        <v>59</v>
      </c>
      <c r="N89" s="9" t="s">
        <v>5252</v>
      </c>
      <c r="O89" s="9" t="s">
        <v>5246</v>
      </c>
      <c r="P89" s="9" t="s">
        <v>45</v>
      </c>
      <c r="Q89" s="9" t="s">
        <v>46</v>
      </c>
      <c r="R89" s="9" t="s">
        <v>5235</v>
      </c>
      <c r="S89" s="9" t="s">
        <v>5210</v>
      </c>
      <c r="T89" s="9" t="s">
        <v>75</v>
      </c>
      <c r="U89" s="9" t="s">
        <v>76</v>
      </c>
      <c r="V89" s="9" t="s">
        <v>75</v>
      </c>
      <c r="W89" s="9" t="s">
        <v>51</v>
      </c>
      <c r="X89" s="9" t="s">
        <v>102</v>
      </c>
      <c r="Y89" s="9" t="s">
        <v>53</v>
      </c>
      <c r="Z89" s="9" t="s">
        <v>5207</v>
      </c>
      <c r="AA89" s="9" t="s">
        <v>55</v>
      </c>
      <c r="AB89" s="9" t="s">
        <v>5248</v>
      </c>
      <c r="AC89" s="12">
        <v>0</v>
      </c>
      <c r="AD89" s="6"/>
      <c r="AE89" s="10" t="str" cm="1">
        <f t="array" aca="1" ref="AE89" ca="1">IFERROR(_xlfn.XLOOKUP(MID(CELL("filename",$A$1),FIND("]",CELL("filename",$A$1))+1,255)&amp;"|"&amp;$C89,Fonte_OM_Objeto!$G:$G,Fonte_OM_Objeto!$J:$J),"")</f>
        <v/>
      </c>
      <c r="AF89" s="10" t="str" cm="1">
        <f t="array" aca="1" ref="AF89" ca="1">IFERROR(_xlfn.XLOOKUP(MID(CELL("filename",$A$1),FIND("]",CELL("filename",$A$1))+1,255)&amp;"|"&amp;$C89,Fonte_OM_Objeto!$G:$G,Fonte_OM_Objeto!$K:$K),"")</f>
        <v/>
      </c>
    </row>
    <row r="90" spans="1:32" s="1" customFormat="1" ht="19.7" customHeight="1" x14ac:dyDescent="0.2">
      <c r="A90" s="9" t="s">
        <v>30</v>
      </c>
      <c r="B90" s="9" t="s">
        <v>31</v>
      </c>
      <c r="C90" s="9" t="s">
        <v>6624</v>
      </c>
      <c r="D90" s="9" t="s">
        <v>33</v>
      </c>
      <c r="E90" s="9"/>
      <c r="F90" s="9" t="s">
        <v>6604</v>
      </c>
      <c r="G90" s="9" t="s">
        <v>6603</v>
      </c>
      <c r="H90" s="13" t="str">
        <f>IF($D90="BANCADA ESTADUAL (RP 7)","BANCADA ESTADUAL",IF($D90="RELATOR (RP 9)","COMISSÃO MISTA DO CONGRESSO",IFERROR(_xlfn.XLOOKUP($G90,$AH:$AH,$AI:$AI),IFERROR(_xlfn.XLOOKUP($G90,'2021'!$F:$F,'2021'!$G:$G),IFERROR(_xlfn.XLOOKUP($G90,'2022'!$G:$G,'2022'!$H:$H),IFERROR(_xlfn.XLOOKUP($G90,'2023'!$G:$G,'2023'!$H:$H),IFERROR(_xlfn.XLOOKUP($G90,'2019'!$G:$G,'2019'!$H:$H),IFERROR(_xlfn.XLOOKUP($G90,'2024'!$G:$G,'2024'!$H:$H),IFERROR(_xlfn.XLOOKUP($G90,'2025'!$G:$G,'2025'!$H:$H),IFERROR(_xlfn.XLOOKUP($G90,'2026'!$G:$G,'2026'!$H:$H),""))))))))))</f>
        <v>DEPUTADO FEDERAL</v>
      </c>
      <c r="I90" s="9" t="s">
        <v>212</v>
      </c>
      <c r="J90" s="9" t="s">
        <v>5302</v>
      </c>
      <c r="K90" s="9" t="s">
        <v>40</v>
      </c>
      <c r="L90" s="9" t="s">
        <v>41</v>
      </c>
      <c r="M90" s="9" t="s">
        <v>59</v>
      </c>
      <c r="N90" s="9" t="s">
        <v>5252</v>
      </c>
      <c r="O90" s="9" t="s">
        <v>5246</v>
      </c>
      <c r="P90" s="9" t="s">
        <v>45</v>
      </c>
      <c r="Q90" s="9" t="s">
        <v>46</v>
      </c>
      <c r="R90" s="9" t="s">
        <v>5235</v>
      </c>
      <c r="S90" s="9" t="s">
        <v>5210</v>
      </c>
      <c r="T90" s="9" t="s">
        <v>75</v>
      </c>
      <c r="U90" s="9" t="s">
        <v>76</v>
      </c>
      <c r="V90" s="9" t="s">
        <v>75</v>
      </c>
      <c r="W90" s="9" t="s">
        <v>51</v>
      </c>
      <c r="X90" s="9" t="s">
        <v>52</v>
      </c>
      <c r="Y90" s="9" t="s">
        <v>53</v>
      </c>
      <c r="Z90" s="9" t="s">
        <v>5207</v>
      </c>
      <c r="AA90" s="9" t="s">
        <v>55</v>
      </c>
      <c r="AB90" s="9" t="s">
        <v>5248</v>
      </c>
      <c r="AC90" s="12">
        <v>0</v>
      </c>
      <c r="AD90" s="6"/>
      <c r="AE90" s="10" t="str" cm="1">
        <f t="array" aca="1" ref="AE90" ca="1">IFERROR(_xlfn.XLOOKUP(MID(CELL("filename",$A$1),FIND("]",CELL("filename",$A$1))+1,255)&amp;"|"&amp;$C90,Fonte_OM_Objeto!$G:$G,Fonte_OM_Objeto!$J:$J),"")</f>
        <v/>
      </c>
      <c r="AF90" s="10" t="str" cm="1">
        <f t="array" aca="1" ref="AF90" ca="1">IFERROR(_xlfn.XLOOKUP(MID(CELL("filename",$A$1),FIND("]",CELL("filename",$A$1))+1,255)&amp;"|"&amp;$C90,Fonte_OM_Objeto!$G:$G,Fonte_OM_Objeto!$K:$K),"")</f>
        <v/>
      </c>
    </row>
    <row r="91" spans="1:32" s="1" customFormat="1" ht="19.7" customHeight="1" x14ac:dyDescent="0.2">
      <c r="A91" s="9" t="s">
        <v>30</v>
      </c>
      <c r="B91" s="9" t="s">
        <v>31</v>
      </c>
      <c r="C91" s="9" t="s">
        <v>6623</v>
      </c>
      <c r="D91" s="9" t="s">
        <v>33</v>
      </c>
      <c r="E91" s="9"/>
      <c r="F91" s="9" t="s">
        <v>6604</v>
      </c>
      <c r="G91" s="9" t="s">
        <v>6603</v>
      </c>
      <c r="H91" s="13" t="str">
        <f>IF($D91="BANCADA ESTADUAL (RP 7)","BANCADA ESTADUAL",IF($D91="RELATOR (RP 9)","COMISSÃO MISTA DO CONGRESSO",IFERROR(_xlfn.XLOOKUP($G91,$AH:$AH,$AI:$AI),IFERROR(_xlfn.XLOOKUP($G91,'2021'!$F:$F,'2021'!$G:$G),IFERROR(_xlfn.XLOOKUP($G91,'2022'!$G:$G,'2022'!$H:$H),IFERROR(_xlfn.XLOOKUP($G91,'2023'!$G:$G,'2023'!$H:$H),IFERROR(_xlfn.XLOOKUP($G91,'2019'!$G:$G,'2019'!$H:$H),IFERROR(_xlfn.XLOOKUP($G91,'2024'!$G:$G,'2024'!$H:$H),IFERROR(_xlfn.XLOOKUP($G91,'2025'!$G:$G,'2025'!$H:$H),IFERROR(_xlfn.XLOOKUP($G91,'2026'!$G:$G,'2026'!$H:$H),""))))))))))</f>
        <v>DEPUTADO FEDERAL</v>
      </c>
      <c r="I91" s="9" t="s">
        <v>212</v>
      </c>
      <c r="J91" s="9" t="s">
        <v>5302</v>
      </c>
      <c r="K91" s="9" t="s">
        <v>40</v>
      </c>
      <c r="L91" s="9" t="s">
        <v>41</v>
      </c>
      <c r="M91" s="9" t="s">
        <v>59</v>
      </c>
      <c r="N91" s="9" t="s">
        <v>5252</v>
      </c>
      <c r="O91" s="9" t="s">
        <v>5246</v>
      </c>
      <c r="P91" s="9" t="s">
        <v>45</v>
      </c>
      <c r="Q91" s="9" t="s">
        <v>46</v>
      </c>
      <c r="R91" s="9" t="s">
        <v>5235</v>
      </c>
      <c r="S91" s="9" t="s">
        <v>5210</v>
      </c>
      <c r="T91" s="9" t="s">
        <v>75</v>
      </c>
      <c r="U91" s="9" t="s">
        <v>76</v>
      </c>
      <c r="V91" s="9" t="s">
        <v>75</v>
      </c>
      <c r="W91" s="9" t="s">
        <v>51</v>
      </c>
      <c r="X91" s="9" t="s">
        <v>52</v>
      </c>
      <c r="Y91" s="9" t="s">
        <v>53</v>
      </c>
      <c r="Z91" s="9" t="s">
        <v>5207</v>
      </c>
      <c r="AA91" s="9" t="s">
        <v>55</v>
      </c>
      <c r="AB91" s="9" t="s">
        <v>5248</v>
      </c>
      <c r="AC91" s="12">
        <v>0</v>
      </c>
      <c r="AD91" s="6"/>
      <c r="AE91" s="10" t="str" cm="1">
        <f t="array" aca="1" ref="AE91" ca="1">IFERROR(_xlfn.XLOOKUP(MID(CELL("filename",$A$1),FIND("]",CELL("filename",$A$1))+1,255)&amp;"|"&amp;$C91,Fonte_OM_Objeto!$G:$G,Fonte_OM_Objeto!$J:$J),"")</f>
        <v/>
      </c>
      <c r="AF91" s="10" t="str" cm="1">
        <f t="array" aca="1" ref="AF91" ca="1">IFERROR(_xlfn.XLOOKUP(MID(CELL("filename",$A$1),FIND("]",CELL("filename",$A$1))+1,255)&amp;"|"&amp;$C91,Fonte_OM_Objeto!$G:$G,Fonte_OM_Objeto!$K:$K),"")</f>
        <v/>
      </c>
    </row>
    <row r="92" spans="1:32" s="1" customFormat="1" ht="19.7" customHeight="1" x14ac:dyDescent="0.2">
      <c r="A92" s="9" t="s">
        <v>30</v>
      </c>
      <c r="B92" s="9" t="s">
        <v>31</v>
      </c>
      <c r="C92" s="9" t="s">
        <v>6622</v>
      </c>
      <c r="D92" s="9" t="s">
        <v>33</v>
      </c>
      <c r="E92" s="9"/>
      <c r="F92" s="9" t="s">
        <v>6604</v>
      </c>
      <c r="G92" s="9" t="s">
        <v>6603</v>
      </c>
      <c r="H92" s="13" t="str">
        <f>IF($D92="BANCADA ESTADUAL (RP 7)","BANCADA ESTADUAL",IF($D92="RELATOR (RP 9)","COMISSÃO MISTA DO CONGRESSO",IFERROR(_xlfn.XLOOKUP($G92,$AH:$AH,$AI:$AI),IFERROR(_xlfn.XLOOKUP($G92,'2021'!$F:$F,'2021'!$G:$G),IFERROR(_xlfn.XLOOKUP($G92,'2022'!$G:$G,'2022'!$H:$H),IFERROR(_xlfn.XLOOKUP($G92,'2023'!$G:$G,'2023'!$H:$H),IFERROR(_xlfn.XLOOKUP($G92,'2019'!$G:$G,'2019'!$H:$H),IFERROR(_xlfn.XLOOKUP($G92,'2024'!$G:$G,'2024'!$H:$H),IFERROR(_xlfn.XLOOKUP($G92,'2025'!$G:$G,'2025'!$H:$H),IFERROR(_xlfn.XLOOKUP($G92,'2026'!$G:$G,'2026'!$H:$H),""))))))))))</f>
        <v>DEPUTADO FEDERAL</v>
      </c>
      <c r="I92" s="9" t="s">
        <v>212</v>
      </c>
      <c r="J92" s="9" t="s">
        <v>5302</v>
      </c>
      <c r="K92" s="9" t="s">
        <v>40</v>
      </c>
      <c r="L92" s="9" t="s">
        <v>41</v>
      </c>
      <c r="M92" s="9" t="s">
        <v>59</v>
      </c>
      <c r="N92" s="9" t="s">
        <v>5252</v>
      </c>
      <c r="O92" s="9" t="s">
        <v>5246</v>
      </c>
      <c r="P92" s="9" t="s">
        <v>45</v>
      </c>
      <c r="Q92" s="9" t="s">
        <v>46</v>
      </c>
      <c r="R92" s="9" t="s">
        <v>5235</v>
      </c>
      <c r="S92" s="9" t="s">
        <v>5210</v>
      </c>
      <c r="T92" s="9" t="s">
        <v>75</v>
      </c>
      <c r="U92" s="9" t="s">
        <v>76</v>
      </c>
      <c r="V92" s="9" t="s">
        <v>75</v>
      </c>
      <c r="W92" s="9" t="s">
        <v>51</v>
      </c>
      <c r="X92" s="9" t="s">
        <v>52</v>
      </c>
      <c r="Y92" s="9" t="s">
        <v>53</v>
      </c>
      <c r="Z92" s="9" t="s">
        <v>5207</v>
      </c>
      <c r="AA92" s="9" t="s">
        <v>55</v>
      </c>
      <c r="AB92" s="9" t="s">
        <v>5248</v>
      </c>
      <c r="AC92" s="12">
        <v>0</v>
      </c>
      <c r="AD92" s="6"/>
      <c r="AE92" s="10" t="str" cm="1">
        <f t="array" aca="1" ref="AE92" ca="1">IFERROR(_xlfn.XLOOKUP(MID(CELL("filename",$A$1),FIND("]",CELL("filename",$A$1))+1,255)&amp;"|"&amp;$C92,Fonte_OM_Objeto!$G:$G,Fonte_OM_Objeto!$J:$J),"")</f>
        <v/>
      </c>
      <c r="AF92" s="10" t="str" cm="1">
        <f t="array" aca="1" ref="AF92" ca="1">IFERROR(_xlfn.XLOOKUP(MID(CELL("filename",$A$1),FIND("]",CELL("filename",$A$1))+1,255)&amp;"|"&amp;$C92,Fonte_OM_Objeto!$G:$G,Fonte_OM_Objeto!$K:$K),"")</f>
        <v/>
      </c>
    </row>
    <row r="93" spans="1:32" s="1" customFormat="1" ht="19.7" customHeight="1" x14ac:dyDescent="0.2">
      <c r="A93" s="9" t="s">
        <v>30</v>
      </c>
      <c r="B93" s="9" t="s">
        <v>31</v>
      </c>
      <c r="C93" s="9" t="s">
        <v>6621</v>
      </c>
      <c r="D93" s="9" t="s">
        <v>33</v>
      </c>
      <c r="E93" s="9"/>
      <c r="F93" s="9" t="s">
        <v>6604</v>
      </c>
      <c r="G93" s="9" t="s">
        <v>6603</v>
      </c>
      <c r="H93" s="13" t="str">
        <f>IF($D93="BANCADA ESTADUAL (RP 7)","BANCADA ESTADUAL",IF($D93="RELATOR (RP 9)","COMISSÃO MISTA DO CONGRESSO",IFERROR(_xlfn.XLOOKUP($G93,$AH:$AH,$AI:$AI),IFERROR(_xlfn.XLOOKUP($G93,'2021'!$F:$F,'2021'!$G:$G),IFERROR(_xlfn.XLOOKUP($G93,'2022'!$G:$G,'2022'!$H:$H),IFERROR(_xlfn.XLOOKUP($G93,'2023'!$G:$G,'2023'!$H:$H),IFERROR(_xlfn.XLOOKUP($G93,'2019'!$G:$G,'2019'!$H:$H),IFERROR(_xlfn.XLOOKUP($G93,'2024'!$G:$G,'2024'!$H:$H),IFERROR(_xlfn.XLOOKUP($G93,'2025'!$G:$G,'2025'!$H:$H),IFERROR(_xlfn.XLOOKUP($G93,'2026'!$G:$G,'2026'!$H:$H),""))))))))))</f>
        <v>DEPUTADO FEDERAL</v>
      </c>
      <c r="I93" s="9" t="s">
        <v>212</v>
      </c>
      <c r="J93" s="9" t="s">
        <v>5302</v>
      </c>
      <c r="K93" s="9" t="s">
        <v>40</v>
      </c>
      <c r="L93" s="9" t="s">
        <v>41</v>
      </c>
      <c r="M93" s="9" t="s">
        <v>4729</v>
      </c>
      <c r="N93" s="9" t="s">
        <v>4728</v>
      </c>
      <c r="O93" s="9" t="s">
        <v>6620</v>
      </c>
      <c r="P93" s="9" t="s">
        <v>45</v>
      </c>
      <c r="Q93" s="9" t="s">
        <v>46</v>
      </c>
      <c r="R93" s="9" t="s">
        <v>5235</v>
      </c>
      <c r="S93" s="9" t="s">
        <v>5210</v>
      </c>
      <c r="T93" s="9" t="s">
        <v>6619</v>
      </c>
      <c r="U93" s="9" t="s">
        <v>212</v>
      </c>
      <c r="V93" s="9" t="s">
        <v>480</v>
      </c>
      <c r="W93" s="9" t="s">
        <v>51</v>
      </c>
      <c r="X93" s="9" t="s">
        <v>52</v>
      </c>
      <c r="Y93" s="9" t="s">
        <v>53</v>
      </c>
      <c r="Z93" s="9" t="s">
        <v>5207</v>
      </c>
      <c r="AA93" s="9" t="s">
        <v>55</v>
      </c>
      <c r="AB93" s="9" t="s">
        <v>5248</v>
      </c>
      <c r="AC93" s="12">
        <v>0</v>
      </c>
      <c r="AD93" s="6"/>
      <c r="AE93" s="10" t="str" cm="1">
        <f t="array" aca="1" ref="AE93" ca="1">IFERROR(_xlfn.XLOOKUP(MID(CELL("filename",$A$1),FIND("]",CELL("filename",$A$1))+1,255)&amp;"|"&amp;$C93,Fonte_OM_Objeto!$G:$G,Fonte_OM_Objeto!$J:$J),"")</f>
        <v/>
      </c>
      <c r="AF93" s="10" t="str" cm="1">
        <f t="array" aca="1" ref="AF93" ca="1">IFERROR(_xlfn.XLOOKUP(MID(CELL("filename",$A$1),FIND("]",CELL("filename",$A$1))+1,255)&amp;"|"&amp;$C93,Fonte_OM_Objeto!$G:$G,Fonte_OM_Objeto!$K:$K),"")</f>
        <v/>
      </c>
    </row>
    <row r="94" spans="1:32" s="1" customFormat="1" ht="19.7" customHeight="1" x14ac:dyDescent="0.2">
      <c r="A94" s="9" t="s">
        <v>30</v>
      </c>
      <c r="B94" s="9" t="s">
        <v>31</v>
      </c>
      <c r="C94" s="9" t="s">
        <v>6618</v>
      </c>
      <c r="D94" s="9" t="s">
        <v>33</v>
      </c>
      <c r="E94" s="9"/>
      <c r="F94" s="9" t="s">
        <v>6604</v>
      </c>
      <c r="G94" s="9" t="s">
        <v>6603</v>
      </c>
      <c r="H94" s="13" t="str">
        <f>IF($D94="BANCADA ESTADUAL (RP 7)","BANCADA ESTADUAL",IF($D94="RELATOR (RP 9)","COMISSÃO MISTA DO CONGRESSO",IFERROR(_xlfn.XLOOKUP($G94,$AH:$AH,$AI:$AI),IFERROR(_xlfn.XLOOKUP($G94,'2021'!$F:$F,'2021'!$G:$G),IFERROR(_xlfn.XLOOKUP($G94,'2022'!$G:$G,'2022'!$H:$H),IFERROR(_xlfn.XLOOKUP($G94,'2023'!$G:$G,'2023'!$H:$H),IFERROR(_xlfn.XLOOKUP($G94,'2019'!$G:$G,'2019'!$H:$H),IFERROR(_xlfn.XLOOKUP($G94,'2024'!$G:$G,'2024'!$H:$H),IFERROR(_xlfn.XLOOKUP($G94,'2025'!$G:$G,'2025'!$H:$H),IFERROR(_xlfn.XLOOKUP($G94,'2026'!$G:$G,'2026'!$H:$H),""))))))))))</f>
        <v>DEPUTADO FEDERAL</v>
      </c>
      <c r="I94" s="9" t="s">
        <v>212</v>
      </c>
      <c r="J94" s="9" t="s">
        <v>5302</v>
      </c>
      <c r="K94" s="9" t="s">
        <v>40</v>
      </c>
      <c r="L94" s="9" t="s">
        <v>41</v>
      </c>
      <c r="M94" s="9" t="s">
        <v>42</v>
      </c>
      <c r="N94" s="9" t="s">
        <v>5257</v>
      </c>
      <c r="O94" s="9" t="s">
        <v>6617</v>
      </c>
      <c r="P94" s="9" t="s">
        <v>45</v>
      </c>
      <c r="Q94" s="9" t="s">
        <v>109</v>
      </c>
      <c r="R94" s="9" t="s">
        <v>5235</v>
      </c>
      <c r="S94" s="9" t="s">
        <v>5267</v>
      </c>
      <c r="T94" s="9" t="s">
        <v>6616</v>
      </c>
      <c r="U94" s="9" t="s">
        <v>212</v>
      </c>
      <c r="V94" s="9" t="s">
        <v>480</v>
      </c>
      <c r="W94" s="9" t="s">
        <v>111</v>
      </c>
      <c r="X94" s="9" t="s">
        <v>52</v>
      </c>
      <c r="Y94" s="9" t="s">
        <v>53</v>
      </c>
      <c r="Z94" s="9" t="s">
        <v>5207</v>
      </c>
      <c r="AA94" s="9" t="s">
        <v>55</v>
      </c>
      <c r="AB94" s="9" t="s">
        <v>5248</v>
      </c>
      <c r="AC94" s="12">
        <v>0</v>
      </c>
      <c r="AD94" s="6"/>
      <c r="AE94" s="10" t="str" cm="1">
        <f t="array" aca="1" ref="AE94" ca="1">IFERROR(_xlfn.XLOOKUP(MID(CELL("filename",$A$1),FIND("]",CELL("filename",$A$1))+1,255)&amp;"|"&amp;$C94,Fonte_OM_Objeto!$G:$G,Fonte_OM_Objeto!$J:$J),"")</f>
        <v/>
      </c>
      <c r="AF94" s="10" t="str" cm="1">
        <f t="array" aca="1" ref="AF94" ca="1">IFERROR(_xlfn.XLOOKUP(MID(CELL("filename",$A$1),FIND("]",CELL("filename",$A$1))+1,255)&amp;"|"&amp;$C94,Fonte_OM_Objeto!$G:$G,Fonte_OM_Objeto!$K:$K),"")</f>
        <v/>
      </c>
    </row>
    <row r="95" spans="1:32" s="1" customFormat="1" ht="19.7" customHeight="1" x14ac:dyDescent="0.2">
      <c r="A95" s="9" t="s">
        <v>30</v>
      </c>
      <c r="B95" s="9" t="s">
        <v>31</v>
      </c>
      <c r="C95" s="9" t="s">
        <v>6615</v>
      </c>
      <c r="D95" s="9" t="s">
        <v>33</v>
      </c>
      <c r="E95" s="9"/>
      <c r="F95" s="9" t="s">
        <v>6604</v>
      </c>
      <c r="G95" s="9" t="s">
        <v>6603</v>
      </c>
      <c r="H95" s="13" t="str">
        <f>IF($D95="BANCADA ESTADUAL (RP 7)","BANCADA ESTADUAL",IF($D95="RELATOR (RP 9)","COMISSÃO MISTA DO CONGRESSO",IFERROR(_xlfn.XLOOKUP($G95,$AH:$AH,$AI:$AI),IFERROR(_xlfn.XLOOKUP($G95,'2021'!$F:$F,'2021'!$G:$G),IFERROR(_xlfn.XLOOKUP($G95,'2022'!$G:$G,'2022'!$H:$H),IFERROR(_xlfn.XLOOKUP($G95,'2023'!$G:$G,'2023'!$H:$H),IFERROR(_xlfn.XLOOKUP($G95,'2019'!$G:$G,'2019'!$H:$H),IFERROR(_xlfn.XLOOKUP($G95,'2024'!$G:$G,'2024'!$H:$H),IFERROR(_xlfn.XLOOKUP($G95,'2025'!$G:$G,'2025'!$H:$H),IFERROR(_xlfn.XLOOKUP($G95,'2026'!$G:$G,'2026'!$H:$H),""))))))))))</f>
        <v>DEPUTADO FEDERAL</v>
      </c>
      <c r="I95" s="9" t="s">
        <v>212</v>
      </c>
      <c r="J95" s="9" t="s">
        <v>5302</v>
      </c>
      <c r="K95" s="9" t="s">
        <v>40</v>
      </c>
      <c r="L95" s="9" t="s">
        <v>41</v>
      </c>
      <c r="M95" s="9" t="s">
        <v>97</v>
      </c>
      <c r="N95" s="9" t="s">
        <v>5264</v>
      </c>
      <c r="O95" s="9" t="s">
        <v>5268</v>
      </c>
      <c r="P95" s="9" t="s">
        <v>45</v>
      </c>
      <c r="Q95" s="9" t="s">
        <v>109</v>
      </c>
      <c r="R95" s="9" t="s">
        <v>5235</v>
      </c>
      <c r="S95" s="9" t="s">
        <v>5267</v>
      </c>
      <c r="T95" s="9" t="s">
        <v>75</v>
      </c>
      <c r="U95" s="9" t="s">
        <v>76</v>
      </c>
      <c r="V95" s="9" t="s">
        <v>75</v>
      </c>
      <c r="W95" s="9" t="s">
        <v>111</v>
      </c>
      <c r="X95" s="9" t="s">
        <v>52</v>
      </c>
      <c r="Y95" s="9" t="s">
        <v>53</v>
      </c>
      <c r="Z95" s="9" t="s">
        <v>5207</v>
      </c>
      <c r="AA95" s="9" t="s">
        <v>55</v>
      </c>
      <c r="AB95" s="9" t="s">
        <v>5234</v>
      </c>
      <c r="AC95" s="12">
        <v>0</v>
      </c>
      <c r="AD95" s="6"/>
      <c r="AE95" s="10" t="str" cm="1">
        <f t="array" aca="1" ref="AE95" ca="1">IFERROR(_xlfn.XLOOKUP(MID(CELL("filename",$A$1),FIND("]",CELL("filename",$A$1))+1,255)&amp;"|"&amp;$C95,Fonte_OM_Objeto!$G:$G,Fonte_OM_Objeto!$J:$J),"")</f>
        <v/>
      </c>
      <c r="AF95" s="10" t="str" cm="1">
        <f t="array" aca="1" ref="AF95" ca="1">IFERROR(_xlfn.XLOOKUP(MID(CELL("filename",$A$1),FIND("]",CELL("filename",$A$1))+1,255)&amp;"|"&amp;$C95,Fonte_OM_Objeto!$G:$G,Fonte_OM_Objeto!$K:$K),"")</f>
        <v/>
      </c>
    </row>
    <row r="96" spans="1:32" s="1" customFormat="1" ht="19.7" customHeight="1" x14ac:dyDescent="0.2">
      <c r="A96" s="9" t="s">
        <v>30</v>
      </c>
      <c r="B96" s="9" t="s">
        <v>31</v>
      </c>
      <c r="C96" s="9" t="s">
        <v>6615</v>
      </c>
      <c r="D96" s="9" t="s">
        <v>33</v>
      </c>
      <c r="E96" s="9"/>
      <c r="F96" s="9" t="s">
        <v>6604</v>
      </c>
      <c r="G96" s="9" t="s">
        <v>6603</v>
      </c>
      <c r="H96" s="13" t="str">
        <f>IF($D96="BANCADA ESTADUAL (RP 7)","BANCADA ESTADUAL",IF($D96="RELATOR (RP 9)","COMISSÃO MISTA DO CONGRESSO",IFERROR(_xlfn.XLOOKUP($G96,$AH:$AH,$AI:$AI),IFERROR(_xlfn.XLOOKUP($G96,'2021'!$F:$F,'2021'!$G:$G),IFERROR(_xlfn.XLOOKUP($G96,'2022'!$G:$G,'2022'!$H:$H),IFERROR(_xlfn.XLOOKUP($G96,'2023'!$G:$G,'2023'!$H:$H),IFERROR(_xlfn.XLOOKUP($G96,'2019'!$G:$G,'2019'!$H:$H),IFERROR(_xlfn.XLOOKUP($G96,'2024'!$G:$G,'2024'!$H:$H),IFERROR(_xlfn.XLOOKUP($G96,'2025'!$G:$G,'2025'!$H:$H),IFERROR(_xlfn.XLOOKUP($G96,'2026'!$G:$G,'2026'!$H:$H),""))))))))))</f>
        <v>DEPUTADO FEDERAL</v>
      </c>
      <c r="I96" s="9" t="s">
        <v>212</v>
      </c>
      <c r="J96" s="9" t="s">
        <v>5302</v>
      </c>
      <c r="K96" s="9" t="s">
        <v>40</v>
      </c>
      <c r="L96" s="9" t="s">
        <v>41</v>
      </c>
      <c r="M96" s="9" t="s">
        <v>42</v>
      </c>
      <c r="N96" s="9" t="s">
        <v>5257</v>
      </c>
      <c r="O96" s="9" t="s">
        <v>6614</v>
      </c>
      <c r="P96" s="9" t="s">
        <v>45</v>
      </c>
      <c r="Q96" s="9" t="s">
        <v>109</v>
      </c>
      <c r="R96" s="9" t="s">
        <v>5235</v>
      </c>
      <c r="S96" s="9" t="s">
        <v>5267</v>
      </c>
      <c r="T96" s="9" t="s">
        <v>6613</v>
      </c>
      <c r="U96" s="9" t="s">
        <v>212</v>
      </c>
      <c r="V96" s="9" t="s">
        <v>5407</v>
      </c>
      <c r="W96" s="9" t="s">
        <v>111</v>
      </c>
      <c r="X96" s="9" t="s">
        <v>52</v>
      </c>
      <c r="Y96" s="9" t="s">
        <v>53</v>
      </c>
      <c r="Z96" s="9" t="s">
        <v>5207</v>
      </c>
      <c r="AA96" s="9" t="s">
        <v>55</v>
      </c>
      <c r="AB96" s="9" t="s">
        <v>5248</v>
      </c>
      <c r="AC96" s="12">
        <v>0</v>
      </c>
      <c r="AD96" s="6"/>
      <c r="AE96" s="10" t="str" cm="1">
        <f t="array" aca="1" ref="AE96" ca="1">IFERROR(_xlfn.XLOOKUP(MID(CELL("filename",$A$1),FIND("]",CELL("filename",$A$1))+1,255)&amp;"|"&amp;$C96,Fonte_OM_Objeto!$G:$G,Fonte_OM_Objeto!$J:$J),"")</f>
        <v/>
      </c>
      <c r="AF96" s="10" t="str" cm="1">
        <f t="array" aca="1" ref="AF96" ca="1">IFERROR(_xlfn.XLOOKUP(MID(CELL("filename",$A$1),FIND("]",CELL("filename",$A$1))+1,255)&amp;"|"&amp;$C96,Fonte_OM_Objeto!$G:$G,Fonte_OM_Objeto!$K:$K),"")</f>
        <v/>
      </c>
    </row>
    <row r="97" spans="1:32" s="1" customFormat="1" ht="19.7" customHeight="1" x14ac:dyDescent="0.2">
      <c r="A97" s="9" t="s">
        <v>30</v>
      </c>
      <c r="B97" s="9" t="s">
        <v>31</v>
      </c>
      <c r="C97" s="9" t="s">
        <v>6612</v>
      </c>
      <c r="D97" s="9" t="s">
        <v>33</v>
      </c>
      <c r="E97" s="9"/>
      <c r="F97" s="9" t="s">
        <v>6604</v>
      </c>
      <c r="G97" s="9" t="s">
        <v>6603</v>
      </c>
      <c r="H97" s="13" t="str">
        <f>IF($D97="BANCADA ESTADUAL (RP 7)","BANCADA ESTADUAL",IF($D97="RELATOR (RP 9)","COMISSÃO MISTA DO CONGRESSO",IFERROR(_xlfn.XLOOKUP($G97,$AH:$AH,$AI:$AI),IFERROR(_xlfn.XLOOKUP($G97,'2021'!$F:$F,'2021'!$G:$G),IFERROR(_xlfn.XLOOKUP($G97,'2022'!$G:$G,'2022'!$H:$H),IFERROR(_xlfn.XLOOKUP($G97,'2023'!$G:$G,'2023'!$H:$H),IFERROR(_xlfn.XLOOKUP($G97,'2019'!$G:$G,'2019'!$H:$H),IFERROR(_xlfn.XLOOKUP($G97,'2024'!$G:$G,'2024'!$H:$H),IFERROR(_xlfn.XLOOKUP($G97,'2025'!$G:$G,'2025'!$H:$H),IFERROR(_xlfn.XLOOKUP($G97,'2026'!$G:$G,'2026'!$H:$H),""))))))))))</f>
        <v>DEPUTADO FEDERAL</v>
      </c>
      <c r="I97" s="9" t="s">
        <v>212</v>
      </c>
      <c r="J97" s="9" t="s">
        <v>5302</v>
      </c>
      <c r="K97" s="9" t="s">
        <v>40</v>
      </c>
      <c r="L97" s="9" t="s">
        <v>41</v>
      </c>
      <c r="M97" s="9" t="s">
        <v>42</v>
      </c>
      <c r="N97" s="9" t="s">
        <v>5257</v>
      </c>
      <c r="O97" s="9" t="s">
        <v>6611</v>
      </c>
      <c r="P97" s="9" t="s">
        <v>45</v>
      </c>
      <c r="Q97" s="9" t="s">
        <v>109</v>
      </c>
      <c r="R97" s="9" t="s">
        <v>5235</v>
      </c>
      <c r="S97" s="9" t="s">
        <v>5267</v>
      </c>
      <c r="T97" s="9" t="s">
        <v>6610</v>
      </c>
      <c r="U97" s="9" t="s">
        <v>212</v>
      </c>
      <c r="V97" s="9" t="s">
        <v>480</v>
      </c>
      <c r="W97" s="9" t="s">
        <v>111</v>
      </c>
      <c r="X97" s="9" t="s">
        <v>52</v>
      </c>
      <c r="Y97" s="9" t="s">
        <v>53</v>
      </c>
      <c r="Z97" s="9" t="s">
        <v>5207</v>
      </c>
      <c r="AA97" s="9" t="s">
        <v>55</v>
      </c>
      <c r="AB97" s="9" t="s">
        <v>5248</v>
      </c>
      <c r="AC97" s="12">
        <v>0</v>
      </c>
      <c r="AD97" s="6"/>
      <c r="AE97" s="10" t="str" cm="1">
        <f t="array" aca="1" ref="AE97" ca="1">IFERROR(_xlfn.XLOOKUP(MID(CELL("filename",$A$1),FIND("]",CELL("filename",$A$1))+1,255)&amp;"|"&amp;$C97,Fonte_OM_Objeto!$G:$G,Fonte_OM_Objeto!$J:$J),"")</f>
        <v/>
      </c>
      <c r="AF97" s="10" t="str" cm="1">
        <f t="array" aca="1" ref="AF97" ca="1">IFERROR(_xlfn.XLOOKUP(MID(CELL("filename",$A$1),FIND("]",CELL("filename",$A$1))+1,255)&amp;"|"&amp;$C97,Fonte_OM_Objeto!$G:$G,Fonte_OM_Objeto!$K:$K),"")</f>
        <v/>
      </c>
    </row>
    <row r="98" spans="1:32" s="1" customFormat="1" ht="19.7" customHeight="1" x14ac:dyDescent="0.2">
      <c r="A98" s="9" t="s">
        <v>30</v>
      </c>
      <c r="B98" s="9" t="s">
        <v>31</v>
      </c>
      <c r="C98" s="9" t="s">
        <v>6609</v>
      </c>
      <c r="D98" s="9" t="s">
        <v>33</v>
      </c>
      <c r="E98" s="9"/>
      <c r="F98" s="9" t="s">
        <v>6604</v>
      </c>
      <c r="G98" s="9" t="s">
        <v>6603</v>
      </c>
      <c r="H98" s="13" t="str">
        <f>IF($D98="BANCADA ESTADUAL (RP 7)","BANCADA ESTADUAL",IF($D98="RELATOR (RP 9)","COMISSÃO MISTA DO CONGRESSO",IFERROR(_xlfn.XLOOKUP($G98,$AH:$AH,$AI:$AI),IFERROR(_xlfn.XLOOKUP($G98,'2021'!$F:$F,'2021'!$G:$G),IFERROR(_xlfn.XLOOKUP($G98,'2022'!$G:$G,'2022'!$H:$H),IFERROR(_xlfn.XLOOKUP($G98,'2023'!$G:$G,'2023'!$H:$H),IFERROR(_xlfn.XLOOKUP($G98,'2019'!$G:$G,'2019'!$H:$H),IFERROR(_xlfn.XLOOKUP($G98,'2024'!$G:$G,'2024'!$H:$H),IFERROR(_xlfn.XLOOKUP($G98,'2025'!$G:$G,'2025'!$H:$H),IFERROR(_xlfn.XLOOKUP($G98,'2026'!$G:$G,'2026'!$H:$H),""))))))))))</f>
        <v>DEPUTADO FEDERAL</v>
      </c>
      <c r="I98" s="9" t="s">
        <v>212</v>
      </c>
      <c r="J98" s="9" t="s">
        <v>5302</v>
      </c>
      <c r="K98" s="9" t="s">
        <v>40</v>
      </c>
      <c r="L98" s="9" t="s">
        <v>41</v>
      </c>
      <c r="M98" s="9" t="s">
        <v>97</v>
      </c>
      <c r="N98" s="9" t="s">
        <v>5264</v>
      </c>
      <c r="O98" s="9" t="s">
        <v>5268</v>
      </c>
      <c r="P98" s="9" t="s">
        <v>45</v>
      </c>
      <c r="Q98" s="9" t="s">
        <v>109</v>
      </c>
      <c r="R98" s="9" t="s">
        <v>5235</v>
      </c>
      <c r="S98" s="9" t="s">
        <v>5267</v>
      </c>
      <c r="T98" s="9" t="s">
        <v>75</v>
      </c>
      <c r="U98" s="9" t="s">
        <v>76</v>
      </c>
      <c r="V98" s="9" t="s">
        <v>75</v>
      </c>
      <c r="W98" s="9" t="s">
        <v>111</v>
      </c>
      <c r="X98" s="9" t="s">
        <v>52</v>
      </c>
      <c r="Y98" s="9" t="s">
        <v>53</v>
      </c>
      <c r="Z98" s="9" t="s">
        <v>54</v>
      </c>
      <c r="AA98" s="9" t="s">
        <v>55</v>
      </c>
      <c r="AB98" s="9" t="s">
        <v>5248</v>
      </c>
      <c r="AC98" s="12">
        <v>0</v>
      </c>
      <c r="AD98" s="6"/>
      <c r="AE98" s="10" t="str" cm="1">
        <f t="array" aca="1" ref="AE98" ca="1">IFERROR(_xlfn.XLOOKUP(MID(CELL("filename",$A$1),FIND("]",CELL("filename",$A$1))+1,255)&amp;"|"&amp;$C98,Fonte_OM_Objeto!$G:$G,Fonte_OM_Objeto!$J:$J),"")</f>
        <v/>
      </c>
      <c r="AF98" s="10" t="str" cm="1">
        <f t="array" aca="1" ref="AF98" ca="1">IFERROR(_xlfn.XLOOKUP(MID(CELL("filename",$A$1),FIND("]",CELL("filename",$A$1))+1,255)&amp;"|"&amp;$C98,Fonte_OM_Objeto!$G:$G,Fonte_OM_Objeto!$K:$K),"")</f>
        <v/>
      </c>
    </row>
    <row r="99" spans="1:32" s="1" customFormat="1" ht="19.7" customHeight="1" x14ac:dyDescent="0.2">
      <c r="A99" s="9" t="s">
        <v>30</v>
      </c>
      <c r="B99" s="9" t="s">
        <v>31</v>
      </c>
      <c r="C99" s="9" t="s">
        <v>6608</v>
      </c>
      <c r="D99" s="9" t="s">
        <v>33</v>
      </c>
      <c r="E99" s="9"/>
      <c r="F99" s="9" t="s">
        <v>6604</v>
      </c>
      <c r="G99" s="9" t="s">
        <v>6603</v>
      </c>
      <c r="H99" s="13" t="str">
        <f>IF($D99="BANCADA ESTADUAL (RP 7)","BANCADA ESTADUAL",IF($D99="RELATOR (RP 9)","COMISSÃO MISTA DO CONGRESSO",IFERROR(_xlfn.XLOOKUP($G99,$AH:$AH,$AI:$AI),IFERROR(_xlfn.XLOOKUP($G99,'2021'!$F:$F,'2021'!$G:$G),IFERROR(_xlfn.XLOOKUP($G99,'2022'!$G:$G,'2022'!$H:$H),IFERROR(_xlfn.XLOOKUP($G99,'2023'!$G:$G,'2023'!$H:$H),IFERROR(_xlfn.XLOOKUP($G99,'2019'!$G:$G,'2019'!$H:$H),IFERROR(_xlfn.XLOOKUP($G99,'2024'!$G:$G,'2024'!$H:$H),IFERROR(_xlfn.XLOOKUP($G99,'2025'!$G:$G,'2025'!$H:$H),IFERROR(_xlfn.XLOOKUP($G99,'2026'!$G:$G,'2026'!$H:$H),""))))))))))</f>
        <v>DEPUTADO FEDERAL</v>
      </c>
      <c r="I99" s="9" t="s">
        <v>212</v>
      </c>
      <c r="J99" s="9" t="s">
        <v>5302</v>
      </c>
      <c r="K99" s="9" t="s">
        <v>40</v>
      </c>
      <c r="L99" s="9" t="s">
        <v>41</v>
      </c>
      <c r="M99" s="9" t="s">
        <v>97</v>
      </c>
      <c r="N99" s="9" t="s">
        <v>5264</v>
      </c>
      <c r="O99" s="9" t="s">
        <v>5246</v>
      </c>
      <c r="P99" s="9" t="s">
        <v>45</v>
      </c>
      <c r="Q99" s="9" t="s">
        <v>46</v>
      </c>
      <c r="R99" s="9" t="s">
        <v>5235</v>
      </c>
      <c r="S99" s="9" t="s">
        <v>5210</v>
      </c>
      <c r="T99" s="9" t="s">
        <v>75</v>
      </c>
      <c r="U99" s="9" t="s">
        <v>76</v>
      </c>
      <c r="V99" s="9" t="s">
        <v>75</v>
      </c>
      <c r="W99" s="9" t="s">
        <v>51</v>
      </c>
      <c r="X99" s="9" t="s">
        <v>52</v>
      </c>
      <c r="Y99" s="9" t="s">
        <v>53</v>
      </c>
      <c r="Z99" s="9" t="s">
        <v>5207</v>
      </c>
      <c r="AA99" s="9" t="s">
        <v>55</v>
      </c>
      <c r="AB99" s="9" t="s">
        <v>5248</v>
      </c>
      <c r="AC99" s="12">
        <v>0</v>
      </c>
      <c r="AD99" s="6"/>
      <c r="AE99" s="10" t="str" cm="1">
        <f t="array" aca="1" ref="AE99" ca="1">IFERROR(_xlfn.XLOOKUP(MID(CELL("filename",$A$1),FIND("]",CELL("filename",$A$1))+1,255)&amp;"|"&amp;$C99,Fonte_OM_Objeto!$G:$G,Fonte_OM_Objeto!$J:$J),"")</f>
        <v/>
      </c>
      <c r="AF99" s="10" t="str" cm="1">
        <f t="array" aca="1" ref="AF99" ca="1">IFERROR(_xlfn.XLOOKUP(MID(CELL("filename",$A$1),FIND("]",CELL("filename",$A$1))+1,255)&amp;"|"&amp;$C99,Fonte_OM_Objeto!$G:$G,Fonte_OM_Objeto!$K:$K),"")</f>
        <v/>
      </c>
    </row>
    <row r="100" spans="1:32" s="1" customFormat="1" ht="19.7" customHeight="1" x14ac:dyDescent="0.2">
      <c r="A100" s="9" t="s">
        <v>30</v>
      </c>
      <c r="B100" s="9" t="s">
        <v>31</v>
      </c>
      <c r="C100" s="9" t="s">
        <v>6607</v>
      </c>
      <c r="D100" s="9" t="s">
        <v>33</v>
      </c>
      <c r="E100" s="9"/>
      <c r="F100" s="9" t="s">
        <v>6604</v>
      </c>
      <c r="G100" s="9" t="s">
        <v>6603</v>
      </c>
      <c r="H100" s="13" t="str">
        <f>IF($D100="BANCADA ESTADUAL (RP 7)","BANCADA ESTADUAL",IF($D100="RELATOR (RP 9)","COMISSÃO MISTA DO CONGRESSO",IFERROR(_xlfn.XLOOKUP($G100,$AH:$AH,$AI:$AI),IFERROR(_xlfn.XLOOKUP($G100,'2021'!$F:$F,'2021'!$G:$G),IFERROR(_xlfn.XLOOKUP($G100,'2022'!$G:$G,'2022'!$H:$H),IFERROR(_xlfn.XLOOKUP($G100,'2023'!$G:$G,'2023'!$H:$H),IFERROR(_xlfn.XLOOKUP($G100,'2019'!$G:$G,'2019'!$H:$H),IFERROR(_xlfn.XLOOKUP($G100,'2024'!$G:$G,'2024'!$H:$H),IFERROR(_xlfn.XLOOKUP($G100,'2025'!$G:$G,'2025'!$H:$H),IFERROR(_xlfn.XLOOKUP($G100,'2026'!$G:$G,'2026'!$H:$H),""))))))))))</f>
        <v>DEPUTADO FEDERAL</v>
      </c>
      <c r="I100" s="9" t="s">
        <v>212</v>
      </c>
      <c r="J100" s="9" t="s">
        <v>5302</v>
      </c>
      <c r="K100" s="9" t="s">
        <v>40</v>
      </c>
      <c r="L100" s="9" t="s">
        <v>41</v>
      </c>
      <c r="M100" s="9" t="s">
        <v>97</v>
      </c>
      <c r="N100" s="9" t="s">
        <v>5264</v>
      </c>
      <c r="O100" s="9" t="s">
        <v>5268</v>
      </c>
      <c r="P100" s="9" t="s">
        <v>45</v>
      </c>
      <c r="Q100" s="9" t="s">
        <v>109</v>
      </c>
      <c r="R100" s="9" t="s">
        <v>5235</v>
      </c>
      <c r="S100" s="9" t="s">
        <v>5267</v>
      </c>
      <c r="T100" s="9" t="s">
        <v>75</v>
      </c>
      <c r="U100" s="9" t="s">
        <v>76</v>
      </c>
      <c r="V100" s="9" t="s">
        <v>75</v>
      </c>
      <c r="W100" s="9" t="s">
        <v>111</v>
      </c>
      <c r="X100" s="9" t="s">
        <v>52</v>
      </c>
      <c r="Y100" s="9" t="s">
        <v>53</v>
      </c>
      <c r="Z100" s="9" t="s">
        <v>5207</v>
      </c>
      <c r="AA100" s="9" t="s">
        <v>55</v>
      </c>
      <c r="AB100" s="9" t="s">
        <v>5248</v>
      </c>
      <c r="AC100" s="12">
        <v>0</v>
      </c>
      <c r="AD100" s="6"/>
      <c r="AE100" s="10" t="str" cm="1">
        <f t="array" aca="1" ref="AE100" ca="1">IFERROR(_xlfn.XLOOKUP(MID(CELL("filename",$A$1),FIND("]",CELL("filename",$A$1))+1,255)&amp;"|"&amp;$C100,Fonte_OM_Objeto!$G:$G,Fonte_OM_Objeto!$J:$J),"")</f>
        <v/>
      </c>
      <c r="AF100" s="10" t="str" cm="1">
        <f t="array" aca="1" ref="AF100" ca="1">IFERROR(_xlfn.XLOOKUP(MID(CELL("filename",$A$1),FIND("]",CELL("filename",$A$1))+1,255)&amp;"|"&amp;$C100,Fonte_OM_Objeto!$G:$G,Fonte_OM_Objeto!$K:$K),"")</f>
        <v/>
      </c>
    </row>
    <row r="101" spans="1:32" s="1" customFormat="1" ht="19.7" customHeight="1" x14ac:dyDescent="0.2">
      <c r="A101" s="9" t="s">
        <v>30</v>
      </c>
      <c r="B101" s="9" t="s">
        <v>31</v>
      </c>
      <c r="C101" s="9" t="s">
        <v>6606</v>
      </c>
      <c r="D101" s="9" t="s">
        <v>33</v>
      </c>
      <c r="E101" s="9"/>
      <c r="F101" s="9" t="s">
        <v>6604</v>
      </c>
      <c r="G101" s="9" t="s">
        <v>6603</v>
      </c>
      <c r="H101" s="13" t="str">
        <f>IF($D101="BANCADA ESTADUAL (RP 7)","BANCADA ESTADUAL",IF($D101="RELATOR (RP 9)","COMISSÃO MISTA DO CONGRESSO",IFERROR(_xlfn.XLOOKUP($G101,$AH:$AH,$AI:$AI),IFERROR(_xlfn.XLOOKUP($G101,'2021'!$F:$F,'2021'!$G:$G),IFERROR(_xlfn.XLOOKUP($G101,'2022'!$G:$G,'2022'!$H:$H),IFERROR(_xlfn.XLOOKUP($G101,'2023'!$G:$G,'2023'!$H:$H),IFERROR(_xlfn.XLOOKUP($G101,'2019'!$G:$G,'2019'!$H:$H),IFERROR(_xlfn.XLOOKUP($G101,'2024'!$G:$G,'2024'!$H:$H),IFERROR(_xlfn.XLOOKUP($G101,'2025'!$G:$G,'2025'!$H:$H),IFERROR(_xlfn.XLOOKUP($G101,'2026'!$G:$G,'2026'!$H:$H),""))))))))))</f>
        <v>DEPUTADO FEDERAL</v>
      </c>
      <c r="I101" s="9" t="s">
        <v>212</v>
      </c>
      <c r="J101" s="9" t="s">
        <v>5302</v>
      </c>
      <c r="K101" s="9" t="s">
        <v>40</v>
      </c>
      <c r="L101" s="9" t="s">
        <v>41</v>
      </c>
      <c r="M101" s="9" t="s">
        <v>97</v>
      </c>
      <c r="N101" s="9" t="s">
        <v>5264</v>
      </c>
      <c r="O101" s="9" t="s">
        <v>5268</v>
      </c>
      <c r="P101" s="9" t="s">
        <v>45</v>
      </c>
      <c r="Q101" s="9" t="s">
        <v>109</v>
      </c>
      <c r="R101" s="9" t="s">
        <v>5235</v>
      </c>
      <c r="S101" s="9" t="s">
        <v>5267</v>
      </c>
      <c r="T101" s="9" t="s">
        <v>75</v>
      </c>
      <c r="U101" s="9" t="s">
        <v>76</v>
      </c>
      <c r="V101" s="9" t="s">
        <v>75</v>
      </c>
      <c r="W101" s="9" t="s">
        <v>111</v>
      </c>
      <c r="X101" s="9" t="s">
        <v>52</v>
      </c>
      <c r="Y101" s="9" t="s">
        <v>53</v>
      </c>
      <c r="Z101" s="9" t="s">
        <v>5207</v>
      </c>
      <c r="AA101" s="9" t="s">
        <v>55</v>
      </c>
      <c r="AB101" s="9" t="s">
        <v>5248</v>
      </c>
      <c r="AC101" s="12">
        <v>0</v>
      </c>
      <c r="AD101" s="6"/>
      <c r="AE101" s="10" t="str" cm="1">
        <f t="array" aca="1" ref="AE101" ca="1">IFERROR(_xlfn.XLOOKUP(MID(CELL("filename",$A$1),FIND("]",CELL("filename",$A$1))+1,255)&amp;"|"&amp;$C101,Fonte_OM_Objeto!$G:$G,Fonte_OM_Objeto!$J:$J),"")</f>
        <v/>
      </c>
      <c r="AF101" s="10" t="str" cm="1">
        <f t="array" aca="1" ref="AF101" ca="1">IFERROR(_xlfn.XLOOKUP(MID(CELL("filename",$A$1),FIND("]",CELL("filename",$A$1))+1,255)&amp;"|"&amp;$C101,Fonte_OM_Objeto!$G:$G,Fonte_OM_Objeto!$K:$K),"")</f>
        <v/>
      </c>
    </row>
    <row r="102" spans="1:32" s="1" customFormat="1" ht="19.7" customHeight="1" x14ac:dyDescent="0.2">
      <c r="A102" s="9" t="s">
        <v>30</v>
      </c>
      <c r="B102" s="9" t="s">
        <v>31</v>
      </c>
      <c r="C102" s="9" t="s">
        <v>6605</v>
      </c>
      <c r="D102" s="9" t="s">
        <v>33</v>
      </c>
      <c r="E102" s="9"/>
      <c r="F102" s="9" t="s">
        <v>6604</v>
      </c>
      <c r="G102" s="9" t="s">
        <v>6603</v>
      </c>
      <c r="H102" s="13" t="str">
        <f>IF($D102="BANCADA ESTADUAL (RP 7)","BANCADA ESTADUAL",IF($D102="RELATOR (RP 9)","COMISSÃO MISTA DO CONGRESSO",IFERROR(_xlfn.XLOOKUP($G102,$AH:$AH,$AI:$AI),IFERROR(_xlfn.XLOOKUP($G102,'2021'!$F:$F,'2021'!$G:$G),IFERROR(_xlfn.XLOOKUP($G102,'2022'!$G:$G,'2022'!$H:$H),IFERROR(_xlfn.XLOOKUP($G102,'2023'!$G:$G,'2023'!$H:$H),IFERROR(_xlfn.XLOOKUP($G102,'2019'!$G:$G,'2019'!$H:$H),IFERROR(_xlfn.XLOOKUP($G102,'2024'!$G:$G,'2024'!$H:$H),IFERROR(_xlfn.XLOOKUP($G102,'2025'!$G:$G,'2025'!$H:$H),IFERROR(_xlfn.XLOOKUP($G102,'2026'!$G:$G,'2026'!$H:$H),""))))))))))</f>
        <v>DEPUTADO FEDERAL</v>
      </c>
      <c r="I102" s="9" t="s">
        <v>212</v>
      </c>
      <c r="J102" s="9" t="s">
        <v>5302</v>
      </c>
      <c r="K102" s="9" t="s">
        <v>40</v>
      </c>
      <c r="L102" s="9" t="s">
        <v>41</v>
      </c>
      <c r="M102" s="9" t="s">
        <v>97</v>
      </c>
      <c r="N102" s="9" t="s">
        <v>5264</v>
      </c>
      <c r="O102" s="9" t="s">
        <v>5268</v>
      </c>
      <c r="P102" s="9" t="s">
        <v>45</v>
      </c>
      <c r="Q102" s="9" t="s">
        <v>109</v>
      </c>
      <c r="R102" s="9" t="s">
        <v>5235</v>
      </c>
      <c r="S102" s="9" t="s">
        <v>5267</v>
      </c>
      <c r="T102" s="9" t="s">
        <v>75</v>
      </c>
      <c r="U102" s="9" t="s">
        <v>76</v>
      </c>
      <c r="V102" s="9" t="s">
        <v>75</v>
      </c>
      <c r="W102" s="9" t="s">
        <v>111</v>
      </c>
      <c r="X102" s="9" t="s">
        <v>52</v>
      </c>
      <c r="Y102" s="9" t="s">
        <v>53</v>
      </c>
      <c r="Z102" s="9" t="s">
        <v>5207</v>
      </c>
      <c r="AA102" s="9" t="s">
        <v>55</v>
      </c>
      <c r="AB102" s="9" t="s">
        <v>5234</v>
      </c>
      <c r="AC102" s="12">
        <v>0</v>
      </c>
      <c r="AD102" s="6"/>
      <c r="AE102" s="10" t="str" cm="1">
        <f t="array" aca="1" ref="AE102" ca="1">IFERROR(_xlfn.XLOOKUP(MID(CELL("filename",$A$1),FIND("]",CELL("filename",$A$1))+1,255)&amp;"|"&amp;$C102,Fonte_OM_Objeto!$G:$G,Fonte_OM_Objeto!$J:$J),"")</f>
        <v/>
      </c>
      <c r="AF102" s="10" t="str" cm="1">
        <f t="array" aca="1" ref="AF102" ca="1">IFERROR(_xlfn.XLOOKUP(MID(CELL("filename",$A$1),FIND("]",CELL("filename",$A$1))+1,255)&amp;"|"&amp;$C102,Fonte_OM_Objeto!$G:$G,Fonte_OM_Objeto!$K:$K),"")</f>
        <v/>
      </c>
    </row>
    <row r="103" spans="1:32" s="1" customFormat="1" ht="19.7" customHeight="1" x14ac:dyDescent="0.2">
      <c r="A103" s="9" t="s">
        <v>30</v>
      </c>
      <c r="B103" s="9" t="s">
        <v>31</v>
      </c>
      <c r="C103" s="9" t="s">
        <v>6602</v>
      </c>
      <c r="D103" s="9" t="s">
        <v>33</v>
      </c>
      <c r="E103" s="9"/>
      <c r="F103" s="9" t="s">
        <v>6600</v>
      </c>
      <c r="G103" s="9" t="s">
        <v>6599</v>
      </c>
      <c r="H103" s="13" t="str">
        <f>IF($D103="BANCADA ESTADUAL (RP 7)","BANCADA ESTADUAL",IF($D103="RELATOR (RP 9)","COMISSÃO MISTA DO CONGRESSO",IFERROR(_xlfn.XLOOKUP($G103,$AH:$AH,$AI:$AI),IFERROR(_xlfn.XLOOKUP($G103,'2021'!$F:$F,'2021'!$G:$G),IFERROR(_xlfn.XLOOKUP($G103,'2022'!$G:$G,'2022'!$H:$H),IFERROR(_xlfn.XLOOKUP($G103,'2023'!$G:$G,'2023'!$H:$H),IFERROR(_xlfn.XLOOKUP($G103,'2019'!$G:$G,'2019'!$H:$H),IFERROR(_xlfn.XLOOKUP($G103,'2024'!$G:$G,'2024'!$H:$H),IFERROR(_xlfn.XLOOKUP($G103,'2025'!$G:$G,'2025'!$H:$H),IFERROR(_xlfn.XLOOKUP($G103,'2026'!$G:$G,'2026'!$H:$H),""))))))))))</f>
        <v>DEPUTADO FEDERAL</v>
      </c>
      <c r="I103" s="9" t="s">
        <v>96</v>
      </c>
      <c r="J103" s="9" t="s">
        <v>4375</v>
      </c>
      <c r="K103" s="9" t="s">
        <v>40</v>
      </c>
      <c r="L103" s="9" t="s">
        <v>41</v>
      </c>
      <c r="M103" s="9" t="s">
        <v>97</v>
      </c>
      <c r="N103" s="9" t="s">
        <v>5264</v>
      </c>
      <c r="O103" s="9" t="s">
        <v>5246</v>
      </c>
      <c r="P103" s="9" t="s">
        <v>45</v>
      </c>
      <c r="Q103" s="9" t="s">
        <v>46</v>
      </c>
      <c r="R103" s="9" t="s">
        <v>5235</v>
      </c>
      <c r="S103" s="9" t="s">
        <v>5210</v>
      </c>
      <c r="T103" s="9" t="s">
        <v>75</v>
      </c>
      <c r="U103" s="9" t="s">
        <v>76</v>
      </c>
      <c r="V103" s="9" t="s">
        <v>75</v>
      </c>
      <c r="W103" s="9" t="s">
        <v>51</v>
      </c>
      <c r="X103" s="9" t="s">
        <v>52</v>
      </c>
      <c r="Y103" s="9" t="s">
        <v>53</v>
      </c>
      <c r="Z103" s="9" t="s">
        <v>5207</v>
      </c>
      <c r="AA103" s="9" t="s">
        <v>55</v>
      </c>
      <c r="AB103" s="9" t="s">
        <v>5248</v>
      </c>
      <c r="AC103" s="12">
        <v>0</v>
      </c>
      <c r="AD103" s="6"/>
      <c r="AE103" s="10" t="str" cm="1">
        <f t="array" aca="1" ref="AE103" ca="1">IFERROR(_xlfn.XLOOKUP(MID(CELL("filename",$A$1),FIND("]",CELL("filename",$A$1))+1,255)&amp;"|"&amp;$C103,Fonte_OM_Objeto!$G:$G,Fonte_OM_Objeto!$J:$J),"")</f>
        <v/>
      </c>
      <c r="AF103" s="10" t="str" cm="1">
        <f t="array" aca="1" ref="AF103" ca="1">IFERROR(_xlfn.XLOOKUP(MID(CELL("filename",$A$1),FIND("]",CELL("filename",$A$1))+1,255)&amp;"|"&amp;$C103,Fonte_OM_Objeto!$G:$G,Fonte_OM_Objeto!$K:$K),"")</f>
        <v/>
      </c>
    </row>
    <row r="104" spans="1:32" s="1" customFormat="1" ht="19.7" customHeight="1" x14ac:dyDescent="0.2">
      <c r="A104" s="9" t="s">
        <v>30</v>
      </c>
      <c r="B104" s="9" t="s">
        <v>31</v>
      </c>
      <c r="C104" s="9" t="s">
        <v>6601</v>
      </c>
      <c r="D104" s="9" t="s">
        <v>33</v>
      </c>
      <c r="E104" s="9"/>
      <c r="F104" s="9" t="s">
        <v>6600</v>
      </c>
      <c r="G104" s="9" t="s">
        <v>6599</v>
      </c>
      <c r="H104" s="13" t="str">
        <f>IF($D104="BANCADA ESTADUAL (RP 7)","BANCADA ESTADUAL",IF($D104="RELATOR (RP 9)","COMISSÃO MISTA DO CONGRESSO",IFERROR(_xlfn.XLOOKUP($G104,$AH:$AH,$AI:$AI),IFERROR(_xlfn.XLOOKUP($G104,'2021'!$F:$F,'2021'!$G:$G),IFERROR(_xlfn.XLOOKUP($G104,'2022'!$G:$G,'2022'!$H:$H),IFERROR(_xlfn.XLOOKUP($G104,'2023'!$G:$G,'2023'!$H:$H),IFERROR(_xlfn.XLOOKUP($G104,'2019'!$G:$G,'2019'!$H:$H),IFERROR(_xlfn.XLOOKUP($G104,'2024'!$G:$G,'2024'!$H:$H),IFERROR(_xlfn.XLOOKUP($G104,'2025'!$G:$G,'2025'!$H:$H),IFERROR(_xlfn.XLOOKUP($G104,'2026'!$G:$G,'2026'!$H:$H),""))))))))))</f>
        <v>DEPUTADO FEDERAL</v>
      </c>
      <c r="I104" s="9" t="s">
        <v>96</v>
      </c>
      <c r="J104" s="9" t="s">
        <v>4375</v>
      </c>
      <c r="K104" s="9" t="s">
        <v>40</v>
      </c>
      <c r="L104" s="9" t="s">
        <v>41</v>
      </c>
      <c r="M104" s="9" t="s">
        <v>232</v>
      </c>
      <c r="N104" s="9" t="s">
        <v>233</v>
      </c>
      <c r="O104" s="9" t="s">
        <v>6598</v>
      </c>
      <c r="P104" s="9" t="s">
        <v>45</v>
      </c>
      <c r="Q104" s="9" t="s">
        <v>5298</v>
      </c>
      <c r="R104" s="9" t="s">
        <v>45</v>
      </c>
      <c r="S104" s="9" t="s">
        <v>5231</v>
      </c>
      <c r="T104" s="9" t="s">
        <v>6597</v>
      </c>
      <c r="U104" s="9" t="s">
        <v>96</v>
      </c>
      <c r="V104" s="9" t="s">
        <v>2935</v>
      </c>
      <c r="W104" s="9" t="s">
        <v>51</v>
      </c>
      <c r="X104" s="9" t="s">
        <v>102</v>
      </c>
      <c r="Y104" s="9" t="s">
        <v>53</v>
      </c>
      <c r="Z104" s="9" t="s">
        <v>5207</v>
      </c>
      <c r="AA104" s="9" t="s">
        <v>55</v>
      </c>
      <c r="AB104" s="9" t="s">
        <v>5248</v>
      </c>
      <c r="AC104" s="12">
        <v>0</v>
      </c>
      <c r="AD104" s="6"/>
      <c r="AE104" s="10" t="str" cm="1">
        <f t="array" aca="1" ref="AE104" ca="1">IFERROR(_xlfn.XLOOKUP(MID(CELL("filename",$A$1),FIND("]",CELL("filename",$A$1))+1,255)&amp;"|"&amp;$C104,Fonte_OM_Objeto!$G:$G,Fonte_OM_Objeto!$J:$J),"")</f>
        <v/>
      </c>
      <c r="AF104" s="10" t="str" cm="1">
        <f t="array" aca="1" ref="AF104" ca="1">IFERROR(_xlfn.XLOOKUP(MID(CELL("filename",$A$1),FIND("]",CELL("filename",$A$1))+1,255)&amp;"|"&amp;$C104,Fonte_OM_Objeto!$G:$G,Fonte_OM_Objeto!$K:$K),"")</f>
        <v/>
      </c>
    </row>
    <row r="105" spans="1:32" s="1" customFormat="1" ht="19.7" customHeight="1" x14ac:dyDescent="0.2">
      <c r="A105" s="9" t="s">
        <v>30</v>
      </c>
      <c r="B105" s="9" t="s">
        <v>31</v>
      </c>
      <c r="C105" s="9" t="s">
        <v>6596</v>
      </c>
      <c r="D105" s="9" t="s">
        <v>33</v>
      </c>
      <c r="E105" s="9"/>
      <c r="F105" s="9" t="s">
        <v>3116</v>
      </c>
      <c r="G105" s="9" t="s">
        <v>3115</v>
      </c>
      <c r="H105" s="13" t="str">
        <f>IF($D105="BANCADA ESTADUAL (RP 7)","BANCADA ESTADUAL",IF($D105="RELATOR (RP 9)","COMISSÃO MISTA DO CONGRESSO",IFERROR(_xlfn.XLOOKUP($G105,$AH:$AH,$AI:$AI),IFERROR(_xlfn.XLOOKUP($G105,'2021'!$F:$F,'2021'!$G:$G),IFERROR(_xlfn.XLOOKUP($G105,'2022'!$G:$G,'2022'!$H:$H),IFERROR(_xlfn.XLOOKUP($G105,'2023'!$G:$G,'2023'!$H:$H),IFERROR(_xlfn.XLOOKUP($G105,'2019'!$G:$G,'2019'!$H:$H),IFERROR(_xlfn.XLOOKUP($G105,'2024'!$G:$G,'2024'!$H:$H),IFERROR(_xlfn.XLOOKUP($G105,'2025'!$G:$G,'2025'!$H:$H),IFERROR(_xlfn.XLOOKUP($G105,'2026'!$G:$G,'2026'!$H:$H),""))))))))))</f>
        <v>DEPUTADO FEDERAL</v>
      </c>
      <c r="I105" s="9" t="s">
        <v>159</v>
      </c>
      <c r="J105" s="9" t="s">
        <v>160</v>
      </c>
      <c r="K105" s="9" t="s">
        <v>40</v>
      </c>
      <c r="L105" s="9" t="s">
        <v>41</v>
      </c>
      <c r="M105" s="9" t="s">
        <v>59</v>
      </c>
      <c r="N105" s="9" t="s">
        <v>5252</v>
      </c>
      <c r="O105" s="9" t="s">
        <v>2347</v>
      </c>
      <c r="P105" s="9" t="s">
        <v>45</v>
      </c>
      <c r="Q105" s="9" t="s">
        <v>62</v>
      </c>
      <c r="R105" s="9" t="s">
        <v>45</v>
      </c>
      <c r="S105" s="9" t="s">
        <v>5218</v>
      </c>
      <c r="T105" s="9" t="s">
        <v>75</v>
      </c>
      <c r="U105" s="9" t="s">
        <v>76</v>
      </c>
      <c r="V105" s="9" t="s">
        <v>75</v>
      </c>
      <c r="W105" s="9" t="s">
        <v>51</v>
      </c>
      <c r="X105" s="9" t="s">
        <v>52</v>
      </c>
      <c r="Y105" s="9" t="s">
        <v>53</v>
      </c>
      <c r="Z105" s="9" t="s">
        <v>5207</v>
      </c>
      <c r="AA105" s="9" t="s">
        <v>55</v>
      </c>
      <c r="AB105" s="9" t="s">
        <v>5248</v>
      </c>
      <c r="AC105" s="12">
        <v>150000</v>
      </c>
      <c r="AD105" s="6"/>
      <c r="AE105" s="10" t="str" cm="1">
        <f t="array" aca="1" ref="AE105" ca="1">IFERROR(_xlfn.XLOOKUP(MID(CELL("filename",$A$1),FIND("]",CELL("filename",$A$1))+1,255)&amp;"|"&amp;$C105,Fonte_OM_Objeto!$G:$G,Fonte_OM_Objeto!$J:$J),"")</f>
        <v/>
      </c>
      <c r="AF105" s="10" t="str" cm="1">
        <f t="array" aca="1" ref="AF105" ca="1">IFERROR(_xlfn.XLOOKUP(MID(CELL("filename",$A$1),FIND("]",CELL("filename",$A$1))+1,255)&amp;"|"&amp;$C105,Fonte_OM_Objeto!$G:$G,Fonte_OM_Objeto!$K:$K),"")</f>
        <v/>
      </c>
    </row>
    <row r="106" spans="1:32" s="1" customFormat="1" ht="19.7" customHeight="1" x14ac:dyDescent="0.2">
      <c r="A106" s="9" t="s">
        <v>30</v>
      </c>
      <c r="B106" s="9" t="s">
        <v>31</v>
      </c>
      <c r="C106" s="9" t="s">
        <v>6595</v>
      </c>
      <c r="D106" s="9" t="s">
        <v>33</v>
      </c>
      <c r="E106" s="9"/>
      <c r="F106" s="9" t="s">
        <v>3116</v>
      </c>
      <c r="G106" s="9" t="s">
        <v>3115</v>
      </c>
      <c r="H106" s="13" t="str">
        <f>IF($D106="BANCADA ESTADUAL (RP 7)","BANCADA ESTADUAL",IF($D106="RELATOR (RP 9)","COMISSÃO MISTA DO CONGRESSO",IFERROR(_xlfn.XLOOKUP($G106,$AH:$AH,$AI:$AI),IFERROR(_xlfn.XLOOKUP($G106,'2021'!$F:$F,'2021'!$G:$G),IFERROR(_xlfn.XLOOKUP($G106,'2022'!$G:$G,'2022'!$H:$H),IFERROR(_xlfn.XLOOKUP($G106,'2023'!$G:$G,'2023'!$H:$H),IFERROR(_xlfn.XLOOKUP($G106,'2019'!$G:$G,'2019'!$H:$H),IFERROR(_xlfn.XLOOKUP($G106,'2024'!$G:$G,'2024'!$H:$H),IFERROR(_xlfn.XLOOKUP($G106,'2025'!$G:$G,'2025'!$H:$H),IFERROR(_xlfn.XLOOKUP($G106,'2026'!$G:$G,'2026'!$H:$H),""))))))))))</f>
        <v>DEPUTADO FEDERAL</v>
      </c>
      <c r="I106" s="9" t="s">
        <v>159</v>
      </c>
      <c r="J106" s="9" t="s">
        <v>160</v>
      </c>
      <c r="K106" s="9" t="s">
        <v>40</v>
      </c>
      <c r="L106" s="9" t="s">
        <v>41</v>
      </c>
      <c r="M106" s="9" t="s">
        <v>59</v>
      </c>
      <c r="N106" s="9" t="s">
        <v>5252</v>
      </c>
      <c r="O106" s="9" t="s">
        <v>2347</v>
      </c>
      <c r="P106" s="9" t="s">
        <v>45</v>
      </c>
      <c r="Q106" s="9" t="s">
        <v>62</v>
      </c>
      <c r="R106" s="9" t="s">
        <v>45</v>
      </c>
      <c r="S106" s="9" t="s">
        <v>5218</v>
      </c>
      <c r="T106" s="9" t="s">
        <v>75</v>
      </c>
      <c r="U106" s="9" t="s">
        <v>76</v>
      </c>
      <c r="V106" s="9" t="s">
        <v>75</v>
      </c>
      <c r="W106" s="9" t="s">
        <v>51</v>
      </c>
      <c r="X106" s="9" t="s">
        <v>102</v>
      </c>
      <c r="Y106" s="9" t="s">
        <v>53</v>
      </c>
      <c r="Z106" s="9" t="s">
        <v>5207</v>
      </c>
      <c r="AA106" s="9" t="s">
        <v>55</v>
      </c>
      <c r="AB106" s="9" t="s">
        <v>5248</v>
      </c>
      <c r="AC106" s="12">
        <v>50000</v>
      </c>
      <c r="AD106" s="6"/>
      <c r="AE106" s="10" t="str" cm="1">
        <f t="array" aca="1" ref="AE106" ca="1">IFERROR(_xlfn.XLOOKUP(MID(CELL("filename",$A$1),FIND("]",CELL("filename",$A$1))+1,255)&amp;"|"&amp;$C106,Fonte_OM_Objeto!$G:$G,Fonte_OM_Objeto!$J:$J),"")</f>
        <v/>
      </c>
      <c r="AF106" s="10" t="str" cm="1">
        <f t="array" aca="1" ref="AF106" ca="1">IFERROR(_xlfn.XLOOKUP(MID(CELL("filename",$A$1),FIND("]",CELL("filename",$A$1))+1,255)&amp;"|"&amp;$C106,Fonte_OM_Objeto!$G:$G,Fonte_OM_Objeto!$K:$K),"")</f>
        <v/>
      </c>
    </row>
    <row r="107" spans="1:32" s="1" customFormat="1" ht="19.7" customHeight="1" x14ac:dyDescent="0.2">
      <c r="A107" s="9" t="s">
        <v>30</v>
      </c>
      <c r="B107" s="9" t="s">
        <v>31</v>
      </c>
      <c r="C107" s="9" t="s">
        <v>4629</v>
      </c>
      <c r="D107" s="9" t="s">
        <v>33</v>
      </c>
      <c r="E107" s="9"/>
      <c r="F107" s="9" t="s">
        <v>3116</v>
      </c>
      <c r="G107" s="9" t="s">
        <v>3115</v>
      </c>
      <c r="H107" s="13" t="str">
        <f>IF($D107="BANCADA ESTADUAL (RP 7)","BANCADA ESTADUAL",IF($D107="RELATOR (RP 9)","COMISSÃO MISTA DO CONGRESSO",IFERROR(_xlfn.XLOOKUP($G107,$AH:$AH,$AI:$AI),IFERROR(_xlfn.XLOOKUP($G107,'2021'!$F:$F,'2021'!$G:$G),IFERROR(_xlfn.XLOOKUP($G107,'2022'!$G:$G,'2022'!$H:$H),IFERROR(_xlfn.XLOOKUP($G107,'2023'!$G:$G,'2023'!$H:$H),IFERROR(_xlfn.XLOOKUP($G107,'2019'!$G:$G,'2019'!$H:$H),IFERROR(_xlfn.XLOOKUP($G107,'2024'!$G:$G,'2024'!$H:$H),IFERROR(_xlfn.XLOOKUP($G107,'2025'!$G:$G,'2025'!$H:$H),IFERROR(_xlfn.XLOOKUP($G107,'2026'!$G:$G,'2026'!$H:$H),""))))))))))</f>
        <v>DEPUTADO FEDERAL</v>
      </c>
      <c r="I107" s="9" t="s">
        <v>159</v>
      </c>
      <c r="J107" s="9" t="s">
        <v>160</v>
      </c>
      <c r="K107" s="9" t="s">
        <v>40</v>
      </c>
      <c r="L107" s="9" t="s">
        <v>41</v>
      </c>
      <c r="M107" s="9" t="s">
        <v>42</v>
      </c>
      <c r="N107" s="9" t="s">
        <v>5257</v>
      </c>
      <c r="O107" s="9" t="s">
        <v>118</v>
      </c>
      <c r="P107" s="9" t="s">
        <v>45</v>
      </c>
      <c r="Q107" s="9" t="s">
        <v>46</v>
      </c>
      <c r="R107" s="9" t="s">
        <v>47</v>
      </c>
      <c r="S107" s="9" t="s">
        <v>5210</v>
      </c>
      <c r="T107" s="9" t="s">
        <v>75</v>
      </c>
      <c r="U107" s="9" t="s">
        <v>76</v>
      </c>
      <c r="V107" s="9" t="s">
        <v>75</v>
      </c>
      <c r="W107" s="9" t="s">
        <v>51</v>
      </c>
      <c r="X107" s="9" t="s">
        <v>102</v>
      </c>
      <c r="Y107" s="9" t="s">
        <v>53</v>
      </c>
      <c r="Z107" s="9" t="s">
        <v>5207</v>
      </c>
      <c r="AA107" s="9" t="s">
        <v>55</v>
      </c>
      <c r="AB107" s="9" t="s">
        <v>5248</v>
      </c>
      <c r="AC107" s="12">
        <v>0</v>
      </c>
      <c r="AD107" s="6"/>
      <c r="AE107" s="10" t="str" cm="1">
        <f t="array" aca="1" ref="AE107" ca="1">IFERROR(_xlfn.XLOOKUP(MID(CELL("filename",$A$1),FIND("]",CELL("filename",$A$1))+1,255)&amp;"|"&amp;$C107,Fonte_OM_Objeto!$G:$G,Fonte_OM_Objeto!$J:$J),"")</f>
        <v>Comando 14ª Brigada de Infantaria Motorizada</v>
      </c>
      <c r="AF107" s="10" t="str" cm="1">
        <f t="array" aca="1" ref="AF107" ca="1">IFERROR(_xlfn.XLOOKUP(MID(CELL("filename",$A$1),FIND("]",CELL("filename",$A$1))+1,255)&amp;"|"&amp;$C107,Fonte_OM_Objeto!$G:$G,Fonte_OM_Objeto!$K:$K),"")</f>
        <v>Readequação da sala de instrução e banheiro externo dos Cabos e Soldados.</v>
      </c>
    </row>
    <row r="108" spans="1:32" s="1" customFormat="1" ht="19.7" customHeight="1" x14ac:dyDescent="0.2">
      <c r="A108" s="9" t="s">
        <v>30</v>
      </c>
      <c r="B108" s="9" t="s">
        <v>31</v>
      </c>
      <c r="C108" s="9" t="s">
        <v>4629</v>
      </c>
      <c r="D108" s="9" t="s">
        <v>33</v>
      </c>
      <c r="E108" s="9"/>
      <c r="F108" s="9" t="s">
        <v>3116</v>
      </c>
      <c r="G108" s="9" t="s">
        <v>3115</v>
      </c>
      <c r="H108" s="13" t="str">
        <f>IF($D108="BANCADA ESTADUAL (RP 7)","BANCADA ESTADUAL",IF($D108="RELATOR (RP 9)","COMISSÃO MISTA DO CONGRESSO",IFERROR(_xlfn.XLOOKUP($G108,$AH:$AH,$AI:$AI),IFERROR(_xlfn.XLOOKUP($G108,'2021'!$F:$F,'2021'!$G:$G),IFERROR(_xlfn.XLOOKUP($G108,'2022'!$G:$G,'2022'!$H:$H),IFERROR(_xlfn.XLOOKUP($G108,'2023'!$G:$G,'2023'!$H:$H),IFERROR(_xlfn.XLOOKUP($G108,'2019'!$G:$G,'2019'!$H:$H),IFERROR(_xlfn.XLOOKUP($G108,'2024'!$G:$G,'2024'!$H:$H),IFERROR(_xlfn.XLOOKUP($G108,'2025'!$G:$G,'2025'!$H:$H),IFERROR(_xlfn.XLOOKUP($G108,'2026'!$G:$G,'2026'!$H:$H),""))))))))))</f>
        <v>DEPUTADO FEDERAL</v>
      </c>
      <c r="I108" s="9" t="s">
        <v>159</v>
      </c>
      <c r="J108" s="9" t="s">
        <v>160</v>
      </c>
      <c r="K108" s="9" t="s">
        <v>40</v>
      </c>
      <c r="L108" s="9" t="s">
        <v>41</v>
      </c>
      <c r="M108" s="9" t="s">
        <v>42</v>
      </c>
      <c r="N108" s="9" t="s">
        <v>5257</v>
      </c>
      <c r="O108" s="9" t="s">
        <v>118</v>
      </c>
      <c r="P108" s="9" t="s">
        <v>45</v>
      </c>
      <c r="Q108" s="9" t="s">
        <v>46</v>
      </c>
      <c r="R108" s="9" t="s">
        <v>47</v>
      </c>
      <c r="S108" s="9" t="s">
        <v>5210</v>
      </c>
      <c r="T108" s="9" t="s">
        <v>75</v>
      </c>
      <c r="U108" s="9" t="s">
        <v>76</v>
      </c>
      <c r="V108" s="9" t="s">
        <v>75</v>
      </c>
      <c r="W108" s="9" t="s">
        <v>51</v>
      </c>
      <c r="X108" s="9" t="s">
        <v>52</v>
      </c>
      <c r="Y108" s="9" t="s">
        <v>53</v>
      </c>
      <c r="Z108" s="9" t="s">
        <v>5207</v>
      </c>
      <c r="AA108" s="9" t="s">
        <v>55</v>
      </c>
      <c r="AB108" s="9" t="s">
        <v>5248</v>
      </c>
      <c r="AC108" s="12">
        <v>0</v>
      </c>
      <c r="AD108" s="6"/>
      <c r="AE108" s="10" t="str" cm="1">
        <f t="array" aca="1" ref="AE108" ca="1">IFERROR(_xlfn.XLOOKUP(MID(CELL("filename",$A$1),FIND("]",CELL("filename",$A$1))+1,255)&amp;"|"&amp;$C108,Fonte_OM_Objeto!$G:$G,Fonte_OM_Objeto!$J:$J),"")</f>
        <v>Comando 14ª Brigada de Infantaria Motorizada</v>
      </c>
      <c r="AF108" s="10" t="str" cm="1">
        <f t="array" aca="1" ref="AF108" ca="1">IFERROR(_xlfn.XLOOKUP(MID(CELL("filename",$A$1),FIND("]",CELL("filename",$A$1))+1,255)&amp;"|"&amp;$C108,Fonte_OM_Objeto!$G:$G,Fonte_OM_Objeto!$K:$K),"")</f>
        <v>Readequação da sala de instrução e banheiro externo dos Cabos e Soldados.</v>
      </c>
    </row>
    <row r="109" spans="1:32" s="1" customFormat="1" ht="19.7" customHeight="1" x14ac:dyDescent="0.2">
      <c r="A109" s="9" t="s">
        <v>30</v>
      </c>
      <c r="B109" s="9" t="s">
        <v>31</v>
      </c>
      <c r="C109" s="9" t="s">
        <v>4629</v>
      </c>
      <c r="D109" s="9" t="s">
        <v>33</v>
      </c>
      <c r="E109" s="9"/>
      <c r="F109" s="9" t="s">
        <v>3116</v>
      </c>
      <c r="G109" s="9" t="s">
        <v>3115</v>
      </c>
      <c r="H109" s="13" t="str">
        <f>IF($D109="BANCADA ESTADUAL (RP 7)","BANCADA ESTADUAL",IF($D109="RELATOR (RP 9)","COMISSÃO MISTA DO CONGRESSO",IFERROR(_xlfn.XLOOKUP($G109,$AH:$AH,$AI:$AI),IFERROR(_xlfn.XLOOKUP($G109,'2021'!$F:$F,'2021'!$G:$G),IFERROR(_xlfn.XLOOKUP($G109,'2022'!$G:$G,'2022'!$H:$H),IFERROR(_xlfn.XLOOKUP($G109,'2023'!$G:$G,'2023'!$H:$H),IFERROR(_xlfn.XLOOKUP($G109,'2019'!$G:$G,'2019'!$H:$H),IFERROR(_xlfn.XLOOKUP($G109,'2024'!$G:$G,'2024'!$H:$H),IFERROR(_xlfn.XLOOKUP($G109,'2025'!$G:$G,'2025'!$H:$H),IFERROR(_xlfn.XLOOKUP($G109,'2026'!$G:$G,'2026'!$H:$H),""))))))))))</f>
        <v>DEPUTADO FEDERAL</v>
      </c>
      <c r="I109" s="9" t="s">
        <v>159</v>
      </c>
      <c r="J109" s="9" t="s">
        <v>160</v>
      </c>
      <c r="K109" s="9" t="s">
        <v>40</v>
      </c>
      <c r="L109" s="9" t="s">
        <v>41</v>
      </c>
      <c r="M109" s="9" t="s">
        <v>42</v>
      </c>
      <c r="N109" s="9" t="s">
        <v>5257</v>
      </c>
      <c r="O109" s="9" t="s">
        <v>6594</v>
      </c>
      <c r="P109" s="9" t="s">
        <v>45</v>
      </c>
      <c r="Q109" s="9" t="s">
        <v>84</v>
      </c>
      <c r="R109" s="9" t="s">
        <v>45</v>
      </c>
      <c r="S109" s="9" t="s">
        <v>5218</v>
      </c>
      <c r="T109" s="9" t="s">
        <v>5575</v>
      </c>
      <c r="U109" s="9" t="s">
        <v>159</v>
      </c>
      <c r="V109" s="9" t="s">
        <v>5563</v>
      </c>
      <c r="W109" s="9" t="s">
        <v>51</v>
      </c>
      <c r="X109" s="9" t="s">
        <v>102</v>
      </c>
      <c r="Y109" s="9" t="s">
        <v>53</v>
      </c>
      <c r="Z109" s="9" t="s">
        <v>5207</v>
      </c>
      <c r="AA109" s="9" t="s">
        <v>55</v>
      </c>
      <c r="AB109" s="9" t="s">
        <v>5248</v>
      </c>
      <c r="AC109" s="12">
        <v>50000</v>
      </c>
      <c r="AD109" s="6"/>
      <c r="AE109" s="10" t="str" cm="1">
        <f t="array" aca="1" ref="AE109" ca="1">IFERROR(_xlfn.XLOOKUP(MID(CELL("filename",$A$1),FIND("]",CELL("filename",$A$1))+1,255)&amp;"|"&amp;$C109,Fonte_OM_Objeto!$G:$G,Fonte_OM_Objeto!$J:$J),"")</f>
        <v>Comando 14ª Brigada de Infantaria Motorizada</v>
      </c>
      <c r="AF109" s="10" t="str" cm="1">
        <f t="array" aca="1" ref="AF109" ca="1">IFERROR(_xlfn.XLOOKUP(MID(CELL("filename",$A$1),FIND("]",CELL("filename",$A$1))+1,255)&amp;"|"&amp;$C109,Fonte_OM_Objeto!$G:$G,Fonte_OM_Objeto!$K:$K),"")</f>
        <v>Readequação da sala de instrução e banheiro externo dos Cabos e Soldados.</v>
      </c>
    </row>
    <row r="110" spans="1:32" s="1" customFormat="1" ht="19.7" customHeight="1" x14ac:dyDescent="0.2">
      <c r="A110" s="9" t="s">
        <v>30</v>
      </c>
      <c r="B110" s="9" t="s">
        <v>31</v>
      </c>
      <c r="C110" s="9" t="s">
        <v>4629</v>
      </c>
      <c r="D110" s="9" t="s">
        <v>33</v>
      </c>
      <c r="E110" s="9"/>
      <c r="F110" s="9" t="s">
        <v>3116</v>
      </c>
      <c r="G110" s="9" t="s">
        <v>3115</v>
      </c>
      <c r="H110" s="13" t="str">
        <f>IF($D110="BANCADA ESTADUAL (RP 7)","BANCADA ESTADUAL",IF($D110="RELATOR (RP 9)","COMISSÃO MISTA DO CONGRESSO",IFERROR(_xlfn.XLOOKUP($G110,$AH:$AH,$AI:$AI),IFERROR(_xlfn.XLOOKUP($G110,'2021'!$F:$F,'2021'!$G:$G),IFERROR(_xlfn.XLOOKUP($G110,'2022'!$G:$G,'2022'!$H:$H),IFERROR(_xlfn.XLOOKUP($G110,'2023'!$G:$G,'2023'!$H:$H),IFERROR(_xlfn.XLOOKUP($G110,'2019'!$G:$G,'2019'!$H:$H),IFERROR(_xlfn.XLOOKUP($G110,'2024'!$G:$G,'2024'!$H:$H),IFERROR(_xlfn.XLOOKUP($G110,'2025'!$G:$G,'2025'!$H:$H),IFERROR(_xlfn.XLOOKUP($G110,'2026'!$G:$G,'2026'!$H:$H),""))))))))))</f>
        <v>DEPUTADO FEDERAL</v>
      </c>
      <c r="I110" s="9" t="s">
        <v>159</v>
      </c>
      <c r="J110" s="9" t="s">
        <v>160</v>
      </c>
      <c r="K110" s="9" t="s">
        <v>40</v>
      </c>
      <c r="L110" s="9" t="s">
        <v>41</v>
      </c>
      <c r="M110" s="9" t="s">
        <v>42</v>
      </c>
      <c r="N110" s="9" t="s">
        <v>5257</v>
      </c>
      <c r="O110" s="9" t="s">
        <v>6594</v>
      </c>
      <c r="P110" s="9" t="s">
        <v>45</v>
      </c>
      <c r="Q110" s="9" t="s">
        <v>84</v>
      </c>
      <c r="R110" s="9" t="s">
        <v>45</v>
      </c>
      <c r="S110" s="9" t="s">
        <v>5218</v>
      </c>
      <c r="T110" s="9" t="s">
        <v>5575</v>
      </c>
      <c r="U110" s="9" t="s">
        <v>159</v>
      </c>
      <c r="V110" s="9" t="s">
        <v>5563</v>
      </c>
      <c r="W110" s="9" t="s">
        <v>51</v>
      </c>
      <c r="X110" s="9" t="s">
        <v>52</v>
      </c>
      <c r="Y110" s="9" t="s">
        <v>53</v>
      </c>
      <c r="Z110" s="9" t="s">
        <v>5207</v>
      </c>
      <c r="AA110" s="9" t="s">
        <v>55</v>
      </c>
      <c r="AB110" s="9" t="s">
        <v>5248</v>
      </c>
      <c r="AC110" s="12">
        <v>150000</v>
      </c>
      <c r="AD110" s="6"/>
      <c r="AE110" s="10" t="str" cm="1">
        <f t="array" aca="1" ref="AE110" ca="1">IFERROR(_xlfn.XLOOKUP(MID(CELL("filename",$A$1),FIND("]",CELL("filename",$A$1))+1,255)&amp;"|"&amp;$C110,Fonte_OM_Objeto!$G:$G,Fonte_OM_Objeto!$J:$J),"")</f>
        <v>Comando 14ª Brigada de Infantaria Motorizada</v>
      </c>
      <c r="AF110" s="10" t="str" cm="1">
        <f t="array" aca="1" ref="AF110" ca="1">IFERROR(_xlfn.XLOOKUP(MID(CELL("filename",$A$1),FIND("]",CELL("filename",$A$1))+1,255)&amp;"|"&amp;$C110,Fonte_OM_Objeto!$G:$G,Fonte_OM_Objeto!$K:$K),"")</f>
        <v>Readequação da sala de instrução e banheiro externo dos Cabos e Soldados.</v>
      </c>
    </row>
    <row r="111" spans="1:32" s="1" customFormat="1" ht="19.7" customHeight="1" x14ac:dyDescent="0.2">
      <c r="A111" s="9" t="s">
        <v>30</v>
      </c>
      <c r="B111" s="9" t="s">
        <v>31</v>
      </c>
      <c r="C111" s="9" t="s">
        <v>4628</v>
      </c>
      <c r="D111" s="9" t="s">
        <v>33</v>
      </c>
      <c r="E111" s="9"/>
      <c r="F111" s="9" t="s">
        <v>3116</v>
      </c>
      <c r="G111" s="9" t="s">
        <v>3115</v>
      </c>
      <c r="H111" s="13" t="str">
        <f>IF($D111="BANCADA ESTADUAL (RP 7)","BANCADA ESTADUAL",IF($D111="RELATOR (RP 9)","COMISSÃO MISTA DO CONGRESSO",IFERROR(_xlfn.XLOOKUP($G111,$AH:$AH,$AI:$AI),IFERROR(_xlfn.XLOOKUP($G111,'2021'!$F:$F,'2021'!$G:$G),IFERROR(_xlfn.XLOOKUP($G111,'2022'!$G:$G,'2022'!$H:$H),IFERROR(_xlfn.XLOOKUP($G111,'2023'!$G:$G,'2023'!$H:$H),IFERROR(_xlfn.XLOOKUP($G111,'2019'!$G:$G,'2019'!$H:$H),IFERROR(_xlfn.XLOOKUP($G111,'2024'!$G:$G,'2024'!$H:$H),IFERROR(_xlfn.XLOOKUP($G111,'2025'!$G:$G,'2025'!$H:$H),IFERROR(_xlfn.XLOOKUP($G111,'2026'!$G:$G,'2026'!$H:$H),""))))))))))</f>
        <v>DEPUTADO FEDERAL</v>
      </c>
      <c r="I111" s="9" t="s">
        <v>159</v>
      </c>
      <c r="J111" s="9" t="s">
        <v>160</v>
      </c>
      <c r="K111" s="9" t="s">
        <v>40</v>
      </c>
      <c r="L111" s="9" t="s">
        <v>41</v>
      </c>
      <c r="M111" s="9" t="s">
        <v>97</v>
      </c>
      <c r="N111" s="9" t="s">
        <v>5264</v>
      </c>
      <c r="O111" s="9" t="s">
        <v>130</v>
      </c>
      <c r="P111" s="9" t="s">
        <v>45</v>
      </c>
      <c r="Q111" s="9" t="s">
        <v>109</v>
      </c>
      <c r="R111" s="9" t="s">
        <v>47</v>
      </c>
      <c r="S111" s="9" t="s">
        <v>5267</v>
      </c>
      <c r="T111" s="9" t="s">
        <v>75</v>
      </c>
      <c r="U111" s="9" t="s">
        <v>76</v>
      </c>
      <c r="V111" s="9" t="s">
        <v>75</v>
      </c>
      <c r="W111" s="9" t="s">
        <v>111</v>
      </c>
      <c r="X111" s="9" t="s">
        <v>52</v>
      </c>
      <c r="Y111" s="9" t="s">
        <v>53</v>
      </c>
      <c r="Z111" s="9" t="s">
        <v>5207</v>
      </c>
      <c r="AA111" s="9" t="s">
        <v>55</v>
      </c>
      <c r="AB111" s="9" t="s">
        <v>5248</v>
      </c>
      <c r="AC111" s="12">
        <v>200000</v>
      </c>
      <c r="AD111" s="6"/>
      <c r="AE111" s="10" t="str" cm="1">
        <f t="array" aca="1" ref="AE111" ca="1">IFERROR(_xlfn.XLOOKUP(MID(CELL("filename",$A$1),FIND("]",CELL("filename",$A$1))+1,255)&amp;"|"&amp;$C111,Fonte_OM_Objeto!$G:$G,Fonte_OM_Objeto!$J:$J),"")</f>
        <v/>
      </c>
      <c r="AF111" s="10" t="str" cm="1">
        <f t="array" aca="1" ref="AF111" ca="1">IFERROR(_xlfn.XLOOKUP(MID(CELL("filename",$A$1),FIND("]",CELL("filename",$A$1))+1,255)&amp;"|"&amp;$C111,Fonte_OM_Objeto!$G:$G,Fonte_OM_Objeto!$K:$K),"")</f>
        <v/>
      </c>
    </row>
    <row r="112" spans="1:32" s="1" customFormat="1" ht="19.7" customHeight="1" x14ac:dyDescent="0.2">
      <c r="A112" s="9" t="s">
        <v>30</v>
      </c>
      <c r="B112" s="9" t="s">
        <v>31</v>
      </c>
      <c r="C112" s="9" t="s">
        <v>6593</v>
      </c>
      <c r="D112" s="9" t="s">
        <v>33</v>
      </c>
      <c r="E112" s="9"/>
      <c r="F112" s="9" t="s">
        <v>6592</v>
      </c>
      <c r="G112" s="9" t="s">
        <v>6591</v>
      </c>
      <c r="H112" s="13" t="str">
        <f>IF($D112="BANCADA ESTADUAL (RP 7)","BANCADA ESTADUAL",IF($D112="RELATOR (RP 9)","COMISSÃO MISTA DO CONGRESSO",IFERROR(_xlfn.XLOOKUP($G112,$AH:$AH,$AI:$AI),IFERROR(_xlfn.XLOOKUP($G112,'2021'!$F:$F,'2021'!$G:$G),IFERROR(_xlfn.XLOOKUP($G112,'2022'!$G:$G,'2022'!$H:$H),IFERROR(_xlfn.XLOOKUP($G112,'2023'!$G:$G,'2023'!$H:$H),IFERROR(_xlfn.XLOOKUP($G112,'2019'!$G:$G,'2019'!$H:$H),IFERROR(_xlfn.XLOOKUP($G112,'2024'!$G:$G,'2024'!$H:$H),IFERROR(_xlfn.XLOOKUP($G112,'2025'!$G:$G,'2025'!$H:$H),IFERROR(_xlfn.XLOOKUP($G112,'2026'!$G:$G,'2026'!$H:$H),""))))))))))</f>
        <v/>
      </c>
      <c r="I112" s="9" t="s">
        <v>530</v>
      </c>
      <c r="J112" s="9" t="s">
        <v>160</v>
      </c>
      <c r="K112" s="9" t="s">
        <v>40</v>
      </c>
      <c r="L112" s="9" t="s">
        <v>41</v>
      </c>
      <c r="M112" s="9" t="s">
        <v>42</v>
      </c>
      <c r="N112" s="9" t="s">
        <v>5257</v>
      </c>
      <c r="O112" s="9" t="s">
        <v>5727</v>
      </c>
      <c r="P112" s="9" t="s">
        <v>45</v>
      </c>
      <c r="Q112" s="9" t="s">
        <v>84</v>
      </c>
      <c r="R112" s="9" t="s">
        <v>45</v>
      </c>
      <c r="S112" s="9" t="s">
        <v>5208</v>
      </c>
      <c r="T112" s="9" t="s">
        <v>5726</v>
      </c>
      <c r="U112" s="9" t="s">
        <v>530</v>
      </c>
      <c r="V112" s="9" t="s">
        <v>1779</v>
      </c>
      <c r="W112" s="9" t="s">
        <v>51</v>
      </c>
      <c r="X112" s="9" t="s">
        <v>52</v>
      </c>
      <c r="Y112" s="9" t="s">
        <v>53</v>
      </c>
      <c r="Z112" s="9" t="s">
        <v>54</v>
      </c>
      <c r="AA112" s="9" t="s">
        <v>55</v>
      </c>
      <c r="AB112" s="9" t="s">
        <v>5248</v>
      </c>
      <c r="AC112" s="12">
        <v>160000</v>
      </c>
      <c r="AD112" s="6"/>
      <c r="AE112" s="10" t="str" cm="1">
        <f t="array" aca="1" ref="AE112" ca="1">IFERROR(_xlfn.XLOOKUP(MID(CELL("filename",$A$1),FIND("]",CELL("filename",$A$1))+1,255)&amp;"|"&amp;$C112,Fonte_OM_Objeto!$G:$G,Fonte_OM_Objeto!$J:$J),"")</f>
        <v>25º Batalhão de Caçadores - Teresina - PI</v>
      </c>
      <c r="AF112" s="10" t="str" cm="1">
        <f t="array" aca="1" ref="AF112" ca="1">IFERROR(_xlfn.XLOOKUP(MID(CELL("filename",$A$1),FIND("]",CELL("filename",$A$1))+1,255)&amp;"|"&amp;$C112,Fonte_OM_Objeto!$G:$G,Fonte_OM_Objeto!$K:$K),"")</f>
        <v>Aquisição de instrumentos musicais para a Banda de música.</v>
      </c>
    </row>
    <row r="113" spans="1:32" s="1" customFormat="1" ht="19.7" customHeight="1" x14ac:dyDescent="0.2">
      <c r="A113" s="9" t="s">
        <v>30</v>
      </c>
      <c r="B113" s="9" t="s">
        <v>31</v>
      </c>
      <c r="C113" s="9" t="s">
        <v>6590</v>
      </c>
      <c r="D113" s="9" t="s">
        <v>33</v>
      </c>
      <c r="E113" s="9"/>
      <c r="F113" s="9" t="s">
        <v>6589</v>
      </c>
      <c r="G113" s="9" t="s">
        <v>6588</v>
      </c>
      <c r="H113" s="13" t="str">
        <f>IF($D113="BANCADA ESTADUAL (RP 7)","BANCADA ESTADUAL",IF($D113="RELATOR (RP 9)","COMISSÃO MISTA DO CONGRESSO",IFERROR(_xlfn.XLOOKUP($G113,$AH:$AH,$AI:$AI),IFERROR(_xlfn.XLOOKUP($G113,'2021'!$F:$F,'2021'!$G:$G),IFERROR(_xlfn.XLOOKUP($G113,'2022'!$G:$G,'2022'!$H:$H),IFERROR(_xlfn.XLOOKUP($G113,'2023'!$G:$G,'2023'!$H:$H),IFERROR(_xlfn.XLOOKUP($G113,'2019'!$G:$G,'2019'!$H:$H),IFERROR(_xlfn.XLOOKUP($G113,'2024'!$G:$G,'2024'!$H:$H),IFERROR(_xlfn.XLOOKUP($G113,'2025'!$G:$G,'2025'!$H:$H),IFERROR(_xlfn.XLOOKUP($G113,'2026'!$G:$G,'2026'!$H:$H),""))))))))))</f>
        <v/>
      </c>
      <c r="I113" s="9" t="s">
        <v>96</v>
      </c>
      <c r="J113" s="9" t="s">
        <v>82</v>
      </c>
      <c r="K113" s="9" t="s">
        <v>40</v>
      </c>
      <c r="L113" s="9" t="s">
        <v>41</v>
      </c>
      <c r="M113" s="9" t="s">
        <v>408</v>
      </c>
      <c r="N113" s="9" t="s">
        <v>409</v>
      </c>
      <c r="O113" s="9" t="s">
        <v>6587</v>
      </c>
      <c r="P113" s="9" t="s">
        <v>45</v>
      </c>
      <c r="Q113" s="9" t="s">
        <v>411</v>
      </c>
      <c r="R113" s="9" t="s">
        <v>2353</v>
      </c>
      <c r="S113" s="9" t="s">
        <v>5211</v>
      </c>
      <c r="T113" s="9" t="s">
        <v>2956</v>
      </c>
      <c r="U113" s="9" t="s">
        <v>2957</v>
      </c>
      <c r="V113" s="9" t="s">
        <v>2956</v>
      </c>
      <c r="W113" s="9" t="s">
        <v>51</v>
      </c>
      <c r="X113" s="9" t="s">
        <v>102</v>
      </c>
      <c r="Y113" s="9" t="s">
        <v>53</v>
      </c>
      <c r="Z113" s="9" t="s">
        <v>5207</v>
      </c>
      <c r="AA113" s="9" t="s">
        <v>55</v>
      </c>
      <c r="AB113" s="9" t="s">
        <v>5248</v>
      </c>
      <c r="AC113" s="12">
        <v>100000</v>
      </c>
      <c r="AD113" s="6"/>
      <c r="AE113" s="10" t="str" cm="1">
        <f t="array" aca="1" ref="AE113" ca="1">IFERROR(_xlfn.XLOOKUP(MID(CELL("filename",$A$1),FIND("]",CELL("filename",$A$1))+1,255)&amp;"|"&amp;$C113,Fonte_OM_Objeto!$G:$G,Fonte_OM_Objeto!$J:$J),"")</f>
        <v/>
      </c>
      <c r="AF113" s="10" t="str" cm="1">
        <f t="array" aca="1" ref="AF113" ca="1">IFERROR(_xlfn.XLOOKUP(MID(CELL("filename",$A$1),FIND("]",CELL("filename",$A$1))+1,255)&amp;"|"&amp;$C113,Fonte_OM_Objeto!$G:$G,Fonte_OM_Objeto!$K:$K),"")</f>
        <v/>
      </c>
    </row>
    <row r="114" spans="1:32" s="1" customFormat="1" ht="19.7" customHeight="1" x14ac:dyDescent="0.2">
      <c r="A114" s="9" t="s">
        <v>30</v>
      </c>
      <c r="B114" s="9" t="s">
        <v>31</v>
      </c>
      <c r="C114" s="9" t="s">
        <v>6586</v>
      </c>
      <c r="D114" s="9" t="s">
        <v>33</v>
      </c>
      <c r="E114" s="9"/>
      <c r="F114" s="9" t="s">
        <v>6585</v>
      </c>
      <c r="G114" s="9" t="s">
        <v>6584</v>
      </c>
      <c r="H114" s="13" t="str">
        <f>IF($D114="BANCADA ESTADUAL (RP 7)","BANCADA ESTADUAL",IF($D114="RELATOR (RP 9)","COMISSÃO MISTA DO CONGRESSO",IFERROR(_xlfn.XLOOKUP($G114,$AH:$AH,$AI:$AI),IFERROR(_xlfn.XLOOKUP($G114,'2021'!$F:$F,'2021'!$G:$G),IFERROR(_xlfn.XLOOKUP($G114,'2022'!$G:$G,'2022'!$H:$H),IFERROR(_xlfn.XLOOKUP($G114,'2023'!$G:$G,'2023'!$H:$H),IFERROR(_xlfn.XLOOKUP($G114,'2019'!$G:$G,'2019'!$H:$H),IFERROR(_xlfn.XLOOKUP($G114,'2024'!$G:$G,'2024'!$H:$H),IFERROR(_xlfn.XLOOKUP($G114,'2025'!$G:$G,'2025'!$H:$H),IFERROR(_xlfn.XLOOKUP($G114,'2026'!$G:$G,'2026'!$H:$H),""))))))))))</f>
        <v>DEPUTADO FEDERAL</v>
      </c>
      <c r="I114" s="9" t="s">
        <v>242</v>
      </c>
      <c r="J114" s="9" t="s">
        <v>129</v>
      </c>
      <c r="K114" s="9" t="s">
        <v>40</v>
      </c>
      <c r="L114" s="9" t="s">
        <v>41</v>
      </c>
      <c r="M114" s="9" t="s">
        <v>97</v>
      </c>
      <c r="N114" s="9" t="s">
        <v>5264</v>
      </c>
      <c r="O114" s="9" t="s">
        <v>5246</v>
      </c>
      <c r="P114" s="9" t="s">
        <v>45</v>
      </c>
      <c r="Q114" s="9" t="s">
        <v>46</v>
      </c>
      <c r="R114" s="9" t="s">
        <v>5235</v>
      </c>
      <c r="S114" s="9" t="s">
        <v>5210</v>
      </c>
      <c r="T114" s="9" t="s">
        <v>75</v>
      </c>
      <c r="U114" s="9" t="s">
        <v>76</v>
      </c>
      <c r="V114" s="9" t="s">
        <v>75</v>
      </c>
      <c r="W114" s="9" t="s">
        <v>51</v>
      </c>
      <c r="X114" s="9" t="s">
        <v>52</v>
      </c>
      <c r="Y114" s="9" t="s">
        <v>53</v>
      </c>
      <c r="Z114" s="9" t="s">
        <v>5207</v>
      </c>
      <c r="AA114" s="9" t="s">
        <v>55</v>
      </c>
      <c r="AB114" s="9" t="s">
        <v>5248</v>
      </c>
      <c r="AC114" s="12">
        <v>0</v>
      </c>
      <c r="AD114" s="6"/>
      <c r="AE114" s="10" t="str" cm="1">
        <f t="array" aca="1" ref="AE114" ca="1">IFERROR(_xlfn.XLOOKUP(MID(CELL("filename",$A$1),FIND("]",CELL("filename",$A$1))+1,255)&amp;"|"&amp;$C114,Fonte_OM_Objeto!$G:$G,Fonte_OM_Objeto!$J:$J),"")</f>
        <v/>
      </c>
      <c r="AF114" s="10" t="str" cm="1">
        <f t="array" aca="1" ref="AF114" ca="1">IFERROR(_xlfn.XLOOKUP(MID(CELL("filename",$A$1),FIND("]",CELL("filename",$A$1))+1,255)&amp;"|"&amp;$C114,Fonte_OM_Objeto!$G:$G,Fonte_OM_Objeto!$K:$K),"")</f>
        <v/>
      </c>
    </row>
    <row r="115" spans="1:32" s="1" customFormat="1" ht="19.7" customHeight="1" x14ac:dyDescent="0.2">
      <c r="A115" s="9" t="s">
        <v>30</v>
      </c>
      <c r="B115" s="9" t="s">
        <v>31</v>
      </c>
      <c r="C115" s="9" t="s">
        <v>6583</v>
      </c>
      <c r="D115" s="9" t="s">
        <v>33</v>
      </c>
      <c r="E115" s="9"/>
      <c r="F115" s="9" t="s">
        <v>3112</v>
      </c>
      <c r="G115" s="9" t="s">
        <v>3111</v>
      </c>
      <c r="H115" s="13" t="str">
        <f>IF($D115="BANCADA ESTADUAL (RP 7)","BANCADA ESTADUAL",IF($D115="RELATOR (RP 9)","COMISSÃO MISTA DO CONGRESSO",IFERROR(_xlfn.XLOOKUP($G115,$AH:$AH,$AI:$AI),IFERROR(_xlfn.XLOOKUP($G115,'2021'!$F:$F,'2021'!$G:$G),IFERROR(_xlfn.XLOOKUP($G115,'2022'!$G:$G,'2022'!$H:$H),IFERROR(_xlfn.XLOOKUP($G115,'2023'!$G:$G,'2023'!$H:$H),IFERROR(_xlfn.XLOOKUP($G115,'2019'!$G:$G,'2019'!$H:$H),IFERROR(_xlfn.XLOOKUP($G115,'2024'!$G:$G,'2024'!$H:$H),IFERROR(_xlfn.XLOOKUP($G115,'2025'!$G:$G,'2025'!$H:$H),IFERROR(_xlfn.XLOOKUP($G115,'2026'!$G:$G,'2026'!$H:$H),""))))))))))</f>
        <v>SENADOR</v>
      </c>
      <c r="I115" s="9" t="s">
        <v>150</v>
      </c>
      <c r="J115" s="9" t="s">
        <v>293</v>
      </c>
      <c r="K115" s="9" t="s">
        <v>40</v>
      </c>
      <c r="L115" s="9" t="s">
        <v>41</v>
      </c>
      <c r="M115" s="9" t="s">
        <v>59</v>
      </c>
      <c r="N115" s="9" t="s">
        <v>5252</v>
      </c>
      <c r="O115" s="9" t="s">
        <v>5256</v>
      </c>
      <c r="P115" s="9" t="s">
        <v>45</v>
      </c>
      <c r="Q115" s="9" t="s">
        <v>62</v>
      </c>
      <c r="R115" s="9" t="s">
        <v>45</v>
      </c>
      <c r="S115" s="9" t="s">
        <v>5218</v>
      </c>
      <c r="T115" s="9" t="s">
        <v>75</v>
      </c>
      <c r="U115" s="9" t="s">
        <v>76</v>
      </c>
      <c r="V115" s="9" t="s">
        <v>75</v>
      </c>
      <c r="W115" s="9" t="s">
        <v>51</v>
      </c>
      <c r="X115" s="9" t="s">
        <v>52</v>
      </c>
      <c r="Y115" s="9" t="s">
        <v>53</v>
      </c>
      <c r="Z115" s="9" t="s">
        <v>5207</v>
      </c>
      <c r="AA115" s="9" t="s">
        <v>55</v>
      </c>
      <c r="AB115" s="9" t="s">
        <v>5248</v>
      </c>
      <c r="AC115" s="12">
        <v>0</v>
      </c>
      <c r="AD115" s="6"/>
      <c r="AE115" s="10" t="str" cm="1">
        <f t="array" aca="1" ref="AE115" ca="1">IFERROR(_xlfn.XLOOKUP(MID(CELL("filename",$A$1),FIND("]",CELL("filename",$A$1))+1,255)&amp;"|"&amp;$C115,Fonte_OM_Objeto!$G:$G,Fonte_OM_Objeto!$J:$J),"")</f>
        <v/>
      </c>
      <c r="AF115" s="10" t="str" cm="1">
        <f t="array" aca="1" ref="AF115" ca="1">IFERROR(_xlfn.XLOOKUP(MID(CELL("filename",$A$1),FIND("]",CELL("filename",$A$1))+1,255)&amp;"|"&amp;$C115,Fonte_OM_Objeto!$G:$G,Fonte_OM_Objeto!$K:$K),"")</f>
        <v/>
      </c>
    </row>
    <row r="116" spans="1:32" s="1" customFormat="1" ht="19.7" customHeight="1" x14ac:dyDescent="0.2">
      <c r="A116" s="9" t="s">
        <v>30</v>
      </c>
      <c r="B116" s="9" t="s">
        <v>31</v>
      </c>
      <c r="C116" s="9" t="s">
        <v>6582</v>
      </c>
      <c r="D116" s="9" t="s">
        <v>33</v>
      </c>
      <c r="E116" s="9"/>
      <c r="F116" s="9" t="s">
        <v>6579</v>
      </c>
      <c r="G116" s="9" t="s">
        <v>6578</v>
      </c>
      <c r="H116" s="13" t="str">
        <f>IF($D116="BANCADA ESTADUAL (RP 7)","BANCADA ESTADUAL",IF($D116="RELATOR (RP 9)","COMISSÃO MISTA DO CONGRESSO",IFERROR(_xlfn.XLOOKUP($G116,$AH:$AH,$AI:$AI),IFERROR(_xlfn.XLOOKUP($G116,'2021'!$F:$F,'2021'!$G:$G),IFERROR(_xlfn.XLOOKUP($G116,'2022'!$G:$G,'2022'!$H:$H),IFERROR(_xlfn.XLOOKUP($G116,'2023'!$G:$G,'2023'!$H:$H),IFERROR(_xlfn.XLOOKUP($G116,'2019'!$G:$G,'2019'!$H:$H),IFERROR(_xlfn.XLOOKUP($G116,'2024'!$G:$G,'2024'!$H:$H),IFERROR(_xlfn.XLOOKUP($G116,'2025'!$G:$G,'2025'!$H:$H),IFERROR(_xlfn.XLOOKUP($G116,'2026'!$G:$G,'2026'!$H:$H),""))))))))))</f>
        <v>SENADOR</v>
      </c>
      <c r="I116" s="9" t="s">
        <v>266</v>
      </c>
      <c r="J116" s="9" t="s">
        <v>225</v>
      </c>
      <c r="K116" s="9" t="s">
        <v>40</v>
      </c>
      <c r="L116" s="9" t="s">
        <v>41</v>
      </c>
      <c r="M116" s="9" t="s">
        <v>232</v>
      </c>
      <c r="N116" s="9" t="s">
        <v>233</v>
      </c>
      <c r="O116" s="9" t="s">
        <v>5729</v>
      </c>
      <c r="P116" s="9" t="s">
        <v>45</v>
      </c>
      <c r="Q116" s="9" t="s">
        <v>235</v>
      </c>
      <c r="R116" s="9" t="s">
        <v>45</v>
      </c>
      <c r="S116" s="9" t="s">
        <v>5277</v>
      </c>
      <c r="T116" s="9" t="s">
        <v>268</v>
      </c>
      <c r="U116" s="9" t="s">
        <v>266</v>
      </c>
      <c r="V116" s="9" t="s">
        <v>5335</v>
      </c>
      <c r="W116" s="9" t="s">
        <v>51</v>
      </c>
      <c r="X116" s="9" t="s">
        <v>52</v>
      </c>
      <c r="Y116" s="9" t="s">
        <v>5275</v>
      </c>
      <c r="Z116" s="9" t="s">
        <v>5207</v>
      </c>
      <c r="AA116" s="9" t="s">
        <v>55</v>
      </c>
      <c r="AB116" s="9" t="s">
        <v>5248</v>
      </c>
      <c r="AC116" s="12">
        <v>0</v>
      </c>
      <c r="AD116" s="6"/>
      <c r="AE116" s="10" t="str" cm="1">
        <f t="array" aca="1" ref="AE116" ca="1">IFERROR(_xlfn.XLOOKUP(MID(CELL("filename",$A$1),FIND("]",CELL("filename",$A$1))+1,255)&amp;"|"&amp;$C116,Fonte_OM_Objeto!$G:$G,Fonte_OM_Objeto!$J:$J),"")</f>
        <v/>
      </c>
      <c r="AF116" s="10" t="str" cm="1">
        <f t="array" aca="1" ref="AF116" ca="1">IFERROR(_xlfn.XLOOKUP(MID(CELL("filename",$A$1),FIND("]",CELL("filename",$A$1))+1,255)&amp;"|"&amp;$C116,Fonte_OM_Objeto!$G:$G,Fonte_OM_Objeto!$K:$K),"")</f>
        <v/>
      </c>
    </row>
    <row r="117" spans="1:32" s="1" customFormat="1" ht="19.7" customHeight="1" x14ac:dyDescent="0.2">
      <c r="A117" s="9" t="s">
        <v>30</v>
      </c>
      <c r="B117" s="9" t="s">
        <v>31</v>
      </c>
      <c r="C117" s="9" t="s">
        <v>6582</v>
      </c>
      <c r="D117" s="9" t="s">
        <v>33</v>
      </c>
      <c r="E117" s="9"/>
      <c r="F117" s="9" t="s">
        <v>6579</v>
      </c>
      <c r="G117" s="9" t="s">
        <v>6578</v>
      </c>
      <c r="H117" s="13" t="str">
        <f>IF($D117="BANCADA ESTADUAL (RP 7)","BANCADA ESTADUAL",IF($D117="RELATOR (RP 9)","COMISSÃO MISTA DO CONGRESSO",IFERROR(_xlfn.XLOOKUP($G117,$AH:$AH,$AI:$AI),IFERROR(_xlfn.XLOOKUP($G117,'2021'!$F:$F,'2021'!$G:$G),IFERROR(_xlfn.XLOOKUP($G117,'2022'!$G:$G,'2022'!$H:$H),IFERROR(_xlfn.XLOOKUP($G117,'2023'!$G:$G,'2023'!$H:$H),IFERROR(_xlfn.XLOOKUP($G117,'2019'!$G:$G,'2019'!$H:$H),IFERROR(_xlfn.XLOOKUP($G117,'2024'!$G:$G,'2024'!$H:$H),IFERROR(_xlfn.XLOOKUP($G117,'2025'!$G:$G,'2025'!$H:$H),IFERROR(_xlfn.XLOOKUP($G117,'2026'!$G:$G,'2026'!$H:$H),""))))))))))</f>
        <v>SENADOR</v>
      </c>
      <c r="I117" s="9" t="s">
        <v>266</v>
      </c>
      <c r="J117" s="9" t="s">
        <v>225</v>
      </c>
      <c r="K117" s="9" t="s">
        <v>40</v>
      </c>
      <c r="L117" s="9" t="s">
        <v>41</v>
      </c>
      <c r="M117" s="9" t="s">
        <v>70</v>
      </c>
      <c r="N117" s="9" t="s">
        <v>71</v>
      </c>
      <c r="O117" s="9" t="s">
        <v>5239</v>
      </c>
      <c r="P117" s="9" t="s">
        <v>45</v>
      </c>
      <c r="Q117" s="9" t="s">
        <v>62</v>
      </c>
      <c r="R117" s="9" t="s">
        <v>45</v>
      </c>
      <c r="S117" s="9" t="s">
        <v>5237</v>
      </c>
      <c r="T117" s="9" t="s">
        <v>75</v>
      </c>
      <c r="U117" s="9" t="s">
        <v>76</v>
      </c>
      <c r="V117" s="9" t="s">
        <v>75</v>
      </c>
      <c r="W117" s="9" t="s">
        <v>51</v>
      </c>
      <c r="X117" s="9" t="s">
        <v>102</v>
      </c>
      <c r="Y117" s="9" t="s">
        <v>53</v>
      </c>
      <c r="Z117" s="9" t="s">
        <v>5207</v>
      </c>
      <c r="AA117" s="9" t="s">
        <v>55</v>
      </c>
      <c r="AB117" s="9" t="s">
        <v>5248</v>
      </c>
      <c r="AC117" s="12">
        <v>0</v>
      </c>
      <c r="AD117" s="6"/>
      <c r="AE117" s="10" t="str" cm="1">
        <f t="array" aca="1" ref="AE117" ca="1">IFERROR(_xlfn.XLOOKUP(MID(CELL("filename",$A$1),FIND("]",CELL("filename",$A$1))+1,255)&amp;"|"&amp;$C117,Fonte_OM_Objeto!$G:$G,Fonte_OM_Objeto!$J:$J),"")</f>
        <v/>
      </c>
      <c r="AF117" s="10" t="str" cm="1">
        <f t="array" aca="1" ref="AF117" ca="1">IFERROR(_xlfn.XLOOKUP(MID(CELL("filename",$A$1),FIND("]",CELL("filename",$A$1))+1,255)&amp;"|"&amp;$C117,Fonte_OM_Objeto!$G:$G,Fonte_OM_Objeto!$K:$K),"")</f>
        <v/>
      </c>
    </row>
    <row r="118" spans="1:32" s="1" customFormat="1" ht="19.7" customHeight="1" x14ac:dyDescent="0.2">
      <c r="A118" s="9" t="s">
        <v>30</v>
      </c>
      <c r="B118" s="9" t="s">
        <v>31</v>
      </c>
      <c r="C118" s="9" t="s">
        <v>6581</v>
      </c>
      <c r="D118" s="9" t="s">
        <v>33</v>
      </c>
      <c r="E118" s="9"/>
      <c r="F118" s="9" t="s">
        <v>6579</v>
      </c>
      <c r="G118" s="9" t="s">
        <v>6578</v>
      </c>
      <c r="H118" s="13" t="str">
        <f>IF($D118="BANCADA ESTADUAL (RP 7)","BANCADA ESTADUAL",IF($D118="RELATOR (RP 9)","COMISSÃO MISTA DO CONGRESSO",IFERROR(_xlfn.XLOOKUP($G118,$AH:$AH,$AI:$AI),IFERROR(_xlfn.XLOOKUP($G118,'2021'!$F:$F,'2021'!$G:$G),IFERROR(_xlfn.XLOOKUP($G118,'2022'!$G:$G,'2022'!$H:$H),IFERROR(_xlfn.XLOOKUP($G118,'2023'!$G:$G,'2023'!$H:$H),IFERROR(_xlfn.XLOOKUP($G118,'2019'!$G:$G,'2019'!$H:$H),IFERROR(_xlfn.XLOOKUP($G118,'2024'!$G:$G,'2024'!$H:$H),IFERROR(_xlfn.XLOOKUP($G118,'2025'!$G:$G,'2025'!$H:$H),IFERROR(_xlfn.XLOOKUP($G118,'2026'!$G:$G,'2026'!$H:$H),""))))))))))</f>
        <v>SENADOR</v>
      </c>
      <c r="I118" s="9" t="s">
        <v>266</v>
      </c>
      <c r="J118" s="9" t="s">
        <v>225</v>
      </c>
      <c r="K118" s="9" t="s">
        <v>40</v>
      </c>
      <c r="L118" s="9" t="s">
        <v>41</v>
      </c>
      <c r="M118" s="9" t="s">
        <v>232</v>
      </c>
      <c r="N118" s="9" t="s">
        <v>233</v>
      </c>
      <c r="O118" s="9" t="s">
        <v>5729</v>
      </c>
      <c r="P118" s="9" t="s">
        <v>45</v>
      </c>
      <c r="Q118" s="9" t="s">
        <v>235</v>
      </c>
      <c r="R118" s="9" t="s">
        <v>45</v>
      </c>
      <c r="S118" s="9" t="s">
        <v>5277</v>
      </c>
      <c r="T118" s="9" t="s">
        <v>268</v>
      </c>
      <c r="U118" s="9" t="s">
        <v>266</v>
      </c>
      <c r="V118" s="9" t="s">
        <v>5335</v>
      </c>
      <c r="W118" s="9" t="s">
        <v>51</v>
      </c>
      <c r="X118" s="9" t="s">
        <v>52</v>
      </c>
      <c r="Y118" s="9" t="s">
        <v>5282</v>
      </c>
      <c r="Z118" s="9" t="s">
        <v>54</v>
      </c>
      <c r="AA118" s="9" t="s">
        <v>55</v>
      </c>
      <c r="AB118" s="9" t="s">
        <v>5234</v>
      </c>
      <c r="AC118" s="12">
        <v>0</v>
      </c>
      <c r="AD118" s="6"/>
      <c r="AE118" s="10" t="str" cm="1">
        <f t="array" aca="1" ref="AE118" ca="1">IFERROR(_xlfn.XLOOKUP(MID(CELL("filename",$A$1),FIND("]",CELL("filename",$A$1))+1,255)&amp;"|"&amp;$C118,Fonte_OM_Objeto!$G:$G,Fonte_OM_Objeto!$J:$J),"")</f>
        <v/>
      </c>
      <c r="AF118" s="10" t="str" cm="1">
        <f t="array" aca="1" ref="AF118" ca="1">IFERROR(_xlfn.XLOOKUP(MID(CELL("filename",$A$1),FIND("]",CELL("filename",$A$1))+1,255)&amp;"|"&amp;$C118,Fonte_OM_Objeto!$G:$G,Fonte_OM_Objeto!$K:$K),"")</f>
        <v/>
      </c>
    </row>
    <row r="119" spans="1:32" s="1" customFormat="1" ht="19.7" customHeight="1" x14ac:dyDescent="0.2">
      <c r="A119" s="9" t="s">
        <v>30</v>
      </c>
      <c r="B119" s="9" t="s">
        <v>31</v>
      </c>
      <c r="C119" s="9" t="s">
        <v>6581</v>
      </c>
      <c r="D119" s="9" t="s">
        <v>33</v>
      </c>
      <c r="E119" s="9"/>
      <c r="F119" s="9" t="s">
        <v>6579</v>
      </c>
      <c r="G119" s="9" t="s">
        <v>6578</v>
      </c>
      <c r="H119" s="13" t="str">
        <f>IF($D119="BANCADA ESTADUAL (RP 7)","BANCADA ESTADUAL",IF($D119="RELATOR (RP 9)","COMISSÃO MISTA DO CONGRESSO",IFERROR(_xlfn.XLOOKUP($G119,$AH:$AH,$AI:$AI),IFERROR(_xlfn.XLOOKUP($G119,'2021'!$F:$F,'2021'!$G:$G),IFERROR(_xlfn.XLOOKUP($G119,'2022'!$G:$G,'2022'!$H:$H),IFERROR(_xlfn.XLOOKUP($G119,'2023'!$G:$G,'2023'!$H:$H),IFERROR(_xlfn.XLOOKUP($G119,'2019'!$G:$G,'2019'!$H:$H),IFERROR(_xlfn.XLOOKUP($G119,'2024'!$G:$G,'2024'!$H:$H),IFERROR(_xlfn.XLOOKUP($G119,'2025'!$G:$G,'2025'!$H:$H),IFERROR(_xlfn.XLOOKUP($G119,'2026'!$G:$G,'2026'!$H:$H),""))))))))))</f>
        <v>SENADOR</v>
      </c>
      <c r="I119" s="9" t="s">
        <v>266</v>
      </c>
      <c r="J119" s="9" t="s">
        <v>225</v>
      </c>
      <c r="K119" s="9" t="s">
        <v>40</v>
      </c>
      <c r="L119" s="9" t="s">
        <v>41</v>
      </c>
      <c r="M119" s="9" t="s">
        <v>232</v>
      </c>
      <c r="N119" s="9" t="s">
        <v>233</v>
      </c>
      <c r="O119" s="9" t="s">
        <v>5729</v>
      </c>
      <c r="P119" s="9" t="s">
        <v>45</v>
      </c>
      <c r="Q119" s="9" t="s">
        <v>235</v>
      </c>
      <c r="R119" s="9" t="s">
        <v>45</v>
      </c>
      <c r="S119" s="9" t="s">
        <v>5277</v>
      </c>
      <c r="T119" s="9" t="s">
        <v>268</v>
      </c>
      <c r="U119" s="9" t="s">
        <v>266</v>
      </c>
      <c r="V119" s="9" t="s">
        <v>5335</v>
      </c>
      <c r="W119" s="9" t="s">
        <v>51</v>
      </c>
      <c r="X119" s="9" t="s">
        <v>52</v>
      </c>
      <c r="Y119" s="9" t="s">
        <v>5275</v>
      </c>
      <c r="Z119" s="9" t="s">
        <v>54</v>
      </c>
      <c r="AA119" s="9" t="s">
        <v>55</v>
      </c>
      <c r="AB119" s="9" t="s">
        <v>5234</v>
      </c>
      <c r="AC119" s="12">
        <v>0</v>
      </c>
      <c r="AD119" s="6"/>
      <c r="AE119" s="10" t="str" cm="1">
        <f t="array" aca="1" ref="AE119" ca="1">IFERROR(_xlfn.XLOOKUP(MID(CELL("filename",$A$1),FIND("]",CELL("filename",$A$1))+1,255)&amp;"|"&amp;$C119,Fonte_OM_Objeto!$G:$G,Fonte_OM_Objeto!$J:$J),"")</f>
        <v/>
      </c>
      <c r="AF119" s="10" t="str" cm="1">
        <f t="array" aca="1" ref="AF119" ca="1">IFERROR(_xlfn.XLOOKUP(MID(CELL("filename",$A$1),FIND("]",CELL("filename",$A$1))+1,255)&amp;"|"&amp;$C119,Fonte_OM_Objeto!$G:$G,Fonte_OM_Objeto!$K:$K),"")</f>
        <v/>
      </c>
    </row>
    <row r="120" spans="1:32" s="1" customFormat="1" ht="19.7" customHeight="1" x14ac:dyDescent="0.2">
      <c r="A120" s="9" t="s">
        <v>30</v>
      </c>
      <c r="B120" s="9" t="s">
        <v>31</v>
      </c>
      <c r="C120" s="9" t="s">
        <v>6580</v>
      </c>
      <c r="D120" s="9" t="s">
        <v>33</v>
      </c>
      <c r="E120" s="9"/>
      <c r="F120" s="9" t="s">
        <v>6579</v>
      </c>
      <c r="G120" s="9" t="s">
        <v>6578</v>
      </c>
      <c r="H120" s="13" t="str">
        <f>IF($D120="BANCADA ESTADUAL (RP 7)","BANCADA ESTADUAL",IF($D120="RELATOR (RP 9)","COMISSÃO MISTA DO CONGRESSO",IFERROR(_xlfn.XLOOKUP($G120,$AH:$AH,$AI:$AI),IFERROR(_xlfn.XLOOKUP($G120,'2021'!$F:$F,'2021'!$G:$G),IFERROR(_xlfn.XLOOKUP($G120,'2022'!$G:$G,'2022'!$H:$H),IFERROR(_xlfn.XLOOKUP($G120,'2023'!$G:$G,'2023'!$H:$H),IFERROR(_xlfn.XLOOKUP($G120,'2019'!$G:$G,'2019'!$H:$H),IFERROR(_xlfn.XLOOKUP($G120,'2024'!$G:$G,'2024'!$H:$H),IFERROR(_xlfn.XLOOKUP($G120,'2025'!$G:$G,'2025'!$H:$H),IFERROR(_xlfn.XLOOKUP($G120,'2026'!$G:$G,'2026'!$H:$H),""))))))))))</f>
        <v>SENADOR</v>
      </c>
      <c r="I120" s="9" t="s">
        <v>266</v>
      </c>
      <c r="J120" s="9" t="s">
        <v>225</v>
      </c>
      <c r="K120" s="9" t="s">
        <v>40</v>
      </c>
      <c r="L120" s="9" t="s">
        <v>41</v>
      </c>
      <c r="M120" s="9" t="s">
        <v>232</v>
      </c>
      <c r="N120" s="9" t="s">
        <v>233</v>
      </c>
      <c r="O120" s="9" t="s">
        <v>5729</v>
      </c>
      <c r="P120" s="9" t="s">
        <v>45</v>
      </c>
      <c r="Q120" s="9" t="s">
        <v>235</v>
      </c>
      <c r="R120" s="9" t="s">
        <v>45</v>
      </c>
      <c r="S120" s="9" t="s">
        <v>5277</v>
      </c>
      <c r="T120" s="9" t="s">
        <v>268</v>
      </c>
      <c r="U120" s="9" t="s">
        <v>266</v>
      </c>
      <c r="V120" s="9" t="s">
        <v>5335</v>
      </c>
      <c r="W120" s="9" t="s">
        <v>51</v>
      </c>
      <c r="X120" s="9" t="s">
        <v>102</v>
      </c>
      <c r="Y120" s="9" t="s">
        <v>53</v>
      </c>
      <c r="Z120" s="9" t="s">
        <v>54</v>
      </c>
      <c r="AA120" s="9" t="s">
        <v>55</v>
      </c>
      <c r="AB120" s="9" t="s">
        <v>5248</v>
      </c>
      <c r="AC120" s="12">
        <v>0</v>
      </c>
      <c r="AD120" s="6"/>
      <c r="AE120" s="10" t="str" cm="1">
        <f t="array" aca="1" ref="AE120" ca="1">IFERROR(_xlfn.XLOOKUP(MID(CELL("filename",$A$1),FIND("]",CELL("filename",$A$1))+1,255)&amp;"|"&amp;$C120,Fonte_OM_Objeto!$G:$G,Fonte_OM_Objeto!$J:$J),"")</f>
        <v/>
      </c>
      <c r="AF120" s="10" t="str" cm="1">
        <f t="array" aca="1" ref="AF120" ca="1">IFERROR(_xlfn.XLOOKUP(MID(CELL("filename",$A$1),FIND("]",CELL("filename",$A$1))+1,255)&amp;"|"&amp;$C120,Fonte_OM_Objeto!$G:$G,Fonte_OM_Objeto!$K:$K),"")</f>
        <v/>
      </c>
    </row>
    <row r="121" spans="1:32" s="1" customFormat="1" ht="19.7" customHeight="1" x14ac:dyDescent="0.2">
      <c r="A121" s="9" t="s">
        <v>30</v>
      </c>
      <c r="B121" s="9" t="s">
        <v>31</v>
      </c>
      <c r="C121" s="9" t="s">
        <v>6580</v>
      </c>
      <c r="D121" s="9" t="s">
        <v>33</v>
      </c>
      <c r="E121" s="9"/>
      <c r="F121" s="9" t="s">
        <v>6579</v>
      </c>
      <c r="G121" s="9" t="s">
        <v>6578</v>
      </c>
      <c r="H121" s="13" t="str">
        <f>IF($D121="BANCADA ESTADUAL (RP 7)","BANCADA ESTADUAL",IF($D121="RELATOR (RP 9)","COMISSÃO MISTA DO CONGRESSO",IFERROR(_xlfn.XLOOKUP($G121,$AH:$AH,$AI:$AI),IFERROR(_xlfn.XLOOKUP($G121,'2021'!$F:$F,'2021'!$G:$G),IFERROR(_xlfn.XLOOKUP($G121,'2022'!$G:$G,'2022'!$H:$H),IFERROR(_xlfn.XLOOKUP($G121,'2023'!$G:$G,'2023'!$H:$H),IFERROR(_xlfn.XLOOKUP($G121,'2019'!$G:$G,'2019'!$H:$H),IFERROR(_xlfn.XLOOKUP($G121,'2024'!$G:$G,'2024'!$H:$H),IFERROR(_xlfn.XLOOKUP($G121,'2025'!$G:$G,'2025'!$H:$H),IFERROR(_xlfn.XLOOKUP($G121,'2026'!$G:$G,'2026'!$H:$H),""))))))))))</f>
        <v>SENADOR</v>
      </c>
      <c r="I121" s="9" t="s">
        <v>266</v>
      </c>
      <c r="J121" s="9" t="s">
        <v>225</v>
      </c>
      <c r="K121" s="9" t="s">
        <v>40</v>
      </c>
      <c r="L121" s="9" t="s">
        <v>41</v>
      </c>
      <c r="M121" s="9" t="s">
        <v>232</v>
      </c>
      <c r="N121" s="9" t="s">
        <v>233</v>
      </c>
      <c r="O121" s="9" t="s">
        <v>5729</v>
      </c>
      <c r="P121" s="9" t="s">
        <v>45</v>
      </c>
      <c r="Q121" s="9" t="s">
        <v>235</v>
      </c>
      <c r="R121" s="9" t="s">
        <v>45</v>
      </c>
      <c r="S121" s="9" t="s">
        <v>5277</v>
      </c>
      <c r="T121" s="9" t="s">
        <v>268</v>
      </c>
      <c r="U121" s="9" t="s">
        <v>266</v>
      </c>
      <c r="V121" s="9" t="s">
        <v>5335</v>
      </c>
      <c r="W121" s="9" t="s">
        <v>51</v>
      </c>
      <c r="X121" s="9" t="s">
        <v>52</v>
      </c>
      <c r="Y121" s="9" t="s">
        <v>5282</v>
      </c>
      <c r="Z121" s="9" t="s">
        <v>54</v>
      </c>
      <c r="AA121" s="9" t="s">
        <v>55</v>
      </c>
      <c r="AB121" s="9" t="s">
        <v>5248</v>
      </c>
      <c r="AC121" s="12">
        <v>0</v>
      </c>
      <c r="AD121" s="6"/>
      <c r="AE121" s="10" t="str" cm="1">
        <f t="array" aca="1" ref="AE121" ca="1">IFERROR(_xlfn.XLOOKUP(MID(CELL("filename",$A$1),FIND("]",CELL("filename",$A$1))+1,255)&amp;"|"&amp;$C121,Fonte_OM_Objeto!$G:$G,Fonte_OM_Objeto!$J:$J),"")</f>
        <v/>
      </c>
      <c r="AF121" s="10" t="str" cm="1">
        <f t="array" aca="1" ref="AF121" ca="1">IFERROR(_xlfn.XLOOKUP(MID(CELL("filename",$A$1),FIND("]",CELL("filename",$A$1))+1,255)&amp;"|"&amp;$C121,Fonte_OM_Objeto!$G:$G,Fonte_OM_Objeto!$K:$K),"")</f>
        <v/>
      </c>
    </row>
    <row r="122" spans="1:32" s="1" customFormat="1" ht="19.7" customHeight="1" x14ac:dyDescent="0.2">
      <c r="A122" s="9" t="s">
        <v>30</v>
      </c>
      <c r="B122" s="9" t="s">
        <v>31</v>
      </c>
      <c r="C122" s="9" t="s">
        <v>6580</v>
      </c>
      <c r="D122" s="9" t="s">
        <v>33</v>
      </c>
      <c r="E122" s="9"/>
      <c r="F122" s="9" t="s">
        <v>6579</v>
      </c>
      <c r="G122" s="9" t="s">
        <v>6578</v>
      </c>
      <c r="H122" s="13" t="str">
        <f>IF($D122="BANCADA ESTADUAL (RP 7)","BANCADA ESTADUAL",IF($D122="RELATOR (RP 9)","COMISSÃO MISTA DO CONGRESSO",IFERROR(_xlfn.XLOOKUP($G122,$AH:$AH,$AI:$AI),IFERROR(_xlfn.XLOOKUP($G122,'2021'!$F:$F,'2021'!$G:$G),IFERROR(_xlfn.XLOOKUP($G122,'2022'!$G:$G,'2022'!$H:$H),IFERROR(_xlfn.XLOOKUP($G122,'2023'!$G:$G,'2023'!$H:$H),IFERROR(_xlfn.XLOOKUP($G122,'2019'!$G:$G,'2019'!$H:$H),IFERROR(_xlfn.XLOOKUP($G122,'2024'!$G:$G,'2024'!$H:$H),IFERROR(_xlfn.XLOOKUP($G122,'2025'!$G:$G,'2025'!$H:$H),IFERROR(_xlfn.XLOOKUP($G122,'2026'!$G:$G,'2026'!$H:$H),""))))))))))</f>
        <v>SENADOR</v>
      </c>
      <c r="I122" s="9" t="s">
        <v>266</v>
      </c>
      <c r="J122" s="9" t="s">
        <v>225</v>
      </c>
      <c r="K122" s="9" t="s">
        <v>40</v>
      </c>
      <c r="L122" s="9" t="s">
        <v>41</v>
      </c>
      <c r="M122" s="9" t="s">
        <v>232</v>
      </c>
      <c r="N122" s="9" t="s">
        <v>233</v>
      </c>
      <c r="O122" s="9" t="s">
        <v>5729</v>
      </c>
      <c r="P122" s="9" t="s">
        <v>45</v>
      </c>
      <c r="Q122" s="9" t="s">
        <v>235</v>
      </c>
      <c r="R122" s="9" t="s">
        <v>45</v>
      </c>
      <c r="S122" s="9" t="s">
        <v>5277</v>
      </c>
      <c r="T122" s="9" t="s">
        <v>268</v>
      </c>
      <c r="U122" s="9" t="s">
        <v>266</v>
      </c>
      <c r="V122" s="9" t="s">
        <v>5335</v>
      </c>
      <c r="W122" s="9" t="s">
        <v>51</v>
      </c>
      <c r="X122" s="9" t="s">
        <v>52</v>
      </c>
      <c r="Y122" s="9" t="s">
        <v>5275</v>
      </c>
      <c r="Z122" s="9" t="s">
        <v>54</v>
      </c>
      <c r="AA122" s="9" t="s">
        <v>55</v>
      </c>
      <c r="AB122" s="9" t="s">
        <v>5248</v>
      </c>
      <c r="AC122" s="12">
        <v>0</v>
      </c>
      <c r="AD122" s="6"/>
      <c r="AE122" s="10" t="str" cm="1">
        <f t="array" aca="1" ref="AE122" ca="1">IFERROR(_xlfn.XLOOKUP(MID(CELL("filename",$A$1),FIND("]",CELL("filename",$A$1))+1,255)&amp;"|"&amp;$C122,Fonte_OM_Objeto!$G:$G,Fonte_OM_Objeto!$J:$J),"")</f>
        <v/>
      </c>
      <c r="AF122" s="10" t="str" cm="1">
        <f t="array" aca="1" ref="AF122" ca="1">IFERROR(_xlfn.XLOOKUP(MID(CELL("filename",$A$1),FIND("]",CELL("filename",$A$1))+1,255)&amp;"|"&amp;$C122,Fonte_OM_Objeto!$G:$G,Fonte_OM_Objeto!$K:$K),"")</f>
        <v/>
      </c>
    </row>
    <row r="123" spans="1:32" s="1" customFormat="1" ht="19.7" customHeight="1" x14ac:dyDescent="0.2">
      <c r="A123" s="9" t="s">
        <v>30</v>
      </c>
      <c r="B123" s="9" t="s">
        <v>31</v>
      </c>
      <c r="C123" s="9" t="s">
        <v>6580</v>
      </c>
      <c r="D123" s="9" t="s">
        <v>33</v>
      </c>
      <c r="E123" s="9"/>
      <c r="F123" s="9" t="s">
        <v>6579</v>
      </c>
      <c r="G123" s="9" t="s">
        <v>6578</v>
      </c>
      <c r="H123" s="13" t="str">
        <f>IF($D123="BANCADA ESTADUAL (RP 7)","BANCADA ESTADUAL",IF($D123="RELATOR (RP 9)","COMISSÃO MISTA DO CONGRESSO",IFERROR(_xlfn.XLOOKUP($G123,$AH:$AH,$AI:$AI),IFERROR(_xlfn.XLOOKUP($G123,'2021'!$F:$F,'2021'!$G:$G),IFERROR(_xlfn.XLOOKUP($G123,'2022'!$G:$G,'2022'!$H:$H),IFERROR(_xlfn.XLOOKUP($G123,'2023'!$G:$G,'2023'!$H:$H),IFERROR(_xlfn.XLOOKUP($G123,'2019'!$G:$G,'2019'!$H:$H),IFERROR(_xlfn.XLOOKUP($G123,'2024'!$G:$G,'2024'!$H:$H),IFERROR(_xlfn.XLOOKUP($G123,'2025'!$G:$G,'2025'!$H:$H),IFERROR(_xlfn.XLOOKUP($G123,'2026'!$G:$G,'2026'!$H:$H),""))))))))))</f>
        <v>SENADOR</v>
      </c>
      <c r="I123" s="9" t="s">
        <v>266</v>
      </c>
      <c r="J123" s="9" t="s">
        <v>225</v>
      </c>
      <c r="K123" s="9" t="s">
        <v>40</v>
      </c>
      <c r="L123" s="9" t="s">
        <v>41</v>
      </c>
      <c r="M123" s="9" t="s">
        <v>232</v>
      </c>
      <c r="N123" s="9" t="s">
        <v>233</v>
      </c>
      <c r="O123" s="9" t="s">
        <v>5729</v>
      </c>
      <c r="P123" s="9" t="s">
        <v>45</v>
      </c>
      <c r="Q123" s="9" t="s">
        <v>235</v>
      </c>
      <c r="R123" s="9" t="s">
        <v>45</v>
      </c>
      <c r="S123" s="9" t="s">
        <v>5277</v>
      </c>
      <c r="T123" s="9" t="s">
        <v>268</v>
      </c>
      <c r="U123" s="9" t="s">
        <v>266</v>
      </c>
      <c r="V123" s="9" t="s">
        <v>5335</v>
      </c>
      <c r="W123" s="9" t="s">
        <v>51</v>
      </c>
      <c r="X123" s="9" t="s">
        <v>52</v>
      </c>
      <c r="Y123" s="9" t="s">
        <v>53</v>
      </c>
      <c r="Z123" s="9" t="s">
        <v>54</v>
      </c>
      <c r="AA123" s="9" t="s">
        <v>55</v>
      </c>
      <c r="AB123" s="9" t="s">
        <v>5248</v>
      </c>
      <c r="AC123" s="12">
        <v>0</v>
      </c>
      <c r="AD123" s="6"/>
      <c r="AE123" s="10" t="str" cm="1">
        <f t="array" aca="1" ref="AE123" ca="1">IFERROR(_xlfn.XLOOKUP(MID(CELL("filename",$A$1),FIND("]",CELL("filename",$A$1))+1,255)&amp;"|"&amp;$C123,Fonte_OM_Objeto!$G:$G,Fonte_OM_Objeto!$J:$J),"")</f>
        <v/>
      </c>
      <c r="AF123" s="10" t="str" cm="1">
        <f t="array" aca="1" ref="AF123" ca="1">IFERROR(_xlfn.XLOOKUP(MID(CELL("filename",$A$1),FIND("]",CELL("filename",$A$1))+1,255)&amp;"|"&amp;$C123,Fonte_OM_Objeto!$G:$G,Fonte_OM_Objeto!$K:$K),"")</f>
        <v/>
      </c>
    </row>
    <row r="124" spans="1:32" s="1" customFormat="1" ht="19.7" customHeight="1" x14ac:dyDescent="0.2">
      <c r="A124" s="9" t="s">
        <v>30</v>
      </c>
      <c r="B124" s="9" t="s">
        <v>31</v>
      </c>
      <c r="C124" s="9" t="s">
        <v>6577</v>
      </c>
      <c r="D124" s="9" t="s">
        <v>33</v>
      </c>
      <c r="E124" s="9"/>
      <c r="F124" s="9" t="s">
        <v>6553</v>
      </c>
      <c r="G124" s="9" t="s">
        <v>6552</v>
      </c>
      <c r="H124" s="13" t="str">
        <f>IF($D124="BANCADA ESTADUAL (RP 7)","BANCADA ESTADUAL",IF($D124="RELATOR (RP 9)","COMISSÃO MISTA DO CONGRESSO",IFERROR(_xlfn.XLOOKUP($G124,$AH:$AH,$AI:$AI),IFERROR(_xlfn.XLOOKUP($G124,'2021'!$F:$F,'2021'!$G:$G),IFERROR(_xlfn.XLOOKUP($G124,'2022'!$G:$G,'2022'!$H:$H),IFERROR(_xlfn.XLOOKUP($G124,'2023'!$G:$G,'2023'!$H:$H),IFERROR(_xlfn.XLOOKUP($G124,'2019'!$G:$G,'2019'!$H:$H),IFERROR(_xlfn.XLOOKUP($G124,'2024'!$G:$G,'2024'!$H:$H),IFERROR(_xlfn.XLOOKUP($G124,'2025'!$G:$G,'2025'!$H:$H),IFERROR(_xlfn.XLOOKUP($G124,'2026'!$G:$G,'2026'!$H:$H),""))))))))))</f>
        <v>SENADOR</v>
      </c>
      <c r="I124" s="9" t="s">
        <v>611</v>
      </c>
      <c r="J124" s="9" t="s">
        <v>173</v>
      </c>
      <c r="K124" s="9" t="s">
        <v>40</v>
      </c>
      <c r="L124" s="9" t="s">
        <v>41</v>
      </c>
      <c r="M124" s="9" t="s">
        <v>232</v>
      </c>
      <c r="N124" s="9" t="s">
        <v>233</v>
      </c>
      <c r="O124" s="9" t="s">
        <v>5635</v>
      </c>
      <c r="P124" s="9" t="s">
        <v>45</v>
      </c>
      <c r="Q124" s="9" t="s">
        <v>235</v>
      </c>
      <c r="R124" s="9" t="s">
        <v>45</v>
      </c>
      <c r="S124" s="9" t="s">
        <v>5277</v>
      </c>
      <c r="T124" s="9" t="s">
        <v>622</v>
      </c>
      <c r="U124" s="9" t="s">
        <v>611</v>
      </c>
      <c r="V124" s="9" t="s">
        <v>5279</v>
      </c>
      <c r="W124" s="9" t="s">
        <v>51</v>
      </c>
      <c r="X124" s="9" t="s">
        <v>52</v>
      </c>
      <c r="Y124" s="9" t="s">
        <v>5282</v>
      </c>
      <c r="Z124" s="9" t="s">
        <v>54</v>
      </c>
      <c r="AA124" s="9" t="s">
        <v>55</v>
      </c>
      <c r="AB124" s="9" t="s">
        <v>5234</v>
      </c>
      <c r="AC124" s="12">
        <v>0</v>
      </c>
      <c r="AD124" s="6"/>
      <c r="AE124" s="10" t="str" cm="1">
        <f t="array" aca="1" ref="AE124" ca="1">IFERROR(_xlfn.XLOOKUP(MID(CELL("filename",$A$1),FIND("]",CELL("filename",$A$1))+1,255)&amp;"|"&amp;$C124,Fonte_OM_Objeto!$G:$G,Fonte_OM_Objeto!$J:$J),"")</f>
        <v/>
      </c>
      <c r="AF124" s="10" t="str" cm="1">
        <f t="array" aca="1" ref="AF124" ca="1">IFERROR(_xlfn.XLOOKUP(MID(CELL("filename",$A$1),FIND("]",CELL("filename",$A$1))+1,255)&amp;"|"&amp;$C124,Fonte_OM_Objeto!$G:$G,Fonte_OM_Objeto!$K:$K),"")</f>
        <v/>
      </c>
    </row>
    <row r="125" spans="1:32" s="1" customFormat="1" ht="19.7" customHeight="1" x14ac:dyDescent="0.2">
      <c r="A125" s="9" t="s">
        <v>30</v>
      </c>
      <c r="B125" s="9" t="s">
        <v>31</v>
      </c>
      <c r="C125" s="9" t="s">
        <v>6577</v>
      </c>
      <c r="D125" s="9" t="s">
        <v>33</v>
      </c>
      <c r="E125" s="9"/>
      <c r="F125" s="9" t="s">
        <v>6553</v>
      </c>
      <c r="G125" s="9" t="s">
        <v>6552</v>
      </c>
      <c r="H125" s="13" t="str">
        <f>IF($D125="BANCADA ESTADUAL (RP 7)","BANCADA ESTADUAL",IF($D125="RELATOR (RP 9)","COMISSÃO MISTA DO CONGRESSO",IFERROR(_xlfn.XLOOKUP($G125,$AH:$AH,$AI:$AI),IFERROR(_xlfn.XLOOKUP($G125,'2021'!$F:$F,'2021'!$G:$G),IFERROR(_xlfn.XLOOKUP($G125,'2022'!$G:$G,'2022'!$H:$H),IFERROR(_xlfn.XLOOKUP($G125,'2023'!$G:$G,'2023'!$H:$H),IFERROR(_xlfn.XLOOKUP($G125,'2019'!$G:$G,'2019'!$H:$H),IFERROR(_xlfn.XLOOKUP($G125,'2024'!$G:$G,'2024'!$H:$H),IFERROR(_xlfn.XLOOKUP($G125,'2025'!$G:$G,'2025'!$H:$H),IFERROR(_xlfn.XLOOKUP($G125,'2026'!$G:$G,'2026'!$H:$H),""))))))))))</f>
        <v>SENADOR</v>
      </c>
      <c r="I125" s="9" t="s">
        <v>611</v>
      </c>
      <c r="J125" s="9" t="s">
        <v>173</v>
      </c>
      <c r="K125" s="9" t="s">
        <v>40</v>
      </c>
      <c r="L125" s="9" t="s">
        <v>41</v>
      </c>
      <c r="M125" s="9" t="s">
        <v>232</v>
      </c>
      <c r="N125" s="9" t="s">
        <v>233</v>
      </c>
      <c r="O125" s="9" t="s">
        <v>5635</v>
      </c>
      <c r="P125" s="9" t="s">
        <v>45</v>
      </c>
      <c r="Q125" s="9" t="s">
        <v>235</v>
      </c>
      <c r="R125" s="9" t="s">
        <v>45</v>
      </c>
      <c r="S125" s="9" t="s">
        <v>5277</v>
      </c>
      <c r="T125" s="9" t="s">
        <v>622</v>
      </c>
      <c r="U125" s="9" t="s">
        <v>611</v>
      </c>
      <c r="V125" s="9" t="s">
        <v>5279</v>
      </c>
      <c r="W125" s="9" t="s">
        <v>51</v>
      </c>
      <c r="X125" s="9" t="s">
        <v>52</v>
      </c>
      <c r="Y125" s="9" t="s">
        <v>5275</v>
      </c>
      <c r="Z125" s="9" t="s">
        <v>54</v>
      </c>
      <c r="AA125" s="9" t="s">
        <v>55</v>
      </c>
      <c r="AB125" s="9" t="s">
        <v>5234</v>
      </c>
      <c r="AC125" s="12">
        <v>0</v>
      </c>
      <c r="AD125" s="6"/>
      <c r="AE125" s="10" t="str" cm="1">
        <f t="array" aca="1" ref="AE125" ca="1">IFERROR(_xlfn.XLOOKUP(MID(CELL("filename",$A$1),FIND("]",CELL("filename",$A$1))+1,255)&amp;"|"&amp;$C125,Fonte_OM_Objeto!$G:$G,Fonte_OM_Objeto!$J:$J),"")</f>
        <v/>
      </c>
      <c r="AF125" s="10" t="str" cm="1">
        <f t="array" aca="1" ref="AF125" ca="1">IFERROR(_xlfn.XLOOKUP(MID(CELL("filename",$A$1),FIND("]",CELL("filename",$A$1))+1,255)&amp;"|"&amp;$C125,Fonte_OM_Objeto!$G:$G,Fonte_OM_Objeto!$K:$K),"")</f>
        <v/>
      </c>
    </row>
    <row r="126" spans="1:32" s="1" customFormat="1" ht="19.7" customHeight="1" x14ac:dyDescent="0.2">
      <c r="A126" s="9" t="s">
        <v>30</v>
      </c>
      <c r="B126" s="9" t="s">
        <v>31</v>
      </c>
      <c r="C126" s="9" t="s">
        <v>6577</v>
      </c>
      <c r="D126" s="9" t="s">
        <v>33</v>
      </c>
      <c r="E126" s="9"/>
      <c r="F126" s="9" t="s">
        <v>6553</v>
      </c>
      <c r="G126" s="9" t="s">
        <v>6552</v>
      </c>
      <c r="H126" s="13" t="str">
        <f>IF($D126="BANCADA ESTADUAL (RP 7)","BANCADA ESTADUAL",IF($D126="RELATOR (RP 9)","COMISSÃO MISTA DO CONGRESSO",IFERROR(_xlfn.XLOOKUP($G126,$AH:$AH,$AI:$AI),IFERROR(_xlfn.XLOOKUP($G126,'2021'!$F:$F,'2021'!$G:$G),IFERROR(_xlfn.XLOOKUP($G126,'2022'!$G:$G,'2022'!$H:$H),IFERROR(_xlfn.XLOOKUP($G126,'2023'!$G:$G,'2023'!$H:$H),IFERROR(_xlfn.XLOOKUP($G126,'2019'!$G:$G,'2019'!$H:$H),IFERROR(_xlfn.XLOOKUP($G126,'2024'!$G:$G,'2024'!$H:$H),IFERROR(_xlfn.XLOOKUP($G126,'2025'!$G:$G,'2025'!$H:$H),IFERROR(_xlfn.XLOOKUP($G126,'2026'!$G:$G,'2026'!$H:$H),""))))))))))</f>
        <v>SENADOR</v>
      </c>
      <c r="I126" s="9" t="s">
        <v>611</v>
      </c>
      <c r="J126" s="9" t="s">
        <v>173</v>
      </c>
      <c r="K126" s="9" t="s">
        <v>40</v>
      </c>
      <c r="L126" s="9" t="s">
        <v>41</v>
      </c>
      <c r="M126" s="9" t="s">
        <v>232</v>
      </c>
      <c r="N126" s="9" t="s">
        <v>233</v>
      </c>
      <c r="O126" s="9" t="s">
        <v>6564</v>
      </c>
      <c r="P126" s="9" t="s">
        <v>45</v>
      </c>
      <c r="Q126" s="9" t="s">
        <v>235</v>
      </c>
      <c r="R126" s="9" t="s">
        <v>45</v>
      </c>
      <c r="S126" s="9" t="s">
        <v>5277</v>
      </c>
      <c r="T126" s="9" t="s">
        <v>4100</v>
      </c>
      <c r="U126" s="9" t="s">
        <v>611</v>
      </c>
      <c r="V126" s="9" t="s">
        <v>4099</v>
      </c>
      <c r="W126" s="9" t="s">
        <v>51</v>
      </c>
      <c r="X126" s="9" t="s">
        <v>52</v>
      </c>
      <c r="Y126" s="9" t="s">
        <v>5275</v>
      </c>
      <c r="Z126" s="9" t="s">
        <v>5207</v>
      </c>
      <c r="AA126" s="9" t="s">
        <v>55</v>
      </c>
      <c r="AB126" s="9" t="s">
        <v>5248</v>
      </c>
      <c r="AC126" s="12">
        <v>0</v>
      </c>
      <c r="AD126" s="6"/>
      <c r="AE126" s="10" t="str" cm="1">
        <f t="array" aca="1" ref="AE126" ca="1">IFERROR(_xlfn.XLOOKUP(MID(CELL("filename",$A$1),FIND("]",CELL("filename",$A$1))+1,255)&amp;"|"&amp;$C126,Fonte_OM_Objeto!$G:$G,Fonte_OM_Objeto!$J:$J),"")</f>
        <v/>
      </c>
      <c r="AF126" s="10" t="str" cm="1">
        <f t="array" aca="1" ref="AF126" ca="1">IFERROR(_xlfn.XLOOKUP(MID(CELL("filename",$A$1),FIND("]",CELL("filename",$A$1))+1,255)&amp;"|"&amp;$C126,Fonte_OM_Objeto!$G:$G,Fonte_OM_Objeto!$K:$K),"")</f>
        <v/>
      </c>
    </row>
    <row r="127" spans="1:32" s="1" customFormat="1" ht="19.7" customHeight="1" x14ac:dyDescent="0.2">
      <c r="A127" s="9" t="s">
        <v>30</v>
      </c>
      <c r="B127" s="9" t="s">
        <v>31</v>
      </c>
      <c r="C127" s="9" t="s">
        <v>6576</v>
      </c>
      <c r="D127" s="9" t="s">
        <v>33</v>
      </c>
      <c r="E127" s="9"/>
      <c r="F127" s="9" t="s">
        <v>6553</v>
      </c>
      <c r="G127" s="9" t="s">
        <v>6552</v>
      </c>
      <c r="H127" s="13" t="str">
        <f>IF($D127="BANCADA ESTADUAL (RP 7)","BANCADA ESTADUAL",IF($D127="RELATOR (RP 9)","COMISSÃO MISTA DO CONGRESSO",IFERROR(_xlfn.XLOOKUP($G127,$AH:$AH,$AI:$AI),IFERROR(_xlfn.XLOOKUP($G127,'2021'!$F:$F,'2021'!$G:$G),IFERROR(_xlfn.XLOOKUP($G127,'2022'!$G:$G,'2022'!$H:$H),IFERROR(_xlfn.XLOOKUP($G127,'2023'!$G:$G,'2023'!$H:$H),IFERROR(_xlfn.XLOOKUP($G127,'2019'!$G:$G,'2019'!$H:$H),IFERROR(_xlfn.XLOOKUP($G127,'2024'!$G:$G,'2024'!$H:$H),IFERROR(_xlfn.XLOOKUP($G127,'2025'!$G:$G,'2025'!$H:$H),IFERROR(_xlfn.XLOOKUP($G127,'2026'!$G:$G,'2026'!$H:$H),""))))))))))</f>
        <v>SENADOR</v>
      </c>
      <c r="I127" s="9" t="s">
        <v>611</v>
      </c>
      <c r="J127" s="9" t="s">
        <v>173</v>
      </c>
      <c r="K127" s="9" t="s">
        <v>40</v>
      </c>
      <c r="L127" s="9" t="s">
        <v>41</v>
      </c>
      <c r="M127" s="9" t="s">
        <v>232</v>
      </c>
      <c r="N127" s="9" t="s">
        <v>233</v>
      </c>
      <c r="O127" s="9" t="s">
        <v>6575</v>
      </c>
      <c r="P127" s="9" t="s">
        <v>45</v>
      </c>
      <c r="Q127" s="9" t="s">
        <v>235</v>
      </c>
      <c r="R127" s="9" t="s">
        <v>45</v>
      </c>
      <c r="S127" s="9" t="s">
        <v>5277</v>
      </c>
      <c r="T127" s="9" t="s">
        <v>6574</v>
      </c>
      <c r="U127" s="9" t="s">
        <v>611</v>
      </c>
      <c r="V127" s="9" t="s">
        <v>6234</v>
      </c>
      <c r="W127" s="9" t="s">
        <v>51</v>
      </c>
      <c r="X127" s="9" t="s">
        <v>102</v>
      </c>
      <c r="Y127" s="9" t="s">
        <v>53</v>
      </c>
      <c r="Z127" s="9" t="s">
        <v>54</v>
      </c>
      <c r="AA127" s="9" t="s">
        <v>55</v>
      </c>
      <c r="AB127" s="9" t="s">
        <v>5248</v>
      </c>
      <c r="AC127" s="12">
        <v>0</v>
      </c>
      <c r="AD127" s="6"/>
      <c r="AE127" s="10" t="str" cm="1">
        <f t="array" aca="1" ref="AE127" ca="1">IFERROR(_xlfn.XLOOKUP(MID(CELL("filename",$A$1),FIND("]",CELL("filename",$A$1))+1,255)&amp;"|"&amp;$C127,Fonte_OM_Objeto!$G:$G,Fonte_OM_Objeto!$J:$J),"")</f>
        <v/>
      </c>
      <c r="AF127" s="10" t="str" cm="1">
        <f t="array" aca="1" ref="AF127" ca="1">IFERROR(_xlfn.XLOOKUP(MID(CELL("filename",$A$1),FIND("]",CELL("filename",$A$1))+1,255)&amp;"|"&amp;$C127,Fonte_OM_Objeto!$G:$G,Fonte_OM_Objeto!$K:$K),"")</f>
        <v/>
      </c>
    </row>
    <row r="128" spans="1:32" s="1" customFormat="1" ht="19.7" customHeight="1" x14ac:dyDescent="0.2">
      <c r="A128" s="9" t="s">
        <v>30</v>
      </c>
      <c r="B128" s="9" t="s">
        <v>31</v>
      </c>
      <c r="C128" s="9" t="s">
        <v>6576</v>
      </c>
      <c r="D128" s="9" t="s">
        <v>33</v>
      </c>
      <c r="E128" s="9"/>
      <c r="F128" s="9" t="s">
        <v>6553</v>
      </c>
      <c r="G128" s="9" t="s">
        <v>6552</v>
      </c>
      <c r="H128" s="13" t="str">
        <f>IF($D128="BANCADA ESTADUAL (RP 7)","BANCADA ESTADUAL",IF($D128="RELATOR (RP 9)","COMISSÃO MISTA DO CONGRESSO",IFERROR(_xlfn.XLOOKUP($G128,$AH:$AH,$AI:$AI),IFERROR(_xlfn.XLOOKUP($G128,'2021'!$F:$F,'2021'!$G:$G),IFERROR(_xlfn.XLOOKUP($G128,'2022'!$G:$G,'2022'!$H:$H),IFERROR(_xlfn.XLOOKUP($G128,'2023'!$G:$G,'2023'!$H:$H),IFERROR(_xlfn.XLOOKUP($G128,'2019'!$G:$G,'2019'!$H:$H),IFERROR(_xlfn.XLOOKUP($G128,'2024'!$G:$G,'2024'!$H:$H),IFERROR(_xlfn.XLOOKUP($G128,'2025'!$G:$G,'2025'!$H:$H),IFERROR(_xlfn.XLOOKUP($G128,'2026'!$G:$G,'2026'!$H:$H),""))))))))))</f>
        <v>SENADOR</v>
      </c>
      <c r="I128" s="9" t="s">
        <v>611</v>
      </c>
      <c r="J128" s="9" t="s">
        <v>173</v>
      </c>
      <c r="K128" s="9" t="s">
        <v>40</v>
      </c>
      <c r="L128" s="9" t="s">
        <v>41</v>
      </c>
      <c r="M128" s="9" t="s">
        <v>232</v>
      </c>
      <c r="N128" s="9" t="s">
        <v>233</v>
      </c>
      <c r="O128" s="9" t="s">
        <v>6575</v>
      </c>
      <c r="P128" s="9" t="s">
        <v>45</v>
      </c>
      <c r="Q128" s="9" t="s">
        <v>235</v>
      </c>
      <c r="R128" s="9" t="s">
        <v>45</v>
      </c>
      <c r="S128" s="9" t="s">
        <v>5277</v>
      </c>
      <c r="T128" s="9" t="s">
        <v>6574</v>
      </c>
      <c r="U128" s="9" t="s">
        <v>611</v>
      </c>
      <c r="V128" s="9" t="s">
        <v>6234</v>
      </c>
      <c r="W128" s="9" t="s">
        <v>51</v>
      </c>
      <c r="X128" s="9" t="s">
        <v>52</v>
      </c>
      <c r="Y128" s="9" t="s">
        <v>5275</v>
      </c>
      <c r="Z128" s="9" t="s">
        <v>54</v>
      </c>
      <c r="AA128" s="9" t="s">
        <v>55</v>
      </c>
      <c r="AB128" s="9" t="s">
        <v>5248</v>
      </c>
      <c r="AC128" s="12">
        <v>0</v>
      </c>
      <c r="AD128" s="6"/>
      <c r="AE128" s="10" t="str" cm="1">
        <f t="array" aca="1" ref="AE128" ca="1">IFERROR(_xlfn.XLOOKUP(MID(CELL("filename",$A$1),FIND("]",CELL("filename",$A$1))+1,255)&amp;"|"&amp;$C128,Fonte_OM_Objeto!$G:$G,Fonte_OM_Objeto!$J:$J),"")</f>
        <v/>
      </c>
      <c r="AF128" s="10" t="str" cm="1">
        <f t="array" aca="1" ref="AF128" ca="1">IFERROR(_xlfn.XLOOKUP(MID(CELL("filename",$A$1),FIND("]",CELL("filename",$A$1))+1,255)&amp;"|"&amp;$C128,Fonte_OM_Objeto!$G:$G,Fonte_OM_Objeto!$K:$K),"")</f>
        <v/>
      </c>
    </row>
    <row r="129" spans="1:32" s="1" customFormat="1" ht="19.7" customHeight="1" x14ac:dyDescent="0.2">
      <c r="A129" s="9" t="s">
        <v>30</v>
      </c>
      <c r="B129" s="9" t="s">
        <v>31</v>
      </c>
      <c r="C129" s="9" t="s">
        <v>6573</v>
      </c>
      <c r="D129" s="9" t="s">
        <v>33</v>
      </c>
      <c r="E129" s="9"/>
      <c r="F129" s="9" t="s">
        <v>6553</v>
      </c>
      <c r="G129" s="9" t="s">
        <v>6552</v>
      </c>
      <c r="H129" s="13" t="str">
        <f>IF($D129="BANCADA ESTADUAL (RP 7)","BANCADA ESTADUAL",IF($D129="RELATOR (RP 9)","COMISSÃO MISTA DO CONGRESSO",IFERROR(_xlfn.XLOOKUP($G129,$AH:$AH,$AI:$AI),IFERROR(_xlfn.XLOOKUP($G129,'2021'!$F:$F,'2021'!$G:$G),IFERROR(_xlfn.XLOOKUP($G129,'2022'!$G:$G,'2022'!$H:$H),IFERROR(_xlfn.XLOOKUP($G129,'2023'!$G:$G,'2023'!$H:$H),IFERROR(_xlfn.XLOOKUP($G129,'2019'!$G:$G,'2019'!$H:$H),IFERROR(_xlfn.XLOOKUP($G129,'2024'!$G:$G,'2024'!$H:$H),IFERROR(_xlfn.XLOOKUP($G129,'2025'!$G:$G,'2025'!$H:$H),IFERROR(_xlfn.XLOOKUP($G129,'2026'!$G:$G,'2026'!$H:$H),""))))))))))</f>
        <v>SENADOR</v>
      </c>
      <c r="I129" s="9" t="s">
        <v>611</v>
      </c>
      <c r="J129" s="9" t="s">
        <v>173</v>
      </c>
      <c r="K129" s="9" t="s">
        <v>40</v>
      </c>
      <c r="L129" s="9" t="s">
        <v>41</v>
      </c>
      <c r="M129" s="9" t="s">
        <v>232</v>
      </c>
      <c r="N129" s="9" t="s">
        <v>233</v>
      </c>
      <c r="O129" s="9" t="s">
        <v>5635</v>
      </c>
      <c r="P129" s="9" t="s">
        <v>45</v>
      </c>
      <c r="Q129" s="9" t="s">
        <v>235</v>
      </c>
      <c r="R129" s="9" t="s">
        <v>45</v>
      </c>
      <c r="S129" s="9" t="s">
        <v>5277</v>
      </c>
      <c r="T129" s="9" t="s">
        <v>622</v>
      </c>
      <c r="U129" s="9" t="s">
        <v>611</v>
      </c>
      <c r="V129" s="9" t="s">
        <v>5279</v>
      </c>
      <c r="W129" s="9" t="s">
        <v>51</v>
      </c>
      <c r="X129" s="9" t="s">
        <v>102</v>
      </c>
      <c r="Y129" s="9" t="s">
        <v>53</v>
      </c>
      <c r="Z129" s="9" t="s">
        <v>54</v>
      </c>
      <c r="AA129" s="9" t="s">
        <v>55</v>
      </c>
      <c r="AB129" s="9" t="s">
        <v>5248</v>
      </c>
      <c r="AC129" s="12">
        <v>0</v>
      </c>
      <c r="AD129" s="6"/>
      <c r="AE129" s="10" t="str" cm="1">
        <f t="array" aca="1" ref="AE129" ca="1">IFERROR(_xlfn.XLOOKUP(MID(CELL("filename",$A$1),FIND("]",CELL("filename",$A$1))+1,255)&amp;"|"&amp;$C129,Fonte_OM_Objeto!$G:$G,Fonte_OM_Objeto!$J:$J),"")</f>
        <v/>
      </c>
      <c r="AF129" s="10" t="str" cm="1">
        <f t="array" aca="1" ref="AF129" ca="1">IFERROR(_xlfn.XLOOKUP(MID(CELL("filename",$A$1),FIND("]",CELL("filename",$A$1))+1,255)&amp;"|"&amp;$C129,Fonte_OM_Objeto!$G:$G,Fonte_OM_Objeto!$K:$K),"")</f>
        <v/>
      </c>
    </row>
    <row r="130" spans="1:32" s="1" customFormat="1" ht="19.7" customHeight="1" x14ac:dyDescent="0.2">
      <c r="A130" s="9" t="s">
        <v>30</v>
      </c>
      <c r="B130" s="9" t="s">
        <v>31</v>
      </c>
      <c r="C130" s="9" t="s">
        <v>6573</v>
      </c>
      <c r="D130" s="9" t="s">
        <v>33</v>
      </c>
      <c r="E130" s="9"/>
      <c r="F130" s="9" t="s">
        <v>6553</v>
      </c>
      <c r="G130" s="9" t="s">
        <v>6552</v>
      </c>
      <c r="H130" s="13" t="str">
        <f>IF($D130="BANCADA ESTADUAL (RP 7)","BANCADA ESTADUAL",IF($D130="RELATOR (RP 9)","COMISSÃO MISTA DO CONGRESSO",IFERROR(_xlfn.XLOOKUP($G130,$AH:$AH,$AI:$AI),IFERROR(_xlfn.XLOOKUP($G130,'2021'!$F:$F,'2021'!$G:$G),IFERROR(_xlfn.XLOOKUP($G130,'2022'!$G:$G,'2022'!$H:$H),IFERROR(_xlfn.XLOOKUP($G130,'2023'!$G:$G,'2023'!$H:$H),IFERROR(_xlfn.XLOOKUP($G130,'2019'!$G:$G,'2019'!$H:$H),IFERROR(_xlfn.XLOOKUP($G130,'2024'!$G:$G,'2024'!$H:$H),IFERROR(_xlfn.XLOOKUP($G130,'2025'!$G:$G,'2025'!$H:$H),IFERROR(_xlfn.XLOOKUP($G130,'2026'!$G:$G,'2026'!$H:$H),""))))))))))</f>
        <v>SENADOR</v>
      </c>
      <c r="I130" s="9" t="s">
        <v>611</v>
      </c>
      <c r="J130" s="9" t="s">
        <v>173</v>
      </c>
      <c r="K130" s="9" t="s">
        <v>40</v>
      </c>
      <c r="L130" s="9" t="s">
        <v>41</v>
      </c>
      <c r="M130" s="9" t="s">
        <v>232</v>
      </c>
      <c r="N130" s="9" t="s">
        <v>233</v>
      </c>
      <c r="O130" s="9" t="s">
        <v>5635</v>
      </c>
      <c r="P130" s="9" t="s">
        <v>45</v>
      </c>
      <c r="Q130" s="9" t="s">
        <v>235</v>
      </c>
      <c r="R130" s="9" t="s">
        <v>45</v>
      </c>
      <c r="S130" s="9" t="s">
        <v>5277</v>
      </c>
      <c r="T130" s="9" t="s">
        <v>622</v>
      </c>
      <c r="U130" s="9" t="s">
        <v>611</v>
      </c>
      <c r="V130" s="9" t="s">
        <v>5279</v>
      </c>
      <c r="W130" s="9" t="s">
        <v>51</v>
      </c>
      <c r="X130" s="9" t="s">
        <v>52</v>
      </c>
      <c r="Y130" s="9" t="s">
        <v>5282</v>
      </c>
      <c r="Z130" s="9" t="s">
        <v>54</v>
      </c>
      <c r="AA130" s="9" t="s">
        <v>55</v>
      </c>
      <c r="AB130" s="9" t="s">
        <v>5248</v>
      </c>
      <c r="AC130" s="12">
        <v>0</v>
      </c>
      <c r="AD130" s="6"/>
      <c r="AE130" s="10" t="str" cm="1">
        <f t="array" aca="1" ref="AE130" ca="1">IFERROR(_xlfn.XLOOKUP(MID(CELL("filename",$A$1),FIND("]",CELL("filename",$A$1))+1,255)&amp;"|"&amp;$C130,Fonte_OM_Objeto!$G:$G,Fonte_OM_Objeto!$J:$J),"")</f>
        <v/>
      </c>
      <c r="AF130" s="10" t="str" cm="1">
        <f t="array" aca="1" ref="AF130" ca="1">IFERROR(_xlfn.XLOOKUP(MID(CELL("filename",$A$1),FIND("]",CELL("filename",$A$1))+1,255)&amp;"|"&amp;$C130,Fonte_OM_Objeto!$G:$G,Fonte_OM_Objeto!$K:$K),"")</f>
        <v/>
      </c>
    </row>
    <row r="131" spans="1:32" s="1" customFormat="1" ht="19.7" customHeight="1" x14ac:dyDescent="0.2">
      <c r="A131" s="9" t="s">
        <v>30</v>
      </c>
      <c r="B131" s="9" t="s">
        <v>31</v>
      </c>
      <c r="C131" s="9" t="s">
        <v>6573</v>
      </c>
      <c r="D131" s="9" t="s">
        <v>33</v>
      </c>
      <c r="E131" s="9"/>
      <c r="F131" s="9" t="s">
        <v>6553</v>
      </c>
      <c r="G131" s="9" t="s">
        <v>6552</v>
      </c>
      <c r="H131" s="13" t="str">
        <f>IF($D131="BANCADA ESTADUAL (RP 7)","BANCADA ESTADUAL",IF($D131="RELATOR (RP 9)","COMISSÃO MISTA DO CONGRESSO",IFERROR(_xlfn.XLOOKUP($G131,$AH:$AH,$AI:$AI),IFERROR(_xlfn.XLOOKUP($G131,'2021'!$F:$F,'2021'!$G:$G),IFERROR(_xlfn.XLOOKUP($G131,'2022'!$G:$G,'2022'!$H:$H),IFERROR(_xlfn.XLOOKUP($G131,'2023'!$G:$G,'2023'!$H:$H),IFERROR(_xlfn.XLOOKUP($G131,'2019'!$G:$G,'2019'!$H:$H),IFERROR(_xlfn.XLOOKUP($G131,'2024'!$G:$G,'2024'!$H:$H),IFERROR(_xlfn.XLOOKUP($G131,'2025'!$G:$G,'2025'!$H:$H),IFERROR(_xlfn.XLOOKUP($G131,'2026'!$G:$G,'2026'!$H:$H),""))))))))))</f>
        <v>SENADOR</v>
      </c>
      <c r="I131" s="9" t="s">
        <v>611</v>
      </c>
      <c r="J131" s="9" t="s">
        <v>173</v>
      </c>
      <c r="K131" s="9" t="s">
        <v>40</v>
      </c>
      <c r="L131" s="9" t="s">
        <v>41</v>
      </c>
      <c r="M131" s="9" t="s">
        <v>232</v>
      </c>
      <c r="N131" s="9" t="s">
        <v>233</v>
      </c>
      <c r="O131" s="9" t="s">
        <v>5933</v>
      </c>
      <c r="P131" s="9" t="s">
        <v>45</v>
      </c>
      <c r="Q131" s="9" t="s">
        <v>235</v>
      </c>
      <c r="R131" s="9" t="s">
        <v>45</v>
      </c>
      <c r="S131" s="9" t="s">
        <v>5277</v>
      </c>
      <c r="T131" s="9" t="s">
        <v>3204</v>
      </c>
      <c r="U131" s="9" t="s">
        <v>611</v>
      </c>
      <c r="V131" s="9" t="s">
        <v>3203</v>
      </c>
      <c r="W131" s="9" t="s">
        <v>51</v>
      </c>
      <c r="X131" s="9" t="s">
        <v>52</v>
      </c>
      <c r="Y131" s="9" t="s">
        <v>5275</v>
      </c>
      <c r="Z131" s="9" t="s">
        <v>5207</v>
      </c>
      <c r="AA131" s="9" t="s">
        <v>55</v>
      </c>
      <c r="AB131" s="9" t="s">
        <v>5248</v>
      </c>
      <c r="AC131" s="12">
        <v>0</v>
      </c>
      <c r="AD131" s="6"/>
      <c r="AE131" s="10" t="str" cm="1">
        <f t="array" aca="1" ref="AE131" ca="1">IFERROR(_xlfn.XLOOKUP(MID(CELL("filename",$A$1),FIND("]",CELL("filename",$A$1))+1,255)&amp;"|"&amp;$C131,Fonte_OM_Objeto!$G:$G,Fonte_OM_Objeto!$J:$J),"")</f>
        <v/>
      </c>
      <c r="AF131" s="10" t="str" cm="1">
        <f t="array" aca="1" ref="AF131" ca="1">IFERROR(_xlfn.XLOOKUP(MID(CELL("filename",$A$1),FIND("]",CELL("filename",$A$1))+1,255)&amp;"|"&amp;$C131,Fonte_OM_Objeto!$G:$G,Fonte_OM_Objeto!$K:$K),"")</f>
        <v/>
      </c>
    </row>
    <row r="132" spans="1:32" s="1" customFormat="1" ht="19.7" customHeight="1" x14ac:dyDescent="0.2">
      <c r="A132" s="9" t="s">
        <v>30</v>
      </c>
      <c r="B132" s="9" t="s">
        <v>31</v>
      </c>
      <c r="C132" s="9" t="s">
        <v>6572</v>
      </c>
      <c r="D132" s="9" t="s">
        <v>33</v>
      </c>
      <c r="E132" s="9"/>
      <c r="F132" s="9" t="s">
        <v>6553</v>
      </c>
      <c r="G132" s="9" t="s">
        <v>6552</v>
      </c>
      <c r="H132" s="13" t="str">
        <f>IF($D132="BANCADA ESTADUAL (RP 7)","BANCADA ESTADUAL",IF($D132="RELATOR (RP 9)","COMISSÃO MISTA DO CONGRESSO",IFERROR(_xlfn.XLOOKUP($G132,$AH:$AH,$AI:$AI),IFERROR(_xlfn.XLOOKUP($G132,'2021'!$F:$F,'2021'!$G:$G),IFERROR(_xlfn.XLOOKUP($G132,'2022'!$G:$G,'2022'!$H:$H),IFERROR(_xlfn.XLOOKUP($G132,'2023'!$G:$G,'2023'!$H:$H),IFERROR(_xlfn.XLOOKUP($G132,'2019'!$G:$G,'2019'!$H:$H),IFERROR(_xlfn.XLOOKUP($G132,'2024'!$G:$G,'2024'!$H:$H),IFERROR(_xlfn.XLOOKUP($G132,'2025'!$G:$G,'2025'!$H:$H),IFERROR(_xlfn.XLOOKUP($G132,'2026'!$G:$G,'2026'!$H:$H),""))))))))))</f>
        <v>SENADOR</v>
      </c>
      <c r="I132" s="9" t="s">
        <v>611</v>
      </c>
      <c r="J132" s="9" t="s">
        <v>173</v>
      </c>
      <c r="K132" s="9" t="s">
        <v>40</v>
      </c>
      <c r="L132" s="9" t="s">
        <v>41</v>
      </c>
      <c r="M132" s="9" t="s">
        <v>232</v>
      </c>
      <c r="N132" s="9" t="s">
        <v>233</v>
      </c>
      <c r="O132" s="9" t="s">
        <v>6571</v>
      </c>
      <c r="P132" s="9" t="s">
        <v>45</v>
      </c>
      <c r="Q132" s="9" t="s">
        <v>235</v>
      </c>
      <c r="R132" s="9" t="s">
        <v>45</v>
      </c>
      <c r="S132" s="9" t="s">
        <v>5277</v>
      </c>
      <c r="T132" s="9" t="s">
        <v>3208</v>
      </c>
      <c r="U132" s="9" t="s">
        <v>611</v>
      </c>
      <c r="V132" s="9" t="s">
        <v>6570</v>
      </c>
      <c r="W132" s="9" t="s">
        <v>51</v>
      </c>
      <c r="X132" s="9" t="s">
        <v>102</v>
      </c>
      <c r="Y132" s="9" t="s">
        <v>53</v>
      </c>
      <c r="Z132" s="9" t="s">
        <v>54</v>
      </c>
      <c r="AA132" s="9" t="s">
        <v>55</v>
      </c>
      <c r="AB132" s="9" t="s">
        <v>5248</v>
      </c>
      <c r="AC132" s="12">
        <v>0</v>
      </c>
      <c r="AD132" s="6"/>
      <c r="AE132" s="10" t="str" cm="1">
        <f t="array" aca="1" ref="AE132" ca="1">IFERROR(_xlfn.XLOOKUP(MID(CELL("filename",$A$1),FIND("]",CELL("filename",$A$1))+1,255)&amp;"|"&amp;$C132,Fonte_OM_Objeto!$G:$G,Fonte_OM_Objeto!$J:$J),"")</f>
        <v/>
      </c>
      <c r="AF132" s="10" t="str" cm="1">
        <f t="array" aca="1" ref="AF132" ca="1">IFERROR(_xlfn.XLOOKUP(MID(CELL("filename",$A$1),FIND("]",CELL("filename",$A$1))+1,255)&amp;"|"&amp;$C132,Fonte_OM_Objeto!$G:$G,Fonte_OM_Objeto!$K:$K),"")</f>
        <v/>
      </c>
    </row>
    <row r="133" spans="1:32" s="1" customFormat="1" ht="19.7" customHeight="1" x14ac:dyDescent="0.2">
      <c r="A133" s="9" t="s">
        <v>30</v>
      </c>
      <c r="B133" s="9" t="s">
        <v>31</v>
      </c>
      <c r="C133" s="9" t="s">
        <v>6572</v>
      </c>
      <c r="D133" s="9" t="s">
        <v>33</v>
      </c>
      <c r="E133" s="9"/>
      <c r="F133" s="9" t="s">
        <v>6553</v>
      </c>
      <c r="G133" s="9" t="s">
        <v>6552</v>
      </c>
      <c r="H133" s="13" t="str">
        <f>IF($D133="BANCADA ESTADUAL (RP 7)","BANCADA ESTADUAL",IF($D133="RELATOR (RP 9)","COMISSÃO MISTA DO CONGRESSO",IFERROR(_xlfn.XLOOKUP($G133,$AH:$AH,$AI:$AI),IFERROR(_xlfn.XLOOKUP($G133,'2021'!$F:$F,'2021'!$G:$G),IFERROR(_xlfn.XLOOKUP($G133,'2022'!$G:$G,'2022'!$H:$H),IFERROR(_xlfn.XLOOKUP($G133,'2023'!$G:$G,'2023'!$H:$H),IFERROR(_xlfn.XLOOKUP($G133,'2019'!$G:$G,'2019'!$H:$H),IFERROR(_xlfn.XLOOKUP($G133,'2024'!$G:$G,'2024'!$H:$H),IFERROR(_xlfn.XLOOKUP($G133,'2025'!$G:$G,'2025'!$H:$H),IFERROR(_xlfn.XLOOKUP($G133,'2026'!$G:$G,'2026'!$H:$H),""))))))))))</f>
        <v>SENADOR</v>
      </c>
      <c r="I133" s="9" t="s">
        <v>611</v>
      </c>
      <c r="J133" s="9" t="s">
        <v>173</v>
      </c>
      <c r="K133" s="9" t="s">
        <v>40</v>
      </c>
      <c r="L133" s="9" t="s">
        <v>41</v>
      </c>
      <c r="M133" s="9" t="s">
        <v>232</v>
      </c>
      <c r="N133" s="9" t="s">
        <v>233</v>
      </c>
      <c r="O133" s="9" t="s">
        <v>6571</v>
      </c>
      <c r="P133" s="9" t="s">
        <v>45</v>
      </c>
      <c r="Q133" s="9" t="s">
        <v>235</v>
      </c>
      <c r="R133" s="9" t="s">
        <v>45</v>
      </c>
      <c r="S133" s="9" t="s">
        <v>5277</v>
      </c>
      <c r="T133" s="9" t="s">
        <v>3208</v>
      </c>
      <c r="U133" s="9" t="s">
        <v>611</v>
      </c>
      <c r="V133" s="9" t="s">
        <v>6570</v>
      </c>
      <c r="W133" s="9" t="s">
        <v>51</v>
      </c>
      <c r="X133" s="9" t="s">
        <v>52</v>
      </c>
      <c r="Y133" s="9" t="s">
        <v>5275</v>
      </c>
      <c r="Z133" s="9" t="s">
        <v>54</v>
      </c>
      <c r="AA133" s="9" t="s">
        <v>55</v>
      </c>
      <c r="AB133" s="9" t="s">
        <v>5248</v>
      </c>
      <c r="AC133" s="12">
        <v>0</v>
      </c>
      <c r="AD133" s="6"/>
      <c r="AE133" s="10" t="str" cm="1">
        <f t="array" aca="1" ref="AE133" ca="1">IFERROR(_xlfn.XLOOKUP(MID(CELL("filename",$A$1),FIND("]",CELL("filename",$A$1))+1,255)&amp;"|"&amp;$C133,Fonte_OM_Objeto!$G:$G,Fonte_OM_Objeto!$J:$J),"")</f>
        <v/>
      </c>
      <c r="AF133" s="10" t="str" cm="1">
        <f t="array" aca="1" ref="AF133" ca="1">IFERROR(_xlfn.XLOOKUP(MID(CELL("filename",$A$1),FIND("]",CELL("filename",$A$1))+1,255)&amp;"|"&amp;$C133,Fonte_OM_Objeto!$G:$G,Fonte_OM_Objeto!$K:$K),"")</f>
        <v/>
      </c>
    </row>
    <row r="134" spans="1:32" s="1" customFormat="1" ht="19.7" customHeight="1" x14ac:dyDescent="0.2">
      <c r="A134" s="9" t="s">
        <v>30</v>
      </c>
      <c r="B134" s="9" t="s">
        <v>31</v>
      </c>
      <c r="C134" s="9" t="s">
        <v>6569</v>
      </c>
      <c r="D134" s="9" t="s">
        <v>33</v>
      </c>
      <c r="E134" s="9"/>
      <c r="F134" s="9" t="s">
        <v>6553</v>
      </c>
      <c r="G134" s="9" t="s">
        <v>6552</v>
      </c>
      <c r="H134" s="13" t="str">
        <f>IF($D134="BANCADA ESTADUAL (RP 7)","BANCADA ESTADUAL",IF($D134="RELATOR (RP 9)","COMISSÃO MISTA DO CONGRESSO",IFERROR(_xlfn.XLOOKUP($G134,$AH:$AH,$AI:$AI),IFERROR(_xlfn.XLOOKUP($G134,'2021'!$F:$F,'2021'!$G:$G),IFERROR(_xlfn.XLOOKUP($G134,'2022'!$G:$G,'2022'!$H:$H),IFERROR(_xlfn.XLOOKUP($G134,'2023'!$G:$G,'2023'!$H:$H),IFERROR(_xlfn.XLOOKUP($G134,'2019'!$G:$G,'2019'!$H:$H),IFERROR(_xlfn.XLOOKUP($G134,'2024'!$G:$G,'2024'!$H:$H),IFERROR(_xlfn.XLOOKUP($G134,'2025'!$G:$G,'2025'!$H:$H),IFERROR(_xlfn.XLOOKUP($G134,'2026'!$G:$G,'2026'!$H:$H),""))))))))))</f>
        <v>SENADOR</v>
      </c>
      <c r="I134" s="9" t="s">
        <v>611</v>
      </c>
      <c r="J134" s="9" t="s">
        <v>173</v>
      </c>
      <c r="K134" s="9" t="s">
        <v>40</v>
      </c>
      <c r="L134" s="9" t="s">
        <v>41</v>
      </c>
      <c r="M134" s="9" t="s">
        <v>232</v>
      </c>
      <c r="N134" s="9" t="s">
        <v>233</v>
      </c>
      <c r="O134" s="9" t="s">
        <v>6568</v>
      </c>
      <c r="P134" s="9" t="s">
        <v>45</v>
      </c>
      <c r="Q134" s="9" t="s">
        <v>235</v>
      </c>
      <c r="R134" s="9" t="s">
        <v>45</v>
      </c>
      <c r="S134" s="9" t="s">
        <v>5277</v>
      </c>
      <c r="T134" s="9" t="s">
        <v>6567</v>
      </c>
      <c r="U134" s="9" t="s">
        <v>611</v>
      </c>
      <c r="V134" s="9" t="s">
        <v>6566</v>
      </c>
      <c r="W134" s="9" t="s">
        <v>51</v>
      </c>
      <c r="X134" s="9" t="s">
        <v>102</v>
      </c>
      <c r="Y134" s="9" t="s">
        <v>53</v>
      </c>
      <c r="Z134" s="9" t="s">
        <v>54</v>
      </c>
      <c r="AA134" s="9" t="s">
        <v>55</v>
      </c>
      <c r="AB134" s="9" t="s">
        <v>5248</v>
      </c>
      <c r="AC134" s="12">
        <v>0</v>
      </c>
      <c r="AD134" s="6"/>
      <c r="AE134" s="10" t="str" cm="1">
        <f t="array" aca="1" ref="AE134" ca="1">IFERROR(_xlfn.XLOOKUP(MID(CELL("filename",$A$1),FIND("]",CELL("filename",$A$1))+1,255)&amp;"|"&amp;$C134,Fonte_OM_Objeto!$G:$G,Fonte_OM_Objeto!$J:$J),"")</f>
        <v/>
      </c>
      <c r="AF134" s="10" t="str" cm="1">
        <f t="array" aca="1" ref="AF134" ca="1">IFERROR(_xlfn.XLOOKUP(MID(CELL("filename",$A$1),FIND("]",CELL("filename",$A$1))+1,255)&amp;"|"&amp;$C134,Fonte_OM_Objeto!$G:$G,Fonte_OM_Objeto!$K:$K),"")</f>
        <v/>
      </c>
    </row>
    <row r="135" spans="1:32" s="1" customFormat="1" ht="19.7" customHeight="1" x14ac:dyDescent="0.2">
      <c r="A135" s="9" t="s">
        <v>30</v>
      </c>
      <c r="B135" s="9" t="s">
        <v>31</v>
      </c>
      <c r="C135" s="9" t="s">
        <v>6569</v>
      </c>
      <c r="D135" s="9" t="s">
        <v>33</v>
      </c>
      <c r="E135" s="9"/>
      <c r="F135" s="9" t="s">
        <v>6553</v>
      </c>
      <c r="G135" s="9" t="s">
        <v>6552</v>
      </c>
      <c r="H135" s="13" t="str">
        <f>IF($D135="BANCADA ESTADUAL (RP 7)","BANCADA ESTADUAL",IF($D135="RELATOR (RP 9)","COMISSÃO MISTA DO CONGRESSO",IFERROR(_xlfn.XLOOKUP($G135,$AH:$AH,$AI:$AI),IFERROR(_xlfn.XLOOKUP($G135,'2021'!$F:$F,'2021'!$G:$G),IFERROR(_xlfn.XLOOKUP($G135,'2022'!$G:$G,'2022'!$H:$H),IFERROR(_xlfn.XLOOKUP($G135,'2023'!$G:$G,'2023'!$H:$H),IFERROR(_xlfn.XLOOKUP($G135,'2019'!$G:$G,'2019'!$H:$H),IFERROR(_xlfn.XLOOKUP($G135,'2024'!$G:$G,'2024'!$H:$H),IFERROR(_xlfn.XLOOKUP($G135,'2025'!$G:$G,'2025'!$H:$H),IFERROR(_xlfn.XLOOKUP($G135,'2026'!$G:$G,'2026'!$H:$H),""))))))))))</f>
        <v>SENADOR</v>
      </c>
      <c r="I135" s="9" t="s">
        <v>611</v>
      </c>
      <c r="J135" s="9" t="s">
        <v>173</v>
      </c>
      <c r="K135" s="9" t="s">
        <v>40</v>
      </c>
      <c r="L135" s="9" t="s">
        <v>41</v>
      </c>
      <c r="M135" s="9" t="s">
        <v>232</v>
      </c>
      <c r="N135" s="9" t="s">
        <v>233</v>
      </c>
      <c r="O135" s="9" t="s">
        <v>6568</v>
      </c>
      <c r="P135" s="9" t="s">
        <v>45</v>
      </c>
      <c r="Q135" s="9" t="s">
        <v>235</v>
      </c>
      <c r="R135" s="9" t="s">
        <v>45</v>
      </c>
      <c r="S135" s="9" t="s">
        <v>5277</v>
      </c>
      <c r="T135" s="9" t="s">
        <v>6567</v>
      </c>
      <c r="U135" s="9" t="s">
        <v>611</v>
      </c>
      <c r="V135" s="9" t="s">
        <v>6566</v>
      </c>
      <c r="W135" s="9" t="s">
        <v>51</v>
      </c>
      <c r="X135" s="9" t="s">
        <v>52</v>
      </c>
      <c r="Y135" s="9" t="s">
        <v>5275</v>
      </c>
      <c r="Z135" s="9" t="s">
        <v>54</v>
      </c>
      <c r="AA135" s="9" t="s">
        <v>55</v>
      </c>
      <c r="AB135" s="9" t="s">
        <v>5248</v>
      </c>
      <c r="AC135" s="12">
        <v>0</v>
      </c>
      <c r="AD135" s="6"/>
      <c r="AE135" s="10" t="str" cm="1">
        <f t="array" aca="1" ref="AE135" ca="1">IFERROR(_xlfn.XLOOKUP(MID(CELL("filename",$A$1),FIND("]",CELL("filename",$A$1))+1,255)&amp;"|"&amp;$C135,Fonte_OM_Objeto!$G:$G,Fonte_OM_Objeto!$J:$J),"")</f>
        <v/>
      </c>
      <c r="AF135" s="10" t="str" cm="1">
        <f t="array" aca="1" ref="AF135" ca="1">IFERROR(_xlfn.XLOOKUP(MID(CELL("filename",$A$1),FIND("]",CELL("filename",$A$1))+1,255)&amp;"|"&amp;$C135,Fonte_OM_Objeto!$G:$G,Fonte_OM_Objeto!$K:$K),"")</f>
        <v/>
      </c>
    </row>
    <row r="136" spans="1:32" s="1" customFormat="1" ht="19.7" customHeight="1" x14ac:dyDescent="0.2">
      <c r="A136" s="9" t="s">
        <v>30</v>
      </c>
      <c r="B136" s="9" t="s">
        <v>31</v>
      </c>
      <c r="C136" s="9" t="s">
        <v>6565</v>
      </c>
      <c r="D136" s="9" t="s">
        <v>33</v>
      </c>
      <c r="E136" s="9"/>
      <c r="F136" s="9" t="s">
        <v>6553</v>
      </c>
      <c r="G136" s="9" t="s">
        <v>6552</v>
      </c>
      <c r="H136" s="13" t="str">
        <f>IF($D136="BANCADA ESTADUAL (RP 7)","BANCADA ESTADUAL",IF($D136="RELATOR (RP 9)","COMISSÃO MISTA DO CONGRESSO",IFERROR(_xlfn.XLOOKUP($G136,$AH:$AH,$AI:$AI),IFERROR(_xlfn.XLOOKUP($G136,'2021'!$F:$F,'2021'!$G:$G),IFERROR(_xlfn.XLOOKUP($G136,'2022'!$G:$G,'2022'!$H:$H),IFERROR(_xlfn.XLOOKUP($G136,'2023'!$G:$G,'2023'!$H:$H),IFERROR(_xlfn.XLOOKUP($G136,'2019'!$G:$G,'2019'!$H:$H),IFERROR(_xlfn.XLOOKUP($G136,'2024'!$G:$G,'2024'!$H:$H),IFERROR(_xlfn.XLOOKUP($G136,'2025'!$G:$G,'2025'!$H:$H),IFERROR(_xlfn.XLOOKUP($G136,'2026'!$G:$G,'2026'!$H:$H),""))))))))))</f>
        <v>SENADOR</v>
      </c>
      <c r="I136" s="9" t="s">
        <v>611</v>
      </c>
      <c r="J136" s="9" t="s">
        <v>173</v>
      </c>
      <c r="K136" s="9" t="s">
        <v>40</v>
      </c>
      <c r="L136" s="9" t="s">
        <v>41</v>
      </c>
      <c r="M136" s="9" t="s">
        <v>232</v>
      </c>
      <c r="N136" s="9" t="s">
        <v>233</v>
      </c>
      <c r="O136" s="9" t="s">
        <v>6564</v>
      </c>
      <c r="P136" s="9" t="s">
        <v>45</v>
      </c>
      <c r="Q136" s="9" t="s">
        <v>235</v>
      </c>
      <c r="R136" s="9" t="s">
        <v>45</v>
      </c>
      <c r="S136" s="9" t="s">
        <v>5277</v>
      </c>
      <c r="T136" s="9" t="s">
        <v>4100</v>
      </c>
      <c r="U136" s="9" t="s">
        <v>611</v>
      </c>
      <c r="V136" s="9" t="s">
        <v>4099</v>
      </c>
      <c r="W136" s="9" t="s">
        <v>51</v>
      </c>
      <c r="X136" s="9" t="s">
        <v>102</v>
      </c>
      <c r="Y136" s="9" t="s">
        <v>53</v>
      </c>
      <c r="Z136" s="9" t="s">
        <v>54</v>
      </c>
      <c r="AA136" s="9" t="s">
        <v>55</v>
      </c>
      <c r="AB136" s="9" t="s">
        <v>5248</v>
      </c>
      <c r="AC136" s="12">
        <v>0</v>
      </c>
      <c r="AD136" s="6"/>
      <c r="AE136" s="10" t="str" cm="1">
        <f t="array" aca="1" ref="AE136" ca="1">IFERROR(_xlfn.XLOOKUP(MID(CELL("filename",$A$1),FIND("]",CELL("filename",$A$1))+1,255)&amp;"|"&amp;$C136,Fonte_OM_Objeto!$G:$G,Fonte_OM_Objeto!$J:$J),"")</f>
        <v/>
      </c>
      <c r="AF136" s="10" t="str" cm="1">
        <f t="array" aca="1" ref="AF136" ca="1">IFERROR(_xlfn.XLOOKUP(MID(CELL("filename",$A$1),FIND("]",CELL("filename",$A$1))+1,255)&amp;"|"&amp;$C136,Fonte_OM_Objeto!$G:$G,Fonte_OM_Objeto!$K:$K),"")</f>
        <v/>
      </c>
    </row>
    <row r="137" spans="1:32" s="1" customFormat="1" ht="19.7" customHeight="1" x14ac:dyDescent="0.2">
      <c r="A137" s="9" t="s">
        <v>30</v>
      </c>
      <c r="B137" s="9" t="s">
        <v>31</v>
      </c>
      <c r="C137" s="9" t="s">
        <v>6565</v>
      </c>
      <c r="D137" s="9" t="s">
        <v>33</v>
      </c>
      <c r="E137" s="9"/>
      <c r="F137" s="9" t="s">
        <v>6553</v>
      </c>
      <c r="G137" s="9" t="s">
        <v>6552</v>
      </c>
      <c r="H137" s="13" t="str">
        <f>IF($D137="BANCADA ESTADUAL (RP 7)","BANCADA ESTADUAL",IF($D137="RELATOR (RP 9)","COMISSÃO MISTA DO CONGRESSO",IFERROR(_xlfn.XLOOKUP($G137,$AH:$AH,$AI:$AI),IFERROR(_xlfn.XLOOKUP($G137,'2021'!$F:$F,'2021'!$G:$G),IFERROR(_xlfn.XLOOKUP($G137,'2022'!$G:$G,'2022'!$H:$H),IFERROR(_xlfn.XLOOKUP($G137,'2023'!$G:$G,'2023'!$H:$H),IFERROR(_xlfn.XLOOKUP($G137,'2019'!$G:$G,'2019'!$H:$H),IFERROR(_xlfn.XLOOKUP($G137,'2024'!$G:$G,'2024'!$H:$H),IFERROR(_xlfn.XLOOKUP($G137,'2025'!$G:$G,'2025'!$H:$H),IFERROR(_xlfn.XLOOKUP($G137,'2026'!$G:$G,'2026'!$H:$H),""))))))))))</f>
        <v>SENADOR</v>
      </c>
      <c r="I137" s="9" t="s">
        <v>611</v>
      </c>
      <c r="J137" s="9" t="s">
        <v>173</v>
      </c>
      <c r="K137" s="9" t="s">
        <v>40</v>
      </c>
      <c r="L137" s="9" t="s">
        <v>41</v>
      </c>
      <c r="M137" s="9" t="s">
        <v>232</v>
      </c>
      <c r="N137" s="9" t="s">
        <v>233</v>
      </c>
      <c r="O137" s="9" t="s">
        <v>6564</v>
      </c>
      <c r="P137" s="9" t="s">
        <v>45</v>
      </c>
      <c r="Q137" s="9" t="s">
        <v>235</v>
      </c>
      <c r="R137" s="9" t="s">
        <v>45</v>
      </c>
      <c r="S137" s="9" t="s">
        <v>5277</v>
      </c>
      <c r="T137" s="9" t="s">
        <v>4100</v>
      </c>
      <c r="U137" s="9" t="s">
        <v>611</v>
      </c>
      <c r="V137" s="9" t="s">
        <v>4099</v>
      </c>
      <c r="W137" s="9" t="s">
        <v>51</v>
      </c>
      <c r="X137" s="9" t="s">
        <v>52</v>
      </c>
      <c r="Y137" s="9" t="s">
        <v>5275</v>
      </c>
      <c r="Z137" s="9" t="s">
        <v>54</v>
      </c>
      <c r="AA137" s="9" t="s">
        <v>55</v>
      </c>
      <c r="AB137" s="9" t="s">
        <v>5248</v>
      </c>
      <c r="AC137" s="12">
        <v>0</v>
      </c>
      <c r="AD137" s="6"/>
      <c r="AE137" s="10" t="str" cm="1">
        <f t="array" aca="1" ref="AE137" ca="1">IFERROR(_xlfn.XLOOKUP(MID(CELL("filename",$A$1),FIND("]",CELL("filename",$A$1))+1,255)&amp;"|"&amp;$C137,Fonte_OM_Objeto!$G:$G,Fonte_OM_Objeto!$J:$J),"")</f>
        <v/>
      </c>
      <c r="AF137" s="10" t="str" cm="1">
        <f t="array" aca="1" ref="AF137" ca="1">IFERROR(_xlfn.XLOOKUP(MID(CELL("filename",$A$1),FIND("]",CELL("filename",$A$1))+1,255)&amp;"|"&amp;$C137,Fonte_OM_Objeto!$G:$G,Fonte_OM_Objeto!$K:$K),"")</f>
        <v/>
      </c>
    </row>
    <row r="138" spans="1:32" s="1" customFormat="1" ht="19.7" customHeight="1" x14ac:dyDescent="0.2">
      <c r="A138" s="9" t="s">
        <v>30</v>
      </c>
      <c r="B138" s="9" t="s">
        <v>31</v>
      </c>
      <c r="C138" s="9" t="s">
        <v>6563</v>
      </c>
      <c r="D138" s="9" t="s">
        <v>33</v>
      </c>
      <c r="E138" s="9"/>
      <c r="F138" s="9" t="s">
        <v>6553</v>
      </c>
      <c r="G138" s="9" t="s">
        <v>6552</v>
      </c>
      <c r="H138" s="13" t="str">
        <f>IF($D138="BANCADA ESTADUAL (RP 7)","BANCADA ESTADUAL",IF($D138="RELATOR (RP 9)","COMISSÃO MISTA DO CONGRESSO",IFERROR(_xlfn.XLOOKUP($G138,$AH:$AH,$AI:$AI),IFERROR(_xlfn.XLOOKUP($G138,'2021'!$F:$F,'2021'!$G:$G),IFERROR(_xlfn.XLOOKUP($G138,'2022'!$G:$G,'2022'!$H:$H),IFERROR(_xlfn.XLOOKUP($G138,'2023'!$G:$G,'2023'!$H:$H),IFERROR(_xlfn.XLOOKUP($G138,'2019'!$G:$G,'2019'!$H:$H),IFERROR(_xlfn.XLOOKUP($G138,'2024'!$G:$G,'2024'!$H:$H),IFERROR(_xlfn.XLOOKUP($G138,'2025'!$G:$G,'2025'!$H:$H),IFERROR(_xlfn.XLOOKUP($G138,'2026'!$G:$G,'2026'!$H:$H),""))))))))))</f>
        <v>SENADOR</v>
      </c>
      <c r="I138" s="9" t="s">
        <v>611</v>
      </c>
      <c r="J138" s="9" t="s">
        <v>173</v>
      </c>
      <c r="K138" s="9" t="s">
        <v>40</v>
      </c>
      <c r="L138" s="9" t="s">
        <v>41</v>
      </c>
      <c r="M138" s="9" t="s">
        <v>232</v>
      </c>
      <c r="N138" s="9" t="s">
        <v>233</v>
      </c>
      <c r="O138" s="9" t="s">
        <v>6562</v>
      </c>
      <c r="P138" s="9" t="s">
        <v>45</v>
      </c>
      <c r="Q138" s="9" t="s">
        <v>235</v>
      </c>
      <c r="R138" s="9" t="s">
        <v>45</v>
      </c>
      <c r="S138" s="9" t="s">
        <v>5277</v>
      </c>
      <c r="T138" s="9" t="s">
        <v>6561</v>
      </c>
      <c r="U138" s="9" t="s">
        <v>611</v>
      </c>
      <c r="V138" s="9" t="s">
        <v>6560</v>
      </c>
      <c r="W138" s="9" t="s">
        <v>51</v>
      </c>
      <c r="X138" s="9" t="s">
        <v>52</v>
      </c>
      <c r="Y138" s="9" t="s">
        <v>5275</v>
      </c>
      <c r="Z138" s="9" t="s">
        <v>54</v>
      </c>
      <c r="AA138" s="9" t="s">
        <v>55</v>
      </c>
      <c r="AB138" s="9" t="s">
        <v>5248</v>
      </c>
      <c r="AC138" s="12">
        <v>0</v>
      </c>
      <c r="AD138" s="6"/>
      <c r="AE138" s="10" t="str" cm="1">
        <f t="array" aca="1" ref="AE138" ca="1">IFERROR(_xlfn.XLOOKUP(MID(CELL("filename",$A$1),FIND("]",CELL("filename",$A$1))+1,255)&amp;"|"&amp;$C138,Fonte_OM_Objeto!$G:$G,Fonte_OM_Objeto!$J:$J),"")</f>
        <v/>
      </c>
      <c r="AF138" s="10" t="str" cm="1">
        <f t="array" aca="1" ref="AF138" ca="1">IFERROR(_xlfn.XLOOKUP(MID(CELL("filename",$A$1),FIND("]",CELL("filename",$A$1))+1,255)&amp;"|"&amp;$C138,Fonte_OM_Objeto!$G:$G,Fonte_OM_Objeto!$K:$K),"")</f>
        <v/>
      </c>
    </row>
    <row r="139" spans="1:32" s="1" customFormat="1" ht="19.7" customHeight="1" x14ac:dyDescent="0.2">
      <c r="A139" s="9" t="s">
        <v>30</v>
      </c>
      <c r="B139" s="9" t="s">
        <v>31</v>
      </c>
      <c r="C139" s="9" t="s">
        <v>6559</v>
      </c>
      <c r="D139" s="9" t="s">
        <v>33</v>
      </c>
      <c r="E139" s="9"/>
      <c r="F139" s="9" t="s">
        <v>6553</v>
      </c>
      <c r="G139" s="9" t="s">
        <v>6552</v>
      </c>
      <c r="H139" s="13" t="str">
        <f>IF($D139="BANCADA ESTADUAL (RP 7)","BANCADA ESTADUAL",IF($D139="RELATOR (RP 9)","COMISSÃO MISTA DO CONGRESSO",IFERROR(_xlfn.XLOOKUP($G139,$AH:$AH,$AI:$AI),IFERROR(_xlfn.XLOOKUP($G139,'2021'!$F:$F,'2021'!$G:$G),IFERROR(_xlfn.XLOOKUP($G139,'2022'!$G:$G,'2022'!$H:$H),IFERROR(_xlfn.XLOOKUP($G139,'2023'!$G:$G,'2023'!$H:$H),IFERROR(_xlfn.XLOOKUP($G139,'2019'!$G:$G,'2019'!$H:$H),IFERROR(_xlfn.XLOOKUP($G139,'2024'!$G:$G,'2024'!$H:$H),IFERROR(_xlfn.XLOOKUP($G139,'2025'!$G:$G,'2025'!$H:$H),IFERROR(_xlfn.XLOOKUP($G139,'2026'!$G:$G,'2026'!$H:$H),""))))))))))</f>
        <v>SENADOR</v>
      </c>
      <c r="I139" s="9" t="s">
        <v>611</v>
      </c>
      <c r="J139" s="9" t="s">
        <v>173</v>
      </c>
      <c r="K139" s="9" t="s">
        <v>40</v>
      </c>
      <c r="L139" s="9" t="s">
        <v>41</v>
      </c>
      <c r="M139" s="9" t="s">
        <v>232</v>
      </c>
      <c r="N139" s="9" t="s">
        <v>233</v>
      </c>
      <c r="O139" s="9" t="s">
        <v>6558</v>
      </c>
      <c r="P139" s="9" t="s">
        <v>45</v>
      </c>
      <c r="Q139" s="9" t="s">
        <v>235</v>
      </c>
      <c r="R139" s="9" t="s">
        <v>45</v>
      </c>
      <c r="S139" s="9" t="s">
        <v>5277</v>
      </c>
      <c r="T139" s="9" t="s">
        <v>4103</v>
      </c>
      <c r="U139" s="9" t="s">
        <v>611</v>
      </c>
      <c r="V139" s="9" t="s">
        <v>4102</v>
      </c>
      <c r="W139" s="9" t="s">
        <v>51</v>
      </c>
      <c r="X139" s="9" t="s">
        <v>102</v>
      </c>
      <c r="Y139" s="9" t="s">
        <v>53</v>
      </c>
      <c r="Z139" s="9" t="s">
        <v>54</v>
      </c>
      <c r="AA139" s="9" t="s">
        <v>55</v>
      </c>
      <c r="AB139" s="9" t="s">
        <v>5248</v>
      </c>
      <c r="AC139" s="12">
        <v>0</v>
      </c>
      <c r="AD139" s="6"/>
      <c r="AE139" s="10" t="str" cm="1">
        <f t="array" aca="1" ref="AE139" ca="1">IFERROR(_xlfn.XLOOKUP(MID(CELL("filename",$A$1),FIND("]",CELL("filename",$A$1))+1,255)&amp;"|"&amp;$C139,Fonte_OM_Objeto!$G:$G,Fonte_OM_Objeto!$J:$J),"")</f>
        <v/>
      </c>
      <c r="AF139" s="10" t="str" cm="1">
        <f t="array" aca="1" ref="AF139" ca="1">IFERROR(_xlfn.XLOOKUP(MID(CELL("filename",$A$1),FIND("]",CELL("filename",$A$1))+1,255)&amp;"|"&amp;$C139,Fonte_OM_Objeto!$G:$G,Fonte_OM_Objeto!$K:$K),"")</f>
        <v/>
      </c>
    </row>
    <row r="140" spans="1:32" s="1" customFormat="1" ht="19.7" customHeight="1" x14ac:dyDescent="0.2">
      <c r="A140" s="9" t="s">
        <v>30</v>
      </c>
      <c r="B140" s="9" t="s">
        <v>31</v>
      </c>
      <c r="C140" s="9" t="s">
        <v>6559</v>
      </c>
      <c r="D140" s="9" t="s">
        <v>33</v>
      </c>
      <c r="E140" s="9"/>
      <c r="F140" s="9" t="s">
        <v>6553</v>
      </c>
      <c r="G140" s="9" t="s">
        <v>6552</v>
      </c>
      <c r="H140" s="13" t="str">
        <f>IF($D140="BANCADA ESTADUAL (RP 7)","BANCADA ESTADUAL",IF($D140="RELATOR (RP 9)","COMISSÃO MISTA DO CONGRESSO",IFERROR(_xlfn.XLOOKUP($G140,$AH:$AH,$AI:$AI),IFERROR(_xlfn.XLOOKUP($G140,'2021'!$F:$F,'2021'!$G:$G),IFERROR(_xlfn.XLOOKUP($G140,'2022'!$G:$G,'2022'!$H:$H),IFERROR(_xlfn.XLOOKUP($G140,'2023'!$G:$G,'2023'!$H:$H),IFERROR(_xlfn.XLOOKUP($G140,'2019'!$G:$G,'2019'!$H:$H),IFERROR(_xlfn.XLOOKUP($G140,'2024'!$G:$G,'2024'!$H:$H),IFERROR(_xlfn.XLOOKUP($G140,'2025'!$G:$G,'2025'!$H:$H),IFERROR(_xlfn.XLOOKUP($G140,'2026'!$G:$G,'2026'!$H:$H),""))))))))))</f>
        <v>SENADOR</v>
      </c>
      <c r="I140" s="9" t="s">
        <v>611</v>
      </c>
      <c r="J140" s="9" t="s">
        <v>173</v>
      </c>
      <c r="K140" s="9" t="s">
        <v>40</v>
      </c>
      <c r="L140" s="9" t="s">
        <v>41</v>
      </c>
      <c r="M140" s="9" t="s">
        <v>232</v>
      </c>
      <c r="N140" s="9" t="s">
        <v>233</v>
      </c>
      <c r="O140" s="9" t="s">
        <v>6558</v>
      </c>
      <c r="P140" s="9" t="s">
        <v>45</v>
      </c>
      <c r="Q140" s="9" t="s">
        <v>235</v>
      </c>
      <c r="R140" s="9" t="s">
        <v>45</v>
      </c>
      <c r="S140" s="9" t="s">
        <v>5277</v>
      </c>
      <c r="T140" s="9" t="s">
        <v>4103</v>
      </c>
      <c r="U140" s="9" t="s">
        <v>611</v>
      </c>
      <c r="V140" s="9" t="s">
        <v>4102</v>
      </c>
      <c r="W140" s="9" t="s">
        <v>51</v>
      </c>
      <c r="X140" s="9" t="s">
        <v>52</v>
      </c>
      <c r="Y140" s="9" t="s">
        <v>5275</v>
      </c>
      <c r="Z140" s="9" t="s">
        <v>54</v>
      </c>
      <c r="AA140" s="9" t="s">
        <v>55</v>
      </c>
      <c r="AB140" s="9" t="s">
        <v>5248</v>
      </c>
      <c r="AC140" s="12">
        <v>0</v>
      </c>
      <c r="AD140" s="6"/>
      <c r="AE140" s="10" t="str" cm="1">
        <f t="array" aca="1" ref="AE140" ca="1">IFERROR(_xlfn.XLOOKUP(MID(CELL("filename",$A$1),FIND("]",CELL("filename",$A$1))+1,255)&amp;"|"&amp;$C140,Fonte_OM_Objeto!$G:$G,Fonte_OM_Objeto!$J:$J),"")</f>
        <v/>
      </c>
      <c r="AF140" s="10" t="str" cm="1">
        <f t="array" aca="1" ref="AF140" ca="1">IFERROR(_xlfn.XLOOKUP(MID(CELL("filename",$A$1),FIND("]",CELL("filename",$A$1))+1,255)&amp;"|"&amp;$C140,Fonte_OM_Objeto!$G:$G,Fonte_OM_Objeto!$K:$K),"")</f>
        <v/>
      </c>
    </row>
    <row r="141" spans="1:32" s="1" customFormat="1" ht="19.7" customHeight="1" x14ac:dyDescent="0.2">
      <c r="A141" s="9" t="s">
        <v>30</v>
      </c>
      <c r="B141" s="9" t="s">
        <v>31</v>
      </c>
      <c r="C141" s="9" t="s">
        <v>6557</v>
      </c>
      <c r="D141" s="9" t="s">
        <v>33</v>
      </c>
      <c r="E141" s="9"/>
      <c r="F141" s="9" t="s">
        <v>6553</v>
      </c>
      <c r="G141" s="9" t="s">
        <v>6552</v>
      </c>
      <c r="H141" s="13" t="str">
        <f>IF($D141="BANCADA ESTADUAL (RP 7)","BANCADA ESTADUAL",IF($D141="RELATOR (RP 9)","COMISSÃO MISTA DO CONGRESSO",IFERROR(_xlfn.XLOOKUP($G141,$AH:$AH,$AI:$AI),IFERROR(_xlfn.XLOOKUP($G141,'2021'!$F:$F,'2021'!$G:$G),IFERROR(_xlfn.XLOOKUP($G141,'2022'!$G:$G,'2022'!$H:$H),IFERROR(_xlfn.XLOOKUP($G141,'2023'!$G:$G,'2023'!$H:$H),IFERROR(_xlfn.XLOOKUP($G141,'2019'!$G:$G,'2019'!$H:$H),IFERROR(_xlfn.XLOOKUP($G141,'2024'!$G:$G,'2024'!$H:$H),IFERROR(_xlfn.XLOOKUP($G141,'2025'!$G:$G,'2025'!$H:$H),IFERROR(_xlfn.XLOOKUP($G141,'2026'!$G:$G,'2026'!$H:$H),""))))))))))</f>
        <v>SENADOR</v>
      </c>
      <c r="I141" s="9" t="s">
        <v>611</v>
      </c>
      <c r="J141" s="9" t="s">
        <v>173</v>
      </c>
      <c r="K141" s="9" t="s">
        <v>40</v>
      </c>
      <c r="L141" s="9" t="s">
        <v>41</v>
      </c>
      <c r="M141" s="9" t="s">
        <v>232</v>
      </c>
      <c r="N141" s="9" t="s">
        <v>233</v>
      </c>
      <c r="O141" s="9" t="s">
        <v>6556</v>
      </c>
      <c r="P141" s="9" t="s">
        <v>45</v>
      </c>
      <c r="Q141" s="9" t="s">
        <v>235</v>
      </c>
      <c r="R141" s="9" t="s">
        <v>45</v>
      </c>
      <c r="S141" s="9" t="s">
        <v>5277</v>
      </c>
      <c r="T141" s="9" t="s">
        <v>2409</v>
      </c>
      <c r="U141" s="9" t="s">
        <v>611</v>
      </c>
      <c r="V141" s="9" t="s">
        <v>2408</v>
      </c>
      <c r="W141" s="9" t="s">
        <v>51</v>
      </c>
      <c r="X141" s="9" t="s">
        <v>52</v>
      </c>
      <c r="Y141" s="9" t="s">
        <v>5275</v>
      </c>
      <c r="Z141" s="9" t="s">
        <v>5207</v>
      </c>
      <c r="AA141" s="9" t="s">
        <v>55</v>
      </c>
      <c r="AB141" s="9" t="s">
        <v>5248</v>
      </c>
      <c r="AC141" s="12">
        <v>0</v>
      </c>
      <c r="AD141" s="6"/>
      <c r="AE141" s="10" t="str" cm="1">
        <f t="array" aca="1" ref="AE141" ca="1">IFERROR(_xlfn.XLOOKUP(MID(CELL("filename",$A$1),FIND("]",CELL("filename",$A$1))+1,255)&amp;"|"&amp;$C141,Fonte_OM_Objeto!$G:$G,Fonte_OM_Objeto!$J:$J),"")</f>
        <v/>
      </c>
      <c r="AF141" s="10" t="str" cm="1">
        <f t="array" aca="1" ref="AF141" ca="1">IFERROR(_xlfn.XLOOKUP(MID(CELL("filename",$A$1),FIND("]",CELL("filename",$A$1))+1,255)&amp;"|"&amp;$C141,Fonte_OM_Objeto!$G:$G,Fonte_OM_Objeto!$K:$K),"")</f>
        <v/>
      </c>
    </row>
    <row r="142" spans="1:32" s="1" customFormat="1" ht="19.7" customHeight="1" x14ac:dyDescent="0.2">
      <c r="A142" s="9" t="s">
        <v>30</v>
      </c>
      <c r="B142" s="9" t="s">
        <v>31</v>
      </c>
      <c r="C142" s="9" t="s">
        <v>6555</v>
      </c>
      <c r="D142" s="9" t="s">
        <v>33</v>
      </c>
      <c r="E142" s="9"/>
      <c r="F142" s="9" t="s">
        <v>6553</v>
      </c>
      <c r="G142" s="9" t="s">
        <v>6552</v>
      </c>
      <c r="H142" s="13" t="str">
        <f>IF($D142="BANCADA ESTADUAL (RP 7)","BANCADA ESTADUAL",IF($D142="RELATOR (RP 9)","COMISSÃO MISTA DO CONGRESSO",IFERROR(_xlfn.XLOOKUP($G142,$AH:$AH,$AI:$AI),IFERROR(_xlfn.XLOOKUP($G142,'2021'!$F:$F,'2021'!$G:$G),IFERROR(_xlfn.XLOOKUP($G142,'2022'!$G:$G,'2022'!$H:$H),IFERROR(_xlfn.XLOOKUP($G142,'2023'!$G:$G,'2023'!$H:$H),IFERROR(_xlfn.XLOOKUP($G142,'2019'!$G:$G,'2019'!$H:$H),IFERROR(_xlfn.XLOOKUP($G142,'2024'!$G:$G,'2024'!$H:$H),IFERROR(_xlfn.XLOOKUP($G142,'2025'!$G:$G,'2025'!$H:$H),IFERROR(_xlfn.XLOOKUP($G142,'2026'!$G:$G,'2026'!$H:$H),""))))))))))</f>
        <v>SENADOR</v>
      </c>
      <c r="I142" s="9" t="s">
        <v>611</v>
      </c>
      <c r="J142" s="9" t="s">
        <v>173</v>
      </c>
      <c r="K142" s="9" t="s">
        <v>40</v>
      </c>
      <c r="L142" s="9" t="s">
        <v>41</v>
      </c>
      <c r="M142" s="9" t="s">
        <v>232</v>
      </c>
      <c r="N142" s="9" t="s">
        <v>233</v>
      </c>
      <c r="O142" s="9" t="s">
        <v>5933</v>
      </c>
      <c r="P142" s="9" t="s">
        <v>45</v>
      </c>
      <c r="Q142" s="9" t="s">
        <v>235</v>
      </c>
      <c r="R142" s="9" t="s">
        <v>45</v>
      </c>
      <c r="S142" s="9" t="s">
        <v>5277</v>
      </c>
      <c r="T142" s="9" t="s">
        <v>3204</v>
      </c>
      <c r="U142" s="9" t="s">
        <v>611</v>
      </c>
      <c r="V142" s="9" t="s">
        <v>3203</v>
      </c>
      <c r="W142" s="9" t="s">
        <v>51</v>
      </c>
      <c r="X142" s="9" t="s">
        <v>102</v>
      </c>
      <c r="Y142" s="9" t="s">
        <v>53</v>
      </c>
      <c r="Z142" s="9" t="s">
        <v>54</v>
      </c>
      <c r="AA142" s="9" t="s">
        <v>55</v>
      </c>
      <c r="AB142" s="9" t="s">
        <v>5248</v>
      </c>
      <c r="AC142" s="12">
        <v>0</v>
      </c>
      <c r="AD142" s="6"/>
      <c r="AE142" s="10" t="str" cm="1">
        <f t="array" aca="1" ref="AE142" ca="1">IFERROR(_xlfn.XLOOKUP(MID(CELL("filename",$A$1),FIND("]",CELL("filename",$A$1))+1,255)&amp;"|"&amp;$C142,Fonte_OM_Objeto!$G:$G,Fonte_OM_Objeto!$J:$J),"")</f>
        <v/>
      </c>
      <c r="AF142" s="10" t="str" cm="1">
        <f t="array" aca="1" ref="AF142" ca="1">IFERROR(_xlfn.XLOOKUP(MID(CELL("filename",$A$1),FIND("]",CELL("filename",$A$1))+1,255)&amp;"|"&amp;$C142,Fonte_OM_Objeto!$G:$G,Fonte_OM_Objeto!$K:$K),"")</f>
        <v/>
      </c>
    </row>
    <row r="143" spans="1:32" s="1" customFormat="1" ht="19.7" customHeight="1" x14ac:dyDescent="0.2">
      <c r="A143" s="9" t="s">
        <v>30</v>
      </c>
      <c r="B143" s="9" t="s">
        <v>31</v>
      </c>
      <c r="C143" s="9" t="s">
        <v>6555</v>
      </c>
      <c r="D143" s="9" t="s">
        <v>33</v>
      </c>
      <c r="E143" s="9"/>
      <c r="F143" s="9" t="s">
        <v>6553</v>
      </c>
      <c r="G143" s="9" t="s">
        <v>6552</v>
      </c>
      <c r="H143" s="13" t="str">
        <f>IF($D143="BANCADA ESTADUAL (RP 7)","BANCADA ESTADUAL",IF($D143="RELATOR (RP 9)","COMISSÃO MISTA DO CONGRESSO",IFERROR(_xlfn.XLOOKUP($G143,$AH:$AH,$AI:$AI),IFERROR(_xlfn.XLOOKUP($G143,'2021'!$F:$F,'2021'!$G:$G),IFERROR(_xlfn.XLOOKUP($G143,'2022'!$G:$G,'2022'!$H:$H),IFERROR(_xlfn.XLOOKUP($G143,'2023'!$G:$G,'2023'!$H:$H),IFERROR(_xlfn.XLOOKUP($G143,'2019'!$G:$G,'2019'!$H:$H),IFERROR(_xlfn.XLOOKUP($G143,'2024'!$G:$G,'2024'!$H:$H),IFERROR(_xlfn.XLOOKUP($G143,'2025'!$G:$G,'2025'!$H:$H),IFERROR(_xlfn.XLOOKUP($G143,'2026'!$G:$G,'2026'!$H:$H),""))))))))))</f>
        <v>SENADOR</v>
      </c>
      <c r="I143" s="9" t="s">
        <v>611</v>
      </c>
      <c r="J143" s="9" t="s">
        <v>173</v>
      </c>
      <c r="K143" s="9" t="s">
        <v>40</v>
      </c>
      <c r="L143" s="9" t="s">
        <v>41</v>
      </c>
      <c r="M143" s="9" t="s">
        <v>232</v>
      </c>
      <c r="N143" s="9" t="s">
        <v>233</v>
      </c>
      <c r="O143" s="9" t="s">
        <v>5933</v>
      </c>
      <c r="P143" s="9" t="s">
        <v>45</v>
      </c>
      <c r="Q143" s="9" t="s">
        <v>235</v>
      </c>
      <c r="R143" s="9" t="s">
        <v>45</v>
      </c>
      <c r="S143" s="9" t="s">
        <v>5277</v>
      </c>
      <c r="T143" s="9" t="s">
        <v>3204</v>
      </c>
      <c r="U143" s="9" t="s">
        <v>611</v>
      </c>
      <c r="V143" s="9" t="s">
        <v>3203</v>
      </c>
      <c r="W143" s="9" t="s">
        <v>51</v>
      </c>
      <c r="X143" s="9" t="s">
        <v>52</v>
      </c>
      <c r="Y143" s="9" t="s">
        <v>5275</v>
      </c>
      <c r="Z143" s="9" t="s">
        <v>54</v>
      </c>
      <c r="AA143" s="9" t="s">
        <v>55</v>
      </c>
      <c r="AB143" s="9" t="s">
        <v>5248</v>
      </c>
      <c r="AC143" s="12">
        <v>0</v>
      </c>
      <c r="AD143" s="6"/>
      <c r="AE143" s="10" t="str" cm="1">
        <f t="array" aca="1" ref="AE143" ca="1">IFERROR(_xlfn.XLOOKUP(MID(CELL("filename",$A$1),FIND("]",CELL("filename",$A$1))+1,255)&amp;"|"&amp;$C143,Fonte_OM_Objeto!$G:$G,Fonte_OM_Objeto!$J:$J),"")</f>
        <v/>
      </c>
      <c r="AF143" s="10" t="str" cm="1">
        <f t="array" aca="1" ref="AF143" ca="1">IFERROR(_xlfn.XLOOKUP(MID(CELL("filename",$A$1),FIND("]",CELL("filename",$A$1))+1,255)&amp;"|"&amp;$C143,Fonte_OM_Objeto!$G:$G,Fonte_OM_Objeto!$K:$K),"")</f>
        <v/>
      </c>
    </row>
    <row r="144" spans="1:32" s="1" customFormat="1" ht="19.7" customHeight="1" x14ac:dyDescent="0.2">
      <c r="A144" s="9" t="s">
        <v>30</v>
      </c>
      <c r="B144" s="9" t="s">
        <v>31</v>
      </c>
      <c r="C144" s="9" t="s">
        <v>6554</v>
      </c>
      <c r="D144" s="9" t="s">
        <v>33</v>
      </c>
      <c r="E144" s="9"/>
      <c r="F144" s="9" t="s">
        <v>6553</v>
      </c>
      <c r="G144" s="9" t="s">
        <v>6552</v>
      </c>
      <c r="H144" s="13" t="str">
        <f>IF($D144="BANCADA ESTADUAL (RP 7)","BANCADA ESTADUAL",IF($D144="RELATOR (RP 9)","COMISSÃO MISTA DO CONGRESSO",IFERROR(_xlfn.XLOOKUP($G144,$AH:$AH,$AI:$AI),IFERROR(_xlfn.XLOOKUP($G144,'2021'!$F:$F,'2021'!$G:$G),IFERROR(_xlfn.XLOOKUP($G144,'2022'!$G:$G,'2022'!$H:$H),IFERROR(_xlfn.XLOOKUP($G144,'2023'!$G:$G,'2023'!$H:$H),IFERROR(_xlfn.XLOOKUP($G144,'2019'!$G:$G,'2019'!$H:$H),IFERROR(_xlfn.XLOOKUP($G144,'2024'!$G:$G,'2024'!$H:$H),IFERROR(_xlfn.XLOOKUP($G144,'2025'!$G:$G,'2025'!$H:$H),IFERROR(_xlfn.XLOOKUP($G144,'2026'!$G:$G,'2026'!$H:$H),""))))))))))</f>
        <v>SENADOR</v>
      </c>
      <c r="I144" s="9" t="s">
        <v>611</v>
      </c>
      <c r="J144" s="9" t="s">
        <v>173</v>
      </c>
      <c r="K144" s="9" t="s">
        <v>40</v>
      </c>
      <c r="L144" s="9" t="s">
        <v>41</v>
      </c>
      <c r="M144" s="9" t="s">
        <v>232</v>
      </c>
      <c r="N144" s="9" t="s">
        <v>233</v>
      </c>
      <c r="O144" s="9" t="s">
        <v>6551</v>
      </c>
      <c r="P144" s="9" t="s">
        <v>45</v>
      </c>
      <c r="Q144" s="9" t="s">
        <v>235</v>
      </c>
      <c r="R144" s="9" t="s">
        <v>45</v>
      </c>
      <c r="S144" s="9" t="s">
        <v>5277</v>
      </c>
      <c r="T144" s="9" t="s">
        <v>6550</v>
      </c>
      <c r="U144" s="9" t="s">
        <v>611</v>
      </c>
      <c r="V144" s="9" t="s">
        <v>5900</v>
      </c>
      <c r="W144" s="9" t="s">
        <v>51</v>
      </c>
      <c r="X144" s="9" t="s">
        <v>102</v>
      </c>
      <c r="Y144" s="9" t="s">
        <v>53</v>
      </c>
      <c r="Z144" s="9" t="s">
        <v>54</v>
      </c>
      <c r="AA144" s="9" t="s">
        <v>55</v>
      </c>
      <c r="AB144" s="9" t="s">
        <v>5248</v>
      </c>
      <c r="AC144" s="12">
        <v>0</v>
      </c>
      <c r="AD144" s="6"/>
      <c r="AE144" s="10" t="str" cm="1">
        <f t="array" aca="1" ref="AE144" ca="1">IFERROR(_xlfn.XLOOKUP(MID(CELL("filename",$A$1),FIND("]",CELL("filename",$A$1))+1,255)&amp;"|"&amp;$C144,Fonte_OM_Objeto!$G:$G,Fonte_OM_Objeto!$J:$J),"")</f>
        <v/>
      </c>
      <c r="AF144" s="10" t="str" cm="1">
        <f t="array" aca="1" ref="AF144" ca="1">IFERROR(_xlfn.XLOOKUP(MID(CELL("filename",$A$1),FIND("]",CELL("filename",$A$1))+1,255)&amp;"|"&amp;$C144,Fonte_OM_Objeto!$G:$G,Fonte_OM_Objeto!$K:$K),"")</f>
        <v/>
      </c>
    </row>
    <row r="145" spans="1:32" s="1" customFormat="1" ht="19.7" customHeight="1" x14ac:dyDescent="0.2">
      <c r="A145" s="9" t="s">
        <v>30</v>
      </c>
      <c r="B145" s="9" t="s">
        <v>31</v>
      </c>
      <c r="C145" s="9" t="s">
        <v>6554</v>
      </c>
      <c r="D145" s="9" t="s">
        <v>33</v>
      </c>
      <c r="E145" s="9"/>
      <c r="F145" s="9" t="s">
        <v>6553</v>
      </c>
      <c r="G145" s="9" t="s">
        <v>6552</v>
      </c>
      <c r="H145" s="13" t="str">
        <f>IF($D145="BANCADA ESTADUAL (RP 7)","BANCADA ESTADUAL",IF($D145="RELATOR (RP 9)","COMISSÃO MISTA DO CONGRESSO",IFERROR(_xlfn.XLOOKUP($G145,$AH:$AH,$AI:$AI),IFERROR(_xlfn.XLOOKUP($G145,'2021'!$F:$F,'2021'!$G:$G),IFERROR(_xlfn.XLOOKUP($G145,'2022'!$G:$G,'2022'!$H:$H),IFERROR(_xlfn.XLOOKUP($G145,'2023'!$G:$G,'2023'!$H:$H),IFERROR(_xlfn.XLOOKUP($G145,'2019'!$G:$G,'2019'!$H:$H),IFERROR(_xlfn.XLOOKUP($G145,'2024'!$G:$G,'2024'!$H:$H),IFERROR(_xlfn.XLOOKUP($G145,'2025'!$G:$G,'2025'!$H:$H),IFERROR(_xlfn.XLOOKUP($G145,'2026'!$G:$G,'2026'!$H:$H),""))))))))))</f>
        <v>SENADOR</v>
      </c>
      <c r="I145" s="9" t="s">
        <v>611</v>
      </c>
      <c r="J145" s="9" t="s">
        <v>173</v>
      </c>
      <c r="K145" s="9" t="s">
        <v>40</v>
      </c>
      <c r="L145" s="9" t="s">
        <v>41</v>
      </c>
      <c r="M145" s="9" t="s">
        <v>232</v>
      </c>
      <c r="N145" s="9" t="s">
        <v>233</v>
      </c>
      <c r="O145" s="9" t="s">
        <v>6551</v>
      </c>
      <c r="P145" s="9" t="s">
        <v>45</v>
      </c>
      <c r="Q145" s="9" t="s">
        <v>235</v>
      </c>
      <c r="R145" s="9" t="s">
        <v>45</v>
      </c>
      <c r="S145" s="9" t="s">
        <v>5277</v>
      </c>
      <c r="T145" s="9" t="s">
        <v>6550</v>
      </c>
      <c r="U145" s="9" t="s">
        <v>611</v>
      </c>
      <c r="V145" s="9" t="s">
        <v>5900</v>
      </c>
      <c r="W145" s="9" t="s">
        <v>51</v>
      </c>
      <c r="X145" s="9" t="s">
        <v>52</v>
      </c>
      <c r="Y145" s="9" t="s">
        <v>5275</v>
      </c>
      <c r="Z145" s="9" t="s">
        <v>54</v>
      </c>
      <c r="AA145" s="9" t="s">
        <v>55</v>
      </c>
      <c r="AB145" s="9" t="s">
        <v>5248</v>
      </c>
      <c r="AC145" s="12">
        <v>0</v>
      </c>
      <c r="AD145" s="6"/>
      <c r="AE145" s="10" t="str" cm="1">
        <f t="array" aca="1" ref="AE145" ca="1">IFERROR(_xlfn.XLOOKUP(MID(CELL("filename",$A$1),FIND("]",CELL("filename",$A$1))+1,255)&amp;"|"&amp;$C145,Fonte_OM_Objeto!$G:$G,Fonte_OM_Objeto!$J:$J),"")</f>
        <v/>
      </c>
      <c r="AF145" s="10" t="str" cm="1">
        <f t="array" aca="1" ref="AF145" ca="1">IFERROR(_xlfn.XLOOKUP(MID(CELL("filename",$A$1),FIND("]",CELL("filename",$A$1))+1,255)&amp;"|"&amp;$C145,Fonte_OM_Objeto!$G:$G,Fonte_OM_Objeto!$K:$K),"")</f>
        <v/>
      </c>
    </row>
    <row r="146" spans="1:32" s="1" customFormat="1" ht="19.7" customHeight="1" x14ac:dyDescent="0.2">
      <c r="A146" s="9" t="s">
        <v>30</v>
      </c>
      <c r="B146" s="9" t="s">
        <v>31</v>
      </c>
      <c r="C146" s="9" t="s">
        <v>6549</v>
      </c>
      <c r="D146" s="9" t="s">
        <v>33</v>
      </c>
      <c r="E146" s="9"/>
      <c r="F146" s="9" t="s">
        <v>4624</v>
      </c>
      <c r="G146" s="9" t="s">
        <v>4623</v>
      </c>
      <c r="H146" s="13" t="str">
        <f>IF($D146="BANCADA ESTADUAL (RP 7)","BANCADA ESTADUAL",IF($D146="RELATOR (RP 9)","COMISSÃO MISTA DO CONGRESSO",IFERROR(_xlfn.XLOOKUP($G146,$AH:$AH,$AI:$AI),IFERROR(_xlfn.XLOOKUP($G146,'2021'!$F:$F,'2021'!$G:$G),IFERROR(_xlfn.XLOOKUP($G146,'2022'!$G:$G,'2022'!$H:$H),IFERROR(_xlfn.XLOOKUP($G146,'2023'!$G:$G,'2023'!$H:$H),IFERROR(_xlfn.XLOOKUP($G146,'2019'!$G:$G,'2019'!$H:$H),IFERROR(_xlfn.XLOOKUP($G146,'2024'!$G:$G,'2024'!$H:$H),IFERROR(_xlfn.XLOOKUP($G146,'2025'!$G:$G,'2025'!$H:$H),IFERROR(_xlfn.XLOOKUP($G146,'2026'!$G:$G,'2026'!$H:$H),""))))))))))</f>
        <v>SENADOR</v>
      </c>
      <c r="I146" s="9" t="s">
        <v>129</v>
      </c>
      <c r="J146" s="9" t="s">
        <v>107</v>
      </c>
      <c r="K146" s="9" t="s">
        <v>40</v>
      </c>
      <c r="L146" s="9" t="s">
        <v>41</v>
      </c>
      <c r="M146" s="9" t="s">
        <v>59</v>
      </c>
      <c r="N146" s="9" t="s">
        <v>5252</v>
      </c>
      <c r="O146" s="9" t="s">
        <v>5246</v>
      </c>
      <c r="P146" s="9" t="s">
        <v>45</v>
      </c>
      <c r="Q146" s="9" t="s">
        <v>46</v>
      </c>
      <c r="R146" s="9" t="s">
        <v>5235</v>
      </c>
      <c r="S146" s="9" t="s">
        <v>5210</v>
      </c>
      <c r="T146" s="9" t="s">
        <v>75</v>
      </c>
      <c r="U146" s="9" t="s">
        <v>76</v>
      </c>
      <c r="V146" s="9" t="s">
        <v>75</v>
      </c>
      <c r="W146" s="9" t="s">
        <v>51</v>
      </c>
      <c r="X146" s="9" t="s">
        <v>102</v>
      </c>
      <c r="Y146" s="9" t="s">
        <v>53</v>
      </c>
      <c r="Z146" s="9" t="s">
        <v>5207</v>
      </c>
      <c r="AA146" s="9" t="s">
        <v>55</v>
      </c>
      <c r="AB146" s="9" t="s">
        <v>5248</v>
      </c>
      <c r="AC146" s="12">
        <v>0</v>
      </c>
      <c r="AD146" s="6"/>
      <c r="AE146" s="10" t="str" cm="1">
        <f t="array" aca="1" ref="AE146" ca="1">IFERROR(_xlfn.XLOOKUP(MID(CELL("filename",$A$1),FIND("]",CELL("filename",$A$1))+1,255)&amp;"|"&amp;$C146,Fonte_OM_Objeto!$G:$G,Fonte_OM_Objeto!$J:$J),"")</f>
        <v/>
      </c>
      <c r="AF146" s="10" t="str" cm="1">
        <f t="array" aca="1" ref="AF146" ca="1">IFERROR(_xlfn.XLOOKUP(MID(CELL("filename",$A$1),FIND("]",CELL("filename",$A$1))+1,255)&amp;"|"&amp;$C146,Fonte_OM_Objeto!$G:$G,Fonte_OM_Objeto!$K:$K),"")</f>
        <v/>
      </c>
    </row>
    <row r="147" spans="1:32" s="1" customFormat="1" ht="19.7" customHeight="1" x14ac:dyDescent="0.2">
      <c r="A147" s="9" t="s">
        <v>30</v>
      </c>
      <c r="B147" s="9" t="s">
        <v>31</v>
      </c>
      <c r="C147" s="9" t="s">
        <v>6548</v>
      </c>
      <c r="D147" s="9" t="s">
        <v>33</v>
      </c>
      <c r="E147" s="9"/>
      <c r="F147" s="9" t="s">
        <v>4624</v>
      </c>
      <c r="G147" s="9" t="s">
        <v>4623</v>
      </c>
      <c r="H147" s="13" t="str">
        <f>IF($D147="BANCADA ESTADUAL (RP 7)","BANCADA ESTADUAL",IF($D147="RELATOR (RP 9)","COMISSÃO MISTA DO CONGRESSO",IFERROR(_xlfn.XLOOKUP($G147,$AH:$AH,$AI:$AI),IFERROR(_xlfn.XLOOKUP($G147,'2021'!$F:$F,'2021'!$G:$G),IFERROR(_xlfn.XLOOKUP($G147,'2022'!$G:$G,'2022'!$H:$H),IFERROR(_xlfn.XLOOKUP($G147,'2023'!$G:$G,'2023'!$H:$H),IFERROR(_xlfn.XLOOKUP($G147,'2019'!$G:$G,'2019'!$H:$H),IFERROR(_xlfn.XLOOKUP($G147,'2024'!$G:$G,'2024'!$H:$H),IFERROR(_xlfn.XLOOKUP($G147,'2025'!$G:$G,'2025'!$H:$H),IFERROR(_xlfn.XLOOKUP($G147,'2026'!$G:$G,'2026'!$H:$H),""))))))))))</f>
        <v>SENADOR</v>
      </c>
      <c r="I147" s="9" t="s">
        <v>129</v>
      </c>
      <c r="J147" s="9" t="s">
        <v>107</v>
      </c>
      <c r="K147" s="9" t="s">
        <v>40</v>
      </c>
      <c r="L147" s="9" t="s">
        <v>41</v>
      </c>
      <c r="M147" s="9" t="s">
        <v>59</v>
      </c>
      <c r="N147" s="9" t="s">
        <v>5252</v>
      </c>
      <c r="O147" s="9" t="s">
        <v>5246</v>
      </c>
      <c r="P147" s="9" t="s">
        <v>45</v>
      </c>
      <c r="Q147" s="9" t="s">
        <v>46</v>
      </c>
      <c r="R147" s="9" t="s">
        <v>5235</v>
      </c>
      <c r="S147" s="9" t="s">
        <v>5210</v>
      </c>
      <c r="T147" s="9" t="s">
        <v>75</v>
      </c>
      <c r="U147" s="9" t="s">
        <v>76</v>
      </c>
      <c r="V147" s="9" t="s">
        <v>75</v>
      </c>
      <c r="W147" s="9" t="s">
        <v>51</v>
      </c>
      <c r="X147" s="9" t="s">
        <v>102</v>
      </c>
      <c r="Y147" s="9" t="s">
        <v>53</v>
      </c>
      <c r="Z147" s="9" t="s">
        <v>5207</v>
      </c>
      <c r="AA147" s="9" t="s">
        <v>55</v>
      </c>
      <c r="AB147" s="9" t="s">
        <v>5248</v>
      </c>
      <c r="AC147" s="12">
        <v>0</v>
      </c>
      <c r="AD147" s="6"/>
      <c r="AE147" s="10" t="str" cm="1">
        <f t="array" aca="1" ref="AE147" ca="1">IFERROR(_xlfn.XLOOKUP(MID(CELL("filename",$A$1),FIND("]",CELL("filename",$A$1))+1,255)&amp;"|"&amp;$C147,Fonte_OM_Objeto!$G:$G,Fonte_OM_Objeto!$J:$J),"")</f>
        <v/>
      </c>
      <c r="AF147" s="10" t="str" cm="1">
        <f t="array" aca="1" ref="AF147" ca="1">IFERROR(_xlfn.XLOOKUP(MID(CELL("filename",$A$1),FIND("]",CELL("filename",$A$1))+1,255)&amp;"|"&amp;$C147,Fonte_OM_Objeto!$G:$G,Fonte_OM_Objeto!$K:$K),"")</f>
        <v/>
      </c>
    </row>
    <row r="148" spans="1:32" s="1" customFormat="1" ht="19.7" customHeight="1" x14ac:dyDescent="0.2">
      <c r="A148" s="9" t="s">
        <v>30</v>
      </c>
      <c r="B148" s="9" t="s">
        <v>31</v>
      </c>
      <c r="C148" s="9" t="s">
        <v>6547</v>
      </c>
      <c r="D148" s="9" t="s">
        <v>33</v>
      </c>
      <c r="E148" s="9"/>
      <c r="F148" s="9" t="s">
        <v>4624</v>
      </c>
      <c r="G148" s="9" t="s">
        <v>4623</v>
      </c>
      <c r="H148" s="13" t="str">
        <f>IF($D148="BANCADA ESTADUAL (RP 7)","BANCADA ESTADUAL",IF($D148="RELATOR (RP 9)","COMISSÃO MISTA DO CONGRESSO",IFERROR(_xlfn.XLOOKUP($G148,$AH:$AH,$AI:$AI),IFERROR(_xlfn.XLOOKUP($G148,'2021'!$F:$F,'2021'!$G:$G),IFERROR(_xlfn.XLOOKUP($G148,'2022'!$G:$G,'2022'!$H:$H),IFERROR(_xlfn.XLOOKUP($G148,'2023'!$G:$G,'2023'!$H:$H),IFERROR(_xlfn.XLOOKUP($G148,'2019'!$G:$G,'2019'!$H:$H),IFERROR(_xlfn.XLOOKUP($G148,'2024'!$G:$G,'2024'!$H:$H),IFERROR(_xlfn.XLOOKUP($G148,'2025'!$G:$G,'2025'!$H:$H),IFERROR(_xlfn.XLOOKUP($G148,'2026'!$G:$G,'2026'!$H:$H),""))))))))))</f>
        <v>SENADOR</v>
      </c>
      <c r="I148" s="9" t="s">
        <v>129</v>
      </c>
      <c r="J148" s="9" t="s">
        <v>107</v>
      </c>
      <c r="K148" s="9" t="s">
        <v>40</v>
      </c>
      <c r="L148" s="9" t="s">
        <v>41</v>
      </c>
      <c r="M148" s="9" t="s">
        <v>42</v>
      </c>
      <c r="N148" s="9" t="s">
        <v>5257</v>
      </c>
      <c r="O148" s="9" t="s">
        <v>6546</v>
      </c>
      <c r="P148" s="9" t="s">
        <v>45</v>
      </c>
      <c r="Q148" s="9" t="s">
        <v>84</v>
      </c>
      <c r="R148" s="9" t="s">
        <v>45</v>
      </c>
      <c r="S148" s="9" t="s">
        <v>5218</v>
      </c>
      <c r="T148" s="9" t="s">
        <v>6545</v>
      </c>
      <c r="U148" s="9" t="s">
        <v>129</v>
      </c>
      <c r="V148" s="9" t="s">
        <v>811</v>
      </c>
      <c r="W148" s="9" t="s">
        <v>51</v>
      </c>
      <c r="X148" s="9" t="s">
        <v>52</v>
      </c>
      <c r="Y148" s="9" t="s">
        <v>53</v>
      </c>
      <c r="Z148" s="9" t="s">
        <v>5207</v>
      </c>
      <c r="AA148" s="9" t="s">
        <v>55</v>
      </c>
      <c r="AB148" s="9" t="s">
        <v>5248</v>
      </c>
      <c r="AC148" s="12">
        <v>0</v>
      </c>
      <c r="AD148" s="6"/>
      <c r="AE148" s="10" t="str" cm="1">
        <f t="array" aca="1" ref="AE148" ca="1">IFERROR(_xlfn.XLOOKUP(MID(CELL("filename",$A$1),FIND("]",CELL("filename",$A$1))+1,255)&amp;"|"&amp;$C148,Fonte_OM_Objeto!$G:$G,Fonte_OM_Objeto!$J:$J),"")</f>
        <v/>
      </c>
      <c r="AF148" s="10" t="str" cm="1">
        <f t="array" aca="1" ref="AF148" ca="1">IFERROR(_xlfn.XLOOKUP(MID(CELL("filename",$A$1),FIND("]",CELL("filename",$A$1))+1,255)&amp;"|"&amp;$C148,Fonte_OM_Objeto!$G:$G,Fonte_OM_Objeto!$K:$K),"")</f>
        <v/>
      </c>
    </row>
    <row r="149" spans="1:32" s="1" customFormat="1" ht="19.7" customHeight="1" x14ac:dyDescent="0.2">
      <c r="A149" s="9" t="s">
        <v>30</v>
      </c>
      <c r="B149" s="9" t="s">
        <v>31</v>
      </c>
      <c r="C149" s="9" t="s">
        <v>6544</v>
      </c>
      <c r="D149" s="9" t="s">
        <v>33</v>
      </c>
      <c r="E149" s="9"/>
      <c r="F149" s="9" t="s">
        <v>4624</v>
      </c>
      <c r="G149" s="9" t="s">
        <v>4623</v>
      </c>
      <c r="H149" s="13" t="str">
        <f>IF($D149="BANCADA ESTADUAL (RP 7)","BANCADA ESTADUAL",IF($D149="RELATOR (RP 9)","COMISSÃO MISTA DO CONGRESSO",IFERROR(_xlfn.XLOOKUP($G149,$AH:$AH,$AI:$AI),IFERROR(_xlfn.XLOOKUP($G149,'2021'!$F:$F,'2021'!$G:$G),IFERROR(_xlfn.XLOOKUP($G149,'2022'!$G:$G,'2022'!$H:$H),IFERROR(_xlfn.XLOOKUP($G149,'2023'!$G:$G,'2023'!$H:$H),IFERROR(_xlfn.XLOOKUP($G149,'2019'!$G:$G,'2019'!$H:$H),IFERROR(_xlfn.XLOOKUP($G149,'2024'!$G:$G,'2024'!$H:$H),IFERROR(_xlfn.XLOOKUP($G149,'2025'!$G:$G,'2025'!$H:$H),IFERROR(_xlfn.XLOOKUP($G149,'2026'!$G:$G,'2026'!$H:$H),""))))))))))</f>
        <v>SENADOR</v>
      </c>
      <c r="I149" s="9" t="s">
        <v>129</v>
      </c>
      <c r="J149" s="9" t="s">
        <v>107</v>
      </c>
      <c r="K149" s="9" t="s">
        <v>40</v>
      </c>
      <c r="L149" s="9" t="s">
        <v>41</v>
      </c>
      <c r="M149" s="9" t="s">
        <v>42</v>
      </c>
      <c r="N149" s="9" t="s">
        <v>5257</v>
      </c>
      <c r="O149" s="9" t="s">
        <v>6543</v>
      </c>
      <c r="P149" s="9" t="s">
        <v>45</v>
      </c>
      <c r="Q149" s="9" t="s">
        <v>109</v>
      </c>
      <c r="R149" s="9" t="s">
        <v>47</v>
      </c>
      <c r="S149" s="9" t="s">
        <v>5267</v>
      </c>
      <c r="T149" s="9" t="s">
        <v>6542</v>
      </c>
      <c r="U149" s="9" t="s">
        <v>129</v>
      </c>
      <c r="V149" s="9" t="s">
        <v>811</v>
      </c>
      <c r="W149" s="9" t="s">
        <v>111</v>
      </c>
      <c r="X149" s="9" t="s">
        <v>52</v>
      </c>
      <c r="Y149" s="9" t="s">
        <v>53</v>
      </c>
      <c r="Z149" s="9" t="s">
        <v>5207</v>
      </c>
      <c r="AA149" s="9" t="s">
        <v>55</v>
      </c>
      <c r="AB149" s="9" t="s">
        <v>5248</v>
      </c>
      <c r="AC149" s="12">
        <v>150000</v>
      </c>
      <c r="AD149" s="6"/>
      <c r="AE149" s="10" t="str" cm="1">
        <f t="array" aca="1" ref="AE149" ca="1">IFERROR(_xlfn.XLOOKUP(MID(CELL("filename",$A$1),FIND("]",CELL("filename",$A$1))+1,255)&amp;"|"&amp;$C149,Fonte_OM_Objeto!$G:$G,Fonte_OM_Objeto!$J:$J),"")</f>
        <v>Hospital Geral - Curitiba - PR</v>
      </c>
      <c r="AF149" s="10" t="str" cm="1">
        <f t="array" aca="1" ref="AF149" ca="1">IFERROR(_xlfn.XLOOKUP(MID(CELL("filename",$A$1),FIND("]",CELL("filename",$A$1))+1,255)&amp;"|"&amp;$C149,Fonte_OM_Objeto!$G:$G,Fonte_OM_Objeto!$K:$K),"")</f>
        <v>Aquisição de aparelhos e equipamentos médicos, odontológicos.</v>
      </c>
    </row>
    <row r="150" spans="1:32" s="1" customFormat="1" ht="19.7" customHeight="1" x14ac:dyDescent="0.2">
      <c r="A150" s="9" t="s">
        <v>30</v>
      </c>
      <c r="B150" s="9" t="s">
        <v>31</v>
      </c>
      <c r="C150" s="9" t="s">
        <v>6541</v>
      </c>
      <c r="D150" s="9" t="s">
        <v>33</v>
      </c>
      <c r="E150" s="9"/>
      <c r="F150" s="9" t="s">
        <v>4624</v>
      </c>
      <c r="G150" s="9" t="s">
        <v>4623</v>
      </c>
      <c r="H150" s="13" t="str">
        <f>IF($D150="BANCADA ESTADUAL (RP 7)","BANCADA ESTADUAL",IF($D150="RELATOR (RP 9)","COMISSÃO MISTA DO CONGRESSO",IFERROR(_xlfn.XLOOKUP($G150,$AH:$AH,$AI:$AI),IFERROR(_xlfn.XLOOKUP($G150,'2021'!$F:$F,'2021'!$G:$G),IFERROR(_xlfn.XLOOKUP($G150,'2022'!$G:$G,'2022'!$H:$H),IFERROR(_xlfn.XLOOKUP($G150,'2023'!$G:$G,'2023'!$H:$H),IFERROR(_xlfn.XLOOKUP($G150,'2019'!$G:$G,'2019'!$H:$H),IFERROR(_xlfn.XLOOKUP($G150,'2024'!$G:$G,'2024'!$H:$H),IFERROR(_xlfn.XLOOKUP($G150,'2025'!$G:$G,'2025'!$H:$H),IFERROR(_xlfn.XLOOKUP($G150,'2026'!$G:$G,'2026'!$H:$H),""))))))))))</f>
        <v>SENADOR</v>
      </c>
      <c r="I150" s="9" t="s">
        <v>129</v>
      </c>
      <c r="J150" s="9" t="s">
        <v>107</v>
      </c>
      <c r="K150" s="9" t="s">
        <v>40</v>
      </c>
      <c r="L150" s="9" t="s">
        <v>41</v>
      </c>
      <c r="M150" s="9" t="s">
        <v>59</v>
      </c>
      <c r="N150" s="9" t="s">
        <v>5252</v>
      </c>
      <c r="O150" s="9" t="s">
        <v>118</v>
      </c>
      <c r="P150" s="9" t="s">
        <v>45</v>
      </c>
      <c r="Q150" s="9" t="s">
        <v>46</v>
      </c>
      <c r="R150" s="9" t="s">
        <v>47</v>
      </c>
      <c r="S150" s="9" t="s">
        <v>5210</v>
      </c>
      <c r="T150" s="9" t="s">
        <v>75</v>
      </c>
      <c r="U150" s="9" t="s">
        <v>76</v>
      </c>
      <c r="V150" s="9" t="s">
        <v>75</v>
      </c>
      <c r="W150" s="9" t="s">
        <v>51</v>
      </c>
      <c r="X150" s="9" t="s">
        <v>52</v>
      </c>
      <c r="Y150" s="9" t="s">
        <v>53</v>
      </c>
      <c r="Z150" s="9" t="s">
        <v>5207</v>
      </c>
      <c r="AA150" s="9" t="s">
        <v>55</v>
      </c>
      <c r="AB150" s="9" t="s">
        <v>5248</v>
      </c>
      <c r="AC150" s="12">
        <v>160000</v>
      </c>
      <c r="AD150" s="6"/>
      <c r="AE150" s="10" t="str" cm="1">
        <f t="array" aca="1" ref="AE150" ca="1">IFERROR(_xlfn.XLOOKUP(MID(CELL("filename",$A$1),FIND("]",CELL("filename",$A$1))+1,255)&amp;"|"&amp;$C150,Fonte_OM_Objeto!$G:$G,Fonte_OM_Objeto!$J:$J),"")</f>
        <v/>
      </c>
      <c r="AF150" s="10" t="str" cm="1">
        <f t="array" aca="1" ref="AF150" ca="1">IFERROR(_xlfn.XLOOKUP(MID(CELL("filename",$A$1),FIND("]",CELL("filename",$A$1))+1,255)&amp;"|"&amp;$C150,Fonte_OM_Objeto!$G:$G,Fonte_OM_Objeto!$K:$K),"")</f>
        <v/>
      </c>
    </row>
    <row r="151" spans="1:32" s="1" customFormat="1" ht="19.7" customHeight="1" x14ac:dyDescent="0.2">
      <c r="A151" s="9" t="s">
        <v>30</v>
      </c>
      <c r="B151" s="9" t="s">
        <v>31</v>
      </c>
      <c r="C151" s="9" t="s">
        <v>6540</v>
      </c>
      <c r="D151" s="9" t="s">
        <v>33</v>
      </c>
      <c r="E151" s="9"/>
      <c r="F151" s="9" t="s">
        <v>4624</v>
      </c>
      <c r="G151" s="9" t="s">
        <v>4623</v>
      </c>
      <c r="H151" s="13" t="str">
        <f>IF($D151="BANCADA ESTADUAL (RP 7)","BANCADA ESTADUAL",IF($D151="RELATOR (RP 9)","COMISSÃO MISTA DO CONGRESSO",IFERROR(_xlfn.XLOOKUP($G151,$AH:$AH,$AI:$AI),IFERROR(_xlfn.XLOOKUP($G151,'2021'!$F:$F,'2021'!$G:$G),IFERROR(_xlfn.XLOOKUP($G151,'2022'!$G:$G,'2022'!$H:$H),IFERROR(_xlfn.XLOOKUP($G151,'2023'!$G:$G,'2023'!$H:$H),IFERROR(_xlfn.XLOOKUP($G151,'2019'!$G:$G,'2019'!$H:$H),IFERROR(_xlfn.XLOOKUP($G151,'2024'!$G:$G,'2024'!$H:$H),IFERROR(_xlfn.XLOOKUP($G151,'2025'!$G:$G,'2025'!$H:$H),IFERROR(_xlfn.XLOOKUP($G151,'2026'!$G:$G,'2026'!$H:$H),""))))))))))</f>
        <v>SENADOR</v>
      </c>
      <c r="I151" s="9" t="s">
        <v>129</v>
      </c>
      <c r="J151" s="9" t="s">
        <v>107</v>
      </c>
      <c r="K151" s="9" t="s">
        <v>40</v>
      </c>
      <c r="L151" s="9" t="s">
        <v>41</v>
      </c>
      <c r="M151" s="9" t="s">
        <v>97</v>
      </c>
      <c r="N151" s="9" t="s">
        <v>5264</v>
      </c>
      <c r="O151" s="9" t="s">
        <v>130</v>
      </c>
      <c r="P151" s="9" t="s">
        <v>45</v>
      </c>
      <c r="Q151" s="9" t="s">
        <v>109</v>
      </c>
      <c r="R151" s="9" t="s">
        <v>47</v>
      </c>
      <c r="S151" s="9" t="s">
        <v>5267</v>
      </c>
      <c r="T151" s="9" t="s">
        <v>75</v>
      </c>
      <c r="U151" s="9" t="s">
        <v>76</v>
      </c>
      <c r="V151" s="9" t="s">
        <v>75</v>
      </c>
      <c r="W151" s="9" t="s">
        <v>111</v>
      </c>
      <c r="X151" s="9" t="s">
        <v>52</v>
      </c>
      <c r="Y151" s="9" t="s">
        <v>53</v>
      </c>
      <c r="Z151" s="9" t="s">
        <v>54</v>
      </c>
      <c r="AA151" s="9" t="s">
        <v>55</v>
      </c>
      <c r="AB151" s="9" t="s">
        <v>5248</v>
      </c>
      <c r="AC151" s="12">
        <v>150000</v>
      </c>
      <c r="AD151" s="6"/>
      <c r="AE151" s="10" t="str" cm="1">
        <f t="array" aca="1" ref="AE151" ca="1">IFERROR(_xlfn.XLOOKUP(MID(CELL("filename",$A$1),FIND("]",CELL("filename",$A$1))+1,255)&amp;"|"&amp;$C151,Fonte_OM_Objeto!$G:$G,Fonte_OM_Objeto!$J:$J),"")</f>
        <v/>
      </c>
      <c r="AF151" s="10" t="str" cm="1">
        <f t="array" aca="1" ref="AF151" ca="1">IFERROR(_xlfn.XLOOKUP(MID(CELL("filename",$A$1),FIND("]",CELL("filename",$A$1))+1,255)&amp;"|"&amp;$C151,Fonte_OM_Objeto!$G:$G,Fonte_OM_Objeto!$K:$K),"")</f>
        <v/>
      </c>
    </row>
    <row r="152" spans="1:32" s="1" customFormat="1" ht="19.7" customHeight="1" x14ac:dyDescent="0.2">
      <c r="A152" s="9" t="s">
        <v>30</v>
      </c>
      <c r="B152" s="9" t="s">
        <v>31</v>
      </c>
      <c r="C152" s="9" t="s">
        <v>6539</v>
      </c>
      <c r="D152" s="9" t="s">
        <v>33</v>
      </c>
      <c r="E152" s="9"/>
      <c r="F152" s="9" t="s">
        <v>6534</v>
      </c>
      <c r="G152" s="9" t="s">
        <v>6533</v>
      </c>
      <c r="H152" s="13" t="str">
        <f>IF($D152="BANCADA ESTADUAL (RP 7)","BANCADA ESTADUAL",IF($D152="RELATOR (RP 9)","COMISSÃO MISTA DO CONGRESSO",IFERROR(_xlfn.XLOOKUP($G152,$AH:$AH,$AI:$AI),IFERROR(_xlfn.XLOOKUP($G152,'2021'!$F:$F,'2021'!$G:$G),IFERROR(_xlfn.XLOOKUP($G152,'2022'!$G:$G,'2022'!$H:$H),IFERROR(_xlfn.XLOOKUP($G152,'2023'!$G:$G,'2023'!$H:$H),IFERROR(_xlfn.XLOOKUP($G152,'2019'!$G:$G,'2019'!$H:$H),IFERROR(_xlfn.XLOOKUP($G152,'2024'!$G:$G,'2024'!$H:$H),IFERROR(_xlfn.XLOOKUP($G152,'2025'!$G:$G,'2025'!$H:$H),IFERROR(_xlfn.XLOOKUP($G152,'2026'!$G:$G,'2026'!$H:$H),""))))))))))</f>
        <v>SENADOR</v>
      </c>
      <c r="I152" s="9" t="s">
        <v>451</v>
      </c>
      <c r="J152" s="9" t="s">
        <v>6532</v>
      </c>
      <c r="K152" s="9" t="s">
        <v>40</v>
      </c>
      <c r="L152" s="9" t="s">
        <v>41</v>
      </c>
      <c r="M152" s="9" t="s">
        <v>232</v>
      </c>
      <c r="N152" s="9" t="s">
        <v>233</v>
      </c>
      <c r="O152" s="9" t="s">
        <v>5274</v>
      </c>
      <c r="P152" s="9" t="s">
        <v>45</v>
      </c>
      <c r="Q152" s="9" t="s">
        <v>2866</v>
      </c>
      <c r="R152" s="9" t="s">
        <v>45</v>
      </c>
      <c r="S152" s="9" t="s">
        <v>2865</v>
      </c>
      <c r="T152" s="9" t="s">
        <v>75</v>
      </c>
      <c r="U152" s="9" t="s">
        <v>76</v>
      </c>
      <c r="V152" s="9" t="s">
        <v>75</v>
      </c>
      <c r="W152" s="9" t="s">
        <v>51</v>
      </c>
      <c r="X152" s="9" t="s">
        <v>102</v>
      </c>
      <c r="Y152" s="9" t="s">
        <v>53</v>
      </c>
      <c r="Z152" s="9" t="s">
        <v>5207</v>
      </c>
      <c r="AA152" s="9" t="s">
        <v>55</v>
      </c>
      <c r="AB152" s="9" t="s">
        <v>5248</v>
      </c>
      <c r="AC152" s="12">
        <v>0</v>
      </c>
      <c r="AD152" s="6"/>
      <c r="AE152" s="10" t="str" cm="1">
        <f t="array" aca="1" ref="AE152" ca="1">IFERROR(_xlfn.XLOOKUP(MID(CELL("filename",$A$1),FIND("]",CELL("filename",$A$1))+1,255)&amp;"|"&amp;$C152,Fonte_OM_Objeto!$G:$G,Fonte_OM_Objeto!$J:$J),"")</f>
        <v/>
      </c>
      <c r="AF152" s="10" t="str" cm="1">
        <f t="array" aca="1" ref="AF152" ca="1">IFERROR(_xlfn.XLOOKUP(MID(CELL("filename",$A$1),FIND("]",CELL("filename",$A$1))+1,255)&amp;"|"&amp;$C152,Fonte_OM_Objeto!$G:$G,Fonte_OM_Objeto!$K:$K),"")</f>
        <v/>
      </c>
    </row>
    <row r="153" spans="1:32" s="1" customFormat="1" ht="19.7" customHeight="1" x14ac:dyDescent="0.2">
      <c r="A153" s="9" t="s">
        <v>30</v>
      </c>
      <c r="B153" s="9" t="s">
        <v>31</v>
      </c>
      <c r="C153" s="9" t="s">
        <v>6538</v>
      </c>
      <c r="D153" s="9" t="s">
        <v>33</v>
      </c>
      <c r="E153" s="9"/>
      <c r="F153" s="9" t="s">
        <v>6534</v>
      </c>
      <c r="G153" s="9" t="s">
        <v>6533</v>
      </c>
      <c r="H153" s="13" t="str">
        <f>IF($D153="BANCADA ESTADUAL (RP 7)","BANCADA ESTADUAL",IF($D153="RELATOR (RP 9)","COMISSÃO MISTA DO CONGRESSO",IFERROR(_xlfn.XLOOKUP($G153,$AH:$AH,$AI:$AI),IFERROR(_xlfn.XLOOKUP($G153,'2021'!$F:$F,'2021'!$G:$G),IFERROR(_xlfn.XLOOKUP($G153,'2022'!$G:$G,'2022'!$H:$H),IFERROR(_xlfn.XLOOKUP($G153,'2023'!$G:$G,'2023'!$H:$H),IFERROR(_xlfn.XLOOKUP($G153,'2019'!$G:$G,'2019'!$H:$H),IFERROR(_xlfn.XLOOKUP($G153,'2024'!$G:$G,'2024'!$H:$H),IFERROR(_xlfn.XLOOKUP($G153,'2025'!$G:$G,'2025'!$H:$H),IFERROR(_xlfn.XLOOKUP($G153,'2026'!$G:$G,'2026'!$H:$H),""))))))))))</f>
        <v>SENADOR</v>
      </c>
      <c r="I153" s="9" t="s">
        <v>451</v>
      </c>
      <c r="J153" s="9" t="s">
        <v>6532</v>
      </c>
      <c r="K153" s="9" t="s">
        <v>40</v>
      </c>
      <c r="L153" s="9" t="s">
        <v>41</v>
      </c>
      <c r="M153" s="9" t="s">
        <v>97</v>
      </c>
      <c r="N153" s="9" t="s">
        <v>5264</v>
      </c>
      <c r="O153" s="9" t="s">
        <v>5266</v>
      </c>
      <c r="P153" s="9" t="s">
        <v>45</v>
      </c>
      <c r="Q153" s="9" t="s">
        <v>2193</v>
      </c>
      <c r="R153" s="9" t="s">
        <v>45</v>
      </c>
      <c r="S153" s="9" t="s">
        <v>5228</v>
      </c>
      <c r="T153" s="9" t="s">
        <v>75</v>
      </c>
      <c r="U153" s="9" t="s">
        <v>76</v>
      </c>
      <c r="V153" s="9" t="s">
        <v>75</v>
      </c>
      <c r="W153" s="9" t="s">
        <v>51</v>
      </c>
      <c r="X153" s="9" t="s">
        <v>102</v>
      </c>
      <c r="Y153" s="9" t="s">
        <v>53</v>
      </c>
      <c r="Z153" s="9" t="s">
        <v>5207</v>
      </c>
      <c r="AA153" s="9" t="s">
        <v>55</v>
      </c>
      <c r="AB153" s="9" t="s">
        <v>5248</v>
      </c>
      <c r="AC153" s="12">
        <v>0</v>
      </c>
      <c r="AD153" s="6"/>
      <c r="AE153" s="10" t="str" cm="1">
        <f t="array" aca="1" ref="AE153" ca="1">IFERROR(_xlfn.XLOOKUP(MID(CELL("filename",$A$1),FIND("]",CELL("filename",$A$1))+1,255)&amp;"|"&amp;$C153,Fonte_OM_Objeto!$G:$G,Fonte_OM_Objeto!$J:$J),"")</f>
        <v/>
      </c>
      <c r="AF153" s="10" t="str" cm="1">
        <f t="array" aca="1" ref="AF153" ca="1">IFERROR(_xlfn.XLOOKUP(MID(CELL("filename",$A$1),FIND("]",CELL("filename",$A$1))+1,255)&amp;"|"&amp;$C153,Fonte_OM_Objeto!$G:$G,Fonte_OM_Objeto!$K:$K),"")</f>
        <v/>
      </c>
    </row>
    <row r="154" spans="1:32" s="1" customFormat="1" ht="19.7" customHeight="1" x14ac:dyDescent="0.2">
      <c r="A154" s="9" t="s">
        <v>30</v>
      </c>
      <c r="B154" s="9" t="s">
        <v>31</v>
      </c>
      <c r="C154" s="9" t="s">
        <v>6538</v>
      </c>
      <c r="D154" s="9" t="s">
        <v>33</v>
      </c>
      <c r="E154" s="9"/>
      <c r="F154" s="9" t="s">
        <v>6534</v>
      </c>
      <c r="G154" s="9" t="s">
        <v>6533</v>
      </c>
      <c r="H154" s="13" t="str">
        <f>IF($D154="BANCADA ESTADUAL (RP 7)","BANCADA ESTADUAL",IF($D154="RELATOR (RP 9)","COMISSÃO MISTA DO CONGRESSO",IFERROR(_xlfn.XLOOKUP($G154,$AH:$AH,$AI:$AI),IFERROR(_xlfn.XLOOKUP($G154,'2021'!$F:$F,'2021'!$G:$G),IFERROR(_xlfn.XLOOKUP($G154,'2022'!$G:$G,'2022'!$H:$H),IFERROR(_xlfn.XLOOKUP($G154,'2023'!$G:$G,'2023'!$H:$H),IFERROR(_xlfn.XLOOKUP($G154,'2019'!$G:$G,'2019'!$H:$H),IFERROR(_xlfn.XLOOKUP($G154,'2024'!$G:$G,'2024'!$H:$H),IFERROR(_xlfn.XLOOKUP($G154,'2025'!$G:$G,'2025'!$H:$H),IFERROR(_xlfn.XLOOKUP($G154,'2026'!$G:$G,'2026'!$H:$H),""))))))))))</f>
        <v>SENADOR</v>
      </c>
      <c r="I154" s="9" t="s">
        <v>451</v>
      </c>
      <c r="J154" s="9" t="s">
        <v>6532</v>
      </c>
      <c r="K154" s="9" t="s">
        <v>40</v>
      </c>
      <c r="L154" s="9" t="s">
        <v>41</v>
      </c>
      <c r="M154" s="9" t="s">
        <v>97</v>
      </c>
      <c r="N154" s="9" t="s">
        <v>5264</v>
      </c>
      <c r="O154" s="9" t="s">
        <v>5266</v>
      </c>
      <c r="P154" s="9" t="s">
        <v>45</v>
      </c>
      <c r="Q154" s="9" t="s">
        <v>2193</v>
      </c>
      <c r="R154" s="9" t="s">
        <v>45</v>
      </c>
      <c r="S154" s="9" t="s">
        <v>5228</v>
      </c>
      <c r="T154" s="9" t="s">
        <v>75</v>
      </c>
      <c r="U154" s="9" t="s">
        <v>76</v>
      </c>
      <c r="V154" s="9" t="s">
        <v>75</v>
      </c>
      <c r="W154" s="9" t="s">
        <v>51</v>
      </c>
      <c r="X154" s="9" t="s">
        <v>52</v>
      </c>
      <c r="Y154" s="9" t="s">
        <v>53</v>
      </c>
      <c r="Z154" s="9" t="s">
        <v>5207</v>
      </c>
      <c r="AA154" s="9" t="s">
        <v>55</v>
      </c>
      <c r="AB154" s="9" t="s">
        <v>5248</v>
      </c>
      <c r="AC154" s="12">
        <v>0</v>
      </c>
      <c r="AD154" s="6"/>
      <c r="AE154" s="10" t="str" cm="1">
        <f t="array" aca="1" ref="AE154" ca="1">IFERROR(_xlfn.XLOOKUP(MID(CELL("filename",$A$1),FIND("]",CELL("filename",$A$1))+1,255)&amp;"|"&amp;$C154,Fonte_OM_Objeto!$G:$G,Fonte_OM_Objeto!$J:$J),"")</f>
        <v/>
      </c>
      <c r="AF154" s="10" t="str" cm="1">
        <f t="array" aca="1" ref="AF154" ca="1">IFERROR(_xlfn.XLOOKUP(MID(CELL("filename",$A$1),FIND("]",CELL("filename",$A$1))+1,255)&amp;"|"&amp;$C154,Fonte_OM_Objeto!$G:$G,Fonte_OM_Objeto!$K:$K),"")</f>
        <v/>
      </c>
    </row>
    <row r="155" spans="1:32" s="1" customFormat="1" ht="19.7" customHeight="1" x14ac:dyDescent="0.2">
      <c r="A155" s="9" t="s">
        <v>30</v>
      </c>
      <c r="B155" s="9" t="s">
        <v>31</v>
      </c>
      <c r="C155" s="9" t="s">
        <v>6537</v>
      </c>
      <c r="D155" s="9" t="s">
        <v>33</v>
      </c>
      <c r="E155" s="9"/>
      <c r="F155" s="9" t="s">
        <v>6534</v>
      </c>
      <c r="G155" s="9" t="s">
        <v>6533</v>
      </c>
      <c r="H155" s="13" t="str">
        <f>IF($D155="BANCADA ESTADUAL (RP 7)","BANCADA ESTADUAL",IF($D155="RELATOR (RP 9)","COMISSÃO MISTA DO CONGRESSO",IFERROR(_xlfn.XLOOKUP($G155,$AH:$AH,$AI:$AI),IFERROR(_xlfn.XLOOKUP($G155,'2021'!$F:$F,'2021'!$G:$G),IFERROR(_xlfn.XLOOKUP($G155,'2022'!$G:$G,'2022'!$H:$H),IFERROR(_xlfn.XLOOKUP($G155,'2023'!$G:$G,'2023'!$H:$H),IFERROR(_xlfn.XLOOKUP($G155,'2019'!$G:$G,'2019'!$H:$H),IFERROR(_xlfn.XLOOKUP($G155,'2024'!$G:$G,'2024'!$H:$H),IFERROR(_xlfn.XLOOKUP($G155,'2025'!$G:$G,'2025'!$H:$H),IFERROR(_xlfn.XLOOKUP($G155,'2026'!$G:$G,'2026'!$H:$H),""))))))))))</f>
        <v>SENADOR</v>
      </c>
      <c r="I155" s="9" t="s">
        <v>451</v>
      </c>
      <c r="J155" s="9" t="s">
        <v>6532</v>
      </c>
      <c r="K155" s="9" t="s">
        <v>40</v>
      </c>
      <c r="L155" s="9" t="s">
        <v>41</v>
      </c>
      <c r="M155" s="9" t="s">
        <v>408</v>
      </c>
      <c r="N155" s="9" t="s">
        <v>409</v>
      </c>
      <c r="O155" s="9" t="s">
        <v>5251</v>
      </c>
      <c r="P155" s="9" t="s">
        <v>45</v>
      </c>
      <c r="Q155" s="9" t="s">
        <v>411</v>
      </c>
      <c r="R155" s="9" t="s">
        <v>2353</v>
      </c>
      <c r="S155" s="9" t="s">
        <v>5211</v>
      </c>
      <c r="T155" s="9" t="s">
        <v>75</v>
      </c>
      <c r="U155" s="9" t="s">
        <v>76</v>
      </c>
      <c r="V155" s="9" t="s">
        <v>75</v>
      </c>
      <c r="W155" s="9" t="s">
        <v>51</v>
      </c>
      <c r="X155" s="9" t="s">
        <v>102</v>
      </c>
      <c r="Y155" s="9" t="s">
        <v>53</v>
      </c>
      <c r="Z155" s="9" t="s">
        <v>5207</v>
      </c>
      <c r="AA155" s="9" t="s">
        <v>55</v>
      </c>
      <c r="AB155" s="9" t="s">
        <v>5248</v>
      </c>
      <c r="AC155" s="12">
        <v>0</v>
      </c>
      <c r="AD155" s="6"/>
      <c r="AE155" s="10" t="str" cm="1">
        <f t="array" aca="1" ref="AE155" ca="1">IFERROR(_xlfn.XLOOKUP(MID(CELL("filename",$A$1),FIND("]",CELL("filename",$A$1))+1,255)&amp;"|"&amp;$C155,Fonte_OM_Objeto!$G:$G,Fonte_OM_Objeto!$J:$J),"")</f>
        <v/>
      </c>
      <c r="AF155" s="10" t="str" cm="1">
        <f t="array" aca="1" ref="AF155" ca="1">IFERROR(_xlfn.XLOOKUP(MID(CELL("filename",$A$1),FIND("]",CELL("filename",$A$1))+1,255)&amp;"|"&amp;$C155,Fonte_OM_Objeto!$G:$G,Fonte_OM_Objeto!$K:$K),"")</f>
        <v/>
      </c>
    </row>
    <row r="156" spans="1:32" s="1" customFormat="1" ht="19.7" customHeight="1" x14ac:dyDescent="0.2">
      <c r="A156" s="9" t="s">
        <v>30</v>
      </c>
      <c r="B156" s="9" t="s">
        <v>31</v>
      </c>
      <c r="C156" s="9" t="s">
        <v>6536</v>
      </c>
      <c r="D156" s="9" t="s">
        <v>33</v>
      </c>
      <c r="E156" s="9"/>
      <c r="F156" s="9" t="s">
        <v>6534</v>
      </c>
      <c r="G156" s="9" t="s">
        <v>6533</v>
      </c>
      <c r="H156" s="13" t="str">
        <f>IF($D156="BANCADA ESTADUAL (RP 7)","BANCADA ESTADUAL",IF($D156="RELATOR (RP 9)","COMISSÃO MISTA DO CONGRESSO",IFERROR(_xlfn.XLOOKUP($G156,$AH:$AH,$AI:$AI),IFERROR(_xlfn.XLOOKUP($G156,'2021'!$F:$F,'2021'!$G:$G),IFERROR(_xlfn.XLOOKUP($G156,'2022'!$G:$G,'2022'!$H:$H),IFERROR(_xlfn.XLOOKUP($G156,'2023'!$G:$G,'2023'!$H:$H),IFERROR(_xlfn.XLOOKUP($G156,'2019'!$G:$G,'2019'!$H:$H),IFERROR(_xlfn.XLOOKUP($G156,'2024'!$G:$G,'2024'!$H:$H),IFERROR(_xlfn.XLOOKUP($G156,'2025'!$G:$G,'2025'!$H:$H),IFERROR(_xlfn.XLOOKUP($G156,'2026'!$G:$G,'2026'!$H:$H),""))))))))))</f>
        <v>SENADOR</v>
      </c>
      <c r="I156" s="9" t="s">
        <v>451</v>
      </c>
      <c r="J156" s="9" t="s">
        <v>6532</v>
      </c>
      <c r="K156" s="9" t="s">
        <v>40</v>
      </c>
      <c r="L156" s="9" t="s">
        <v>41</v>
      </c>
      <c r="M156" s="9" t="s">
        <v>97</v>
      </c>
      <c r="N156" s="9" t="s">
        <v>5264</v>
      </c>
      <c r="O156" s="9" t="s">
        <v>5266</v>
      </c>
      <c r="P156" s="9" t="s">
        <v>45</v>
      </c>
      <c r="Q156" s="9" t="s">
        <v>2193</v>
      </c>
      <c r="R156" s="9" t="s">
        <v>45</v>
      </c>
      <c r="S156" s="9" t="s">
        <v>5228</v>
      </c>
      <c r="T156" s="9" t="s">
        <v>75</v>
      </c>
      <c r="U156" s="9" t="s">
        <v>76</v>
      </c>
      <c r="V156" s="9" t="s">
        <v>75</v>
      </c>
      <c r="W156" s="9" t="s">
        <v>51</v>
      </c>
      <c r="X156" s="9" t="s">
        <v>52</v>
      </c>
      <c r="Y156" s="9" t="s">
        <v>53</v>
      </c>
      <c r="Z156" s="9" t="s">
        <v>5207</v>
      </c>
      <c r="AA156" s="9" t="s">
        <v>55</v>
      </c>
      <c r="AB156" s="9" t="s">
        <v>5234</v>
      </c>
      <c r="AC156" s="12">
        <v>0</v>
      </c>
      <c r="AD156" s="6"/>
      <c r="AE156" s="10" t="str" cm="1">
        <f t="array" aca="1" ref="AE156" ca="1">IFERROR(_xlfn.XLOOKUP(MID(CELL("filename",$A$1),FIND("]",CELL("filename",$A$1))+1,255)&amp;"|"&amp;$C156,Fonte_OM_Objeto!$G:$G,Fonte_OM_Objeto!$J:$J),"")</f>
        <v/>
      </c>
      <c r="AF156" s="10" t="str" cm="1">
        <f t="array" aca="1" ref="AF156" ca="1">IFERROR(_xlfn.XLOOKUP(MID(CELL("filename",$A$1),FIND("]",CELL("filename",$A$1))+1,255)&amp;"|"&amp;$C156,Fonte_OM_Objeto!$G:$G,Fonte_OM_Objeto!$K:$K),"")</f>
        <v/>
      </c>
    </row>
    <row r="157" spans="1:32" s="1" customFormat="1" ht="19.7" customHeight="1" x14ac:dyDescent="0.2">
      <c r="A157" s="9" t="s">
        <v>30</v>
      </c>
      <c r="B157" s="9" t="s">
        <v>31</v>
      </c>
      <c r="C157" s="9" t="s">
        <v>6535</v>
      </c>
      <c r="D157" s="9" t="s">
        <v>33</v>
      </c>
      <c r="E157" s="9"/>
      <c r="F157" s="9" t="s">
        <v>6534</v>
      </c>
      <c r="G157" s="9" t="s">
        <v>6533</v>
      </c>
      <c r="H157" s="13" t="str">
        <f>IF($D157="BANCADA ESTADUAL (RP 7)","BANCADA ESTADUAL",IF($D157="RELATOR (RP 9)","COMISSÃO MISTA DO CONGRESSO",IFERROR(_xlfn.XLOOKUP($G157,$AH:$AH,$AI:$AI),IFERROR(_xlfn.XLOOKUP($G157,'2021'!$F:$F,'2021'!$G:$G),IFERROR(_xlfn.XLOOKUP($G157,'2022'!$G:$G,'2022'!$H:$H),IFERROR(_xlfn.XLOOKUP($G157,'2023'!$G:$G,'2023'!$H:$H),IFERROR(_xlfn.XLOOKUP($G157,'2019'!$G:$G,'2019'!$H:$H),IFERROR(_xlfn.XLOOKUP($G157,'2024'!$G:$G,'2024'!$H:$H),IFERROR(_xlfn.XLOOKUP($G157,'2025'!$G:$G,'2025'!$H:$H),IFERROR(_xlfn.XLOOKUP($G157,'2026'!$G:$G,'2026'!$H:$H),""))))))))))</f>
        <v>SENADOR</v>
      </c>
      <c r="I157" s="9" t="s">
        <v>451</v>
      </c>
      <c r="J157" s="9" t="s">
        <v>6532</v>
      </c>
      <c r="K157" s="9" t="s">
        <v>40</v>
      </c>
      <c r="L157" s="9" t="s">
        <v>41</v>
      </c>
      <c r="M157" s="9" t="s">
        <v>232</v>
      </c>
      <c r="N157" s="9" t="s">
        <v>233</v>
      </c>
      <c r="O157" s="9" t="s">
        <v>5274</v>
      </c>
      <c r="P157" s="9" t="s">
        <v>45</v>
      </c>
      <c r="Q157" s="9" t="s">
        <v>2866</v>
      </c>
      <c r="R157" s="9" t="s">
        <v>45</v>
      </c>
      <c r="S157" s="9" t="s">
        <v>2865</v>
      </c>
      <c r="T157" s="9" t="s">
        <v>75</v>
      </c>
      <c r="U157" s="9" t="s">
        <v>76</v>
      </c>
      <c r="V157" s="9" t="s">
        <v>75</v>
      </c>
      <c r="W157" s="9" t="s">
        <v>51</v>
      </c>
      <c r="X157" s="9" t="s">
        <v>102</v>
      </c>
      <c r="Y157" s="9" t="s">
        <v>53</v>
      </c>
      <c r="Z157" s="9" t="s">
        <v>5207</v>
      </c>
      <c r="AA157" s="9" t="s">
        <v>55</v>
      </c>
      <c r="AB157" s="9" t="s">
        <v>5234</v>
      </c>
      <c r="AC157" s="12">
        <v>0</v>
      </c>
      <c r="AD157" s="6"/>
      <c r="AE157" s="10" t="str" cm="1">
        <f t="array" aca="1" ref="AE157" ca="1">IFERROR(_xlfn.XLOOKUP(MID(CELL("filename",$A$1),FIND("]",CELL("filename",$A$1))+1,255)&amp;"|"&amp;$C157,Fonte_OM_Objeto!$G:$G,Fonte_OM_Objeto!$J:$J),"")</f>
        <v/>
      </c>
      <c r="AF157" s="10" t="str" cm="1">
        <f t="array" aca="1" ref="AF157" ca="1">IFERROR(_xlfn.XLOOKUP(MID(CELL("filename",$A$1),FIND("]",CELL("filename",$A$1))+1,255)&amp;"|"&amp;$C157,Fonte_OM_Objeto!$G:$G,Fonte_OM_Objeto!$K:$K),"")</f>
        <v/>
      </c>
    </row>
    <row r="158" spans="1:32" s="1" customFormat="1" ht="19.7" customHeight="1" x14ac:dyDescent="0.2">
      <c r="A158" s="9" t="s">
        <v>30</v>
      </c>
      <c r="B158" s="9" t="s">
        <v>31</v>
      </c>
      <c r="C158" s="9" t="s">
        <v>6531</v>
      </c>
      <c r="D158" s="9" t="s">
        <v>33</v>
      </c>
      <c r="E158" s="9"/>
      <c r="F158" s="9" t="s">
        <v>6530</v>
      </c>
      <c r="G158" s="9" t="s">
        <v>6529</v>
      </c>
      <c r="H158" s="13" t="str">
        <f>IF($D158="BANCADA ESTADUAL (RP 7)","BANCADA ESTADUAL",IF($D158="RELATOR (RP 9)","COMISSÃO MISTA DO CONGRESSO",IFERROR(_xlfn.XLOOKUP($G158,$AH:$AH,$AI:$AI),IFERROR(_xlfn.XLOOKUP($G158,'2021'!$F:$F,'2021'!$G:$G),IFERROR(_xlfn.XLOOKUP($G158,'2022'!$G:$G,'2022'!$H:$H),IFERROR(_xlfn.XLOOKUP($G158,'2023'!$G:$G,'2023'!$H:$H),IFERROR(_xlfn.XLOOKUP($G158,'2019'!$G:$G,'2019'!$H:$H),IFERROR(_xlfn.XLOOKUP($G158,'2024'!$G:$G,'2024'!$H:$H),IFERROR(_xlfn.XLOOKUP($G158,'2025'!$G:$G,'2025'!$H:$H),IFERROR(_xlfn.XLOOKUP($G158,'2026'!$G:$G,'2026'!$H:$H),""))))))))))</f>
        <v>DEPUTADO FEDERAL</v>
      </c>
      <c r="I158" s="9" t="s">
        <v>150</v>
      </c>
      <c r="J158" s="9" t="s">
        <v>129</v>
      </c>
      <c r="K158" s="9" t="s">
        <v>40</v>
      </c>
      <c r="L158" s="9" t="s">
        <v>41</v>
      </c>
      <c r="M158" s="9" t="s">
        <v>70</v>
      </c>
      <c r="N158" s="9" t="s">
        <v>71</v>
      </c>
      <c r="O158" s="9" t="s">
        <v>5245</v>
      </c>
      <c r="P158" s="9" t="s">
        <v>45</v>
      </c>
      <c r="Q158" s="9" t="s">
        <v>73</v>
      </c>
      <c r="R158" s="9" t="s">
        <v>45</v>
      </c>
      <c r="S158" s="9" t="s">
        <v>5244</v>
      </c>
      <c r="T158" s="9" t="s">
        <v>75</v>
      </c>
      <c r="U158" s="9" t="s">
        <v>76</v>
      </c>
      <c r="V158" s="9" t="s">
        <v>75</v>
      </c>
      <c r="W158" s="9" t="s">
        <v>51</v>
      </c>
      <c r="X158" s="9" t="s">
        <v>52</v>
      </c>
      <c r="Y158" s="9" t="s">
        <v>53</v>
      </c>
      <c r="Z158" s="9" t="s">
        <v>5207</v>
      </c>
      <c r="AA158" s="9" t="s">
        <v>55</v>
      </c>
      <c r="AB158" s="9" t="s">
        <v>5248</v>
      </c>
      <c r="AC158" s="12">
        <v>0</v>
      </c>
      <c r="AD158" s="6"/>
      <c r="AE158" s="10" t="str" cm="1">
        <f t="array" aca="1" ref="AE158" ca="1">IFERROR(_xlfn.XLOOKUP(MID(CELL("filename",$A$1),FIND("]",CELL("filename",$A$1))+1,255)&amp;"|"&amp;$C158,Fonte_OM_Objeto!$G:$G,Fonte_OM_Objeto!$J:$J),"")</f>
        <v/>
      </c>
      <c r="AF158" s="10" t="str" cm="1">
        <f t="array" aca="1" ref="AF158" ca="1">IFERROR(_xlfn.XLOOKUP(MID(CELL("filename",$A$1),FIND("]",CELL("filename",$A$1))+1,255)&amp;"|"&amp;$C158,Fonte_OM_Objeto!$G:$G,Fonte_OM_Objeto!$K:$K),"")</f>
        <v/>
      </c>
    </row>
    <row r="159" spans="1:32" s="1" customFormat="1" ht="19.7" customHeight="1" x14ac:dyDescent="0.2">
      <c r="A159" s="9" t="s">
        <v>30</v>
      </c>
      <c r="B159" s="9" t="s">
        <v>31</v>
      </c>
      <c r="C159" s="9" t="s">
        <v>6528</v>
      </c>
      <c r="D159" s="9" t="s">
        <v>33</v>
      </c>
      <c r="E159" s="9"/>
      <c r="F159" s="9" t="s">
        <v>148</v>
      </c>
      <c r="G159" s="9" t="s">
        <v>149</v>
      </c>
      <c r="H159" s="13" t="str">
        <f>IF($D159="BANCADA ESTADUAL (RP 7)","BANCADA ESTADUAL",IF($D159="RELATOR (RP 9)","COMISSÃO MISTA DO CONGRESSO",IFERROR(_xlfn.XLOOKUP($G159,$AH:$AH,$AI:$AI),IFERROR(_xlfn.XLOOKUP($G159,'2021'!$F:$F,'2021'!$G:$G),IFERROR(_xlfn.XLOOKUP($G159,'2022'!$G:$G,'2022'!$H:$H),IFERROR(_xlfn.XLOOKUP($G159,'2023'!$G:$G,'2023'!$H:$H),IFERROR(_xlfn.XLOOKUP($G159,'2019'!$G:$G,'2019'!$H:$H),IFERROR(_xlfn.XLOOKUP($G159,'2024'!$G:$G,'2024'!$H:$H),IFERROR(_xlfn.XLOOKUP($G159,'2025'!$G:$G,'2025'!$H:$H),IFERROR(_xlfn.XLOOKUP($G159,'2026'!$G:$G,'2026'!$H:$H),""))))))))))</f>
        <v>DEPUTADO FEDERAL</v>
      </c>
      <c r="I159" s="9" t="s">
        <v>150</v>
      </c>
      <c r="J159" s="9" t="s">
        <v>151</v>
      </c>
      <c r="K159" s="9" t="s">
        <v>40</v>
      </c>
      <c r="L159" s="9" t="s">
        <v>41</v>
      </c>
      <c r="M159" s="9" t="s">
        <v>70</v>
      </c>
      <c r="N159" s="9" t="s">
        <v>71</v>
      </c>
      <c r="O159" s="9" t="s">
        <v>2326</v>
      </c>
      <c r="P159" s="9" t="s">
        <v>45</v>
      </c>
      <c r="Q159" s="9" t="s">
        <v>62</v>
      </c>
      <c r="R159" s="9" t="s">
        <v>45</v>
      </c>
      <c r="S159" s="9" t="s">
        <v>5208</v>
      </c>
      <c r="T159" s="9" t="s">
        <v>75</v>
      </c>
      <c r="U159" s="9" t="s">
        <v>76</v>
      </c>
      <c r="V159" s="9" t="s">
        <v>75</v>
      </c>
      <c r="W159" s="9" t="s">
        <v>51</v>
      </c>
      <c r="X159" s="9" t="s">
        <v>102</v>
      </c>
      <c r="Y159" s="9" t="s">
        <v>53</v>
      </c>
      <c r="Z159" s="9" t="s">
        <v>5207</v>
      </c>
      <c r="AA159" s="9" t="s">
        <v>55</v>
      </c>
      <c r="AB159" s="9" t="s">
        <v>5248</v>
      </c>
      <c r="AC159" s="12">
        <v>100000</v>
      </c>
      <c r="AD159" s="6"/>
      <c r="AE159" s="10" t="str" cm="1">
        <f t="array" aca="1" ref="AE159" ca="1">IFERROR(_xlfn.XLOOKUP(MID(CELL("filename",$A$1),FIND("]",CELL("filename",$A$1))+1,255)&amp;"|"&amp;$C159,Fonte_OM_Objeto!$G:$G,Fonte_OM_Objeto!$J:$J),"")</f>
        <v/>
      </c>
      <c r="AF159" s="10" t="str" cm="1">
        <f t="array" aca="1" ref="AF159" ca="1">IFERROR(_xlfn.XLOOKUP(MID(CELL("filename",$A$1),FIND("]",CELL("filename",$A$1))+1,255)&amp;"|"&amp;$C159,Fonte_OM_Objeto!$G:$G,Fonte_OM_Objeto!$K:$K),"")</f>
        <v/>
      </c>
    </row>
    <row r="160" spans="1:32" s="1" customFormat="1" ht="19.7" customHeight="1" x14ac:dyDescent="0.2">
      <c r="A160" s="9" t="s">
        <v>30</v>
      </c>
      <c r="B160" s="9" t="s">
        <v>31</v>
      </c>
      <c r="C160" s="9" t="s">
        <v>6527</v>
      </c>
      <c r="D160" s="9" t="s">
        <v>33</v>
      </c>
      <c r="E160" s="9"/>
      <c r="F160" s="9" t="s">
        <v>6525</v>
      </c>
      <c r="G160" s="9" t="s">
        <v>6524</v>
      </c>
      <c r="H160" s="13" t="str">
        <f>IF($D160="BANCADA ESTADUAL (RP 7)","BANCADA ESTADUAL",IF($D160="RELATOR (RP 9)","COMISSÃO MISTA DO CONGRESSO",IFERROR(_xlfn.XLOOKUP($G160,$AH:$AH,$AI:$AI),IFERROR(_xlfn.XLOOKUP($G160,'2021'!$F:$F,'2021'!$G:$G),IFERROR(_xlfn.XLOOKUP($G160,'2022'!$G:$G,'2022'!$H:$H),IFERROR(_xlfn.XLOOKUP($G160,'2023'!$G:$G,'2023'!$H:$H),IFERROR(_xlfn.XLOOKUP($G160,'2019'!$G:$G,'2019'!$H:$H),IFERROR(_xlfn.XLOOKUP($G160,'2024'!$G:$G,'2024'!$H:$H),IFERROR(_xlfn.XLOOKUP($G160,'2025'!$G:$G,'2025'!$H:$H),IFERROR(_xlfn.XLOOKUP($G160,'2026'!$G:$G,'2026'!$H:$H),""))))))))))</f>
        <v>SENADOR</v>
      </c>
      <c r="I160" s="9" t="s">
        <v>172</v>
      </c>
      <c r="J160" s="9" t="s">
        <v>293</v>
      </c>
      <c r="K160" s="9" t="s">
        <v>40</v>
      </c>
      <c r="L160" s="9" t="s">
        <v>41</v>
      </c>
      <c r="M160" s="9" t="s">
        <v>97</v>
      </c>
      <c r="N160" s="9" t="s">
        <v>5264</v>
      </c>
      <c r="O160" s="9" t="s">
        <v>5246</v>
      </c>
      <c r="P160" s="9" t="s">
        <v>45</v>
      </c>
      <c r="Q160" s="9" t="s">
        <v>46</v>
      </c>
      <c r="R160" s="9" t="s">
        <v>5235</v>
      </c>
      <c r="S160" s="9" t="s">
        <v>5210</v>
      </c>
      <c r="T160" s="9" t="s">
        <v>75</v>
      </c>
      <c r="U160" s="9" t="s">
        <v>76</v>
      </c>
      <c r="V160" s="9" t="s">
        <v>75</v>
      </c>
      <c r="W160" s="9" t="s">
        <v>51</v>
      </c>
      <c r="X160" s="9" t="s">
        <v>52</v>
      </c>
      <c r="Y160" s="9" t="s">
        <v>53</v>
      </c>
      <c r="Z160" s="9" t="s">
        <v>5207</v>
      </c>
      <c r="AA160" s="9" t="s">
        <v>55</v>
      </c>
      <c r="AB160" s="9" t="s">
        <v>5234</v>
      </c>
      <c r="AC160" s="12">
        <v>0</v>
      </c>
      <c r="AD160" s="6"/>
      <c r="AE160" s="10" t="str" cm="1">
        <f t="array" aca="1" ref="AE160" ca="1">IFERROR(_xlfn.XLOOKUP(MID(CELL("filename",$A$1),FIND("]",CELL("filename",$A$1))+1,255)&amp;"|"&amp;$C160,Fonte_OM_Objeto!$G:$G,Fonte_OM_Objeto!$J:$J),"")</f>
        <v/>
      </c>
      <c r="AF160" s="10" t="str" cm="1">
        <f t="array" aca="1" ref="AF160" ca="1">IFERROR(_xlfn.XLOOKUP(MID(CELL("filename",$A$1),FIND("]",CELL("filename",$A$1))+1,255)&amp;"|"&amp;$C160,Fonte_OM_Objeto!$G:$G,Fonte_OM_Objeto!$K:$K),"")</f>
        <v/>
      </c>
    </row>
    <row r="161" spans="1:32" s="1" customFormat="1" ht="19.7" customHeight="1" x14ac:dyDescent="0.2">
      <c r="A161" s="9" t="s">
        <v>30</v>
      </c>
      <c r="B161" s="9" t="s">
        <v>31</v>
      </c>
      <c r="C161" s="9" t="s">
        <v>6526</v>
      </c>
      <c r="D161" s="9" t="s">
        <v>33</v>
      </c>
      <c r="E161" s="9"/>
      <c r="F161" s="9" t="s">
        <v>6525</v>
      </c>
      <c r="G161" s="9" t="s">
        <v>6524</v>
      </c>
      <c r="H161" s="13" t="str">
        <f>IF($D161="BANCADA ESTADUAL (RP 7)","BANCADA ESTADUAL",IF($D161="RELATOR (RP 9)","COMISSÃO MISTA DO CONGRESSO",IFERROR(_xlfn.XLOOKUP($G161,$AH:$AH,$AI:$AI),IFERROR(_xlfn.XLOOKUP($G161,'2021'!$F:$F,'2021'!$G:$G),IFERROR(_xlfn.XLOOKUP($G161,'2022'!$G:$G,'2022'!$H:$H),IFERROR(_xlfn.XLOOKUP($G161,'2023'!$G:$G,'2023'!$H:$H),IFERROR(_xlfn.XLOOKUP($G161,'2019'!$G:$G,'2019'!$H:$H),IFERROR(_xlfn.XLOOKUP($G161,'2024'!$G:$G,'2024'!$H:$H),IFERROR(_xlfn.XLOOKUP($G161,'2025'!$G:$G,'2025'!$H:$H),IFERROR(_xlfn.XLOOKUP($G161,'2026'!$G:$G,'2026'!$H:$H),""))))))))))</f>
        <v>SENADOR</v>
      </c>
      <c r="I161" s="9" t="s">
        <v>172</v>
      </c>
      <c r="J161" s="9" t="s">
        <v>293</v>
      </c>
      <c r="K161" s="9" t="s">
        <v>40</v>
      </c>
      <c r="L161" s="9" t="s">
        <v>41</v>
      </c>
      <c r="M161" s="9" t="s">
        <v>97</v>
      </c>
      <c r="N161" s="9" t="s">
        <v>5264</v>
      </c>
      <c r="O161" s="9" t="s">
        <v>5246</v>
      </c>
      <c r="P161" s="9" t="s">
        <v>45</v>
      </c>
      <c r="Q161" s="9" t="s">
        <v>46</v>
      </c>
      <c r="R161" s="9" t="s">
        <v>5235</v>
      </c>
      <c r="S161" s="9" t="s">
        <v>5210</v>
      </c>
      <c r="T161" s="9" t="s">
        <v>75</v>
      </c>
      <c r="U161" s="9" t="s">
        <v>76</v>
      </c>
      <c r="V161" s="9" t="s">
        <v>75</v>
      </c>
      <c r="W161" s="9" t="s">
        <v>51</v>
      </c>
      <c r="X161" s="9" t="s">
        <v>52</v>
      </c>
      <c r="Y161" s="9" t="s">
        <v>53</v>
      </c>
      <c r="Z161" s="9" t="s">
        <v>5207</v>
      </c>
      <c r="AA161" s="9" t="s">
        <v>55</v>
      </c>
      <c r="AB161" s="9" t="s">
        <v>5234</v>
      </c>
      <c r="AC161" s="12">
        <v>0</v>
      </c>
      <c r="AD161" s="6"/>
      <c r="AE161" s="10" t="str" cm="1">
        <f t="array" aca="1" ref="AE161" ca="1">IFERROR(_xlfn.XLOOKUP(MID(CELL("filename",$A$1),FIND("]",CELL("filename",$A$1))+1,255)&amp;"|"&amp;$C161,Fonte_OM_Objeto!$G:$G,Fonte_OM_Objeto!$J:$J),"")</f>
        <v/>
      </c>
      <c r="AF161" s="10" t="str" cm="1">
        <f t="array" aca="1" ref="AF161" ca="1">IFERROR(_xlfn.XLOOKUP(MID(CELL("filename",$A$1),FIND("]",CELL("filename",$A$1))+1,255)&amp;"|"&amp;$C161,Fonte_OM_Objeto!$G:$G,Fonte_OM_Objeto!$K:$K),"")</f>
        <v/>
      </c>
    </row>
    <row r="162" spans="1:32" s="1" customFormat="1" ht="19.7" customHeight="1" x14ac:dyDescent="0.2">
      <c r="A162" s="9" t="s">
        <v>30</v>
      </c>
      <c r="B162" s="9" t="s">
        <v>31</v>
      </c>
      <c r="C162" s="9" t="s">
        <v>3972</v>
      </c>
      <c r="D162" s="9" t="s">
        <v>33</v>
      </c>
      <c r="E162" s="9"/>
      <c r="F162" s="9" t="s">
        <v>3971</v>
      </c>
      <c r="G162" s="9" t="s">
        <v>3970</v>
      </c>
      <c r="H162" s="13" t="str">
        <f>IF($D162="BANCADA ESTADUAL (RP 7)","BANCADA ESTADUAL",IF($D162="RELATOR (RP 9)","COMISSÃO MISTA DO CONGRESSO",IFERROR(_xlfn.XLOOKUP($G162,$AH:$AH,$AI:$AI),IFERROR(_xlfn.XLOOKUP($G162,'2021'!$F:$F,'2021'!$G:$G),IFERROR(_xlfn.XLOOKUP($G162,'2022'!$G:$G,'2022'!$H:$H),IFERROR(_xlfn.XLOOKUP($G162,'2023'!$G:$G,'2023'!$H:$H),IFERROR(_xlfn.XLOOKUP($G162,'2019'!$G:$G,'2019'!$H:$H),IFERROR(_xlfn.XLOOKUP($G162,'2024'!$G:$G,'2024'!$H:$H),IFERROR(_xlfn.XLOOKUP($G162,'2025'!$G:$G,'2025'!$H:$H),IFERROR(_xlfn.XLOOKUP($G162,'2026'!$G:$G,'2026'!$H:$H),""))))))))))</f>
        <v>DEPUTADO FEDERAL</v>
      </c>
      <c r="I162" s="9" t="s">
        <v>340</v>
      </c>
      <c r="J162" s="9" t="s">
        <v>160</v>
      </c>
      <c r="K162" s="9" t="s">
        <v>40</v>
      </c>
      <c r="L162" s="9" t="s">
        <v>41</v>
      </c>
      <c r="M162" s="9" t="s">
        <v>42</v>
      </c>
      <c r="N162" s="9" t="s">
        <v>5257</v>
      </c>
      <c r="O162" s="9" t="s">
        <v>6523</v>
      </c>
      <c r="P162" s="9" t="s">
        <v>45</v>
      </c>
      <c r="Q162" s="9" t="s">
        <v>109</v>
      </c>
      <c r="R162" s="9" t="s">
        <v>47</v>
      </c>
      <c r="S162" s="9" t="s">
        <v>5267</v>
      </c>
      <c r="T162" s="9" t="s">
        <v>6522</v>
      </c>
      <c r="U162" s="9" t="s">
        <v>340</v>
      </c>
      <c r="V162" s="9" t="s">
        <v>6521</v>
      </c>
      <c r="W162" s="9" t="s">
        <v>111</v>
      </c>
      <c r="X162" s="9" t="s">
        <v>52</v>
      </c>
      <c r="Y162" s="9" t="s">
        <v>53</v>
      </c>
      <c r="Z162" s="9" t="s">
        <v>5207</v>
      </c>
      <c r="AA162" s="9" t="s">
        <v>55</v>
      </c>
      <c r="AB162" s="9" t="s">
        <v>5248</v>
      </c>
      <c r="AC162" s="12">
        <v>290000</v>
      </c>
      <c r="AD162" s="6"/>
      <c r="AE162" s="10" t="str" cm="1">
        <f t="array" aca="1" ref="AE162" ca="1">IFERROR(_xlfn.XLOOKUP(MID(CELL("filename",$A$1),FIND("]",CELL("filename",$A$1))+1,255)&amp;"|"&amp;$C162,Fonte_OM_Objeto!$G:$G,Fonte_OM_Objeto!$J:$J),"")</f>
        <v>Hospital de Guarnição - Bagé - RS</v>
      </c>
      <c r="AF162" s="10" t="str" cm="1">
        <f t="array" aca="1" ref="AF162" ca="1">IFERROR(_xlfn.XLOOKUP(MID(CELL("filename",$A$1),FIND("]",CELL("filename",$A$1))+1,255)&amp;"|"&amp;$C162,Fonte_OM_Objeto!$G:$G,Fonte_OM_Objeto!$K:$K),"")</f>
        <v>Aquisição de aparelhos e equipamentos médicos, odontológicos.</v>
      </c>
    </row>
    <row r="163" spans="1:32" s="1" customFormat="1" ht="19.7" customHeight="1" x14ac:dyDescent="0.2">
      <c r="A163" s="9" t="s">
        <v>30</v>
      </c>
      <c r="B163" s="9" t="s">
        <v>31</v>
      </c>
      <c r="C163" s="9" t="s">
        <v>3108</v>
      </c>
      <c r="D163" s="9" t="s">
        <v>33</v>
      </c>
      <c r="E163" s="9"/>
      <c r="F163" s="9" t="s">
        <v>157</v>
      </c>
      <c r="G163" s="9" t="s">
        <v>158</v>
      </c>
      <c r="H163" s="13" t="str">
        <f>IF($D163="BANCADA ESTADUAL (RP 7)","BANCADA ESTADUAL",IF($D163="RELATOR (RP 9)","COMISSÃO MISTA DO CONGRESSO",IFERROR(_xlfn.XLOOKUP($G163,$AH:$AH,$AI:$AI),IFERROR(_xlfn.XLOOKUP($G163,'2021'!$F:$F,'2021'!$G:$G),IFERROR(_xlfn.XLOOKUP($G163,'2022'!$G:$G,'2022'!$H:$H),IFERROR(_xlfn.XLOOKUP($G163,'2023'!$G:$G,'2023'!$H:$H),IFERROR(_xlfn.XLOOKUP($G163,'2019'!$G:$G,'2019'!$H:$H),IFERROR(_xlfn.XLOOKUP($G163,'2024'!$G:$G,'2024'!$H:$H),IFERROR(_xlfn.XLOOKUP($G163,'2025'!$G:$G,'2025'!$H:$H),IFERROR(_xlfn.XLOOKUP($G163,'2026'!$G:$G,'2026'!$H:$H),""))))))))))</f>
        <v>SENADOR</v>
      </c>
      <c r="I163" s="9" t="s">
        <v>159</v>
      </c>
      <c r="J163" s="9" t="s">
        <v>160</v>
      </c>
      <c r="K163" s="9" t="s">
        <v>40</v>
      </c>
      <c r="L163" s="9" t="s">
        <v>41</v>
      </c>
      <c r="M163" s="9" t="s">
        <v>59</v>
      </c>
      <c r="N163" s="9" t="s">
        <v>5252</v>
      </c>
      <c r="O163" s="9" t="s">
        <v>2347</v>
      </c>
      <c r="P163" s="9" t="s">
        <v>45</v>
      </c>
      <c r="Q163" s="9" t="s">
        <v>62</v>
      </c>
      <c r="R163" s="9" t="s">
        <v>45</v>
      </c>
      <c r="S163" s="9" t="s">
        <v>5218</v>
      </c>
      <c r="T163" s="9" t="s">
        <v>75</v>
      </c>
      <c r="U163" s="9" t="s">
        <v>76</v>
      </c>
      <c r="V163" s="9" t="s">
        <v>75</v>
      </c>
      <c r="W163" s="9" t="s">
        <v>51</v>
      </c>
      <c r="X163" s="9" t="s">
        <v>52</v>
      </c>
      <c r="Y163" s="9" t="s">
        <v>53</v>
      </c>
      <c r="Z163" s="9" t="s">
        <v>5207</v>
      </c>
      <c r="AA163" s="9" t="s">
        <v>55</v>
      </c>
      <c r="AB163" s="9" t="s">
        <v>5248</v>
      </c>
      <c r="AC163" s="12">
        <v>128000</v>
      </c>
      <c r="AD163" s="6"/>
      <c r="AE163" s="10" t="str" cm="1">
        <f t="array" aca="1" ref="AE163" ca="1">IFERROR(_xlfn.XLOOKUP(MID(CELL("filename",$A$1),FIND("]",CELL("filename",$A$1))+1,255)&amp;"|"&amp;$C163,Fonte_OM_Objeto!$G:$G,Fonte_OM_Objeto!$J:$J),"")</f>
        <v/>
      </c>
      <c r="AF163" s="10" t="str" cm="1">
        <f t="array" aca="1" ref="AF163" ca="1">IFERROR(_xlfn.XLOOKUP(MID(CELL("filename",$A$1),FIND("]",CELL("filename",$A$1))+1,255)&amp;"|"&amp;$C163,Fonte_OM_Objeto!$G:$G,Fonte_OM_Objeto!$K:$K),"")</f>
        <v/>
      </c>
    </row>
    <row r="164" spans="1:32" s="1" customFormat="1" ht="19.7" customHeight="1" x14ac:dyDescent="0.2">
      <c r="A164" s="9" t="s">
        <v>30</v>
      </c>
      <c r="B164" s="9" t="s">
        <v>31</v>
      </c>
      <c r="C164" s="9" t="s">
        <v>6520</v>
      </c>
      <c r="D164" s="9" t="s">
        <v>33</v>
      </c>
      <c r="E164" s="9"/>
      <c r="F164" s="9" t="s">
        <v>157</v>
      </c>
      <c r="G164" s="9" t="s">
        <v>158</v>
      </c>
      <c r="H164" s="13" t="str">
        <f>IF($D164="BANCADA ESTADUAL (RP 7)","BANCADA ESTADUAL",IF($D164="RELATOR (RP 9)","COMISSÃO MISTA DO CONGRESSO",IFERROR(_xlfn.XLOOKUP($G164,$AH:$AH,$AI:$AI),IFERROR(_xlfn.XLOOKUP($G164,'2021'!$F:$F,'2021'!$G:$G),IFERROR(_xlfn.XLOOKUP($G164,'2022'!$G:$G,'2022'!$H:$H),IFERROR(_xlfn.XLOOKUP($G164,'2023'!$G:$G,'2023'!$H:$H),IFERROR(_xlfn.XLOOKUP($G164,'2019'!$G:$G,'2019'!$H:$H),IFERROR(_xlfn.XLOOKUP($G164,'2024'!$G:$G,'2024'!$H:$H),IFERROR(_xlfn.XLOOKUP($G164,'2025'!$G:$G,'2025'!$H:$H),IFERROR(_xlfn.XLOOKUP($G164,'2026'!$G:$G,'2026'!$H:$H),""))))))))))</f>
        <v>SENADOR</v>
      </c>
      <c r="I164" s="9" t="s">
        <v>159</v>
      </c>
      <c r="J164" s="9" t="s">
        <v>160</v>
      </c>
      <c r="K164" s="9" t="s">
        <v>40</v>
      </c>
      <c r="L164" s="9" t="s">
        <v>41</v>
      </c>
      <c r="M164" s="9" t="s">
        <v>97</v>
      </c>
      <c r="N164" s="9" t="s">
        <v>5264</v>
      </c>
      <c r="O164" s="9" t="s">
        <v>130</v>
      </c>
      <c r="P164" s="9" t="s">
        <v>45</v>
      </c>
      <c r="Q164" s="9" t="s">
        <v>109</v>
      </c>
      <c r="R164" s="9" t="s">
        <v>47</v>
      </c>
      <c r="S164" s="9" t="s">
        <v>5267</v>
      </c>
      <c r="T164" s="9" t="s">
        <v>75</v>
      </c>
      <c r="U164" s="9" t="s">
        <v>76</v>
      </c>
      <c r="V164" s="9" t="s">
        <v>75</v>
      </c>
      <c r="W164" s="9" t="s">
        <v>111</v>
      </c>
      <c r="X164" s="9" t="s">
        <v>52</v>
      </c>
      <c r="Y164" s="9" t="s">
        <v>53</v>
      </c>
      <c r="Z164" s="9" t="s">
        <v>5207</v>
      </c>
      <c r="AA164" s="9" t="s">
        <v>55</v>
      </c>
      <c r="AB164" s="9" t="s">
        <v>5248</v>
      </c>
      <c r="AC164" s="12">
        <v>122227</v>
      </c>
      <c r="AD164" s="6"/>
      <c r="AE164" s="10" t="str" cm="1">
        <f t="array" aca="1" ref="AE164" ca="1">IFERROR(_xlfn.XLOOKUP(MID(CELL("filename",$A$1),FIND("]",CELL("filename",$A$1))+1,255)&amp;"|"&amp;$C164,Fonte_OM_Objeto!$G:$G,Fonte_OM_Objeto!$J:$J),"")</f>
        <v/>
      </c>
      <c r="AF164" s="10" t="str" cm="1">
        <f t="array" aca="1" ref="AF164" ca="1">IFERROR(_xlfn.XLOOKUP(MID(CELL("filename",$A$1),FIND("]",CELL("filename",$A$1))+1,255)&amp;"|"&amp;$C164,Fonte_OM_Objeto!$G:$G,Fonte_OM_Objeto!$K:$K),"")</f>
        <v/>
      </c>
    </row>
    <row r="165" spans="1:32" s="1" customFormat="1" ht="19.7" customHeight="1" x14ac:dyDescent="0.2">
      <c r="A165" s="9" t="s">
        <v>30</v>
      </c>
      <c r="B165" s="9" t="s">
        <v>31</v>
      </c>
      <c r="C165" s="9" t="s">
        <v>6519</v>
      </c>
      <c r="D165" s="9" t="s">
        <v>33</v>
      </c>
      <c r="E165" s="9"/>
      <c r="F165" s="9" t="s">
        <v>157</v>
      </c>
      <c r="G165" s="9" t="s">
        <v>158</v>
      </c>
      <c r="H165" s="13" t="str">
        <f>IF($D165="BANCADA ESTADUAL (RP 7)","BANCADA ESTADUAL",IF($D165="RELATOR (RP 9)","COMISSÃO MISTA DO CONGRESSO",IFERROR(_xlfn.XLOOKUP($G165,$AH:$AH,$AI:$AI),IFERROR(_xlfn.XLOOKUP($G165,'2021'!$F:$F,'2021'!$G:$G),IFERROR(_xlfn.XLOOKUP($G165,'2022'!$G:$G,'2022'!$H:$H),IFERROR(_xlfn.XLOOKUP($G165,'2023'!$G:$G,'2023'!$H:$H),IFERROR(_xlfn.XLOOKUP($G165,'2019'!$G:$G,'2019'!$H:$H),IFERROR(_xlfn.XLOOKUP($G165,'2024'!$G:$G,'2024'!$H:$H),IFERROR(_xlfn.XLOOKUP($G165,'2025'!$G:$G,'2025'!$H:$H),IFERROR(_xlfn.XLOOKUP($G165,'2026'!$G:$G,'2026'!$H:$H),""))))))))))</f>
        <v>SENADOR</v>
      </c>
      <c r="I165" s="9" t="s">
        <v>159</v>
      </c>
      <c r="J165" s="9" t="s">
        <v>160</v>
      </c>
      <c r="K165" s="9" t="s">
        <v>40</v>
      </c>
      <c r="L165" s="9" t="s">
        <v>41</v>
      </c>
      <c r="M165" s="9" t="s">
        <v>42</v>
      </c>
      <c r="N165" s="9" t="s">
        <v>5257</v>
      </c>
      <c r="O165" s="9" t="s">
        <v>2608</v>
      </c>
      <c r="P165" s="9" t="s">
        <v>45</v>
      </c>
      <c r="Q165" s="9" t="s">
        <v>2607</v>
      </c>
      <c r="R165" s="9" t="s">
        <v>45</v>
      </c>
      <c r="S165" s="9" t="s">
        <v>5227</v>
      </c>
      <c r="T165" s="9" t="s">
        <v>75</v>
      </c>
      <c r="U165" s="9" t="s">
        <v>76</v>
      </c>
      <c r="V165" s="9" t="s">
        <v>75</v>
      </c>
      <c r="W165" s="9" t="s">
        <v>51</v>
      </c>
      <c r="X165" s="9" t="s">
        <v>102</v>
      </c>
      <c r="Y165" s="9" t="s">
        <v>53</v>
      </c>
      <c r="Z165" s="9" t="s">
        <v>54</v>
      </c>
      <c r="AA165" s="9" t="s">
        <v>55</v>
      </c>
      <c r="AB165" s="9" t="s">
        <v>5248</v>
      </c>
      <c r="AC165" s="12">
        <v>200000</v>
      </c>
      <c r="AD165" s="6"/>
      <c r="AE165" s="10" t="str" cm="1">
        <f t="array" aca="1" ref="AE165" ca="1">IFERROR(_xlfn.XLOOKUP(MID(CELL("filename",$A$1),FIND("]",CELL("filename",$A$1))+1,255)&amp;"|"&amp;$C165,Fonte_OM_Objeto!$G:$G,Fonte_OM_Objeto!$J:$J),"")</f>
        <v>Centro de Defesa Cibernética (CDCiber)</v>
      </c>
      <c r="AF165" s="10" t="str" cm="1">
        <f t="array" aca="1" ref="AF165" ca="1">IFERROR(_xlfn.XLOOKUP(MID(CELL("filename",$A$1),FIND("]",CELL("filename",$A$1))+1,255)&amp;"|"&amp;$C165,Fonte_OM_Objeto!$G:$G,Fonte_OM_Objeto!$K:$K),"")</f>
        <v>Capacitação de militares</v>
      </c>
    </row>
    <row r="166" spans="1:32" s="1" customFormat="1" ht="19.7" customHeight="1" x14ac:dyDescent="0.2">
      <c r="A166" s="9" t="s">
        <v>30</v>
      </c>
      <c r="B166" s="9" t="s">
        <v>31</v>
      </c>
      <c r="C166" s="9" t="s">
        <v>6518</v>
      </c>
      <c r="D166" s="9" t="s">
        <v>33</v>
      </c>
      <c r="E166" s="9"/>
      <c r="F166" s="9" t="s">
        <v>157</v>
      </c>
      <c r="G166" s="9" t="s">
        <v>158</v>
      </c>
      <c r="H166" s="13" t="str">
        <f>IF($D166="BANCADA ESTADUAL (RP 7)","BANCADA ESTADUAL",IF($D166="RELATOR (RP 9)","COMISSÃO MISTA DO CONGRESSO",IFERROR(_xlfn.XLOOKUP($G166,$AH:$AH,$AI:$AI),IFERROR(_xlfn.XLOOKUP($G166,'2021'!$F:$F,'2021'!$G:$G),IFERROR(_xlfn.XLOOKUP($G166,'2022'!$G:$G,'2022'!$H:$H),IFERROR(_xlfn.XLOOKUP($G166,'2023'!$G:$G,'2023'!$H:$H),IFERROR(_xlfn.XLOOKUP($G166,'2019'!$G:$G,'2019'!$H:$H),IFERROR(_xlfn.XLOOKUP($G166,'2024'!$G:$G,'2024'!$H:$H),IFERROR(_xlfn.XLOOKUP($G166,'2025'!$G:$G,'2025'!$H:$H),IFERROR(_xlfn.XLOOKUP($G166,'2026'!$G:$G,'2026'!$H:$H),""))))))))))</f>
        <v>SENADOR</v>
      </c>
      <c r="I166" s="9" t="s">
        <v>159</v>
      </c>
      <c r="J166" s="9" t="s">
        <v>160</v>
      </c>
      <c r="K166" s="9" t="s">
        <v>40</v>
      </c>
      <c r="L166" s="9" t="s">
        <v>41</v>
      </c>
      <c r="M166" s="9" t="s">
        <v>42</v>
      </c>
      <c r="N166" s="9" t="s">
        <v>5257</v>
      </c>
      <c r="O166" s="9" t="s">
        <v>6517</v>
      </c>
      <c r="P166" s="9" t="s">
        <v>45</v>
      </c>
      <c r="Q166" s="9" t="s">
        <v>84</v>
      </c>
      <c r="R166" s="9" t="s">
        <v>45</v>
      </c>
      <c r="S166" s="9" t="s">
        <v>5208</v>
      </c>
      <c r="T166" s="9" t="s">
        <v>5564</v>
      </c>
      <c r="U166" s="9" t="s">
        <v>159</v>
      </c>
      <c r="V166" s="9" t="s">
        <v>5563</v>
      </c>
      <c r="W166" s="9" t="s">
        <v>51</v>
      </c>
      <c r="X166" s="9" t="s">
        <v>52</v>
      </c>
      <c r="Y166" s="9" t="s">
        <v>53</v>
      </c>
      <c r="Z166" s="9" t="s">
        <v>5207</v>
      </c>
      <c r="AA166" s="9" t="s">
        <v>55</v>
      </c>
      <c r="AB166" s="9" t="s">
        <v>5248</v>
      </c>
      <c r="AC166" s="12">
        <v>150000</v>
      </c>
      <c r="AD166" s="6"/>
      <c r="AE166" s="10" t="str" cm="1">
        <f t="array" aca="1" ref="AE166" ca="1">IFERROR(_xlfn.XLOOKUP(MID(CELL("filename",$A$1),FIND("]",CELL("filename",$A$1))+1,255)&amp;"|"&amp;$C166,Fonte_OM_Objeto!$G:$G,Fonte_OM_Objeto!$J:$J),"")</f>
        <v>63º Batalhão de Infantaria - Florianópolis - SC</v>
      </c>
      <c r="AF166" s="10" t="str" cm="1">
        <f t="array" aca="1" ref="AF166" ca="1">IFERROR(_xlfn.XLOOKUP(MID(CELL("filename",$A$1),FIND("]",CELL("filename",$A$1))+1,255)&amp;"|"&amp;$C166,Fonte_OM_Objeto!$G:$G,Fonte_OM_Objeto!$K:$K),"")</f>
        <v>Aquisição de Instrumentos Musicais e Mobiliário</v>
      </c>
    </row>
    <row r="167" spans="1:32" s="1" customFormat="1" ht="19.7" customHeight="1" x14ac:dyDescent="0.2">
      <c r="A167" s="9" t="s">
        <v>30</v>
      </c>
      <c r="B167" s="9" t="s">
        <v>31</v>
      </c>
      <c r="C167" s="9" t="s">
        <v>6516</v>
      </c>
      <c r="D167" s="9" t="s">
        <v>33</v>
      </c>
      <c r="E167" s="9"/>
      <c r="F167" s="9" t="s">
        <v>157</v>
      </c>
      <c r="G167" s="9" t="s">
        <v>158</v>
      </c>
      <c r="H167" s="13" t="str">
        <f>IF($D167="BANCADA ESTADUAL (RP 7)","BANCADA ESTADUAL",IF($D167="RELATOR (RP 9)","COMISSÃO MISTA DO CONGRESSO",IFERROR(_xlfn.XLOOKUP($G167,$AH:$AH,$AI:$AI),IFERROR(_xlfn.XLOOKUP($G167,'2021'!$F:$F,'2021'!$G:$G),IFERROR(_xlfn.XLOOKUP($G167,'2022'!$G:$G,'2022'!$H:$H),IFERROR(_xlfn.XLOOKUP($G167,'2023'!$G:$G,'2023'!$H:$H),IFERROR(_xlfn.XLOOKUP($G167,'2019'!$G:$G,'2019'!$H:$H),IFERROR(_xlfn.XLOOKUP($G167,'2024'!$G:$G,'2024'!$H:$H),IFERROR(_xlfn.XLOOKUP($G167,'2025'!$G:$G,'2025'!$H:$H),IFERROR(_xlfn.XLOOKUP($G167,'2026'!$G:$G,'2026'!$H:$H),""))))))))))</f>
        <v>SENADOR</v>
      </c>
      <c r="I167" s="9" t="s">
        <v>159</v>
      </c>
      <c r="J167" s="9" t="s">
        <v>160</v>
      </c>
      <c r="K167" s="9" t="s">
        <v>40</v>
      </c>
      <c r="L167" s="9" t="s">
        <v>41</v>
      </c>
      <c r="M167" s="9" t="s">
        <v>42</v>
      </c>
      <c r="N167" s="9" t="s">
        <v>5257</v>
      </c>
      <c r="O167" s="9" t="s">
        <v>5576</v>
      </c>
      <c r="P167" s="9" t="s">
        <v>45</v>
      </c>
      <c r="Q167" s="9" t="s">
        <v>46</v>
      </c>
      <c r="R167" s="9" t="s">
        <v>47</v>
      </c>
      <c r="S167" s="9" t="s">
        <v>5210</v>
      </c>
      <c r="T167" s="9" t="s">
        <v>5575</v>
      </c>
      <c r="U167" s="9" t="s">
        <v>159</v>
      </c>
      <c r="V167" s="9" t="s">
        <v>5563</v>
      </c>
      <c r="W167" s="9" t="s">
        <v>51</v>
      </c>
      <c r="X167" s="9" t="s">
        <v>102</v>
      </c>
      <c r="Y167" s="9" t="s">
        <v>53</v>
      </c>
      <c r="Z167" s="9" t="s">
        <v>54</v>
      </c>
      <c r="AA167" s="9" t="s">
        <v>55</v>
      </c>
      <c r="AB167" s="9" t="s">
        <v>5248</v>
      </c>
      <c r="AC167" s="12">
        <v>50000</v>
      </c>
      <c r="AD167" s="6"/>
      <c r="AE167" s="10" t="str" cm="1">
        <f t="array" aca="1" ref="AE167" ca="1">IFERROR(_xlfn.XLOOKUP(MID(CELL("filename",$A$1),FIND("]",CELL("filename",$A$1))+1,255)&amp;"|"&amp;$C167,Fonte_OM_Objeto!$G:$G,Fonte_OM_Objeto!$J:$J),"")</f>
        <v>14ª Brigada de Infantaria Motorizada - Florianópolis - SC</v>
      </c>
      <c r="AF167" s="10" t="str" cm="1">
        <f t="array" aca="1" ref="AF167" ca="1">IFERROR(_xlfn.XLOOKUP(MID(CELL("filename",$A$1),FIND("]",CELL("filename",$A$1))+1,255)&amp;"|"&amp;$C167,Fonte_OM_Objeto!$G:$G,Fonte_OM_Objeto!$K:$K),"")</f>
        <v>Recuperação das instalações desportivas</v>
      </c>
    </row>
    <row r="168" spans="1:32" s="1" customFormat="1" ht="19.7" customHeight="1" x14ac:dyDescent="0.2">
      <c r="A168" s="9" t="s">
        <v>30</v>
      </c>
      <c r="B168" s="9" t="s">
        <v>31</v>
      </c>
      <c r="C168" s="9" t="s">
        <v>6516</v>
      </c>
      <c r="D168" s="9" t="s">
        <v>33</v>
      </c>
      <c r="E168" s="9"/>
      <c r="F168" s="9" t="s">
        <v>157</v>
      </c>
      <c r="G168" s="9" t="s">
        <v>158</v>
      </c>
      <c r="H168" s="13" t="str">
        <f>IF($D168="BANCADA ESTADUAL (RP 7)","BANCADA ESTADUAL",IF($D168="RELATOR (RP 9)","COMISSÃO MISTA DO CONGRESSO",IFERROR(_xlfn.XLOOKUP($G168,$AH:$AH,$AI:$AI),IFERROR(_xlfn.XLOOKUP($G168,'2021'!$F:$F,'2021'!$G:$G),IFERROR(_xlfn.XLOOKUP($G168,'2022'!$G:$G,'2022'!$H:$H),IFERROR(_xlfn.XLOOKUP($G168,'2023'!$G:$G,'2023'!$H:$H),IFERROR(_xlfn.XLOOKUP($G168,'2019'!$G:$G,'2019'!$H:$H),IFERROR(_xlfn.XLOOKUP($G168,'2024'!$G:$G,'2024'!$H:$H),IFERROR(_xlfn.XLOOKUP($G168,'2025'!$G:$G,'2025'!$H:$H),IFERROR(_xlfn.XLOOKUP($G168,'2026'!$G:$G,'2026'!$H:$H),""))))))))))</f>
        <v>SENADOR</v>
      </c>
      <c r="I168" s="9" t="s">
        <v>159</v>
      </c>
      <c r="J168" s="9" t="s">
        <v>160</v>
      </c>
      <c r="K168" s="9" t="s">
        <v>40</v>
      </c>
      <c r="L168" s="9" t="s">
        <v>41</v>
      </c>
      <c r="M168" s="9" t="s">
        <v>42</v>
      </c>
      <c r="N168" s="9" t="s">
        <v>5257</v>
      </c>
      <c r="O168" s="9" t="s">
        <v>5576</v>
      </c>
      <c r="P168" s="9" t="s">
        <v>45</v>
      </c>
      <c r="Q168" s="9" t="s">
        <v>46</v>
      </c>
      <c r="R168" s="9" t="s">
        <v>47</v>
      </c>
      <c r="S168" s="9" t="s">
        <v>5210</v>
      </c>
      <c r="T168" s="9" t="s">
        <v>5575</v>
      </c>
      <c r="U168" s="9" t="s">
        <v>159</v>
      </c>
      <c r="V168" s="9" t="s">
        <v>5563</v>
      </c>
      <c r="W168" s="9" t="s">
        <v>51</v>
      </c>
      <c r="X168" s="9" t="s">
        <v>52</v>
      </c>
      <c r="Y168" s="9" t="s">
        <v>53</v>
      </c>
      <c r="Z168" s="9" t="s">
        <v>54</v>
      </c>
      <c r="AA168" s="9" t="s">
        <v>55</v>
      </c>
      <c r="AB168" s="9" t="s">
        <v>5248</v>
      </c>
      <c r="AC168" s="12">
        <v>50000</v>
      </c>
      <c r="AD168" s="6"/>
      <c r="AE168" s="10" t="str" cm="1">
        <f t="array" aca="1" ref="AE168" ca="1">IFERROR(_xlfn.XLOOKUP(MID(CELL("filename",$A$1),FIND("]",CELL("filename",$A$1))+1,255)&amp;"|"&amp;$C168,Fonte_OM_Objeto!$G:$G,Fonte_OM_Objeto!$J:$J),"")</f>
        <v>14ª Brigada de Infantaria Motorizada - Florianópolis - SC</v>
      </c>
      <c r="AF168" s="10" t="str" cm="1">
        <f t="array" aca="1" ref="AF168" ca="1">IFERROR(_xlfn.XLOOKUP(MID(CELL("filename",$A$1),FIND("]",CELL("filename",$A$1))+1,255)&amp;"|"&amp;$C168,Fonte_OM_Objeto!$G:$G,Fonte_OM_Objeto!$K:$K),"")</f>
        <v>Recuperação das instalações desportivas</v>
      </c>
    </row>
    <row r="169" spans="1:32" s="1" customFormat="1" ht="19.7" customHeight="1" x14ac:dyDescent="0.2">
      <c r="A169" s="9" t="s">
        <v>30</v>
      </c>
      <c r="B169" s="9" t="s">
        <v>31</v>
      </c>
      <c r="C169" s="9" t="s">
        <v>6515</v>
      </c>
      <c r="D169" s="9" t="s">
        <v>33</v>
      </c>
      <c r="E169" s="9"/>
      <c r="F169" s="9" t="s">
        <v>157</v>
      </c>
      <c r="G169" s="9" t="s">
        <v>158</v>
      </c>
      <c r="H169" s="13" t="str">
        <f>IF($D169="BANCADA ESTADUAL (RP 7)","BANCADA ESTADUAL",IF($D169="RELATOR (RP 9)","COMISSÃO MISTA DO CONGRESSO",IFERROR(_xlfn.XLOOKUP($G169,$AH:$AH,$AI:$AI),IFERROR(_xlfn.XLOOKUP($G169,'2021'!$F:$F,'2021'!$G:$G),IFERROR(_xlfn.XLOOKUP($G169,'2022'!$G:$G,'2022'!$H:$H),IFERROR(_xlfn.XLOOKUP($G169,'2023'!$G:$G,'2023'!$H:$H),IFERROR(_xlfn.XLOOKUP($G169,'2019'!$G:$G,'2019'!$H:$H),IFERROR(_xlfn.XLOOKUP($G169,'2024'!$G:$G,'2024'!$H:$H),IFERROR(_xlfn.XLOOKUP($G169,'2025'!$G:$G,'2025'!$H:$H),IFERROR(_xlfn.XLOOKUP($G169,'2026'!$G:$G,'2026'!$H:$H),""))))))))))</f>
        <v>SENADOR</v>
      </c>
      <c r="I169" s="9" t="s">
        <v>159</v>
      </c>
      <c r="J169" s="9" t="s">
        <v>160</v>
      </c>
      <c r="K169" s="9" t="s">
        <v>40</v>
      </c>
      <c r="L169" s="9" t="s">
        <v>41</v>
      </c>
      <c r="M169" s="9" t="s">
        <v>70</v>
      </c>
      <c r="N169" s="9" t="s">
        <v>71</v>
      </c>
      <c r="O169" s="9" t="s">
        <v>4196</v>
      </c>
      <c r="P169" s="9" t="s">
        <v>45</v>
      </c>
      <c r="Q169" s="9" t="s">
        <v>73</v>
      </c>
      <c r="R169" s="9" t="s">
        <v>45</v>
      </c>
      <c r="S169" s="9" t="s">
        <v>5243</v>
      </c>
      <c r="T169" s="9" t="s">
        <v>75</v>
      </c>
      <c r="U169" s="9" t="s">
        <v>76</v>
      </c>
      <c r="V169" s="9" t="s">
        <v>75</v>
      </c>
      <c r="W169" s="9" t="s">
        <v>51</v>
      </c>
      <c r="X169" s="9" t="s">
        <v>52</v>
      </c>
      <c r="Y169" s="9" t="s">
        <v>53</v>
      </c>
      <c r="Z169" s="9" t="s">
        <v>5207</v>
      </c>
      <c r="AA169" s="9" t="s">
        <v>55</v>
      </c>
      <c r="AB169" s="9" t="s">
        <v>5248</v>
      </c>
      <c r="AC169" s="12">
        <v>200000</v>
      </c>
      <c r="AD169" s="6"/>
      <c r="AE169" s="10" t="str" cm="1">
        <f t="array" aca="1" ref="AE169" ca="1">IFERROR(_xlfn.XLOOKUP(MID(CELL("filename",$A$1),FIND("]",CELL("filename",$A$1))+1,255)&amp;"|"&amp;$C169,Fonte_OM_Objeto!$G:$G,Fonte_OM_Objeto!$J:$J),"")</f>
        <v/>
      </c>
      <c r="AF169" s="10" t="str" cm="1">
        <f t="array" aca="1" ref="AF169" ca="1">IFERROR(_xlfn.XLOOKUP(MID(CELL("filename",$A$1),FIND("]",CELL("filename",$A$1))+1,255)&amp;"|"&amp;$C169,Fonte_OM_Objeto!$G:$G,Fonte_OM_Objeto!$K:$K),"")</f>
        <v/>
      </c>
    </row>
    <row r="170" spans="1:32" s="1" customFormat="1" ht="19.7" customHeight="1" x14ac:dyDescent="0.2">
      <c r="A170" s="9" t="s">
        <v>30</v>
      </c>
      <c r="B170" s="9" t="s">
        <v>31</v>
      </c>
      <c r="C170" s="9" t="s">
        <v>6514</v>
      </c>
      <c r="D170" s="9" t="s">
        <v>33</v>
      </c>
      <c r="E170" s="9"/>
      <c r="F170" s="9" t="s">
        <v>6510</v>
      </c>
      <c r="G170" s="9" t="s">
        <v>6509</v>
      </c>
      <c r="H170" s="13" t="str">
        <f>IF($D170="BANCADA ESTADUAL (RP 7)","BANCADA ESTADUAL",IF($D170="RELATOR (RP 9)","COMISSÃO MISTA DO CONGRESSO",IFERROR(_xlfn.XLOOKUP($G170,$AH:$AH,$AI:$AI),IFERROR(_xlfn.XLOOKUP($G170,'2021'!$F:$F,'2021'!$G:$G),IFERROR(_xlfn.XLOOKUP($G170,'2022'!$G:$G,'2022'!$H:$H),IFERROR(_xlfn.XLOOKUP($G170,'2023'!$G:$G,'2023'!$H:$H),IFERROR(_xlfn.XLOOKUP($G170,'2019'!$G:$G,'2019'!$H:$H),IFERROR(_xlfn.XLOOKUP($G170,'2024'!$G:$G,'2024'!$H:$H),IFERROR(_xlfn.XLOOKUP($G170,'2025'!$G:$G,'2025'!$H:$H),IFERROR(_xlfn.XLOOKUP($G170,'2026'!$G:$G,'2026'!$H:$H),""))))))))))</f>
        <v>SENADOR</v>
      </c>
      <c r="I170" s="9" t="s">
        <v>909</v>
      </c>
      <c r="J170" s="9" t="s">
        <v>225</v>
      </c>
      <c r="K170" s="9" t="s">
        <v>40</v>
      </c>
      <c r="L170" s="9" t="s">
        <v>41</v>
      </c>
      <c r="M170" s="9" t="s">
        <v>232</v>
      </c>
      <c r="N170" s="9" t="s">
        <v>233</v>
      </c>
      <c r="O170" s="9" t="s">
        <v>6513</v>
      </c>
      <c r="P170" s="9" t="s">
        <v>45</v>
      </c>
      <c r="Q170" s="9" t="s">
        <v>5298</v>
      </c>
      <c r="R170" s="9" t="s">
        <v>45</v>
      </c>
      <c r="S170" s="9" t="s">
        <v>5231</v>
      </c>
      <c r="T170" s="9" t="s">
        <v>6512</v>
      </c>
      <c r="U170" s="9" t="s">
        <v>909</v>
      </c>
      <c r="V170" s="9" t="s">
        <v>3013</v>
      </c>
      <c r="W170" s="9" t="s">
        <v>51</v>
      </c>
      <c r="X170" s="9" t="s">
        <v>102</v>
      </c>
      <c r="Y170" s="9" t="s">
        <v>53</v>
      </c>
      <c r="Z170" s="9" t="s">
        <v>5207</v>
      </c>
      <c r="AA170" s="9" t="s">
        <v>55</v>
      </c>
      <c r="AB170" s="9" t="s">
        <v>5248</v>
      </c>
      <c r="AC170" s="12">
        <v>0</v>
      </c>
      <c r="AD170" s="6"/>
      <c r="AE170" s="10" t="str" cm="1">
        <f t="array" aca="1" ref="AE170" ca="1">IFERROR(_xlfn.XLOOKUP(MID(CELL("filename",$A$1),FIND("]",CELL("filename",$A$1))+1,255)&amp;"|"&amp;$C170,Fonte_OM_Objeto!$G:$G,Fonte_OM_Objeto!$J:$J),"")</f>
        <v/>
      </c>
      <c r="AF170" s="10" t="str" cm="1">
        <f t="array" aca="1" ref="AF170" ca="1">IFERROR(_xlfn.XLOOKUP(MID(CELL("filename",$A$1),FIND("]",CELL("filename",$A$1))+1,255)&amp;"|"&amp;$C170,Fonte_OM_Objeto!$G:$G,Fonte_OM_Objeto!$K:$K),"")</f>
        <v/>
      </c>
    </row>
    <row r="171" spans="1:32" s="1" customFormat="1" ht="19.7" customHeight="1" x14ac:dyDescent="0.2">
      <c r="A171" s="9" t="s">
        <v>30</v>
      </c>
      <c r="B171" s="9" t="s">
        <v>31</v>
      </c>
      <c r="C171" s="9" t="s">
        <v>6511</v>
      </c>
      <c r="D171" s="9" t="s">
        <v>33</v>
      </c>
      <c r="E171" s="9"/>
      <c r="F171" s="9" t="s">
        <v>6510</v>
      </c>
      <c r="G171" s="9" t="s">
        <v>6509</v>
      </c>
      <c r="H171" s="13" t="str">
        <f>IF($D171="BANCADA ESTADUAL (RP 7)","BANCADA ESTADUAL",IF($D171="RELATOR (RP 9)","COMISSÃO MISTA DO CONGRESSO",IFERROR(_xlfn.XLOOKUP($G171,$AH:$AH,$AI:$AI),IFERROR(_xlfn.XLOOKUP($G171,'2021'!$F:$F,'2021'!$G:$G),IFERROR(_xlfn.XLOOKUP($G171,'2022'!$G:$G,'2022'!$H:$H),IFERROR(_xlfn.XLOOKUP($G171,'2023'!$G:$G,'2023'!$H:$H),IFERROR(_xlfn.XLOOKUP($G171,'2019'!$G:$G,'2019'!$H:$H),IFERROR(_xlfn.XLOOKUP($G171,'2024'!$G:$G,'2024'!$H:$H),IFERROR(_xlfn.XLOOKUP($G171,'2025'!$G:$G,'2025'!$H:$H),IFERROR(_xlfn.XLOOKUP($G171,'2026'!$G:$G,'2026'!$H:$H),""))))))))))</f>
        <v>SENADOR</v>
      </c>
      <c r="I171" s="9" t="s">
        <v>909</v>
      </c>
      <c r="J171" s="9" t="s">
        <v>225</v>
      </c>
      <c r="K171" s="9" t="s">
        <v>40</v>
      </c>
      <c r="L171" s="9" t="s">
        <v>41</v>
      </c>
      <c r="M171" s="9" t="s">
        <v>59</v>
      </c>
      <c r="N171" s="9" t="s">
        <v>5252</v>
      </c>
      <c r="O171" s="9" t="s">
        <v>5256</v>
      </c>
      <c r="P171" s="9" t="s">
        <v>45</v>
      </c>
      <c r="Q171" s="9" t="s">
        <v>62</v>
      </c>
      <c r="R171" s="9" t="s">
        <v>45</v>
      </c>
      <c r="S171" s="9" t="s">
        <v>5218</v>
      </c>
      <c r="T171" s="9" t="s">
        <v>75</v>
      </c>
      <c r="U171" s="9" t="s">
        <v>76</v>
      </c>
      <c r="V171" s="9" t="s">
        <v>75</v>
      </c>
      <c r="W171" s="9" t="s">
        <v>51</v>
      </c>
      <c r="X171" s="9" t="s">
        <v>102</v>
      </c>
      <c r="Y171" s="9" t="s">
        <v>53</v>
      </c>
      <c r="Z171" s="9" t="s">
        <v>5207</v>
      </c>
      <c r="AA171" s="9" t="s">
        <v>55</v>
      </c>
      <c r="AB171" s="9" t="s">
        <v>5248</v>
      </c>
      <c r="AC171" s="12">
        <v>0</v>
      </c>
      <c r="AD171" s="6"/>
      <c r="AE171" s="10" t="str" cm="1">
        <f t="array" aca="1" ref="AE171" ca="1">IFERROR(_xlfn.XLOOKUP(MID(CELL("filename",$A$1),FIND("]",CELL("filename",$A$1))+1,255)&amp;"|"&amp;$C171,Fonte_OM_Objeto!$G:$G,Fonte_OM_Objeto!$J:$J),"")</f>
        <v/>
      </c>
      <c r="AF171" s="10" t="str" cm="1">
        <f t="array" aca="1" ref="AF171" ca="1">IFERROR(_xlfn.XLOOKUP(MID(CELL("filename",$A$1),FIND("]",CELL("filename",$A$1))+1,255)&amp;"|"&amp;$C171,Fonte_OM_Objeto!$G:$G,Fonte_OM_Objeto!$K:$K),"")</f>
        <v/>
      </c>
    </row>
    <row r="172" spans="1:32" s="1" customFormat="1" ht="19.7" customHeight="1" x14ac:dyDescent="0.2">
      <c r="A172" s="9" t="s">
        <v>30</v>
      </c>
      <c r="B172" s="9" t="s">
        <v>31</v>
      </c>
      <c r="C172" s="9" t="s">
        <v>6508</v>
      </c>
      <c r="D172" s="9" t="s">
        <v>33</v>
      </c>
      <c r="E172" s="9"/>
      <c r="F172" s="9" t="s">
        <v>170</v>
      </c>
      <c r="G172" s="9" t="s">
        <v>171</v>
      </c>
      <c r="H172" s="13" t="str">
        <f>IF($D172="BANCADA ESTADUAL (RP 7)","BANCADA ESTADUAL",IF($D172="RELATOR (RP 9)","COMISSÃO MISTA DO CONGRESSO",IFERROR(_xlfn.XLOOKUP($G172,$AH:$AH,$AI:$AI),IFERROR(_xlfn.XLOOKUP($G172,'2021'!$F:$F,'2021'!$G:$G),IFERROR(_xlfn.XLOOKUP($G172,'2022'!$G:$G,'2022'!$H:$H),IFERROR(_xlfn.XLOOKUP($G172,'2023'!$G:$G,'2023'!$H:$H),IFERROR(_xlfn.XLOOKUP($G172,'2019'!$G:$G,'2019'!$H:$H),IFERROR(_xlfn.XLOOKUP($G172,'2024'!$G:$G,'2024'!$H:$H),IFERROR(_xlfn.XLOOKUP($G172,'2025'!$G:$G,'2025'!$H:$H),IFERROR(_xlfn.XLOOKUP($G172,'2026'!$G:$G,'2026'!$H:$H),""))))))))))</f>
        <v>SENADOR</v>
      </c>
      <c r="I172" s="9" t="s">
        <v>172</v>
      </c>
      <c r="J172" s="9" t="s">
        <v>173</v>
      </c>
      <c r="K172" s="9" t="s">
        <v>40</v>
      </c>
      <c r="L172" s="9" t="s">
        <v>41</v>
      </c>
      <c r="M172" s="9" t="s">
        <v>97</v>
      </c>
      <c r="N172" s="9" t="s">
        <v>5264</v>
      </c>
      <c r="O172" s="9" t="s">
        <v>5246</v>
      </c>
      <c r="P172" s="9" t="s">
        <v>45</v>
      </c>
      <c r="Q172" s="9" t="s">
        <v>46</v>
      </c>
      <c r="R172" s="9" t="s">
        <v>5235</v>
      </c>
      <c r="S172" s="9" t="s">
        <v>5210</v>
      </c>
      <c r="T172" s="9" t="s">
        <v>75</v>
      </c>
      <c r="U172" s="9" t="s">
        <v>76</v>
      </c>
      <c r="V172" s="9" t="s">
        <v>75</v>
      </c>
      <c r="W172" s="9" t="s">
        <v>51</v>
      </c>
      <c r="X172" s="9" t="s">
        <v>52</v>
      </c>
      <c r="Y172" s="9" t="s">
        <v>53</v>
      </c>
      <c r="Z172" s="9" t="s">
        <v>5207</v>
      </c>
      <c r="AA172" s="9" t="s">
        <v>55</v>
      </c>
      <c r="AB172" s="9" t="s">
        <v>5248</v>
      </c>
      <c r="AC172" s="12">
        <v>0</v>
      </c>
      <c r="AD172" s="6"/>
      <c r="AE172" s="10" t="str" cm="1">
        <f t="array" aca="1" ref="AE172" ca="1">IFERROR(_xlfn.XLOOKUP(MID(CELL("filename",$A$1),FIND("]",CELL("filename",$A$1))+1,255)&amp;"|"&amp;$C172,Fonte_OM_Objeto!$G:$G,Fonte_OM_Objeto!$J:$J),"")</f>
        <v/>
      </c>
      <c r="AF172" s="10" t="str" cm="1">
        <f t="array" aca="1" ref="AF172" ca="1">IFERROR(_xlfn.XLOOKUP(MID(CELL("filename",$A$1),FIND("]",CELL("filename",$A$1))+1,255)&amp;"|"&amp;$C172,Fonte_OM_Objeto!$G:$G,Fonte_OM_Objeto!$K:$K),"")</f>
        <v/>
      </c>
    </row>
    <row r="173" spans="1:32" s="1" customFormat="1" ht="19.7" customHeight="1" x14ac:dyDescent="0.2">
      <c r="A173" s="9" t="s">
        <v>30</v>
      </c>
      <c r="B173" s="9" t="s">
        <v>31</v>
      </c>
      <c r="C173" s="9" t="s">
        <v>6508</v>
      </c>
      <c r="D173" s="9" t="s">
        <v>33</v>
      </c>
      <c r="E173" s="9"/>
      <c r="F173" s="9" t="s">
        <v>170</v>
      </c>
      <c r="G173" s="9" t="s">
        <v>171</v>
      </c>
      <c r="H173" s="13" t="str">
        <f>IF($D173="BANCADA ESTADUAL (RP 7)","BANCADA ESTADUAL",IF($D173="RELATOR (RP 9)","COMISSÃO MISTA DO CONGRESSO",IFERROR(_xlfn.XLOOKUP($G173,$AH:$AH,$AI:$AI),IFERROR(_xlfn.XLOOKUP($G173,'2021'!$F:$F,'2021'!$G:$G),IFERROR(_xlfn.XLOOKUP($G173,'2022'!$G:$G,'2022'!$H:$H),IFERROR(_xlfn.XLOOKUP($G173,'2023'!$G:$G,'2023'!$H:$H),IFERROR(_xlfn.XLOOKUP($G173,'2019'!$G:$G,'2019'!$H:$H),IFERROR(_xlfn.XLOOKUP($G173,'2024'!$G:$G,'2024'!$H:$H),IFERROR(_xlfn.XLOOKUP($G173,'2025'!$G:$G,'2025'!$H:$H),IFERROR(_xlfn.XLOOKUP($G173,'2026'!$G:$G,'2026'!$H:$H),""))))))))))</f>
        <v>SENADOR</v>
      </c>
      <c r="I173" s="9" t="s">
        <v>172</v>
      </c>
      <c r="J173" s="9" t="s">
        <v>173</v>
      </c>
      <c r="K173" s="9" t="s">
        <v>40</v>
      </c>
      <c r="L173" s="9" t="s">
        <v>41</v>
      </c>
      <c r="M173" s="9" t="s">
        <v>59</v>
      </c>
      <c r="N173" s="9" t="s">
        <v>5252</v>
      </c>
      <c r="O173" s="9" t="s">
        <v>6507</v>
      </c>
      <c r="P173" s="9" t="s">
        <v>45</v>
      </c>
      <c r="Q173" s="9" t="s">
        <v>62</v>
      </c>
      <c r="R173" s="9" t="s">
        <v>45</v>
      </c>
      <c r="S173" s="9" t="s">
        <v>5218</v>
      </c>
      <c r="T173" s="9" t="s">
        <v>1125</v>
      </c>
      <c r="U173" s="9" t="s">
        <v>172</v>
      </c>
      <c r="V173" s="9" t="s">
        <v>5591</v>
      </c>
      <c r="W173" s="9" t="s">
        <v>51</v>
      </c>
      <c r="X173" s="9" t="s">
        <v>102</v>
      </c>
      <c r="Y173" s="9" t="s">
        <v>53</v>
      </c>
      <c r="Z173" s="9" t="s">
        <v>54</v>
      </c>
      <c r="AA173" s="9" t="s">
        <v>55</v>
      </c>
      <c r="AB173" s="9" t="s">
        <v>5248</v>
      </c>
      <c r="AC173" s="12">
        <v>300000</v>
      </c>
      <c r="AD173" s="6"/>
      <c r="AE173" s="10" t="str" cm="1">
        <f t="array" aca="1" ref="AE173" ca="1">IFERROR(_xlfn.XLOOKUP(MID(CELL("filename",$A$1),FIND("]",CELL("filename",$A$1))+1,255)&amp;"|"&amp;$C173,Fonte_OM_Objeto!$G:$G,Fonte_OM_Objeto!$J:$J),"")</f>
        <v/>
      </c>
      <c r="AF173" s="10" t="str" cm="1">
        <f t="array" aca="1" ref="AF173" ca="1">IFERROR(_xlfn.XLOOKUP(MID(CELL("filename",$A$1),FIND("]",CELL("filename",$A$1))+1,255)&amp;"|"&amp;$C173,Fonte_OM_Objeto!$G:$G,Fonte_OM_Objeto!$K:$K),"")</f>
        <v/>
      </c>
    </row>
    <row r="174" spans="1:32" s="1" customFormat="1" ht="19.7" customHeight="1" x14ac:dyDescent="0.2">
      <c r="A174" s="9" t="s">
        <v>30</v>
      </c>
      <c r="B174" s="9" t="s">
        <v>31</v>
      </c>
      <c r="C174" s="9" t="s">
        <v>6506</v>
      </c>
      <c r="D174" s="9" t="s">
        <v>33</v>
      </c>
      <c r="E174" s="9"/>
      <c r="F174" s="9" t="s">
        <v>170</v>
      </c>
      <c r="G174" s="9" t="s">
        <v>171</v>
      </c>
      <c r="H174" s="13" t="str">
        <f>IF($D174="BANCADA ESTADUAL (RP 7)","BANCADA ESTADUAL",IF($D174="RELATOR (RP 9)","COMISSÃO MISTA DO CONGRESSO",IFERROR(_xlfn.XLOOKUP($G174,$AH:$AH,$AI:$AI),IFERROR(_xlfn.XLOOKUP($G174,'2021'!$F:$F,'2021'!$G:$G),IFERROR(_xlfn.XLOOKUP($G174,'2022'!$G:$G,'2022'!$H:$H),IFERROR(_xlfn.XLOOKUP($G174,'2023'!$G:$G,'2023'!$H:$H),IFERROR(_xlfn.XLOOKUP($G174,'2019'!$G:$G,'2019'!$H:$H),IFERROR(_xlfn.XLOOKUP($G174,'2024'!$G:$G,'2024'!$H:$H),IFERROR(_xlfn.XLOOKUP($G174,'2025'!$G:$G,'2025'!$H:$H),IFERROR(_xlfn.XLOOKUP($G174,'2026'!$G:$G,'2026'!$H:$H),""))))))))))</f>
        <v>SENADOR</v>
      </c>
      <c r="I174" s="9" t="s">
        <v>172</v>
      </c>
      <c r="J174" s="9" t="s">
        <v>173</v>
      </c>
      <c r="K174" s="9" t="s">
        <v>40</v>
      </c>
      <c r="L174" s="9" t="s">
        <v>41</v>
      </c>
      <c r="M174" s="9" t="s">
        <v>42</v>
      </c>
      <c r="N174" s="9" t="s">
        <v>5257</v>
      </c>
      <c r="O174" s="9" t="s">
        <v>6505</v>
      </c>
      <c r="P174" s="9" t="s">
        <v>45</v>
      </c>
      <c r="Q174" s="9" t="s">
        <v>84</v>
      </c>
      <c r="R174" s="9" t="s">
        <v>45</v>
      </c>
      <c r="S174" s="9" t="s">
        <v>5218</v>
      </c>
      <c r="T174" s="9" t="s">
        <v>6504</v>
      </c>
      <c r="U174" s="9" t="s">
        <v>172</v>
      </c>
      <c r="V174" s="9" t="s">
        <v>5845</v>
      </c>
      <c r="W174" s="9" t="s">
        <v>51</v>
      </c>
      <c r="X174" s="9" t="s">
        <v>52</v>
      </c>
      <c r="Y174" s="9" t="s">
        <v>53</v>
      </c>
      <c r="Z174" s="9" t="s">
        <v>5207</v>
      </c>
      <c r="AA174" s="9" t="s">
        <v>55</v>
      </c>
      <c r="AB174" s="9" t="s">
        <v>5248</v>
      </c>
      <c r="AC174" s="12">
        <v>0</v>
      </c>
      <c r="AD174" s="6"/>
      <c r="AE174" s="10" t="str" cm="1">
        <f t="array" aca="1" ref="AE174" ca="1">IFERROR(_xlfn.XLOOKUP(MID(CELL("filename",$A$1),FIND("]",CELL("filename",$A$1))+1,255)&amp;"|"&amp;$C174,Fonte_OM_Objeto!$G:$G,Fonte_OM_Objeto!$J:$J),"")</f>
        <v/>
      </c>
      <c r="AF174" s="10" t="str" cm="1">
        <f t="array" aca="1" ref="AF174" ca="1">IFERROR(_xlfn.XLOOKUP(MID(CELL("filename",$A$1),FIND("]",CELL("filename",$A$1))+1,255)&amp;"|"&amp;$C174,Fonte_OM_Objeto!$G:$G,Fonte_OM_Objeto!$K:$K),"")</f>
        <v/>
      </c>
    </row>
    <row r="175" spans="1:32" s="1" customFormat="1" ht="19.7" customHeight="1" x14ac:dyDescent="0.2">
      <c r="A175" s="9" t="s">
        <v>30</v>
      </c>
      <c r="B175" s="9" t="s">
        <v>31</v>
      </c>
      <c r="C175" s="9" t="s">
        <v>178</v>
      </c>
      <c r="D175" s="9" t="s">
        <v>33</v>
      </c>
      <c r="E175" s="9"/>
      <c r="F175" s="9" t="s">
        <v>170</v>
      </c>
      <c r="G175" s="9" t="s">
        <v>171</v>
      </c>
      <c r="H175" s="13" t="str">
        <f>IF($D175="BANCADA ESTADUAL (RP 7)","BANCADA ESTADUAL",IF($D175="RELATOR (RP 9)","COMISSÃO MISTA DO CONGRESSO",IFERROR(_xlfn.XLOOKUP($G175,$AH:$AH,$AI:$AI),IFERROR(_xlfn.XLOOKUP($G175,'2021'!$F:$F,'2021'!$G:$G),IFERROR(_xlfn.XLOOKUP($G175,'2022'!$G:$G,'2022'!$H:$H),IFERROR(_xlfn.XLOOKUP($G175,'2023'!$G:$G,'2023'!$H:$H),IFERROR(_xlfn.XLOOKUP($G175,'2019'!$G:$G,'2019'!$H:$H),IFERROR(_xlfn.XLOOKUP($G175,'2024'!$G:$G,'2024'!$H:$H),IFERROR(_xlfn.XLOOKUP($G175,'2025'!$G:$G,'2025'!$H:$H),IFERROR(_xlfn.XLOOKUP($G175,'2026'!$G:$G,'2026'!$H:$H),""))))))))))</f>
        <v>SENADOR</v>
      </c>
      <c r="I175" s="9" t="s">
        <v>172</v>
      </c>
      <c r="J175" s="9" t="s">
        <v>173</v>
      </c>
      <c r="K175" s="9" t="s">
        <v>40</v>
      </c>
      <c r="L175" s="9" t="s">
        <v>41</v>
      </c>
      <c r="M175" s="9" t="s">
        <v>97</v>
      </c>
      <c r="N175" s="9" t="s">
        <v>5264</v>
      </c>
      <c r="O175" s="9" t="s">
        <v>118</v>
      </c>
      <c r="P175" s="9" t="s">
        <v>45</v>
      </c>
      <c r="Q175" s="9" t="s">
        <v>46</v>
      </c>
      <c r="R175" s="9" t="s">
        <v>47</v>
      </c>
      <c r="S175" s="9" t="s">
        <v>5210</v>
      </c>
      <c r="T175" s="9" t="s">
        <v>75</v>
      </c>
      <c r="U175" s="9" t="s">
        <v>76</v>
      </c>
      <c r="V175" s="9" t="s">
        <v>75</v>
      </c>
      <c r="W175" s="9" t="s">
        <v>51</v>
      </c>
      <c r="X175" s="9" t="s">
        <v>52</v>
      </c>
      <c r="Y175" s="9" t="s">
        <v>53</v>
      </c>
      <c r="Z175" s="9" t="s">
        <v>54</v>
      </c>
      <c r="AA175" s="9" t="s">
        <v>55</v>
      </c>
      <c r="AB175" s="9" t="s">
        <v>5248</v>
      </c>
      <c r="AC175" s="12">
        <v>200000</v>
      </c>
      <c r="AD175" s="6"/>
      <c r="AE175" s="10" t="str" cm="1">
        <f t="array" aca="1" ref="AE175" ca="1">IFERROR(_xlfn.XLOOKUP(MID(CELL("filename",$A$1),FIND("]",CELL("filename",$A$1))+1,255)&amp;"|"&amp;$C175,Fonte_OM_Objeto!$G:$G,Fonte_OM_Objeto!$J:$J),"")</f>
        <v/>
      </c>
      <c r="AF175" s="10" t="str" cm="1">
        <f t="array" aca="1" ref="AF175" ca="1">IFERROR(_xlfn.XLOOKUP(MID(CELL("filename",$A$1),FIND("]",CELL("filename",$A$1))+1,255)&amp;"|"&amp;$C175,Fonte_OM_Objeto!$G:$G,Fonte_OM_Objeto!$K:$K),"")</f>
        <v/>
      </c>
    </row>
    <row r="176" spans="1:32" s="1" customFormat="1" ht="19.7" customHeight="1" x14ac:dyDescent="0.2">
      <c r="A176" s="9" t="s">
        <v>30</v>
      </c>
      <c r="B176" s="9" t="s">
        <v>31</v>
      </c>
      <c r="C176" s="9" t="s">
        <v>2284</v>
      </c>
      <c r="D176" s="9" t="s">
        <v>33</v>
      </c>
      <c r="E176" s="9"/>
      <c r="F176" s="9" t="s">
        <v>170</v>
      </c>
      <c r="G176" s="9" t="s">
        <v>171</v>
      </c>
      <c r="H176" s="13" t="str">
        <f>IF($D176="BANCADA ESTADUAL (RP 7)","BANCADA ESTADUAL",IF($D176="RELATOR (RP 9)","COMISSÃO MISTA DO CONGRESSO",IFERROR(_xlfn.XLOOKUP($G176,$AH:$AH,$AI:$AI),IFERROR(_xlfn.XLOOKUP($G176,'2021'!$F:$F,'2021'!$G:$G),IFERROR(_xlfn.XLOOKUP($G176,'2022'!$G:$G,'2022'!$H:$H),IFERROR(_xlfn.XLOOKUP($G176,'2023'!$G:$G,'2023'!$H:$H),IFERROR(_xlfn.XLOOKUP($G176,'2019'!$G:$G,'2019'!$H:$H),IFERROR(_xlfn.XLOOKUP($G176,'2024'!$G:$G,'2024'!$H:$H),IFERROR(_xlfn.XLOOKUP($G176,'2025'!$G:$G,'2025'!$H:$H),IFERROR(_xlfn.XLOOKUP($G176,'2026'!$G:$G,'2026'!$H:$H),""))))))))))</f>
        <v>SENADOR</v>
      </c>
      <c r="I176" s="9" t="s">
        <v>172</v>
      </c>
      <c r="J176" s="9" t="s">
        <v>173</v>
      </c>
      <c r="K176" s="9" t="s">
        <v>40</v>
      </c>
      <c r="L176" s="9" t="s">
        <v>41</v>
      </c>
      <c r="M176" s="9" t="s">
        <v>42</v>
      </c>
      <c r="N176" s="9" t="s">
        <v>5257</v>
      </c>
      <c r="O176" s="9" t="s">
        <v>118</v>
      </c>
      <c r="P176" s="9" t="s">
        <v>45</v>
      </c>
      <c r="Q176" s="9" t="s">
        <v>46</v>
      </c>
      <c r="R176" s="9" t="s">
        <v>47</v>
      </c>
      <c r="S176" s="9" t="s">
        <v>5210</v>
      </c>
      <c r="T176" s="9" t="s">
        <v>75</v>
      </c>
      <c r="U176" s="9" t="s">
        <v>76</v>
      </c>
      <c r="V176" s="9" t="s">
        <v>75</v>
      </c>
      <c r="W176" s="9" t="s">
        <v>51</v>
      </c>
      <c r="X176" s="9" t="s">
        <v>52</v>
      </c>
      <c r="Y176" s="9" t="s">
        <v>53</v>
      </c>
      <c r="Z176" s="9" t="s">
        <v>5207</v>
      </c>
      <c r="AA176" s="9" t="s">
        <v>55</v>
      </c>
      <c r="AB176" s="9" t="s">
        <v>5248</v>
      </c>
      <c r="AC176" s="12">
        <v>0</v>
      </c>
      <c r="AD176" s="6"/>
      <c r="AE176" s="10" t="str" cm="1">
        <f t="array" aca="1" ref="AE176" ca="1">IFERROR(_xlfn.XLOOKUP(MID(CELL("filename",$A$1),FIND("]",CELL("filename",$A$1))+1,255)&amp;"|"&amp;$C176,Fonte_OM_Objeto!$G:$G,Fonte_OM_Objeto!$J:$J),"")</f>
        <v>CMBel</v>
      </c>
      <c r="AF176" s="10" t="str" cm="1">
        <f t="array" aca="1" ref="AF176" ca="1">IFERROR(_xlfn.XLOOKUP(MID(CELL("filename",$A$1),FIND("]",CELL("filename",$A$1))+1,255)&amp;"|"&amp;$C176,Fonte_OM_Objeto!$G:$G,Fonte_OM_Objeto!$K:$K),"")</f>
        <v>Aquisição de mobiliário.</v>
      </c>
    </row>
    <row r="177" spans="1:32" s="1" customFormat="1" ht="19.7" customHeight="1" x14ac:dyDescent="0.2">
      <c r="A177" s="9" t="s">
        <v>30</v>
      </c>
      <c r="B177" s="9" t="s">
        <v>31</v>
      </c>
      <c r="C177" s="9" t="s">
        <v>2284</v>
      </c>
      <c r="D177" s="9" t="s">
        <v>33</v>
      </c>
      <c r="E177" s="9"/>
      <c r="F177" s="9" t="s">
        <v>170</v>
      </c>
      <c r="G177" s="9" t="s">
        <v>171</v>
      </c>
      <c r="H177" s="13" t="str">
        <f>IF($D177="BANCADA ESTADUAL (RP 7)","BANCADA ESTADUAL",IF($D177="RELATOR (RP 9)","COMISSÃO MISTA DO CONGRESSO",IFERROR(_xlfn.XLOOKUP($G177,$AH:$AH,$AI:$AI),IFERROR(_xlfn.XLOOKUP($G177,'2021'!$F:$F,'2021'!$G:$G),IFERROR(_xlfn.XLOOKUP($G177,'2022'!$G:$G,'2022'!$H:$H),IFERROR(_xlfn.XLOOKUP($G177,'2023'!$G:$G,'2023'!$H:$H),IFERROR(_xlfn.XLOOKUP($G177,'2019'!$G:$G,'2019'!$H:$H),IFERROR(_xlfn.XLOOKUP($G177,'2024'!$G:$G,'2024'!$H:$H),IFERROR(_xlfn.XLOOKUP($G177,'2025'!$G:$G,'2025'!$H:$H),IFERROR(_xlfn.XLOOKUP($G177,'2026'!$G:$G,'2026'!$H:$H),""))))))))))</f>
        <v>SENADOR</v>
      </c>
      <c r="I177" s="9" t="s">
        <v>172</v>
      </c>
      <c r="J177" s="9" t="s">
        <v>173</v>
      </c>
      <c r="K177" s="9" t="s">
        <v>40</v>
      </c>
      <c r="L177" s="9" t="s">
        <v>41</v>
      </c>
      <c r="M177" s="9" t="s">
        <v>42</v>
      </c>
      <c r="N177" s="9" t="s">
        <v>5257</v>
      </c>
      <c r="O177" s="9" t="s">
        <v>5995</v>
      </c>
      <c r="P177" s="9" t="s">
        <v>45</v>
      </c>
      <c r="Q177" s="9" t="s">
        <v>84</v>
      </c>
      <c r="R177" s="9" t="s">
        <v>45</v>
      </c>
      <c r="S177" s="9" t="s">
        <v>5218</v>
      </c>
      <c r="T177" s="9" t="s">
        <v>5994</v>
      </c>
      <c r="U177" s="9" t="s">
        <v>172</v>
      </c>
      <c r="V177" s="9" t="s">
        <v>5591</v>
      </c>
      <c r="W177" s="9" t="s">
        <v>51</v>
      </c>
      <c r="X177" s="9" t="s">
        <v>52</v>
      </c>
      <c r="Y177" s="9" t="s">
        <v>53</v>
      </c>
      <c r="Z177" s="9" t="s">
        <v>5207</v>
      </c>
      <c r="AA177" s="9" t="s">
        <v>55</v>
      </c>
      <c r="AB177" s="9" t="s">
        <v>5248</v>
      </c>
      <c r="AC177" s="12">
        <v>500000</v>
      </c>
      <c r="AD177" s="6"/>
      <c r="AE177" s="10" t="str" cm="1">
        <f t="array" aca="1" ref="AE177" ca="1">IFERROR(_xlfn.XLOOKUP(MID(CELL("filename",$A$1),FIND("]",CELL("filename",$A$1))+1,255)&amp;"|"&amp;$C177,Fonte_OM_Objeto!$G:$G,Fonte_OM_Objeto!$J:$J),"")</f>
        <v>CMBel</v>
      </c>
      <c r="AF177" s="10" t="str" cm="1">
        <f t="array" aca="1" ref="AF177" ca="1">IFERROR(_xlfn.XLOOKUP(MID(CELL("filename",$A$1),FIND("]",CELL("filename",$A$1))+1,255)&amp;"|"&amp;$C177,Fonte_OM_Objeto!$G:$G,Fonte_OM_Objeto!$K:$K),"")</f>
        <v>Aquisição de mobiliário.</v>
      </c>
    </row>
    <row r="178" spans="1:32" s="1" customFormat="1" ht="19.7" customHeight="1" x14ac:dyDescent="0.2">
      <c r="A178" s="9" t="s">
        <v>30</v>
      </c>
      <c r="B178" s="9" t="s">
        <v>31</v>
      </c>
      <c r="C178" s="9" t="s">
        <v>6503</v>
      </c>
      <c r="D178" s="9" t="s">
        <v>33</v>
      </c>
      <c r="E178" s="9"/>
      <c r="F178" s="9" t="s">
        <v>6501</v>
      </c>
      <c r="G178" s="9" t="s">
        <v>6500</v>
      </c>
      <c r="H178" s="13" t="str">
        <f>IF($D178="BANCADA ESTADUAL (RP 7)","BANCADA ESTADUAL",IF($D178="RELATOR (RP 9)","COMISSÃO MISTA DO CONGRESSO",IFERROR(_xlfn.XLOOKUP($G178,$AH:$AH,$AI:$AI),IFERROR(_xlfn.XLOOKUP($G178,'2021'!$F:$F,'2021'!$G:$G),IFERROR(_xlfn.XLOOKUP($G178,'2022'!$G:$G,'2022'!$H:$H),IFERROR(_xlfn.XLOOKUP($G178,'2023'!$G:$G,'2023'!$H:$H),IFERROR(_xlfn.XLOOKUP($G178,'2019'!$G:$G,'2019'!$H:$H),IFERROR(_xlfn.XLOOKUP($G178,'2024'!$G:$G,'2024'!$H:$H),IFERROR(_xlfn.XLOOKUP($G178,'2025'!$G:$G,'2025'!$H:$H),IFERROR(_xlfn.XLOOKUP($G178,'2026'!$G:$G,'2026'!$H:$H),""))))))))))</f>
        <v>SENADOR</v>
      </c>
      <c r="I178" s="9" t="s">
        <v>828</v>
      </c>
      <c r="J178" s="9" t="s">
        <v>173</v>
      </c>
      <c r="K178" s="9" t="s">
        <v>40</v>
      </c>
      <c r="L178" s="9" t="s">
        <v>41</v>
      </c>
      <c r="M178" s="9" t="s">
        <v>232</v>
      </c>
      <c r="N178" s="9" t="s">
        <v>233</v>
      </c>
      <c r="O178" s="9" t="s">
        <v>5755</v>
      </c>
      <c r="P178" s="9" t="s">
        <v>45</v>
      </c>
      <c r="Q178" s="9" t="s">
        <v>235</v>
      </c>
      <c r="R178" s="9" t="s">
        <v>45</v>
      </c>
      <c r="S178" s="9" t="s">
        <v>5277</v>
      </c>
      <c r="T178" s="9" t="s">
        <v>928</v>
      </c>
      <c r="U178" s="9" t="s">
        <v>828</v>
      </c>
      <c r="V178" s="9" t="s">
        <v>5360</v>
      </c>
      <c r="W178" s="9" t="s">
        <v>51</v>
      </c>
      <c r="X178" s="9" t="s">
        <v>52</v>
      </c>
      <c r="Y178" s="9" t="s">
        <v>5275</v>
      </c>
      <c r="Z178" s="9" t="s">
        <v>5207</v>
      </c>
      <c r="AA178" s="9" t="s">
        <v>55</v>
      </c>
      <c r="AB178" s="9" t="s">
        <v>5234</v>
      </c>
      <c r="AC178" s="12">
        <v>0</v>
      </c>
      <c r="AD178" s="6"/>
      <c r="AE178" s="10" t="str" cm="1">
        <f t="array" aca="1" ref="AE178" ca="1">IFERROR(_xlfn.XLOOKUP(MID(CELL("filename",$A$1),FIND("]",CELL("filename",$A$1))+1,255)&amp;"|"&amp;$C178,Fonte_OM_Objeto!$G:$G,Fonte_OM_Objeto!$J:$J),"")</f>
        <v/>
      </c>
      <c r="AF178" s="10" t="str" cm="1">
        <f t="array" aca="1" ref="AF178" ca="1">IFERROR(_xlfn.XLOOKUP(MID(CELL("filename",$A$1),FIND("]",CELL("filename",$A$1))+1,255)&amp;"|"&amp;$C178,Fonte_OM_Objeto!$G:$G,Fonte_OM_Objeto!$K:$K),"")</f>
        <v/>
      </c>
    </row>
    <row r="179" spans="1:32" s="1" customFormat="1" ht="19.7" customHeight="1" x14ac:dyDescent="0.2">
      <c r="A179" s="9" t="s">
        <v>30</v>
      </c>
      <c r="B179" s="9" t="s">
        <v>31</v>
      </c>
      <c r="C179" s="9" t="s">
        <v>6502</v>
      </c>
      <c r="D179" s="9" t="s">
        <v>33</v>
      </c>
      <c r="E179" s="9"/>
      <c r="F179" s="9" t="s">
        <v>6501</v>
      </c>
      <c r="G179" s="9" t="s">
        <v>6500</v>
      </c>
      <c r="H179" s="13" t="str">
        <f>IF($D179="BANCADA ESTADUAL (RP 7)","BANCADA ESTADUAL",IF($D179="RELATOR (RP 9)","COMISSÃO MISTA DO CONGRESSO",IFERROR(_xlfn.XLOOKUP($G179,$AH:$AH,$AI:$AI),IFERROR(_xlfn.XLOOKUP($G179,'2021'!$F:$F,'2021'!$G:$G),IFERROR(_xlfn.XLOOKUP($G179,'2022'!$G:$G,'2022'!$H:$H),IFERROR(_xlfn.XLOOKUP($G179,'2023'!$G:$G,'2023'!$H:$H),IFERROR(_xlfn.XLOOKUP($G179,'2019'!$G:$G,'2019'!$H:$H),IFERROR(_xlfn.XLOOKUP($G179,'2024'!$G:$G,'2024'!$H:$H),IFERROR(_xlfn.XLOOKUP($G179,'2025'!$G:$G,'2025'!$H:$H),IFERROR(_xlfn.XLOOKUP($G179,'2026'!$G:$G,'2026'!$H:$H),""))))))))))</f>
        <v>SENADOR</v>
      </c>
      <c r="I179" s="9" t="s">
        <v>828</v>
      </c>
      <c r="J179" s="9" t="s">
        <v>173</v>
      </c>
      <c r="K179" s="9" t="s">
        <v>40</v>
      </c>
      <c r="L179" s="9" t="s">
        <v>41</v>
      </c>
      <c r="M179" s="9" t="s">
        <v>42</v>
      </c>
      <c r="N179" s="9" t="s">
        <v>5257</v>
      </c>
      <c r="O179" s="9" t="s">
        <v>6499</v>
      </c>
      <c r="P179" s="9" t="s">
        <v>45</v>
      </c>
      <c r="Q179" s="9" t="s">
        <v>109</v>
      </c>
      <c r="R179" s="9" t="s">
        <v>5235</v>
      </c>
      <c r="S179" s="9" t="s">
        <v>5267</v>
      </c>
      <c r="T179" s="9" t="s">
        <v>6498</v>
      </c>
      <c r="U179" s="9" t="s">
        <v>828</v>
      </c>
      <c r="V179" s="9" t="s">
        <v>5292</v>
      </c>
      <c r="W179" s="9" t="s">
        <v>111</v>
      </c>
      <c r="X179" s="9" t="s">
        <v>52</v>
      </c>
      <c r="Y179" s="9" t="s">
        <v>53</v>
      </c>
      <c r="Z179" s="9" t="s">
        <v>5207</v>
      </c>
      <c r="AA179" s="9" t="s">
        <v>55</v>
      </c>
      <c r="AB179" s="9" t="s">
        <v>5234</v>
      </c>
      <c r="AC179" s="12">
        <v>0</v>
      </c>
      <c r="AD179" s="6"/>
      <c r="AE179" s="10" t="str" cm="1">
        <f t="array" aca="1" ref="AE179" ca="1">IFERROR(_xlfn.XLOOKUP(MID(CELL("filename",$A$1),FIND("]",CELL("filename",$A$1))+1,255)&amp;"|"&amp;$C179,Fonte_OM_Objeto!$G:$G,Fonte_OM_Objeto!$J:$J),"")</f>
        <v/>
      </c>
      <c r="AF179" s="10" t="str" cm="1">
        <f t="array" aca="1" ref="AF179" ca="1">IFERROR(_xlfn.XLOOKUP(MID(CELL("filename",$A$1),FIND("]",CELL("filename",$A$1))+1,255)&amp;"|"&amp;$C179,Fonte_OM_Objeto!$G:$G,Fonte_OM_Objeto!$K:$K),"")</f>
        <v/>
      </c>
    </row>
    <row r="180" spans="1:32" s="1" customFormat="1" ht="19.7" customHeight="1" x14ac:dyDescent="0.2">
      <c r="A180" s="9" t="s">
        <v>30</v>
      </c>
      <c r="B180" s="9" t="s">
        <v>31</v>
      </c>
      <c r="C180" s="9" t="s">
        <v>6497</v>
      </c>
      <c r="D180" s="9" t="s">
        <v>33</v>
      </c>
      <c r="E180" s="9"/>
      <c r="F180" s="9" t="s">
        <v>6496</v>
      </c>
      <c r="G180" s="9" t="s">
        <v>6495</v>
      </c>
      <c r="H180" s="13" t="str">
        <f>IF($D180="BANCADA ESTADUAL (RP 7)","BANCADA ESTADUAL",IF($D180="RELATOR (RP 9)","COMISSÃO MISTA DO CONGRESSO",IFERROR(_xlfn.XLOOKUP($G180,$AH:$AH,$AI:$AI),IFERROR(_xlfn.XLOOKUP($G180,'2021'!$F:$F,'2021'!$G:$G),IFERROR(_xlfn.XLOOKUP($G180,'2022'!$G:$G,'2022'!$H:$H),IFERROR(_xlfn.XLOOKUP($G180,'2023'!$G:$G,'2023'!$H:$H),IFERROR(_xlfn.XLOOKUP($G180,'2019'!$G:$G,'2019'!$H:$H),IFERROR(_xlfn.XLOOKUP($G180,'2024'!$G:$G,'2024'!$H:$H),IFERROR(_xlfn.XLOOKUP($G180,'2025'!$G:$G,'2025'!$H:$H),IFERROR(_xlfn.XLOOKUP($G180,'2026'!$G:$G,'2026'!$H:$H),""))))))))))</f>
        <v>SENADOR</v>
      </c>
      <c r="I180" s="9" t="s">
        <v>96</v>
      </c>
      <c r="J180" s="9" t="s">
        <v>293</v>
      </c>
      <c r="K180" s="9" t="s">
        <v>40</v>
      </c>
      <c r="L180" s="9" t="s">
        <v>41</v>
      </c>
      <c r="M180" s="9" t="s">
        <v>97</v>
      </c>
      <c r="N180" s="9" t="s">
        <v>5264</v>
      </c>
      <c r="O180" s="9" t="s">
        <v>5246</v>
      </c>
      <c r="P180" s="9" t="s">
        <v>45</v>
      </c>
      <c r="Q180" s="9" t="s">
        <v>46</v>
      </c>
      <c r="R180" s="9" t="s">
        <v>5235</v>
      </c>
      <c r="S180" s="9" t="s">
        <v>5210</v>
      </c>
      <c r="T180" s="9" t="s">
        <v>75</v>
      </c>
      <c r="U180" s="9" t="s">
        <v>76</v>
      </c>
      <c r="V180" s="9" t="s">
        <v>75</v>
      </c>
      <c r="W180" s="9" t="s">
        <v>51</v>
      </c>
      <c r="X180" s="9" t="s">
        <v>52</v>
      </c>
      <c r="Y180" s="9" t="s">
        <v>53</v>
      </c>
      <c r="Z180" s="9" t="s">
        <v>5207</v>
      </c>
      <c r="AA180" s="9" t="s">
        <v>55</v>
      </c>
      <c r="AB180" s="9" t="s">
        <v>5248</v>
      </c>
      <c r="AC180" s="12">
        <v>0</v>
      </c>
      <c r="AD180" s="6"/>
      <c r="AE180" s="10" t="str" cm="1">
        <f t="array" aca="1" ref="AE180" ca="1">IFERROR(_xlfn.XLOOKUP(MID(CELL("filename",$A$1),FIND("]",CELL("filename",$A$1))+1,255)&amp;"|"&amp;$C180,Fonte_OM_Objeto!$G:$G,Fonte_OM_Objeto!$J:$J),"")</f>
        <v/>
      </c>
      <c r="AF180" s="10" t="str" cm="1">
        <f t="array" aca="1" ref="AF180" ca="1">IFERROR(_xlfn.XLOOKUP(MID(CELL("filename",$A$1),FIND("]",CELL("filename",$A$1))+1,255)&amp;"|"&amp;$C180,Fonte_OM_Objeto!$G:$G,Fonte_OM_Objeto!$K:$K),"")</f>
        <v/>
      </c>
    </row>
    <row r="181" spans="1:32" s="1" customFormat="1" ht="19.7" customHeight="1" x14ac:dyDescent="0.2">
      <c r="A181" s="9" t="s">
        <v>30</v>
      </c>
      <c r="B181" s="9" t="s">
        <v>31</v>
      </c>
      <c r="C181" s="9" t="s">
        <v>6494</v>
      </c>
      <c r="D181" s="9" t="s">
        <v>33</v>
      </c>
      <c r="E181" s="9"/>
      <c r="F181" s="9" t="s">
        <v>4607</v>
      </c>
      <c r="G181" s="9" t="s">
        <v>4606</v>
      </c>
      <c r="H181" s="13" t="str">
        <f>IF($D181="BANCADA ESTADUAL (RP 7)","BANCADA ESTADUAL",IF($D181="RELATOR (RP 9)","COMISSÃO MISTA DO CONGRESSO",IFERROR(_xlfn.XLOOKUP($G181,$AH:$AH,$AI:$AI),IFERROR(_xlfn.XLOOKUP($G181,'2021'!$F:$F,'2021'!$G:$G),IFERROR(_xlfn.XLOOKUP($G181,'2022'!$G:$G,'2022'!$H:$H),IFERROR(_xlfn.XLOOKUP($G181,'2023'!$G:$G,'2023'!$H:$H),IFERROR(_xlfn.XLOOKUP($G181,'2019'!$G:$G,'2019'!$H:$H),IFERROR(_xlfn.XLOOKUP($G181,'2024'!$G:$G,'2024'!$H:$H),IFERROR(_xlfn.XLOOKUP($G181,'2025'!$G:$G,'2025'!$H:$H),IFERROR(_xlfn.XLOOKUP($G181,'2026'!$G:$G,'2026'!$H:$H),""))))))))))</f>
        <v>SENADOR</v>
      </c>
      <c r="I181" s="9" t="s">
        <v>909</v>
      </c>
      <c r="J181" s="9" t="s">
        <v>160</v>
      </c>
      <c r="K181" s="9" t="s">
        <v>40</v>
      </c>
      <c r="L181" s="9" t="s">
        <v>41</v>
      </c>
      <c r="M181" s="9" t="s">
        <v>42</v>
      </c>
      <c r="N181" s="9" t="s">
        <v>5257</v>
      </c>
      <c r="O181" s="9" t="s">
        <v>6493</v>
      </c>
      <c r="P181" s="9" t="s">
        <v>45</v>
      </c>
      <c r="Q181" s="9" t="s">
        <v>84</v>
      </c>
      <c r="R181" s="9" t="s">
        <v>45</v>
      </c>
      <c r="S181" s="9" t="s">
        <v>5218</v>
      </c>
      <c r="T181" s="9" t="s">
        <v>6012</v>
      </c>
      <c r="U181" s="9" t="s">
        <v>909</v>
      </c>
      <c r="V181" s="9" t="s">
        <v>3013</v>
      </c>
      <c r="W181" s="9" t="s">
        <v>51</v>
      </c>
      <c r="X181" s="9" t="s">
        <v>52</v>
      </c>
      <c r="Y181" s="9" t="s">
        <v>53</v>
      </c>
      <c r="Z181" s="9" t="s">
        <v>54</v>
      </c>
      <c r="AA181" s="9" t="s">
        <v>55</v>
      </c>
      <c r="AB181" s="9" t="s">
        <v>5248</v>
      </c>
      <c r="AC181" s="12">
        <v>300000</v>
      </c>
      <c r="AD181" s="6"/>
      <c r="AE181" s="10" t="str" cm="1">
        <f t="array" aca="1" ref="AE181" ca="1">IFERROR(_xlfn.XLOOKUP(MID(CELL("filename",$A$1),FIND("]",CELL("filename",$A$1))+1,255)&amp;"|"&amp;$C181,Fonte_OM_Objeto!$G:$G,Fonte_OM_Objeto!$J:$J),"")</f>
        <v>28º Batalhão de Caçadores - Aracaju - SE</v>
      </c>
      <c r="AF181" s="10" t="str" cm="1">
        <f t="array" aca="1" ref="AF181" ca="1">IFERROR(_xlfn.XLOOKUP(MID(CELL("filename",$A$1),FIND("]",CELL("filename",$A$1))+1,255)&amp;"|"&amp;$C181,Fonte_OM_Objeto!$G:$G,Fonte_OM_Objeto!$K:$K),"")</f>
        <v>Usina fotovoltaica</v>
      </c>
    </row>
    <row r="182" spans="1:32" s="1" customFormat="1" ht="19.7" customHeight="1" x14ac:dyDescent="0.2">
      <c r="A182" s="9" t="s">
        <v>30</v>
      </c>
      <c r="B182" s="9" t="s">
        <v>31</v>
      </c>
      <c r="C182" s="9" t="s">
        <v>6492</v>
      </c>
      <c r="D182" s="9" t="s">
        <v>33</v>
      </c>
      <c r="E182" s="9"/>
      <c r="F182" s="9" t="s">
        <v>4607</v>
      </c>
      <c r="G182" s="9" t="s">
        <v>4606</v>
      </c>
      <c r="H182" s="13" t="str">
        <f>IF($D182="BANCADA ESTADUAL (RP 7)","BANCADA ESTADUAL",IF($D182="RELATOR (RP 9)","COMISSÃO MISTA DO CONGRESSO",IFERROR(_xlfn.XLOOKUP($G182,$AH:$AH,$AI:$AI),IFERROR(_xlfn.XLOOKUP($G182,'2021'!$F:$F,'2021'!$G:$G),IFERROR(_xlfn.XLOOKUP($G182,'2022'!$G:$G,'2022'!$H:$H),IFERROR(_xlfn.XLOOKUP($G182,'2023'!$G:$G,'2023'!$H:$H),IFERROR(_xlfn.XLOOKUP($G182,'2019'!$G:$G,'2019'!$H:$H),IFERROR(_xlfn.XLOOKUP($G182,'2024'!$G:$G,'2024'!$H:$H),IFERROR(_xlfn.XLOOKUP($G182,'2025'!$G:$G,'2025'!$H:$H),IFERROR(_xlfn.XLOOKUP($G182,'2026'!$G:$G,'2026'!$H:$H),""))))))))))</f>
        <v>SENADOR</v>
      </c>
      <c r="I182" s="9" t="s">
        <v>909</v>
      </c>
      <c r="J182" s="9" t="s">
        <v>5730</v>
      </c>
      <c r="K182" s="9" t="s">
        <v>40</v>
      </c>
      <c r="L182" s="9" t="s">
        <v>41</v>
      </c>
      <c r="M182" s="9" t="s">
        <v>59</v>
      </c>
      <c r="N182" s="9" t="s">
        <v>5252</v>
      </c>
      <c r="O182" s="9" t="s">
        <v>5246</v>
      </c>
      <c r="P182" s="9" t="s">
        <v>45</v>
      </c>
      <c r="Q182" s="9" t="s">
        <v>46</v>
      </c>
      <c r="R182" s="9" t="s">
        <v>5235</v>
      </c>
      <c r="S182" s="9" t="s">
        <v>5210</v>
      </c>
      <c r="T182" s="9" t="s">
        <v>75</v>
      </c>
      <c r="U182" s="9" t="s">
        <v>76</v>
      </c>
      <c r="V182" s="9" t="s">
        <v>75</v>
      </c>
      <c r="W182" s="9" t="s">
        <v>51</v>
      </c>
      <c r="X182" s="9" t="s">
        <v>52</v>
      </c>
      <c r="Y182" s="9" t="s">
        <v>53</v>
      </c>
      <c r="Z182" s="9" t="s">
        <v>5207</v>
      </c>
      <c r="AA182" s="9" t="s">
        <v>55</v>
      </c>
      <c r="AB182" s="9" t="s">
        <v>5248</v>
      </c>
      <c r="AC182" s="12">
        <v>0</v>
      </c>
      <c r="AD182" s="6"/>
      <c r="AE182" s="10" t="str" cm="1">
        <f t="array" aca="1" ref="AE182" ca="1">IFERROR(_xlfn.XLOOKUP(MID(CELL("filename",$A$1),FIND("]",CELL("filename",$A$1))+1,255)&amp;"|"&amp;$C182,Fonte_OM_Objeto!$G:$G,Fonte_OM_Objeto!$J:$J),"")</f>
        <v/>
      </c>
      <c r="AF182" s="10" t="str" cm="1">
        <f t="array" aca="1" ref="AF182" ca="1">IFERROR(_xlfn.XLOOKUP(MID(CELL("filename",$A$1),FIND("]",CELL("filename",$A$1))+1,255)&amp;"|"&amp;$C182,Fonte_OM_Objeto!$G:$G,Fonte_OM_Objeto!$K:$K),"")</f>
        <v/>
      </c>
    </row>
    <row r="183" spans="1:32" s="1" customFormat="1" ht="19.7" customHeight="1" x14ac:dyDescent="0.2">
      <c r="A183" s="9" t="s">
        <v>30</v>
      </c>
      <c r="B183" s="9" t="s">
        <v>31</v>
      </c>
      <c r="C183" s="9" t="s">
        <v>6491</v>
      </c>
      <c r="D183" s="9" t="s">
        <v>33</v>
      </c>
      <c r="E183" s="9"/>
      <c r="F183" s="9" t="s">
        <v>4607</v>
      </c>
      <c r="G183" s="9" t="s">
        <v>4606</v>
      </c>
      <c r="H183" s="13" t="str">
        <f>IF($D183="BANCADA ESTADUAL (RP 7)","BANCADA ESTADUAL",IF($D183="RELATOR (RP 9)","COMISSÃO MISTA DO CONGRESSO",IFERROR(_xlfn.XLOOKUP($G183,$AH:$AH,$AI:$AI),IFERROR(_xlfn.XLOOKUP($G183,'2021'!$F:$F,'2021'!$G:$G),IFERROR(_xlfn.XLOOKUP($G183,'2022'!$G:$G,'2022'!$H:$H),IFERROR(_xlfn.XLOOKUP($G183,'2023'!$G:$G,'2023'!$H:$H),IFERROR(_xlfn.XLOOKUP($G183,'2019'!$G:$G,'2019'!$H:$H),IFERROR(_xlfn.XLOOKUP($G183,'2024'!$G:$G,'2024'!$H:$H),IFERROR(_xlfn.XLOOKUP($G183,'2025'!$G:$G,'2025'!$H:$H),IFERROR(_xlfn.XLOOKUP($G183,'2026'!$G:$G,'2026'!$H:$H),""))))))))))</f>
        <v>SENADOR</v>
      </c>
      <c r="I183" s="9" t="s">
        <v>909</v>
      </c>
      <c r="J183" s="9" t="s">
        <v>5730</v>
      </c>
      <c r="K183" s="9" t="s">
        <v>40</v>
      </c>
      <c r="L183" s="9" t="s">
        <v>41</v>
      </c>
      <c r="M183" s="9" t="s">
        <v>232</v>
      </c>
      <c r="N183" s="9" t="s">
        <v>233</v>
      </c>
      <c r="O183" s="9" t="s">
        <v>6185</v>
      </c>
      <c r="P183" s="9" t="s">
        <v>45</v>
      </c>
      <c r="Q183" s="9" t="s">
        <v>5298</v>
      </c>
      <c r="R183" s="9" t="s">
        <v>45</v>
      </c>
      <c r="S183" s="9" t="s">
        <v>5231</v>
      </c>
      <c r="T183" s="9" t="s">
        <v>1227</v>
      </c>
      <c r="U183" s="9" t="s">
        <v>909</v>
      </c>
      <c r="V183" s="9" t="s">
        <v>5414</v>
      </c>
      <c r="W183" s="9" t="s">
        <v>51</v>
      </c>
      <c r="X183" s="9" t="s">
        <v>52</v>
      </c>
      <c r="Y183" s="9" t="s">
        <v>53</v>
      </c>
      <c r="Z183" s="9" t="s">
        <v>5207</v>
      </c>
      <c r="AA183" s="9" t="s">
        <v>55</v>
      </c>
      <c r="AB183" s="9" t="s">
        <v>5248</v>
      </c>
      <c r="AC183" s="12">
        <v>0</v>
      </c>
      <c r="AD183" s="6"/>
      <c r="AE183" s="10" t="str" cm="1">
        <f t="array" aca="1" ref="AE183" ca="1">IFERROR(_xlfn.XLOOKUP(MID(CELL("filename",$A$1),FIND("]",CELL("filename",$A$1))+1,255)&amp;"|"&amp;$C183,Fonte_OM_Objeto!$G:$G,Fonte_OM_Objeto!$J:$J),"")</f>
        <v/>
      </c>
      <c r="AF183" s="10" t="str" cm="1">
        <f t="array" aca="1" ref="AF183" ca="1">IFERROR(_xlfn.XLOOKUP(MID(CELL("filename",$A$1),FIND("]",CELL("filename",$A$1))+1,255)&amp;"|"&amp;$C183,Fonte_OM_Objeto!$G:$G,Fonte_OM_Objeto!$K:$K),"")</f>
        <v/>
      </c>
    </row>
    <row r="184" spans="1:32" s="1" customFormat="1" ht="19.7" customHeight="1" x14ac:dyDescent="0.2">
      <c r="A184" s="9" t="s">
        <v>30</v>
      </c>
      <c r="B184" s="9" t="s">
        <v>31</v>
      </c>
      <c r="C184" s="9" t="s">
        <v>6490</v>
      </c>
      <c r="D184" s="9" t="s">
        <v>33</v>
      </c>
      <c r="E184" s="9"/>
      <c r="F184" s="9" t="s">
        <v>4607</v>
      </c>
      <c r="G184" s="9" t="s">
        <v>4606</v>
      </c>
      <c r="H184" s="13" t="str">
        <f>IF($D184="BANCADA ESTADUAL (RP 7)","BANCADA ESTADUAL",IF($D184="RELATOR (RP 9)","COMISSÃO MISTA DO CONGRESSO",IFERROR(_xlfn.XLOOKUP($G184,$AH:$AH,$AI:$AI),IFERROR(_xlfn.XLOOKUP($G184,'2021'!$F:$F,'2021'!$G:$G),IFERROR(_xlfn.XLOOKUP($G184,'2022'!$G:$G,'2022'!$H:$H),IFERROR(_xlfn.XLOOKUP($G184,'2023'!$G:$G,'2023'!$H:$H),IFERROR(_xlfn.XLOOKUP($G184,'2019'!$G:$G,'2019'!$H:$H),IFERROR(_xlfn.XLOOKUP($G184,'2024'!$G:$G,'2024'!$H:$H),IFERROR(_xlfn.XLOOKUP($G184,'2025'!$G:$G,'2025'!$H:$H),IFERROR(_xlfn.XLOOKUP($G184,'2026'!$G:$G,'2026'!$H:$H),""))))))))))</f>
        <v>SENADOR</v>
      </c>
      <c r="I184" s="9" t="s">
        <v>909</v>
      </c>
      <c r="J184" s="9" t="s">
        <v>160</v>
      </c>
      <c r="K184" s="9" t="s">
        <v>40</v>
      </c>
      <c r="L184" s="9" t="s">
        <v>41</v>
      </c>
      <c r="M184" s="9" t="s">
        <v>59</v>
      </c>
      <c r="N184" s="9" t="s">
        <v>5252</v>
      </c>
      <c r="O184" s="9" t="s">
        <v>6489</v>
      </c>
      <c r="P184" s="9" t="s">
        <v>45</v>
      </c>
      <c r="Q184" s="9" t="s">
        <v>62</v>
      </c>
      <c r="R184" s="9" t="s">
        <v>45</v>
      </c>
      <c r="S184" s="9" t="s">
        <v>5218</v>
      </c>
      <c r="T184" s="9" t="s">
        <v>6398</v>
      </c>
      <c r="U184" s="9" t="s">
        <v>909</v>
      </c>
      <c r="V184" s="9" t="s">
        <v>3013</v>
      </c>
      <c r="W184" s="9" t="s">
        <v>51</v>
      </c>
      <c r="X184" s="9" t="s">
        <v>52</v>
      </c>
      <c r="Y184" s="9" t="s">
        <v>53</v>
      </c>
      <c r="Z184" s="9" t="s">
        <v>5207</v>
      </c>
      <c r="AA184" s="9" t="s">
        <v>55</v>
      </c>
      <c r="AB184" s="9" t="s">
        <v>5248</v>
      </c>
      <c r="AC184" s="12">
        <v>200000</v>
      </c>
      <c r="AD184" s="6"/>
      <c r="AE184" s="10" t="str" cm="1">
        <f t="array" aca="1" ref="AE184" ca="1">IFERROR(_xlfn.XLOOKUP(MID(CELL("filename",$A$1),FIND("]",CELL("filename",$A$1))+1,255)&amp;"|"&amp;$C184,Fonte_OM_Objeto!$G:$G,Fonte_OM_Objeto!$J:$J),"")</f>
        <v/>
      </c>
      <c r="AF184" s="10" t="str" cm="1">
        <f t="array" aca="1" ref="AF184" ca="1">IFERROR(_xlfn.XLOOKUP(MID(CELL("filename",$A$1),FIND("]",CELL("filename",$A$1))+1,255)&amp;"|"&amp;$C184,Fonte_OM_Objeto!$G:$G,Fonte_OM_Objeto!$K:$K),"")</f>
        <v/>
      </c>
    </row>
    <row r="185" spans="1:32" s="1" customFormat="1" ht="19.7" customHeight="1" x14ac:dyDescent="0.2">
      <c r="A185" s="9" t="s">
        <v>30</v>
      </c>
      <c r="B185" s="9" t="s">
        <v>31</v>
      </c>
      <c r="C185" s="9" t="s">
        <v>6488</v>
      </c>
      <c r="D185" s="9" t="s">
        <v>33</v>
      </c>
      <c r="E185" s="9"/>
      <c r="F185" s="9" t="s">
        <v>6482</v>
      </c>
      <c r="G185" s="9" t="s">
        <v>871</v>
      </c>
      <c r="H185" s="13" t="str">
        <f>IF($D185="BANCADA ESTADUAL (RP 7)","BANCADA ESTADUAL",IF($D185="RELATOR (RP 9)","COMISSÃO MISTA DO CONGRESSO",IFERROR(_xlfn.XLOOKUP($G185,$AH:$AH,$AI:$AI),IFERROR(_xlfn.XLOOKUP($G185,'2021'!$F:$F,'2021'!$G:$G),IFERROR(_xlfn.XLOOKUP($G185,'2022'!$G:$G,'2022'!$H:$H),IFERROR(_xlfn.XLOOKUP($G185,'2023'!$G:$G,'2023'!$H:$H),IFERROR(_xlfn.XLOOKUP($G185,'2019'!$G:$G,'2019'!$H:$H),IFERROR(_xlfn.XLOOKUP($G185,'2024'!$G:$G,'2024'!$H:$H),IFERROR(_xlfn.XLOOKUP($G185,'2025'!$G:$G,'2025'!$H:$H),IFERROR(_xlfn.XLOOKUP($G185,'2026'!$G:$G,'2026'!$H:$H),""))))))))))</f>
        <v>DEPUTADO FEDERAL</v>
      </c>
      <c r="I185" s="9" t="s">
        <v>451</v>
      </c>
      <c r="J185" s="9" t="s">
        <v>293</v>
      </c>
      <c r="K185" s="9" t="s">
        <v>40</v>
      </c>
      <c r="L185" s="9" t="s">
        <v>41</v>
      </c>
      <c r="M185" s="9" t="s">
        <v>42</v>
      </c>
      <c r="N185" s="9" t="s">
        <v>5257</v>
      </c>
      <c r="O185" s="9" t="s">
        <v>6487</v>
      </c>
      <c r="P185" s="9" t="s">
        <v>45</v>
      </c>
      <c r="Q185" s="9" t="s">
        <v>84</v>
      </c>
      <c r="R185" s="9" t="s">
        <v>45</v>
      </c>
      <c r="S185" s="9" t="s">
        <v>5260</v>
      </c>
      <c r="T185" s="9" t="s">
        <v>6486</v>
      </c>
      <c r="U185" s="9" t="s">
        <v>451</v>
      </c>
      <c r="V185" s="9" t="s">
        <v>6485</v>
      </c>
      <c r="W185" s="9" t="s">
        <v>51</v>
      </c>
      <c r="X185" s="9" t="s">
        <v>102</v>
      </c>
      <c r="Y185" s="9" t="s">
        <v>53</v>
      </c>
      <c r="Z185" s="9" t="s">
        <v>5207</v>
      </c>
      <c r="AA185" s="9" t="s">
        <v>55</v>
      </c>
      <c r="AB185" s="9" t="s">
        <v>5234</v>
      </c>
      <c r="AC185" s="12">
        <v>0</v>
      </c>
      <c r="AD185" s="6"/>
      <c r="AE185" s="10" t="str" cm="1">
        <f t="array" aca="1" ref="AE185" ca="1">IFERROR(_xlfn.XLOOKUP(MID(CELL("filename",$A$1),FIND("]",CELL("filename",$A$1))+1,255)&amp;"|"&amp;$C185,Fonte_OM_Objeto!$G:$G,Fonte_OM_Objeto!$J:$J),"")</f>
        <v/>
      </c>
      <c r="AF185" s="10" t="str" cm="1">
        <f t="array" aca="1" ref="AF185" ca="1">IFERROR(_xlfn.XLOOKUP(MID(CELL("filename",$A$1),FIND("]",CELL("filename",$A$1))+1,255)&amp;"|"&amp;$C185,Fonte_OM_Objeto!$G:$G,Fonte_OM_Objeto!$K:$K),"")</f>
        <v/>
      </c>
    </row>
    <row r="186" spans="1:32" s="1" customFormat="1" ht="19.7" customHeight="1" x14ac:dyDescent="0.2">
      <c r="A186" s="9" t="s">
        <v>30</v>
      </c>
      <c r="B186" s="9" t="s">
        <v>31</v>
      </c>
      <c r="C186" s="9" t="s">
        <v>6484</v>
      </c>
      <c r="D186" s="9" t="s">
        <v>33</v>
      </c>
      <c r="E186" s="9"/>
      <c r="F186" s="9" t="s">
        <v>6482</v>
      </c>
      <c r="G186" s="9" t="s">
        <v>871</v>
      </c>
      <c r="H186" s="13" t="str">
        <f>IF($D186="BANCADA ESTADUAL (RP 7)","BANCADA ESTADUAL",IF($D186="RELATOR (RP 9)","COMISSÃO MISTA DO CONGRESSO",IFERROR(_xlfn.XLOOKUP($G186,$AH:$AH,$AI:$AI),IFERROR(_xlfn.XLOOKUP($G186,'2021'!$F:$F,'2021'!$G:$G),IFERROR(_xlfn.XLOOKUP($G186,'2022'!$G:$G,'2022'!$H:$H),IFERROR(_xlfn.XLOOKUP($G186,'2023'!$G:$G,'2023'!$H:$H),IFERROR(_xlfn.XLOOKUP($G186,'2019'!$G:$G,'2019'!$H:$H),IFERROR(_xlfn.XLOOKUP($G186,'2024'!$G:$G,'2024'!$H:$H),IFERROR(_xlfn.XLOOKUP($G186,'2025'!$G:$G,'2025'!$H:$H),IFERROR(_xlfn.XLOOKUP($G186,'2026'!$G:$G,'2026'!$H:$H),""))))))))))</f>
        <v>DEPUTADO FEDERAL</v>
      </c>
      <c r="I186" s="9" t="s">
        <v>451</v>
      </c>
      <c r="J186" s="9" t="s">
        <v>293</v>
      </c>
      <c r="K186" s="9" t="s">
        <v>40</v>
      </c>
      <c r="L186" s="9" t="s">
        <v>41</v>
      </c>
      <c r="M186" s="9" t="s">
        <v>59</v>
      </c>
      <c r="N186" s="9" t="s">
        <v>5252</v>
      </c>
      <c r="O186" s="9" t="s">
        <v>5246</v>
      </c>
      <c r="P186" s="9" t="s">
        <v>45</v>
      </c>
      <c r="Q186" s="9" t="s">
        <v>46</v>
      </c>
      <c r="R186" s="9" t="s">
        <v>5235</v>
      </c>
      <c r="S186" s="9" t="s">
        <v>5210</v>
      </c>
      <c r="T186" s="9" t="s">
        <v>75</v>
      </c>
      <c r="U186" s="9" t="s">
        <v>76</v>
      </c>
      <c r="V186" s="9" t="s">
        <v>75</v>
      </c>
      <c r="W186" s="9" t="s">
        <v>51</v>
      </c>
      <c r="X186" s="9" t="s">
        <v>102</v>
      </c>
      <c r="Y186" s="9" t="s">
        <v>53</v>
      </c>
      <c r="Z186" s="9" t="s">
        <v>5207</v>
      </c>
      <c r="AA186" s="9" t="s">
        <v>55</v>
      </c>
      <c r="AB186" s="9" t="s">
        <v>5248</v>
      </c>
      <c r="AC186" s="12">
        <v>0</v>
      </c>
      <c r="AD186" s="6"/>
      <c r="AE186" s="10" t="str" cm="1">
        <f t="array" aca="1" ref="AE186" ca="1">IFERROR(_xlfn.XLOOKUP(MID(CELL("filename",$A$1),FIND("]",CELL("filename",$A$1))+1,255)&amp;"|"&amp;$C186,Fonte_OM_Objeto!$G:$G,Fonte_OM_Objeto!$J:$J),"")</f>
        <v/>
      </c>
      <c r="AF186" s="10" t="str" cm="1">
        <f t="array" aca="1" ref="AF186" ca="1">IFERROR(_xlfn.XLOOKUP(MID(CELL("filename",$A$1),FIND("]",CELL("filename",$A$1))+1,255)&amp;"|"&amp;$C186,Fonte_OM_Objeto!$G:$G,Fonte_OM_Objeto!$K:$K),"")</f>
        <v/>
      </c>
    </row>
    <row r="187" spans="1:32" s="1" customFormat="1" ht="19.7" customHeight="1" x14ac:dyDescent="0.2">
      <c r="A187" s="9" t="s">
        <v>30</v>
      </c>
      <c r="B187" s="9" t="s">
        <v>31</v>
      </c>
      <c r="C187" s="9" t="s">
        <v>6483</v>
      </c>
      <c r="D187" s="9" t="s">
        <v>33</v>
      </c>
      <c r="E187" s="9"/>
      <c r="F187" s="9" t="s">
        <v>6482</v>
      </c>
      <c r="G187" s="9" t="s">
        <v>871</v>
      </c>
      <c r="H187" s="13" t="str">
        <f>IF($D187="BANCADA ESTADUAL (RP 7)","BANCADA ESTADUAL",IF($D187="RELATOR (RP 9)","COMISSÃO MISTA DO CONGRESSO",IFERROR(_xlfn.XLOOKUP($G187,$AH:$AH,$AI:$AI),IFERROR(_xlfn.XLOOKUP($G187,'2021'!$F:$F,'2021'!$G:$G),IFERROR(_xlfn.XLOOKUP($G187,'2022'!$G:$G,'2022'!$H:$H),IFERROR(_xlfn.XLOOKUP($G187,'2023'!$G:$G,'2023'!$H:$H),IFERROR(_xlfn.XLOOKUP($G187,'2019'!$G:$G,'2019'!$H:$H),IFERROR(_xlfn.XLOOKUP($G187,'2024'!$G:$G,'2024'!$H:$H),IFERROR(_xlfn.XLOOKUP($G187,'2025'!$G:$G,'2025'!$H:$H),IFERROR(_xlfn.XLOOKUP($G187,'2026'!$G:$G,'2026'!$H:$H),""))))))))))</f>
        <v>DEPUTADO FEDERAL</v>
      </c>
      <c r="I187" s="9" t="s">
        <v>451</v>
      </c>
      <c r="J187" s="9" t="s">
        <v>293</v>
      </c>
      <c r="K187" s="9" t="s">
        <v>40</v>
      </c>
      <c r="L187" s="9" t="s">
        <v>41</v>
      </c>
      <c r="M187" s="9" t="s">
        <v>408</v>
      </c>
      <c r="N187" s="9" t="s">
        <v>409</v>
      </c>
      <c r="O187" s="9" t="s">
        <v>5251</v>
      </c>
      <c r="P187" s="9" t="s">
        <v>45</v>
      </c>
      <c r="Q187" s="9" t="s">
        <v>411</v>
      </c>
      <c r="R187" s="9" t="s">
        <v>2353</v>
      </c>
      <c r="S187" s="9" t="s">
        <v>5211</v>
      </c>
      <c r="T187" s="9" t="s">
        <v>75</v>
      </c>
      <c r="U187" s="9" t="s">
        <v>76</v>
      </c>
      <c r="V187" s="9" t="s">
        <v>75</v>
      </c>
      <c r="W187" s="9" t="s">
        <v>51</v>
      </c>
      <c r="X187" s="9" t="s">
        <v>102</v>
      </c>
      <c r="Y187" s="9" t="s">
        <v>53</v>
      </c>
      <c r="Z187" s="9" t="s">
        <v>5207</v>
      </c>
      <c r="AA187" s="9" t="s">
        <v>55</v>
      </c>
      <c r="AB187" s="9" t="s">
        <v>5234</v>
      </c>
      <c r="AC187" s="12">
        <v>0</v>
      </c>
      <c r="AD187" s="6"/>
      <c r="AE187" s="10" t="str" cm="1">
        <f t="array" aca="1" ref="AE187" ca="1">IFERROR(_xlfn.XLOOKUP(MID(CELL("filename",$A$1),FIND("]",CELL("filename",$A$1))+1,255)&amp;"|"&amp;$C187,Fonte_OM_Objeto!$G:$G,Fonte_OM_Objeto!$J:$J),"")</f>
        <v/>
      </c>
      <c r="AF187" s="10" t="str" cm="1">
        <f t="array" aca="1" ref="AF187" ca="1">IFERROR(_xlfn.XLOOKUP(MID(CELL("filename",$A$1),FIND("]",CELL("filename",$A$1))+1,255)&amp;"|"&amp;$C187,Fonte_OM_Objeto!$G:$G,Fonte_OM_Objeto!$K:$K),"")</f>
        <v/>
      </c>
    </row>
    <row r="188" spans="1:32" s="1" customFormat="1" ht="19.7" customHeight="1" x14ac:dyDescent="0.2">
      <c r="A188" s="9" t="s">
        <v>30</v>
      </c>
      <c r="B188" s="9" t="s">
        <v>31</v>
      </c>
      <c r="C188" s="9" t="s">
        <v>6481</v>
      </c>
      <c r="D188" s="9" t="s">
        <v>33</v>
      </c>
      <c r="E188" s="9"/>
      <c r="F188" s="9" t="s">
        <v>6480</v>
      </c>
      <c r="G188" s="9" t="s">
        <v>6479</v>
      </c>
      <c r="H188" s="13" t="str">
        <f>IF($D188="BANCADA ESTADUAL (RP 7)","BANCADA ESTADUAL",IF($D188="RELATOR (RP 9)","COMISSÃO MISTA DO CONGRESSO",IFERROR(_xlfn.XLOOKUP($G188,$AH:$AH,$AI:$AI),IFERROR(_xlfn.XLOOKUP($G188,'2021'!$F:$F,'2021'!$G:$G),IFERROR(_xlfn.XLOOKUP($G188,'2022'!$G:$G,'2022'!$H:$H),IFERROR(_xlfn.XLOOKUP($G188,'2023'!$G:$G,'2023'!$H:$H),IFERROR(_xlfn.XLOOKUP($G188,'2019'!$G:$G,'2019'!$H:$H),IFERROR(_xlfn.XLOOKUP($G188,'2024'!$G:$G,'2024'!$H:$H),IFERROR(_xlfn.XLOOKUP($G188,'2025'!$G:$G,'2025'!$H:$H),IFERROR(_xlfn.XLOOKUP($G188,'2026'!$G:$G,'2026'!$H:$H),""))))))))))</f>
        <v>DEPUTADO FEDERAL</v>
      </c>
      <c r="I188" s="9" t="s">
        <v>828</v>
      </c>
      <c r="J188" s="9" t="s">
        <v>39</v>
      </c>
      <c r="K188" s="9" t="s">
        <v>40</v>
      </c>
      <c r="L188" s="9" t="s">
        <v>41</v>
      </c>
      <c r="M188" s="9" t="s">
        <v>42</v>
      </c>
      <c r="N188" s="9" t="s">
        <v>5257</v>
      </c>
      <c r="O188" s="9" t="s">
        <v>6478</v>
      </c>
      <c r="P188" s="9" t="s">
        <v>45</v>
      </c>
      <c r="Q188" s="9" t="s">
        <v>84</v>
      </c>
      <c r="R188" s="9" t="s">
        <v>45</v>
      </c>
      <c r="S188" s="9" t="s">
        <v>5222</v>
      </c>
      <c r="T188" s="9" t="s">
        <v>6477</v>
      </c>
      <c r="U188" s="9" t="s">
        <v>828</v>
      </c>
      <c r="V188" s="9" t="s">
        <v>5292</v>
      </c>
      <c r="W188" s="9" t="s">
        <v>51</v>
      </c>
      <c r="X188" s="9" t="s">
        <v>52</v>
      </c>
      <c r="Y188" s="9" t="s">
        <v>53</v>
      </c>
      <c r="Z188" s="9" t="s">
        <v>5207</v>
      </c>
      <c r="AA188" s="9" t="s">
        <v>55</v>
      </c>
      <c r="AB188" s="9" t="s">
        <v>5248</v>
      </c>
      <c r="AC188" s="12">
        <v>0</v>
      </c>
      <c r="AD188" s="6"/>
      <c r="AE188" s="10" t="str" cm="1">
        <f t="array" aca="1" ref="AE188" ca="1">IFERROR(_xlfn.XLOOKUP(MID(CELL("filename",$A$1),FIND("]",CELL("filename",$A$1))+1,255)&amp;"|"&amp;$C188,Fonte_OM_Objeto!$G:$G,Fonte_OM_Objeto!$J:$J),"")</f>
        <v/>
      </c>
      <c r="AF188" s="10" t="str" cm="1">
        <f t="array" aca="1" ref="AF188" ca="1">IFERROR(_xlfn.XLOOKUP(MID(CELL("filename",$A$1),FIND("]",CELL("filename",$A$1))+1,255)&amp;"|"&amp;$C188,Fonte_OM_Objeto!$G:$G,Fonte_OM_Objeto!$K:$K),"")</f>
        <v/>
      </c>
    </row>
    <row r="189" spans="1:32" s="1" customFormat="1" ht="19.7" customHeight="1" x14ac:dyDescent="0.2">
      <c r="A189" s="9" t="s">
        <v>30</v>
      </c>
      <c r="B189" s="9" t="s">
        <v>31</v>
      </c>
      <c r="C189" s="9" t="s">
        <v>6476</v>
      </c>
      <c r="D189" s="9" t="s">
        <v>33</v>
      </c>
      <c r="E189" s="9"/>
      <c r="F189" s="9" t="s">
        <v>210</v>
      </c>
      <c r="G189" s="9" t="s">
        <v>211</v>
      </c>
      <c r="H189" s="13" t="str">
        <f>IF($D189="BANCADA ESTADUAL (RP 7)","BANCADA ESTADUAL",IF($D189="RELATOR (RP 9)","COMISSÃO MISTA DO CONGRESSO",IFERROR(_xlfn.XLOOKUP($G189,$AH:$AH,$AI:$AI),IFERROR(_xlfn.XLOOKUP($G189,'2021'!$F:$F,'2021'!$G:$G),IFERROR(_xlfn.XLOOKUP($G189,'2022'!$G:$G,'2022'!$H:$H),IFERROR(_xlfn.XLOOKUP($G189,'2023'!$G:$G,'2023'!$H:$H),IFERROR(_xlfn.XLOOKUP($G189,'2019'!$G:$G,'2019'!$H:$H),IFERROR(_xlfn.XLOOKUP($G189,'2024'!$G:$G,'2024'!$H:$H),IFERROR(_xlfn.XLOOKUP($G189,'2025'!$G:$G,'2025'!$H:$H),IFERROR(_xlfn.XLOOKUP($G189,'2026'!$G:$G,'2026'!$H:$H),""))))))))))</f>
        <v>DEPUTADO FEDERAL</v>
      </c>
      <c r="I189" s="9" t="s">
        <v>212</v>
      </c>
      <c r="J189" s="9" t="s">
        <v>69</v>
      </c>
      <c r="K189" s="9" t="s">
        <v>40</v>
      </c>
      <c r="L189" s="9" t="s">
        <v>41</v>
      </c>
      <c r="M189" s="9" t="s">
        <v>59</v>
      </c>
      <c r="N189" s="9" t="s">
        <v>5252</v>
      </c>
      <c r="O189" s="9" t="s">
        <v>6475</v>
      </c>
      <c r="P189" s="9" t="s">
        <v>45</v>
      </c>
      <c r="Q189" s="9" t="s">
        <v>46</v>
      </c>
      <c r="R189" s="9" t="s">
        <v>5235</v>
      </c>
      <c r="S189" s="9" t="s">
        <v>5210</v>
      </c>
      <c r="T189" s="9" t="s">
        <v>479</v>
      </c>
      <c r="U189" s="9" t="s">
        <v>212</v>
      </c>
      <c r="V189" s="9" t="s">
        <v>5216</v>
      </c>
      <c r="W189" s="9" t="s">
        <v>51</v>
      </c>
      <c r="X189" s="9" t="s">
        <v>52</v>
      </c>
      <c r="Y189" s="9" t="s">
        <v>53</v>
      </c>
      <c r="Z189" s="9" t="s">
        <v>5207</v>
      </c>
      <c r="AA189" s="9" t="s">
        <v>55</v>
      </c>
      <c r="AB189" s="9" t="s">
        <v>5248</v>
      </c>
      <c r="AC189" s="12">
        <v>0</v>
      </c>
      <c r="AD189" s="6"/>
      <c r="AE189" s="10" t="str" cm="1">
        <f t="array" aca="1" ref="AE189" ca="1">IFERROR(_xlfn.XLOOKUP(MID(CELL("filename",$A$1),FIND("]",CELL("filename",$A$1))+1,255)&amp;"|"&amp;$C189,Fonte_OM_Objeto!$G:$G,Fonte_OM_Objeto!$J:$J),"")</f>
        <v/>
      </c>
      <c r="AF189" s="10" t="str" cm="1">
        <f t="array" aca="1" ref="AF189" ca="1">IFERROR(_xlfn.XLOOKUP(MID(CELL("filename",$A$1),FIND("]",CELL("filename",$A$1))+1,255)&amp;"|"&amp;$C189,Fonte_OM_Objeto!$G:$G,Fonte_OM_Objeto!$K:$K),"")</f>
        <v/>
      </c>
    </row>
    <row r="190" spans="1:32" s="1" customFormat="1" ht="19.7" customHeight="1" x14ac:dyDescent="0.2">
      <c r="A190" s="9" t="s">
        <v>30</v>
      </c>
      <c r="B190" s="9" t="s">
        <v>31</v>
      </c>
      <c r="C190" s="9" t="s">
        <v>6474</v>
      </c>
      <c r="D190" s="9" t="s">
        <v>33</v>
      </c>
      <c r="E190" s="9"/>
      <c r="F190" s="9" t="s">
        <v>210</v>
      </c>
      <c r="G190" s="9" t="s">
        <v>211</v>
      </c>
      <c r="H190" s="13" t="str">
        <f>IF($D190="BANCADA ESTADUAL (RP 7)","BANCADA ESTADUAL",IF($D190="RELATOR (RP 9)","COMISSÃO MISTA DO CONGRESSO",IFERROR(_xlfn.XLOOKUP($G190,$AH:$AH,$AI:$AI),IFERROR(_xlfn.XLOOKUP($G190,'2021'!$F:$F,'2021'!$G:$G),IFERROR(_xlfn.XLOOKUP($G190,'2022'!$G:$G,'2022'!$H:$H),IFERROR(_xlfn.XLOOKUP($G190,'2023'!$G:$G,'2023'!$H:$H),IFERROR(_xlfn.XLOOKUP($G190,'2019'!$G:$G,'2019'!$H:$H),IFERROR(_xlfn.XLOOKUP($G190,'2024'!$G:$G,'2024'!$H:$H),IFERROR(_xlfn.XLOOKUP($G190,'2025'!$G:$G,'2025'!$H:$H),IFERROR(_xlfn.XLOOKUP($G190,'2026'!$G:$G,'2026'!$H:$H),""))))))))))</f>
        <v>DEPUTADO FEDERAL</v>
      </c>
      <c r="I190" s="9" t="s">
        <v>212</v>
      </c>
      <c r="J190" s="9" t="s">
        <v>69</v>
      </c>
      <c r="K190" s="9" t="s">
        <v>40</v>
      </c>
      <c r="L190" s="9" t="s">
        <v>41</v>
      </c>
      <c r="M190" s="9" t="s">
        <v>408</v>
      </c>
      <c r="N190" s="9" t="s">
        <v>409</v>
      </c>
      <c r="O190" s="9" t="s">
        <v>5251</v>
      </c>
      <c r="P190" s="9" t="s">
        <v>45</v>
      </c>
      <c r="Q190" s="9" t="s">
        <v>411</v>
      </c>
      <c r="R190" s="9" t="s">
        <v>2353</v>
      </c>
      <c r="S190" s="9" t="s">
        <v>5211</v>
      </c>
      <c r="T190" s="9" t="s">
        <v>75</v>
      </c>
      <c r="U190" s="9" t="s">
        <v>76</v>
      </c>
      <c r="V190" s="9" t="s">
        <v>75</v>
      </c>
      <c r="W190" s="9" t="s">
        <v>51</v>
      </c>
      <c r="X190" s="9" t="s">
        <v>52</v>
      </c>
      <c r="Y190" s="9" t="s">
        <v>53</v>
      </c>
      <c r="Z190" s="9" t="s">
        <v>5207</v>
      </c>
      <c r="AA190" s="9" t="s">
        <v>55</v>
      </c>
      <c r="AB190" s="9" t="s">
        <v>5248</v>
      </c>
      <c r="AC190" s="12">
        <v>0</v>
      </c>
      <c r="AD190" s="6"/>
      <c r="AE190" s="10" t="str" cm="1">
        <f t="array" aca="1" ref="AE190" ca="1">IFERROR(_xlfn.XLOOKUP(MID(CELL("filename",$A$1),FIND("]",CELL("filename",$A$1))+1,255)&amp;"|"&amp;$C190,Fonte_OM_Objeto!$G:$G,Fonte_OM_Objeto!$J:$J),"")</f>
        <v/>
      </c>
      <c r="AF190" s="10" t="str" cm="1">
        <f t="array" aca="1" ref="AF190" ca="1">IFERROR(_xlfn.XLOOKUP(MID(CELL("filename",$A$1),FIND("]",CELL("filename",$A$1))+1,255)&amp;"|"&amp;$C190,Fonte_OM_Objeto!$G:$G,Fonte_OM_Objeto!$K:$K),"")</f>
        <v/>
      </c>
    </row>
    <row r="191" spans="1:32" s="1" customFormat="1" ht="19.7" customHeight="1" x14ac:dyDescent="0.2">
      <c r="A191" s="9" t="s">
        <v>30</v>
      </c>
      <c r="B191" s="9" t="s">
        <v>31</v>
      </c>
      <c r="C191" s="9" t="s">
        <v>6473</v>
      </c>
      <c r="D191" s="9" t="s">
        <v>33</v>
      </c>
      <c r="E191" s="9"/>
      <c r="F191" s="9" t="s">
        <v>6472</v>
      </c>
      <c r="G191" s="9" t="s">
        <v>6471</v>
      </c>
      <c r="H191" s="13" t="str">
        <f>IF($D191="BANCADA ESTADUAL (RP 7)","BANCADA ESTADUAL",IF($D191="RELATOR (RP 9)","COMISSÃO MISTA DO CONGRESSO",IFERROR(_xlfn.XLOOKUP($G191,$AH:$AH,$AI:$AI),IFERROR(_xlfn.XLOOKUP($G191,'2021'!$F:$F,'2021'!$G:$G),IFERROR(_xlfn.XLOOKUP($G191,'2022'!$G:$G,'2022'!$H:$H),IFERROR(_xlfn.XLOOKUP($G191,'2023'!$G:$G,'2023'!$H:$H),IFERROR(_xlfn.XLOOKUP($G191,'2019'!$G:$G,'2019'!$H:$H),IFERROR(_xlfn.XLOOKUP($G191,'2024'!$G:$G,'2024'!$H:$H),IFERROR(_xlfn.XLOOKUP($G191,'2025'!$G:$G,'2025'!$H:$H),IFERROR(_xlfn.XLOOKUP($G191,'2026'!$G:$G,'2026'!$H:$H),""))))))))))</f>
        <v>DEPUTADO FEDERAL</v>
      </c>
      <c r="I191" s="9" t="s">
        <v>217</v>
      </c>
      <c r="J191" s="9" t="s">
        <v>69</v>
      </c>
      <c r="K191" s="9" t="s">
        <v>40</v>
      </c>
      <c r="L191" s="9" t="s">
        <v>41</v>
      </c>
      <c r="M191" s="9" t="s">
        <v>59</v>
      </c>
      <c r="N191" s="9" t="s">
        <v>5252</v>
      </c>
      <c r="O191" s="9" t="s">
        <v>6470</v>
      </c>
      <c r="P191" s="9" t="s">
        <v>45</v>
      </c>
      <c r="Q191" s="9" t="s">
        <v>46</v>
      </c>
      <c r="R191" s="9" t="s">
        <v>5235</v>
      </c>
      <c r="S191" s="9" t="s">
        <v>5210</v>
      </c>
      <c r="T191" s="9" t="s">
        <v>6469</v>
      </c>
      <c r="U191" s="9" t="s">
        <v>217</v>
      </c>
      <c r="V191" s="9" t="s">
        <v>823</v>
      </c>
      <c r="W191" s="9" t="s">
        <v>51</v>
      </c>
      <c r="X191" s="9" t="s">
        <v>52</v>
      </c>
      <c r="Y191" s="9" t="s">
        <v>53</v>
      </c>
      <c r="Z191" s="9" t="s">
        <v>5207</v>
      </c>
      <c r="AA191" s="9" t="s">
        <v>55</v>
      </c>
      <c r="AB191" s="9" t="s">
        <v>5248</v>
      </c>
      <c r="AC191" s="12">
        <v>0</v>
      </c>
      <c r="AD191" s="6"/>
      <c r="AE191" s="10" t="str" cm="1">
        <f t="array" aca="1" ref="AE191" ca="1">IFERROR(_xlfn.XLOOKUP(MID(CELL("filename",$A$1),FIND("]",CELL("filename",$A$1))+1,255)&amp;"|"&amp;$C191,Fonte_OM_Objeto!$G:$G,Fonte_OM_Objeto!$J:$J),"")</f>
        <v/>
      </c>
      <c r="AF191" s="10" t="str" cm="1">
        <f t="array" aca="1" ref="AF191" ca="1">IFERROR(_xlfn.XLOOKUP(MID(CELL("filename",$A$1),FIND("]",CELL("filename",$A$1))+1,255)&amp;"|"&amp;$C191,Fonte_OM_Objeto!$G:$G,Fonte_OM_Objeto!$K:$K),"")</f>
        <v/>
      </c>
    </row>
    <row r="192" spans="1:32" s="1" customFormat="1" ht="19.7" customHeight="1" x14ac:dyDescent="0.2">
      <c r="A192" s="9" t="s">
        <v>30</v>
      </c>
      <c r="B192" s="9" t="s">
        <v>31</v>
      </c>
      <c r="C192" s="9" t="s">
        <v>6468</v>
      </c>
      <c r="D192" s="9" t="s">
        <v>33</v>
      </c>
      <c r="E192" s="9"/>
      <c r="F192" s="9" t="s">
        <v>6467</v>
      </c>
      <c r="G192" s="9" t="s">
        <v>6466</v>
      </c>
      <c r="H192" s="13" t="str">
        <f>IF($D192="BANCADA ESTADUAL (RP 7)","BANCADA ESTADUAL",IF($D192="RELATOR (RP 9)","COMISSÃO MISTA DO CONGRESSO",IFERROR(_xlfn.XLOOKUP($G192,$AH:$AH,$AI:$AI),IFERROR(_xlfn.XLOOKUP($G192,'2021'!$F:$F,'2021'!$G:$G),IFERROR(_xlfn.XLOOKUP($G192,'2022'!$G:$G,'2022'!$H:$H),IFERROR(_xlfn.XLOOKUP($G192,'2023'!$G:$G,'2023'!$H:$H),IFERROR(_xlfn.XLOOKUP($G192,'2019'!$G:$G,'2019'!$H:$H),IFERROR(_xlfn.XLOOKUP($G192,'2024'!$G:$G,'2024'!$H:$H),IFERROR(_xlfn.XLOOKUP($G192,'2025'!$G:$G,'2025'!$H:$H),IFERROR(_xlfn.XLOOKUP($G192,'2026'!$G:$G,'2026'!$H:$H),""))))))))))</f>
        <v>DEPUTADO FEDERAL</v>
      </c>
      <c r="I192" s="9" t="s">
        <v>512</v>
      </c>
      <c r="J192" s="9" t="s">
        <v>4375</v>
      </c>
      <c r="K192" s="9" t="s">
        <v>40</v>
      </c>
      <c r="L192" s="9" t="s">
        <v>41</v>
      </c>
      <c r="M192" s="9" t="s">
        <v>232</v>
      </c>
      <c r="N192" s="9" t="s">
        <v>233</v>
      </c>
      <c r="O192" s="9" t="s">
        <v>5690</v>
      </c>
      <c r="P192" s="9" t="s">
        <v>45</v>
      </c>
      <c r="Q192" s="9" t="s">
        <v>235</v>
      </c>
      <c r="R192" s="9" t="s">
        <v>45</v>
      </c>
      <c r="S192" s="9" t="s">
        <v>5277</v>
      </c>
      <c r="T192" s="9" t="s">
        <v>884</v>
      </c>
      <c r="U192" s="9" t="s">
        <v>512</v>
      </c>
      <c r="V192" s="9" t="s">
        <v>5238</v>
      </c>
      <c r="W192" s="9" t="s">
        <v>51</v>
      </c>
      <c r="X192" s="9" t="s">
        <v>52</v>
      </c>
      <c r="Y192" s="9" t="s">
        <v>5275</v>
      </c>
      <c r="Z192" s="9" t="s">
        <v>54</v>
      </c>
      <c r="AA192" s="9" t="s">
        <v>55</v>
      </c>
      <c r="AB192" s="9" t="s">
        <v>5234</v>
      </c>
      <c r="AC192" s="12">
        <v>0</v>
      </c>
      <c r="AD192" s="6"/>
      <c r="AE192" s="10" t="str" cm="1">
        <f t="array" aca="1" ref="AE192" ca="1">IFERROR(_xlfn.XLOOKUP(MID(CELL("filename",$A$1),FIND("]",CELL("filename",$A$1))+1,255)&amp;"|"&amp;$C192,Fonte_OM_Objeto!$G:$G,Fonte_OM_Objeto!$J:$J),"")</f>
        <v/>
      </c>
      <c r="AF192" s="10" t="str" cm="1">
        <f t="array" aca="1" ref="AF192" ca="1">IFERROR(_xlfn.XLOOKUP(MID(CELL("filename",$A$1),FIND("]",CELL("filename",$A$1))+1,255)&amp;"|"&amp;$C192,Fonte_OM_Objeto!$G:$G,Fonte_OM_Objeto!$K:$K),"")</f>
        <v/>
      </c>
    </row>
    <row r="193" spans="1:32" s="1" customFormat="1" ht="19.7" customHeight="1" x14ac:dyDescent="0.2">
      <c r="A193" s="9" t="s">
        <v>30</v>
      </c>
      <c r="B193" s="9" t="s">
        <v>31</v>
      </c>
      <c r="C193" s="9" t="s">
        <v>6465</v>
      </c>
      <c r="D193" s="9" t="s">
        <v>33</v>
      </c>
      <c r="E193" s="9"/>
      <c r="F193" s="9" t="s">
        <v>6457</v>
      </c>
      <c r="G193" s="9" t="s">
        <v>6456</v>
      </c>
      <c r="H193" s="13" t="str">
        <f>IF($D193="BANCADA ESTADUAL (RP 7)","BANCADA ESTADUAL",IF($D193="RELATOR (RP 9)","COMISSÃO MISTA DO CONGRESSO",IFERROR(_xlfn.XLOOKUP($G193,$AH:$AH,$AI:$AI),IFERROR(_xlfn.XLOOKUP($G193,'2021'!$F:$F,'2021'!$G:$G),IFERROR(_xlfn.XLOOKUP($G193,'2022'!$G:$G,'2022'!$H:$H),IFERROR(_xlfn.XLOOKUP($G193,'2023'!$G:$G,'2023'!$H:$H),IFERROR(_xlfn.XLOOKUP($G193,'2019'!$G:$G,'2019'!$H:$H),IFERROR(_xlfn.XLOOKUP($G193,'2024'!$G:$G,'2024'!$H:$H),IFERROR(_xlfn.XLOOKUP($G193,'2025'!$G:$G,'2025'!$H:$H),IFERROR(_xlfn.XLOOKUP($G193,'2026'!$G:$G,'2026'!$H:$H),""))))))))))</f>
        <v>DEPUTADO FEDERAL</v>
      </c>
      <c r="I193" s="9" t="s">
        <v>611</v>
      </c>
      <c r="J193" s="9" t="s">
        <v>477</v>
      </c>
      <c r="K193" s="9" t="s">
        <v>40</v>
      </c>
      <c r="L193" s="9" t="s">
        <v>41</v>
      </c>
      <c r="M193" s="9" t="s">
        <v>232</v>
      </c>
      <c r="N193" s="9" t="s">
        <v>233</v>
      </c>
      <c r="O193" s="9" t="s">
        <v>5635</v>
      </c>
      <c r="P193" s="9" t="s">
        <v>45</v>
      </c>
      <c r="Q193" s="9" t="s">
        <v>235</v>
      </c>
      <c r="R193" s="9" t="s">
        <v>45</v>
      </c>
      <c r="S193" s="9" t="s">
        <v>5277</v>
      </c>
      <c r="T193" s="9" t="s">
        <v>622</v>
      </c>
      <c r="U193" s="9" t="s">
        <v>611</v>
      </c>
      <c r="V193" s="9" t="s">
        <v>5279</v>
      </c>
      <c r="W193" s="9" t="s">
        <v>51</v>
      </c>
      <c r="X193" s="9" t="s">
        <v>52</v>
      </c>
      <c r="Y193" s="9" t="s">
        <v>5275</v>
      </c>
      <c r="Z193" s="9" t="s">
        <v>5207</v>
      </c>
      <c r="AA193" s="9" t="s">
        <v>55</v>
      </c>
      <c r="AB193" s="9" t="s">
        <v>5234</v>
      </c>
      <c r="AC193" s="12">
        <v>0</v>
      </c>
      <c r="AD193" s="6"/>
      <c r="AE193" s="10" t="str" cm="1">
        <f t="array" aca="1" ref="AE193" ca="1">IFERROR(_xlfn.XLOOKUP(MID(CELL("filename",$A$1),FIND("]",CELL("filename",$A$1))+1,255)&amp;"|"&amp;$C193,Fonte_OM_Objeto!$G:$G,Fonte_OM_Objeto!$J:$J),"")</f>
        <v/>
      </c>
      <c r="AF193" s="10" t="str" cm="1">
        <f t="array" aca="1" ref="AF193" ca="1">IFERROR(_xlfn.XLOOKUP(MID(CELL("filename",$A$1),FIND("]",CELL("filename",$A$1))+1,255)&amp;"|"&amp;$C193,Fonte_OM_Objeto!$G:$G,Fonte_OM_Objeto!$K:$K),"")</f>
        <v/>
      </c>
    </row>
    <row r="194" spans="1:32" s="1" customFormat="1" ht="19.7" customHeight="1" x14ac:dyDescent="0.2">
      <c r="A194" s="9" t="s">
        <v>30</v>
      </c>
      <c r="B194" s="9" t="s">
        <v>31</v>
      </c>
      <c r="C194" s="9" t="s">
        <v>6465</v>
      </c>
      <c r="D194" s="9" t="s">
        <v>33</v>
      </c>
      <c r="E194" s="9"/>
      <c r="F194" s="9" t="s">
        <v>6457</v>
      </c>
      <c r="G194" s="9" t="s">
        <v>6456</v>
      </c>
      <c r="H194" s="13" t="str">
        <f>IF($D194="BANCADA ESTADUAL (RP 7)","BANCADA ESTADUAL",IF($D194="RELATOR (RP 9)","COMISSÃO MISTA DO CONGRESSO",IFERROR(_xlfn.XLOOKUP($G194,$AH:$AH,$AI:$AI),IFERROR(_xlfn.XLOOKUP($G194,'2021'!$F:$F,'2021'!$G:$G),IFERROR(_xlfn.XLOOKUP($G194,'2022'!$G:$G,'2022'!$H:$H),IFERROR(_xlfn.XLOOKUP($G194,'2023'!$G:$G,'2023'!$H:$H),IFERROR(_xlfn.XLOOKUP($G194,'2019'!$G:$G,'2019'!$H:$H),IFERROR(_xlfn.XLOOKUP($G194,'2024'!$G:$G,'2024'!$H:$H),IFERROR(_xlfn.XLOOKUP($G194,'2025'!$G:$G,'2025'!$H:$H),IFERROR(_xlfn.XLOOKUP($G194,'2026'!$G:$G,'2026'!$H:$H),""))))))))))</f>
        <v>DEPUTADO FEDERAL</v>
      </c>
      <c r="I194" s="9" t="s">
        <v>611</v>
      </c>
      <c r="J194" s="9" t="s">
        <v>477</v>
      </c>
      <c r="K194" s="9" t="s">
        <v>40</v>
      </c>
      <c r="L194" s="9" t="s">
        <v>41</v>
      </c>
      <c r="M194" s="9" t="s">
        <v>232</v>
      </c>
      <c r="N194" s="9" t="s">
        <v>233</v>
      </c>
      <c r="O194" s="9" t="s">
        <v>6464</v>
      </c>
      <c r="P194" s="9" t="s">
        <v>45</v>
      </c>
      <c r="Q194" s="9" t="s">
        <v>235</v>
      </c>
      <c r="R194" s="9" t="s">
        <v>45</v>
      </c>
      <c r="S194" s="9" t="s">
        <v>5277</v>
      </c>
      <c r="T194" s="9" t="s">
        <v>3211</v>
      </c>
      <c r="U194" s="9" t="s">
        <v>611</v>
      </c>
      <c r="V194" s="9" t="s">
        <v>614</v>
      </c>
      <c r="W194" s="9" t="s">
        <v>51</v>
      </c>
      <c r="X194" s="9" t="s">
        <v>102</v>
      </c>
      <c r="Y194" s="9" t="s">
        <v>53</v>
      </c>
      <c r="Z194" s="9" t="s">
        <v>54</v>
      </c>
      <c r="AA194" s="9" t="s">
        <v>55</v>
      </c>
      <c r="AB194" s="9" t="s">
        <v>5248</v>
      </c>
      <c r="AC194" s="12">
        <v>0</v>
      </c>
      <c r="AD194" s="6"/>
      <c r="AE194" s="10" t="str" cm="1">
        <f t="array" aca="1" ref="AE194" ca="1">IFERROR(_xlfn.XLOOKUP(MID(CELL("filename",$A$1),FIND("]",CELL("filename",$A$1))+1,255)&amp;"|"&amp;$C194,Fonte_OM_Objeto!$G:$G,Fonte_OM_Objeto!$J:$J),"")</f>
        <v/>
      </c>
      <c r="AF194" s="10" t="str" cm="1">
        <f t="array" aca="1" ref="AF194" ca="1">IFERROR(_xlfn.XLOOKUP(MID(CELL("filename",$A$1),FIND("]",CELL("filename",$A$1))+1,255)&amp;"|"&amp;$C194,Fonte_OM_Objeto!$G:$G,Fonte_OM_Objeto!$K:$K),"")</f>
        <v/>
      </c>
    </row>
    <row r="195" spans="1:32" s="1" customFormat="1" ht="19.7" customHeight="1" x14ac:dyDescent="0.2">
      <c r="A195" s="9" t="s">
        <v>30</v>
      </c>
      <c r="B195" s="9" t="s">
        <v>31</v>
      </c>
      <c r="C195" s="9" t="s">
        <v>6465</v>
      </c>
      <c r="D195" s="9" t="s">
        <v>33</v>
      </c>
      <c r="E195" s="9"/>
      <c r="F195" s="9" t="s">
        <v>6457</v>
      </c>
      <c r="G195" s="9" t="s">
        <v>6456</v>
      </c>
      <c r="H195" s="13" t="str">
        <f>IF($D195="BANCADA ESTADUAL (RP 7)","BANCADA ESTADUAL",IF($D195="RELATOR (RP 9)","COMISSÃO MISTA DO CONGRESSO",IFERROR(_xlfn.XLOOKUP($G195,$AH:$AH,$AI:$AI),IFERROR(_xlfn.XLOOKUP($G195,'2021'!$F:$F,'2021'!$G:$G),IFERROR(_xlfn.XLOOKUP($G195,'2022'!$G:$G,'2022'!$H:$H),IFERROR(_xlfn.XLOOKUP($G195,'2023'!$G:$G,'2023'!$H:$H),IFERROR(_xlfn.XLOOKUP($G195,'2019'!$G:$G,'2019'!$H:$H),IFERROR(_xlfn.XLOOKUP($G195,'2024'!$G:$G,'2024'!$H:$H),IFERROR(_xlfn.XLOOKUP($G195,'2025'!$G:$G,'2025'!$H:$H),IFERROR(_xlfn.XLOOKUP($G195,'2026'!$G:$G,'2026'!$H:$H),""))))))))))</f>
        <v>DEPUTADO FEDERAL</v>
      </c>
      <c r="I195" s="9" t="s">
        <v>611</v>
      </c>
      <c r="J195" s="9" t="s">
        <v>477</v>
      </c>
      <c r="K195" s="9" t="s">
        <v>40</v>
      </c>
      <c r="L195" s="9" t="s">
        <v>41</v>
      </c>
      <c r="M195" s="9" t="s">
        <v>232</v>
      </c>
      <c r="N195" s="9" t="s">
        <v>233</v>
      </c>
      <c r="O195" s="9" t="s">
        <v>6464</v>
      </c>
      <c r="P195" s="9" t="s">
        <v>45</v>
      </c>
      <c r="Q195" s="9" t="s">
        <v>235</v>
      </c>
      <c r="R195" s="9" t="s">
        <v>45</v>
      </c>
      <c r="S195" s="9" t="s">
        <v>5277</v>
      </c>
      <c r="T195" s="9" t="s">
        <v>3211</v>
      </c>
      <c r="U195" s="9" t="s">
        <v>611</v>
      </c>
      <c r="V195" s="9" t="s">
        <v>614</v>
      </c>
      <c r="W195" s="9" t="s">
        <v>51</v>
      </c>
      <c r="X195" s="9" t="s">
        <v>52</v>
      </c>
      <c r="Y195" s="9" t="s">
        <v>5275</v>
      </c>
      <c r="Z195" s="9" t="s">
        <v>54</v>
      </c>
      <c r="AA195" s="9" t="s">
        <v>55</v>
      </c>
      <c r="AB195" s="9" t="s">
        <v>5248</v>
      </c>
      <c r="AC195" s="12">
        <v>0</v>
      </c>
      <c r="AD195" s="6"/>
      <c r="AE195" s="10" t="str" cm="1">
        <f t="array" aca="1" ref="AE195" ca="1">IFERROR(_xlfn.XLOOKUP(MID(CELL("filename",$A$1),FIND("]",CELL("filename",$A$1))+1,255)&amp;"|"&amp;$C195,Fonte_OM_Objeto!$G:$G,Fonte_OM_Objeto!$J:$J),"")</f>
        <v/>
      </c>
      <c r="AF195" s="10" t="str" cm="1">
        <f t="array" aca="1" ref="AF195" ca="1">IFERROR(_xlfn.XLOOKUP(MID(CELL("filename",$A$1),FIND("]",CELL("filename",$A$1))+1,255)&amp;"|"&amp;$C195,Fonte_OM_Objeto!$G:$G,Fonte_OM_Objeto!$K:$K),"")</f>
        <v/>
      </c>
    </row>
    <row r="196" spans="1:32" s="1" customFormat="1" ht="19.7" customHeight="1" x14ac:dyDescent="0.2">
      <c r="A196" s="9" t="s">
        <v>30</v>
      </c>
      <c r="B196" s="9" t="s">
        <v>31</v>
      </c>
      <c r="C196" s="9" t="s">
        <v>6465</v>
      </c>
      <c r="D196" s="9" t="s">
        <v>33</v>
      </c>
      <c r="E196" s="9"/>
      <c r="F196" s="9" t="s">
        <v>6457</v>
      </c>
      <c r="G196" s="9" t="s">
        <v>6456</v>
      </c>
      <c r="H196" s="13" t="str">
        <f>IF($D196="BANCADA ESTADUAL (RP 7)","BANCADA ESTADUAL",IF($D196="RELATOR (RP 9)","COMISSÃO MISTA DO CONGRESSO",IFERROR(_xlfn.XLOOKUP($G196,$AH:$AH,$AI:$AI),IFERROR(_xlfn.XLOOKUP($G196,'2021'!$F:$F,'2021'!$G:$G),IFERROR(_xlfn.XLOOKUP($G196,'2022'!$G:$G,'2022'!$H:$H),IFERROR(_xlfn.XLOOKUP($G196,'2023'!$G:$G,'2023'!$H:$H),IFERROR(_xlfn.XLOOKUP($G196,'2019'!$G:$G,'2019'!$H:$H),IFERROR(_xlfn.XLOOKUP($G196,'2024'!$G:$G,'2024'!$H:$H),IFERROR(_xlfn.XLOOKUP($G196,'2025'!$G:$G,'2025'!$H:$H),IFERROR(_xlfn.XLOOKUP($G196,'2026'!$G:$G,'2026'!$H:$H),""))))))))))</f>
        <v>DEPUTADO FEDERAL</v>
      </c>
      <c r="I196" s="9" t="s">
        <v>611</v>
      </c>
      <c r="J196" s="9" t="s">
        <v>477</v>
      </c>
      <c r="K196" s="9" t="s">
        <v>40</v>
      </c>
      <c r="L196" s="9" t="s">
        <v>41</v>
      </c>
      <c r="M196" s="9" t="s">
        <v>232</v>
      </c>
      <c r="N196" s="9" t="s">
        <v>233</v>
      </c>
      <c r="O196" s="9" t="s">
        <v>6464</v>
      </c>
      <c r="P196" s="9" t="s">
        <v>45</v>
      </c>
      <c r="Q196" s="9" t="s">
        <v>235</v>
      </c>
      <c r="R196" s="9" t="s">
        <v>45</v>
      </c>
      <c r="S196" s="9" t="s">
        <v>5277</v>
      </c>
      <c r="T196" s="9" t="s">
        <v>3211</v>
      </c>
      <c r="U196" s="9" t="s">
        <v>611</v>
      </c>
      <c r="V196" s="9" t="s">
        <v>614</v>
      </c>
      <c r="W196" s="9" t="s">
        <v>51</v>
      </c>
      <c r="X196" s="9" t="s">
        <v>52</v>
      </c>
      <c r="Y196" s="9" t="s">
        <v>53</v>
      </c>
      <c r="Z196" s="9" t="s">
        <v>54</v>
      </c>
      <c r="AA196" s="9" t="s">
        <v>55</v>
      </c>
      <c r="AB196" s="9" t="s">
        <v>5248</v>
      </c>
      <c r="AC196" s="12">
        <v>0</v>
      </c>
      <c r="AD196" s="6"/>
      <c r="AE196" s="10" t="str" cm="1">
        <f t="array" aca="1" ref="AE196" ca="1">IFERROR(_xlfn.XLOOKUP(MID(CELL("filename",$A$1),FIND("]",CELL("filename",$A$1))+1,255)&amp;"|"&amp;$C196,Fonte_OM_Objeto!$G:$G,Fonte_OM_Objeto!$J:$J),"")</f>
        <v/>
      </c>
      <c r="AF196" s="10" t="str" cm="1">
        <f t="array" aca="1" ref="AF196" ca="1">IFERROR(_xlfn.XLOOKUP(MID(CELL("filename",$A$1),FIND("]",CELL("filename",$A$1))+1,255)&amp;"|"&amp;$C196,Fonte_OM_Objeto!$G:$G,Fonte_OM_Objeto!$K:$K),"")</f>
        <v/>
      </c>
    </row>
    <row r="197" spans="1:32" s="1" customFormat="1" ht="19.7" customHeight="1" x14ac:dyDescent="0.2">
      <c r="A197" s="9" t="s">
        <v>30</v>
      </c>
      <c r="B197" s="9" t="s">
        <v>31</v>
      </c>
      <c r="C197" s="9" t="s">
        <v>6463</v>
      </c>
      <c r="D197" s="9" t="s">
        <v>33</v>
      </c>
      <c r="E197" s="9"/>
      <c r="F197" s="9" t="s">
        <v>6457</v>
      </c>
      <c r="G197" s="9" t="s">
        <v>6456</v>
      </c>
      <c r="H197" s="13" t="str">
        <f>IF($D197="BANCADA ESTADUAL (RP 7)","BANCADA ESTADUAL",IF($D197="RELATOR (RP 9)","COMISSÃO MISTA DO CONGRESSO",IFERROR(_xlfn.XLOOKUP($G197,$AH:$AH,$AI:$AI),IFERROR(_xlfn.XLOOKUP($G197,'2021'!$F:$F,'2021'!$G:$G),IFERROR(_xlfn.XLOOKUP($G197,'2022'!$G:$G,'2022'!$H:$H),IFERROR(_xlfn.XLOOKUP($G197,'2023'!$G:$G,'2023'!$H:$H),IFERROR(_xlfn.XLOOKUP($G197,'2019'!$G:$G,'2019'!$H:$H),IFERROR(_xlfn.XLOOKUP($G197,'2024'!$G:$G,'2024'!$H:$H),IFERROR(_xlfn.XLOOKUP($G197,'2025'!$G:$G,'2025'!$H:$H),IFERROR(_xlfn.XLOOKUP($G197,'2026'!$G:$G,'2026'!$H:$H),""))))))))))</f>
        <v>DEPUTADO FEDERAL</v>
      </c>
      <c r="I197" s="9" t="s">
        <v>611</v>
      </c>
      <c r="J197" s="9" t="s">
        <v>477</v>
      </c>
      <c r="K197" s="9" t="s">
        <v>40</v>
      </c>
      <c r="L197" s="9" t="s">
        <v>41</v>
      </c>
      <c r="M197" s="9" t="s">
        <v>232</v>
      </c>
      <c r="N197" s="9" t="s">
        <v>233</v>
      </c>
      <c r="O197" s="9" t="s">
        <v>6462</v>
      </c>
      <c r="P197" s="9" t="s">
        <v>45</v>
      </c>
      <c r="Q197" s="9" t="s">
        <v>235</v>
      </c>
      <c r="R197" s="9" t="s">
        <v>45</v>
      </c>
      <c r="S197" s="9" t="s">
        <v>5277</v>
      </c>
      <c r="T197" s="9" t="s">
        <v>6461</v>
      </c>
      <c r="U197" s="9" t="s">
        <v>611</v>
      </c>
      <c r="V197" s="9" t="s">
        <v>6460</v>
      </c>
      <c r="W197" s="9" t="s">
        <v>51</v>
      </c>
      <c r="X197" s="9" t="s">
        <v>102</v>
      </c>
      <c r="Y197" s="9" t="s">
        <v>53</v>
      </c>
      <c r="Z197" s="9" t="s">
        <v>5207</v>
      </c>
      <c r="AA197" s="9" t="s">
        <v>55</v>
      </c>
      <c r="AB197" s="9" t="s">
        <v>5248</v>
      </c>
      <c r="AC197" s="12">
        <v>0</v>
      </c>
      <c r="AD197" s="6"/>
      <c r="AE197" s="10" t="str" cm="1">
        <f t="array" aca="1" ref="AE197" ca="1">IFERROR(_xlfn.XLOOKUP(MID(CELL("filename",$A$1),FIND("]",CELL("filename",$A$1))+1,255)&amp;"|"&amp;$C197,Fonte_OM_Objeto!$G:$G,Fonte_OM_Objeto!$J:$J),"")</f>
        <v/>
      </c>
      <c r="AF197" s="10" t="str" cm="1">
        <f t="array" aca="1" ref="AF197" ca="1">IFERROR(_xlfn.XLOOKUP(MID(CELL("filename",$A$1),FIND("]",CELL("filename",$A$1))+1,255)&amp;"|"&amp;$C197,Fonte_OM_Objeto!$G:$G,Fonte_OM_Objeto!$K:$K),"")</f>
        <v/>
      </c>
    </row>
    <row r="198" spans="1:32" s="1" customFormat="1" ht="19.7" customHeight="1" x14ac:dyDescent="0.2">
      <c r="A198" s="9" t="s">
        <v>30</v>
      </c>
      <c r="B198" s="9" t="s">
        <v>31</v>
      </c>
      <c r="C198" s="9" t="s">
        <v>6463</v>
      </c>
      <c r="D198" s="9" t="s">
        <v>33</v>
      </c>
      <c r="E198" s="9"/>
      <c r="F198" s="9" t="s">
        <v>6457</v>
      </c>
      <c r="G198" s="9" t="s">
        <v>6456</v>
      </c>
      <c r="H198" s="13" t="str">
        <f>IF($D198="BANCADA ESTADUAL (RP 7)","BANCADA ESTADUAL",IF($D198="RELATOR (RP 9)","COMISSÃO MISTA DO CONGRESSO",IFERROR(_xlfn.XLOOKUP($G198,$AH:$AH,$AI:$AI),IFERROR(_xlfn.XLOOKUP($G198,'2021'!$F:$F,'2021'!$G:$G),IFERROR(_xlfn.XLOOKUP($G198,'2022'!$G:$G,'2022'!$H:$H),IFERROR(_xlfn.XLOOKUP($G198,'2023'!$G:$G,'2023'!$H:$H),IFERROR(_xlfn.XLOOKUP($G198,'2019'!$G:$G,'2019'!$H:$H),IFERROR(_xlfn.XLOOKUP($G198,'2024'!$G:$G,'2024'!$H:$H),IFERROR(_xlfn.XLOOKUP($G198,'2025'!$G:$G,'2025'!$H:$H),IFERROR(_xlfn.XLOOKUP($G198,'2026'!$G:$G,'2026'!$H:$H),""))))))))))</f>
        <v>DEPUTADO FEDERAL</v>
      </c>
      <c r="I198" s="9" t="s">
        <v>611</v>
      </c>
      <c r="J198" s="9" t="s">
        <v>477</v>
      </c>
      <c r="K198" s="9" t="s">
        <v>40</v>
      </c>
      <c r="L198" s="9" t="s">
        <v>41</v>
      </c>
      <c r="M198" s="9" t="s">
        <v>232</v>
      </c>
      <c r="N198" s="9" t="s">
        <v>233</v>
      </c>
      <c r="O198" s="9" t="s">
        <v>6462</v>
      </c>
      <c r="P198" s="9" t="s">
        <v>45</v>
      </c>
      <c r="Q198" s="9" t="s">
        <v>235</v>
      </c>
      <c r="R198" s="9" t="s">
        <v>45</v>
      </c>
      <c r="S198" s="9" t="s">
        <v>5277</v>
      </c>
      <c r="T198" s="9" t="s">
        <v>6461</v>
      </c>
      <c r="U198" s="9" t="s">
        <v>611</v>
      </c>
      <c r="V198" s="9" t="s">
        <v>6460</v>
      </c>
      <c r="W198" s="9" t="s">
        <v>51</v>
      </c>
      <c r="X198" s="9" t="s">
        <v>52</v>
      </c>
      <c r="Y198" s="9" t="s">
        <v>5275</v>
      </c>
      <c r="Z198" s="9" t="s">
        <v>5207</v>
      </c>
      <c r="AA198" s="9" t="s">
        <v>55</v>
      </c>
      <c r="AB198" s="9" t="s">
        <v>5248</v>
      </c>
      <c r="AC198" s="12">
        <v>0</v>
      </c>
      <c r="AD198" s="6"/>
      <c r="AE198" s="10" t="str" cm="1">
        <f t="array" aca="1" ref="AE198" ca="1">IFERROR(_xlfn.XLOOKUP(MID(CELL("filename",$A$1),FIND("]",CELL("filename",$A$1))+1,255)&amp;"|"&amp;$C198,Fonte_OM_Objeto!$G:$G,Fonte_OM_Objeto!$J:$J),"")</f>
        <v/>
      </c>
      <c r="AF198" s="10" t="str" cm="1">
        <f t="array" aca="1" ref="AF198" ca="1">IFERROR(_xlfn.XLOOKUP(MID(CELL("filename",$A$1),FIND("]",CELL("filename",$A$1))+1,255)&amp;"|"&amp;$C198,Fonte_OM_Objeto!$G:$G,Fonte_OM_Objeto!$K:$K),"")</f>
        <v/>
      </c>
    </row>
    <row r="199" spans="1:32" s="1" customFormat="1" ht="19.7" customHeight="1" x14ac:dyDescent="0.2">
      <c r="A199" s="9" t="s">
        <v>30</v>
      </c>
      <c r="B199" s="9" t="s">
        <v>31</v>
      </c>
      <c r="C199" s="9" t="s">
        <v>6459</v>
      </c>
      <c r="D199" s="9" t="s">
        <v>33</v>
      </c>
      <c r="E199" s="9"/>
      <c r="F199" s="9" t="s">
        <v>6457</v>
      </c>
      <c r="G199" s="9" t="s">
        <v>6456</v>
      </c>
      <c r="H199" s="13" t="str">
        <f>IF($D199="BANCADA ESTADUAL (RP 7)","BANCADA ESTADUAL",IF($D199="RELATOR (RP 9)","COMISSÃO MISTA DO CONGRESSO",IFERROR(_xlfn.XLOOKUP($G199,$AH:$AH,$AI:$AI),IFERROR(_xlfn.XLOOKUP($G199,'2021'!$F:$F,'2021'!$G:$G),IFERROR(_xlfn.XLOOKUP($G199,'2022'!$G:$G,'2022'!$H:$H),IFERROR(_xlfn.XLOOKUP($G199,'2023'!$G:$G,'2023'!$H:$H),IFERROR(_xlfn.XLOOKUP($G199,'2019'!$G:$G,'2019'!$H:$H),IFERROR(_xlfn.XLOOKUP($G199,'2024'!$G:$G,'2024'!$H:$H),IFERROR(_xlfn.XLOOKUP($G199,'2025'!$G:$G,'2025'!$H:$H),IFERROR(_xlfn.XLOOKUP($G199,'2026'!$G:$G,'2026'!$H:$H),""))))))))))</f>
        <v>DEPUTADO FEDERAL</v>
      </c>
      <c r="I199" s="9" t="s">
        <v>611</v>
      </c>
      <c r="J199" s="9" t="s">
        <v>477</v>
      </c>
      <c r="K199" s="9" t="s">
        <v>40</v>
      </c>
      <c r="L199" s="9" t="s">
        <v>41</v>
      </c>
      <c r="M199" s="9" t="s">
        <v>232</v>
      </c>
      <c r="N199" s="9" t="s">
        <v>233</v>
      </c>
      <c r="O199" s="9" t="s">
        <v>5635</v>
      </c>
      <c r="P199" s="9" t="s">
        <v>45</v>
      </c>
      <c r="Q199" s="9" t="s">
        <v>235</v>
      </c>
      <c r="R199" s="9" t="s">
        <v>45</v>
      </c>
      <c r="S199" s="9" t="s">
        <v>5277</v>
      </c>
      <c r="T199" s="9" t="s">
        <v>622</v>
      </c>
      <c r="U199" s="9" t="s">
        <v>611</v>
      </c>
      <c r="V199" s="9" t="s">
        <v>5279</v>
      </c>
      <c r="W199" s="9" t="s">
        <v>51</v>
      </c>
      <c r="X199" s="9" t="s">
        <v>52</v>
      </c>
      <c r="Y199" s="9" t="s">
        <v>5275</v>
      </c>
      <c r="Z199" s="9" t="s">
        <v>5207</v>
      </c>
      <c r="AA199" s="9" t="s">
        <v>55</v>
      </c>
      <c r="AB199" s="9" t="s">
        <v>5248</v>
      </c>
      <c r="AC199" s="12">
        <v>0</v>
      </c>
      <c r="AD199" s="6"/>
      <c r="AE199" s="10" t="str" cm="1">
        <f t="array" aca="1" ref="AE199" ca="1">IFERROR(_xlfn.XLOOKUP(MID(CELL("filename",$A$1),FIND("]",CELL("filename",$A$1))+1,255)&amp;"|"&amp;$C199,Fonte_OM_Objeto!$G:$G,Fonte_OM_Objeto!$J:$J),"")</f>
        <v/>
      </c>
      <c r="AF199" s="10" t="str" cm="1">
        <f t="array" aca="1" ref="AF199" ca="1">IFERROR(_xlfn.XLOOKUP(MID(CELL("filename",$A$1),FIND("]",CELL("filename",$A$1))+1,255)&amp;"|"&amp;$C199,Fonte_OM_Objeto!$G:$G,Fonte_OM_Objeto!$K:$K),"")</f>
        <v/>
      </c>
    </row>
    <row r="200" spans="1:32" s="1" customFormat="1" ht="19.7" customHeight="1" x14ac:dyDescent="0.2">
      <c r="A200" s="9" t="s">
        <v>30</v>
      </c>
      <c r="B200" s="9" t="s">
        <v>31</v>
      </c>
      <c r="C200" s="9" t="s">
        <v>6458</v>
      </c>
      <c r="D200" s="9" t="s">
        <v>33</v>
      </c>
      <c r="E200" s="9"/>
      <c r="F200" s="9" t="s">
        <v>6457</v>
      </c>
      <c r="G200" s="9" t="s">
        <v>6456</v>
      </c>
      <c r="H200" s="13" t="str">
        <f>IF($D200="BANCADA ESTADUAL (RP 7)","BANCADA ESTADUAL",IF($D200="RELATOR (RP 9)","COMISSÃO MISTA DO CONGRESSO",IFERROR(_xlfn.XLOOKUP($G200,$AH:$AH,$AI:$AI),IFERROR(_xlfn.XLOOKUP($G200,'2021'!$F:$F,'2021'!$G:$G),IFERROR(_xlfn.XLOOKUP($G200,'2022'!$G:$G,'2022'!$H:$H),IFERROR(_xlfn.XLOOKUP($G200,'2023'!$G:$G,'2023'!$H:$H),IFERROR(_xlfn.XLOOKUP($G200,'2019'!$G:$G,'2019'!$H:$H),IFERROR(_xlfn.XLOOKUP($G200,'2024'!$G:$G,'2024'!$H:$H),IFERROR(_xlfn.XLOOKUP($G200,'2025'!$G:$G,'2025'!$H:$H),IFERROR(_xlfn.XLOOKUP($G200,'2026'!$G:$G,'2026'!$H:$H),""))))))))))</f>
        <v>DEPUTADO FEDERAL</v>
      </c>
      <c r="I200" s="9" t="s">
        <v>611</v>
      </c>
      <c r="J200" s="9" t="s">
        <v>477</v>
      </c>
      <c r="K200" s="9" t="s">
        <v>40</v>
      </c>
      <c r="L200" s="9" t="s">
        <v>41</v>
      </c>
      <c r="M200" s="9" t="s">
        <v>232</v>
      </c>
      <c r="N200" s="9" t="s">
        <v>233</v>
      </c>
      <c r="O200" s="9" t="s">
        <v>5635</v>
      </c>
      <c r="P200" s="9" t="s">
        <v>45</v>
      </c>
      <c r="Q200" s="9" t="s">
        <v>235</v>
      </c>
      <c r="R200" s="9" t="s">
        <v>45</v>
      </c>
      <c r="S200" s="9" t="s">
        <v>5277</v>
      </c>
      <c r="T200" s="9" t="s">
        <v>622</v>
      </c>
      <c r="U200" s="9" t="s">
        <v>611</v>
      </c>
      <c r="V200" s="9" t="s">
        <v>5279</v>
      </c>
      <c r="W200" s="9" t="s">
        <v>51</v>
      </c>
      <c r="X200" s="9" t="s">
        <v>52</v>
      </c>
      <c r="Y200" s="9" t="s">
        <v>5282</v>
      </c>
      <c r="Z200" s="9" t="s">
        <v>5207</v>
      </c>
      <c r="AA200" s="9" t="s">
        <v>55</v>
      </c>
      <c r="AB200" s="9" t="s">
        <v>5248</v>
      </c>
      <c r="AC200" s="12">
        <v>0</v>
      </c>
      <c r="AD200" s="6"/>
      <c r="AE200" s="10" t="str" cm="1">
        <f t="array" aca="1" ref="AE200" ca="1">IFERROR(_xlfn.XLOOKUP(MID(CELL("filename",$A$1),FIND("]",CELL("filename",$A$1))+1,255)&amp;"|"&amp;$C200,Fonte_OM_Objeto!$G:$G,Fonte_OM_Objeto!$J:$J),"")</f>
        <v/>
      </c>
      <c r="AF200" s="10" t="str" cm="1">
        <f t="array" aca="1" ref="AF200" ca="1">IFERROR(_xlfn.XLOOKUP(MID(CELL("filename",$A$1),FIND("]",CELL("filename",$A$1))+1,255)&amp;"|"&amp;$C200,Fonte_OM_Objeto!$G:$G,Fonte_OM_Objeto!$K:$K),"")</f>
        <v/>
      </c>
    </row>
    <row r="201" spans="1:32" s="1" customFormat="1" ht="19.7" customHeight="1" x14ac:dyDescent="0.2">
      <c r="A201" s="9" t="s">
        <v>30</v>
      </c>
      <c r="B201" s="9" t="s">
        <v>31</v>
      </c>
      <c r="C201" s="9" t="s">
        <v>6455</v>
      </c>
      <c r="D201" s="9" t="s">
        <v>33</v>
      </c>
      <c r="E201" s="9"/>
      <c r="F201" s="9" t="s">
        <v>3094</v>
      </c>
      <c r="G201" s="9" t="s">
        <v>3093</v>
      </c>
      <c r="H201" s="13" t="str">
        <f>IF($D201="BANCADA ESTADUAL (RP 7)","BANCADA ESTADUAL",IF($D201="RELATOR (RP 9)","COMISSÃO MISTA DO CONGRESSO",IFERROR(_xlfn.XLOOKUP($G201,$AH:$AH,$AI:$AI),IFERROR(_xlfn.XLOOKUP($G201,'2021'!$F:$F,'2021'!$G:$G),IFERROR(_xlfn.XLOOKUP($G201,'2022'!$G:$G,'2022'!$H:$H),IFERROR(_xlfn.XLOOKUP($G201,'2023'!$G:$G,'2023'!$H:$H),IFERROR(_xlfn.XLOOKUP($G201,'2019'!$G:$G,'2019'!$H:$H),IFERROR(_xlfn.XLOOKUP($G201,'2024'!$G:$G,'2024'!$H:$H),IFERROR(_xlfn.XLOOKUP($G201,'2025'!$G:$G,'2025'!$H:$H),IFERROR(_xlfn.XLOOKUP($G201,'2026'!$G:$G,'2026'!$H:$H),""))))))))))</f>
        <v>DEPUTADO FEDERAL</v>
      </c>
      <c r="I201" s="9" t="s">
        <v>611</v>
      </c>
      <c r="J201" s="9" t="s">
        <v>225</v>
      </c>
      <c r="K201" s="9" t="s">
        <v>40</v>
      </c>
      <c r="L201" s="9" t="s">
        <v>41</v>
      </c>
      <c r="M201" s="9" t="s">
        <v>232</v>
      </c>
      <c r="N201" s="9" t="s">
        <v>233</v>
      </c>
      <c r="O201" s="9" t="s">
        <v>4819</v>
      </c>
      <c r="P201" s="9" t="s">
        <v>45</v>
      </c>
      <c r="Q201" s="9" t="s">
        <v>235</v>
      </c>
      <c r="R201" s="9" t="s">
        <v>45</v>
      </c>
      <c r="S201" s="9" t="s">
        <v>5277</v>
      </c>
      <c r="T201" s="9" t="s">
        <v>622</v>
      </c>
      <c r="U201" s="9" t="s">
        <v>611</v>
      </c>
      <c r="V201" s="9" t="s">
        <v>5279</v>
      </c>
      <c r="W201" s="9" t="s">
        <v>51</v>
      </c>
      <c r="X201" s="9" t="s">
        <v>52</v>
      </c>
      <c r="Y201" s="9" t="s">
        <v>5282</v>
      </c>
      <c r="Z201" s="9" t="s">
        <v>54</v>
      </c>
      <c r="AA201" s="9" t="s">
        <v>55</v>
      </c>
      <c r="AB201" s="9" t="s">
        <v>5248</v>
      </c>
      <c r="AC201" s="12">
        <v>0</v>
      </c>
      <c r="AD201" s="6"/>
      <c r="AE201" s="10" t="str" cm="1">
        <f t="array" aca="1" ref="AE201" ca="1">IFERROR(_xlfn.XLOOKUP(MID(CELL("filename",$A$1),FIND("]",CELL("filename",$A$1))+1,255)&amp;"|"&amp;$C201,Fonte_OM_Objeto!$G:$G,Fonte_OM_Objeto!$J:$J),"")</f>
        <v/>
      </c>
      <c r="AF201" s="10" t="str" cm="1">
        <f t="array" aca="1" ref="AF201" ca="1">IFERROR(_xlfn.XLOOKUP(MID(CELL("filename",$A$1),FIND("]",CELL("filename",$A$1))+1,255)&amp;"|"&amp;$C201,Fonte_OM_Objeto!$G:$G,Fonte_OM_Objeto!$K:$K),"")</f>
        <v/>
      </c>
    </row>
    <row r="202" spans="1:32" s="1" customFormat="1" ht="19.7" customHeight="1" x14ac:dyDescent="0.2">
      <c r="A202" s="9" t="s">
        <v>30</v>
      </c>
      <c r="B202" s="9" t="s">
        <v>31</v>
      </c>
      <c r="C202" s="9" t="s">
        <v>6455</v>
      </c>
      <c r="D202" s="9" t="s">
        <v>33</v>
      </c>
      <c r="E202" s="9"/>
      <c r="F202" s="9" t="s">
        <v>3094</v>
      </c>
      <c r="G202" s="9" t="s">
        <v>3093</v>
      </c>
      <c r="H202" s="13" t="str">
        <f>IF($D202="BANCADA ESTADUAL (RP 7)","BANCADA ESTADUAL",IF($D202="RELATOR (RP 9)","COMISSÃO MISTA DO CONGRESSO",IFERROR(_xlfn.XLOOKUP($G202,$AH:$AH,$AI:$AI),IFERROR(_xlfn.XLOOKUP($G202,'2021'!$F:$F,'2021'!$G:$G),IFERROR(_xlfn.XLOOKUP($G202,'2022'!$G:$G,'2022'!$H:$H),IFERROR(_xlfn.XLOOKUP($G202,'2023'!$G:$G,'2023'!$H:$H),IFERROR(_xlfn.XLOOKUP($G202,'2019'!$G:$G,'2019'!$H:$H),IFERROR(_xlfn.XLOOKUP($G202,'2024'!$G:$G,'2024'!$H:$H),IFERROR(_xlfn.XLOOKUP($G202,'2025'!$G:$G,'2025'!$H:$H),IFERROR(_xlfn.XLOOKUP($G202,'2026'!$G:$G,'2026'!$H:$H),""))))))))))</f>
        <v>DEPUTADO FEDERAL</v>
      </c>
      <c r="I202" s="9" t="s">
        <v>611</v>
      </c>
      <c r="J202" s="9" t="s">
        <v>225</v>
      </c>
      <c r="K202" s="9" t="s">
        <v>40</v>
      </c>
      <c r="L202" s="9" t="s">
        <v>41</v>
      </c>
      <c r="M202" s="9" t="s">
        <v>232</v>
      </c>
      <c r="N202" s="9" t="s">
        <v>233</v>
      </c>
      <c r="O202" s="9" t="s">
        <v>4819</v>
      </c>
      <c r="P202" s="9" t="s">
        <v>45</v>
      </c>
      <c r="Q202" s="9" t="s">
        <v>235</v>
      </c>
      <c r="R202" s="9" t="s">
        <v>45</v>
      </c>
      <c r="S202" s="9" t="s">
        <v>5277</v>
      </c>
      <c r="T202" s="9" t="s">
        <v>622</v>
      </c>
      <c r="U202" s="9" t="s">
        <v>611</v>
      </c>
      <c r="V202" s="9" t="s">
        <v>5279</v>
      </c>
      <c r="W202" s="9" t="s">
        <v>51</v>
      </c>
      <c r="X202" s="9" t="s">
        <v>52</v>
      </c>
      <c r="Y202" s="9" t="s">
        <v>5275</v>
      </c>
      <c r="Z202" s="9" t="s">
        <v>54</v>
      </c>
      <c r="AA202" s="9" t="s">
        <v>55</v>
      </c>
      <c r="AB202" s="9" t="s">
        <v>5248</v>
      </c>
      <c r="AC202" s="12">
        <v>4819418</v>
      </c>
      <c r="AD202" s="6"/>
      <c r="AE202" s="10" t="str" cm="1">
        <f t="array" aca="1" ref="AE202" ca="1">IFERROR(_xlfn.XLOOKUP(MID(CELL("filename",$A$1),FIND("]",CELL("filename",$A$1))+1,255)&amp;"|"&amp;$C202,Fonte_OM_Objeto!$G:$G,Fonte_OM_Objeto!$J:$J),"")</f>
        <v/>
      </c>
      <c r="AF202" s="10" t="str" cm="1">
        <f t="array" aca="1" ref="AF202" ca="1">IFERROR(_xlfn.XLOOKUP(MID(CELL("filename",$A$1),FIND("]",CELL("filename",$A$1))+1,255)&amp;"|"&amp;$C202,Fonte_OM_Objeto!$G:$G,Fonte_OM_Objeto!$K:$K),"")</f>
        <v/>
      </c>
    </row>
    <row r="203" spans="1:32" s="1" customFormat="1" ht="19.7" customHeight="1" x14ac:dyDescent="0.2">
      <c r="A203" s="9" t="s">
        <v>30</v>
      </c>
      <c r="B203" s="9" t="s">
        <v>31</v>
      </c>
      <c r="C203" s="9" t="s">
        <v>6455</v>
      </c>
      <c r="D203" s="9" t="s">
        <v>33</v>
      </c>
      <c r="E203" s="9"/>
      <c r="F203" s="9" t="s">
        <v>3094</v>
      </c>
      <c r="G203" s="9" t="s">
        <v>3093</v>
      </c>
      <c r="H203" s="13" t="str">
        <f>IF($D203="BANCADA ESTADUAL (RP 7)","BANCADA ESTADUAL",IF($D203="RELATOR (RP 9)","COMISSÃO MISTA DO CONGRESSO",IFERROR(_xlfn.XLOOKUP($G203,$AH:$AH,$AI:$AI),IFERROR(_xlfn.XLOOKUP($G203,'2021'!$F:$F,'2021'!$G:$G),IFERROR(_xlfn.XLOOKUP($G203,'2022'!$G:$G,'2022'!$H:$H),IFERROR(_xlfn.XLOOKUP($G203,'2023'!$G:$G,'2023'!$H:$H),IFERROR(_xlfn.XLOOKUP($G203,'2019'!$G:$G,'2019'!$H:$H),IFERROR(_xlfn.XLOOKUP($G203,'2024'!$G:$G,'2024'!$H:$H),IFERROR(_xlfn.XLOOKUP($G203,'2025'!$G:$G,'2025'!$H:$H),IFERROR(_xlfn.XLOOKUP($G203,'2026'!$G:$G,'2026'!$H:$H),""))))))))))</f>
        <v>DEPUTADO FEDERAL</v>
      </c>
      <c r="I203" s="9" t="s">
        <v>611</v>
      </c>
      <c r="J203" s="9" t="s">
        <v>225</v>
      </c>
      <c r="K203" s="9" t="s">
        <v>40</v>
      </c>
      <c r="L203" s="9" t="s">
        <v>41</v>
      </c>
      <c r="M203" s="9" t="s">
        <v>232</v>
      </c>
      <c r="N203" s="9" t="s">
        <v>233</v>
      </c>
      <c r="O203" s="9" t="s">
        <v>4819</v>
      </c>
      <c r="P203" s="9" t="s">
        <v>45</v>
      </c>
      <c r="Q203" s="9" t="s">
        <v>235</v>
      </c>
      <c r="R203" s="9" t="s">
        <v>45</v>
      </c>
      <c r="S203" s="9" t="s">
        <v>5277</v>
      </c>
      <c r="T203" s="9" t="s">
        <v>622</v>
      </c>
      <c r="U203" s="9" t="s">
        <v>611</v>
      </c>
      <c r="V203" s="9" t="s">
        <v>5279</v>
      </c>
      <c r="W203" s="9" t="s">
        <v>51</v>
      </c>
      <c r="X203" s="9" t="s">
        <v>52</v>
      </c>
      <c r="Y203" s="9" t="s">
        <v>53</v>
      </c>
      <c r="Z203" s="9" t="s">
        <v>54</v>
      </c>
      <c r="AA203" s="9" t="s">
        <v>55</v>
      </c>
      <c r="AB203" s="9" t="s">
        <v>5248</v>
      </c>
      <c r="AC203" s="12">
        <v>200809</v>
      </c>
      <c r="AD203" s="6"/>
      <c r="AE203" s="10" t="str" cm="1">
        <f t="array" aca="1" ref="AE203" ca="1">IFERROR(_xlfn.XLOOKUP(MID(CELL("filename",$A$1),FIND("]",CELL("filename",$A$1))+1,255)&amp;"|"&amp;$C203,Fonte_OM_Objeto!$G:$G,Fonte_OM_Objeto!$J:$J),"")</f>
        <v/>
      </c>
      <c r="AF203" s="10" t="str" cm="1">
        <f t="array" aca="1" ref="AF203" ca="1">IFERROR(_xlfn.XLOOKUP(MID(CELL("filename",$A$1),FIND("]",CELL("filename",$A$1))+1,255)&amp;"|"&amp;$C203,Fonte_OM_Objeto!$G:$G,Fonte_OM_Objeto!$K:$K),"")</f>
        <v/>
      </c>
    </row>
    <row r="204" spans="1:32" s="1" customFormat="1" ht="19.7" customHeight="1" x14ac:dyDescent="0.2">
      <c r="A204" s="9" t="s">
        <v>30</v>
      </c>
      <c r="B204" s="9" t="s">
        <v>31</v>
      </c>
      <c r="C204" s="9" t="s">
        <v>6455</v>
      </c>
      <c r="D204" s="9" t="s">
        <v>33</v>
      </c>
      <c r="E204" s="9"/>
      <c r="F204" s="9" t="s">
        <v>3094</v>
      </c>
      <c r="G204" s="9" t="s">
        <v>3093</v>
      </c>
      <c r="H204" s="13" t="str">
        <f>IF($D204="BANCADA ESTADUAL (RP 7)","BANCADA ESTADUAL",IF($D204="RELATOR (RP 9)","COMISSÃO MISTA DO CONGRESSO",IFERROR(_xlfn.XLOOKUP($G204,$AH:$AH,$AI:$AI),IFERROR(_xlfn.XLOOKUP($G204,'2021'!$F:$F,'2021'!$G:$G),IFERROR(_xlfn.XLOOKUP($G204,'2022'!$G:$G,'2022'!$H:$H),IFERROR(_xlfn.XLOOKUP($G204,'2023'!$G:$G,'2023'!$H:$H),IFERROR(_xlfn.XLOOKUP($G204,'2019'!$G:$G,'2019'!$H:$H),IFERROR(_xlfn.XLOOKUP($G204,'2024'!$G:$G,'2024'!$H:$H),IFERROR(_xlfn.XLOOKUP($G204,'2025'!$G:$G,'2025'!$H:$H),IFERROR(_xlfn.XLOOKUP($G204,'2026'!$G:$G,'2026'!$H:$H),""))))))))))</f>
        <v>DEPUTADO FEDERAL</v>
      </c>
      <c r="I204" s="9" t="s">
        <v>611</v>
      </c>
      <c r="J204" s="9" t="s">
        <v>225</v>
      </c>
      <c r="K204" s="9" t="s">
        <v>40</v>
      </c>
      <c r="L204" s="9" t="s">
        <v>41</v>
      </c>
      <c r="M204" s="9" t="s">
        <v>232</v>
      </c>
      <c r="N204" s="9" t="s">
        <v>233</v>
      </c>
      <c r="O204" s="9" t="s">
        <v>4819</v>
      </c>
      <c r="P204" s="9" t="s">
        <v>45</v>
      </c>
      <c r="Q204" s="9" t="s">
        <v>235</v>
      </c>
      <c r="R204" s="9" t="s">
        <v>45</v>
      </c>
      <c r="S204" s="9" t="s">
        <v>5277</v>
      </c>
      <c r="T204" s="9" t="s">
        <v>622</v>
      </c>
      <c r="U204" s="9" t="s">
        <v>611</v>
      </c>
      <c r="V204" s="9" t="s">
        <v>5279</v>
      </c>
      <c r="W204" s="9" t="s">
        <v>51</v>
      </c>
      <c r="X204" s="9" t="s">
        <v>52</v>
      </c>
      <c r="Y204" s="9" t="s">
        <v>207</v>
      </c>
      <c r="Z204" s="9" t="s">
        <v>54</v>
      </c>
      <c r="AA204" s="9" t="s">
        <v>55</v>
      </c>
      <c r="AB204" s="9" t="s">
        <v>5248</v>
      </c>
      <c r="AC204" s="12">
        <v>0</v>
      </c>
      <c r="AD204" s="6"/>
      <c r="AE204" s="10" t="str" cm="1">
        <f t="array" aca="1" ref="AE204" ca="1">IFERROR(_xlfn.XLOOKUP(MID(CELL("filename",$A$1),FIND("]",CELL("filename",$A$1))+1,255)&amp;"|"&amp;$C204,Fonte_OM_Objeto!$G:$G,Fonte_OM_Objeto!$J:$J),"")</f>
        <v/>
      </c>
      <c r="AF204" s="10" t="str" cm="1">
        <f t="array" aca="1" ref="AF204" ca="1">IFERROR(_xlfn.XLOOKUP(MID(CELL("filename",$A$1),FIND("]",CELL("filename",$A$1))+1,255)&amp;"|"&amp;$C204,Fonte_OM_Objeto!$G:$G,Fonte_OM_Objeto!$K:$K),"")</f>
        <v/>
      </c>
    </row>
    <row r="205" spans="1:32" s="1" customFormat="1" ht="19.7" customHeight="1" x14ac:dyDescent="0.2">
      <c r="A205" s="9" t="s">
        <v>30</v>
      </c>
      <c r="B205" s="9" t="s">
        <v>31</v>
      </c>
      <c r="C205" s="9" t="s">
        <v>6454</v>
      </c>
      <c r="D205" s="9" t="s">
        <v>33</v>
      </c>
      <c r="E205" s="9"/>
      <c r="F205" s="9" t="s">
        <v>4597</v>
      </c>
      <c r="G205" s="9" t="s">
        <v>4596</v>
      </c>
      <c r="H205" s="13" t="str">
        <f>IF($D205="BANCADA ESTADUAL (RP 7)","BANCADA ESTADUAL",IF($D205="RELATOR (RP 9)","COMISSÃO MISTA DO CONGRESSO",IFERROR(_xlfn.XLOOKUP($G205,$AH:$AH,$AI:$AI),IFERROR(_xlfn.XLOOKUP($G205,'2021'!$F:$F,'2021'!$G:$G),IFERROR(_xlfn.XLOOKUP($G205,'2022'!$G:$G,'2022'!$H:$H),IFERROR(_xlfn.XLOOKUP($G205,'2023'!$G:$G,'2023'!$H:$H),IFERROR(_xlfn.XLOOKUP($G205,'2019'!$G:$G,'2019'!$H:$H),IFERROR(_xlfn.XLOOKUP($G205,'2024'!$G:$G,'2024'!$H:$H),IFERROR(_xlfn.XLOOKUP($G205,'2025'!$G:$G,'2025'!$H:$H),IFERROR(_xlfn.XLOOKUP($G205,'2026'!$G:$G,'2026'!$H:$H),""))))))))))</f>
        <v>DEPUTADO FEDERAL</v>
      </c>
      <c r="I205" s="9" t="s">
        <v>1373</v>
      </c>
      <c r="J205" s="9" t="s">
        <v>173</v>
      </c>
      <c r="K205" s="9" t="s">
        <v>40</v>
      </c>
      <c r="L205" s="9" t="s">
        <v>41</v>
      </c>
      <c r="M205" s="9" t="s">
        <v>232</v>
      </c>
      <c r="N205" s="9" t="s">
        <v>233</v>
      </c>
      <c r="O205" s="9" t="s">
        <v>5745</v>
      </c>
      <c r="P205" s="9" t="s">
        <v>45</v>
      </c>
      <c r="Q205" s="9" t="s">
        <v>235</v>
      </c>
      <c r="R205" s="9" t="s">
        <v>45</v>
      </c>
      <c r="S205" s="9" t="s">
        <v>5277</v>
      </c>
      <c r="T205" s="9" t="s">
        <v>2499</v>
      </c>
      <c r="U205" s="9" t="s">
        <v>1373</v>
      </c>
      <c r="V205" s="9" t="s">
        <v>5283</v>
      </c>
      <c r="W205" s="9" t="s">
        <v>51</v>
      </c>
      <c r="X205" s="9" t="s">
        <v>52</v>
      </c>
      <c r="Y205" s="9" t="s">
        <v>5275</v>
      </c>
      <c r="Z205" s="9" t="s">
        <v>5207</v>
      </c>
      <c r="AA205" s="9" t="s">
        <v>55</v>
      </c>
      <c r="AB205" s="9" t="s">
        <v>5234</v>
      </c>
      <c r="AC205" s="12">
        <v>0</v>
      </c>
      <c r="AD205" s="6"/>
      <c r="AE205" s="10" t="str" cm="1">
        <f t="array" aca="1" ref="AE205" ca="1">IFERROR(_xlfn.XLOOKUP(MID(CELL("filename",$A$1),FIND("]",CELL("filename",$A$1))+1,255)&amp;"|"&amp;$C205,Fonte_OM_Objeto!$G:$G,Fonte_OM_Objeto!$J:$J),"")</f>
        <v/>
      </c>
      <c r="AF205" s="10" t="str" cm="1">
        <f t="array" aca="1" ref="AF205" ca="1">IFERROR(_xlfn.XLOOKUP(MID(CELL("filename",$A$1),FIND("]",CELL("filename",$A$1))+1,255)&amp;"|"&amp;$C205,Fonte_OM_Objeto!$G:$G,Fonte_OM_Objeto!$K:$K),"")</f>
        <v/>
      </c>
    </row>
    <row r="206" spans="1:32" s="1" customFormat="1" ht="19.7" customHeight="1" x14ac:dyDescent="0.2">
      <c r="A206" s="9" t="s">
        <v>30</v>
      </c>
      <c r="B206" s="9" t="s">
        <v>31</v>
      </c>
      <c r="C206" s="9" t="s">
        <v>6453</v>
      </c>
      <c r="D206" s="9" t="s">
        <v>33</v>
      </c>
      <c r="E206" s="9"/>
      <c r="F206" s="9" t="s">
        <v>4597</v>
      </c>
      <c r="G206" s="9" t="s">
        <v>4596</v>
      </c>
      <c r="H206" s="13" t="str">
        <f>IF($D206="BANCADA ESTADUAL (RP 7)","BANCADA ESTADUAL",IF($D206="RELATOR (RP 9)","COMISSÃO MISTA DO CONGRESSO",IFERROR(_xlfn.XLOOKUP($G206,$AH:$AH,$AI:$AI),IFERROR(_xlfn.XLOOKUP($G206,'2021'!$F:$F,'2021'!$G:$G),IFERROR(_xlfn.XLOOKUP($G206,'2022'!$G:$G,'2022'!$H:$H),IFERROR(_xlfn.XLOOKUP($G206,'2023'!$G:$G,'2023'!$H:$H),IFERROR(_xlfn.XLOOKUP($G206,'2019'!$G:$G,'2019'!$H:$H),IFERROR(_xlfn.XLOOKUP($G206,'2024'!$G:$G,'2024'!$H:$H),IFERROR(_xlfn.XLOOKUP($G206,'2025'!$G:$G,'2025'!$H:$H),IFERROR(_xlfn.XLOOKUP($G206,'2026'!$G:$G,'2026'!$H:$H),""))))))))))</f>
        <v>DEPUTADO FEDERAL</v>
      </c>
      <c r="I206" s="9" t="s">
        <v>1373</v>
      </c>
      <c r="J206" s="9" t="s">
        <v>173</v>
      </c>
      <c r="K206" s="9" t="s">
        <v>40</v>
      </c>
      <c r="L206" s="9" t="s">
        <v>41</v>
      </c>
      <c r="M206" s="9" t="s">
        <v>232</v>
      </c>
      <c r="N206" s="9" t="s">
        <v>233</v>
      </c>
      <c r="O206" s="9" t="s">
        <v>5745</v>
      </c>
      <c r="P206" s="9" t="s">
        <v>45</v>
      </c>
      <c r="Q206" s="9" t="s">
        <v>235</v>
      </c>
      <c r="R206" s="9" t="s">
        <v>45</v>
      </c>
      <c r="S206" s="9" t="s">
        <v>5277</v>
      </c>
      <c r="T206" s="9" t="s">
        <v>2499</v>
      </c>
      <c r="U206" s="9" t="s">
        <v>1373</v>
      </c>
      <c r="V206" s="9" t="s">
        <v>5283</v>
      </c>
      <c r="W206" s="9" t="s">
        <v>51</v>
      </c>
      <c r="X206" s="9" t="s">
        <v>102</v>
      </c>
      <c r="Y206" s="9" t="s">
        <v>53</v>
      </c>
      <c r="Z206" s="9" t="s">
        <v>54</v>
      </c>
      <c r="AA206" s="9" t="s">
        <v>55</v>
      </c>
      <c r="AB206" s="9" t="s">
        <v>5248</v>
      </c>
      <c r="AC206" s="12">
        <v>0</v>
      </c>
      <c r="AD206" s="6"/>
      <c r="AE206" s="10" t="str" cm="1">
        <f t="array" aca="1" ref="AE206" ca="1">IFERROR(_xlfn.XLOOKUP(MID(CELL("filename",$A$1),FIND("]",CELL("filename",$A$1))+1,255)&amp;"|"&amp;$C206,Fonte_OM_Objeto!$G:$G,Fonte_OM_Objeto!$J:$J),"")</f>
        <v/>
      </c>
      <c r="AF206" s="10" t="str" cm="1">
        <f t="array" aca="1" ref="AF206" ca="1">IFERROR(_xlfn.XLOOKUP(MID(CELL("filename",$A$1),FIND("]",CELL("filename",$A$1))+1,255)&amp;"|"&amp;$C206,Fonte_OM_Objeto!$G:$G,Fonte_OM_Objeto!$K:$K),"")</f>
        <v/>
      </c>
    </row>
    <row r="207" spans="1:32" s="1" customFormat="1" ht="19.7" customHeight="1" x14ac:dyDescent="0.2">
      <c r="A207" s="9" t="s">
        <v>30</v>
      </c>
      <c r="B207" s="9" t="s">
        <v>31</v>
      </c>
      <c r="C207" s="9" t="s">
        <v>6453</v>
      </c>
      <c r="D207" s="9" t="s">
        <v>33</v>
      </c>
      <c r="E207" s="9"/>
      <c r="F207" s="9" t="s">
        <v>4597</v>
      </c>
      <c r="G207" s="9" t="s">
        <v>4596</v>
      </c>
      <c r="H207" s="13" t="str">
        <f>IF($D207="BANCADA ESTADUAL (RP 7)","BANCADA ESTADUAL",IF($D207="RELATOR (RP 9)","COMISSÃO MISTA DO CONGRESSO",IFERROR(_xlfn.XLOOKUP($G207,$AH:$AH,$AI:$AI),IFERROR(_xlfn.XLOOKUP($G207,'2021'!$F:$F,'2021'!$G:$G),IFERROR(_xlfn.XLOOKUP($G207,'2022'!$G:$G,'2022'!$H:$H),IFERROR(_xlfn.XLOOKUP($G207,'2023'!$G:$G,'2023'!$H:$H),IFERROR(_xlfn.XLOOKUP($G207,'2019'!$G:$G,'2019'!$H:$H),IFERROR(_xlfn.XLOOKUP($G207,'2024'!$G:$G,'2024'!$H:$H),IFERROR(_xlfn.XLOOKUP($G207,'2025'!$G:$G,'2025'!$H:$H),IFERROR(_xlfn.XLOOKUP($G207,'2026'!$G:$G,'2026'!$H:$H),""))))))))))</f>
        <v>DEPUTADO FEDERAL</v>
      </c>
      <c r="I207" s="9" t="s">
        <v>1373</v>
      </c>
      <c r="J207" s="9" t="s">
        <v>173</v>
      </c>
      <c r="K207" s="9" t="s">
        <v>40</v>
      </c>
      <c r="L207" s="9" t="s">
        <v>41</v>
      </c>
      <c r="M207" s="9" t="s">
        <v>232</v>
      </c>
      <c r="N207" s="9" t="s">
        <v>233</v>
      </c>
      <c r="O207" s="9" t="s">
        <v>5745</v>
      </c>
      <c r="P207" s="9" t="s">
        <v>45</v>
      </c>
      <c r="Q207" s="9" t="s">
        <v>235</v>
      </c>
      <c r="R207" s="9" t="s">
        <v>45</v>
      </c>
      <c r="S207" s="9" t="s">
        <v>5277</v>
      </c>
      <c r="T207" s="9" t="s">
        <v>2499</v>
      </c>
      <c r="U207" s="9" t="s">
        <v>1373</v>
      </c>
      <c r="V207" s="9" t="s">
        <v>5283</v>
      </c>
      <c r="W207" s="9" t="s">
        <v>51</v>
      </c>
      <c r="X207" s="9" t="s">
        <v>52</v>
      </c>
      <c r="Y207" s="9" t="s">
        <v>5275</v>
      </c>
      <c r="Z207" s="9" t="s">
        <v>54</v>
      </c>
      <c r="AA207" s="9" t="s">
        <v>55</v>
      </c>
      <c r="AB207" s="9" t="s">
        <v>5248</v>
      </c>
      <c r="AC207" s="12">
        <v>0</v>
      </c>
      <c r="AD207" s="6"/>
      <c r="AE207" s="10" t="str" cm="1">
        <f t="array" aca="1" ref="AE207" ca="1">IFERROR(_xlfn.XLOOKUP(MID(CELL("filename",$A$1),FIND("]",CELL("filename",$A$1))+1,255)&amp;"|"&amp;$C207,Fonte_OM_Objeto!$G:$G,Fonte_OM_Objeto!$J:$J),"")</f>
        <v/>
      </c>
      <c r="AF207" s="10" t="str" cm="1">
        <f t="array" aca="1" ref="AF207" ca="1">IFERROR(_xlfn.XLOOKUP(MID(CELL("filename",$A$1),FIND("]",CELL("filename",$A$1))+1,255)&amp;"|"&amp;$C207,Fonte_OM_Objeto!$G:$G,Fonte_OM_Objeto!$K:$K),"")</f>
        <v/>
      </c>
    </row>
    <row r="208" spans="1:32" s="1" customFormat="1" ht="19.7" customHeight="1" x14ac:dyDescent="0.2">
      <c r="A208" s="9" t="s">
        <v>30</v>
      </c>
      <c r="B208" s="9" t="s">
        <v>31</v>
      </c>
      <c r="C208" s="9" t="s">
        <v>6452</v>
      </c>
      <c r="D208" s="9" t="s">
        <v>33</v>
      </c>
      <c r="E208" s="9"/>
      <c r="F208" s="9" t="s">
        <v>4597</v>
      </c>
      <c r="G208" s="9" t="s">
        <v>4596</v>
      </c>
      <c r="H208" s="13" t="str">
        <f>IF($D208="BANCADA ESTADUAL (RP 7)","BANCADA ESTADUAL",IF($D208="RELATOR (RP 9)","COMISSÃO MISTA DO CONGRESSO",IFERROR(_xlfn.XLOOKUP($G208,$AH:$AH,$AI:$AI),IFERROR(_xlfn.XLOOKUP($G208,'2021'!$F:$F,'2021'!$G:$G),IFERROR(_xlfn.XLOOKUP($G208,'2022'!$G:$G,'2022'!$H:$H),IFERROR(_xlfn.XLOOKUP($G208,'2023'!$G:$G,'2023'!$H:$H),IFERROR(_xlfn.XLOOKUP($G208,'2019'!$G:$G,'2019'!$H:$H),IFERROR(_xlfn.XLOOKUP($G208,'2024'!$G:$G,'2024'!$H:$H),IFERROR(_xlfn.XLOOKUP($G208,'2025'!$G:$G,'2025'!$H:$H),IFERROR(_xlfn.XLOOKUP($G208,'2026'!$G:$G,'2026'!$H:$H),""))))))))))</f>
        <v>DEPUTADO FEDERAL</v>
      </c>
      <c r="I208" s="9" t="s">
        <v>1373</v>
      </c>
      <c r="J208" s="9" t="s">
        <v>173</v>
      </c>
      <c r="K208" s="9" t="s">
        <v>40</v>
      </c>
      <c r="L208" s="9" t="s">
        <v>41</v>
      </c>
      <c r="M208" s="9" t="s">
        <v>232</v>
      </c>
      <c r="N208" s="9" t="s">
        <v>233</v>
      </c>
      <c r="O208" s="9" t="s">
        <v>4873</v>
      </c>
      <c r="P208" s="9" t="s">
        <v>45</v>
      </c>
      <c r="Q208" s="9" t="s">
        <v>235</v>
      </c>
      <c r="R208" s="9" t="s">
        <v>45</v>
      </c>
      <c r="S208" s="9" t="s">
        <v>5277</v>
      </c>
      <c r="T208" s="9" t="s">
        <v>2499</v>
      </c>
      <c r="U208" s="9" t="s">
        <v>1373</v>
      </c>
      <c r="V208" s="9" t="s">
        <v>5283</v>
      </c>
      <c r="W208" s="9" t="s">
        <v>51</v>
      </c>
      <c r="X208" s="9" t="s">
        <v>52</v>
      </c>
      <c r="Y208" s="9" t="s">
        <v>5275</v>
      </c>
      <c r="Z208" s="9" t="s">
        <v>54</v>
      </c>
      <c r="AA208" s="9" t="s">
        <v>55</v>
      </c>
      <c r="AB208" s="9" t="s">
        <v>5248</v>
      </c>
      <c r="AC208" s="12">
        <v>4505280</v>
      </c>
      <c r="AD208" s="6"/>
      <c r="AE208" s="10" t="str" cm="1">
        <f t="array" aca="1" ref="AE208" ca="1">IFERROR(_xlfn.XLOOKUP(MID(CELL("filename",$A$1),FIND("]",CELL("filename",$A$1))+1,255)&amp;"|"&amp;$C208,Fonte_OM_Objeto!$G:$G,Fonte_OM_Objeto!$J:$J),"")</f>
        <v/>
      </c>
      <c r="AF208" s="10" t="str" cm="1">
        <f t="array" aca="1" ref="AF208" ca="1">IFERROR(_xlfn.XLOOKUP(MID(CELL("filename",$A$1),FIND("]",CELL("filename",$A$1))+1,255)&amp;"|"&amp;$C208,Fonte_OM_Objeto!$G:$G,Fonte_OM_Objeto!$K:$K),"")</f>
        <v/>
      </c>
    </row>
    <row r="209" spans="1:32" s="1" customFormat="1" ht="19.7" customHeight="1" x14ac:dyDescent="0.2">
      <c r="A209" s="9" t="s">
        <v>30</v>
      </c>
      <c r="B209" s="9" t="s">
        <v>31</v>
      </c>
      <c r="C209" s="9" t="s">
        <v>6452</v>
      </c>
      <c r="D209" s="9" t="s">
        <v>33</v>
      </c>
      <c r="E209" s="9"/>
      <c r="F209" s="9" t="s">
        <v>4597</v>
      </c>
      <c r="G209" s="9" t="s">
        <v>4596</v>
      </c>
      <c r="H209" s="13" t="str">
        <f>IF($D209="BANCADA ESTADUAL (RP 7)","BANCADA ESTADUAL",IF($D209="RELATOR (RP 9)","COMISSÃO MISTA DO CONGRESSO",IFERROR(_xlfn.XLOOKUP($G209,$AH:$AH,$AI:$AI),IFERROR(_xlfn.XLOOKUP($G209,'2021'!$F:$F,'2021'!$G:$G),IFERROR(_xlfn.XLOOKUP($G209,'2022'!$G:$G,'2022'!$H:$H),IFERROR(_xlfn.XLOOKUP($G209,'2023'!$G:$G,'2023'!$H:$H),IFERROR(_xlfn.XLOOKUP($G209,'2019'!$G:$G,'2019'!$H:$H),IFERROR(_xlfn.XLOOKUP($G209,'2024'!$G:$G,'2024'!$H:$H),IFERROR(_xlfn.XLOOKUP($G209,'2025'!$G:$G,'2025'!$H:$H),IFERROR(_xlfn.XLOOKUP($G209,'2026'!$G:$G,'2026'!$H:$H),""))))))))))</f>
        <v>DEPUTADO FEDERAL</v>
      </c>
      <c r="I209" s="9" t="s">
        <v>1373</v>
      </c>
      <c r="J209" s="9" t="s">
        <v>173</v>
      </c>
      <c r="K209" s="9" t="s">
        <v>40</v>
      </c>
      <c r="L209" s="9" t="s">
        <v>41</v>
      </c>
      <c r="M209" s="9" t="s">
        <v>232</v>
      </c>
      <c r="N209" s="9" t="s">
        <v>233</v>
      </c>
      <c r="O209" s="9" t="s">
        <v>4873</v>
      </c>
      <c r="P209" s="9" t="s">
        <v>45</v>
      </c>
      <c r="Q209" s="9" t="s">
        <v>235</v>
      </c>
      <c r="R209" s="9" t="s">
        <v>45</v>
      </c>
      <c r="S209" s="9" t="s">
        <v>5277</v>
      </c>
      <c r="T209" s="9" t="s">
        <v>2499</v>
      </c>
      <c r="U209" s="9" t="s">
        <v>1373</v>
      </c>
      <c r="V209" s="9" t="s">
        <v>5283</v>
      </c>
      <c r="W209" s="9" t="s">
        <v>51</v>
      </c>
      <c r="X209" s="9" t="s">
        <v>52</v>
      </c>
      <c r="Y209" s="9" t="s">
        <v>53</v>
      </c>
      <c r="Z209" s="9" t="s">
        <v>54</v>
      </c>
      <c r="AA209" s="9" t="s">
        <v>55</v>
      </c>
      <c r="AB209" s="9" t="s">
        <v>5248</v>
      </c>
      <c r="AC209" s="12">
        <v>187720</v>
      </c>
      <c r="AD209" s="6"/>
      <c r="AE209" s="10" t="str" cm="1">
        <f t="array" aca="1" ref="AE209" ca="1">IFERROR(_xlfn.XLOOKUP(MID(CELL("filename",$A$1),FIND("]",CELL("filename",$A$1))+1,255)&amp;"|"&amp;$C209,Fonte_OM_Objeto!$G:$G,Fonte_OM_Objeto!$J:$J),"")</f>
        <v/>
      </c>
      <c r="AF209" s="10" t="str" cm="1">
        <f t="array" aca="1" ref="AF209" ca="1">IFERROR(_xlfn.XLOOKUP(MID(CELL("filename",$A$1),FIND("]",CELL("filename",$A$1))+1,255)&amp;"|"&amp;$C209,Fonte_OM_Objeto!$G:$G,Fonte_OM_Objeto!$K:$K),"")</f>
        <v/>
      </c>
    </row>
    <row r="210" spans="1:32" s="1" customFormat="1" ht="19.7" customHeight="1" x14ac:dyDescent="0.2">
      <c r="A210" s="9" t="s">
        <v>30</v>
      </c>
      <c r="B210" s="9" t="s">
        <v>31</v>
      </c>
      <c r="C210" s="9" t="s">
        <v>6452</v>
      </c>
      <c r="D210" s="9" t="s">
        <v>33</v>
      </c>
      <c r="E210" s="9"/>
      <c r="F210" s="9" t="s">
        <v>4597</v>
      </c>
      <c r="G210" s="9" t="s">
        <v>4596</v>
      </c>
      <c r="H210" s="13" t="str">
        <f>IF($D210="BANCADA ESTADUAL (RP 7)","BANCADA ESTADUAL",IF($D210="RELATOR (RP 9)","COMISSÃO MISTA DO CONGRESSO",IFERROR(_xlfn.XLOOKUP($G210,$AH:$AH,$AI:$AI),IFERROR(_xlfn.XLOOKUP($G210,'2021'!$F:$F,'2021'!$G:$G),IFERROR(_xlfn.XLOOKUP($G210,'2022'!$G:$G,'2022'!$H:$H),IFERROR(_xlfn.XLOOKUP($G210,'2023'!$G:$G,'2023'!$H:$H),IFERROR(_xlfn.XLOOKUP($G210,'2019'!$G:$G,'2019'!$H:$H),IFERROR(_xlfn.XLOOKUP($G210,'2024'!$G:$G,'2024'!$H:$H),IFERROR(_xlfn.XLOOKUP($G210,'2025'!$G:$G,'2025'!$H:$H),IFERROR(_xlfn.XLOOKUP($G210,'2026'!$G:$G,'2026'!$H:$H),""))))))))))</f>
        <v>DEPUTADO FEDERAL</v>
      </c>
      <c r="I210" s="9" t="s">
        <v>1373</v>
      </c>
      <c r="J210" s="9" t="s">
        <v>173</v>
      </c>
      <c r="K210" s="9" t="s">
        <v>40</v>
      </c>
      <c r="L210" s="9" t="s">
        <v>41</v>
      </c>
      <c r="M210" s="9" t="s">
        <v>232</v>
      </c>
      <c r="N210" s="9" t="s">
        <v>233</v>
      </c>
      <c r="O210" s="9" t="s">
        <v>4873</v>
      </c>
      <c r="P210" s="9" t="s">
        <v>45</v>
      </c>
      <c r="Q210" s="9" t="s">
        <v>235</v>
      </c>
      <c r="R210" s="9" t="s">
        <v>45</v>
      </c>
      <c r="S210" s="9" t="s">
        <v>5277</v>
      </c>
      <c r="T210" s="9" t="s">
        <v>2499</v>
      </c>
      <c r="U210" s="9" t="s">
        <v>1373</v>
      </c>
      <c r="V210" s="9" t="s">
        <v>5283</v>
      </c>
      <c r="W210" s="9" t="s">
        <v>51</v>
      </c>
      <c r="X210" s="9" t="s">
        <v>52</v>
      </c>
      <c r="Y210" s="9" t="s">
        <v>207</v>
      </c>
      <c r="Z210" s="9" t="s">
        <v>54</v>
      </c>
      <c r="AA210" s="9" t="s">
        <v>55</v>
      </c>
      <c r="AB210" s="9" t="s">
        <v>5248</v>
      </c>
      <c r="AC210" s="12">
        <v>0</v>
      </c>
      <c r="AD210" s="6"/>
      <c r="AE210" s="10" t="str" cm="1">
        <f t="array" aca="1" ref="AE210" ca="1">IFERROR(_xlfn.XLOOKUP(MID(CELL("filename",$A$1),FIND("]",CELL("filename",$A$1))+1,255)&amp;"|"&amp;$C210,Fonte_OM_Objeto!$G:$G,Fonte_OM_Objeto!$J:$J),"")</f>
        <v/>
      </c>
      <c r="AF210" s="10" t="str" cm="1">
        <f t="array" aca="1" ref="AF210" ca="1">IFERROR(_xlfn.XLOOKUP(MID(CELL("filename",$A$1),FIND("]",CELL("filename",$A$1))+1,255)&amp;"|"&amp;$C210,Fonte_OM_Objeto!$G:$G,Fonte_OM_Objeto!$K:$K),"")</f>
        <v/>
      </c>
    </row>
    <row r="211" spans="1:32" s="1" customFormat="1" ht="19.7" customHeight="1" x14ac:dyDescent="0.2">
      <c r="A211" s="9" t="s">
        <v>30</v>
      </c>
      <c r="B211" s="9" t="s">
        <v>31</v>
      </c>
      <c r="C211" s="9" t="s">
        <v>6451</v>
      </c>
      <c r="D211" s="9" t="s">
        <v>33</v>
      </c>
      <c r="E211" s="9"/>
      <c r="F211" s="9" t="s">
        <v>4597</v>
      </c>
      <c r="G211" s="9" t="s">
        <v>4596</v>
      </c>
      <c r="H211" s="13" t="str">
        <f>IF($D211="BANCADA ESTADUAL (RP 7)","BANCADA ESTADUAL",IF($D211="RELATOR (RP 9)","COMISSÃO MISTA DO CONGRESSO",IFERROR(_xlfn.XLOOKUP($G211,$AH:$AH,$AI:$AI),IFERROR(_xlfn.XLOOKUP($G211,'2021'!$F:$F,'2021'!$G:$G),IFERROR(_xlfn.XLOOKUP($G211,'2022'!$G:$G,'2022'!$H:$H),IFERROR(_xlfn.XLOOKUP($G211,'2023'!$G:$G,'2023'!$H:$H),IFERROR(_xlfn.XLOOKUP($G211,'2019'!$G:$G,'2019'!$H:$H),IFERROR(_xlfn.XLOOKUP($G211,'2024'!$G:$G,'2024'!$H:$H),IFERROR(_xlfn.XLOOKUP($G211,'2025'!$G:$G,'2025'!$H:$H),IFERROR(_xlfn.XLOOKUP($G211,'2026'!$G:$G,'2026'!$H:$H),""))))))))))</f>
        <v>DEPUTADO FEDERAL</v>
      </c>
      <c r="I211" s="9" t="s">
        <v>1373</v>
      </c>
      <c r="J211" s="9" t="s">
        <v>173</v>
      </c>
      <c r="K211" s="9" t="s">
        <v>40</v>
      </c>
      <c r="L211" s="9" t="s">
        <v>41</v>
      </c>
      <c r="M211" s="9" t="s">
        <v>232</v>
      </c>
      <c r="N211" s="9" t="s">
        <v>233</v>
      </c>
      <c r="O211" s="9" t="s">
        <v>5745</v>
      </c>
      <c r="P211" s="9" t="s">
        <v>45</v>
      </c>
      <c r="Q211" s="9" t="s">
        <v>235</v>
      </c>
      <c r="R211" s="9" t="s">
        <v>45</v>
      </c>
      <c r="S211" s="9" t="s">
        <v>5277</v>
      </c>
      <c r="T211" s="9" t="s">
        <v>2499</v>
      </c>
      <c r="U211" s="9" t="s">
        <v>1373</v>
      </c>
      <c r="V211" s="9" t="s">
        <v>5283</v>
      </c>
      <c r="W211" s="9" t="s">
        <v>51</v>
      </c>
      <c r="X211" s="9" t="s">
        <v>52</v>
      </c>
      <c r="Y211" s="9" t="s">
        <v>5282</v>
      </c>
      <c r="Z211" s="9" t="s">
        <v>5207</v>
      </c>
      <c r="AA211" s="9" t="s">
        <v>55</v>
      </c>
      <c r="AB211" s="9" t="s">
        <v>5248</v>
      </c>
      <c r="AC211" s="12">
        <v>0</v>
      </c>
      <c r="AD211" s="6"/>
      <c r="AE211" s="10" t="str" cm="1">
        <f t="array" aca="1" ref="AE211" ca="1">IFERROR(_xlfn.XLOOKUP(MID(CELL("filename",$A$1),FIND("]",CELL("filename",$A$1))+1,255)&amp;"|"&amp;$C211,Fonte_OM_Objeto!$G:$G,Fonte_OM_Objeto!$J:$J),"")</f>
        <v/>
      </c>
      <c r="AF211" s="10" t="str" cm="1">
        <f t="array" aca="1" ref="AF211" ca="1">IFERROR(_xlfn.XLOOKUP(MID(CELL("filename",$A$1),FIND("]",CELL("filename",$A$1))+1,255)&amp;"|"&amp;$C211,Fonte_OM_Objeto!$G:$G,Fonte_OM_Objeto!$K:$K),"")</f>
        <v/>
      </c>
    </row>
    <row r="212" spans="1:32" s="1" customFormat="1" ht="19.7" customHeight="1" x14ac:dyDescent="0.2">
      <c r="A212" s="9" t="s">
        <v>30</v>
      </c>
      <c r="B212" s="9" t="s">
        <v>31</v>
      </c>
      <c r="C212" s="9" t="s">
        <v>6451</v>
      </c>
      <c r="D212" s="9" t="s">
        <v>33</v>
      </c>
      <c r="E212" s="9"/>
      <c r="F212" s="9" t="s">
        <v>4597</v>
      </c>
      <c r="G212" s="9" t="s">
        <v>4596</v>
      </c>
      <c r="H212" s="13" t="str">
        <f>IF($D212="BANCADA ESTADUAL (RP 7)","BANCADA ESTADUAL",IF($D212="RELATOR (RP 9)","COMISSÃO MISTA DO CONGRESSO",IFERROR(_xlfn.XLOOKUP($G212,$AH:$AH,$AI:$AI),IFERROR(_xlfn.XLOOKUP($G212,'2021'!$F:$F,'2021'!$G:$G),IFERROR(_xlfn.XLOOKUP($G212,'2022'!$G:$G,'2022'!$H:$H),IFERROR(_xlfn.XLOOKUP($G212,'2023'!$G:$G,'2023'!$H:$H),IFERROR(_xlfn.XLOOKUP($G212,'2019'!$G:$G,'2019'!$H:$H),IFERROR(_xlfn.XLOOKUP($G212,'2024'!$G:$G,'2024'!$H:$H),IFERROR(_xlfn.XLOOKUP($G212,'2025'!$G:$G,'2025'!$H:$H),IFERROR(_xlfn.XLOOKUP($G212,'2026'!$G:$G,'2026'!$H:$H),""))))))))))</f>
        <v>DEPUTADO FEDERAL</v>
      </c>
      <c r="I212" s="9" t="s">
        <v>1373</v>
      </c>
      <c r="J212" s="9" t="s">
        <v>173</v>
      </c>
      <c r="K212" s="9" t="s">
        <v>40</v>
      </c>
      <c r="L212" s="9" t="s">
        <v>41</v>
      </c>
      <c r="M212" s="9" t="s">
        <v>232</v>
      </c>
      <c r="N212" s="9" t="s">
        <v>233</v>
      </c>
      <c r="O212" s="9" t="s">
        <v>5745</v>
      </c>
      <c r="P212" s="9" t="s">
        <v>45</v>
      </c>
      <c r="Q212" s="9" t="s">
        <v>235</v>
      </c>
      <c r="R212" s="9" t="s">
        <v>45</v>
      </c>
      <c r="S212" s="9" t="s">
        <v>5277</v>
      </c>
      <c r="T212" s="9" t="s">
        <v>2499</v>
      </c>
      <c r="U212" s="9" t="s">
        <v>1373</v>
      </c>
      <c r="V212" s="9" t="s">
        <v>5283</v>
      </c>
      <c r="W212" s="9" t="s">
        <v>51</v>
      </c>
      <c r="X212" s="9" t="s">
        <v>52</v>
      </c>
      <c r="Y212" s="9" t="s">
        <v>5275</v>
      </c>
      <c r="Z212" s="9" t="s">
        <v>5207</v>
      </c>
      <c r="AA212" s="9" t="s">
        <v>55</v>
      </c>
      <c r="AB212" s="9" t="s">
        <v>5248</v>
      </c>
      <c r="AC212" s="12">
        <v>0</v>
      </c>
      <c r="AD212" s="6"/>
      <c r="AE212" s="10" t="str" cm="1">
        <f t="array" aca="1" ref="AE212" ca="1">IFERROR(_xlfn.XLOOKUP(MID(CELL("filename",$A$1),FIND("]",CELL("filename",$A$1))+1,255)&amp;"|"&amp;$C212,Fonte_OM_Objeto!$G:$G,Fonte_OM_Objeto!$J:$J),"")</f>
        <v/>
      </c>
      <c r="AF212" s="10" t="str" cm="1">
        <f t="array" aca="1" ref="AF212" ca="1">IFERROR(_xlfn.XLOOKUP(MID(CELL("filename",$A$1),FIND("]",CELL("filename",$A$1))+1,255)&amp;"|"&amp;$C212,Fonte_OM_Objeto!$G:$G,Fonte_OM_Objeto!$K:$K),"")</f>
        <v/>
      </c>
    </row>
    <row r="213" spans="1:32" s="1" customFormat="1" ht="19.7" customHeight="1" x14ac:dyDescent="0.2">
      <c r="A213" s="9" t="s">
        <v>30</v>
      </c>
      <c r="B213" s="9" t="s">
        <v>31</v>
      </c>
      <c r="C213" s="9" t="s">
        <v>6450</v>
      </c>
      <c r="D213" s="9" t="s">
        <v>33</v>
      </c>
      <c r="E213" s="9"/>
      <c r="F213" s="9" t="s">
        <v>4041</v>
      </c>
      <c r="G213" s="9" t="s">
        <v>2278</v>
      </c>
      <c r="H213" s="13" t="str">
        <f>IF($D213="BANCADA ESTADUAL (RP 7)","BANCADA ESTADUAL",IF($D213="RELATOR (RP 9)","COMISSÃO MISTA DO CONGRESSO",IFERROR(_xlfn.XLOOKUP($G213,$AH:$AH,$AI:$AI),IFERROR(_xlfn.XLOOKUP($G213,'2021'!$F:$F,'2021'!$G:$G),IFERROR(_xlfn.XLOOKUP($G213,'2022'!$G:$G,'2022'!$H:$H),IFERROR(_xlfn.XLOOKUP($G213,'2023'!$G:$G,'2023'!$H:$H),IFERROR(_xlfn.XLOOKUP($G213,'2019'!$G:$G,'2019'!$H:$H),IFERROR(_xlfn.XLOOKUP($G213,'2024'!$G:$G,'2024'!$H:$H),IFERROR(_xlfn.XLOOKUP($G213,'2025'!$G:$G,'2025'!$H:$H),IFERROR(_xlfn.XLOOKUP($G213,'2026'!$G:$G,'2026'!$H:$H),""))))))))))</f>
        <v>DEPUTADO FEDERAL</v>
      </c>
      <c r="I213" s="9" t="s">
        <v>150</v>
      </c>
      <c r="J213" s="9" t="s">
        <v>82</v>
      </c>
      <c r="K213" s="9" t="s">
        <v>40</v>
      </c>
      <c r="L213" s="9" t="s">
        <v>41</v>
      </c>
      <c r="M213" s="9" t="s">
        <v>59</v>
      </c>
      <c r="N213" s="9" t="s">
        <v>5252</v>
      </c>
      <c r="O213" s="9" t="s">
        <v>6449</v>
      </c>
      <c r="P213" s="9" t="s">
        <v>45</v>
      </c>
      <c r="Q213" s="9" t="s">
        <v>46</v>
      </c>
      <c r="R213" s="9" t="s">
        <v>47</v>
      </c>
      <c r="S213" s="9" t="s">
        <v>5210</v>
      </c>
      <c r="T213" s="9" t="s">
        <v>6448</v>
      </c>
      <c r="U213" s="9" t="s">
        <v>150</v>
      </c>
      <c r="V213" s="9" t="s">
        <v>6440</v>
      </c>
      <c r="W213" s="9" t="s">
        <v>51</v>
      </c>
      <c r="X213" s="9" t="s">
        <v>102</v>
      </c>
      <c r="Y213" s="9" t="s">
        <v>53</v>
      </c>
      <c r="Z213" s="9" t="s">
        <v>5207</v>
      </c>
      <c r="AA213" s="9" t="s">
        <v>55</v>
      </c>
      <c r="AB213" s="9" t="s">
        <v>5248</v>
      </c>
      <c r="AC213" s="12">
        <v>90000</v>
      </c>
      <c r="AD213" s="6"/>
      <c r="AE213" s="10" t="str" cm="1">
        <f t="array" aca="1" ref="AE213" ca="1">IFERROR(_xlfn.XLOOKUP(MID(CELL("filename",$A$1),FIND("]",CELL("filename",$A$1))+1,255)&amp;"|"&amp;$C213,Fonte_OM_Objeto!$G:$G,Fonte_OM_Objeto!$J:$J),"")</f>
        <v/>
      </c>
      <c r="AF213" s="10" t="str" cm="1">
        <f t="array" aca="1" ref="AF213" ca="1">IFERROR(_xlfn.XLOOKUP(MID(CELL("filename",$A$1),FIND("]",CELL("filename",$A$1))+1,255)&amp;"|"&amp;$C213,Fonte_OM_Objeto!$G:$G,Fonte_OM_Objeto!$K:$K),"")</f>
        <v/>
      </c>
    </row>
    <row r="214" spans="1:32" s="1" customFormat="1" ht="19.7" customHeight="1" x14ac:dyDescent="0.2">
      <c r="A214" s="9" t="s">
        <v>30</v>
      </c>
      <c r="B214" s="9" t="s">
        <v>31</v>
      </c>
      <c r="C214" s="9" t="s">
        <v>6447</v>
      </c>
      <c r="D214" s="9" t="s">
        <v>33</v>
      </c>
      <c r="E214" s="9"/>
      <c r="F214" s="9" t="s">
        <v>4041</v>
      </c>
      <c r="G214" s="9" t="s">
        <v>2278</v>
      </c>
      <c r="H214" s="13" t="str">
        <f>IF($D214="BANCADA ESTADUAL (RP 7)","BANCADA ESTADUAL",IF($D214="RELATOR (RP 9)","COMISSÃO MISTA DO CONGRESSO",IFERROR(_xlfn.XLOOKUP($G214,$AH:$AH,$AI:$AI),IFERROR(_xlfn.XLOOKUP($G214,'2021'!$F:$F,'2021'!$G:$G),IFERROR(_xlfn.XLOOKUP($G214,'2022'!$G:$G,'2022'!$H:$H),IFERROR(_xlfn.XLOOKUP($G214,'2023'!$G:$G,'2023'!$H:$H),IFERROR(_xlfn.XLOOKUP($G214,'2019'!$G:$G,'2019'!$H:$H),IFERROR(_xlfn.XLOOKUP($G214,'2024'!$G:$G,'2024'!$H:$H),IFERROR(_xlfn.XLOOKUP($G214,'2025'!$G:$G,'2025'!$H:$H),IFERROR(_xlfn.XLOOKUP($G214,'2026'!$G:$G,'2026'!$H:$H),""))))))))))</f>
        <v>DEPUTADO FEDERAL</v>
      </c>
      <c r="I214" s="9" t="s">
        <v>150</v>
      </c>
      <c r="J214" s="9" t="s">
        <v>82</v>
      </c>
      <c r="K214" s="9" t="s">
        <v>40</v>
      </c>
      <c r="L214" s="9" t="s">
        <v>41</v>
      </c>
      <c r="M214" s="9" t="s">
        <v>59</v>
      </c>
      <c r="N214" s="9" t="s">
        <v>5252</v>
      </c>
      <c r="O214" s="9" t="s">
        <v>6446</v>
      </c>
      <c r="P214" s="9" t="s">
        <v>45</v>
      </c>
      <c r="Q214" s="9" t="s">
        <v>62</v>
      </c>
      <c r="R214" s="9" t="s">
        <v>45</v>
      </c>
      <c r="S214" s="9" t="s">
        <v>5218</v>
      </c>
      <c r="T214" s="9" t="s">
        <v>6445</v>
      </c>
      <c r="U214" s="9" t="s">
        <v>150</v>
      </c>
      <c r="V214" s="9" t="s">
        <v>6444</v>
      </c>
      <c r="W214" s="9" t="s">
        <v>51</v>
      </c>
      <c r="X214" s="9" t="s">
        <v>102</v>
      </c>
      <c r="Y214" s="9" t="s">
        <v>53</v>
      </c>
      <c r="Z214" s="9" t="s">
        <v>5207</v>
      </c>
      <c r="AA214" s="9" t="s">
        <v>55</v>
      </c>
      <c r="AB214" s="9" t="s">
        <v>5248</v>
      </c>
      <c r="AC214" s="12">
        <v>100000</v>
      </c>
      <c r="AD214" s="6"/>
      <c r="AE214" s="10" t="str" cm="1">
        <f t="array" aca="1" ref="AE214" ca="1">IFERROR(_xlfn.XLOOKUP(MID(CELL("filename",$A$1),FIND("]",CELL("filename",$A$1))+1,255)&amp;"|"&amp;$C214,Fonte_OM_Objeto!$G:$G,Fonte_OM_Objeto!$J:$J),"")</f>
        <v/>
      </c>
      <c r="AF214" s="10" t="str" cm="1">
        <f t="array" aca="1" ref="AF214" ca="1">IFERROR(_xlfn.XLOOKUP(MID(CELL("filename",$A$1),FIND("]",CELL("filename",$A$1))+1,255)&amp;"|"&amp;$C214,Fonte_OM_Objeto!$G:$G,Fonte_OM_Objeto!$K:$K),"")</f>
        <v/>
      </c>
    </row>
    <row r="215" spans="1:32" s="1" customFormat="1" ht="19.7" customHeight="1" x14ac:dyDescent="0.2">
      <c r="A215" s="9" t="s">
        <v>30</v>
      </c>
      <c r="B215" s="9" t="s">
        <v>31</v>
      </c>
      <c r="C215" s="9" t="s">
        <v>6443</v>
      </c>
      <c r="D215" s="9" t="s">
        <v>33</v>
      </c>
      <c r="E215" s="9"/>
      <c r="F215" s="9" t="s">
        <v>4041</v>
      </c>
      <c r="G215" s="9" t="s">
        <v>2278</v>
      </c>
      <c r="H215" s="13" t="str">
        <f>IF($D215="BANCADA ESTADUAL (RP 7)","BANCADA ESTADUAL",IF($D215="RELATOR (RP 9)","COMISSÃO MISTA DO CONGRESSO",IFERROR(_xlfn.XLOOKUP($G215,$AH:$AH,$AI:$AI),IFERROR(_xlfn.XLOOKUP($G215,'2021'!$F:$F,'2021'!$G:$G),IFERROR(_xlfn.XLOOKUP($G215,'2022'!$G:$G,'2022'!$H:$H),IFERROR(_xlfn.XLOOKUP($G215,'2023'!$G:$G,'2023'!$H:$H),IFERROR(_xlfn.XLOOKUP($G215,'2019'!$G:$G,'2019'!$H:$H),IFERROR(_xlfn.XLOOKUP($G215,'2024'!$G:$G,'2024'!$H:$H),IFERROR(_xlfn.XLOOKUP($G215,'2025'!$G:$G,'2025'!$H:$H),IFERROR(_xlfn.XLOOKUP($G215,'2026'!$G:$G,'2026'!$H:$H),""))))))))))</f>
        <v>DEPUTADO FEDERAL</v>
      </c>
      <c r="I215" s="9" t="s">
        <v>150</v>
      </c>
      <c r="J215" s="9" t="s">
        <v>82</v>
      </c>
      <c r="K215" s="9" t="s">
        <v>40</v>
      </c>
      <c r="L215" s="9" t="s">
        <v>41</v>
      </c>
      <c r="M215" s="9" t="s">
        <v>59</v>
      </c>
      <c r="N215" s="9" t="s">
        <v>5252</v>
      </c>
      <c r="O215" s="9" t="s">
        <v>6442</v>
      </c>
      <c r="P215" s="9" t="s">
        <v>45</v>
      </c>
      <c r="Q215" s="9" t="s">
        <v>46</v>
      </c>
      <c r="R215" s="9" t="s">
        <v>47</v>
      </c>
      <c r="S215" s="9" t="s">
        <v>5210</v>
      </c>
      <c r="T215" s="9" t="s">
        <v>6441</v>
      </c>
      <c r="U215" s="9" t="s">
        <v>150</v>
      </c>
      <c r="V215" s="9" t="s">
        <v>6440</v>
      </c>
      <c r="W215" s="9" t="s">
        <v>51</v>
      </c>
      <c r="X215" s="9" t="s">
        <v>52</v>
      </c>
      <c r="Y215" s="9" t="s">
        <v>53</v>
      </c>
      <c r="Z215" s="9" t="s">
        <v>5207</v>
      </c>
      <c r="AA215" s="9" t="s">
        <v>55</v>
      </c>
      <c r="AB215" s="9" t="s">
        <v>5248</v>
      </c>
      <c r="AC215" s="12">
        <v>50000</v>
      </c>
      <c r="AD215" s="6"/>
      <c r="AE215" s="10" t="str" cm="1">
        <f t="array" aca="1" ref="AE215" ca="1">IFERROR(_xlfn.XLOOKUP(MID(CELL("filename",$A$1),FIND("]",CELL("filename",$A$1))+1,255)&amp;"|"&amp;$C215,Fonte_OM_Objeto!$G:$G,Fonte_OM_Objeto!$J:$J),"")</f>
        <v/>
      </c>
      <c r="AF215" s="10" t="str" cm="1">
        <f t="array" aca="1" ref="AF215" ca="1">IFERROR(_xlfn.XLOOKUP(MID(CELL("filename",$A$1),FIND("]",CELL("filename",$A$1))+1,255)&amp;"|"&amp;$C215,Fonte_OM_Objeto!$G:$G,Fonte_OM_Objeto!$K:$K),"")</f>
        <v/>
      </c>
    </row>
    <row r="216" spans="1:32" s="1" customFormat="1" ht="19.7" customHeight="1" x14ac:dyDescent="0.2">
      <c r="A216" s="9" t="s">
        <v>30</v>
      </c>
      <c r="B216" s="9" t="s">
        <v>31</v>
      </c>
      <c r="C216" s="9" t="s">
        <v>6439</v>
      </c>
      <c r="D216" s="9" t="s">
        <v>33</v>
      </c>
      <c r="E216" s="9"/>
      <c r="F216" s="9" t="s">
        <v>4041</v>
      </c>
      <c r="G216" s="9" t="s">
        <v>2278</v>
      </c>
      <c r="H216" s="13" t="str">
        <f>IF($D216="BANCADA ESTADUAL (RP 7)","BANCADA ESTADUAL",IF($D216="RELATOR (RP 9)","COMISSÃO MISTA DO CONGRESSO",IFERROR(_xlfn.XLOOKUP($G216,$AH:$AH,$AI:$AI),IFERROR(_xlfn.XLOOKUP($G216,'2021'!$F:$F,'2021'!$G:$G),IFERROR(_xlfn.XLOOKUP($G216,'2022'!$G:$G,'2022'!$H:$H),IFERROR(_xlfn.XLOOKUP($G216,'2023'!$G:$G,'2023'!$H:$H),IFERROR(_xlfn.XLOOKUP($G216,'2019'!$G:$G,'2019'!$H:$H),IFERROR(_xlfn.XLOOKUP($G216,'2024'!$G:$G,'2024'!$H:$H),IFERROR(_xlfn.XLOOKUP($G216,'2025'!$G:$G,'2025'!$H:$H),IFERROR(_xlfn.XLOOKUP($G216,'2026'!$G:$G,'2026'!$H:$H),""))))))))))</f>
        <v>DEPUTADO FEDERAL</v>
      </c>
      <c r="I216" s="9" t="s">
        <v>150</v>
      </c>
      <c r="J216" s="9" t="s">
        <v>82</v>
      </c>
      <c r="K216" s="9" t="s">
        <v>40</v>
      </c>
      <c r="L216" s="9" t="s">
        <v>41</v>
      </c>
      <c r="M216" s="9" t="s">
        <v>42</v>
      </c>
      <c r="N216" s="9" t="s">
        <v>5257</v>
      </c>
      <c r="O216" s="9" t="s">
        <v>6438</v>
      </c>
      <c r="P216" s="9" t="s">
        <v>45</v>
      </c>
      <c r="Q216" s="9" t="s">
        <v>84</v>
      </c>
      <c r="R216" s="9" t="s">
        <v>45</v>
      </c>
      <c r="S216" s="9" t="s">
        <v>5208</v>
      </c>
      <c r="T216" s="9" t="s">
        <v>5627</v>
      </c>
      <c r="U216" s="9" t="s">
        <v>150</v>
      </c>
      <c r="V216" s="9" t="s">
        <v>2669</v>
      </c>
      <c r="W216" s="9" t="s">
        <v>51</v>
      </c>
      <c r="X216" s="9" t="s">
        <v>52</v>
      </c>
      <c r="Y216" s="9" t="s">
        <v>53</v>
      </c>
      <c r="Z216" s="9" t="s">
        <v>5207</v>
      </c>
      <c r="AA216" s="9" t="s">
        <v>55</v>
      </c>
      <c r="AB216" s="9" t="s">
        <v>5248</v>
      </c>
      <c r="AC216" s="12">
        <v>100000</v>
      </c>
      <c r="AD216" s="6"/>
      <c r="AE216" s="10" t="str" cm="1">
        <f t="array" aca="1" ref="AE216" ca="1">IFERROR(_xlfn.XLOOKUP(MID(CELL("filename",$A$1),FIND("]",CELL("filename",$A$1))+1,255)&amp;"|"&amp;$C216,Fonte_OM_Objeto!$G:$G,Fonte_OM_Objeto!$J:$J),"")</f>
        <v>23º Batalhão de Caçadores - Fortaleza - CE</v>
      </c>
      <c r="AF216" s="10" t="str" cm="1">
        <f t="array" aca="1" ref="AF216" ca="1">IFERROR(_xlfn.XLOOKUP(MID(CELL("filename",$A$1),FIND("]",CELL("filename",$A$1))+1,255)&amp;"|"&amp;$C216,Fonte_OM_Objeto!$G:$G,Fonte_OM_Objeto!$K:$K),"")</f>
        <v>Aquisição de instrumentos musicais.</v>
      </c>
    </row>
    <row r="217" spans="1:32" s="1" customFormat="1" ht="19.7" customHeight="1" x14ac:dyDescent="0.2">
      <c r="A217" s="9" t="s">
        <v>30</v>
      </c>
      <c r="B217" s="9" t="s">
        <v>31</v>
      </c>
      <c r="C217" s="9" t="s">
        <v>6437</v>
      </c>
      <c r="D217" s="9" t="s">
        <v>33</v>
      </c>
      <c r="E217" s="9"/>
      <c r="F217" s="9" t="s">
        <v>3951</v>
      </c>
      <c r="G217" s="9" t="s">
        <v>3950</v>
      </c>
      <c r="H217" s="13" t="str">
        <f>IF($D217="BANCADA ESTADUAL (RP 7)","BANCADA ESTADUAL",IF($D217="RELATOR (RP 9)","COMISSÃO MISTA DO CONGRESSO",IFERROR(_xlfn.XLOOKUP($G217,$AH:$AH,$AI:$AI),IFERROR(_xlfn.XLOOKUP($G217,'2021'!$F:$F,'2021'!$G:$G),IFERROR(_xlfn.XLOOKUP($G217,'2022'!$G:$G,'2022'!$H:$H),IFERROR(_xlfn.XLOOKUP($G217,'2023'!$G:$G,'2023'!$H:$H),IFERROR(_xlfn.XLOOKUP($G217,'2019'!$G:$G,'2019'!$H:$H),IFERROR(_xlfn.XLOOKUP($G217,'2024'!$G:$G,'2024'!$H:$H),IFERROR(_xlfn.XLOOKUP($G217,'2025'!$G:$G,'2025'!$H:$H),IFERROR(_xlfn.XLOOKUP($G217,'2026'!$G:$G,'2026'!$H:$H),""))))))))))</f>
        <v>DEPUTADO FEDERAL</v>
      </c>
      <c r="I217" s="9" t="s">
        <v>150</v>
      </c>
      <c r="J217" s="9" t="s">
        <v>82</v>
      </c>
      <c r="K217" s="9" t="s">
        <v>40</v>
      </c>
      <c r="L217" s="9" t="s">
        <v>41</v>
      </c>
      <c r="M217" s="9" t="s">
        <v>70</v>
      </c>
      <c r="N217" s="9" t="s">
        <v>71</v>
      </c>
      <c r="O217" s="9" t="s">
        <v>4196</v>
      </c>
      <c r="P217" s="9" t="s">
        <v>45</v>
      </c>
      <c r="Q217" s="9" t="s">
        <v>73</v>
      </c>
      <c r="R217" s="9" t="s">
        <v>45</v>
      </c>
      <c r="S217" s="9" t="s">
        <v>5243</v>
      </c>
      <c r="T217" s="9" t="s">
        <v>75</v>
      </c>
      <c r="U217" s="9" t="s">
        <v>76</v>
      </c>
      <c r="V217" s="9" t="s">
        <v>75</v>
      </c>
      <c r="W217" s="9" t="s">
        <v>51</v>
      </c>
      <c r="X217" s="9" t="s">
        <v>102</v>
      </c>
      <c r="Y217" s="9" t="s">
        <v>53</v>
      </c>
      <c r="Z217" s="9" t="s">
        <v>54</v>
      </c>
      <c r="AA217" s="9" t="s">
        <v>55</v>
      </c>
      <c r="AB217" s="9" t="s">
        <v>5248</v>
      </c>
      <c r="AC217" s="12">
        <v>150000</v>
      </c>
      <c r="AD217" s="6"/>
      <c r="AE217" s="10" t="str" cm="1">
        <f t="array" aca="1" ref="AE217" ca="1">IFERROR(_xlfn.XLOOKUP(MID(CELL("filename",$A$1),FIND("]",CELL("filename",$A$1))+1,255)&amp;"|"&amp;$C217,Fonte_OM_Objeto!$G:$G,Fonte_OM_Objeto!$J:$J),"")</f>
        <v/>
      </c>
      <c r="AF217" s="10" t="str" cm="1">
        <f t="array" aca="1" ref="AF217" ca="1">IFERROR(_xlfn.XLOOKUP(MID(CELL("filename",$A$1),FIND("]",CELL("filename",$A$1))+1,255)&amp;"|"&amp;$C217,Fonte_OM_Objeto!$G:$G,Fonte_OM_Objeto!$K:$K),"")</f>
        <v/>
      </c>
    </row>
    <row r="218" spans="1:32" s="1" customFormat="1" ht="19.7" customHeight="1" x14ac:dyDescent="0.2">
      <c r="A218" s="9" t="s">
        <v>30</v>
      </c>
      <c r="B218" s="9" t="s">
        <v>31</v>
      </c>
      <c r="C218" s="9" t="s">
        <v>6436</v>
      </c>
      <c r="D218" s="9" t="s">
        <v>33</v>
      </c>
      <c r="E218" s="9"/>
      <c r="F218" s="9" t="s">
        <v>215</v>
      </c>
      <c r="G218" s="9" t="s">
        <v>216</v>
      </c>
      <c r="H218" s="13" t="str">
        <f>IF($D218="BANCADA ESTADUAL (RP 7)","BANCADA ESTADUAL",IF($D218="RELATOR (RP 9)","COMISSÃO MISTA DO CONGRESSO",IFERROR(_xlfn.XLOOKUP($G218,$AH:$AH,$AI:$AI),IFERROR(_xlfn.XLOOKUP($G218,'2021'!$F:$F,'2021'!$G:$G),IFERROR(_xlfn.XLOOKUP($G218,'2022'!$G:$G,'2022'!$H:$H),IFERROR(_xlfn.XLOOKUP($G218,'2023'!$G:$G,'2023'!$H:$H),IFERROR(_xlfn.XLOOKUP($G218,'2019'!$G:$G,'2019'!$H:$H),IFERROR(_xlfn.XLOOKUP($G218,'2024'!$G:$G,'2024'!$H:$H),IFERROR(_xlfn.XLOOKUP($G218,'2025'!$G:$G,'2025'!$H:$H),IFERROR(_xlfn.XLOOKUP($G218,'2026'!$G:$G,'2026'!$H:$H),""))))))))))</f>
        <v>DEPUTADO FEDERAL</v>
      </c>
      <c r="I218" s="9" t="s">
        <v>217</v>
      </c>
      <c r="J218" s="9" t="s">
        <v>160</v>
      </c>
      <c r="K218" s="9" t="s">
        <v>40</v>
      </c>
      <c r="L218" s="9" t="s">
        <v>41</v>
      </c>
      <c r="M218" s="9" t="s">
        <v>59</v>
      </c>
      <c r="N218" s="9" t="s">
        <v>5252</v>
      </c>
      <c r="O218" s="9" t="s">
        <v>5322</v>
      </c>
      <c r="P218" s="9" t="s">
        <v>45</v>
      </c>
      <c r="Q218" s="9" t="s">
        <v>62</v>
      </c>
      <c r="R218" s="9" t="s">
        <v>45</v>
      </c>
      <c r="S218" s="9" t="s">
        <v>5208</v>
      </c>
      <c r="T218" s="9" t="s">
        <v>219</v>
      </c>
      <c r="U218" s="9" t="s">
        <v>217</v>
      </c>
      <c r="V218" s="9" t="s">
        <v>5321</v>
      </c>
      <c r="W218" s="9" t="s">
        <v>51</v>
      </c>
      <c r="X218" s="9" t="s">
        <v>102</v>
      </c>
      <c r="Y218" s="9" t="s">
        <v>53</v>
      </c>
      <c r="Z218" s="9" t="s">
        <v>5207</v>
      </c>
      <c r="AA218" s="9" t="s">
        <v>55</v>
      </c>
      <c r="AB218" s="9" t="s">
        <v>5248</v>
      </c>
      <c r="AC218" s="12">
        <v>150000</v>
      </c>
      <c r="AD218" s="6"/>
      <c r="AE218" s="10" t="str" cm="1">
        <f t="array" aca="1" ref="AE218" ca="1">IFERROR(_xlfn.XLOOKUP(MID(CELL("filename",$A$1),FIND("]",CELL("filename",$A$1))+1,255)&amp;"|"&amp;$C218,Fonte_OM_Objeto!$G:$G,Fonte_OM_Objeto!$J:$J),"")</f>
        <v/>
      </c>
      <c r="AF218" s="10" t="str" cm="1">
        <f t="array" aca="1" ref="AF218" ca="1">IFERROR(_xlfn.XLOOKUP(MID(CELL("filename",$A$1),FIND("]",CELL("filename",$A$1))+1,255)&amp;"|"&amp;$C218,Fonte_OM_Objeto!$G:$G,Fonte_OM_Objeto!$K:$K),"")</f>
        <v/>
      </c>
    </row>
    <row r="219" spans="1:32" s="1" customFormat="1" ht="19.7" customHeight="1" x14ac:dyDescent="0.2">
      <c r="A219" s="9" t="s">
        <v>30</v>
      </c>
      <c r="B219" s="9" t="s">
        <v>31</v>
      </c>
      <c r="C219" s="9" t="s">
        <v>6435</v>
      </c>
      <c r="D219" s="9" t="s">
        <v>33</v>
      </c>
      <c r="E219" s="9"/>
      <c r="F219" s="9" t="s">
        <v>215</v>
      </c>
      <c r="G219" s="9" t="s">
        <v>216</v>
      </c>
      <c r="H219" s="13" t="str">
        <f>IF($D219="BANCADA ESTADUAL (RP 7)","BANCADA ESTADUAL",IF($D219="RELATOR (RP 9)","COMISSÃO MISTA DO CONGRESSO",IFERROR(_xlfn.XLOOKUP($G219,$AH:$AH,$AI:$AI),IFERROR(_xlfn.XLOOKUP($G219,'2021'!$F:$F,'2021'!$G:$G),IFERROR(_xlfn.XLOOKUP($G219,'2022'!$G:$G,'2022'!$H:$H),IFERROR(_xlfn.XLOOKUP($G219,'2023'!$G:$G,'2023'!$H:$H),IFERROR(_xlfn.XLOOKUP($G219,'2019'!$G:$G,'2019'!$H:$H),IFERROR(_xlfn.XLOOKUP($G219,'2024'!$G:$G,'2024'!$H:$H),IFERROR(_xlfn.XLOOKUP($G219,'2025'!$G:$G,'2025'!$H:$H),IFERROR(_xlfn.XLOOKUP($G219,'2026'!$G:$G,'2026'!$H:$H),""))))))))))</f>
        <v>DEPUTADO FEDERAL</v>
      </c>
      <c r="I219" s="9" t="s">
        <v>217</v>
      </c>
      <c r="J219" s="9" t="s">
        <v>160</v>
      </c>
      <c r="K219" s="9" t="s">
        <v>40</v>
      </c>
      <c r="L219" s="9" t="s">
        <v>41</v>
      </c>
      <c r="M219" s="9" t="s">
        <v>59</v>
      </c>
      <c r="N219" s="9" t="s">
        <v>5252</v>
      </c>
      <c r="O219" s="9" t="s">
        <v>5322</v>
      </c>
      <c r="P219" s="9" t="s">
        <v>45</v>
      </c>
      <c r="Q219" s="9" t="s">
        <v>62</v>
      </c>
      <c r="R219" s="9" t="s">
        <v>45</v>
      </c>
      <c r="S219" s="9" t="s">
        <v>5208</v>
      </c>
      <c r="T219" s="9" t="s">
        <v>219</v>
      </c>
      <c r="U219" s="9" t="s">
        <v>217</v>
      </c>
      <c r="V219" s="9" t="s">
        <v>5321</v>
      </c>
      <c r="W219" s="9" t="s">
        <v>51</v>
      </c>
      <c r="X219" s="9" t="s">
        <v>52</v>
      </c>
      <c r="Y219" s="9" t="s">
        <v>53</v>
      </c>
      <c r="Z219" s="9" t="s">
        <v>54</v>
      </c>
      <c r="AA219" s="9" t="s">
        <v>55</v>
      </c>
      <c r="AB219" s="9" t="s">
        <v>5248</v>
      </c>
      <c r="AC219" s="12">
        <v>650000</v>
      </c>
      <c r="AD219" s="6"/>
      <c r="AE219" s="10" t="str" cm="1">
        <f t="array" aca="1" ref="AE219" ca="1">IFERROR(_xlfn.XLOOKUP(MID(CELL("filename",$A$1),FIND("]",CELL("filename",$A$1))+1,255)&amp;"|"&amp;$C219,Fonte_OM_Objeto!$G:$G,Fonte_OM_Objeto!$J:$J),"")</f>
        <v/>
      </c>
      <c r="AF219" s="10" t="str" cm="1">
        <f t="array" aca="1" ref="AF219" ca="1">IFERROR(_xlfn.XLOOKUP(MID(CELL("filename",$A$1),FIND("]",CELL("filename",$A$1))+1,255)&amp;"|"&amp;$C219,Fonte_OM_Objeto!$G:$G,Fonte_OM_Objeto!$K:$K),"")</f>
        <v/>
      </c>
    </row>
    <row r="220" spans="1:32" s="1" customFormat="1" ht="19.7" customHeight="1" x14ac:dyDescent="0.2">
      <c r="A220" s="9" t="s">
        <v>30</v>
      </c>
      <c r="B220" s="9" t="s">
        <v>31</v>
      </c>
      <c r="C220" s="9" t="s">
        <v>6434</v>
      </c>
      <c r="D220" s="9" t="s">
        <v>33</v>
      </c>
      <c r="E220" s="9"/>
      <c r="F220" s="9" t="s">
        <v>6433</v>
      </c>
      <c r="G220" s="9" t="s">
        <v>1057</v>
      </c>
      <c r="H220" s="13" t="str">
        <f>IF($D220="BANCADA ESTADUAL (RP 7)","BANCADA ESTADUAL",IF($D220="RELATOR (RP 9)","COMISSÃO MISTA DO CONGRESSO",IFERROR(_xlfn.XLOOKUP($G220,$AH:$AH,$AI:$AI),IFERROR(_xlfn.XLOOKUP($G220,'2021'!$F:$F,'2021'!$G:$G),IFERROR(_xlfn.XLOOKUP($G220,'2022'!$G:$G,'2022'!$H:$H),IFERROR(_xlfn.XLOOKUP($G220,'2023'!$G:$G,'2023'!$H:$H),IFERROR(_xlfn.XLOOKUP($G220,'2019'!$G:$G,'2019'!$H:$H),IFERROR(_xlfn.XLOOKUP($G220,'2024'!$G:$G,'2024'!$H:$H),IFERROR(_xlfn.XLOOKUP($G220,'2025'!$G:$G,'2025'!$H:$H),IFERROR(_xlfn.XLOOKUP($G220,'2026'!$G:$G,'2026'!$H:$H),""))))))))))</f>
        <v>DEPUTADO FEDERAL</v>
      </c>
      <c r="I220" s="9" t="s">
        <v>217</v>
      </c>
      <c r="J220" s="9" t="s">
        <v>293</v>
      </c>
      <c r="K220" s="9" t="s">
        <v>40</v>
      </c>
      <c r="L220" s="9" t="s">
        <v>41</v>
      </c>
      <c r="M220" s="9" t="s">
        <v>59</v>
      </c>
      <c r="N220" s="9" t="s">
        <v>5252</v>
      </c>
      <c r="O220" s="9" t="s">
        <v>5256</v>
      </c>
      <c r="P220" s="9" t="s">
        <v>45</v>
      </c>
      <c r="Q220" s="9" t="s">
        <v>62</v>
      </c>
      <c r="R220" s="9" t="s">
        <v>45</v>
      </c>
      <c r="S220" s="9" t="s">
        <v>5218</v>
      </c>
      <c r="T220" s="9" t="s">
        <v>75</v>
      </c>
      <c r="U220" s="9" t="s">
        <v>76</v>
      </c>
      <c r="V220" s="9" t="s">
        <v>75</v>
      </c>
      <c r="W220" s="9" t="s">
        <v>51</v>
      </c>
      <c r="X220" s="9" t="s">
        <v>52</v>
      </c>
      <c r="Y220" s="9" t="s">
        <v>53</v>
      </c>
      <c r="Z220" s="9" t="s">
        <v>5207</v>
      </c>
      <c r="AA220" s="9" t="s">
        <v>55</v>
      </c>
      <c r="AB220" s="9" t="s">
        <v>5248</v>
      </c>
      <c r="AC220" s="12">
        <v>0</v>
      </c>
      <c r="AD220" s="6"/>
      <c r="AE220" s="10" t="str" cm="1">
        <f t="array" aca="1" ref="AE220" ca="1">IFERROR(_xlfn.XLOOKUP(MID(CELL("filename",$A$1),FIND("]",CELL("filename",$A$1))+1,255)&amp;"|"&amp;$C220,Fonte_OM_Objeto!$G:$G,Fonte_OM_Objeto!$J:$J),"")</f>
        <v/>
      </c>
      <c r="AF220" s="10" t="str" cm="1">
        <f t="array" aca="1" ref="AF220" ca="1">IFERROR(_xlfn.XLOOKUP(MID(CELL("filename",$A$1),FIND("]",CELL("filename",$A$1))+1,255)&amp;"|"&amp;$C220,Fonte_OM_Objeto!$G:$G,Fonte_OM_Objeto!$K:$K),"")</f>
        <v/>
      </c>
    </row>
    <row r="221" spans="1:32" s="1" customFormat="1" ht="19.7" customHeight="1" x14ac:dyDescent="0.2">
      <c r="A221" s="9" t="s">
        <v>30</v>
      </c>
      <c r="B221" s="9" t="s">
        <v>31</v>
      </c>
      <c r="C221" s="9" t="s">
        <v>6432</v>
      </c>
      <c r="D221" s="9" t="s">
        <v>33</v>
      </c>
      <c r="E221" s="9"/>
      <c r="F221" s="9" t="s">
        <v>3084</v>
      </c>
      <c r="G221" s="9" t="s">
        <v>3083</v>
      </c>
      <c r="H221" s="13" t="str">
        <f>IF($D221="BANCADA ESTADUAL (RP 7)","BANCADA ESTADUAL",IF($D221="RELATOR (RP 9)","COMISSÃO MISTA DO CONGRESSO",IFERROR(_xlfn.XLOOKUP($G221,$AH:$AH,$AI:$AI),IFERROR(_xlfn.XLOOKUP($G221,'2021'!$F:$F,'2021'!$G:$G),IFERROR(_xlfn.XLOOKUP($G221,'2022'!$G:$G,'2022'!$H:$H),IFERROR(_xlfn.XLOOKUP($G221,'2023'!$G:$G,'2023'!$H:$H),IFERROR(_xlfn.XLOOKUP($G221,'2019'!$G:$G,'2019'!$H:$H),IFERROR(_xlfn.XLOOKUP($G221,'2024'!$G:$G,'2024'!$H:$H),IFERROR(_xlfn.XLOOKUP($G221,'2025'!$G:$G,'2025'!$H:$H),IFERROR(_xlfn.XLOOKUP($G221,'2026'!$G:$G,'2026'!$H:$H),""))))))))))</f>
        <v>DEPUTADO FEDERAL</v>
      </c>
      <c r="I221" s="9" t="s">
        <v>198</v>
      </c>
      <c r="J221" s="9" t="s">
        <v>173</v>
      </c>
      <c r="K221" s="9" t="s">
        <v>40</v>
      </c>
      <c r="L221" s="9" t="s">
        <v>41</v>
      </c>
      <c r="M221" s="9" t="s">
        <v>97</v>
      </c>
      <c r="N221" s="9" t="s">
        <v>5264</v>
      </c>
      <c r="O221" s="9" t="s">
        <v>4676</v>
      </c>
      <c r="P221" s="9" t="s">
        <v>45</v>
      </c>
      <c r="Q221" s="9" t="s">
        <v>335</v>
      </c>
      <c r="R221" s="9" t="s">
        <v>45</v>
      </c>
      <c r="S221" s="9" t="s">
        <v>5218</v>
      </c>
      <c r="T221" s="9" t="s">
        <v>75</v>
      </c>
      <c r="U221" s="9" t="s">
        <v>76</v>
      </c>
      <c r="V221" s="9" t="s">
        <v>75</v>
      </c>
      <c r="W221" s="9" t="s">
        <v>51</v>
      </c>
      <c r="X221" s="9" t="s">
        <v>52</v>
      </c>
      <c r="Y221" s="9" t="s">
        <v>53</v>
      </c>
      <c r="Z221" s="9" t="s">
        <v>5207</v>
      </c>
      <c r="AA221" s="9" t="s">
        <v>55</v>
      </c>
      <c r="AB221" s="9" t="s">
        <v>5248</v>
      </c>
      <c r="AC221" s="12">
        <v>100000</v>
      </c>
      <c r="AD221" s="6"/>
      <c r="AE221" s="10" t="str" cm="1">
        <f t="array" aca="1" ref="AE221" ca="1">IFERROR(_xlfn.XLOOKUP(MID(CELL("filename",$A$1),FIND("]",CELL("filename",$A$1))+1,255)&amp;"|"&amp;$C221,Fonte_OM_Objeto!$G:$G,Fonte_OM_Objeto!$J:$J),"")</f>
        <v/>
      </c>
      <c r="AF221" s="10" t="str" cm="1">
        <f t="array" aca="1" ref="AF221" ca="1">IFERROR(_xlfn.XLOOKUP(MID(CELL("filename",$A$1),FIND("]",CELL("filename",$A$1))+1,255)&amp;"|"&amp;$C221,Fonte_OM_Objeto!$G:$G,Fonte_OM_Objeto!$K:$K),"")</f>
        <v/>
      </c>
    </row>
    <row r="222" spans="1:32" s="1" customFormat="1" ht="19.7" customHeight="1" x14ac:dyDescent="0.2">
      <c r="A222" s="9" t="s">
        <v>30</v>
      </c>
      <c r="B222" s="9" t="s">
        <v>31</v>
      </c>
      <c r="C222" s="9" t="s">
        <v>6432</v>
      </c>
      <c r="D222" s="9" t="s">
        <v>33</v>
      </c>
      <c r="E222" s="9"/>
      <c r="F222" s="9" t="s">
        <v>3084</v>
      </c>
      <c r="G222" s="9" t="s">
        <v>3083</v>
      </c>
      <c r="H222" s="13" t="str">
        <f>IF($D222="BANCADA ESTADUAL (RP 7)","BANCADA ESTADUAL",IF($D222="RELATOR (RP 9)","COMISSÃO MISTA DO CONGRESSO",IFERROR(_xlfn.XLOOKUP($G222,$AH:$AH,$AI:$AI),IFERROR(_xlfn.XLOOKUP($G222,'2021'!$F:$F,'2021'!$G:$G),IFERROR(_xlfn.XLOOKUP($G222,'2022'!$G:$G,'2022'!$H:$H),IFERROR(_xlfn.XLOOKUP($G222,'2023'!$G:$G,'2023'!$H:$H),IFERROR(_xlfn.XLOOKUP($G222,'2019'!$G:$G,'2019'!$H:$H),IFERROR(_xlfn.XLOOKUP($G222,'2024'!$G:$G,'2024'!$H:$H),IFERROR(_xlfn.XLOOKUP($G222,'2025'!$G:$G,'2025'!$H:$H),IFERROR(_xlfn.XLOOKUP($G222,'2026'!$G:$G,'2026'!$H:$H),""))))))))))</f>
        <v>DEPUTADO FEDERAL</v>
      </c>
      <c r="I222" s="9" t="s">
        <v>198</v>
      </c>
      <c r="J222" s="9" t="s">
        <v>173</v>
      </c>
      <c r="K222" s="9" t="s">
        <v>40</v>
      </c>
      <c r="L222" s="9" t="s">
        <v>41</v>
      </c>
      <c r="M222" s="9" t="s">
        <v>97</v>
      </c>
      <c r="N222" s="9" t="s">
        <v>5264</v>
      </c>
      <c r="O222" s="9" t="s">
        <v>130</v>
      </c>
      <c r="P222" s="9" t="s">
        <v>45</v>
      </c>
      <c r="Q222" s="9" t="s">
        <v>109</v>
      </c>
      <c r="R222" s="9" t="s">
        <v>47</v>
      </c>
      <c r="S222" s="9" t="s">
        <v>5267</v>
      </c>
      <c r="T222" s="9" t="s">
        <v>75</v>
      </c>
      <c r="U222" s="9" t="s">
        <v>76</v>
      </c>
      <c r="V222" s="9" t="s">
        <v>75</v>
      </c>
      <c r="W222" s="9" t="s">
        <v>111</v>
      </c>
      <c r="X222" s="9" t="s">
        <v>52</v>
      </c>
      <c r="Y222" s="9" t="s">
        <v>53</v>
      </c>
      <c r="Z222" s="9" t="s">
        <v>5207</v>
      </c>
      <c r="AA222" s="9" t="s">
        <v>55</v>
      </c>
      <c r="AB222" s="9" t="s">
        <v>5248</v>
      </c>
      <c r="AC222" s="12">
        <v>0</v>
      </c>
      <c r="AD222" s="6"/>
      <c r="AE222" s="10" t="str" cm="1">
        <f t="array" aca="1" ref="AE222" ca="1">IFERROR(_xlfn.XLOOKUP(MID(CELL("filename",$A$1),FIND("]",CELL("filename",$A$1))+1,255)&amp;"|"&amp;$C222,Fonte_OM_Objeto!$G:$G,Fonte_OM_Objeto!$J:$J),"")</f>
        <v/>
      </c>
      <c r="AF222" s="10" t="str" cm="1">
        <f t="array" aca="1" ref="AF222" ca="1">IFERROR(_xlfn.XLOOKUP(MID(CELL("filename",$A$1),FIND("]",CELL("filename",$A$1))+1,255)&amp;"|"&amp;$C222,Fonte_OM_Objeto!$G:$G,Fonte_OM_Objeto!$K:$K),"")</f>
        <v/>
      </c>
    </row>
    <row r="223" spans="1:32" s="1" customFormat="1" ht="19.7" customHeight="1" x14ac:dyDescent="0.2">
      <c r="A223" s="9" t="s">
        <v>30</v>
      </c>
      <c r="B223" s="9" t="s">
        <v>31</v>
      </c>
      <c r="C223" s="9" t="s">
        <v>6431</v>
      </c>
      <c r="D223" s="9" t="s">
        <v>33</v>
      </c>
      <c r="E223" s="9"/>
      <c r="F223" s="9" t="s">
        <v>3084</v>
      </c>
      <c r="G223" s="9" t="s">
        <v>3083</v>
      </c>
      <c r="H223" s="13" t="str">
        <f>IF($D223="BANCADA ESTADUAL (RP 7)","BANCADA ESTADUAL",IF($D223="RELATOR (RP 9)","COMISSÃO MISTA DO CONGRESSO",IFERROR(_xlfn.XLOOKUP($G223,$AH:$AH,$AI:$AI),IFERROR(_xlfn.XLOOKUP($G223,'2021'!$F:$F,'2021'!$G:$G),IFERROR(_xlfn.XLOOKUP($G223,'2022'!$G:$G,'2022'!$H:$H),IFERROR(_xlfn.XLOOKUP($G223,'2023'!$G:$G,'2023'!$H:$H),IFERROR(_xlfn.XLOOKUP($G223,'2019'!$G:$G,'2019'!$H:$H),IFERROR(_xlfn.XLOOKUP($G223,'2024'!$G:$G,'2024'!$H:$H),IFERROR(_xlfn.XLOOKUP($G223,'2025'!$G:$G,'2025'!$H:$H),IFERROR(_xlfn.XLOOKUP($G223,'2026'!$G:$G,'2026'!$H:$H),""))))))))))</f>
        <v>DEPUTADO FEDERAL</v>
      </c>
      <c r="I223" s="9" t="s">
        <v>198</v>
      </c>
      <c r="J223" s="9" t="s">
        <v>173</v>
      </c>
      <c r="K223" s="9" t="s">
        <v>40</v>
      </c>
      <c r="L223" s="9" t="s">
        <v>41</v>
      </c>
      <c r="M223" s="9" t="s">
        <v>42</v>
      </c>
      <c r="N223" s="9" t="s">
        <v>5257</v>
      </c>
      <c r="O223" s="9" t="s">
        <v>2651</v>
      </c>
      <c r="P223" s="9" t="s">
        <v>45</v>
      </c>
      <c r="Q223" s="9" t="s">
        <v>84</v>
      </c>
      <c r="R223" s="9" t="s">
        <v>45</v>
      </c>
      <c r="S223" s="9" t="s">
        <v>5218</v>
      </c>
      <c r="T223" s="9" t="s">
        <v>75</v>
      </c>
      <c r="U223" s="9" t="s">
        <v>76</v>
      </c>
      <c r="V223" s="9" t="s">
        <v>75</v>
      </c>
      <c r="W223" s="9" t="s">
        <v>51</v>
      </c>
      <c r="X223" s="9" t="s">
        <v>52</v>
      </c>
      <c r="Y223" s="9" t="s">
        <v>53</v>
      </c>
      <c r="Z223" s="9" t="s">
        <v>5207</v>
      </c>
      <c r="AA223" s="9" t="s">
        <v>55</v>
      </c>
      <c r="AB223" s="9" t="s">
        <v>5248</v>
      </c>
      <c r="AC223" s="12">
        <v>100000</v>
      </c>
      <c r="AD223" s="6"/>
      <c r="AE223" s="10" t="str" cm="1">
        <f t="array" aca="1" ref="AE223" ca="1">IFERROR(_xlfn.XLOOKUP(MID(CELL("filename",$A$1),FIND("]",CELL("filename",$A$1))+1,255)&amp;"|"&amp;$C223,Fonte_OM_Objeto!$G:$G,Fonte_OM_Objeto!$J:$J),"")</f>
        <v>CPOR/R</v>
      </c>
      <c r="AF223" s="10" t="str" cm="1">
        <f t="array" aca="1" ref="AF223" ca="1">IFERROR(_xlfn.XLOOKUP(MID(CELL("filename",$A$1),FIND("]",CELL("filename",$A$1))+1,255)&amp;"|"&amp;$C223,Fonte_OM_Objeto!$G:$G,Fonte_OM_Objeto!$K:$K),"")</f>
        <v>Modernização do refeitório.</v>
      </c>
    </row>
    <row r="224" spans="1:32" s="1" customFormat="1" ht="19.7" customHeight="1" x14ac:dyDescent="0.2">
      <c r="A224" s="9" t="s">
        <v>30</v>
      </c>
      <c r="B224" s="9" t="s">
        <v>31</v>
      </c>
      <c r="C224" s="9" t="s">
        <v>4589</v>
      </c>
      <c r="D224" s="9" t="s">
        <v>33</v>
      </c>
      <c r="E224" s="9"/>
      <c r="F224" s="9" t="s">
        <v>3084</v>
      </c>
      <c r="G224" s="9" t="s">
        <v>3083</v>
      </c>
      <c r="H224" s="13" t="str">
        <f>IF($D224="BANCADA ESTADUAL (RP 7)","BANCADA ESTADUAL",IF($D224="RELATOR (RP 9)","COMISSÃO MISTA DO CONGRESSO",IFERROR(_xlfn.XLOOKUP($G224,$AH:$AH,$AI:$AI),IFERROR(_xlfn.XLOOKUP($G224,'2021'!$F:$F,'2021'!$G:$G),IFERROR(_xlfn.XLOOKUP($G224,'2022'!$G:$G,'2022'!$H:$H),IFERROR(_xlfn.XLOOKUP($G224,'2023'!$G:$G,'2023'!$H:$H),IFERROR(_xlfn.XLOOKUP($G224,'2019'!$G:$G,'2019'!$H:$H),IFERROR(_xlfn.XLOOKUP($G224,'2024'!$G:$G,'2024'!$H:$H),IFERROR(_xlfn.XLOOKUP($G224,'2025'!$G:$G,'2025'!$H:$H),IFERROR(_xlfn.XLOOKUP($G224,'2026'!$G:$G,'2026'!$H:$H),""))))))))))</f>
        <v>DEPUTADO FEDERAL</v>
      </c>
      <c r="I224" s="9" t="s">
        <v>198</v>
      </c>
      <c r="J224" s="9" t="s">
        <v>173</v>
      </c>
      <c r="K224" s="9" t="s">
        <v>40</v>
      </c>
      <c r="L224" s="9" t="s">
        <v>41</v>
      </c>
      <c r="M224" s="9" t="s">
        <v>59</v>
      </c>
      <c r="N224" s="9" t="s">
        <v>5252</v>
      </c>
      <c r="O224" s="9" t="s">
        <v>2347</v>
      </c>
      <c r="P224" s="9" t="s">
        <v>45</v>
      </c>
      <c r="Q224" s="9" t="s">
        <v>62</v>
      </c>
      <c r="R224" s="9" t="s">
        <v>45</v>
      </c>
      <c r="S224" s="9" t="s">
        <v>5218</v>
      </c>
      <c r="T224" s="9" t="s">
        <v>75</v>
      </c>
      <c r="U224" s="9" t="s">
        <v>76</v>
      </c>
      <c r="V224" s="9" t="s">
        <v>75</v>
      </c>
      <c r="W224" s="9" t="s">
        <v>51</v>
      </c>
      <c r="X224" s="9" t="s">
        <v>102</v>
      </c>
      <c r="Y224" s="9" t="s">
        <v>53</v>
      </c>
      <c r="Z224" s="9" t="s">
        <v>5207</v>
      </c>
      <c r="AA224" s="9" t="s">
        <v>55</v>
      </c>
      <c r="AB224" s="9" t="s">
        <v>5248</v>
      </c>
      <c r="AC224" s="12">
        <v>0</v>
      </c>
      <c r="AD224" s="6"/>
      <c r="AE224" s="10" t="str" cm="1">
        <f t="array" aca="1" ref="AE224" ca="1">IFERROR(_xlfn.XLOOKUP(MID(CELL("filename",$A$1),FIND("]",CELL("filename",$A$1))+1,255)&amp;"|"&amp;$C224,Fonte_OM_Objeto!$G:$G,Fonte_OM_Objeto!$J:$J),"")</f>
        <v/>
      </c>
      <c r="AF224" s="10" t="str" cm="1">
        <f t="array" aca="1" ref="AF224" ca="1">IFERROR(_xlfn.XLOOKUP(MID(CELL("filename",$A$1),FIND("]",CELL("filename",$A$1))+1,255)&amp;"|"&amp;$C224,Fonte_OM_Objeto!$G:$G,Fonte_OM_Objeto!$K:$K),"")</f>
        <v/>
      </c>
    </row>
    <row r="225" spans="1:32" s="1" customFormat="1" ht="19.7" customHeight="1" x14ac:dyDescent="0.2">
      <c r="A225" s="9" t="s">
        <v>30</v>
      </c>
      <c r="B225" s="9" t="s">
        <v>31</v>
      </c>
      <c r="C225" s="9" t="s">
        <v>4589</v>
      </c>
      <c r="D225" s="9" t="s">
        <v>33</v>
      </c>
      <c r="E225" s="9"/>
      <c r="F225" s="9" t="s">
        <v>3084</v>
      </c>
      <c r="G225" s="9" t="s">
        <v>3083</v>
      </c>
      <c r="H225" s="13" t="str">
        <f>IF($D225="BANCADA ESTADUAL (RP 7)","BANCADA ESTADUAL",IF($D225="RELATOR (RP 9)","COMISSÃO MISTA DO CONGRESSO",IFERROR(_xlfn.XLOOKUP($G225,$AH:$AH,$AI:$AI),IFERROR(_xlfn.XLOOKUP($G225,'2021'!$F:$F,'2021'!$G:$G),IFERROR(_xlfn.XLOOKUP($G225,'2022'!$G:$G,'2022'!$H:$H),IFERROR(_xlfn.XLOOKUP($G225,'2023'!$G:$G,'2023'!$H:$H),IFERROR(_xlfn.XLOOKUP($G225,'2019'!$G:$G,'2019'!$H:$H),IFERROR(_xlfn.XLOOKUP($G225,'2024'!$G:$G,'2024'!$H:$H),IFERROR(_xlfn.XLOOKUP($G225,'2025'!$G:$G,'2025'!$H:$H),IFERROR(_xlfn.XLOOKUP($G225,'2026'!$G:$G,'2026'!$H:$H),""))))))))))</f>
        <v>DEPUTADO FEDERAL</v>
      </c>
      <c r="I225" s="9" t="s">
        <v>198</v>
      </c>
      <c r="J225" s="9" t="s">
        <v>173</v>
      </c>
      <c r="K225" s="9" t="s">
        <v>40</v>
      </c>
      <c r="L225" s="9" t="s">
        <v>41</v>
      </c>
      <c r="M225" s="9" t="s">
        <v>59</v>
      </c>
      <c r="N225" s="9" t="s">
        <v>5252</v>
      </c>
      <c r="O225" s="9" t="s">
        <v>2347</v>
      </c>
      <c r="P225" s="9" t="s">
        <v>45</v>
      </c>
      <c r="Q225" s="9" t="s">
        <v>62</v>
      </c>
      <c r="R225" s="9" t="s">
        <v>45</v>
      </c>
      <c r="S225" s="9" t="s">
        <v>5218</v>
      </c>
      <c r="T225" s="9" t="s">
        <v>75</v>
      </c>
      <c r="U225" s="9" t="s">
        <v>76</v>
      </c>
      <c r="V225" s="9" t="s">
        <v>75</v>
      </c>
      <c r="W225" s="9" t="s">
        <v>51</v>
      </c>
      <c r="X225" s="9" t="s">
        <v>52</v>
      </c>
      <c r="Y225" s="9" t="s">
        <v>53</v>
      </c>
      <c r="Z225" s="9" t="s">
        <v>5207</v>
      </c>
      <c r="AA225" s="9" t="s">
        <v>55</v>
      </c>
      <c r="AB225" s="9" t="s">
        <v>5248</v>
      </c>
      <c r="AC225" s="12">
        <v>100000</v>
      </c>
      <c r="AD225" s="6"/>
      <c r="AE225" s="10" t="str" cm="1">
        <f t="array" aca="1" ref="AE225" ca="1">IFERROR(_xlfn.XLOOKUP(MID(CELL("filename",$A$1),FIND("]",CELL("filename",$A$1))+1,255)&amp;"|"&amp;$C225,Fonte_OM_Objeto!$G:$G,Fonte_OM_Objeto!$J:$J),"")</f>
        <v/>
      </c>
      <c r="AF225" s="10" t="str" cm="1">
        <f t="array" aca="1" ref="AF225" ca="1">IFERROR(_xlfn.XLOOKUP(MID(CELL("filename",$A$1),FIND("]",CELL("filename",$A$1))+1,255)&amp;"|"&amp;$C225,Fonte_OM_Objeto!$G:$G,Fonte_OM_Objeto!$K:$K),"")</f>
        <v/>
      </c>
    </row>
    <row r="226" spans="1:32" s="1" customFormat="1" ht="19.7" customHeight="1" x14ac:dyDescent="0.2">
      <c r="A226" s="9" t="s">
        <v>30</v>
      </c>
      <c r="B226" s="9" t="s">
        <v>31</v>
      </c>
      <c r="C226" s="9" t="s">
        <v>6430</v>
      </c>
      <c r="D226" s="9" t="s">
        <v>33</v>
      </c>
      <c r="E226" s="9"/>
      <c r="F226" s="9" t="s">
        <v>6428</v>
      </c>
      <c r="G226" s="9" t="s">
        <v>6427</v>
      </c>
      <c r="H226" s="13" t="str">
        <f>IF($D226="BANCADA ESTADUAL (RP 7)","BANCADA ESTADUAL",IF($D226="RELATOR (RP 9)","COMISSÃO MISTA DO CONGRESSO",IFERROR(_xlfn.XLOOKUP($G226,$AH:$AH,$AI:$AI),IFERROR(_xlfn.XLOOKUP($G226,'2021'!$F:$F,'2021'!$G:$G),IFERROR(_xlfn.XLOOKUP($G226,'2022'!$G:$G,'2022'!$H:$H),IFERROR(_xlfn.XLOOKUP($G226,'2023'!$G:$G,'2023'!$H:$H),IFERROR(_xlfn.XLOOKUP($G226,'2019'!$G:$G,'2019'!$H:$H),IFERROR(_xlfn.XLOOKUP($G226,'2024'!$G:$G,'2024'!$H:$H),IFERROR(_xlfn.XLOOKUP($G226,'2025'!$G:$G,'2025'!$H:$H),IFERROR(_xlfn.XLOOKUP($G226,'2026'!$G:$G,'2026'!$H:$H),""))))))))))</f>
        <v>DEPUTADO FEDERAL</v>
      </c>
      <c r="I226" s="9" t="s">
        <v>909</v>
      </c>
      <c r="J226" s="9" t="s">
        <v>225</v>
      </c>
      <c r="K226" s="9" t="s">
        <v>40</v>
      </c>
      <c r="L226" s="9" t="s">
        <v>41</v>
      </c>
      <c r="M226" s="9" t="s">
        <v>232</v>
      </c>
      <c r="N226" s="9" t="s">
        <v>233</v>
      </c>
      <c r="O226" s="9" t="s">
        <v>5840</v>
      </c>
      <c r="P226" s="9" t="s">
        <v>45</v>
      </c>
      <c r="Q226" s="9" t="s">
        <v>5298</v>
      </c>
      <c r="R226" s="9" t="s">
        <v>45</v>
      </c>
      <c r="S226" s="9" t="s">
        <v>5231</v>
      </c>
      <c r="T226" s="9" t="s">
        <v>5839</v>
      </c>
      <c r="U226" s="9" t="s">
        <v>909</v>
      </c>
      <c r="V226" s="9" t="s">
        <v>3013</v>
      </c>
      <c r="W226" s="9" t="s">
        <v>51</v>
      </c>
      <c r="X226" s="9" t="s">
        <v>52</v>
      </c>
      <c r="Y226" s="9" t="s">
        <v>53</v>
      </c>
      <c r="Z226" s="9" t="s">
        <v>5207</v>
      </c>
      <c r="AA226" s="9" t="s">
        <v>55</v>
      </c>
      <c r="AB226" s="9" t="s">
        <v>5248</v>
      </c>
      <c r="AC226" s="12">
        <v>0</v>
      </c>
      <c r="AD226" s="6"/>
      <c r="AE226" s="10" t="str" cm="1">
        <f t="array" aca="1" ref="AE226" ca="1">IFERROR(_xlfn.XLOOKUP(MID(CELL("filename",$A$1),FIND("]",CELL("filename",$A$1))+1,255)&amp;"|"&amp;$C226,Fonte_OM_Objeto!$G:$G,Fonte_OM_Objeto!$J:$J),"")</f>
        <v/>
      </c>
      <c r="AF226" s="10" t="str" cm="1">
        <f t="array" aca="1" ref="AF226" ca="1">IFERROR(_xlfn.XLOOKUP(MID(CELL("filename",$A$1),FIND("]",CELL("filename",$A$1))+1,255)&amp;"|"&amp;$C226,Fonte_OM_Objeto!$G:$G,Fonte_OM_Objeto!$K:$K),"")</f>
        <v/>
      </c>
    </row>
    <row r="227" spans="1:32" s="1" customFormat="1" ht="19.7" customHeight="1" x14ac:dyDescent="0.2">
      <c r="A227" s="9" t="s">
        <v>30</v>
      </c>
      <c r="B227" s="9" t="s">
        <v>31</v>
      </c>
      <c r="C227" s="9" t="s">
        <v>6429</v>
      </c>
      <c r="D227" s="9" t="s">
        <v>33</v>
      </c>
      <c r="E227" s="9"/>
      <c r="F227" s="9" t="s">
        <v>6428</v>
      </c>
      <c r="G227" s="9" t="s">
        <v>6427</v>
      </c>
      <c r="H227" s="13" t="str">
        <f>IF($D227="BANCADA ESTADUAL (RP 7)","BANCADA ESTADUAL",IF($D227="RELATOR (RP 9)","COMISSÃO MISTA DO CONGRESSO",IFERROR(_xlfn.XLOOKUP($G227,$AH:$AH,$AI:$AI),IFERROR(_xlfn.XLOOKUP($G227,'2021'!$F:$F,'2021'!$G:$G),IFERROR(_xlfn.XLOOKUP($G227,'2022'!$G:$G,'2022'!$H:$H),IFERROR(_xlfn.XLOOKUP($G227,'2023'!$G:$G,'2023'!$H:$H),IFERROR(_xlfn.XLOOKUP($G227,'2019'!$G:$G,'2019'!$H:$H),IFERROR(_xlfn.XLOOKUP($G227,'2024'!$G:$G,'2024'!$H:$H),IFERROR(_xlfn.XLOOKUP($G227,'2025'!$G:$G,'2025'!$H:$H),IFERROR(_xlfn.XLOOKUP($G227,'2026'!$G:$G,'2026'!$H:$H),""))))))))))</f>
        <v>DEPUTADO FEDERAL</v>
      </c>
      <c r="I227" s="9" t="s">
        <v>909</v>
      </c>
      <c r="J227" s="9" t="s">
        <v>225</v>
      </c>
      <c r="K227" s="9" t="s">
        <v>40</v>
      </c>
      <c r="L227" s="9" t="s">
        <v>41</v>
      </c>
      <c r="M227" s="9" t="s">
        <v>59</v>
      </c>
      <c r="N227" s="9" t="s">
        <v>5252</v>
      </c>
      <c r="O227" s="9" t="s">
        <v>6426</v>
      </c>
      <c r="P227" s="9" t="s">
        <v>45</v>
      </c>
      <c r="Q227" s="9" t="s">
        <v>46</v>
      </c>
      <c r="R227" s="9" t="s">
        <v>5235</v>
      </c>
      <c r="S227" s="9" t="s">
        <v>5210</v>
      </c>
      <c r="T227" s="9" t="s">
        <v>1227</v>
      </c>
      <c r="U227" s="9" t="s">
        <v>909</v>
      </c>
      <c r="V227" s="9" t="s">
        <v>5414</v>
      </c>
      <c r="W227" s="9" t="s">
        <v>51</v>
      </c>
      <c r="X227" s="9" t="s">
        <v>52</v>
      </c>
      <c r="Y227" s="9" t="s">
        <v>53</v>
      </c>
      <c r="Z227" s="9" t="s">
        <v>5207</v>
      </c>
      <c r="AA227" s="9" t="s">
        <v>55</v>
      </c>
      <c r="AB227" s="9" t="s">
        <v>5248</v>
      </c>
      <c r="AC227" s="12">
        <v>0</v>
      </c>
      <c r="AD227" s="6"/>
      <c r="AE227" s="10" t="str" cm="1">
        <f t="array" aca="1" ref="AE227" ca="1">IFERROR(_xlfn.XLOOKUP(MID(CELL("filename",$A$1),FIND("]",CELL("filename",$A$1))+1,255)&amp;"|"&amp;$C227,Fonte_OM_Objeto!$G:$G,Fonte_OM_Objeto!$J:$J),"")</f>
        <v/>
      </c>
      <c r="AF227" s="10" t="str" cm="1">
        <f t="array" aca="1" ref="AF227" ca="1">IFERROR(_xlfn.XLOOKUP(MID(CELL("filename",$A$1),FIND("]",CELL("filename",$A$1))+1,255)&amp;"|"&amp;$C227,Fonte_OM_Objeto!$G:$G,Fonte_OM_Objeto!$K:$K),"")</f>
        <v/>
      </c>
    </row>
    <row r="228" spans="1:32" s="1" customFormat="1" ht="19.7" customHeight="1" x14ac:dyDescent="0.2">
      <c r="A228" s="9" t="s">
        <v>30</v>
      </c>
      <c r="B228" s="9" t="s">
        <v>31</v>
      </c>
      <c r="C228" s="9" t="s">
        <v>6425</v>
      </c>
      <c r="D228" s="9" t="s">
        <v>33</v>
      </c>
      <c r="E228" s="9"/>
      <c r="F228" s="9" t="s">
        <v>223</v>
      </c>
      <c r="G228" s="9" t="s">
        <v>224</v>
      </c>
      <c r="H228" s="13" t="str">
        <f>IF($D228="BANCADA ESTADUAL (RP 7)","BANCADA ESTADUAL",IF($D228="RELATOR (RP 9)","COMISSÃO MISTA DO CONGRESSO",IFERROR(_xlfn.XLOOKUP($G228,$AH:$AH,$AI:$AI),IFERROR(_xlfn.XLOOKUP($G228,'2021'!$F:$F,'2021'!$G:$G),IFERROR(_xlfn.XLOOKUP($G228,'2022'!$G:$G,'2022'!$H:$H),IFERROR(_xlfn.XLOOKUP($G228,'2023'!$G:$G,'2023'!$H:$H),IFERROR(_xlfn.XLOOKUP($G228,'2019'!$G:$G,'2019'!$H:$H),IFERROR(_xlfn.XLOOKUP($G228,'2024'!$G:$G,'2024'!$H:$H),IFERROR(_xlfn.XLOOKUP($G228,'2025'!$G:$G,'2025'!$H:$H),IFERROR(_xlfn.XLOOKUP($G228,'2026'!$G:$G,'2026'!$H:$H),""))))))))))</f>
        <v>DEPUTADO FEDERAL</v>
      </c>
      <c r="I228" s="9" t="s">
        <v>38</v>
      </c>
      <c r="J228" s="9" t="s">
        <v>225</v>
      </c>
      <c r="K228" s="9" t="s">
        <v>40</v>
      </c>
      <c r="L228" s="9" t="s">
        <v>41</v>
      </c>
      <c r="M228" s="9" t="s">
        <v>59</v>
      </c>
      <c r="N228" s="9" t="s">
        <v>5252</v>
      </c>
      <c r="O228" s="9" t="s">
        <v>2347</v>
      </c>
      <c r="P228" s="9" t="s">
        <v>45</v>
      </c>
      <c r="Q228" s="9" t="s">
        <v>62</v>
      </c>
      <c r="R228" s="9" t="s">
        <v>45</v>
      </c>
      <c r="S228" s="9" t="s">
        <v>5218</v>
      </c>
      <c r="T228" s="9" t="s">
        <v>75</v>
      </c>
      <c r="U228" s="9" t="s">
        <v>76</v>
      </c>
      <c r="V228" s="9" t="s">
        <v>75</v>
      </c>
      <c r="W228" s="9" t="s">
        <v>51</v>
      </c>
      <c r="X228" s="9" t="s">
        <v>102</v>
      </c>
      <c r="Y228" s="9" t="s">
        <v>53</v>
      </c>
      <c r="Z228" s="9" t="s">
        <v>5207</v>
      </c>
      <c r="AA228" s="9" t="s">
        <v>55</v>
      </c>
      <c r="AB228" s="9" t="s">
        <v>5248</v>
      </c>
      <c r="AC228" s="12">
        <v>100000</v>
      </c>
      <c r="AD228" s="6"/>
      <c r="AE228" s="10" t="str" cm="1">
        <f t="array" aca="1" ref="AE228" ca="1">IFERROR(_xlfn.XLOOKUP(MID(CELL("filename",$A$1),FIND("]",CELL("filename",$A$1))+1,255)&amp;"|"&amp;$C228,Fonte_OM_Objeto!$G:$G,Fonte_OM_Objeto!$J:$J),"")</f>
        <v/>
      </c>
      <c r="AF228" s="10" t="str" cm="1">
        <f t="array" aca="1" ref="AF228" ca="1">IFERROR(_xlfn.XLOOKUP(MID(CELL("filename",$A$1),FIND("]",CELL("filename",$A$1))+1,255)&amp;"|"&amp;$C228,Fonte_OM_Objeto!$G:$G,Fonte_OM_Objeto!$K:$K),"")</f>
        <v/>
      </c>
    </row>
    <row r="229" spans="1:32" s="1" customFormat="1" ht="19.7" customHeight="1" x14ac:dyDescent="0.2">
      <c r="A229" s="9" t="s">
        <v>30</v>
      </c>
      <c r="B229" s="9" t="s">
        <v>31</v>
      </c>
      <c r="C229" s="9" t="s">
        <v>6424</v>
      </c>
      <c r="D229" s="9" t="s">
        <v>33</v>
      </c>
      <c r="E229" s="9"/>
      <c r="F229" s="9" t="s">
        <v>3080</v>
      </c>
      <c r="G229" s="9" t="s">
        <v>2272</v>
      </c>
      <c r="H229" s="13" t="str">
        <f>IF($D229="BANCADA ESTADUAL (RP 7)","BANCADA ESTADUAL",IF($D229="RELATOR (RP 9)","COMISSÃO MISTA DO CONGRESSO",IFERROR(_xlfn.XLOOKUP($G229,$AH:$AH,$AI:$AI),IFERROR(_xlfn.XLOOKUP($G229,'2021'!$F:$F,'2021'!$G:$G),IFERROR(_xlfn.XLOOKUP($G229,'2022'!$G:$G,'2022'!$H:$H),IFERROR(_xlfn.XLOOKUP($G229,'2023'!$G:$G,'2023'!$H:$H),IFERROR(_xlfn.XLOOKUP($G229,'2019'!$G:$G,'2019'!$H:$H),IFERROR(_xlfn.XLOOKUP($G229,'2024'!$G:$G,'2024'!$H:$H),IFERROR(_xlfn.XLOOKUP($G229,'2025'!$G:$G,'2025'!$H:$H),IFERROR(_xlfn.XLOOKUP($G229,'2026'!$G:$G,'2026'!$H:$H),""))))))))))</f>
        <v>DEPUTADO FEDERAL</v>
      </c>
      <c r="I229" s="9" t="s">
        <v>38</v>
      </c>
      <c r="J229" s="9" t="s">
        <v>69</v>
      </c>
      <c r="K229" s="9" t="s">
        <v>40</v>
      </c>
      <c r="L229" s="9" t="s">
        <v>41</v>
      </c>
      <c r="M229" s="9" t="s">
        <v>42</v>
      </c>
      <c r="N229" s="9" t="s">
        <v>5257</v>
      </c>
      <c r="O229" s="9" t="s">
        <v>6423</v>
      </c>
      <c r="P229" s="9" t="s">
        <v>45</v>
      </c>
      <c r="Q229" s="9" t="s">
        <v>84</v>
      </c>
      <c r="R229" s="9" t="s">
        <v>45</v>
      </c>
      <c r="S229" s="9" t="s">
        <v>5218</v>
      </c>
      <c r="T229" s="9" t="s">
        <v>49</v>
      </c>
      <c r="U229" s="9" t="s">
        <v>38</v>
      </c>
      <c r="V229" s="9" t="s">
        <v>5383</v>
      </c>
      <c r="W229" s="9" t="s">
        <v>51</v>
      </c>
      <c r="X229" s="9" t="s">
        <v>52</v>
      </c>
      <c r="Y229" s="9" t="s">
        <v>53</v>
      </c>
      <c r="Z229" s="9" t="s">
        <v>5207</v>
      </c>
      <c r="AA229" s="9" t="s">
        <v>55</v>
      </c>
      <c r="AB229" s="9" t="s">
        <v>5248</v>
      </c>
      <c r="AC229" s="12">
        <v>100000</v>
      </c>
      <c r="AD229" s="6"/>
      <c r="AE229" s="10" t="str" cm="1">
        <f t="array" aca="1" ref="AE229" ca="1">IFERROR(_xlfn.XLOOKUP(MID(CELL("filename",$A$1),FIND("]",CELL("filename",$A$1))+1,255)&amp;"|"&amp;$C229,Fonte_OM_Objeto!$G:$G,Fonte_OM_Objeto!$J:$J),"")</f>
        <v>CMS</v>
      </c>
      <c r="AF229" s="10" t="str" cm="1">
        <f t="array" aca="1" ref="AF229" ca="1">IFERROR(_xlfn.XLOOKUP(MID(CELL("filename",$A$1),FIND("]",CELL("filename",$A$1))+1,255)&amp;"|"&amp;$C229,Fonte_OM_Objeto!$G:$G,Fonte_OM_Objeto!$K:$K),"")</f>
        <v>Readequação de instalações.</v>
      </c>
    </row>
    <row r="230" spans="1:32" s="1" customFormat="1" ht="19.7" customHeight="1" x14ac:dyDescent="0.2">
      <c r="A230" s="9" t="s">
        <v>30</v>
      </c>
      <c r="B230" s="9" t="s">
        <v>31</v>
      </c>
      <c r="C230" s="9" t="s">
        <v>6422</v>
      </c>
      <c r="D230" s="9" t="s">
        <v>33</v>
      </c>
      <c r="E230" s="9"/>
      <c r="F230" s="9" t="s">
        <v>6414</v>
      </c>
      <c r="G230" s="9" t="s">
        <v>6413</v>
      </c>
      <c r="H230" s="13" t="str">
        <f>IF($D230="BANCADA ESTADUAL (RP 7)","BANCADA ESTADUAL",IF($D230="RELATOR (RP 9)","COMISSÃO MISTA DO CONGRESSO",IFERROR(_xlfn.XLOOKUP($G230,$AH:$AH,$AI:$AI),IFERROR(_xlfn.XLOOKUP($G230,'2021'!$F:$F,'2021'!$G:$G),IFERROR(_xlfn.XLOOKUP($G230,'2022'!$G:$G,'2022'!$H:$H),IFERROR(_xlfn.XLOOKUP($G230,'2023'!$G:$G,'2023'!$H:$H),IFERROR(_xlfn.XLOOKUP($G230,'2019'!$G:$G,'2019'!$H:$H),IFERROR(_xlfn.XLOOKUP($G230,'2024'!$G:$G,'2024'!$H:$H),IFERROR(_xlfn.XLOOKUP($G230,'2025'!$G:$G,'2025'!$H:$H),IFERROR(_xlfn.XLOOKUP($G230,'2026'!$G:$G,'2026'!$H:$H),""))))))))))</f>
        <v>DEPUTADO FEDERAL</v>
      </c>
      <c r="I230" s="9" t="s">
        <v>242</v>
      </c>
      <c r="J230" s="9" t="s">
        <v>5639</v>
      </c>
      <c r="K230" s="9" t="s">
        <v>40</v>
      </c>
      <c r="L230" s="9" t="s">
        <v>41</v>
      </c>
      <c r="M230" s="9" t="s">
        <v>97</v>
      </c>
      <c r="N230" s="9" t="s">
        <v>5264</v>
      </c>
      <c r="O230" s="9" t="s">
        <v>5246</v>
      </c>
      <c r="P230" s="9" t="s">
        <v>45</v>
      </c>
      <c r="Q230" s="9" t="s">
        <v>46</v>
      </c>
      <c r="R230" s="9" t="s">
        <v>5235</v>
      </c>
      <c r="S230" s="9" t="s">
        <v>5210</v>
      </c>
      <c r="T230" s="9" t="s">
        <v>75</v>
      </c>
      <c r="U230" s="9" t="s">
        <v>76</v>
      </c>
      <c r="V230" s="9" t="s">
        <v>75</v>
      </c>
      <c r="W230" s="9" t="s">
        <v>51</v>
      </c>
      <c r="X230" s="9" t="s">
        <v>102</v>
      </c>
      <c r="Y230" s="9" t="s">
        <v>53</v>
      </c>
      <c r="Z230" s="9" t="s">
        <v>5207</v>
      </c>
      <c r="AA230" s="9" t="s">
        <v>55</v>
      </c>
      <c r="AB230" s="9" t="s">
        <v>5248</v>
      </c>
      <c r="AC230" s="12">
        <v>0</v>
      </c>
      <c r="AD230" s="6"/>
      <c r="AE230" s="10" t="str" cm="1">
        <f t="array" aca="1" ref="AE230" ca="1">IFERROR(_xlfn.XLOOKUP(MID(CELL("filename",$A$1),FIND("]",CELL("filename",$A$1))+1,255)&amp;"|"&amp;$C230,Fonte_OM_Objeto!$G:$G,Fonte_OM_Objeto!$J:$J),"")</f>
        <v/>
      </c>
      <c r="AF230" s="10" t="str" cm="1">
        <f t="array" aca="1" ref="AF230" ca="1">IFERROR(_xlfn.XLOOKUP(MID(CELL("filename",$A$1),FIND("]",CELL("filename",$A$1))+1,255)&amp;"|"&amp;$C230,Fonte_OM_Objeto!$G:$G,Fonte_OM_Objeto!$K:$K),"")</f>
        <v/>
      </c>
    </row>
    <row r="231" spans="1:32" s="1" customFormat="1" ht="19.7" customHeight="1" x14ac:dyDescent="0.2">
      <c r="A231" s="9" t="s">
        <v>30</v>
      </c>
      <c r="B231" s="9" t="s">
        <v>31</v>
      </c>
      <c r="C231" s="9" t="s">
        <v>6421</v>
      </c>
      <c r="D231" s="9" t="s">
        <v>33</v>
      </c>
      <c r="E231" s="9"/>
      <c r="F231" s="9" t="s">
        <v>6414</v>
      </c>
      <c r="G231" s="9" t="s">
        <v>6413</v>
      </c>
      <c r="H231" s="13" t="str">
        <f>IF($D231="BANCADA ESTADUAL (RP 7)","BANCADA ESTADUAL",IF($D231="RELATOR (RP 9)","COMISSÃO MISTA DO CONGRESSO",IFERROR(_xlfn.XLOOKUP($G231,$AH:$AH,$AI:$AI),IFERROR(_xlfn.XLOOKUP($G231,'2021'!$F:$F,'2021'!$G:$G),IFERROR(_xlfn.XLOOKUP($G231,'2022'!$G:$G,'2022'!$H:$H),IFERROR(_xlfn.XLOOKUP($G231,'2023'!$G:$G,'2023'!$H:$H),IFERROR(_xlfn.XLOOKUP($G231,'2019'!$G:$G,'2019'!$H:$H),IFERROR(_xlfn.XLOOKUP($G231,'2024'!$G:$G,'2024'!$H:$H),IFERROR(_xlfn.XLOOKUP($G231,'2025'!$G:$G,'2025'!$H:$H),IFERROR(_xlfn.XLOOKUP($G231,'2026'!$G:$G,'2026'!$H:$H),""))))))))))</f>
        <v>DEPUTADO FEDERAL</v>
      </c>
      <c r="I231" s="9" t="s">
        <v>242</v>
      </c>
      <c r="J231" s="9" t="s">
        <v>5639</v>
      </c>
      <c r="K231" s="9" t="s">
        <v>40</v>
      </c>
      <c r="L231" s="9" t="s">
        <v>41</v>
      </c>
      <c r="M231" s="9" t="s">
        <v>42</v>
      </c>
      <c r="N231" s="9" t="s">
        <v>5257</v>
      </c>
      <c r="O231" s="9" t="s">
        <v>5263</v>
      </c>
      <c r="P231" s="9" t="s">
        <v>45</v>
      </c>
      <c r="Q231" s="9" t="s">
        <v>84</v>
      </c>
      <c r="R231" s="9" t="s">
        <v>45</v>
      </c>
      <c r="S231" s="9" t="s">
        <v>5224</v>
      </c>
      <c r="T231" s="9" t="s">
        <v>75</v>
      </c>
      <c r="U231" s="9" t="s">
        <v>76</v>
      </c>
      <c r="V231" s="9" t="s">
        <v>75</v>
      </c>
      <c r="W231" s="9" t="s">
        <v>51</v>
      </c>
      <c r="X231" s="9" t="s">
        <v>52</v>
      </c>
      <c r="Y231" s="9" t="s">
        <v>53</v>
      </c>
      <c r="Z231" s="9" t="s">
        <v>5207</v>
      </c>
      <c r="AA231" s="9" t="s">
        <v>55</v>
      </c>
      <c r="AB231" s="9" t="s">
        <v>5248</v>
      </c>
      <c r="AC231" s="12">
        <v>0</v>
      </c>
      <c r="AD231" s="6"/>
      <c r="AE231" s="10" t="str" cm="1">
        <f t="array" aca="1" ref="AE231" ca="1">IFERROR(_xlfn.XLOOKUP(MID(CELL("filename",$A$1),FIND("]",CELL("filename",$A$1))+1,255)&amp;"|"&amp;$C231,Fonte_OM_Objeto!$G:$G,Fonte_OM_Objeto!$J:$J),"")</f>
        <v/>
      </c>
      <c r="AF231" s="10" t="str" cm="1">
        <f t="array" aca="1" ref="AF231" ca="1">IFERROR(_xlfn.XLOOKUP(MID(CELL("filename",$A$1),FIND("]",CELL("filename",$A$1))+1,255)&amp;"|"&amp;$C231,Fonte_OM_Objeto!$G:$G,Fonte_OM_Objeto!$K:$K),"")</f>
        <v/>
      </c>
    </row>
    <row r="232" spans="1:32" s="1" customFormat="1" ht="19.7" customHeight="1" x14ac:dyDescent="0.2">
      <c r="A232" s="9" t="s">
        <v>30</v>
      </c>
      <c r="B232" s="9" t="s">
        <v>31</v>
      </c>
      <c r="C232" s="9" t="s">
        <v>6420</v>
      </c>
      <c r="D232" s="9" t="s">
        <v>33</v>
      </c>
      <c r="E232" s="9"/>
      <c r="F232" s="9" t="s">
        <v>6414</v>
      </c>
      <c r="G232" s="9" t="s">
        <v>6413</v>
      </c>
      <c r="H232" s="13" t="str">
        <f>IF($D232="BANCADA ESTADUAL (RP 7)","BANCADA ESTADUAL",IF($D232="RELATOR (RP 9)","COMISSÃO MISTA DO CONGRESSO",IFERROR(_xlfn.XLOOKUP($G232,$AH:$AH,$AI:$AI),IFERROR(_xlfn.XLOOKUP($G232,'2021'!$F:$F,'2021'!$G:$G),IFERROR(_xlfn.XLOOKUP($G232,'2022'!$G:$G,'2022'!$H:$H),IFERROR(_xlfn.XLOOKUP($G232,'2023'!$G:$G,'2023'!$H:$H),IFERROR(_xlfn.XLOOKUP($G232,'2019'!$G:$G,'2019'!$H:$H),IFERROR(_xlfn.XLOOKUP($G232,'2024'!$G:$G,'2024'!$H:$H),IFERROR(_xlfn.XLOOKUP($G232,'2025'!$G:$G,'2025'!$H:$H),IFERROR(_xlfn.XLOOKUP($G232,'2026'!$G:$G,'2026'!$H:$H),""))))))))))</f>
        <v>DEPUTADO FEDERAL</v>
      </c>
      <c r="I232" s="9" t="s">
        <v>242</v>
      </c>
      <c r="J232" s="9" t="s">
        <v>5639</v>
      </c>
      <c r="K232" s="9" t="s">
        <v>40</v>
      </c>
      <c r="L232" s="9" t="s">
        <v>41</v>
      </c>
      <c r="M232" s="9" t="s">
        <v>408</v>
      </c>
      <c r="N232" s="9" t="s">
        <v>409</v>
      </c>
      <c r="O232" s="9" t="s">
        <v>5251</v>
      </c>
      <c r="P232" s="9" t="s">
        <v>45</v>
      </c>
      <c r="Q232" s="9" t="s">
        <v>411</v>
      </c>
      <c r="R232" s="9" t="s">
        <v>2353</v>
      </c>
      <c r="S232" s="9" t="s">
        <v>5211</v>
      </c>
      <c r="T232" s="9" t="s">
        <v>75</v>
      </c>
      <c r="U232" s="9" t="s">
        <v>76</v>
      </c>
      <c r="V232" s="9" t="s">
        <v>75</v>
      </c>
      <c r="W232" s="9" t="s">
        <v>51</v>
      </c>
      <c r="X232" s="9" t="s">
        <v>102</v>
      </c>
      <c r="Y232" s="9" t="s">
        <v>53</v>
      </c>
      <c r="Z232" s="9" t="s">
        <v>5207</v>
      </c>
      <c r="AA232" s="9" t="s">
        <v>55</v>
      </c>
      <c r="AB232" s="9" t="s">
        <v>5248</v>
      </c>
      <c r="AC232" s="12">
        <v>0</v>
      </c>
      <c r="AD232" s="6"/>
      <c r="AE232" s="10" t="str" cm="1">
        <f t="array" aca="1" ref="AE232" ca="1">IFERROR(_xlfn.XLOOKUP(MID(CELL("filename",$A$1),FIND("]",CELL("filename",$A$1))+1,255)&amp;"|"&amp;$C232,Fonte_OM_Objeto!$G:$G,Fonte_OM_Objeto!$J:$J),"")</f>
        <v/>
      </c>
      <c r="AF232" s="10" t="str" cm="1">
        <f t="array" aca="1" ref="AF232" ca="1">IFERROR(_xlfn.XLOOKUP(MID(CELL("filename",$A$1),FIND("]",CELL("filename",$A$1))+1,255)&amp;"|"&amp;$C232,Fonte_OM_Objeto!$G:$G,Fonte_OM_Objeto!$K:$K),"")</f>
        <v/>
      </c>
    </row>
    <row r="233" spans="1:32" s="1" customFormat="1" ht="19.7" customHeight="1" x14ac:dyDescent="0.2">
      <c r="A233" s="9" t="s">
        <v>30</v>
      </c>
      <c r="B233" s="9" t="s">
        <v>31</v>
      </c>
      <c r="C233" s="9" t="s">
        <v>6420</v>
      </c>
      <c r="D233" s="9" t="s">
        <v>33</v>
      </c>
      <c r="E233" s="9"/>
      <c r="F233" s="9" t="s">
        <v>6414</v>
      </c>
      <c r="G233" s="9" t="s">
        <v>6413</v>
      </c>
      <c r="H233" s="13" t="str">
        <f>IF($D233="BANCADA ESTADUAL (RP 7)","BANCADA ESTADUAL",IF($D233="RELATOR (RP 9)","COMISSÃO MISTA DO CONGRESSO",IFERROR(_xlfn.XLOOKUP($G233,$AH:$AH,$AI:$AI),IFERROR(_xlfn.XLOOKUP($G233,'2021'!$F:$F,'2021'!$G:$G),IFERROR(_xlfn.XLOOKUP($G233,'2022'!$G:$G,'2022'!$H:$H),IFERROR(_xlfn.XLOOKUP($G233,'2023'!$G:$G,'2023'!$H:$H),IFERROR(_xlfn.XLOOKUP($G233,'2019'!$G:$G,'2019'!$H:$H),IFERROR(_xlfn.XLOOKUP($G233,'2024'!$G:$G,'2024'!$H:$H),IFERROR(_xlfn.XLOOKUP($G233,'2025'!$G:$G,'2025'!$H:$H),IFERROR(_xlfn.XLOOKUP($G233,'2026'!$G:$G,'2026'!$H:$H),""))))))))))</f>
        <v>DEPUTADO FEDERAL</v>
      </c>
      <c r="I233" s="9" t="s">
        <v>242</v>
      </c>
      <c r="J233" s="9" t="s">
        <v>5639</v>
      </c>
      <c r="K233" s="9" t="s">
        <v>40</v>
      </c>
      <c r="L233" s="9" t="s">
        <v>41</v>
      </c>
      <c r="M233" s="9" t="s">
        <v>408</v>
      </c>
      <c r="N233" s="9" t="s">
        <v>409</v>
      </c>
      <c r="O233" s="9" t="s">
        <v>5251</v>
      </c>
      <c r="P233" s="9" t="s">
        <v>45</v>
      </c>
      <c r="Q233" s="9" t="s">
        <v>411</v>
      </c>
      <c r="R233" s="9" t="s">
        <v>2353</v>
      </c>
      <c r="S233" s="9" t="s">
        <v>5211</v>
      </c>
      <c r="T233" s="9" t="s">
        <v>75</v>
      </c>
      <c r="U233" s="9" t="s">
        <v>76</v>
      </c>
      <c r="V233" s="9" t="s">
        <v>75</v>
      </c>
      <c r="W233" s="9" t="s">
        <v>51</v>
      </c>
      <c r="X233" s="9" t="s">
        <v>52</v>
      </c>
      <c r="Y233" s="9" t="s">
        <v>53</v>
      </c>
      <c r="Z233" s="9" t="s">
        <v>5207</v>
      </c>
      <c r="AA233" s="9" t="s">
        <v>55</v>
      </c>
      <c r="AB233" s="9" t="s">
        <v>5248</v>
      </c>
      <c r="AC233" s="12">
        <v>0</v>
      </c>
      <c r="AD233" s="6"/>
      <c r="AE233" s="10" t="str" cm="1">
        <f t="array" aca="1" ref="AE233" ca="1">IFERROR(_xlfn.XLOOKUP(MID(CELL("filename",$A$1),FIND("]",CELL("filename",$A$1))+1,255)&amp;"|"&amp;$C233,Fonte_OM_Objeto!$G:$G,Fonte_OM_Objeto!$J:$J),"")</f>
        <v/>
      </c>
      <c r="AF233" s="10" t="str" cm="1">
        <f t="array" aca="1" ref="AF233" ca="1">IFERROR(_xlfn.XLOOKUP(MID(CELL("filename",$A$1),FIND("]",CELL("filename",$A$1))+1,255)&amp;"|"&amp;$C233,Fonte_OM_Objeto!$G:$G,Fonte_OM_Objeto!$K:$K),"")</f>
        <v/>
      </c>
    </row>
    <row r="234" spans="1:32" s="1" customFormat="1" ht="19.7" customHeight="1" x14ac:dyDescent="0.2">
      <c r="A234" s="9" t="s">
        <v>30</v>
      </c>
      <c r="B234" s="9" t="s">
        <v>31</v>
      </c>
      <c r="C234" s="9" t="s">
        <v>6419</v>
      </c>
      <c r="D234" s="9" t="s">
        <v>33</v>
      </c>
      <c r="E234" s="9"/>
      <c r="F234" s="9" t="s">
        <v>6414</v>
      </c>
      <c r="G234" s="9" t="s">
        <v>6413</v>
      </c>
      <c r="H234" s="13" t="str">
        <f>IF($D234="BANCADA ESTADUAL (RP 7)","BANCADA ESTADUAL",IF($D234="RELATOR (RP 9)","COMISSÃO MISTA DO CONGRESSO",IFERROR(_xlfn.XLOOKUP($G234,$AH:$AH,$AI:$AI),IFERROR(_xlfn.XLOOKUP($G234,'2021'!$F:$F,'2021'!$G:$G),IFERROR(_xlfn.XLOOKUP($G234,'2022'!$G:$G,'2022'!$H:$H),IFERROR(_xlfn.XLOOKUP($G234,'2023'!$G:$G,'2023'!$H:$H),IFERROR(_xlfn.XLOOKUP($G234,'2019'!$G:$G,'2019'!$H:$H),IFERROR(_xlfn.XLOOKUP($G234,'2024'!$G:$G,'2024'!$H:$H),IFERROR(_xlfn.XLOOKUP($G234,'2025'!$G:$G,'2025'!$H:$H),IFERROR(_xlfn.XLOOKUP($G234,'2026'!$G:$G,'2026'!$H:$H),""))))))))))</f>
        <v>DEPUTADO FEDERAL</v>
      </c>
      <c r="I234" s="9" t="s">
        <v>242</v>
      </c>
      <c r="J234" s="9" t="s">
        <v>5639</v>
      </c>
      <c r="K234" s="9" t="s">
        <v>40</v>
      </c>
      <c r="L234" s="9" t="s">
        <v>41</v>
      </c>
      <c r="M234" s="9" t="s">
        <v>408</v>
      </c>
      <c r="N234" s="9" t="s">
        <v>409</v>
      </c>
      <c r="O234" s="9" t="s">
        <v>6418</v>
      </c>
      <c r="P234" s="9" t="s">
        <v>6417</v>
      </c>
      <c r="Q234" s="9" t="s">
        <v>411</v>
      </c>
      <c r="R234" s="9" t="s">
        <v>2353</v>
      </c>
      <c r="S234" s="9" t="s">
        <v>6416</v>
      </c>
      <c r="T234" s="9" t="s">
        <v>75</v>
      </c>
      <c r="U234" s="9" t="s">
        <v>76</v>
      </c>
      <c r="V234" s="9" t="s">
        <v>75</v>
      </c>
      <c r="W234" s="9" t="s">
        <v>51</v>
      </c>
      <c r="X234" s="9" t="s">
        <v>52</v>
      </c>
      <c r="Y234" s="9" t="s">
        <v>53</v>
      </c>
      <c r="Z234" s="9" t="s">
        <v>5207</v>
      </c>
      <c r="AA234" s="9" t="s">
        <v>55</v>
      </c>
      <c r="AB234" s="9" t="s">
        <v>5248</v>
      </c>
      <c r="AC234" s="12">
        <v>0</v>
      </c>
      <c r="AD234" s="6"/>
      <c r="AE234" s="10" t="str" cm="1">
        <f t="array" aca="1" ref="AE234" ca="1">IFERROR(_xlfn.XLOOKUP(MID(CELL("filename",$A$1),FIND("]",CELL("filename",$A$1))+1,255)&amp;"|"&amp;$C234,Fonte_OM_Objeto!$G:$G,Fonte_OM_Objeto!$J:$J),"")</f>
        <v/>
      </c>
      <c r="AF234" s="10" t="str" cm="1">
        <f t="array" aca="1" ref="AF234" ca="1">IFERROR(_xlfn.XLOOKUP(MID(CELL("filename",$A$1),FIND("]",CELL("filename",$A$1))+1,255)&amp;"|"&amp;$C234,Fonte_OM_Objeto!$G:$G,Fonte_OM_Objeto!$K:$K),"")</f>
        <v/>
      </c>
    </row>
    <row r="235" spans="1:32" s="1" customFormat="1" ht="19.7" customHeight="1" x14ac:dyDescent="0.2">
      <c r="A235" s="9" t="s">
        <v>30</v>
      </c>
      <c r="B235" s="9" t="s">
        <v>31</v>
      </c>
      <c r="C235" s="9" t="s">
        <v>6415</v>
      </c>
      <c r="D235" s="9" t="s">
        <v>33</v>
      </c>
      <c r="E235" s="9"/>
      <c r="F235" s="9" t="s">
        <v>6414</v>
      </c>
      <c r="G235" s="9" t="s">
        <v>6413</v>
      </c>
      <c r="H235" s="13" t="str">
        <f>IF($D235="BANCADA ESTADUAL (RP 7)","BANCADA ESTADUAL",IF($D235="RELATOR (RP 9)","COMISSÃO MISTA DO CONGRESSO",IFERROR(_xlfn.XLOOKUP($G235,$AH:$AH,$AI:$AI),IFERROR(_xlfn.XLOOKUP($G235,'2021'!$F:$F,'2021'!$G:$G),IFERROR(_xlfn.XLOOKUP($G235,'2022'!$G:$G,'2022'!$H:$H),IFERROR(_xlfn.XLOOKUP($G235,'2023'!$G:$G,'2023'!$H:$H),IFERROR(_xlfn.XLOOKUP($G235,'2019'!$G:$G,'2019'!$H:$H),IFERROR(_xlfn.XLOOKUP($G235,'2024'!$G:$G,'2024'!$H:$H),IFERROR(_xlfn.XLOOKUP($G235,'2025'!$G:$G,'2025'!$H:$H),IFERROR(_xlfn.XLOOKUP($G235,'2026'!$G:$G,'2026'!$H:$H),""))))))))))</f>
        <v>DEPUTADO FEDERAL</v>
      </c>
      <c r="I235" s="9" t="s">
        <v>242</v>
      </c>
      <c r="J235" s="9" t="s">
        <v>5639</v>
      </c>
      <c r="K235" s="9" t="s">
        <v>40</v>
      </c>
      <c r="L235" s="9" t="s">
        <v>41</v>
      </c>
      <c r="M235" s="9" t="s">
        <v>59</v>
      </c>
      <c r="N235" s="9" t="s">
        <v>5252</v>
      </c>
      <c r="O235" s="9" t="s">
        <v>5246</v>
      </c>
      <c r="P235" s="9" t="s">
        <v>45</v>
      </c>
      <c r="Q235" s="9" t="s">
        <v>46</v>
      </c>
      <c r="R235" s="9" t="s">
        <v>5235</v>
      </c>
      <c r="S235" s="9" t="s">
        <v>5210</v>
      </c>
      <c r="T235" s="9" t="s">
        <v>75</v>
      </c>
      <c r="U235" s="9" t="s">
        <v>76</v>
      </c>
      <c r="V235" s="9" t="s">
        <v>75</v>
      </c>
      <c r="W235" s="9" t="s">
        <v>51</v>
      </c>
      <c r="X235" s="9" t="s">
        <v>52</v>
      </c>
      <c r="Y235" s="9" t="s">
        <v>53</v>
      </c>
      <c r="Z235" s="9" t="s">
        <v>5207</v>
      </c>
      <c r="AA235" s="9" t="s">
        <v>55</v>
      </c>
      <c r="AB235" s="9" t="s">
        <v>5248</v>
      </c>
      <c r="AC235" s="12">
        <v>0</v>
      </c>
      <c r="AD235" s="6"/>
      <c r="AE235" s="10" t="str" cm="1">
        <f t="array" aca="1" ref="AE235" ca="1">IFERROR(_xlfn.XLOOKUP(MID(CELL("filename",$A$1),FIND("]",CELL("filename",$A$1))+1,255)&amp;"|"&amp;$C235,Fonte_OM_Objeto!$G:$G,Fonte_OM_Objeto!$J:$J),"")</f>
        <v/>
      </c>
      <c r="AF235" s="10" t="str" cm="1">
        <f t="array" aca="1" ref="AF235" ca="1">IFERROR(_xlfn.XLOOKUP(MID(CELL("filename",$A$1),FIND("]",CELL("filename",$A$1))+1,255)&amp;"|"&amp;$C235,Fonte_OM_Objeto!$G:$G,Fonte_OM_Objeto!$K:$K),"")</f>
        <v/>
      </c>
    </row>
    <row r="236" spans="1:32" s="1" customFormat="1" ht="19.7" customHeight="1" x14ac:dyDescent="0.2">
      <c r="A236" s="9" t="s">
        <v>30</v>
      </c>
      <c r="B236" s="9" t="s">
        <v>31</v>
      </c>
      <c r="C236" s="9" t="s">
        <v>6412</v>
      </c>
      <c r="D236" s="9" t="s">
        <v>33</v>
      </c>
      <c r="E236" s="9"/>
      <c r="F236" s="9" t="s">
        <v>6411</v>
      </c>
      <c r="G236" s="9" t="s">
        <v>6410</v>
      </c>
      <c r="H236" s="13" t="str">
        <f>IF($D236="BANCADA ESTADUAL (RP 7)","BANCADA ESTADUAL",IF($D236="RELATOR (RP 9)","COMISSÃO MISTA DO CONGRESSO",IFERROR(_xlfn.XLOOKUP($G236,$AH:$AH,$AI:$AI),IFERROR(_xlfn.XLOOKUP($G236,'2021'!$F:$F,'2021'!$G:$G),IFERROR(_xlfn.XLOOKUP($G236,'2022'!$G:$G,'2022'!$H:$H),IFERROR(_xlfn.XLOOKUP($G236,'2023'!$G:$G,'2023'!$H:$H),IFERROR(_xlfn.XLOOKUP($G236,'2019'!$G:$G,'2019'!$H:$H),IFERROR(_xlfn.XLOOKUP($G236,'2024'!$G:$G,'2024'!$H:$H),IFERROR(_xlfn.XLOOKUP($G236,'2025'!$G:$G,'2025'!$H:$H),IFERROR(_xlfn.XLOOKUP($G236,'2026'!$G:$G,'2026'!$H:$H),""))))))))))</f>
        <v>DEPUTADO FEDERAL</v>
      </c>
      <c r="I236" s="9" t="s">
        <v>198</v>
      </c>
      <c r="J236" s="9" t="s">
        <v>173</v>
      </c>
      <c r="K236" s="9" t="s">
        <v>40</v>
      </c>
      <c r="L236" s="9" t="s">
        <v>41</v>
      </c>
      <c r="M236" s="9" t="s">
        <v>97</v>
      </c>
      <c r="N236" s="9" t="s">
        <v>5264</v>
      </c>
      <c r="O236" s="9" t="s">
        <v>130</v>
      </c>
      <c r="P236" s="9" t="s">
        <v>45</v>
      </c>
      <c r="Q236" s="9" t="s">
        <v>109</v>
      </c>
      <c r="R236" s="9" t="s">
        <v>47</v>
      </c>
      <c r="S236" s="9" t="s">
        <v>5267</v>
      </c>
      <c r="T236" s="9" t="s">
        <v>75</v>
      </c>
      <c r="U236" s="9" t="s">
        <v>76</v>
      </c>
      <c r="V236" s="9" t="s">
        <v>75</v>
      </c>
      <c r="W236" s="9" t="s">
        <v>111</v>
      </c>
      <c r="X236" s="9" t="s">
        <v>52</v>
      </c>
      <c r="Y236" s="9" t="s">
        <v>53</v>
      </c>
      <c r="Z236" s="9" t="s">
        <v>5207</v>
      </c>
      <c r="AA236" s="9" t="s">
        <v>55</v>
      </c>
      <c r="AB236" s="9" t="s">
        <v>5248</v>
      </c>
      <c r="AC236" s="12">
        <v>100000</v>
      </c>
      <c r="AD236" s="6"/>
      <c r="AE236" s="10" t="str" cm="1">
        <f t="array" aca="1" ref="AE236" ca="1">IFERROR(_xlfn.XLOOKUP(MID(CELL("filename",$A$1),FIND("]",CELL("filename",$A$1))+1,255)&amp;"|"&amp;$C236,Fonte_OM_Objeto!$G:$G,Fonte_OM_Objeto!$J:$J),"")</f>
        <v/>
      </c>
      <c r="AF236" s="10" t="str" cm="1">
        <f t="array" aca="1" ref="AF236" ca="1">IFERROR(_xlfn.XLOOKUP(MID(CELL("filename",$A$1),FIND("]",CELL("filename",$A$1))+1,255)&amp;"|"&amp;$C236,Fonte_OM_Objeto!$G:$G,Fonte_OM_Objeto!$K:$K),"")</f>
        <v/>
      </c>
    </row>
    <row r="237" spans="1:32" s="1" customFormat="1" ht="19.7" customHeight="1" x14ac:dyDescent="0.2">
      <c r="A237" s="9" t="s">
        <v>30</v>
      </c>
      <c r="B237" s="9" t="s">
        <v>31</v>
      </c>
      <c r="C237" s="9" t="s">
        <v>6409</v>
      </c>
      <c r="D237" s="9" t="s">
        <v>33</v>
      </c>
      <c r="E237" s="9"/>
      <c r="F237" s="9" t="s">
        <v>6406</v>
      </c>
      <c r="G237" s="9" t="s">
        <v>6408</v>
      </c>
      <c r="H237" s="13" t="str">
        <f>IF($D237="BANCADA ESTADUAL (RP 7)","BANCADA ESTADUAL",IF($D237="RELATOR (RP 9)","COMISSÃO MISTA DO CONGRESSO",IFERROR(_xlfn.XLOOKUP($G237,$AH:$AH,$AI:$AI),IFERROR(_xlfn.XLOOKUP($G237,'2021'!$F:$F,'2021'!$G:$G),IFERROR(_xlfn.XLOOKUP($G237,'2022'!$G:$G,'2022'!$H:$H),IFERROR(_xlfn.XLOOKUP($G237,'2023'!$G:$G,'2023'!$H:$H),IFERROR(_xlfn.XLOOKUP($G237,'2019'!$G:$G,'2019'!$H:$H),IFERROR(_xlfn.XLOOKUP($G237,'2024'!$G:$G,'2024'!$H:$H),IFERROR(_xlfn.XLOOKUP($G237,'2025'!$G:$G,'2025'!$H:$H),IFERROR(_xlfn.XLOOKUP($G237,'2026'!$G:$G,'2026'!$H:$H),""))))))))))</f>
        <v>SENADOR</v>
      </c>
      <c r="I237" s="9" t="s">
        <v>362</v>
      </c>
      <c r="J237" s="9" t="s">
        <v>5633</v>
      </c>
      <c r="K237" s="9" t="s">
        <v>40</v>
      </c>
      <c r="L237" s="9" t="s">
        <v>41</v>
      </c>
      <c r="M237" s="9" t="s">
        <v>70</v>
      </c>
      <c r="N237" s="9" t="s">
        <v>71</v>
      </c>
      <c r="O237" s="9" t="s">
        <v>5239</v>
      </c>
      <c r="P237" s="9" t="s">
        <v>45</v>
      </c>
      <c r="Q237" s="9" t="s">
        <v>62</v>
      </c>
      <c r="R237" s="9" t="s">
        <v>45</v>
      </c>
      <c r="S237" s="9" t="s">
        <v>5237</v>
      </c>
      <c r="T237" s="9" t="s">
        <v>75</v>
      </c>
      <c r="U237" s="9" t="s">
        <v>76</v>
      </c>
      <c r="V237" s="9" t="s">
        <v>75</v>
      </c>
      <c r="W237" s="9" t="s">
        <v>51</v>
      </c>
      <c r="X237" s="9" t="s">
        <v>52</v>
      </c>
      <c r="Y237" s="9" t="s">
        <v>53</v>
      </c>
      <c r="Z237" s="9" t="s">
        <v>5207</v>
      </c>
      <c r="AA237" s="9" t="s">
        <v>55</v>
      </c>
      <c r="AB237" s="9" t="s">
        <v>5248</v>
      </c>
      <c r="AC237" s="12">
        <v>0</v>
      </c>
      <c r="AD237" s="6"/>
      <c r="AE237" s="10" t="str" cm="1">
        <f t="array" aca="1" ref="AE237" ca="1">IFERROR(_xlfn.XLOOKUP(MID(CELL("filename",$A$1),FIND("]",CELL("filename",$A$1))+1,255)&amp;"|"&amp;$C237,Fonte_OM_Objeto!$G:$G,Fonte_OM_Objeto!$J:$J),"")</f>
        <v/>
      </c>
      <c r="AF237" s="10" t="str" cm="1">
        <f t="array" aca="1" ref="AF237" ca="1">IFERROR(_xlfn.XLOOKUP(MID(CELL("filename",$A$1),FIND("]",CELL("filename",$A$1))+1,255)&amp;"|"&amp;$C237,Fonte_OM_Objeto!$G:$G,Fonte_OM_Objeto!$K:$K),"")</f>
        <v/>
      </c>
    </row>
    <row r="238" spans="1:32" s="1" customFormat="1" ht="19.7" customHeight="1" x14ac:dyDescent="0.2">
      <c r="A238" s="9" t="s">
        <v>30</v>
      </c>
      <c r="B238" s="9" t="s">
        <v>31</v>
      </c>
      <c r="C238" s="9" t="s">
        <v>6407</v>
      </c>
      <c r="D238" s="9" t="s">
        <v>33</v>
      </c>
      <c r="E238" s="9"/>
      <c r="F238" s="9" t="s">
        <v>6406</v>
      </c>
      <c r="G238" s="9" t="s">
        <v>6405</v>
      </c>
      <c r="H238" s="13" t="str">
        <f>IF($D238="BANCADA ESTADUAL (RP 7)","BANCADA ESTADUAL",IF($D238="RELATOR (RP 9)","COMISSÃO MISTA DO CONGRESSO",IFERROR(_xlfn.XLOOKUP($G238,$AH:$AH,$AI:$AI),IFERROR(_xlfn.XLOOKUP($G238,'2021'!$F:$F,'2021'!$G:$G),IFERROR(_xlfn.XLOOKUP($G238,'2022'!$G:$G,'2022'!$H:$H),IFERROR(_xlfn.XLOOKUP($G238,'2023'!$G:$G,'2023'!$H:$H),IFERROR(_xlfn.XLOOKUP($G238,'2019'!$G:$G,'2019'!$H:$H),IFERROR(_xlfn.XLOOKUP($G238,'2024'!$G:$G,'2024'!$H:$H),IFERROR(_xlfn.XLOOKUP($G238,'2025'!$G:$G,'2025'!$H:$H),IFERROR(_xlfn.XLOOKUP($G238,'2026'!$G:$G,'2026'!$H:$H),""))))))))))</f>
        <v/>
      </c>
      <c r="I238" s="9" t="s">
        <v>362</v>
      </c>
      <c r="J238" s="9" t="s">
        <v>4375</v>
      </c>
      <c r="K238" s="9" t="s">
        <v>40</v>
      </c>
      <c r="L238" s="9" t="s">
        <v>41</v>
      </c>
      <c r="M238" s="9" t="s">
        <v>42</v>
      </c>
      <c r="N238" s="9" t="s">
        <v>5257</v>
      </c>
      <c r="O238" s="9" t="s">
        <v>5656</v>
      </c>
      <c r="P238" s="9" t="s">
        <v>45</v>
      </c>
      <c r="Q238" s="9" t="s">
        <v>46</v>
      </c>
      <c r="R238" s="9" t="s">
        <v>47</v>
      </c>
      <c r="S238" s="9" t="s">
        <v>5210</v>
      </c>
      <c r="T238" s="9" t="s">
        <v>5351</v>
      </c>
      <c r="U238" s="9" t="s">
        <v>362</v>
      </c>
      <c r="V238" s="9" t="s">
        <v>5350</v>
      </c>
      <c r="W238" s="9" t="s">
        <v>51</v>
      </c>
      <c r="X238" s="9" t="s">
        <v>52</v>
      </c>
      <c r="Y238" s="9" t="s">
        <v>53</v>
      </c>
      <c r="Z238" s="9" t="s">
        <v>5207</v>
      </c>
      <c r="AA238" s="9" t="s">
        <v>55</v>
      </c>
      <c r="AB238" s="9" t="s">
        <v>5248</v>
      </c>
      <c r="AC238" s="12">
        <v>60000</v>
      </c>
      <c r="AD238" s="6"/>
      <c r="AE238" s="10" t="str" cm="1">
        <f t="array" aca="1" ref="AE238" ca="1">IFERROR(_xlfn.XLOOKUP(MID(CELL("filename",$A$1),FIND("]",CELL("filename",$A$1))+1,255)&amp;"|"&amp;$C238,Fonte_OM_Objeto!$G:$G,Fonte_OM_Objeto!$J:$J),"")</f>
        <v>59º Batalhão de Infantaria Motorizado - Maceió - AL</v>
      </c>
      <c r="AF238" s="10" t="str" cm="1">
        <f t="array" aca="1" ref="AF238" ca="1">IFERROR(_xlfn.XLOOKUP(MID(CELL("filename",$A$1),FIND("]",CELL("filename",$A$1))+1,255)&amp;"|"&amp;$C238,Fonte_OM_Objeto!$G:$G,Fonte_OM_Objeto!$K:$K),"")</f>
        <v>Adequação das instalações, aquisição de mobiliário, equipamentos eletrônicos e de informática</v>
      </c>
    </row>
    <row r="239" spans="1:32" s="1" customFormat="1" ht="19.7" customHeight="1" x14ac:dyDescent="0.2">
      <c r="A239" s="9" t="s">
        <v>30</v>
      </c>
      <c r="B239" s="9" t="s">
        <v>31</v>
      </c>
      <c r="C239" s="9" t="s">
        <v>6404</v>
      </c>
      <c r="D239" s="9" t="s">
        <v>33</v>
      </c>
      <c r="E239" s="9"/>
      <c r="F239" s="9" t="s">
        <v>5147</v>
      </c>
      <c r="G239" s="9" t="s">
        <v>5146</v>
      </c>
      <c r="H239" s="13" t="str">
        <f>IF($D239="BANCADA ESTADUAL (RP 7)","BANCADA ESTADUAL",IF($D239="RELATOR (RP 9)","COMISSÃO MISTA DO CONGRESSO",IFERROR(_xlfn.XLOOKUP($G239,$AH:$AH,$AI:$AI),IFERROR(_xlfn.XLOOKUP($G239,'2021'!$F:$F,'2021'!$G:$G),IFERROR(_xlfn.XLOOKUP($G239,'2022'!$G:$G,'2022'!$H:$H),IFERROR(_xlfn.XLOOKUP($G239,'2023'!$G:$G,'2023'!$H:$H),IFERROR(_xlfn.XLOOKUP($G239,'2019'!$G:$G,'2019'!$H:$H),IFERROR(_xlfn.XLOOKUP($G239,'2024'!$G:$G,'2024'!$H:$H),IFERROR(_xlfn.XLOOKUP($G239,'2025'!$G:$G,'2025'!$H:$H),IFERROR(_xlfn.XLOOKUP($G239,'2026'!$G:$G,'2026'!$H:$H),""))))))))))</f>
        <v>DEPUTADO FEDERAL</v>
      </c>
      <c r="I239" s="9" t="s">
        <v>190</v>
      </c>
      <c r="J239" s="9" t="s">
        <v>160</v>
      </c>
      <c r="K239" s="9" t="s">
        <v>40</v>
      </c>
      <c r="L239" s="9" t="s">
        <v>41</v>
      </c>
      <c r="M239" s="9" t="s">
        <v>232</v>
      </c>
      <c r="N239" s="9" t="s">
        <v>233</v>
      </c>
      <c r="O239" s="9" t="s">
        <v>5471</v>
      </c>
      <c r="P239" s="9" t="s">
        <v>45</v>
      </c>
      <c r="Q239" s="9" t="s">
        <v>235</v>
      </c>
      <c r="R239" s="9" t="s">
        <v>45</v>
      </c>
      <c r="S239" s="9" t="s">
        <v>5277</v>
      </c>
      <c r="T239" s="9" t="s">
        <v>2645</v>
      </c>
      <c r="U239" s="9" t="s">
        <v>190</v>
      </c>
      <c r="V239" s="9" t="s">
        <v>5470</v>
      </c>
      <c r="W239" s="9" t="s">
        <v>51</v>
      </c>
      <c r="X239" s="9" t="s">
        <v>102</v>
      </c>
      <c r="Y239" s="9" t="s">
        <v>207</v>
      </c>
      <c r="Z239" s="9" t="s">
        <v>5207</v>
      </c>
      <c r="AA239" s="9" t="s">
        <v>55</v>
      </c>
      <c r="AB239" s="9" t="s">
        <v>5248</v>
      </c>
      <c r="AC239" s="12">
        <v>500000</v>
      </c>
      <c r="AD239" s="6"/>
      <c r="AE239" s="10" t="str" cm="1">
        <f t="array" aca="1" ref="AE239" ca="1">IFERROR(_xlfn.XLOOKUP(MID(CELL("filename",$A$1),FIND("]",CELL("filename",$A$1))+1,255)&amp;"|"&amp;$C239,Fonte_OM_Objeto!$G:$G,Fonte_OM_Objeto!$J:$J),"")</f>
        <v/>
      </c>
      <c r="AF239" s="10" t="str" cm="1">
        <f t="array" aca="1" ref="AF239" ca="1">IFERROR(_xlfn.XLOOKUP(MID(CELL("filename",$A$1),FIND("]",CELL("filename",$A$1))+1,255)&amp;"|"&amp;$C239,Fonte_OM_Objeto!$G:$G,Fonte_OM_Objeto!$K:$K),"")</f>
        <v/>
      </c>
    </row>
    <row r="240" spans="1:32" s="1" customFormat="1" ht="19.7" customHeight="1" x14ac:dyDescent="0.2">
      <c r="A240" s="9" t="s">
        <v>30</v>
      </c>
      <c r="B240" s="9" t="s">
        <v>31</v>
      </c>
      <c r="C240" s="9" t="s">
        <v>6404</v>
      </c>
      <c r="D240" s="9" t="s">
        <v>33</v>
      </c>
      <c r="E240" s="9"/>
      <c r="F240" s="9" t="s">
        <v>5147</v>
      </c>
      <c r="G240" s="9" t="s">
        <v>5146</v>
      </c>
      <c r="H240" s="13" t="str">
        <f>IF($D240="BANCADA ESTADUAL (RP 7)","BANCADA ESTADUAL",IF($D240="RELATOR (RP 9)","COMISSÃO MISTA DO CONGRESSO",IFERROR(_xlfn.XLOOKUP($G240,$AH:$AH,$AI:$AI),IFERROR(_xlfn.XLOOKUP($G240,'2021'!$F:$F,'2021'!$G:$G),IFERROR(_xlfn.XLOOKUP($G240,'2022'!$G:$G,'2022'!$H:$H),IFERROR(_xlfn.XLOOKUP($G240,'2023'!$G:$G,'2023'!$H:$H),IFERROR(_xlfn.XLOOKUP($G240,'2019'!$G:$G,'2019'!$H:$H),IFERROR(_xlfn.XLOOKUP($G240,'2024'!$G:$G,'2024'!$H:$H),IFERROR(_xlfn.XLOOKUP($G240,'2025'!$G:$G,'2025'!$H:$H),IFERROR(_xlfn.XLOOKUP($G240,'2026'!$G:$G,'2026'!$H:$H),""))))))))))</f>
        <v>DEPUTADO FEDERAL</v>
      </c>
      <c r="I240" s="9" t="s">
        <v>190</v>
      </c>
      <c r="J240" s="9" t="s">
        <v>160</v>
      </c>
      <c r="K240" s="9" t="s">
        <v>40</v>
      </c>
      <c r="L240" s="9" t="s">
        <v>41</v>
      </c>
      <c r="M240" s="9" t="s">
        <v>232</v>
      </c>
      <c r="N240" s="9" t="s">
        <v>233</v>
      </c>
      <c r="O240" s="9" t="s">
        <v>5471</v>
      </c>
      <c r="P240" s="9" t="s">
        <v>45</v>
      </c>
      <c r="Q240" s="9" t="s">
        <v>235</v>
      </c>
      <c r="R240" s="9" t="s">
        <v>45</v>
      </c>
      <c r="S240" s="9" t="s">
        <v>5277</v>
      </c>
      <c r="T240" s="9" t="s">
        <v>2645</v>
      </c>
      <c r="U240" s="9" t="s">
        <v>190</v>
      </c>
      <c r="V240" s="9" t="s">
        <v>5470</v>
      </c>
      <c r="W240" s="9" t="s">
        <v>51</v>
      </c>
      <c r="X240" s="9" t="s">
        <v>52</v>
      </c>
      <c r="Y240" s="9" t="s">
        <v>207</v>
      </c>
      <c r="Z240" s="9" t="s">
        <v>5207</v>
      </c>
      <c r="AA240" s="9" t="s">
        <v>55</v>
      </c>
      <c r="AB240" s="9" t="s">
        <v>5248</v>
      </c>
      <c r="AC240" s="12">
        <v>0</v>
      </c>
      <c r="AD240" s="6"/>
      <c r="AE240" s="10" t="str" cm="1">
        <f t="array" aca="1" ref="AE240" ca="1">IFERROR(_xlfn.XLOOKUP(MID(CELL("filename",$A$1),FIND("]",CELL("filename",$A$1))+1,255)&amp;"|"&amp;$C240,Fonte_OM_Objeto!$G:$G,Fonte_OM_Objeto!$J:$J),"")</f>
        <v/>
      </c>
      <c r="AF240" s="10" t="str" cm="1">
        <f t="array" aca="1" ref="AF240" ca="1">IFERROR(_xlfn.XLOOKUP(MID(CELL("filename",$A$1),FIND("]",CELL("filename",$A$1))+1,255)&amp;"|"&amp;$C240,Fonte_OM_Objeto!$G:$G,Fonte_OM_Objeto!$K:$K),"")</f>
        <v/>
      </c>
    </row>
    <row r="241" spans="1:32" s="1" customFormat="1" ht="19.7" customHeight="1" x14ac:dyDescent="0.2">
      <c r="A241" s="9" t="s">
        <v>30</v>
      </c>
      <c r="B241" s="9" t="s">
        <v>31</v>
      </c>
      <c r="C241" s="9" t="s">
        <v>4579</v>
      </c>
      <c r="D241" s="9" t="s">
        <v>33</v>
      </c>
      <c r="E241" s="9"/>
      <c r="F241" s="9" t="s">
        <v>259</v>
      </c>
      <c r="G241" s="9" t="s">
        <v>260</v>
      </c>
      <c r="H241" s="13" t="str">
        <f>IF($D241="BANCADA ESTADUAL (RP 7)","BANCADA ESTADUAL",IF($D241="RELATOR (RP 9)","COMISSÃO MISTA DO CONGRESSO",IFERROR(_xlfn.XLOOKUP($G241,$AH:$AH,$AI:$AI),IFERROR(_xlfn.XLOOKUP($G241,'2021'!$F:$F,'2021'!$G:$G),IFERROR(_xlfn.XLOOKUP($G241,'2022'!$G:$G,'2022'!$H:$H),IFERROR(_xlfn.XLOOKUP($G241,'2023'!$G:$G,'2023'!$H:$H),IFERROR(_xlfn.XLOOKUP($G241,'2019'!$G:$G,'2019'!$H:$H),IFERROR(_xlfn.XLOOKUP($G241,'2024'!$G:$G,'2024'!$H:$H),IFERROR(_xlfn.XLOOKUP($G241,'2025'!$G:$G,'2025'!$H:$H),IFERROR(_xlfn.XLOOKUP($G241,'2026'!$G:$G,'2026'!$H:$H),""))))))))))</f>
        <v>DEPUTADO FEDERAL</v>
      </c>
      <c r="I241" s="9" t="s">
        <v>38</v>
      </c>
      <c r="J241" s="9" t="s">
        <v>477</v>
      </c>
      <c r="K241" s="9" t="s">
        <v>40</v>
      </c>
      <c r="L241" s="9" t="s">
        <v>41</v>
      </c>
      <c r="M241" s="9" t="s">
        <v>232</v>
      </c>
      <c r="N241" s="9" t="s">
        <v>233</v>
      </c>
      <c r="O241" s="9" t="s">
        <v>6403</v>
      </c>
      <c r="P241" s="9" t="s">
        <v>45</v>
      </c>
      <c r="Q241" s="9" t="s">
        <v>5298</v>
      </c>
      <c r="R241" s="9" t="s">
        <v>45</v>
      </c>
      <c r="S241" s="9" t="s">
        <v>5231</v>
      </c>
      <c r="T241" s="9" t="s">
        <v>6402</v>
      </c>
      <c r="U241" s="9" t="s">
        <v>38</v>
      </c>
      <c r="V241" s="9" t="s">
        <v>1672</v>
      </c>
      <c r="W241" s="9" t="s">
        <v>51</v>
      </c>
      <c r="X241" s="9" t="s">
        <v>52</v>
      </c>
      <c r="Y241" s="9" t="s">
        <v>53</v>
      </c>
      <c r="Z241" s="9" t="s">
        <v>5207</v>
      </c>
      <c r="AA241" s="9" t="s">
        <v>55</v>
      </c>
      <c r="AB241" s="9" t="s">
        <v>5248</v>
      </c>
      <c r="AC241" s="12">
        <v>0</v>
      </c>
      <c r="AD241" s="6"/>
      <c r="AE241" s="10" t="str" cm="1">
        <f t="array" aca="1" ref="AE241" ca="1">IFERROR(_xlfn.XLOOKUP(MID(CELL("filename",$A$1),FIND("]",CELL("filename",$A$1))+1,255)&amp;"|"&amp;$C241,Fonte_OM_Objeto!$G:$G,Fonte_OM_Objeto!$J:$J),"")</f>
        <v/>
      </c>
      <c r="AF241" s="10" t="str" cm="1">
        <f t="array" aca="1" ref="AF241" ca="1">IFERROR(_xlfn.XLOOKUP(MID(CELL("filename",$A$1),FIND("]",CELL("filename",$A$1))+1,255)&amp;"|"&amp;$C241,Fonte_OM_Objeto!$G:$G,Fonte_OM_Objeto!$K:$K),"")</f>
        <v/>
      </c>
    </row>
    <row r="242" spans="1:32" s="1" customFormat="1" ht="19.7" customHeight="1" x14ac:dyDescent="0.2">
      <c r="A242" s="9" t="s">
        <v>30</v>
      </c>
      <c r="B242" s="9" t="s">
        <v>31</v>
      </c>
      <c r="C242" s="9" t="s">
        <v>6401</v>
      </c>
      <c r="D242" s="9" t="s">
        <v>33</v>
      </c>
      <c r="E242" s="9"/>
      <c r="F242" s="9" t="s">
        <v>5141</v>
      </c>
      <c r="G242" s="9" t="s">
        <v>1051</v>
      </c>
      <c r="H242" s="13" t="str">
        <f>IF($D242="BANCADA ESTADUAL (RP 7)","BANCADA ESTADUAL",IF($D242="RELATOR (RP 9)","COMISSÃO MISTA DO CONGRESSO",IFERROR(_xlfn.XLOOKUP($G242,$AH:$AH,$AI:$AI),IFERROR(_xlfn.XLOOKUP($G242,'2021'!$F:$F,'2021'!$G:$G),IFERROR(_xlfn.XLOOKUP($G242,'2022'!$G:$G,'2022'!$H:$H),IFERROR(_xlfn.XLOOKUP($G242,'2023'!$G:$G,'2023'!$H:$H),IFERROR(_xlfn.XLOOKUP($G242,'2019'!$G:$G,'2019'!$H:$H),IFERROR(_xlfn.XLOOKUP($G242,'2024'!$G:$G,'2024'!$H:$H),IFERROR(_xlfn.XLOOKUP($G242,'2025'!$G:$G,'2025'!$H:$H),IFERROR(_xlfn.XLOOKUP($G242,'2026'!$G:$G,'2026'!$H:$H),""))))))))))</f>
        <v>DEPUTADO FEDERAL</v>
      </c>
      <c r="I242" s="9" t="s">
        <v>909</v>
      </c>
      <c r="J242" s="9" t="s">
        <v>160</v>
      </c>
      <c r="K242" s="9" t="s">
        <v>40</v>
      </c>
      <c r="L242" s="9" t="s">
        <v>41</v>
      </c>
      <c r="M242" s="9" t="s">
        <v>232</v>
      </c>
      <c r="N242" s="9" t="s">
        <v>233</v>
      </c>
      <c r="O242" s="9" t="s">
        <v>6013</v>
      </c>
      <c r="P242" s="9" t="s">
        <v>45</v>
      </c>
      <c r="Q242" s="9" t="s">
        <v>1646</v>
      </c>
      <c r="R242" s="9" t="s">
        <v>2360</v>
      </c>
      <c r="S242" s="9" t="s">
        <v>5231</v>
      </c>
      <c r="T242" s="9" t="s">
        <v>6012</v>
      </c>
      <c r="U242" s="9" t="s">
        <v>909</v>
      </c>
      <c r="V242" s="9" t="s">
        <v>3013</v>
      </c>
      <c r="W242" s="9" t="s">
        <v>51</v>
      </c>
      <c r="X242" s="9" t="s">
        <v>102</v>
      </c>
      <c r="Y242" s="9" t="s">
        <v>53</v>
      </c>
      <c r="Z242" s="9" t="s">
        <v>54</v>
      </c>
      <c r="AA242" s="9" t="s">
        <v>55</v>
      </c>
      <c r="AB242" s="9" t="s">
        <v>5248</v>
      </c>
      <c r="AC242" s="12">
        <v>300000</v>
      </c>
      <c r="AD242" s="6"/>
      <c r="AE242" s="10" t="str" cm="1">
        <f t="array" aca="1" ref="AE242" ca="1">IFERROR(_xlfn.XLOOKUP(MID(CELL("filename",$A$1),FIND("]",CELL("filename",$A$1))+1,255)&amp;"|"&amp;$C242,Fonte_OM_Objeto!$G:$G,Fonte_OM_Objeto!$J:$J),"")</f>
        <v/>
      </c>
      <c r="AF242" s="10" t="str" cm="1">
        <f t="array" aca="1" ref="AF242" ca="1">IFERROR(_xlfn.XLOOKUP(MID(CELL("filename",$A$1),FIND("]",CELL("filename",$A$1))+1,255)&amp;"|"&amp;$C242,Fonte_OM_Objeto!$G:$G,Fonte_OM_Objeto!$K:$K),"")</f>
        <v/>
      </c>
    </row>
    <row r="243" spans="1:32" s="1" customFormat="1" ht="19.7" customHeight="1" x14ac:dyDescent="0.2">
      <c r="A243" s="9" t="s">
        <v>30</v>
      </c>
      <c r="B243" s="9" t="s">
        <v>31</v>
      </c>
      <c r="C243" s="9" t="s">
        <v>6400</v>
      </c>
      <c r="D243" s="9" t="s">
        <v>33</v>
      </c>
      <c r="E243" s="9"/>
      <c r="F243" s="9" t="s">
        <v>5141</v>
      </c>
      <c r="G243" s="9" t="s">
        <v>6396</v>
      </c>
      <c r="H243" s="13" t="str">
        <f>IF($D243="BANCADA ESTADUAL (RP 7)","BANCADA ESTADUAL",IF($D243="RELATOR (RP 9)","COMISSÃO MISTA DO CONGRESSO",IFERROR(_xlfn.XLOOKUP($G243,$AH:$AH,$AI:$AI),IFERROR(_xlfn.XLOOKUP($G243,'2021'!$F:$F,'2021'!$G:$G),IFERROR(_xlfn.XLOOKUP($G243,'2022'!$G:$G,'2022'!$H:$H),IFERROR(_xlfn.XLOOKUP($G243,'2023'!$G:$G,'2023'!$H:$H),IFERROR(_xlfn.XLOOKUP($G243,'2019'!$G:$G,'2019'!$H:$H),IFERROR(_xlfn.XLOOKUP($G243,'2024'!$G:$G,'2024'!$H:$H),IFERROR(_xlfn.XLOOKUP($G243,'2025'!$G:$G,'2025'!$H:$H),IFERROR(_xlfn.XLOOKUP($G243,'2026'!$G:$G,'2026'!$H:$H),""))))))))))</f>
        <v>DEPUTADO FEDERAL</v>
      </c>
      <c r="I243" s="9" t="s">
        <v>909</v>
      </c>
      <c r="J243" s="9" t="s">
        <v>160</v>
      </c>
      <c r="K243" s="9" t="s">
        <v>40</v>
      </c>
      <c r="L243" s="9" t="s">
        <v>41</v>
      </c>
      <c r="M243" s="9" t="s">
        <v>42</v>
      </c>
      <c r="N243" s="9" t="s">
        <v>5257</v>
      </c>
      <c r="O243" s="9" t="s">
        <v>6399</v>
      </c>
      <c r="P243" s="9" t="s">
        <v>45</v>
      </c>
      <c r="Q243" s="9" t="s">
        <v>84</v>
      </c>
      <c r="R243" s="9" t="s">
        <v>45</v>
      </c>
      <c r="S243" s="9" t="s">
        <v>5260</v>
      </c>
      <c r="T243" s="9" t="s">
        <v>6398</v>
      </c>
      <c r="U243" s="9" t="s">
        <v>909</v>
      </c>
      <c r="V243" s="9" t="s">
        <v>3013</v>
      </c>
      <c r="W243" s="9" t="s">
        <v>51</v>
      </c>
      <c r="X243" s="9" t="s">
        <v>52</v>
      </c>
      <c r="Y243" s="9" t="s">
        <v>53</v>
      </c>
      <c r="Z243" s="9" t="s">
        <v>54</v>
      </c>
      <c r="AA243" s="9" t="s">
        <v>55</v>
      </c>
      <c r="AB243" s="9" t="s">
        <v>5234</v>
      </c>
      <c r="AC243" s="12">
        <v>0</v>
      </c>
      <c r="AD243" s="6"/>
      <c r="AE243" s="10" t="str" cm="1">
        <f t="array" aca="1" ref="AE243" ca="1">IFERROR(_xlfn.XLOOKUP(MID(CELL("filename",$A$1),FIND("]",CELL("filename",$A$1))+1,255)&amp;"|"&amp;$C243,Fonte_OM_Objeto!$G:$G,Fonte_OM_Objeto!$J:$J),"")</f>
        <v/>
      </c>
      <c r="AF243" s="10" t="str" cm="1">
        <f t="array" aca="1" ref="AF243" ca="1">IFERROR(_xlfn.XLOOKUP(MID(CELL("filename",$A$1),FIND("]",CELL("filename",$A$1))+1,255)&amp;"|"&amp;$C243,Fonte_OM_Objeto!$G:$G,Fonte_OM_Objeto!$K:$K),"")</f>
        <v/>
      </c>
    </row>
    <row r="244" spans="1:32" s="1" customFormat="1" ht="19.7" customHeight="1" x14ac:dyDescent="0.2">
      <c r="A244" s="9" t="s">
        <v>30</v>
      </c>
      <c r="B244" s="9" t="s">
        <v>31</v>
      </c>
      <c r="C244" s="9" t="s">
        <v>6397</v>
      </c>
      <c r="D244" s="9" t="s">
        <v>33</v>
      </c>
      <c r="E244" s="9"/>
      <c r="F244" s="9" t="s">
        <v>5141</v>
      </c>
      <c r="G244" s="9" t="s">
        <v>6396</v>
      </c>
      <c r="H244" s="13" t="str">
        <f>IF($D244="BANCADA ESTADUAL (RP 7)","BANCADA ESTADUAL",IF($D244="RELATOR (RP 9)","COMISSÃO MISTA DO CONGRESSO",IFERROR(_xlfn.XLOOKUP($G244,$AH:$AH,$AI:$AI),IFERROR(_xlfn.XLOOKUP($G244,'2021'!$F:$F,'2021'!$G:$G),IFERROR(_xlfn.XLOOKUP($G244,'2022'!$G:$G,'2022'!$H:$H),IFERROR(_xlfn.XLOOKUP($G244,'2023'!$G:$G,'2023'!$H:$H),IFERROR(_xlfn.XLOOKUP($G244,'2019'!$G:$G,'2019'!$H:$H),IFERROR(_xlfn.XLOOKUP($G244,'2024'!$G:$G,'2024'!$H:$H),IFERROR(_xlfn.XLOOKUP($G244,'2025'!$G:$G,'2025'!$H:$H),IFERROR(_xlfn.XLOOKUP($G244,'2026'!$G:$G,'2026'!$H:$H),""))))))))))</f>
        <v>DEPUTADO FEDERAL</v>
      </c>
      <c r="I244" s="9" t="s">
        <v>909</v>
      </c>
      <c r="J244" s="9" t="s">
        <v>160</v>
      </c>
      <c r="K244" s="9" t="s">
        <v>40</v>
      </c>
      <c r="L244" s="9" t="s">
        <v>41</v>
      </c>
      <c r="M244" s="9" t="s">
        <v>70</v>
      </c>
      <c r="N244" s="9" t="s">
        <v>71</v>
      </c>
      <c r="O244" s="9" t="s">
        <v>5239</v>
      </c>
      <c r="P244" s="9" t="s">
        <v>45</v>
      </c>
      <c r="Q244" s="9" t="s">
        <v>62</v>
      </c>
      <c r="R244" s="9" t="s">
        <v>45</v>
      </c>
      <c r="S244" s="9" t="s">
        <v>5237</v>
      </c>
      <c r="T244" s="9" t="s">
        <v>75</v>
      </c>
      <c r="U244" s="9" t="s">
        <v>76</v>
      </c>
      <c r="V244" s="9" t="s">
        <v>75</v>
      </c>
      <c r="W244" s="9" t="s">
        <v>51</v>
      </c>
      <c r="X244" s="9" t="s">
        <v>52</v>
      </c>
      <c r="Y244" s="9" t="s">
        <v>53</v>
      </c>
      <c r="Z244" s="9" t="s">
        <v>5207</v>
      </c>
      <c r="AA244" s="9" t="s">
        <v>55</v>
      </c>
      <c r="AB244" s="9" t="s">
        <v>5248</v>
      </c>
      <c r="AC244" s="12">
        <v>0</v>
      </c>
      <c r="AD244" s="6"/>
      <c r="AE244" s="10" t="str" cm="1">
        <f t="array" aca="1" ref="AE244" ca="1">IFERROR(_xlfn.XLOOKUP(MID(CELL("filename",$A$1),FIND("]",CELL("filename",$A$1))+1,255)&amp;"|"&amp;$C244,Fonte_OM_Objeto!$G:$G,Fonte_OM_Objeto!$J:$J),"")</f>
        <v/>
      </c>
      <c r="AF244" s="10" t="str" cm="1">
        <f t="array" aca="1" ref="AF244" ca="1">IFERROR(_xlfn.XLOOKUP(MID(CELL("filename",$A$1),FIND("]",CELL("filename",$A$1))+1,255)&amp;"|"&amp;$C244,Fonte_OM_Objeto!$G:$G,Fonte_OM_Objeto!$K:$K),"")</f>
        <v/>
      </c>
    </row>
    <row r="245" spans="1:32" s="1" customFormat="1" ht="19.7" customHeight="1" x14ac:dyDescent="0.2">
      <c r="A245" s="9" t="s">
        <v>30</v>
      </c>
      <c r="B245" s="9" t="s">
        <v>31</v>
      </c>
      <c r="C245" s="9" t="s">
        <v>6395</v>
      </c>
      <c r="D245" s="9" t="s">
        <v>33</v>
      </c>
      <c r="E245" s="9"/>
      <c r="F245" s="9" t="s">
        <v>5141</v>
      </c>
      <c r="G245" s="9" t="s">
        <v>1051</v>
      </c>
      <c r="H245" s="13" t="str">
        <f>IF($D245="BANCADA ESTADUAL (RP 7)","BANCADA ESTADUAL",IF($D245="RELATOR (RP 9)","COMISSÃO MISTA DO CONGRESSO",IFERROR(_xlfn.XLOOKUP($G245,$AH:$AH,$AI:$AI),IFERROR(_xlfn.XLOOKUP($G245,'2021'!$F:$F,'2021'!$G:$G),IFERROR(_xlfn.XLOOKUP($G245,'2022'!$G:$G,'2022'!$H:$H),IFERROR(_xlfn.XLOOKUP($G245,'2023'!$G:$G,'2023'!$H:$H),IFERROR(_xlfn.XLOOKUP($G245,'2019'!$G:$G,'2019'!$H:$H),IFERROR(_xlfn.XLOOKUP($G245,'2024'!$G:$G,'2024'!$H:$H),IFERROR(_xlfn.XLOOKUP($G245,'2025'!$G:$G,'2025'!$H:$H),IFERROR(_xlfn.XLOOKUP($G245,'2026'!$G:$G,'2026'!$H:$H),""))))))))))</f>
        <v>DEPUTADO FEDERAL</v>
      </c>
      <c r="I245" s="9" t="s">
        <v>909</v>
      </c>
      <c r="J245" s="9" t="s">
        <v>160</v>
      </c>
      <c r="K245" s="9" t="s">
        <v>40</v>
      </c>
      <c r="L245" s="9" t="s">
        <v>41</v>
      </c>
      <c r="M245" s="9" t="s">
        <v>70</v>
      </c>
      <c r="N245" s="9" t="s">
        <v>71</v>
      </c>
      <c r="O245" s="9" t="s">
        <v>4196</v>
      </c>
      <c r="P245" s="9" t="s">
        <v>45</v>
      </c>
      <c r="Q245" s="9" t="s">
        <v>73</v>
      </c>
      <c r="R245" s="9" t="s">
        <v>45</v>
      </c>
      <c r="S245" s="9" t="s">
        <v>5243</v>
      </c>
      <c r="T245" s="9" t="s">
        <v>75</v>
      </c>
      <c r="U245" s="9" t="s">
        <v>76</v>
      </c>
      <c r="V245" s="9" t="s">
        <v>75</v>
      </c>
      <c r="W245" s="9" t="s">
        <v>51</v>
      </c>
      <c r="X245" s="9" t="s">
        <v>52</v>
      </c>
      <c r="Y245" s="9" t="s">
        <v>53</v>
      </c>
      <c r="Z245" s="9" t="s">
        <v>5207</v>
      </c>
      <c r="AA245" s="9" t="s">
        <v>55</v>
      </c>
      <c r="AB245" s="9" t="s">
        <v>5248</v>
      </c>
      <c r="AC245" s="12">
        <v>200000</v>
      </c>
      <c r="AD245" s="6"/>
      <c r="AE245" s="10" t="str" cm="1">
        <f t="array" aca="1" ref="AE245" ca="1">IFERROR(_xlfn.XLOOKUP(MID(CELL("filename",$A$1),FIND("]",CELL("filename",$A$1))+1,255)&amp;"|"&amp;$C245,Fonte_OM_Objeto!$G:$G,Fonte_OM_Objeto!$J:$J),"")</f>
        <v/>
      </c>
      <c r="AF245" s="10" t="str" cm="1">
        <f t="array" aca="1" ref="AF245" ca="1">IFERROR(_xlfn.XLOOKUP(MID(CELL("filename",$A$1),FIND("]",CELL("filename",$A$1))+1,255)&amp;"|"&amp;$C245,Fonte_OM_Objeto!$G:$G,Fonte_OM_Objeto!$K:$K),"")</f>
        <v/>
      </c>
    </row>
    <row r="246" spans="1:32" s="1" customFormat="1" ht="19.7" customHeight="1" x14ac:dyDescent="0.2">
      <c r="A246" s="9" t="s">
        <v>30</v>
      </c>
      <c r="B246" s="9" t="s">
        <v>31</v>
      </c>
      <c r="C246" s="9" t="s">
        <v>4578</v>
      </c>
      <c r="D246" s="9" t="s">
        <v>33</v>
      </c>
      <c r="E246" s="9"/>
      <c r="F246" s="9" t="s">
        <v>4577</v>
      </c>
      <c r="G246" s="9" t="s">
        <v>4576</v>
      </c>
      <c r="H246" s="13" t="str">
        <f>IF($D246="BANCADA ESTADUAL (RP 7)","BANCADA ESTADUAL",IF($D246="RELATOR (RP 9)","COMISSÃO MISTA DO CONGRESSO",IFERROR(_xlfn.XLOOKUP($G246,$AH:$AH,$AI:$AI),IFERROR(_xlfn.XLOOKUP($G246,'2021'!$F:$F,'2021'!$G:$G),IFERROR(_xlfn.XLOOKUP($G246,'2022'!$G:$G,'2022'!$H:$H),IFERROR(_xlfn.XLOOKUP($G246,'2023'!$G:$G,'2023'!$H:$H),IFERROR(_xlfn.XLOOKUP($G246,'2019'!$G:$G,'2019'!$H:$H),IFERROR(_xlfn.XLOOKUP($G246,'2024'!$G:$G,'2024'!$H:$H),IFERROR(_xlfn.XLOOKUP($G246,'2025'!$G:$G,'2025'!$H:$H),IFERROR(_xlfn.XLOOKUP($G246,'2026'!$G:$G,'2026'!$H:$H),""))))))))))</f>
        <v>SENADOR</v>
      </c>
      <c r="I246" s="9" t="s">
        <v>611</v>
      </c>
      <c r="J246" s="9" t="s">
        <v>151</v>
      </c>
      <c r="K246" s="9" t="s">
        <v>40</v>
      </c>
      <c r="L246" s="9" t="s">
        <v>41</v>
      </c>
      <c r="M246" s="9" t="s">
        <v>232</v>
      </c>
      <c r="N246" s="9" t="s">
        <v>233</v>
      </c>
      <c r="O246" s="9" t="s">
        <v>5635</v>
      </c>
      <c r="P246" s="9" t="s">
        <v>45</v>
      </c>
      <c r="Q246" s="9" t="s">
        <v>235</v>
      </c>
      <c r="R246" s="9" t="s">
        <v>45</v>
      </c>
      <c r="S246" s="9" t="s">
        <v>5277</v>
      </c>
      <c r="T246" s="9" t="s">
        <v>622</v>
      </c>
      <c r="U246" s="9" t="s">
        <v>611</v>
      </c>
      <c r="V246" s="9" t="s">
        <v>5279</v>
      </c>
      <c r="W246" s="9" t="s">
        <v>51</v>
      </c>
      <c r="X246" s="9" t="s">
        <v>102</v>
      </c>
      <c r="Y246" s="9" t="s">
        <v>53</v>
      </c>
      <c r="Z246" s="9" t="s">
        <v>54</v>
      </c>
      <c r="AA246" s="9" t="s">
        <v>55</v>
      </c>
      <c r="AB246" s="9" t="s">
        <v>5248</v>
      </c>
      <c r="AC246" s="12">
        <v>0</v>
      </c>
      <c r="AD246" s="6"/>
      <c r="AE246" s="10" t="str" cm="1">
        <f t="array" aca="1" ref="AE246" ca="1">IFERROR(_xlfn.XLOOKUP(MID(CELL("filename",$A$1),FIND("]",CELL("filename",$A$1))+1,255)&amp;"|"&amp;$C246,Fonte_OM_Objeto!$G:$G,Fonte_OM_Objeto!$J:$J),"")</f>
        <v/>
      </c>
      <c r="AF246" s="10" t="str" cm="1">
        <f t="array" aca="1" ref="AF246" ca="1">IFERROR(_xlfn.XLOOKUP(MID(CELL("filename",$A$1),FIND("]",CELL("filename",$A$1))+1,255)&amp;"|"&amp;$C246,Fonte_OM_Objeto!$G:$G,Fonte_OM_Objeto!$K:$K),"")</f>
        <v/>
      </c>
    </row>
    <row r="247" spans="1:32" s="1" customFormat="1" ht="19.7" customHeight="1" x14ac:dyDescent="0.2">
      <c r="A247" s="9" t="s">
        <v>30</v>
      </c>
      <c r="B247" s="9" t="s">
        <v>31</v>
      </c>
      <c r="C247" s="9" t="s">
        <v>4578</v>
      </c>
      <c r="D247" s="9" t="s">
        <v>33</v>
      </c>
      <c r="E247" s="9"/>
      <c r="F247" s="9" t="s">
        <v>4577</v>
      </c>
      <c r="G247" s="9" t="s">
        <v>4576</v>
      </c>
      <c r="H247" s="13" t="str">
        <f>IF($D247="BANCADA ESTADUAL (RP 7)","BANCADA ESTADUAL",IF($D247="RELATOR (RP 9)","COMISSÃO MISTA DO CONGRESSO",IFERROR(_xlfn.XLOOKUP($G247,$AH:$AH,$AI:$AI),IFERROR(_xlfn.XLOOKUP($G247,'2021'!$F:$F,'2021'!$G:$G),IFERROR(_xlfn.XLOOKUP($G247,'2022'!$G:$G,'2022'!$H:$H),IFERROR(_xlfn.XLOOKUP($G247,'2023'!$G:$G,'2023'!$H:$H),IFERROR(_xlfn.XLOOKUP($G247,'2019'!$G:$G,'2019'!$H:$H),IFERROR(_xlfn.XLOOKUP($G247,'2024'!$G:$G,'2024'!$H:$H),IFERROR(_xlfn.XLOOKUP($G247,'2025'!$G:$G,'2025'!$H:$H),IFERROR(_xlfn.XLOOKUP($G247,'2026'!$G:$G,'2026'!$H:$H),""))))))))))</f>
        <v>SENADOR</v>
      </c>
      <c r="I247" s="9" t="s">
        <v>611</v>
      </c>
      <c r="J247" s="9" t="s">
        <v>151</v>
      </c>
      <c r="K247" s="9" t="s">
        <v>40</v>
      </c>
      <c r="L247" s="9" t="s">
        <v>41</v>
      </c>
      <c r="M247" s="9" t="s">
        <v>232</v>
      </c>
      <c r="N247" s="9" t="s">
        <v>233</v>
      </c>
      <c r="O247" s="9" t="s">
        <v>5635</v>
      </c>
      <c r="P247" s="9" t="s">
        <v>45</v>
      </c>
      <c r="Q247" s="9" t="s">
        <v>235</v>
      </c>
      <c r="R247" s="9" t="s">
        <v>45</v>
      </c>
      <c r="S247" s="9" t="s">
        <v>5277</v>
      </c>
      <c r="T247" s="9" t="s">
        <v>622</v>
      </c>
      <c r="U247" s="9" t="s">
        <v>611</v>
      </c>
      <c r="V247" s="9" t="s">
        <v>5279</v>
      </c>
      <c r="W247" s="9" t="s">
        <v>51</v>
      </c>
      <c r="X247" s="9" t="s">
        <v>52</v>
      </c>
      <c r="Y247" s="9" t="s">
        <v>5275</v>
      </c>
      <c r="Z247" s="9" t="s">
        <v>54</v>
      </c>
      <c r="AA247" s="9" t="s">
        <v>55</v>
      </c>
      <c r="AB247" s="9" t="s">
        <v>5234</v>
      </c>
      <c r="AC247" s="12">
        <v>0</v>
      </c>
      <c r="AD247" s="6"/>
      <c r="AE247" s="10" t="str" cm="1">
        <f t="array" aca="1" ref="AE247" ca="1">IFERROR(_xlfn.XLOOKUP(MID(CELL("filename",$A$1),FIND("]",CELL("filename",$A$1))+1,255)&amp;"|"&amp;$C247,Fonte_OM_Objeto!$G:$G,Fonte_OM_Objeto!$J:$J),"")</f>
        <v/>
      </c>
      <c r="AF247" s="10" t="str" cm="1">
        <f t="array" aca="1" ref="AF247" ca="1">IFERROR(_xlfn.XLOOKUP(MID(CELL("filename",$A$1),FIND("]",CELL("filename",$A$1))+1,255)&amp;"|"&amp;$C247,Fonte_OM_Objeto!$G:$G,Fonte_OM_Objeto!$K:$K),"")</f>
        <v/>
      </c>
    </row>
    <row r="248" spans="1:32" s="1" customFormat="1" ht="19.7" customHeight="1" x14ac:dyDescent="0.2">
      <c r="A248" s="9" t="s">
        <v>30</v>
      </c>
      <c r="B248" s="9" t="s">
        <v>31</v>
      </c>
      <c r="C248" s="9" t="s">
        <v>4578</v>
      </c>
      <c r="D248" s="9" t="s">
        <v>33</v>
      </c>
      <c r="E248" s="9"/>
      <c r="F248" s="9" t="s">
        <v>4577</v>
      </c>
      <c r="G248" s="9" t="s">
        <v>4576</v>
      </c>
      <c r="H248" s="13" t="str">
        <f>IF($D248="BANCADA ESTADUAL (RP 7)","BANCADA ESTADUAL",IF($D248="RELATOR (RP 9)","COMISSÃO MISTA DO CONGRESSO",IFERROR(_xlfn.XLOOKUP($G248,$AH:$AH,$AI:$AI),IFERROR(_xlfn.XLOOKUP($G248,'2021'!$F:$F,'2021'!$G:$G),IFERROR(_xlfn.XLOOKUP($G248,'2022'!$G:$G,'2022'!$H:$H),IFERROR(_xlfn.XLOOKUP($G248,'2023'!$G:$G,'2023'!$H:$H),IFERROR(_xlfn.XLOOKUP($G248,'2019'!$G:$G,'2019'!$H:$H),IFERROR(_xlfn.XLOOKUP($G248,'2024'!$G:$G,'2024'!$H:$H),IFERROR(_xlfn.XLOOKUP($G248,'2025'!$G:$G,'2025'!$H:$H),IFERROR(_xlfn.XLOOKUP($G248,'2026'!$G:$G,'2026'!$H:$H),""))))))))))</f>
        <v>SENADOR</v>
      </c>
      <c r="I248" s="9" t="s">
        <v>611</v>
      </c>
      <c r="J248" s="9" t="s">
        <v>151</v>
      </c>
      <c r="K248" s="9" t="s">
        <v>40</v>
      </c>
      <c r="L248" s="9" t="s">
        <v>41</v>
      </c>
      <c r="M248" s="9" t="s">
        <v>232</v>
      </c>
      <c r="N248" s="9" t="s">
        <v>233</v>
      </c>
      <c r="O248" s="9" t="s">
        <v>5635</v>
      </c>
      <c r="P248" s="9" t="s">
        <v>45</v>
      </c>
      <c r="Q248" s="9" t="s">
        <v>235</v>
      </c>
      <c r="R248" s="9" t="s">
        <v>45</v>
      </c>
      <c r="S248" s="9" t="s">
        <v>5277</v>
      </c>
      <c r="T248" s="9" t="s">
        <v>622</v>
      </c>
      <c r="U248" s="9" t="s">
        <v>611</v>
      </c>
      <c r="V248" s="9" t="s">
        <v>5279</v>
      </c>
      <c r="W248" s="9" t="s">
        <v>51</v>
      </c>
      <c r="X248" s="9" t="s">
        <v>52</v>
      </c>
      <c r="Y248" s="9" t="s">
        <v>5275</v>
      </c>
      <c r="Z248" s="9" t="s">
        <v>54</v>
      </c>
      <c r="AA248" s="9" t="s">
        <v>55</v>
      </c>
      <c r="AB248" s="9" t="s">
        <v>5248</v>
      </c>
      <c r="AC248" s="12">
        <v>0</v>
      </c>
      <c r="AD248" s="6"/>
      <c r="AE248" s="10" t="str" cm="1">
        <f t="array" aca="1" ref="AE248" ca="1">IFERROR(_xlfn.XLOOKUP(MID(CELL("filename",$A$1),FIND("]",CELL("filename",$A$1))+1,255)&amp;"|"&amp;$C248,Fonte_OM_Objeto!$G:$G,Fonte_OM_Objeto!$J:$J),"")</f>
        <v/>
      </c>
      <c r="AF248" s="10" t="str" cm="1">
        <f t="array" aca="1" ref="AF248" ca="1">IFERROR(_xlfn.XLOOKUP(MID(CELL("filename",$A$1),FIND("]",CELL("filename",$A$1))+1,255)&amp;"|"&amp;$C248,Fonte_OM_Objeto!$G:$G,Fonte_OM_Objeto!$K:$K),"")</f>
        <v/>
      </c>
    </row>
    <row r="249" spans="1:32" s="1" customFormat="1" ht="19.7" customHeight="1" x14ac:dyDescent="0.2">
      <c r="A249" s="9" t="s">
        <v>30</v>
      </c>
      <c r="B249" s="9" t="s">
        <v>31</v>
      </c>
      <c r="C249" s="9" t="s">
        <v>4578</v>
      </c>
      <c r="D249" s="9" t="s">
        <v>33</v>
      </c>
      <c r="E249" s="9"/>
      <c r="F249" s="9" t="s">
        <v>4577</v>
      </c>
      <c r="G249" s="9" t="s">
        <v>4576</v>
      </c>
      <c r="H249" s="13" t="str">
        <f>IF($D249="BANCADA ESTADUAL (RP 7)","BANCADA ESTADUAL",IF($D249="RELATOR (RP 9)","COMISSÃO MISTA DO CONGRESSO",IFERROR(_xlfn.XLOOKUP($G249,$AH:$AH,$AI:$AI),IFERROR(_xlfn.XLOOKUP($G249,'2021'!$F:$F,'2021'!$G:$G),IFERROR(_xlfn.XLOOKUP($G249,'2022'!$G:$G,'2022'!$H:$H),IFERROR(_xlfn.XLOOKUP($G249,'2023'!$G:$G,'2023'!$H:$H),IFERROR(_xlfn.XLOOKUP($G249,'2019'!$G:$G,'2019'!$H:$H),IFERROR(_xlfn.XLOOKUP($G249,'2024'!$G:$G,'2024'!$H:$H),IFERROR(_xlfn.XLOOKUP($G249,'2025'!$G:$G,'2025'!$H:$H),IFERROR(_xlfn.XLOOKUP($G249,'2026'!$G:$G,'2026'!$H:$H),""))))))))))</f>
        <v>SENADOR</v>
      </c>
      <c r="I249" s="9" t="s">
        <v>611</v>
      </c>
      <c r="J249" s="9" t="s">
        <v>151</v>
      </c>
      <c r="K249" s="9" t="s">
        <v>40</v>
      </c>
      <c r="L249" s="9" t="s">
        <v>41</v>
      </c>
      <c r="M249" s="9" t="s">
        <v>232</v>
      </c>
      <c r="N249" s="9" t="s">
        <v>233</v>
      </c>
      <c r="O249" s="9" t="s">
        <v>5635</v>
      </c>
      <c r="P249" s="9" t="s">
        <v>45</v>
      </c>
      <c r="Q249" s="9" t="s">
        <v>235</v>
      </c>
      <c r="R249" s="9" t="s">
        <v>45</v>
      </c>
      <c r="S249" s="9" t="s">
        <v>5277</v>
      </c>
      <c r="T249" s="9" t="s">
        <v>622</v>
      </c>
      <c r="U249" s="9" t="s">
        <v>611</v>
      </c>
      <c r="V249" s="9" t="s">
        <v>5279</v>
      </c>
      <c r="W249" s="9" t="s">
        <v>51</v>
      </c>
      <c r="X249" s="9" t="s">
        <v>52</v>
      </c>
      <c r="Y249" s="9" t="s">
        <v>53</v>
      </c>
      <c r="Z249" s="9" t="s">
        <v>54</v>
      </c>
      <c r="AA249" s="9" t="s">
        <v>55</v>
      </c>
      <c r="AB249" s="9" t="s">
        <v>5248</v>
      </c>
      <c r="AC249" s="12">
        <v>0</v>
      </c>
      <c r="AD249" s="6"/>
      <c r="AE249" s="10" t="str" cm="1">
        <f t="array" aca="1" ref="AE249" ca="1">IFERROR(_xlfn.XLOOKUP(MID(CELL("filename",$A$1),FIND("]",CELL("filename",$A$1))+1,255)&amp;"|"&amp;$C249,Fonte_OM_Objeto!$G:$G,Fonte_OM_Objeto!$J:$J),"")</f>
        <v/>
      </c>
      <c r="AF249" s="10" t="str" cm="1">
        <f t="array" aca="1" ref="AF249" ca="1">IFERROR(_xlfn.XLOOKUP(MID(CELL("filename",$A$1),FIND("]",CELL("filename",$A$1))+1,255)&amp;"|"&amp;$C249,Fonte_OM_Objeto!$G:$G,Fonte_OM_Objeto!$K:$K),"")</f>
        <v/>
      </c>
    </row>
    <row r="250" spans="1:32" s="1" customFormat="1" ht="19.7" customHeight="1" x14ac:dyDescent="0.2">
      <c r="A250" s="9" t="s">
        <v>30</v>
      </c>
      <c r="B250" s="9" t="s">
        <v>31</v>
      </c>
      <c r="C250" s="9" t="s">
        <v>6394</v>
      </c>
      <c r="D250" s="9" t="s">
        <v>33</v>
      </c>
      <c r="E250" s="9"/>
      <c r="F250" s="9" t="s">
        <v>4577</v>
      </c>
      <c r="G250" s="9" t="s">
        <v>4576</v>
      </c>
      <c r="H250" s="13" t="str">
        <f>IF($D250="BANCADA ESTADUAL (RP 7)","BANCADA ESTADUAL",IF($D250="RELATOR (RP 9)","COMISSÃO MISTA DO CONGRESSO",IFERROR(_xlfn.XLOOKUP($G250,$AH:$AH,$AI:$AI),IFERROR(_xlfn.XLOOKUP($G250,'2021'!$F:$F,'2021'!$G:$G),IFERROR(_xlfn.XLOOKUP($G250,'2022'!$G:$G,'2022'!$H:$H),IFERROR(_xlfn.XLOOKUP($G250,'2023'!$G:$G,'2023'!$H:$H),IFERROR(_xlfn.XLOOKUP($G250,'2019'!$G:$G,'2019'!$H:$H),IFERROR(_xlfn.XLOOKUP($G250,'2024'!$G:$G,'2024'!$H:$H),IFERROR(_xlfn.XLOOKUP($G250,'2025'!$G:$G,'2025'!$H:$H),IFERROR(_xlfn.XLOOKUP($G250,'2026'!$G:$G,'2026'!$H:$H),""))))))))))</f>
        <v>SENADOR</v>
      </c>
      <c r="I250" s="9" t="s">
        <v>611</v>
      </c>
      <c r="J250" s="9" t="s">
        <v>151</v>
      </c>
      <c r="K250" s="9" t="s">
        <v>40</v>
      </c>
      <c r="L250" s="9" t="s">
        <v>41</v>
      </c>
      <c r="M250" s="9" t="s">
        <v>232</v>
      </c>
      <c r="N250" s="9" t="s">
        <v>233</v>
      </c>
      <c r="O250" s="9" t="s">
        <v>5805</v>
      </c>
      <c r="P250" s="9" t="s">
        <v>45</v>
      </c>
      <c r="Q250" s="9" t="s">
        <v>235</v>
      </c>
      <c r="R250" s="9" t="s">
        <v>45</v>
      </c>
      <c r="S250" s="9" t="s">
        <v>5277</v>
      </c>
      <c r="T250" s="9" t="s">
        <v>5804</v>
      </c>
      <c r="U250" s="9" t="s">
        <v>611</v>
      </c>
      <c r="V250" s="9" t="s">
        <v>5803</v>
      </c>
      <c r="W250" s="9" t="s">
        <v>51</v>
      </c>
      <c r="X250" s="9" t="s">
        <v>52</v>
      </c>
      <c r="Y250" s="9" t="s">
        <v>5275</v>
      </c>
      <c r="Z250" s="9" t="s">
        <v>5207</v>
      </c>
      <c r="AA250" s="9" t="s">
        <v>55</v>
      </c>
      <c r="AB250" s="9" t="s">
        <v>5234</v>
      </c>
      <c r="AC250" s="12">
        <v>0</v>
      </c>
      <c r="AD250" s="6"/>
      <c r="AE250" s="10" t="str" cm="1">
        <f t="array" aca="1" ref="AE250" ca="1">IFERROR(_xlfn.XLOOKUP(MID(CELL("filename",$A$1),FIND("]",CELL("filename",$A$1))+1,255)&amp;"|"&amp;$C250,Fonte_OM_Objeto!$G:$G,Fonte_OM_Objeto!$J:$J),"")</f>
        <v/>
      </c>
      <c r="AF250" s="10" t="str" cm="1">
        <f t="array" aca="1" ref="AF250" ca="1">IFERROR(_xlfn.XLOOKUP(MID(CELL("filename",$A$1),FIND("]",CELL("filename",$A$1))+1,255)&amp;"|"&amp;$C250,Fonte_OM_Objeto!$G:$G,Fonte_OM_Objeto!$K:$K),"")</f>
        <v/>
      </c>
    </row>
    <row r="251" spans="1:32" s="1" customFormat="1" ht="19.7" customHeight="1" x14ac:dyDescent="0.2">
      <c r="A251" s="9" t="s">
        <v>30</v>
      </c>
      <c r="B251" s="9" t="s">
        <v>31</v>
      </c>
      <c r="C251" s="9" t="s">
        <v>6393</v>
      </c>
      <c r="D251" s="9" t="s">
        <v>33</v>
      </c>
      <c r="E251" s="9"/>
      <c r="F251" s="9" t="s">
        <v>4577</v>
      </c>
      <c r="G251" s="9" t="s">
        <v>4576</v>
      </c>
      <c r="H251" s="13" t="str">
        <f>IF($D251="BANCADA ESTADUAL (RP 7)","BANCADA ESTADUAL",IF($D251="RELATOR (RP 9)","COMISSÃO MISTA DO CONGRESSO",IFERROR(_xlfn.XLOOKUP($G251,$AH:$AH,$AI:$AI),IFERROR(_xlfn.XLOOKUP($G251,'2021'!$F:$F,'2021'!$G:$G),IFERROR(_xlfn.XLOOKUP($G251,'2022'!$G:$G,'2022'!$H:$H),IFERROR(_xlfn.XLOOKUP($G251,'2023'!$G:$G,'2023'!$H:$H),IFERROR(_xlfn.XLOOKUP($G251,'2019'!$G:$G,'2019'!$H:$H),IFERROR(_xlfn.XLOOKUP($G251,'2024'!$G:$G,'2024'!$H:$H),IFERROR(_xlfn.XLOOKUP($G251,'2025'!$G:$G,'2025'!$H:$H),IFERROR(_xlfn.XLOOKUP($G251,'2026'!$G:$G,'2026'!$H:$H),""))))))))))</f>
        <v>SENADOR</v>
      </c>
      <c r="I251" s="9" t="s">
        <v>611</v>
      </c>
      <c r="J251" s="9" t="s">
        <v>151</v>
      </c>
      <c r="K251" s="9" t="s">
        <v>40</v>
      </c>
      <c r="L251" s="9" t="s">
        <v>41</v>
      </c>
      <c r="M251" s="9" t="s">
        <v>232</v>
      </c>
      <c r="N251" s="9" t="s">
        <v>233</v>
      </c>
      <c r="O251" s="9" t="s">
        <v>4819</v>
      </c>
      <c r="P251" s="9" t="s">
        <v>45</v>
      </c>
      <c r="Q251" s="9" t="s">
        <v>235</v>
      </c>
      <c r="R251" s="9" t="s">
        <v>45</v>
      </c>
      <c r="S251" s="9" t="s">
        <v>5277</v>
      </c>
      <c r="T251" s="9" t="s">
        <v>622</v>
      </c>
      <c r="U251" s="9" t="s">
        <v>611</v>
      </c>
      <c r="V251" s="9" t="s">
        <v>5279</v>
      </c>
      <c r="W251" s="9" t="s">
        <v>51</v>
      </c>
      <c r="X251" s="9" t="s">
        <v>52</v>
      </c>
      <c r="Y251" s="9" t="s">
        <v>2366</v>
      </c>
      <c r="Z251" s="9" t="s">
        <v>54</v>
      </c>
      <c r="AA251" s="9" t="s">
        <v>55</v>
      </c>
      <c r="AB251" s="9" t="s">
        <v>5248</v>
      </c>
      <c r="AC251" s="12">
        <v>0</v>
      </c>
      <c r="AD251" s="6"/>
      <c r="AE251" s="10" t="str" cm="1">
        <f t="array" aca="1" ref="AE251" ca="1">IFERROR(_xlfn.XLOOKUP(MID(CELL("filename",$A$1),FIND("]",CELL("filename",$A$1))+1,255)&amp;"|"&amp;$C251,Fonte_OM_Objeto!$G:$G,Fonte_OM_Objeto!$J:$J),"")</f>
        <v/>
      </c>
      <c r="AF251" s="10" t="str" cm="1">
        <f t="array" aca="1" ref="AF251" ca="1">IFERROR(_xlfn.XLOOKUP(MID(CELL("filename",$A$1),FIND("]",CELL("filename",$A$1))+1,255)&amp;"|"&amp;$C251,Fonte_OM_Objeto!$G:$G,Fonte_OM_Objeto!$K:$K),"")</f>
        <v/>
      </c>
    </row>
    <row r="252" spans="1:32" s="1" customFormat="1" ht="19.7" customHeight="1" x14ac:dyDescent="0.2">
      <c r="A252" s="9" t="s">
        <v>30</v>
      </c>
      <c r="B252" s="9" t="s">
        <v>31</v>
      </c>
      <c r="C252" s="9" t="s">
        <v>6393</v>
      </c>
      <c r="D252" s="9" t="s">
        <v>33</v>
      </c>
      <c r="E252" s="9"/>
      <c r="F252" s="9" t="s">
        <v>4577</v>
      </c>
      <c r="G252" s="9" t="s">
        <v>4576</v>
      </c>
      <c r="H252" s="13" t="str">
        <f>IF($D252="BANCADA ESTADUAL (RP 7)","BANCADA ESTADUAL",IF($D252="RELATOR (RP 9)","COMISSÃO MISTA DO CONGRESSO",IFERROR(_xlfn.XLOOKUP($G252,$AH:$AH,$AI:$AI),IFERROR(_xlfn.XLOOKUP($G252,'2021'!$F:$F,'2021'!$G:$G),IFERROR(_xlfn.XLOOKUP($G252,'2022'!$G:$G,'2022'!$H:$H),IFERROR(_xlfn.XLOOKUP($G252,'2023'!$G:$G,'2023'!$H:$H),IFERROR(_xlfn.XLOOKUP($G252,'2019'!$G:$G,'2019'!$H:$H),IFERROR(_xlfn.XLOOKUP($G252,'2024'!$G:$G,'2024'!$H:$H),IFERROR(_xlfn.XLOOKUP($G252,'2025'!$G:$G,'2025'!$H:$H),IFERROR(_xlfn.XLOOKUP($G252,'2026'!$G:$G,'2026'!$H:$H),""))))))))))</f>
        <v>SENADOR</v>
      </c>
      <c r="I252" s="9" t="s">
        <v>611</v>
      </c>
      <c r="J252" s="9" t="s">
        <v>151</v>
      </c>
      <c r="K252" s="9" t="s">
        <v>40</v>
      </c>
      <c r="L252" s="9" t="s">
        <v>41</v>
      </c>
      <c r="M252" s="9" t="s">
        <v>232</v>
      </c>
      <c r="N252" s="9" t="s">
        <v>233</v>
      </c>
      <c r="O252" s="9" t="s">
        <v>4819</v>
      </c>
      <c r="P252" s="9" t="s">
        <v>45</v>
      </c>
      <c r="Q252" s="9" t="s">
        <v>235</v>
      </c>
      <c r="R252" s="9" t="s">
        <v>45</v>
      </c>
      <c r="S252" s="9" t="s">
        <v>5277</v>
      </c>
      <c r="T252" s="9" t="s">
        <v>622</v>
      </c>
      <c r="U252" s="9" t="s">
        <v>611</v>
      </c>
      <c r="V252" s="9" t="s">
        <v>5279</v>
      </c>
      <c r="W252" s="9" t="s">
        <v>51</v>
      </c>
      <c r="X252" s="9" t="s">
        <v>52</v>
      </c>
      <c r="Y252" s="9" t="s">
        <v>5275</v>
      </c>
      <c r="Z252" s="9" t="s">
        <v>54</v>
      </c>
      <c r="AA252" s="9" t="s">
        <v>55</v>
      </c>
      <c r="AB252" s="9" t="s">
        <v>5248</v>
      </c>
      <c r="AC252" s="12">
        <v>7103258</v>
      </c>
      <c r="AD252" s="6"/>
      <c r="AE252" s="10" t="str" cm="1">
        <f t="array" aca="1" ref="AE252" ca="1">IFERROR(_xlfn.XLOOKUP(MID(CELL("filename",$A$1),FIND("]",CELL("filename",$A$1))+1,255)&amp;"|"&amp;$C252,Fonte_OM_Objeto!$G:$G,Fonte_OM_Objeto!$J:$J),"")</f>
        <v/>
      </c>
      <c r="AF252" s="10" t="str" cm="1">
        <f t="array" aca="1" ref="AF252" ca="1">IFERROR(_xlfn.XLOOKUP(MID(CELL("filename",$A$1),FIND("]",CELL("filename",$A$1))+1,255)&amp;"|"&amp;$C252,Fonte_OM_Objeto!$G:$G,Fonte_OM_Objeto!$K:$K),"")</f>
        <v/>
      </c>
    </row>
    <row r="253" spans="1:32" s="1" customFormat="1" ht="19.7" customHeight="1" x14ac:dyDescent="0.2">
      <c r="A253" s="9" t="s">
        <v>30</v>
      </c>
      <c r="B253" s="9" t="s">
        <v>31</v>
      </c>
      <c r="C253" s="9" t="s">
        <v>6393</v>
      </c>
      <c r="D253" s="9" t="s">
        <v>33</v>
      </c>
      <c r="E253" s="9"/>
      <c r="F253" s="9" t="s">
        <v>4577</v>
      </c>
      <c r="G253" s="9" t="s">
        <v>4576</v>
      </c>
      <c r="H253" s="13" t="str">
        <f>IF($D253="BANCADA ESTADUAL (RP 7)","BANCADA ESTADUAL",IF($D253="RELATOR (RP 9)","COMISSÃO MISTA DO CONGRESSO",IFERROR(_xlfn.XLOOKUP($G253,$AH:$AH,$AI:$AI),IFERROR(_xlfn.XLOOKUP($G253,'2021'!$F:$F,'2021'!$G:$G),IFERROR(_xlfn.XLOOKUP($G253,'2022'!$G:$G,'2022'!$H:$H),IFERROR(_xlfn.XLOOKUP($G253,'2023'!$G:$G,'2023'!$H:$H),IFERROR(_xlfn.XLOOKUP($G253,'2019'!$G:$G,'2019'!$H:$H),IFERROR(_xlfn.XLOOKUP($G253,'2024'!$G:$G,'2024'!$H:$H),IFERROR(_xlfn.XLOOKUP($G253,'2025'!$G:$G,'2025'!$H:$H),IFERROR(_xlfn.XLOOKUP($G253,'2026'!$G:$G,'2026'!$H:$H),""))))))))))</f>
        <v>SENADOR</v>
      </c>
      <c r="I253" s="9" t="s">
        <v>611</v>
      </c>
      <c r="J253" s="9" t="s">
        <v>151</v>
      </c>
      <c r="K253" s="9" t="s">
        <v>40</v>
      </c>
      <c r="L253" s="9" t="s">
        <v>41</v>
      </c>
      <c r="M253" s="9" t="s">
        <v>232</v>
      </c>
      <c r="N253" s="9" t="s">
        <v>233</v>
      </c>
      <c r="O253" s="9" t="s">
        <v>4819</v>
      </c>
      <c r="P253" s="9" t="s">
        <v>45</v>
      </c>
      <c r="Q253" s="9" t="s">
        <v>235</v>
      </c>
      <c r="R253" s="9" t="s">
        <v>45</v>
      </c>
      <c r="S253" s="9" t="s">
        <v>5277</v>
      </c>
      <c r="T253" s="9" t="s">
        <v>622</v>
      </c>
      <c r="U253" s="9" t="s">
        <v>611</v>
      </c>
      <c r="V253" s="9" t="s">
        <v>5279</v>
      </c>
      <c r="W253" s="9" t="s">
        <v>51</v>
      </c>
      <c r="X253" s="9" t="s">
        <v>52</v>
      </c>
      <c r="Y253" s="9" t="s">
        <v>53</v>
      </c>
      <c r="Z253" s="9" t="s">
        <v>54</v>
      </c>
      <c r="AA253" s="9" t="s">
        <v>55</v>
      </c>
      <c r="AB253" s="9" t="s">
        <v>5248</v>
      </c>
      <c r="AC253" s="12">
        <v>295969</v>
      </c>
      <c r="AD253" s="6"/>
      <c r="AE253" s="10" t="str" cm="1">
        <f t="array" aca="1" ref="AE253" ca="1">IFERROR(_xlfn.XLOOKUP(MID(CELL("filename",$A$1),FIND("]",CELL("filename",$A$1))+1,255)&amp;"|"&amp;$C253,Fonte_OM_Objeto!$G:$G,Fonte_OM_Objeto!$J:$J),"")</f>
        <v/>
      </c>
      <c r="AF253" s="10" t="str" cm="1">
        <f t="array" aca="1" ref="AF253" ca="1">IFERROR(_xlfn.XLOOKUP(MID(CELL("filename",$A$1),FIND("]",CELL("filename",$A$1))+1,255)&amp;"|"&amp;$C253,Fonte_OM_Objeto!$G:$G,Fonte_OM_Objeto!$K:$K),"")</f>
        <v/>
      </c>
    </row>
    <row r="254" spans="1:32" s="1" customFormat="1" ht="19.7" customHeight="1" x14ac:dyDescent="0.2">
      <c r="A254" s="9" t="s">
        <v>30</v>
      </c>
      <c r="B254" s="9" t="s">
        <v>31</v>
      </c>
      <c r="C254" s="9" t="s">
        <v>6392</v>
      </c>
      <c r="D254" s="9" t="s">
        <v>33</v>
      </c>
      <c r="E254" s="9"/>
      <c r="F254" s="9" t="s">
        <v>6388</v>
      </c>
      <c r="G254" s="9" t="s">
        <v>6387</v>
      </c>
      <c r="H254" s="13" t="str">
        <f>IF($D254="BANCADA ESTADUAL (RP 7)","BANCADA ESTADUAL",IF($D254="RELATOR (RP 9)","COMISSÃO MISTA DO CONGRESSO",IFERROR(_xlfn.XLOOKUP($G254,$AH:$AH,$AI:$AI),IFERROR(_xlfn.XLOOKUP($G254,'2021'!$F:$F,'2021'!$G:$G),IFERROR(_xlfn.XLOOKUP($G254,'2022'!$G:$G,'2022'!$H:$H),IFERROR(_xlfn.XLOOKUP($G254,'2023'!$G:$G,'2023'!$H:$H),IFERROR(_xlfn.XLOOKUP($G254,'2019'!$G:$G,'2019'!$H:$H),IFERROR(_xlfn.XLOOKUP($G254,'2024'!$G:$G,'2024'!$H:$H),IFERROR(_xlfn.XLOOKUP($G254,'2025'!$G:$G,'2025'!$H:$H),IFERROR(_xlfn.XLOOKUP($G254,'2026'!$G:$G,'2026'!$H:$H),""))))))))))</f>
        <v>DEPUTADO FEDERAL</v>
      </c>
      <c r="I254" s="9" t="s">
        <v>451</v>
      </c>
      <c r="J254" s="9" t="s">
        <v>69</v>
      </c>
      <c r="K254" s="9" t="s">
        <v>40</v>
      </c>
      <c r="L254" s="9" t="s">
        <v>41</v>
      </c>
      <c r="M254" s="9" t="s">
        <v>232</v>
      </c>
      <c r="N254" s="9" t="s">
        <v>233</v>
      </c>
      <c r="O254" s="9" t="s">
        <v>6391</v>
      </c>
      <c r="P254" s="9" t="s">
        <v>45</v>
      </c>
      <c r="Q254" s="9" t="s">
        <v>5298</v>
      </c>
      <c r="R254" s="9" t="s">
        <v>45</v>
      </c>
      <c r="S254" s="9" t="s">
        <v>5231</v>
      </c>
      <c r="T254" s="9" t="s">
        <v>6390</v>
      </c>
      <c r="U254" s="9" t="s">
        <v>451</v>
      </c>
      <c r="V254" s="9" t="s">
        <v>5212</v>
      </c>
      <c r="W254" s="9" t="s">
        <v>51</v>
      </c>
      <c r="X254" s="9" t="s">
        <v>102</v>
      </c>
      <c r="Y254" s="9" t="s">
        <v>53</v>
      </c>
      <c r="Z254" s="9" t="s">
        <v>54</v>
      </c>
      <c r="AA254" s="9" t="s">
        <v>55</v>
      </c>
      <c r="AB254" s="9" t="s">
        <v>5234</v>
      </c>
      <c r="AC254" s="12">
        <v>0</v>
      </c>
      <c r="AD254" s="6"/>
      <c r="AE254" s="10" t="str" cm="1">
        <f t="array" aca="1" ref="AE254" ca="1">IFERROR(_xlfn.XLOOKUP(MID(CELL("filename",$A$1),FIND("]",CELL("filename",$A$1))+1,255)&amp;"|"&amp;$C254,Fonte_OM_Objeto!$G:$G,Fonte_OM_Objeto!$J:$J),"")</f>
        <v/>
      </c>
      <c r="AF254" s="10" t="str" cm="1">
        <f t="array" aca="1" ref="AF254" ca="1">IFERROR(_xlfn.XLOOKUP(MID(CELL("filename",$A$1),FIND("]",CELL("filename",$A$1))+1,255)&amp;"|"&amp;$C254,Fonte_OM_Objeto!$G:$G,Fonte_OM_Objeto!$K:$K),"")</f>
        <v/>
      </c>
    </row>
    <row r="255" spans="1:32" s="1" customFormat="1" ht="19.7" customHeight="1" x14ac:dyDescent="0.2">
      <c r="A255" s="9" t="s">
        <v>30</v>
      </c>
      <c r="B255" s="9" t="s">
        <v>31</v>
      </c>
      <c r="C255" s="9" t="s">
        <v>6389</v>
      </c>
      <c r="D255" s="9" t="s">
        <v>33</v>
      </c>
      <c r="E255" s="9"/>
      <c r="F255" s="9" t="s">
        <v>6388</v>
      </c>
      <c r="G255" s="9" t="s">
        <v>6387</v>
      </c>
      <c r="H255" s="13" t="str">
        <f>IF($D255="BANCADA ESTADUAL (RP 7)","BANCADA ESTADUAL",IF($D255="RELATOR (RP 9)","COMISSÃO MISTA DO CONGRESSO",IFERROR(_xlfn.XLOOKUP($G255,$AH:$AH,$AI:$AI),IFERROR(_xlfn.XLOOKUP($G255,'2021'!$F:$F,'2021'!$G:$G),IFERROR(_xlfn.XLOOKUP($G255,'2022'!$G:$G,'2022'!$H:$H),IFERROR(_xlfn.XLOOKUP($G255,'2023'!$G:$G,'2023'!$H:$H),IFERROR(_xlfn.XLOOKUP($G255,'2019'!$G:$G,'2019'!$H:$H),IFERROR(_xlfn.XLOOKUP($G255,'2024'!$G:$G,'2024'!$H:$H),IFERROR(_xlfn.XLOOKUP($G255,'2025'!$G:$G,'2025'!$H:$H),IFERROR(_xlfn.XLOOKUP($G255,'2026'!$G:$G,'2026'!$H:$H),""))))))))))</f>
        <v>DEPUTADO FEDERAL</v>
      </c>
      <c r="I255" s="9" t="s">
        <v>451</v>
      </c>
      <c r="J255" s="9" t="s">
        <v>69</v>
      </c>
      <c r="K255" s="9" t="s">
        <v>40</v>
      </c>
      <c r="L255" s="9" t="s">
        <v>41</v>
      </c>
      <c r="M255" s="9" t="s">
        <v>59</v>
      </c>
      <c r="N255" s="9" t="s">
        <v>5252</v>
      </c>
      <c r="O255" s="9" t="s">
        <v>5246</v>
      </c>
      <c r="P255" s="9" t="s">
        <v>45</v>
      </c>
      <c r="Q255" s="9" t="s">
        <v>46</v>
      </c>
      <c r="R255" s="9" t="s">
        <v>5235</v>
      </c>
      <c r="S255" s="9" t="s">
        <v>5210</v>
      </c>
      <c r="T255" s="9" t="s">
        <v>75</v>
      </c>
      <c r="U255" s="9" t="s">
        <v>76</v>
      </c>
      <c r="V255" s="9" t="s">
        <v>75</v>
      </c>
      <c r="W255" s="9" t="s">
        <v>51</v>
      </c>
      <c r="X255" s="9" t="s">
        <v>52</v>
      </c>
      <c r="Y255" s="9" t="s">
        <v>53</v>
      </c>
      <c r="Z255" s="9" t="s">
        <v>5207</v>
      </c>
      <c r="AA255" s="9" t="s">
        <v>55</v>
      </c>
      <c r="AB255" s="9" t="s">
        <v>5234</v>
      </c>
      <c r="AC255" s="12">
        <v>0</v>
      </c>
      <c r="AD255" s="6"/>
      <c r="AE255" s="10" t="str" cm="1">
        <f t="array" aca="1" ref="AE255" ca="1">IFERROR(_xlfn.XLOOKUP(MID(CELL("filename",$A$1),FIND("]",CELL("filename",$A$1))+1,255)&amp;"|"&amp;$C255,Fonte_OM_Objeto!$G:$G,Fonte_OM_Objeto!$J:$J),"")</f>
        <v/>
      </c>
      <c r="AF255" s="10" t="str" cm="1">
        <f t="array" aca="1" ref="AF255" ca="1">IFERROR(_xlfn.XLOOKUP(MID(CELL("filename",$A$1),FIND("]",CELL("filename",$A$1))+1,255)&amp;"|"&amp;$C255,Fonte_OM_Objeto!$G:$G,Fonte_OM_Objeto!$K:$K),"")</f>
        <v/>
      </c>
    </row>
    <row r="256" spans="1:32" s="1" customFormat="1" ht="19.7" customHeight="1" x14ac:dyDescent="0.2">
      <c r="A256" s="9" t="s">
        <v>30</v>
      </c>
      <c r="B256" s="9" t="s">
        <v>31</v>
      </c>
      <c r="C256" s="9" t="s">
        <v>6386</v>
      </c>
      <c r="D256" s="9" t="s">
        <v>33</v>
      </c>
      <c r="E256" s="9"/>
      <c r="F256" s="9" t="s">
        <v>6385</v>
      </c>
      <c r="G256" s="9" t="s">
        <v>6384</v>
      </c>
      <c r="H256" s="13" t="str">
        <f>IF($D256="BANCADA ESTADUAL (RP 7)","BANCADA ESTADUAL",IF($D256="RELATOR (RP 9)","COMISSÃO MISTA DO CONGRESSO",IFERROR(_xlfn.XLOOKUP($G256,$AH:$AH,$AI:$AI),IFERROR(_xlfn.XLOOKUP($G256,'2021'!$F:$F,'2021'!$G:$G),IFERROR(_xlfn.XLOOKUP($G256,'2022'!$G:$G,'2022'!$H:$H),IFERROR(_xlfn.XLOOKUP($G256,'2023'!$G:$G,'2023'!$H:$H),IFERROR(_xlfn.XLOOKUP($G256,'2019'!$G:$G,'2019'!$H:$H),IFERROR(_xlfn.XLOOKUP($G256,'2024'!$G:$G,'2024'!$H:$H),IFERROR(_xlfn.XLOOKUP($G256,'2025'!$G:$G,'2025'!$H:$H),IFERROR(_xlfn.XLOOKUP($G256,'2026'!$G:$G,'2026'!$H:$H),""))))))))))</f>
        <v>DEPUTADO FEDERAL</v>
      </c>
      <c r="I256" s="9" t="s">
        <v>828</v>
      </c>
      <c r="J256" s="9" t="s">
        <v>477</v>
      </c>
      <c r="K256" s="9" t="s">
        <v>40</v>
      </c>
      <c r="L256" s="9" t="s">
        <v>41</v>
      </c>
      <c r="M256" s="9" t="s">
        <v>232</v>
      </c>
      <c r="N256" s="9" t="s">
        <v>233</v>
      </c>
      <c r="O256" s="9" t="s">
        <v>5755</v>
      </c>
      <c r="P256" s="9" t="s">
        <v>45</v>
      </c>
      <c r="Q256" s="9" t="s">
        <v>235</v>
      </c>
      <c r="R256" s="9" t="s">
        <v>45</v>
      </c>
      <c r="S256" s="9" t="s">
        <v>5277</v>
      </c>
      <c r="T256" s="9" t="s">
        <v>928</v>
      </c>
      <c r="U256" s="9" t="s">
        <v>828</v>
      </c>
      <c r="V256" s="9" t="s">
        <v>5360</v>
      </c>
      <c r="W256" s="9" t="s">
        <v>51</v>
      </c>
      <c r="X256" s="9" t="s">
        <v>52</v>
      </c>
      <c r="Y256" s="9" t="s">
        <v>5275</v>
      </c>
      <c r="Z256" s="9" t="s">
        <v>5207</v>
      </c>
      <c r="AA256" s="9" t="s">
        <v>55</v>
      </c>
      <c r="AB256" s="9" t="s">
        <v>5248</v>
      </c>
      <c r="AC256" s="12">
        <v>0</v>
      </c>
      <c r="AD256" s="6"/>
      <c r="AE256" s="10" t="str" cm="1">
        <f t="array" aca="1" ref="AE256" ca="1">IFERROR(_xlfn.XLOOKUP(MID(CELL("filename",$A$1),FIND("]",CELL("filename",$A$1))+1,255)&amp;"|"&amp;$C256,Fonte_OM_Objeto!$G:$G,Fonte_OM_Objeto!$J:$J),"")</f>
        <v/>
      </c>
      <c r="AF256" s="10" t="str" cm="1">
        <f t="array" aca="1" ref="AF256" ca="1">IFERROR(_xlfn.XLOOKUP(MID(CELL("filename",$A$1),FIND("]",CELL("filename",$A$1))+1,255)&amp;"|"&amp;$C256,Fonte_OM_Objeto!$G:$G,Fonte_OM_Objeto!$K:$K),"")</f>
        <v/>
      </c>
    </row>
    <row r="257" spans="1:32" s="1" customFormat="1" ht="19.7" customHeight="1" x14ac:dyDescent="0.2">
      <c r="A257" s="9" t="s">
        <v>30</v>
      </c>
      <c r="B257" s="9" t="s">
        <v>31</v>
      </c>
      <c r="C257" s="9" t="s">
        <v>6386</v>
      </c>
      <c r="D257" s="9" t="s">
        <v>33</v>
      </c>
      <c r="E257" s="9"/>
      <c r="F257" s="9" t="s">
        <v>6385</v>
      </c>
      <c r="G257" s="9" t="s">
        <v>6384</v>
      </c>
      <c r="H257" s="13" t="str">
        <f>IF($D257="BANCADA ESTADUAL (RP 7)","BANCADA ESTADUAL",IF($D257="RELATOR (RP 9)","COMISSÃO MISTA DO CONGRESSO",IFERROR(_xlfn.XLOOKUP($G257,$AH:$AH,$AI:$AI),IFERROR(_xlfn.XLOOKUP($G257,'2021'!$F:$F,'2021'!$G:$G),IFERROR(_xlfn.XLOOKUP($G257,'2022'!$G:$G,'2022'!$H:$H),IFERROR(_xlfn.XLOOKUP($G257,'2023'!$G:$G,'2023'!$H:$H),IFERROR(_xlfn.XLOOKUP($G257,'2019'!$G:$G,'2019'!$H:$H),IFERROR(_xlfn.XLOOKUP($G257,'2024'!$G:$G,'2024'!$H:$H),IFERROR(_xlfn.XLOOKUP($G257,'2025'!$G:$G,'2025'!$H:$H),IFERROR(_xlfn.XLOOKUP($G257,'2026'!$G:$G,'2026'!$H:$H),""))))))))))</f>
        <v>DEPUTADO FEDERAL</v>
      </c>
      <c r="I257" s="9" t="s">
        <v>828</v>
      </c>
      <c r="J257" s="9" t="s">
        <v>477</v>
      </c>
      <c r="K257" s="9" t="s">
        <v>40</v>
      </c>
      <c r="L257" s="9" t="s">
        <v>41</v>
      </c>
      <c r="M257" s="9" t="s">
        <v>232</v>
      </c>
      <c r="N257" s="9" t="s">
        <v>233</v>
      </c>
      <c r="O257" s="9" t="s">
        <v>5755</v>
      </c>
      <c r="P257" s="9" t="s">
        <v>45</v>
      </c>
      <c r="Q257" s="9" t="s">
        <v>235</v>
      </c>
      <c r="R257" s="9" t="s">
        <v>45</v>
      </c>
      <c r="S257" s="9" t="s">
        <v>5277</v>
      </c>
      <c r="T257" s="9" t="s">
        <v>928</v>
      </c>
      <c r="U257" s="9" t="s">
        <v>828</v>
      </c>
      <c r="V257" s="9" t="s">
        <v>5360</v>
      </c>
      <c r="W257" s="9" t="s">
        <v>51</v>
      </c>
      <c r="X257" s="9" t="s">
        <v>52</v>
      </c>
      <c r="Y257" s="9" t="s">
        <v>53</v>
      </c>
      <c r="Z257" s="9" t="s">
        <v>5207</v>
      </c>
      <c r="AA257" s="9" t="s">
        <v>55</v>
      </c>
      <c r="AB257" s="9" t="s">
        <v>5248</v>
      </c>
      <c r="AC257" s="12">
        <v>0</v>
      </c>
      <c r="AD257" s="6"/>
      <c r="AE257" s="10" t="str" cm="1">
        <f t="array" aca="1" ref="AE257" ca="1">IFERROR(_xlfn.XLOOKUP(MID(CELL("filename",$A$1),FIND("]",CELL("filename",$A$1))+1,255)&amp;"|"&amp;$C257,Fonte_OM_Objeto!$G:$G,Fonte_OM_Objeto!$J:$J),"")</f>
        <v/>
      </c>
      <c r="AF257" s="10" t="str" cm="1">
        <f t="array" aca="1" ref="AF257" ca="1">IFERROR(_xlfn.XLOOKUP(MID(CELL("filename",$A$1),FIND("]",CELL("filename",$A$1))+1,255)&amp;"|"&amp;$C257,Fonte_OM_Objeto!$G:$G,Fonte_OM_Objeto!$K:$K),"")</f>
        <v/>
      </c>
    </row>
    <row r="258" spans="1:32" s="1" customFormat="1" ht="19.7" customHeight="1" x14ac:dyDescent="0.2">
      <c r="A258" s="9" t="s">
        <v>30</v>
      </c>
      <c r="B258" s="9" t="s">
        <v>31</v>
      </c>
      <c r="C258" s="9" t="s">
        <v>6383</v>
      </c>
      <c r="D258" s="9" t="s">
        <v>33</v>
      </c>
      <c r="E258" s="9"/>
      <c r="F258" s="9" t="s">
        <v>5137</v>
      </c>
      <c r="G258" s="9" t="s">
        <v>5136</v>
      </c>
      <c r="H258" s="13" t="str">
        <f>IF($D258="BANCADA ESTADUAL (RP 7)","BANCADA ESTADUAL",IF($D258="RELATOR (RP 9)","COMISSÃO MISTA DO CONGRESSO",IFERROR(_xlfn.XLOOKUP($G258,$AH:$AH,$AI:$AI),IFERROR(_xlfn.XLOOKUP($G258,'2021'!$F:$F,'2021'!$G:$G),IFERROR(_xlfn.XLOOKUP($G258,'2022'!$G:$G,'2022'!$H:$H),IFERROR(_xlfn.XLOOKUP($G258,'2023'!$G:$G,'2023'!$H:$H),IFERROR(_xlfn.XLOOKUP($G258,'2019'!$G:$G,'2019'!$H:$H),IFERROR(_xlfn.XLOOKUP($G258,'2024'!$G:$G,'2024'!$H:$H),IFERROR(_xlfn.XLOOKUP($G258,'2025'!$G:$G,'2025'!$H:$H),IFERROR(_xlfn.XLOOKUP($G258,'2026'!$G:$G,'2026'!$H:$H),""))))))))))</f>
        <v>DEPUTADO FEDERAL</v>
      </c>
      <c r="I258" s="9" t="s">
        <v>266</v>
      </c>
      <c r="J258" s="9" t="s">
        <v>5639</v>
      </c>
      <c r="K258" s="9" t="s">
        <v>40</v>
      </c>
      <c r="L258" s="9" t="s">
        <v>41</v>
      </c>
      <c r="M258" s="9" t="s">
        <v>232</v>
      </c>
      <c r="N258" s="9" t="s">
        <v>233</v>
      </c>
      <c r="O258" s="9" t="s">
        <v>5729</v>
      </c>
      <c r="P258" s="9" t="s">
        <v>45</v>
      </c>
      <c r="Q258" s="9" t="s">
        <v>235</v>
      </c>
      <c r="R258" s="9" t="s">
        <v>45</v>
      </c>
      <c r="S258" s="9" t="s">
        <v>5277</v>
      </c>
      <c r="T258" s="9" t="s">
        <v>268</v>
      </c>
      <c r="U258" s="9" t="s">
        <v>266</v>
      </c>
      <c r="V258" s="9" t="s">
        <v>5335</v>
      </c>
      <c r="W258" s="9" t="s">
        <v>51</v>
      </c>
      <c r="X258" s="9" t="s">
        <v>52</v>
      </c>
      <c r="Y258" s="9" t="s">
        <v>5275</v>
      </c>
      <c r="Z258" s="9" t="s">
        <v>54</v>
      </c>
      <c r="AA258" s="9" t="s">
        <v>55</v>
      </c>
      <c r="AB258" s="9" t="s">
        <v>5248</v>
      </c>
      <c r="AC258" s="12">
        <v>0</v>
      </c>
      <c r="AD258" s="6"/>
      <c r="AE258" s="10" t="str" cm="1">
        <f t="array" aca="1" ref="AE258" ca="1">IFERROR(_xlfn.XLOOKUP(MID(CELL("filename",$A$1),FIND("]",CELL("filename",$A$1))+1,255)&amp;"|"&amp;$C258,Fonte_OM_Objeto!$G:$G,Fonte_OM_Objeto!$J:$J),"")</f>
        <v/>
      </c>
      <c r="AF258" s="10" t="str" cm="1">
        <f t="array" aca="1" ref="AF258" ca="1">IFERROR(_xlfn.XLOOKUP(MID(CELL("filename",$A$1),FIND("]",CELL("filename",$A$1))+1,255)&amp;"|"&amp;$C258,Fonte_OM_Objeto!$G:$G,Fonte_OM_Objeto!$K:$K),"")</f>
        <v/>
      </c>
    </row>
    <row r="259" spans="1:32" s="1" customFormat="1" ht="19.7" customHeight="1" x14ac:dyDescent="0.2">
      <c r="A259" s="9" t="s">
        <v>30</v>
      </c>
      <c r="B259" s="9" t="s">
        <v>31</v>
      </c>
      <c r="C259" s="9" t="s">
        <v>6383</v>
      </c>
      <c r="D259" s="9" t="s">
        <v>33</v>
      </c>
      <c r="E259" s="9"/>
      <c r="F259" s="9" t="s">
        <v>5137</v>
      </c>
      <c r="G259" s="9" t="s">
        <v>5136</v>
      </c>
      <c r="H259" s="13" t="str">
        <f>IF($D259="BANCADA ESTADUAL (RP 7)","BANCADA ESTADUAL",IF($D259="RELATOR (RP 9)","COMISSÃO MISTA DO CONGRESSO",IFERROR(_xlfn.XLOOKUP($G259,$AH:$AH,$AI:$AI),IFERROR(_xlfn.XLOOKUP($G259,'2021'!$F:$F,'2021'!$G:$G),IFERROR(_xlfn.XLOOKUP($G259,'2022'!$G:$G,'2022'!$H:$H),IFERROR(_xlfn.XLOOKUP($G259,'2023'!$G:$G,'2023'!$H:$H),IFERROR(_xlfn.XLOOKUP($G259,'2019'!$G:$G,'2019'!$H:$H),IFERROR(_xlfn.XLOOKUP($G259,'2024'!$G:$G,'2024'!$H:$H),IFERROR(_xlfn.XLOOKUP($G259,'2025'!$G:$G,'2025'!$H:$H),IFERROR(_xlfn.XLOOKUP($G259,'2026'!$G:$G,'2026'!$H:$H),""))))))))))</f>
        <v>DEPUTADO FEDERAL</v>
      </c>
      <c r="I259" s="9" t="s">
        <v>266</v>
      </c>
      <c r="J259" s="9" t="s">
        <v>5639</v>
      </c>
      <c r="K259" s="9" t="s">
        <v>40</v>
      </c>
      <c r="L259" s="9" t="s">
        <v>41</v>
      </c>
      <c r="M259" s="9" t="s">
        <v>232</v>
      </c>
      <c r="N259" s="9" t="s">
        <v>233</v>
      </c>
      <c r="O259" s="9" t="s">
        <v>5729</v>
      </c>
      <c r="P259" s="9" t="s">
        <v>45</v>
      </c>
      <c r="Q259" s="9" t="s">
        <v>235</v>
      </c>
      <c r="R259" s="9" t="s">
        <v>45</v>
      </c>
      <c r="S259" s="9" t="s">
        <v>5277</v>
      </c>
      <c r="T259" s="9" t="s">
        <v>268</v>
      </c>
      <c r="U259" s="9" t="s">
        <v>266</v>
      </c>
      <c r="V259" s="9" t="s">
        <v>5335</v>
      </c>
      <c r="W259" s="9" t="s">
        <v>51</v>
      </c>
      <c r="X259" s="9" t="s">
        <v>52</v>
      </c>
      <c r="Y259" s="9" t="s">
        <v>53</v>
      </c>
      <c r="Z259" s="9" t="s">
        <v>54</v>
      </c>
      <c r="AA259" s="9" t="s">
        <v>55</v>
      </c>
      <c r="AB259" s="9" t="s">
        <v>5248</v>
      </c>
      <c r="AC259" s="12">
        <v>0</v>
      </c>
      <c r="AD259" s="6"/>
      <c r="AE259" s="10" t="str" cm="1">
        <f t="array" aca="1" ref="AE259" ca="1">IFERROR(_xlfn.XLOOKUP(MID(CELL("filename",$A$1),FIND("]",CELL("filename",$A$1))+1,255)&amp;"|"&amp;$C259,Fonte_OM_Objeto!$G:$G,Fonte_OM_Objeto!$J:$J),"")</f>
        <v/>
      </c>
      <c r="AF259" s="10" t="str" cm="1">
        <f t="array" aca="1" ref="AF259" ca="1">IFERROR(_xlfn.XLOOKUP(MID(CELL("filename",$A$1),FIND("]",CELL("filename",$A$1))+1,255)&amp;"|"&amp;$C259,Fonte_OM_Objeto!$G:$G,Fonte_OM_Objeto!$K:$K),"")</f>
        <v/>
      </c>
    </row>
    <row r="260" spans="1:32" s="1" customFormat="1" ht="19.7" customHeight="1" x14ac:dyDescent="0.2">
      <c r="A260" s="9" t="s">
        <v>30</v>
      </c>
      <c r="B260" s="9" t="s">
        <v>31</v>
      </c>
      <c r="C260" s="9" t="s">
        <v>6383</v>
      </c>
      <c r="D260" s="9" t="s">
        <v>33</v>
      </c>
      <c r="E260" s="9"/>
      <c r="F260" s="9" t="s">
        <v>5137</v>
      </c>
      <c r="G260" s="9" t="s">
        <v>5136</v>
      </c>
      <c r="H260" s="13" t="str">
        <f>IF($D260="BANCADA ESTADUAL (RP 7)","BANCADA ESTADUAL",IF($D260="RELATOR (RP 9)","COMISSÃO MISTA DO CONGRESSO",IFERROR(_xlfn.XLOOKUP($G260,$AH:$AH,$AI:$AI),IFERROR(_xlfn.XLOOKUP($G260,'2021'!$F:$F,'2021'!$G:$G),IFERROR(_xlfn.XLOOKUP($G260,'2022'!$G:$G,'2022'!$H:$H),IFERROR(_xlfn.XLOOKUP($G260,'2023'!$G:$G,'2023'!$H:$H),IFERROR(_xlfn.XLOOKUP($G260,'2019'!$G:$G,'2019'!$H:$H),IFERROR(_xlfn.XLOOKUP($G260,'2024'!$G:$G,'2024'!$H:$H),IFERROR(_xlfn.XLOOKUP($G260,'2025'!$G:$G,'2025'!$H:$H),IFERROR(_xlfn.XLOOKUP($G260,'2026'!$G:$G,'2026'!$H:$H),""))))))))))</f>
        <v>DEPUTADO FEDERAL</v>
      </c>
      <c r="I260" s="9" t="s">
        <v>266</v>
      </c>
      <c r="J260" s="9" t="s">
        <v>5639</v>
      </c>
      <c r="K260" s="9" t="s">
        <v>40</v>
      </c>
      <c r="L260" s="9" t="s">
        <v>41</v>
      </c>
      <c r="M260" s="9" t="s">
        <v>232</v>
      </c>
      <c r="N260" s="9" t="s">
        <v>233</v>
      </c>
      <c r="O260" s="9" t="s">
        <v>6372</v>
      </c>
      <c r="P260" s="9" t="s">
        <v>45</v>
      </c>
      <c r="Q260" s="9" t="s">
        <v>235</v>
      </c>
      <c r="R260" s="9" t="s">
        <v>45</v>
      </c>
      <c r="S260" s="9" t="s">
        <v>5277</v>
      </c>
      <c r="T260" s="9" t="s">
        <v>2471</v>
      </c>
      <c r="U260" s="9" t="s">
        <v>266</v>
      </c>
      <c r="V260" s="9" t="s">
        <v>2470</v>
      </c>
      <c r="W260" s="9" t="s">
        <v>51</v>
      </c>
      <c r="X260" s="9" t="s">
        <v>52</v>
      </c>
      <c r="Y260" s="9" t="s">
        <v>5275</v>
      </c>
      <c r="Z260" s="9" t="s">
        <v>5207</v>
      </c>
      <c r="AA260" s="9" t="s">
        <v>55</v>
      </c>
      <c r="AB260" s="9" t="s">
        <v>5234</v>
      </c>
      <c r="AC260" s="12">
        <v>0</v>
      </c>
      <c r="AD260" s="6"/>
      <c r="AE260" s="10" t="str" cm="1">
        <f t="array" aca="1" ref="AE260" ca="1">IFERROR(_xlfn.XLOOKUP(MID(CELL("filename",$A$1),FIND("]",CELL("filename",$A$1))+1,255)&amp;"|"&amp;$C260,Fonte_OM_Objeto!$G:$G,Fonte_OM_Objeto!$J:$J),"")</f>
        <v/>
      </c>
      <c r="AF260" s="10" t="str" cm="1">
        <f t="array" aca="1" ref="AF260" ca="1">IFERROR(_xlfn.XLOOKUP(MID(CELL("filename",$A$1),FIND("]",CELL("filename",$A$1))+1,255)&amp;"|"&amp;$C260,Fonte_OM_Objeto!$G:$G,Fonte_OM_Objeto!$K:$K),"")</f>
        <v/>
      </c>
    </row>
    <row r="261" spans="1:32" s="1" customFormat="1" ht="19.7" customHeight="1" x14ac:dyDescent="0.2">
      <c r="A261" s="9" t="s">
        <v>30</v>
      </c>
      <c r="B261" s="9" t="s">
        <v>31</v>
      </c>
      <c r="C261" s="9" t="s">
        <v>6382</v>
      </c>
      <c r="D261" s="9" t="s">
        <v>33</v>
      </c>
      <c r="E261" s="9"/>
      <c r="F261" s="9" t="s">
        <v>5137</v>
      </c>
      <c r="G261" s="9" t="s">
        <v>5136</v>
      </c>
      <c r="H261" s="13" t="str">
        <f>IF($D261="BANCADA ESTADUAL (RP 7)","BANCADA ESTADUAL",IF($D261="RELATOR (RP 9)","COMISSÃO MISTA DO CONGRESSO",IFERROR(_xlfn.XLOOKUP($G261,$AH:$AH,$AI:$AI),IFERROR(_xlfn.XLOOKUP($G261,'2021'!$F:$F,'2021'!$G:$G),IFERROR(_xlfn.XLOOKUP($G261,'2022'!$G:$G,'2022'!$H:$H),IFERROR(_xlfn.XLOOKUP($G261,'2023'!$G:$G,'2023'!$H:$H),IFERROR(_xlfn.XLOOKUP($G261,'2019'!$G:$G,'2019'!$H:$H),IFERROR(_xlfn.XLOOKUP($G261,'2024'!$G:$G,'2024'!$H:$H),IFERROR(_xlfn.XLOOKUP($G261,'2025'!$G:$G,'2025'!$H:$H),IFERROR(_xlfn.XLOOKUP($G261,'2026'!$G:$G,'2026'!$H:$H),""))))))))))</f>
        <v>DEPUTADO FEDERAL</v>
      </c>
      <c r="I261" s="9" t="s">
        <v>266</v>
      </c>
      <c r="J261" s="9" t="s">
        <v>5639</v>
      </c>
      <c r="K261" s="9" t="s">
        <v>40</v>
      </c>
      <c r="L261" s="9" t="s">
        <v>41</v>
      </c>
      <c r="M261" s="9" t="s">
        <v>232</v>
      </c>
      <c r="N261" s="9" t="s">
        <v>233</v>
      </c>
      <c r="O261" s="9" t="s">
        <v>5729</v>
      </c>
      <c r="P261" s="9" t="s">
        <v>45</v>
      </c>
      <c r="Q261" s="9" t="s">
        <v>235</v>
      </c>
      <c r="R261" s="9" t="s">
        <v>45</v>
      </c>
      <c r="S261" s="9" t="s">
        <v>5277</v>
      </c>
      <c r="T261" s="9" t="s">
        <v>268</v>
      </c>
      <c r="U261" s="9" t="s">
        <v>266</v>
      </c>
      <c r="V261" s="9" t="s">
        <v>5335</v>
      </c>
      <c r="W261" s="9" t="s">
        <v>51</v>
      </c>
      <c r="X261" s="9" t="s">
        <v>52</v>
      </c>
      <c r="Y261" s="9" t="s">
        <v>5282</v>
      </c>
      <c r="Z261" s="9" t="s">
        <v>5207</v>
      </c>
      <c r="AA261" s="9" t="s">
        <v>55</v>
      </c>
      <c r="AB261" s="9" t="s">
        <v>5248</v>
      </c>
      <c r="AC261" s="12">
        <v>0</v>
      </c>
      <c r="AD261" s="6"/>
      <c r="AE261" s="10" t="str" cm="1">
        <f t="array" aca="1" ref="AE261" ca="1">IFERROR(_xlfn.XLOOKUP(MID(CELL("filename",$A$1),FIND("]",CELL("filename",$A$1))+1,255)&amp;"|"&amp;$C261,Fonte_OM_Objeto!$G:$G,Fonte_OM_Objeto!$J:$J),"")</f>
        <v/>
      </c>
      <c r="AF261" s="10" t="str" cm="1">
        <f t="array" aca="1" ref="AF261" ca="1">IFERROR(_xlfn.XLOOKUP(MID(CELL("filename",$A$1),FIND("]",CELL("filename",$A$1))+1,255)&amp;"|"&amp;$C261,Fonte_OM_Objeto!$G:$G,Fonte_OM_Objeto!$K:$K),"")</f>
        <v/>
      </c>
    </row>
    <row r="262" spans="1:32" s="1" customFormat="1" ht="19.7" customHeight="1" x14ac:dyDescent="0.2">
      <c r="A262" s="9" t="s">
        <v>30</v>
      </c>
      <c r="B262" s="9" t="s">
        <v>31</v>
      </c>
      <c r="C262" s="9" t="s">
        <v>6382</v>
      </c>
      <c r="D262" s="9" t="s">
        <v>33</v>
      </c>
      <c r="E262" s="9"/>
      <c r="F262" s="9" t="s">
        <v>5137</v>
      </c>
      <c r="G262" s="9" t="s">
        <v>5136</v>
      </c>
      <c r="H262" s="13" t="str">
        <f>IF($D262="BANCADA ESTADUAL (RP 7)","BANCADA ESTADUAL",IF($D262="RELATOR (RP 9)","COMISSÃO MISTA DO CONGRESSO",IFERROR(_xlfn.XLOOKUP($G262,$AH:$AH,$AI:$AI),IFERROR(_xlfn.XLOOKUP($G262,'2021'!$F:$F,'2021'!$G:$G),IFERROR(_xlfn.XLOOKUP($G262,'2022'!$G:$G,'2022'!$H:$H),IFERROR(_xlfn.XLOOKUP($G262,'2023'!$G:$G,'2023'!$H:$H),IFERROR(_xlfn.XLOOKUP($G262,'2019'!$G:$G,'2019'!$H:$H),IFERROR(_xlfn.XLOOKUP($G262,'2024'!$G:$G,'2024'!$H:$H),IFERROR(_xlfn.XLOOKUP($G262,'2025'!$G:$G,'2025'!$H:$H),IFERROR(_xlfn.XLOOKUP($G262,'2026'!$G:$G,'2026'!$H:$H),""))))))))))</f>
        <v>DEPUTADO FEDERAL</v>
      </c>
      <c r="I262" s="9" t="s">
        <v>266</v>
      </c>
      <c r="J262" s="9" t="s">
        <v>5639</v>
      </c>
      <c r="K262" s="9" t="s">
        <v>40</v>
      </c>
      <c r="L262" s="9" t="s">
        <v>41</v>
      </c>
      <c r="M262" s="9" t="s">
        <v>232</v>
      </c>
      <c r="N262" s="9" t="s">
        <v>233</v>
      </c>
      <c r="O262" s="9" t="s">
        <v>5729</v>
      </c>
      <c r="P262" s="9" t="s">
        <v>45</v>
      </c>
      <c r="Q262" s="9" t="s">
        <v>235</v>
      </c>
      <c r="R262" s="9" t="s">
        <v>45</v>
      </c>
      <c r="S262" s="9" t="s">
        <v>5277</v>
      </c>
      <c r="T262" s="9" t="s">
        <v>268</v>
      </c>
      <c r="U262" s="9" t="s">
        <v>266</v>
      </c>
      <c r="V262" s="9" t="s">
        <v>5335</v>
      </c>
      <c r="W262" s="9" t="s">
        <v>51</v>
      </c>
      <c r="X262" s="9" t="s">
        <v>52</v>
      </c>
      <c r="Y262" s="9" t="s">
        <v>53</v>
      </c>
      <c r="Z262" s="9" t="s">
        <v>5207</v>
      </c>
      <c r="AA262" s="9" t="s">
        <v>55</v>
      </c>
      <c r="AB262" s="9" t="s">
        <v>5248</v>
      </c>
      <c r="AC262" s="12">
        <v>0</v>
      </c>
      <c r="AD262" s="6"/>
      <c r="AE262" s="10" t="str" cm="1">
        <f t="array" aca="1" ref="AE262" ca="1">IFERROR(_xlfn.XLOOKUP(MID(CELL("filename",$A$1),FIND("]",CELL("filename",$A$1))+1,255)&amp;"|"&amp;$C262,Fonte_OM_Objeto!$G:$G,Fonte_OM_Objeto!$J:$J),"")</f>
        <v/>
      </c>
      <c r="AF262" s="10" t="str" cm="1">
        <f t="array" aca="1" ref="AF262" ca="1">IFERROR(_xlfn.XLOOKUP(MID(CELL("filename",$A$1),FIND("]",CELL("filename",$A$1))+1,255)&amp;"|"&amp;$C262,Fonte_OM_Objeto!$G:$G,Fonte_OM_Objeto!$K:$K),"")</f>
        <v/>
      </c>
    </row>
    <row r="263" spans="1:32" s="1" customFormat="1" ht="19.7" customHeight="1" x14ac:dyDescent="0.2">
      <c r="A263" s="9" t="s">
        <v>30</v>
      </c>
      <c r="B263" s="9" t="s">
        <v>31</v>
      </c>
      <c r="C263" s="9" t="s">
        <v>6381</v>
      </c>
      <c r="D263" s="9" t="s">
        <v>33</v>
      </c>
      <c r="E263" s="9"/>
      <c r="F263" s="9" t="s">
        <v>5137</v>
      </c>
      <c r="G263" s="9" t="s">
        <v>5136</v>
      </c>
      <c r="H263" s="13" t="str">
        <f>IF($D263="BANCADA ESTADUAL (RP 7)","BANCADA ESTADUAL",IF($D263="RELATOR (RP 9)","COMISSÃO MISTA DO CONGRESSO",IFERROR(_xlfn.XLOOKUP($G263,$AH:$AH,$AI:$AI),IFERROR(_xlfn.XLOOKUP($G263,'2021'!$F:$F,'2021'!$G:$G),IFERROR(_xlfn.XLOOKUP($G263,'2022'!$G:$G,'2022'!$H:$H),IFERROR(_xlfn.XLOOKUP($G263,'2023'!$G:$G,'2023'!$H:$H),IFERROR(_xlfn.XLOOKUP($G263,'2019'!$G:$G,'2019'!$H:$H),IFERROR(_xlfn.XLOOKUP($G263,'2024'!$G:$G,'2024'!$H:$H),IFERROR(_xlfn.XLOOKUP($G263,'2025'!$G:$G,'2025'!$H:$H),IFERROR(_xlfn.XLOOKUP($G263,'2026'!$G:$G,'2026'!$H:$H),""))))))))))</f>
        <v>DEPUTADO FEDERAL</v>
      </c>
      <c r="I263" s="9" t="s">
        <v>266</v>
      </c>
      <c r="J263" s="9" t="s">
        <v>703</v>
      </c>
      <c r="K263" s="9" t="s">
        <v>40</v>
      </c>
      <c r="L263" s="9" t="s">
        <v>41</v>
      </c>
      <c r="M263" s="9" t="s">
        <v>232</v>
      </c>
      <c r="N263" s="9" t="s">
        <v>233</v>
      </c>
      <c r="O263" s="9" t="s">
        <v>5132</v>
      </c>
      <c r="P263" s="9" t="s">
        <v>45</v>
      </c>
      <c r="Q263" s="9" t="s">
        <v>235</v>
      </c>
      <c r="R263" s="9" t="s">
        <v>45</v>
      </c>
      <c r="S263" s="9" t="s">
        <v>5277</v>
      </c>
      <c r="T263" s="9" t="s">
        <v>268</v>
      </c>
      <c r="U263" s="9" t="s">
        <v>266</v>
      </c>
      <c r="V263" s="9" t="s">
        <v>5335</v>
      </c>
      <c r="W263" s="9" t="s">
        <v>51</v>
      </c>
      <c r="X263" s="9" t="s">
        <v>52</v>
      </c>
      <c r="Y263" s="9" t="s">
        <v>5275</v>
      </c>
      <c r="Z263" s="9" t="s">
        <v>54</v>
      </c>
      <c r="AA263" s="9" t="s">
        <v>55</v>
      </c>
      <c r="AB263" s="9" t="s">
        <v>5248</v>
      </c>
      <c r="AC263" s="12">
        <v>720000</v>
      </c>
      <c r="AD263" s="6"/>
      <c r="AE263" s="10" t="str" cm="1">
        <f t="array" aca="1" ref="AE263" ca="1">IFERROR(_xlfn.XLOOKUP(MID(CELL("filename",$A$1),FIND("]",CELL("filename",$A$1))+1,255)&amp;"|"&amp;$C263,Fonte_OM_Objeto!$G:$G,Fonte_OM_Objeto!$J:$J),"")</f>
        <v/>
      </c>
      <c r="AF263" s="10" t="str" cm="1">
        <f t="array" aca="1" ref="AF263" ca="1">IFERROR(_xlfn.XLOOKUP(MID(CELL("filename",$A$1),FIND("]",CELL("filename",$A$1))+1,255)&amp;"|"&amp;$C263,Fonte_OM_Objeto!$G:$G,Fonte_OM_Objeto!$K:$K),"")</f>
        <v/>
      </c>
    </row>
    <row r="264" spans="1:32" s="1" customFormat="1" ht="19.7" customHeight="1" x14ac:dyDescent="0.2">
      <c r="A264" s="9" t="s">
        <v>30</v>
      </c>
      <c r="B264" s="9" t="s">
        <v>31</v>
      </c>
      <c r="C264" s="9" t="s">
        <v>6381</v>
      </c>
      <c r="D264" s="9" t="s">
        <v>33</v>
      </c>
      <c r="E264" s="9"/>
      <c r="F264" s="9" t="s">
        <v>5137</v>
      </c>
      <c r="G264" s="9" t="s">
        <v>5136</v>
      </c>
      <c r="H264" s="13" t="str">
        <f>IF($D264="BANCADA ESTADUAL (RP 7)","BANCADA ESTADUAL",IF($D264="RELATOR (RP 9)","COMISSÃO MISTA DO CONGRESSO",IFERROR(_xlfn.XLOOKUP($G264,$AH:$AH,$AI:$AI),IFERROR(_xlfn.XLOOKUP($G264,'2021'!$F:$F,'2021'!$G:$G),IFERROR(_xlfn.XLOOKUP($G264,'2022'!$G:$G,'2022'!$H:$H),IFERROR(_xlfn.XLOOKUP($G264,'2023'!$G:$G,'2023'!$H:$H),IFERROR(_xlfn.XLOOKUP($G264,'2019'!$G:$G,'2019'!$H:$H),IFERROR(_xlfn.XLOOKUP($G264,'2024'!$G:$G,'2024'!$H:$H),IFERROR(_xlfn.XLOOKUP($G264,'2025'!$G:$G,'2025'!$H:$H),IFERROR(_xlfn.XLOOKUP($G264,'2026'!$G:$G,'2026'!$H:$H),""))))))))))</f>
        <v>DEPUTADO FEDERAL</v>
      </c>
      <c r="I264" s="9" t="s">
        <v>266</v>
      </c>
      <c r="J264" s="9" t="s">
        <v>703</v>
      </c>
      <c r="K264" s="9" t="s">
        <v>40</v>
      </c>
      <c r="L264" s="9" t="s">
        <v>41</v>
      </c>
      <c r="M264" s="9" t="s">
        <v>232</v>
      </c>
      <c r="N264" s="9" t="s">
        <v>233</v>
      </c>
      <c r="O264" s="9" t="s">
        <v>5132</v>
      </c>
      <c r="P264" s="9" t="s">
        <v>45</v>
      </c>
      <c r="Q264" s="9" t="s">
        <v>235</v>
      </c>
      <c r="R264" s="9" t="s">
        <v>45</v>
      </c>
      <c r="S264" s="9" t="s">
        <v>5277</v>
      </c>
      <c r="T264" s="9" t="s">
        <v>268</v>
      </c>
      <c r="U264" s="9" t="s">
        <v>266</v>
      </c>
      <c r="V264" s="9" t="s">
        <v>5335</v>
      </c>
      <c r="W264" s="9" t="s">
        <v>51</v>
      </c>
      <c r="X264" s="9" t="s">
        <v>52</v>
      </c>
      <c r="Y264" s="9" t="s">
        <v>53</v>
      </c>
      <c r="Z264" s="9" t="s">
        <v>54</v>
      </c>
      <c r="AA264" s="9" t="s">
        <v>55</v>
      </c>
      <c r="AB264" s="9" t="s">
        <v>5248</v>
      </c>
      <c r="AC264" s="12">
        <v>30000</v>
      </c>
      <c r="AD264" s="6"/>
      <c r="AE264" s="10" t="str" cm="1">
        <f t="array" aca="1" ref="AE264" ca="1">IFERROR(_xlfn.XLOOKUP(MID(CELL("filename",$A$1),FIND("]",CELL("filename",$A$1))+1,255)&amp;"|"&amp;$C264,Fonte_OM_Objeto!$G:$G,Fonte_OM_Objeto!$J:$J),"")</f>
        <v/>
      </c>
      <c r="AF264" s="10" t="str" cm="1">
        <f t="array" aca="1" ref="AF264" ca="1">IFERROR(_xlfn.XLOOKUP(MID(CELL("filename",$A$1),FIND("]",CELL("filename",$A$1))+1,255)&amp;"|"&amp;$C264,Fonte_OM_Objeto!$G:$G,Fonte_OM_Objeto!$K:$K),"")</f>
        <v/>
      </c>
    </row>
    <row r="265" spans="1:32" s="1" customFormat="1" ht="19.7" customHeight="1" x14ac:dyDescent="0.2">
      <c r="A265" s="9" t="s">
        <v>30</v>
      </c>
      <c r="B265" s="9" t="s">
        <v>31</v>
      </c>
      <c r="C265" s="9" t="s">
        <v>6381</v>
      </c>
      <c r="D265" s="9" t="s">
        <v>33</v>
      </c>
      <c r="E265" s="9"/>
      <c r="F265" s="9" t="s">
        <v>5137</v>
      </c>
      <c r="G265" s="9" t="s">
        <v>5136</v>
      </c>
      <c r="H265" s="13" t="str">
        <f>IF($D265="BANCADA ESTADUAL (RP 7)","BANCADA ESTADUAL",IF($D265="RELATOR (RP 9)","COMISSÃO MISTA DO CONGRESSO",IFERROR(_xlfn.XLOOKUP($G265,$AH:$AH,$AI:$AI),IFERROR(_xlfn.XLOOKUP($G265,'2021'!$F:$F,'2021'!$G:$G),IFERROR(_xlfn.XLOOKUP($G265,'2022'!$G:$G,'2022'!$H:$H),IFERROR(_xlfn.XLOOKUP($G265,'2023'!$G:$G,'2023'!$H:$H),IFERROR(_xlfn.XLOOKUP($G265,'2019'!$G:$G,'2019'!$H:$H),IFERROR(_xlfn.XLOOKUP($G265,'2024'!$G:$G,'2024'!$H:$H),IFERROR(_xlfn.XLOOKUP($G265,'2025'!$G:$G,'2025'!$H:$H),IFERROR(_xlfn.XLOOKUP($G265,'2026'!$G:$G,'2026'!$H:$H),""))))))))))</f>
        <v>DEPUTADO FEDERAL</v>
      </c>
      <c r="I265" s="9" t="s">
        <v>266</v>
      </c>
      <c r="J265" s="9" t="s">
        <v>703</v>
      </c>
      <c r="K265" s="9" t="s">
        <v>40</v>
      </c>
      <c r="L265" s="9" t="s">
        <v>41</v>
      </c>
      <c r="M265" s="9" t="s">
        <v>232</v>
      </c>
      <c r="N265" s="9" t="s">
        <v>233</v>
      </c>
      <c r="O265" s="9" t="s">
        <v>5132</v>
      </c>
      <c r="P265" s="9" t="s">
        <v>45</v>
      </c>
      <c r="Q265" s="9" t="s">
        <v>235</v>
      </c>
      <c r="R265" s="9" t="s">
        <v>45</v>
      </c>
      <c r="S265" s="9" t="s">
        <v>5277</v>
      </c>
      <c r="T265" s="9" t="s">
        <v>268</v>
      </c>
      <c r="U265" s="9" t="s">
        <v>266</v>
      </c>
      <c r="V265" s="9" t="s">
        <v>5335</v>
      </c>
      <c r="W265" s="9" t="s">
        <v>51</v>
      </c>
      <c r="X265" s="9" t="s">
        <v>52</v>
      </c>
      <c r="Y265" s="9" t="s">
        <v>207</v>
      </c>
      <c r="Z265" s="9" t="s">
        <v>54</v>
      </c>
      <c r="AA265" s="9" t="s">
        <v>55</v>
      </c>
      <c r="AB265" s="9" t="s">
        <v>5248</v>
      </c>
      <c r="AC265" s="12">
        <v>0</v>
      </c>
      <c r="AD265" s="6"/>
      <c r="AE265" s="10" t="str" cm="1">
        <f t="array" aca="1" ref="AE265" ca="1">IFERROR(_xlfn.XLOOKUP(MID(CELL("filename",$A$1),FIND("]",CELL("filename",$A$1))+1,255)&amp;"|"&amp;$C265,Fonte_OM_Objeto!$G:$G,Fonte_OM_Objeto!$J:$J),"")</f>
        <v/>
      </c>
      <c r="AF265" s="10" t="str" cm="1">
        <f t="array" aca="1" ref="AF265" ca="1">IFERROR(_xlfn.XLOOKUP(MID(CELL("filename",$A$1),FIND("]",CELL("filename",$A$1))+1,255)&amp;"|"&amp;$C265,Fonte_OM_Objeto!$G:$G,Fonte_OM_Objeto!$K:$K),"")</f>
        <v/>
      </c>
    </row>
    <row r="266" spans="1:32" s="1" customFormat="1" ht="19.7" customHeight="1" x14ac:dyDescent="0.2">
      <c r="A266" s="9" t="s">
        <v>30</v>
      </c>
      <c r="B266" s="9" t="s">
        <v>31</v>
      </c>
      <c r="C266" s="9" t="s">
        <v>5138</v>
      </c>
      <c r="D266" s="9" t="s">
        <v>33</v>
      </c>
      <c r="E266" s="9"/>
      <c r="F266" s="9" t="s">
        <v>5137</v>
      </c>
      <c r="G266" s="9" t="s">
        <v>5136</v>
      </c>
      <c r="H266" s="13" t="str">
        <f>IF($D266="BANCADA ESTADUAL (RP 7)","BANCADA ESTADUAL",IF($D266="RELATOR (RP 9)","COMISSÃO MISTA DO CONGRESSO",IFERROR(_xlfn.XLOOKUP($G266,$AH:$AH,$AI:$AI),IFERROR(_xlfn.XLOOKUP($G266,'2021'!$F:$F,'2021'!$G:$G),IFERROR(_xlfn.XLOOKUP($G266,'2022'!$G:$G,'2022'!$H:$H),IFERROR(_xlfn.XLOOKUP($G266,'2023'!$G:$G,'2023'!$H:$H),IFERROR(_xlfn.XLOOKUP($G266,'2019'!$G:$G,'2019'!$H:$H),IFERROR(_xlfn.XLOOKUP($G266,'2024'!$G:$G,'2024'!$H:$H),IFERROR(_xlfn.XLOOKUP($G266,'2025'!$G:$G,'2025'!$H:$H),IFERROR(_xlfn.XLOOKUP($G266,'2026'!$G:$G,'2026'!$H:$H),""))))))))))</f>
        <v>DEPUTADO FEDERAL</v>
      </c>
      <c r="I266" s="9" t="s">
        <v>266</v>
      </c>
      <c r="J266" s="9" t="s">
        <v>5639</v>
      </c>
      <c r="K266" s="9" t="s">
        <v>40</v>
      </c>
      <c r="L266" s="9" t="s">
        <v>41</v>
      </c>
      <c r="M266" s="9" t="s">
        <v>232</v>
      </c>
      <c r="N266" s="9" t="s">
        <v>233</v>
      </c>
      <c r="O266" s="9" t="s">
        <v>5729</v>
      </c>
      <c r="P266" s="9" t="s">
        <v>45</v>
      </c>
      <c r="Q266" s="9" t="s">
        <v>235</v>
      </c>
      <c r="R266" s="9" t="s">
        <v>45</v>
      </c>
      <c r="S266" s="9" t="s">
        <v>5277</v>
      </c>
      <c r="T266" s="9" t="s">
        <v>268</v>
      </c>
      <c r="U266" s="9" t="s">
        <v>266</v>
      </c>
      <c r="V266" s="9" t="s">
        <v>5335</v>
      </c>
      <c r="W266" s="9" t="s">
        <v>51</v>
      </c>
      <c r="X266" s="9" t="s">
        <v>52</v>
      </c>
      <c r="Y266" s="9" t="s">
        <v>5282</v>
      </c>
      <c r="Z266" s="9" t="s">
        <v>5207</v>
      </c>
      <c r="AA266" s="9" t="s">
        <v>55</v>
      </c>
      <c r="AB266" s="9" t="s">
        <v>5234</v>
      </c>
      <c r="AC266" s="12">
        <v>0</v>
      </c>
      <c r="AD266" s="6"/>
      <c r="AE266" s="10" t="str" cm="1">
        <f t="array" aca="1" ref="AE266" ca="1">IFERROR(_xlfn.XLOOKUP(MID(CELL("filename",$A$1),FIND("]",CELL("filename",$A$1))+1,255)&amp;"|"&amp;$C266,Fonte_OM_Objeto!$G:$G,Fonte_OM_Objeto!$J:$J),"")</f>
        <v/>
      </c>
      <c r="AF266" s="10" t="str" cm="1">
        <f t="array" aca="1" ref="AF266" ca="1">IFERROR(_xlfn.XLOOKUP(MID(CELL("filename",$A$1),FIND("]",CELL("filename",$A$1))+1,255)&amp;"|"&amp;$C266,Fonte_OM_Objeto!$G:$G,Fonte_OM_Objeto!$K:$K),"")</f>
        <v/>
      </c>
    </row>
    <row r="267" spans="1:32" s="1" customFormat="1" ht="19.7" customHeight="1" x14ac:dyDescent="0.2">
      <c r="A267" s="9" t="s">
        <v>30</v>
      </c>
      <c r="B267" s="9" t="s">
        <v>31</v>
      </c>
      <c r="C267" s="9" t="s">
        <v>6380</v>
      </c>
      <c r="D267" s="9" t="s">
        <v>33</v>
      </c>
      <c r="E267" s="9"/>
      <c r="F267" s="9" t="s">
        <v>5137</v>
      </c>
      <c r="G267" s="9" t="s">
        <v>5136</v>
      </c>
      <c r="H267" s="13" t="str">
        <f>IF($D267="BANCADA ESTADUAL (RP 7)","BANCADA ESTADUAL",IF($D267="RELATOR (RP 9)","COMISSÃO MISTA DO CONGRESSO",IFERROR(_xlfn.XLOOKUP($G267,$AH:$AH,$AI:$AI),IFERROR(_xlfn.XLOOKUP($G267,'2021'!$F:$F,'2021'!$G:$G),IFERROR(_xlfn.XLOOKUP($G267,'2022'!$G:$G,'2022'!$H:$H),IFERROR(_xlfn.XLOOKUP($G267,'2023'!$G:$G,'2023'!$H:$H),IFERROR(_xlfn.XLOOKUP($G267,'2019'!$G:$G,'2019'!$H:$H),IFERROR(_xlfn.XLOOKUP($G267,'2024'!$G:$G,'2024'!$H:$H),IFERROR(_xlfn.XLOOKUP($G267,'2025'!$G:$G,'2025'!$H:$H),IFERROR(_xlfn.XLOOKUP($G267,'2026'!$G:$G,'2026'!$H:$H),""))))))))))</f>
        <v>DEPUTADO FEDERAL</v>
      </c>
      <c r="I267" s="9" t="s">
        <v>266</v>
      </c>
      <c r="J267" s="9" t="s">
        <v>5639</v>
      </c>
      <c r="K267" s="9" t="s">
        <v>40</v>
      </c>
      <c r="L267" s="9" t="s">
        <v>41</v>
      </c>
      <c r="M267" s="9" t="s">
        <v>232</v>
      </c>
      <c r="N267" s="9" t="s">
        <v>233</v>
      </c>
      <c r="O267" s="9" t="s">
        <v>5729</v>
      </c>
      <c r="P267" s="9" t="s">
        <v>45</v>
      </c>
      <c r="Q267" s="9" t="s">
        <v>235</v>
      </c>
      <c r="R267" s="9" t="s">
        <v>45</v>
      </c>
      <c r="S267" s="9" t="s">
        <v>5277</v>
      </c>
      <c r="T267" s="9" t="s">
        <v>268</v>
      </c>
      <c r="U267" s="9" t="s">
        <v>266</v>
      </c>
      <c r="V267" s="9" t="s">
        <v>5335</v>
      </c>
      <c r="W267" s="9" t="s">
        <v>51</v>
      </c>
      <c r="X267" s="9" t="s">
        <v>52</v>
      </c>
      <c r="Y267" s="9" t="s">
        <v>5282</v>
      </c>
      <c r="Z267" s="9" t="s">
        <v>54</v>
      </c>
      <c r="AA267" s="9" t="s">
        <v>55</v>
      </c>
      <c r="AB267" s="9" t="s">
        <v>5248</v>
      </c>
      <c r="AC267" s="12">
        <v>0</v>
      </c>
      <c r="AD267" s="6"/>
      <c r="AE267" s="10" t="str" cm="1">
        <f t="array" aca="1" ref="AE267" ca="1">IFERROR(_xlfn.XLOOKUP(MID(CELL("filename",$A$1),FIND("]",CELL("filename",$A$1))+1,255)&amp;"|"&amp;$C267,Fonte_OM_Objeto!$G:$G,Fonte_OM_Objeto!$J:$J),"")</f>
        <v/>
      </c>
      <c r="AF267" s="10" t="str" cm="1">
        <f t="array" aca="1" ref="AF267" ca="1">IFERROR(_xlfn.XLOOKUP(MID(CELL("filename",$A$1),FIND("]",CELL("filename",$A$1))+1,255)&amp;"|"&amp;$C267,Fonte_OM_Objeto!$G:$G,Fonte_OM_Objeto!$K:$K),"")</f>
        <v/>
      </c>
    </row>
    <row r="268" spans="1:32" s="1" customFormat="1" ht="19.7" customHeight="1" x14ac:dyDescent="0.2">
      <c r="A268" s="9" t="s">
        <v>30</v>
      </c>
      <c r="B268" s="9" t="s">
        <v>31</v>
      </c>
      <c r="C268" s="9" t="s">
        <v>6380</v>
      </c>
      <c r="D268" s="9" t="s">
        <v>33</v>
      </c>
      <c r="E268" s="9"/>
      <c r="F268" s="9" t="s">
        <v>5137</v>
      </c>
      <c r="G268" s="9" t="s">
        <v>5136</v>
      </c>
      <c r="H268" s="13" t="str">
        <f>IF($D268="BANCADA ESTADUAL (RP 7)","BANCADA ESTADUAL",IF($D268="RELATOR (RP 9)","COMISSÃO MISTA DO CONGRESSO",IFERROR(_xlfn.XLOOKUP($G268,$AH:$AH,$AI:$AI),IFERROR(_xlfn.XLOOKUP($G268,'2021'!$F:$F,'2021'!$G:$G),IFERROR(_xlfn.XLOOKUP($G268,'2022'!$G:$G,'2022'!$H:$H),IFERROR(_xlfn.XLOOKUP($G268,'2023'!$G:$G,'2023'!$H:$H),IFERROR(_xlfn.XLOOKUP($G268,'2019'!$G:$G,'2019'!$H:$H),IFERROR(_xlfn.XLOOKUP($G268,'2024'!$G:$G,'2024'!$H:$H),IFERROR(_xlfn.XLOOKUP($G268,'2025'!$G:$G,'2025'!$H:$H),IFERROR(_xlfn.XLOOKUP($G268,'2026'!$G:$G,'2026'!$H:$H),""))))))))))</f>
        <v>DEPUTADO FEDERAL</v>
      </c>
      <c r="I268" s="9" t="s">
        <v>266</v>
      </c>
      <c r="J268" s="9" t="s">
        <v>5639</v>
      </c>
      <c r="K268" s="9" t="s">
        <v>40</v>
      </c>
      <c r="L268" s="9" t="s">
        <v>41</v>
      </c>
      <c r="M268" s="9" t="s">
        <v>232</v>
      </c>
      <c r="N268" s="9" t="s">
        <v>233</v>
      </c>
      <c r="O268" s="9" t="s">
        <v>5729</v>
      </c>
      <c r="P268" s="9" t="s">
        <v>45</v>
      </c>
      <c r="Q268" s="9" t="s">
        <v>235</v>
      </c>
      <c r="R268" s="9" t="s">
        <v>45</v>
      </c>
      <c r="S268" s="9" t="s">
        <v>5277</v>
      </c>
      <c r="T268" s="9" t="s">
        <v>268</v>
      </c>
      <c r="U268" s="9" t="s">
        <v>266</v>
      </c>
      <c r="V268" s="9" t="s">
        <v>5335</v>
      </c>
      <c r="W268" s="9" t="s">
        <v>51</v>
      </c>
      <c r="X268" s="9" t="s">
        <v>52</v>
      </c>
      <c r="Y268" s="9" t="s">
        <v>53</v>
      </c>
      <c r="Z268" s="9" t="s">
        <v>54</v>
      </c>
      <c r="AA268" s="9" t="s">
        <v>55</v>
      </c>
      <c r="AB268" s="9" t="s">
        <v>5248</v>
      </c>
      <c r="AC268" s="12">
        <v>0</v>
      </c>
      <c r="AD268" s="6"/>
      <c r="AE268" s="10" t="str" cm="1">
        <f t="array" aca="1" ref="AE268" ca="1">IFERROR(_xlfn.XLOOKUP(MID(CELL("filename",$A$1),FIND("]",CELL("filename",$A$1))+1,255)&amp;"|"&amp;$C268,Fonte_OM_Objeto!$G:$G,Fonte_OM_Objeto!$J:$J),"")</f>
        <v/>
      </c>
      <c r="AF268" s="10" t="str" cm="1">
        <f t="array" aca="1" ref="AF268" ca="1">IFERROR(_xlfn.XLOOKUP(MID(CELL("filename",$A$1),FIND("]",CELL("filename",$A$1))+1,255)&amp;"|"&amp;$C268,Fonte_OM_Objeto!$G:$G,Fonte_OM_Objeto!$K:$K),"")</f>
        <v/>
      </c>
    </row>
    <row r="269" spans="1:32" s="1" customFormat="1" ht="19.7" customHeight="1" x14ac:dyDescent="0.2">
      <c r="A269" s="9" t="s">
        <v>30</v>
      </c>
      <c r="B269" s="9" t="s">
        <v>31</v>
      </c>
      <c r="C269" s="9" t="s">
        <v>6379</v>
      </c>
      <c r="D269" s="9" t="s">
        <v>33</v>
      </c>
      <c r="E269" s="9"/>
      <c r="F269" s="9" t="s">
        <v>5137</v>
      </c>
      <c r="G269" s="9" t="s">
        <v>5136</v>
      </c>
      <c r="H269" s="13" t="str">
        <f>IF($D269="BANCADA ESTADUAL (RP 7)","BANCADA ESTADUAL",IF($D269="RELATOR (RP 9)","COMISSÃO MISTA DO CONGRESSO",IFERROR(_xlfn.XLOOKUP($G269,$AH:$AH,$AI:$AI),IFERROR(_xlfn.XLOOKUP($G269,'2021'!$F:$F,'2021'!$G:$G),IFERROR(_xlfn.XLOOKUP($G269,'2022'!$G:$G,'2022'!$H:$H),IFERROR(_xlfn.XLOOKUP($G269,'2023'!$G:$G,'2023'!$H:$H),IFERROR(_xlfn.XLOOKUP($G269,'2019'!$G:$G,'2019'!$H:$H),IFERROR(_xlfn.XLOOKUP($G269,'2024'!$G:$G,'2024'!$H:$H),IFERROR(_xlfn.XLOOKUP($G269,'2025'!$G:$G,'2025'!$H:$H),IFERROR(_xlfn.XLOOKUP($G269,'2026'!$G:$G,'2026'!$H:$H),""))))))))))</f>
        <v>DEPUTADO FEDERAL</v>
      </c>
      <c r="I269" s="9" t="s">
        <v>266</v>
      </c>
      <c r="J269" s="9" t="s">
        <v>5639</v>
      </c>
      <c r="K269" s="9" t="s">
        <v>40</v>
      </c>
      <c r="L269" s="9" t="s">
        <v>41</v>
      </c>
      <c r="M269" s="9" t="s">
        <v>232</v>
      </c>
      <c r="N269" s="9" t="s">
        <v>233</v>
      </c>
      <c r="O269" s="9" t="s">
        <v>5729</v>
      </c>
      <c r="P269" s="9" t="s">
        <v>45</v>
      </c>
      <c r="Q269" s="9" t="s">
        <v>235</v>
      </c>
      <c r="R269" s="9" t="s">
        <v>45</v>
      </c>
      <c r="S269" s="9" t="s">
        <v>5277</v>
      </c>
      <c r="T269" s="9" t="s">
        <v>268</v>
      </c>
      <c r="U269" s="9" t="s">
        <v>266</v>
      </c>
      <c r="V269" s="9" t="s">
        <v>5335</v>
      </c>
      <c r="W269" s="9" t="s">
        <v>51</v>
      </c>
      <c r="X269" s="9" t="s">
        <v>52</v>
      </c>
      <c r="Y269" s="9" t="s">
        <v>5282</v>
      </c>
      <c r="Z269" s="9" t="s">
        <v>54</v>
      </c>
      <c r="AA269" s="9" t="s">
        <v>55</v>
      </c>
      <c r="AB269" s="9" t="s">
        <v>5248</v>
      </c>
      <c r="AC269" s="12">
        <v>0</v>
      </c>
      <c r="AD269" s="6"/>
      <c r="AE269" s="10" t="str" cm="1">
        <f t="array" aca="1" ref="AE269" ca="1">IFERROR(_xlfn.XLOOKUP(MID(CELL("filename",$A$1),FIND("]",CELL("filename",$A$1))+1,255)&amp;"|"&amp;$C269,Fonte_OM_Objeto!$G:$G,Fonte_OM_Objeto!$J:$J),"")</f>
        <v/>
      </c>
      <c r="AF269" s="10" t="str" cm="1">
        <f t="array" aca="1" ref="AF269" ca="1">IFERROR(_xlfn.XLOOKUP(MID(CELL("filename",$A$1),FIND("]",CELL("filename",$A$1))+1,255)&amp;"|"&amp;$C269,Fonte_OM_Objeto!$G:$G,Fonte_OM_Objeto!$K:$K),"")</f>
        <v/>
      </c>
    </row>
    <row r="270" spans="1:32" s="1" customFormat="1" ht="19.7" customHeight="1" x14ac:dyDescent="0.2">
      <c r="A270" s="9" t="s">
        <v>30</v>
      </c>
      <c r="B270" s="9" t="s">
        <v>31</v>
      </c>
      <c r="C270" s="9" t="s">
        <v>6379</v>
      </c>
      <c r="D270" s="9" t="s">
        <v>33</v>
      </c>
      <c r="E270" s="9"/>
      <c r="F270" s="9" t="s">
        <v>5137</v>
      </c>
      <c r="G270" s="9" t="s">
        <v>5136</v>
      </c>
      <c r="H270" s="13" t="str">
        <f>IF($D270="BANCADA ESTADUAL (RP 7)","BANCADA ESTADUAL",IF($D270="RELATOR (RP 9)","COMISSÃO MISTA DO CONGRESSO",IFERROR(_xlfn.XLOOKUP($G270,$AH:$AH,$AI:$AI),IFERROR(_xlfn.XLOOKUP($G270,'2021'!$F:$F,'2021'!$G:$G),IFERROR(_xlfn.XLOOKUP($G270,'2022'!$G:$G,'2022'!$H:$H),IFERROR(_xlfn.XLOOKUP($G270,'2023'!$G:$G,'2023'!$H:$H),IFERROR(_xlfn.XLOOKUP($G270,'2019'!$G:$G,'2019'!$H:$H),IFERROR(_xlfn.XLOOKUP($G270,'2024'!$G:$G,'2024'!$H:$H),IFERROR(_xlfn.XLOOKUP($G270,'2025'!$G:$G,'2025'!$H:$H),IFERROR(_xlfn.XLOOKUP($G270,'2026'!$G:$G,'2026'!$H:$H),""))))))))))</f>
        <v>DEPUTADO FEDERAL</v>
      </c>
      <c r="I270" s="9" t="s">
        <v>266</v>
      </c>
      <c r="J270" s="9" t="s">
        <v>5639</v>
      </c>
      <c r="K270" s="9" t="s">
        <v>40</v>
      </c>
      <c r="L270" s="9" t="s">
        <v>41</v>
      </c>
      <c r="M270" s="9" t="s">
        <v>232</v>
      </c>
      <c r="N270" s="9" t="s">
        <v>233</v>
      </c>
      <c r="O270" s="9" t="s">
        <v>5729</v>
      </c>
      <c r="P270" s="9" t="s">
        <v>45</v>
      </c>
      <c r="Q270" s="9" t="s">
        <v>235</v>
      </c>
      <c r="R270" s="9" t="s">
        <v>45</v>
      </c>
      <c r="S270" s="9" t="s">
        <v>5277</v>
      </c>
      <c r="T270" s="9" t="s">
        <v>268</v>
      </c>
      <c r="U270" s="9" t="s">
        <v>266</v>
      </c>
      <c r="V270" s="9" t="s">
        <v>5335</v>
      </c>
      <c r="W270" s="9" t="s">
        <v>51</v>
      </c>
      <c r="X270" s="9" t="s">
        <v>52</v>
      </c>
      <c r="Y270" s="9" t="s">
        <v>53</v>
      </c>
      <c r="Z270" s="9" t="s">
        <v>54</v>
      </c>
      <c r="AA270" s="9" t="s">
        <v>55</v>
      </c>
      <c r="AB270" s="9" t="s">
        <v>5248</v>
      </c>
      <c r="AC270" s="12">
        <v>0</v>
      </c>
      <c r="AD270" s="6"/>
      <c r="AE270" s="10" t="str" cm="1">
        <f t="array" aca="1" ref="AE270" ca="1">IFERROR(_xlfn.XLOOKUP(MID(CELL("filename",$A$1),FIND("]",CELL("filename",$A$1))+1,255)&amp;"|"&amp;$C270,Fonte_OM_Objeto!$G:$G,Fonte_OM_Objeto!$J:$J),"")</f>
        <v/>
      </c>
      <c r="AF270" s="10" t="str" cm="1">
        <f t="array" aca="1" ref="AF270" ca="1">IFERROR(_xlfn.XLOOKUP(MID(CELL("filename",$A$1),FIND("]",CELL("filename",$A$1))+1,255)&amp;"|"&amp;$C270,Fonte_OM_Objeto!$G:$G,Fonte_OM_Objeto!$K:$K),"")</f>
        <v/>
      </c>
    </row>
    <row r="271" spans="1:32" s="1" customFormat="1" ht="19.7" customHeight="1" x14ac:dyDescent="0.2">
      <c r="A271" s="9" t="s">
        <v>30</v>
      </c>
      <c r="B271" s="9" t="s">
        <v>31</v>
      </c>
      <c r="C271" s="9" t="s">
        <v>6377</v>
      </c>
      <c r="D271" s="9" t="s">
        <v>33</v>
      </c>
      <c r="E271" s="9"/>
      <c r="F271" s="9" t="s">
        <v>5137</v>
      </c>
      <c r="G271" s="9" t="s">
        <v>5136</v>
      </c>
      <c r="H271" s="13" t="str">
        <f>IF($D271="BANCADA ESTADUAL (RP 7)","BANCADA ESTADUAL",IF($D271="RELATOR (RP 9)","COMISSÃO MISTA DO CONGRESSO",IFERROR(_xlfn.XLOOKUP($G271,$AH:$AH,$AI:$AI),IFERROR(_xlfn.XLOOKUP($G271,'2021'!$F:$F,'2021'!$G:$G),IFERROR(_xlfn.XLOOKUP($G271,'2022'!$G:$G,'2022'!$H:$H),IFERROR(_xlfn.XLOOKUP($G271,'2023'!$G:$G,'2023'!$H:$H),IFERROR(_xlfn.XLOOKUP($G271,'2019'!$G:$G,'2019'!$H:$H),IFERROR(_xlfn.XLOOKUP($G271,'2024'!$G:$G,'2024'!$H:$H),IFERROR(_xlfn.XLOOKUP($G271,'2025'!$G:$G,'2025'!$H:$H),IFERROR(_xlfn.XLOOKUP($G271,'2026'!$G:$G,'2026'!$H:$H),""))))))))))</f>
        <v>DEPUTADO FEDERAL</v>
      </c>
      <c r="I271" s="9" t="s">
        <v>266</v>
      </c>
      <c r="J271" s="9" t="s">
        <v>5639</v>
      </c>
      <c r="K271" s="9" t="s">
        <v>40</v>
      </c>
      <c r="L271" s="9" t="s">
        <v>41</v>
      </c>
      <c r="M271" s="9" t="s">
        <v>232</v>
      </c>
      <c r="N271" s="9" t="s">
        <v>233</v>
      </c>
      <c r="O271" s="9" t="s">
        <v>6378</v>
      </c>
      <c r="P271" s="9" t="s">
        <v>45</v>
      </c>
      <c r="Q271" s="9" t="s">
        <v>235</v>
      </c>
      <c r="R271" s="9" t="s">
        <v>45</v>
      </c>
      <c r="S271" s="9" t="s">
        <v>5277</v>
      </c>
      <c r="T271" s="9" t="s">
        <v>6375</v>
      </c>
      <c r="U271" s="9" t="s">
        <v>266</v>
      </c>
      <c r="V271" s="9" t="s">
        <v>6374</v>
      </c>
      <c r="W271" s="9" t="s">
        <v>51</v>
      </c>
      <c r="X271" s="9" t="s">
        <v>52</v>
      </c>
      <c r="Y271" s="9" t="s">
        <v>5275</v>
      </c>
      <c r="Z271" s="9" t="s">
        <v>5207</v>
      </c>
      <c r="AA271" s="9" t="s">
        <v>55</v>
      </c>
      <c r="AB271" s="9" t="s">
        <v>5234</v>
      </c>
      <c r="AC271" s="12">
        <v>0</v>
      </c>
      <c r="AD271" s="6"/>
      <c r="AE271" s="10" t="str" cm="1">
        <f t="array" aca="1" ref="AE271" ca="1">IFERROR(_xlfn.XLOOKUP(MID(CELL("filename",$A$1),FIND("]",CELL("filename",$A$1))+1,255)&amp;"|"&amp;$C271,Fonte_OM_Objeto!$G:$G,Fonte_OM_Objeto!$J:$J),"")</f>
        <v/>
      </c>
      <c r="AF271" s="10" t="str" cm="1">
        <f t="array" aca="1" ref="AF271" ca="1">IFERROR(_xlfn.XLOOKUP(MID(CELL("filename",$A$1),FIND("]",CELL("filename",$A$1))+1,255)&amp;"|"&amp;$C271,Fonte_OM_Objeto!$G:$G,Fonte_OM_Objeto!$K:$K),"")</f>
        <v/>
      </c>
    </row>
    <row r="272" spans="1:32" s="1" customFormat="1" ht="19.7" customHeight="1" x14ac:dyDescent="0.2">
      <c r="A272" s="9" t="s">
        <v>30</v>
      </c>
      <c r="B272" s="9" t="s">
        <v>31</v>
      </c>
      <c r="C272" s="9" t="s">
        <v>6377</v>
      </c>
      <c r="D272" s="9" t="s">
        <v>33</v>
      </c>
      <c r="E272" s="9"/>
      <c r="F272" s="9" t="s">
        <v>5137</v>
      </c>
      <c r="G272" s="9" t="s">
        <v>5136</v>
      </c>
      <c r="H272" s="13" t="str">
        <f>IF($D272="BANCADA ESTADUAL (RP 7)","BANCADA ESTADUAL",IF($D272="RELATOR (RP 9)","COMISSÃO MISTA DO CONGRESSO",IFERROR(_xlfn.XLOOKUP($G272,$AH:$AH,$AI:$AI),IFERROR(_xlfn.XLOOKUP($G272,'2021'!$F:$F,'2021'!$G:$G),IFERROR(_xlfn.XLOOKUP($G272,'2022'!$G:$G,'2022'!$H:$H),IFERROR(_xlfn.XLOOKUP($G272,'2023'!$G:$G,'2023'!$H:$H),IFERROR(_xlfn.XLOOKUP($G272,'2019'!$G:$G,'2019'!$H:$H),IFERROR(_xlfn.XLOOKUP($G272,'2024'!$G:$G,'2024'!$H:$H),IFERROR(_xlfn.XLOOKUP($G272,'2025'!$G:$G,'2025'!$H:$H),IFERROR(_xlfn.XLOOKUP($G272,'2026'!$G:$G,'2026'!$H:$H),""))))))))))</f>
        <v>DEPUTADO FEDERAL</v>
      </c>
      <c r="I272" s="9" t="s">
        <v>266</v>
      </c>
      <c r="J272" s="9" t="s">
        <v>703</v>
      </c>
      <c r="K272" s="9" t="s">
        <v>40</v>
      </c>
      <c r="L272" s="9" t="s">
        <v>41</v>
      </c>
      <c r="M272" s="9" t="s">
        <v>232</v>
      </c>
      <c r="N272" s="9" t="s">
        <v>233</v>
      </c>
      <c r="O272" s="9" t="s">
        <v>6376</v>
      </c>
      <c r="P272" s="9" t="s">
        <v>45</v>
      </c>
      <c r="Q272" s="9" t="s">
        <v>235</v>
      </c>
      <c r="R272" s="9" t="s">
        <v>45</v>
      </c>
      <c r="S272" s="9" t="s">
        <v>5277</v>
      </c>
      <c r="T272" s="9" t="s">
        <v>6375</v>
      </c>
      <c r="U272" s="9" t="s">
        <v>266</v>
      </c>
      <c r="V272" s="9" t="s">
        <v>6374</v>
      </c>
      <c r="W272" s="9" t="s">
        <v>51</v>
      </c>
      <c r="X272" s="9" t="s">
        <v>52</v>
      </c>
      <c r="Y272" s="9" t="s">
        <v>5275</v>
      </c>
      <c r="Z272" s="9" t="s">
        <v>54</v>
      </c>
      <c r="AA272" s="9" t="s">
        <v>55</v>
      </c>
      <c r="AB272" s="9" t="s">
        <v>5248</v>
      </c>
      <c r="AC272" s="12">
        <v>1920000</v>
      </c>
      <c r="AD272" s="6"/>
      <c r="AE272" s="10" t="str" cm="1">
        <f t="array" aca="1" ref="AE272" ca="1">IFERROR(_xlfn.XLOOKUP(MID(CELL("filename",$A$1),FIND("]",CELL("filename",$A$1))+1,255)&amp;"|"&amp;$C272,Fonte_OM_Objeto!$G:$G,Fonte_OM_Objeto!$J:$J),"")</f>
        <v/>
      </c>
      <c r="AF272" s="10" t="str" cm="1">
        <f t="array" aca="1" ref="AF272" ca="1">IFERROR(_xlfn.XLOOKUP(MID(CELL("filename",$A$1),FIND("]",CELL("filename",$A$1))+1,255)&amp;"|"&amp;$C272,Fonte_OM_Objeto!$G:$G,Fonte_OM_Objeto!$K:$K),"")</f>
        <v/>
      </c>
    </row>
    <row r="273" spans="1:32" s="1" customFormat="1" ht="19.7" customHeight="1" x14ac:dyDescent="0.2">
      <c r="A273" s="9" t="s">
        <v>30</v>
      </c>
      <c r="B273" s="9" t="s">
        <v>31</v>
      </c>
      <c r="C273" s="9" t="s">
        <v>6377</v>
      </c>
      <c r="D273" s="9" t="s">
        <v>33</v>
      </c>
      <c r="E273" s="9"/>
      <c r="F273" s="9" t="s">
        <v>5137</v>
      </c>
      <c r="G273" s="9" t="s">
        <v>5136</v>
      </c>
      <c r="H273" s="13" t="str">
        <f>IF($D273="BANCADA ESTADUAL (RP 7)","BANCADA ESTADUAL",IF($D273="RELATOR (RP 9)","COMISSÃO MISTA DO CONGRESSO",IFERROR(_xlfn.XLOOKUP($G273,$AH:$AH,$AI:$AI),IFERROR(_xlfn.XLOOKUP($G273,'2021'!$F:$F,'2021'!$G:$G),IFERROR(_xlfn.XLOOKUP($G273,'2022'!$G:$G,'2022'!$H:$H),IFERROR(_xlfn.XLOOKUP($G273,'2023'!$G:$G,'2023'!$H:$H),IFERROR(_xlfn.XLOOKUP($G273,'2019'!$G:$G,'2019'!$H:$H),IFERROR(_xlfn.XLOOKUP($G273,'2024'!$G:$G,'2024'!$H:$H),IFERROR(_xlfn.XLOOKUP($G273,'2025'!$G:$G,'2025'!$H:$H),IFERROR(_xlfn.XLOOKUP($G273,'2026'!$G:$G,'2026'!$H:$H),""))))))))))</f>
        <v>DEPUTADO FEDERAL</v>
      </c>
      <c r="I273" s="9" t="s">
        <v>266</v>
      </c>
      <c r="J273" s="9" t="s">
        <v>703</v>
      </c>
      <c r="K273" s="9" t="s">
        <v>40</v>
      </c>
      <c r="L273" s="9" t="s">
        <v>41</v>
      </c>
      <c r="M273" s="9" t="s">
        <v>232</v>
      </c>
      <c r="N273" s="9" t="s">
        <v>233</v>
      </c>
      <c r="O273" s="9" t="s">
        <v>6376</v>
      </c>
      <c r="P273" s="9" t="s">
        <v>45</v>
      </c>
      <c r="Q273" s="9" t="s">
        <v>235</v>
      </c>
      <c r="R273" s="9" t="s">
        <v>45</v>
      </c>
      <c r="S273" s="9" t="s">
        <v>5277</v>
      </c>
      <c r="T273" s="9" t="s">
        <v>6375</v>
      </c>
      <c r="U273" s="9" t="s">
        <v>266</v>
      </c>
      <c r="V273" s="9" t="s">
        <v>6374</v>
      </c>
      <c r="W273" s="9" t="s">
        <v>51</v>
      </c>
      <c r="X273" s="9" t="s">
        <v>52</v>
      </c>
      <c r="Y273" s="9" t="s">
        <v>53</v>
      </c>
      <c r="Z273" s="9" t="s">
        <v>54</v>
      </c>
      <c r="AA273" s="9" t="s">
        <v>55</v>
      </c>
      <c r="AB273" s="9" t="s">
        <v>5248</v>
      </c>
      <c r="AC273" s="12">
        <v>80000</v>
      </c>
      <c r="AD273" s="6"/>
      <c r="AE273" s="10" t="str" cm="1">
        <f t="array" aca="1" ref="AE273" ca="1">IFERROR(_xlfn.XLOOKUP(MID(CELL("filename",$A$1),FIND("]",CELL("filename",$A$1))+1,255)&amp;"|"&amp;$C273,Fonte_OM_Objeto!$G:$G,Fonte_OM_Objeto!$J:$J),"")</f>
        <v/>
      </c>
      <c r="AF273" s="10" t="str" cm="1">
        <f t="array" aca="1" ref="AF273" ca="1">IFERROR(_xlfn.XLOOKUP(MID(CELL("filename",$A$1),FIND("]",CELL("filename",$A$1))+1,255)&amp;"|"&amp;$C273,Fonte_OM_Objeto!$G:$G,Fonte_OM_Objeto!$K:$K),"")</f>
        <v/>
      </c>
    </row>
    <row r="274" spans="1:32" s="1" customFormat="1" ht="19.7" customHeight="1" x14ac:dyDescent="0.2">
      <c r="A274" s="9" t="s">
        <v>30</v>
      </c>
      <c r="B274" s="9" t="s">
        <v>31</v>
      </c>
      <c r="C274" s="9" t="s">
        <v>6377</v>
      </c>
      <c r="D274" s="9" t="s">
        <v>33</v>
      </c>
      <c r="E274" s="9"/>
      <c r="F274" s="9" t="s">
        <v>5137</v>
      </c>
      <c r="G274" s="9" t="s">
        <v>5136</v>
      </c>
      <c r="H274" s="13" t="str">
        <f>IF($D274="BANCADA ESTADUAL (RP 7)","BANCADA ESTADUAL",IF($D274="RELATOR (RP 9)","COMISSÃO MISTA DO CONGRESSO",IFERROR(_xlfn.XLOOKUP($G274,$AH:$AH,$AI:$AI),IFERROR(_xlfn.XLOOKUP($G274,'2021'!$F:$F,'2021'!$G:$G),IFERROR(_xlfn.XLOOKUP($G274,'2022'!$G:$G,'2022'!$H:$H),IFERROR(_xlfn.XLOOKUP($G274,'2023'!$G:$G,'2023'!$H:$H),IFERROR(_xlfn.XLOOKUP($G274,'2019'!$G:$G,'2019'!$H:$H),IFERROR(_xlfn.XLOOKUP($G274,'2024'!$G:$G,'2024'!$H:$H),IFERROR(_xlfn.XLOOKUP($G274,'2025'!$G:$G,'2025'!$H:$H),IFERROR(_xlfn.XLOOKUP($G274,'2026'!$G:$G,'2026'!$H:$H),""))))))))))</f>
        <v>DEPUTADO FEDERAL</v>
      </c>
      <c r="I274" s="9" t="s">
        <v>266</v>
      </c>
      <c r="J274" s="9" t="s">
        <v>703</v>
      </c>
      <c r="K274" s="9" t="s">
        <v>40</v>
      </c>
      <c r="L274" s="9" t="s">
        <v>41</v>
      </c>
      <c r="M274" s="9" t="s">
        <v>232</v>
      </c>
      <c r="N274" s="9" t="s">
        <v>233</v>
      </c>
      <c r="O274" s="9" t="s">
        <v>6376</v>
      </c>
      <c r="P274" s="9" t="s">
        <v>45</v>
      </c>
      <c r="Q274" s="9" t="s">
        <v>235</v>
      </c>
      <c r="R274" s="9" t="s">
        <v>45</v>
      </c>
      <c r="S274" s="9" t="s">
        <v>5277</v>
      </c>
      <c r="T274" s="9" t="s">
        <v>6375</v>
      </c>
      <c r="U274" s="9" t="s">
        <v>266</v>
      </c>
      <c r="V274" s="9" t="s">
        <v>6374</v>
      </c>
      <c r="W274" s="9" t="s">
        <v>51</v>
      </c>
      <c r="X274" s="9" t="s">
        <v>52</v>
      </c>
      <c r="Y274" s="9" t="s">
        <v>207</v>
      </c>
      <c r="Z274" s="9" t="s">
        <v>54</v>
      </c>
      <c r="AA274" s="9" t="s">
        <v>55</v>
      </c>
      <c r="AB274" s="9" t="s">
        <v>5248</v>
      </c>
      <c r="AC274" s="12">
        <v>0</v>
      </c>
      <c r="AD274" s="6"/>
      <c r="AE274" s="10" t="str" cm="1">
        <f t="array" aca="1" ref="AE274" ca="1">IFERROR(_xlfn.XLOOKUP(MID(CELL("filename",$A$1),FIND("]",CELL("filename",$A$1))+1,255)&amp;"|"&amp;$C274,Fonte_OM_Objeto!$G:$G,Fonte_OM_Objeto!$J:$J),"")</f>
        <v/>
      </c>
      <c r="AF274" s="10" t="str" cm="1">
        <f t="array" aca="1" ref="AF274" ca="1">IFERROR(_xlfn.XLOOKUP(MID(CELL("filename",$A$1),FIND("]",CELL("filename",$A$1))+1,255)&amp;"|"&amp;$C274,Fonte_OM_Objeto!$G:$G,Fonte_OM_Objeto!$K:$K),"")</f>
        <v/>
      </c>
    </row>
    <row r="275" spans="1:32" s="1" customFormat="1" ht="19.7" customHeight="1" x14ac:dyDescent="0.2">
      <c r="A275" s="9" t="s">
        <v>30</v>
      </c>
      <c r="B275" s="9" t="s">
        <v>31</v>
      </c>
      <c r="C275" s="9" t="s">
        <v>6373</v>
      </c>
      <c r="D275" s="9" t="s">
        <v>33</v>
      </c>
      <c r="E275" s="9"/>
      <c r="F275" s="9" t="s">
        <v>5137</v>
      </c>
      <c r="G275" s="9" t="s">
        <v>5136</v>
      </c>
      <c r="H275" s="13" t="str">
        <f>IF($D275="BANCADA ESTADUAL (RP 7)","BANCADA ESTADUAL",IF($D275="RELATOR (RP 9)","COMISSÃO MISTA DO CONGRESSO",IFERROR(_xlfn.XLOOKUP($G275,$AH:$AH,$AI:$AI),IFERROR(_xlfn.XLOOKUP($G275,'2021'!$F:$F,'2021'!$G:$G),IFERROR(_xlfn.XLOOKUP($G275,'2022'!$G:$G,'2022'!$H:$H),IFERROR(_xlfn.XLOOKUP($G275,'2023'!$G:$G,'2023'!$H:$H),IFERROR(_xlfn.XLOOKUP($G275,'2019'!$G:$G,'2019'!$H:$H),IFERROR(_xlfn.XLOOKUP($G275,'2024'!$G:$G,'2024'!$H:$H),IFERROR(_xlfn.XLOOKUP($G275,'2025'!$G:$G,'2025'!$H:$H),IFERROR(_xlfn.XLOOKUP($G275,'2026'!$G:$G,'2026'!$H:$H),""))))))))))</f>
        <v>DEPUTADO FEDERAL</v>
      </c>
      <c r="I275" s="9" t="s">
        <v>266</v>
      </c>
      <c r="J275" s="9" t="s">
        <v>5639</v>
      </c>
      <c r="K275" s="9" t="s">
        <v>40</v>
      </c>
      <c r="L275" s="9" t="s">
        <v>41</v>
      </c>
      <c r="M275" s="9" t="s">
        <v>232</v>
      </c>
      <c r="N275" s="9" t="s">
        <v>233</v>
      </c>
      <c r="O275" s="9" t="s">
        <v>5729</v>
      </c>
      <c r="P275" s="9" t="s">
        <v>45</v>
      </c>
      <c r="Q275" s="9" t="s">
        <v>235</v>
      </c>
      <c r="R275" s="9" t="s">
        <v>45</v>
      </c>
      <c r="S275" s="9" t="s">
        <v>5277</v>
      </c>
      <c r="T275" s="9" t="s">
        <v>268</v>
      </c>
      <c r="U275" s="9" t="s">
        <v>266</v>
      </c>
      <c r="V275" s="9" t="s">
        <v>5335</v>
      </c>
      <c r="W275" s="9" t="s">
        <v>51</v>
      </c>
      <c r="X275" s="9" t="s">
        <v>52</v>
      </c>
      <c r="Y275" s="9" t="s">
        <v>5282</v>
      </c>
      <c r="Z275" s="9" t="s">
        <v>54</v>
      </c>
      <c r="AA275" s="9" t="s">
        <v>55</v>
      </c>
      <c r="AB275" s="9" t="s">
        <v>5248</v>
      </c>
      <c r="AC275" s="12">
        <v>0</v>
      </c>
      <c r="AD275" s="6"/>
      <c r="AE275" s="10" t="str" cm="1">
        <f t="array" aca="1" ref="AE275" ca="1">IFERROR(_xlfn.XLOOKUP(MID(CELL("filename",$A$1),FIND("]",CELL("filename",$A$1))+1,255)&amp;"|"&amp;$C275,Fonte_OM_Objeto!$G:$G,Fonte_OM_Objeto!$J:$J),"")</f>
        <v/>
      </c>
      <c r="AF275" s="10" t="str" cm="1">
        <f t="array" aca="1" ref="AF275" ca="1">IFERROR(_xlfn.XLOOKUP(MID(CELL("filename",$A$1),FIND("]",CELL("filename",$A$1))+1,255)&amp;"|"&amp;$C275,Fonte_OM_Objeto!$G:$G,Fonte_OM_Objeto!$K:$K),"")</f>
        <v/>
      </c>
    </row>
    <row r="276" spans="1:32" s="1" customFormat="1" ht="19.7" customHeight="1" x14ac:dyDescent="0.2">
      <c r="A276" s="9" t="s">
        <v>30</v>
      </c>
      <c r="B276" s="9" t="s">
        <v>31</v>
      </c>
      <c r="C276" s="9" t="s">
        <v>6373</v>
      </c>
      <c r="D276" s="9" t="s">
        <v>33</v>
      </c>
      <c r="E276" s="9"/>
      <c r="F276" s="9" t="s">
        <v>5137</v>
      </c>
      <c r="G276" s="9" t="s">
        <v>5136</v>
      </c>
      <c r="H276" s="13" t="str">
        <f>IF($D276="BANCADA ESTADUAL (RP 7)","BANCADA ESTADUAL",IF($D276="RELATOR (RP 9)","COMISSÃO MISTA DO CONGRESSO",IFERROR(_xlfn.XLOOKUP($G276,$AH:$AH,$AI:$AI),IFERROR(_xlfn.XLOOKUP($G276,'2021'!$F:$F,'2021'!$G:$G),IFERROR(_xlfn.XLOOKUP($G276,'2022'!$G:$G,'2022'!$H:$H),IFERROR(_xlfn.XLOOKUP($G276,'2023'!$G:$G,'2023'!$H:$H),IFERROR(_xlfn.XLOOKUP($G276,'2019'!$G:$G,'2019'!$H:$H),IFERROR(_xlfn.XLOOKUP($G276,'2024'!$G:$G,'2024'!$H:$H),IFERROR(_xlfn.XLOOKUP($G276,'2025'!$G:$G,'2025'!$H:$H),IFERROR(_xlfn.XLOOKUP($G276,'2026'!$G:$G,'2026'!$H:$H),""))))))))))</f>
        <v>DEPUTADO FEDERAL</v>
      </c>
      <c r="I276" s="9" t="s">
        <v>266</v>
      </c>
      <c r="J276" s="9" t="s">
        <v>5639</v>
      </c>
      <c r="K276" s="9" t="s">
        <v>40</v>
      </c>
      <c r="L276" s="9" t="s">
        <v>41</v>
      </c>
      <c r="M276" s="9" t="s">
        <v>232</v>
      </c>
      <c r="N276" s="9" t="s">
        <v>233</v>
      </c>
      <c r="O276" s="9" t="s">
        <v>5729</v>
      </c>
      <c r="P276" s="9" t="s">
        <v>45</v>
      </c>
      <c r="Q276" s="9" t="s">
        <v>235</v>
      </c>
      <c r="R276" s="9" t="s">
        <v>45</v>
      </c>
      <c r="S276" s="9" t="s">
        <v>5277</v>
      </c>
      <c r="T276" s="9" t="s">
        <v>268</v>
      </c>
      <c r="U276" s="9" t="s">
        <v>266</v>
      </c>
      <c r="V276" s="9" t="s">
        <v>5335</v>
      </c>
      <c r="W276" s="9" t="s">
        <v>51</v>
      </c>
      <c r="X276" s="9" t="s">
        <v>52</v>
      </c>
      <c r="Y276" s="9" t="s">
        <v>53</v>
      </c>
      <c r="Z276" s="9" t="s">
        <v>54</v>
      </c>
      <c r="AA276" s="9" t="s">
        <v>55</v>
      </c>
      <c r="AB276" s="9" t="s">
        <v>5248</v>
      </c>
      <c r="AC276" s="12">
        <v>0</v>
      </c>
      <c r="AD276" s="6"/>
      <c r="AE276" s="10" t="str" cm="1">
        <f t="array" aca="1" ref="AE276" ca="1">IFERROR(_xlfn.XLOOKUP(MID(CELL("filename",$A$1),FIND("]",CELL("filename",$A$1))+1,255)&amp;"|"&amp;$C276,Fonte_OM_Objeto!$G:$G,Fonte_OM_Objeto!$J:$J),"")</f>
        <v/>
      </c>
      <c r="AF276" s="10" t="str" cm="1">
        <f t="array" aca="1" ref="AF276" ca="1">IFERROR(_xlfn.XLOOKUP(MID(CELL("filename",$A$1),FIND("]",CELL("filename",$A$1))+1,255)&amp;"|"&amp;$C276,Fonte_OM_Objeto!$G:$G,Fonte_OM_Objeto!$K:$K),"")</f>
        <v/>
      </c>
    </row>
    <row r="277" spans="1:32" s="1" customFormat="1" ht="19.7" customHeight="1" x14ac:dyDescent="0.2">
      <c r="A277" s="9" t="s">
        <v>30</v>
      </c>
      <c r="B277" s="9" t="s">
        <v>31</v>
      </c>
      <c r="C277" s="9" t="s">
        <v>6371</v>
      </c>
      <c r="D277" s="9" t="s">
        <v>33</v>
      </c>
      <c r="E277" s="9"/>
      <c r="F277" s="9" t="s">
        <v>5137</v>
      </c>
      <c r="G277" s="9" t="s">
        <v>5136</v>
      </c>
      <c r="H277" s="13" t="str">
        <f>IF($D277="BANCADA ESTADUAL (RP 7)","BANCADA ESTADUAL",IF($D277="RELATOR (RP 9)","COMISSÃO MISTA DO CONGRESSO",IFERROR(_xlfn.XLOOKUP($G277,$AH:$AH,$AI:$AI),IFERROR(_xlfn.XLOOKUP($G277,'2021'!$F:$F,'2021'!$G:$G),IFERROR(_xlfn.XLOOKUP($G277,'2022'!$G:$G,'2022'!$H:$H),IFERROR(_xlfn.XLOOKUP($G277,'2023'!$G:$G,'2023'!$H:$H),IFERROR(_xlfn.XLOOKUP($G277,'2019'!$G:$G,'2019'!$H:$H),IFERROR(_xlfn.XLOOKUP($G277,'2024'!$G:$G,'2024'!$H:$H),IFERROR(_xlfn.XLOOKUP($G277,'2025'!$G:$G,'2025'!$H:$H),IFERROR(_xlfn.XLOOKUP($G277,'2026'!$G:$G,'2026'!$H:$H),""))))))))))</f>
        <v>DEPUTADO FEDERAL</v>
      </c>
      <c r="I277" s="9" t="s">
        <v>266</v>
      </c>
      <c r="J277" s="9" t="s">
        <v>5639</v>
      </c>
      <c r="K277" s="9" t="s">
        <v>40</v>
      </c>
      <c r="L277" s="9" t="s">
        <v>41</v>
      </c>
      <c r="M277" s="9" t="s">
        <v>232</v>
      </c>
      <c r="N277" s="9" t="s">
        <v>233</v>
      </c>
      <c r="O277" s="9" t="s">
        <v>5729</v>
      </c>
      <c r="P277" s="9" t="s">
        <v>45</v>
      </c>
      <c r="Q277" s="9" t="s">
        <v>235</v>
      </c>
      <c r="R277" s="9" t="s">
        <v>45</v>
      </c>
      <c r="S277" s="9" t="s">
        <v>5277</v>
      </c>
      <c r="T277" s="9" t="s">
        <v>268</v>
      </c>
      <c r="U277" s="9" t="s">
        <v>266</v>
      </c>
      <c r="V277" s="9" t="s">
        <v>5335</v>
      </c>
      <c r="W277" s="9" t="s">
        <v>51</v>
      </c>
      <c r="X277" s="9" t="s">
        <v>52</v>
      </c>
      <c r="Y277" s="9" t="s">
        <v>5275</v>
      </c>
      <c r="Z277" s="9" t="s">
        <v>54</v>
      </c>
      <c r="AA277" s="9" t="s">
        <v>55</v>
      </c>
      <c r="AB277" s="9" t="s">
        <v>5234</v>
      </c>
      <c r="AC277" s="12">
        <v>0</v>
      </c>
      <c r="AD277" s="6"/>
      <c r="AE277" s="10" t="str" cm="1">
        <f t="array" aca="1" ref="AE277" ca="1">IFERROR(_xlfn.XLOOKUP(MID(CELL("filename",$A$1),FIND("]",CELL("filename",$A$1))+1,255)&amp;"|"&amp;$C277,Fonte_OM_Objeto!$G:$G,Fonte_OM_Objeto!$J:$J),"")</f>
        <v/>
      </c>
      <c r="AF277" s="10" t="str" cm="1">
        <f t="array" aca="1" ref="AF277" ca="1">IFERROR(_xlfn.XLOOKUP(MID(CELL("filename",$A$1),FIND("]",CELL("filename",$A$1))+1,255)&amp;"|"&amp;$C277,Fonte_OM_Objeto!$G:$G,Fonte_OM_Objeto!$K:$K),"")</f>
        <v/>
      </c>
    </row>
    <row r="278" spans="1:32" s="1" customFormat="1" ht="19.7" customHeight="1" x14ac:dyDescent="0.2">
      <c r="A278" s="9" t="s">
        <v>30</v>
      </c>
      <c r="B278" s="9" t="s">
        <v>31</v>
      </c>
      <c r="C278" s="9" t="s">
        <v>6371</v>
      </c>
      <c r="D278" s="9" t="s">
        <v>33</v>
      </c>
      <c r="E278" s="9"/>
      <c r="F278" s="9" t="s">
        <v>5137</v>
      </c>
      <c r="G278" s="9" t="s">
        <v>5136</v>
      </c>
      <c r="H278" s="13" t="str">
        <f>IF($D278="BANCADA ESTADUAL (RP 7)","BANCADA ESTADUAL",IF($D278="RELATOR (RP 9)","COMISSÃO MISTA DO CONGRESSO",IFERROR(_xlfn.XLOOKUP($G278,$AH:$AH,$AI:$AI),IFERROR(_xlfn.XLOOKUP($G278,'2021'!$F:$F,'2021'!$G:$G),IFERROR(_xlfn.XLOOKUP($G278,'2022'!$G:$G,'2022'!$H:$H),IFERROR(_xlfn.XLOOKUP($G278,'2023'!$G:$G,'2023'!$H:$H),IFERROR(_xlfn.XLOOKUP($G278,'2019'!$G:$G,'2019'!$H:$H),IFERROR(_xlfn.XLOOKUP($G278,'2024'!$G:$G,'2024'!$H:$H),IFERROR(_xlfn.XLOOKUP($G278,'2025'!$G:$G,'2025'!$H:$H),IFERROR(_xlfn.XLOOKUP($G278,'2026'!$G:$G,'2026'!$H:$H),""))))))))))</f>
        <v>DEPUTADO FEDERAL</v>
      </c>
      <c r="I278" s="9" t="s">
        <v>266</v>
      </c>
      <c r="J278" s="9" t="s">
        <v>5639</v>
      </c>
      <c r="K278" s="9" t="s">
        <v>40</v>
      </c>
      <c r="L278" s="9" t="s">
        <v>41</v>
      </c>
      <c r="M278" s="9" t="s">
        <v>232</v>
      </c>
      <c r="N278" s="9" t="s">
        <v>233</v>
      </c>
      <c r="O278" s="9" t="s">
        <v>6372</v>
      </c>
      <c r="P278" s="9" t="s">
        <v>45</v>
      </c>
      <c r="Q278" s="9" t="s">
        <v>235</v>
      </c>
      <c r="R278" s="9" t="s">
        <v>45</v>
      </c>
      <c r="S278" s="9" t="s">
        <v>5277</v>
      </c>
      <c r="T278" s="9" t="s">
        <v>2471</v>
      </c>
      <c r="U278" s="9" t="s">
        <v>266</v>
      </c>
      <c r="V278" s="9" t="s">
        <v>2470</v>
      </c>
      <c r="W278" s="9" t="s">
        <v>51</v>
      </c>
      <c r="X278" s="9" t="s">
        <v>52</v>
      </c>
      <c r="Y278" s="9" t="s">
        <v>5275</v>
      </c>
      <c r="Z278" s="9" t="s">
        <v>54</v>
      </c>
      <c r="AA278" s="9" t="s">
        <v>55</v>
      </c>
      <c r="AB278" s="9" t="s">
        <v>5248</v>
      </c>
      <c r="AC278" s="12">
        <v>0</v>
      </c>
      <c r="AD278" s="6"/>
      <c r="AE278" s="10" t="str" cm="1">
        <f t="array" aca="1" ref="AE278" ca="1">IFERROR(_xlfn.XLOOKUP(MID(CELL("filename",$A$1),FIND("]",CELL("filename",$A$1))+1,255)&amp;"|"&amp;$C278,Fonte_OM_Objeto!$G:$G,Fonte_OM_Objeto!$J:$J),"")</f>
        <v/>
      </c>
      <c r="AF278" s="10" t="str" cm="1">
        <f t="array" aca="1" ref="AF278" ca="1">IFERROR(_xlfn.XLOOKUP(MID(CELL("filename",$A$1),FIND("]",CELL("filename",$A$1))+1,255)&amp;"|"&amp;$C278,Fonte_OM_Objeto!$G:$G,Fonte_OM_Objeto!$K:$K),"")</f>
        <v/>
      </c>
    </row>
    <row r="279" spans="1:32" s="1" customFormat="1" ht="19.7" customHeight="1" x14ac:dyDescent="0.2">
      <c r="A279" s="9" t="s">
        <v>30</v>
      </c>
      <c r="B279" s="9" t="s">
        <v>31</v>
      </c>
      <c r="C279" s="9" t="s">
        <v>6371</v>
      </c>
      <c r="D279" s="9" t="s">
        <v>33</v>
      </c>
      <c r="E279" s="9"/>
      <c r="F279" s="9" t="s">
        <v>5137</v>
      </c>
      <c r="G279" s="9" t="s">
        <v>5136</v>
      </c>
      <c r="H279" s="13" t="str">
        <f>IF($D279="BANCADA ESTADUAL (RP 7)","BANCADA ESTADUAL",IF($D279="RELATOR (RP 9)","COMISSÃO MISTA DO CONGRESSO",IFERROR(_xlfn.XLOOKUP($G279,$AH:$AH,$AI:$AI),IFERROR(_xlfn.XLOOKUP($G279,'2021'!$F:$F,'2021'!$G:$G),IFERROR(_xlfn.XLOOKUP($G279,'2022'!$G:$G,'2022'!$H:$H),IFERROR(_xlfn.XLOOKUP($G279,'2023'!$G:$G,'2023'!$H:$H),IFERROR(_xlfn.XLOOKUP($G279,'2019'!$G:$G,'2019'!$H:$H),IFERROR(_xlfn.XLOOKUP($G279,'2024'!$G:$G,'2024'!$H:$H),IFERROR(_xlfn.XLOOKUP($G279,'2025'!$G:$G,'2025'!$H:$H),IFERROR(_xlfn.XLOOKUP($G279,'2026'!$G:$G,'2026'!$H:$H),""))))))))))</f>
        <v>DEPUTADO FEDERAL</v>
      </c>
      <c r="I279" s="9" t="s">
        <v>266</v>
      </c>
      <c r="J279" s="9" t="s">
        <v>5639</v>
      </c>
      <c r="K279" s="9" t="s">
        <v>40</v>
      </c>
      <c r="L279" s="9" t="s">
        <v>41</v>
      </c>
      <c r="M279" s="9" t="s">
        <v>232</v>
      </c>
      <c r="N279" s="9" t="s">
        <v>233</v>
      </c>
      <c r="O279" s="9" t="s">
        <v>6372</v>
      </c>
      <c r="P279" s="9" t="s">
        <v>45</v>
      </c>
      <c r="Q279" s="9" t="s">
        <v>235</v>
      </c>
      <c r="R279" s="9" t="s">
        <v>45</v>
      </c>
      <c r="S279" s="9" t="s">
        <v>5277</v>
      </c>
      <c r="T279" s="9" t="s">
        <v>2471</v>
      </c>
      <c r="U279" s="9" t="s">
        <v>266</v>
      </c>
      <c r="V279" s="9" t="s">
        <v>2470</v>
      </c>
      <c r="W279" s="9" t="s">
        <v>51</v>
      </c>
      <c r="X279" s="9" t="s">
        <v>52</v>
      </c>
      <c r="Y279" s="9" t="s">
        <v>53</v>
      </c>
      <c r="Z279" s="9" t="s">
        <v>54</v>
      </c>
      <c r="AA279" s="9" t="s">
        <v>55</v>
      </c>
      <c r="AB279" s="9" t="s">
        <v>5248</v>
      </c>
      <c r="AC279" s="12">
        <v>0</v>
      </c>
      <c r="AD279" s="6"/>
      <c r="AE279" s="10" t="str" cm="1">
        <f t="array" aca="1" ref="AE279" ca="1">IFERROR(_xlfn.XLOOKUP(MID(CELL("filename",$A$1),FIND("]",CELL("filename",$A$1))+1,255)&amp;"|"&amp;$C279,Fonte_OM_Objeto!$G:$G,Fonte_OM_Objeto!$J:$J),"")</f>
        <v/>
      </c>
      <c r="AF279" s="10" t="str" cm="1">
        <f t="array" aca="1" ref="AF279" ca="1">IFERROR(_xlfn.XLOOKUP(MID(CELL("filename",$A$1),FIND("]",CELL("filename",$A$1))+1,255)&amp;"|"&amp;$C279,Fonte_OM_Objeto!$G:$G,Fonte_OM_Objeto!$K:$K),"")</f>
        <v/>
      </c>
    </row>
    <row r="280" spans="1:32" s="1" customFormat="1" ht="19.7" customHeight="1" x14ac:dyDescent="0.2">
      <c r="A280" s="9" t="s">
        <v>30</v>
      </c>
      <c r="B280" s="9" t="s">
        <v>31</v>
      </c>
      <c r="C280" s="9" t="s">
        <v>6371</v>
      </c>
      <c r="D280" s="9" t="s">
        <v>33</v>
      </c>
      <c r="E280" s="9"/>
      <c r="F280" s="9" t="s">
        <v>5137</v>
      </c>
      <c r="G280" s="9" t="s">
        <v>5136</v>
      </c>
      <c r="H280" s="13" t="str">
        <f>IF($D280="BANCADA ESTADUAL (RP 7)","BANCADA ESTADUAL",IF($D280="RELATOR (RP 9)","COMISSÃO MISTA DO CONGRESSO",IFERROR(_xlfn.XLOOKUP($G280,$AH:$AH,$AI:$AI),IFERROR(_xlfn.XLOOKUP($G280,'2021'!$F:$F,'2021'!$G:$G),IFERROR(_xlfn.XLOOKUP($G280,'2022'!$G:$G,'2022'!$H:$H),IFERROR(_xlfn.XLOOKUP($G280,'2023'!$G:$G,'2023'!$H:$H),IFERROR(_xlfn.XLOOKUP($G280,'2019'!$G:$G,'2019'!$H:$H),IFERROR(_xlfn.XLOOKUP($G280,'2024'!$G:$G,'2024'!$H:$H),IFERROR(_xlfn.XLOOKUP($G280,'2025'!$G:$G,'2025'!$H:$H),IFERROR(_xlfn.XLOOKUP($G280,'2026'!$G:$G,'2026'!$H:$H),""))))))))))</f>
        <v>DEPUTADO FEDERAL</v>
      </c>
      <c r="I280" s="9" t="s">
        <v>266</v>
      </c>
      <c r="J280" s="9" t="s">
        <v>703</v>
      </c>
      <c r="K280" s="9" t="s">
        <v>40</v>
      </c>
      <c r="L280" s="9" t="s">
        <v>41</v>
      </c>
      <c r="M280" s="9" t="s">
        <v>232</v>
      </c>
      <c r="N280" s="9" t="s">
        <v>233</v>
      </c>
      <c r="O280" s="9" t="s">
        <v>5132</v>
      </c>
      <c r="P280" s="9" t="s">
        <v>45</v>
      </c>
      <c r="Q280" s="9" t="s">
        <v>235</v>
      </c>
      <c r="R280" s="9" t="s">
        <v>45</v>
      </c>
      <c r="S280" s="9" t="s">
        <v>5277</v>
      </c>
      <c r="T280" s="9" t="s">
        <v>268</v>
      </c>
      <c r="U280" s="9" t="s">
        <v>266</v>
      </c>
      <c r="V280" s="9" t="s">
        <v>5335</v>
      </c>
      <c r="W280" s="9" t="s">
        <v>51</v>
      </c>
      <c r="X280" s="9" t="s">
        <v>52</v>
      </c>
      <c r="Y280" s="9" t="s">
        <v>5282</v>
      </c>
      <c r="Z280" s="9" t="s">
        <v>54</v>
      </c>
      <c r="AA280" s="9" t="s">
        <v>55</v>
      </c>
      <c r="AB280" s="9" t="s">
        <v>5248</v>
      </c>
      <c r="AC280" s="12">
        <v>96000</v>
      </c>
      <c r="AD280" s="6"/>
      <c r="AE280" s="10" t="str" cm="1">
        <f t="array" aca="1" ref="AE280" ca="1">IFERROR(_xlfn.XLOOKUP(MID(CELL("filename",$A$1),FIND("]",CELL("filename",$A$1))+1,255)&amp;"|"&amp;$C280,Fonte_OM_Objeto!$G:$G,Fonte_OM_Objeto!$J:$J),"")</f>
        <v/>
      </c>
      <c r="AF280" s="10" t="str" cm="1">
        <f t="array" aca="1" ref="AF280" ca="1">IFERROR(_xlfn.XLOOKUP(MID(CELL("filename",$A$1),FIND("]",CELL("filename",$A$1))+1,255)&amp;"|"&amp;$C280,Fonte_OM_Objeto!$G:$G,Fonte_OM_Objeto!$K:$K),"")</f>
        <v/>
      </c>
    </row>
    <row r="281" spans="1:32" s="1" customFormat="1" ht="19.7" customHeight="1" x14ac:dyDescent="0.2">
      <c r="A281" s="9" t="s">
        <v>30</v>
      </c>
      <c r="B281" s="9" t="s">
        <v>31</v>
      </c>
      <c r="C281" s="9" t="s">
        <v>6371</v>
      </c>
      <c r="D281" s="9" t="s">
        <v>33</v>
      </c>
      <c r="E281" s="9"/>
      <c r="F281" s="9" t="s">
        <v>5137</v>
      </c>
      <c r="G281" s="9" t="s">
        <v>5136</v>
      </c>
      <c r="H281" s="13" t="str">
        <f>IF($D281="BANCADA ESTADUAL (RP 7)","BANCADA ESTADUAL",IF($D281="RELATOR (RP 9)","COMISSÃO MISTA DO CONGRESSO",IFERROR(_xlfn.XLOOKUP($G281,$AH:$AH,$AI:$AI),IFERROR(_xlfn.XLOOKUP($G281,'2021'!$F:$F,'2021'!$G:$G),IFERROR(_xlfn.XLOOKUP($G281,'2022'!$G:$G,'2022'!$H:$H),IFERROR(_xlfn.XLOOKUP($G281,'2023'!$G:$G,'2023'!$H:$H),IFERROR(_xlfn.XLOOKUP($G281,'2019'!$G:$G,'2019'!$H:$H),IFERROR(_xlfn.XLOOKUP($G281,'2024'!$G:$G,'2024'!$H:$H),IFERROR(_xlfn.XLOOKUP($G281,'2025'!$G:$G,'2025'!$H:$H),IFERROR(_xlfn.XLOOKUP($G281,'2026'!$G:$G,'2026'!$H:$H),""))))))))))</f>
        <v>DEPUTADO FEDERAL</v>
      </c>
      <c r="I281" s="9" t="s">
        <v>266</v>
      </c>
      <c r="J281" s="9" t="s">
        <v>703</v>
      </c>
      <c r="K281" s="9" t="s">
        <v>40</v>
      </c>
      <c r="L281" s="9" t="s">
        <v>41</v>
      </c>
      <c r="M281" s="9" t="s">
        <v>232</v>
      </c>
      <c r="N281" s="9" t="s">
        <v>233</v>
      </c>
      <c r="O281" s="9" t="s">
        <v>5132</v>
      </c>
      <c r="P281" s="9" t="s">
        <v>45</v>
      </c>
      <c r="Q281" s="9" t="s">
        <v>235</v>
      </c>
      <c r="R281" s="9" t="s">
        <v>45</v>
      </c>
      <c r="S281" s="9" t="s">
        <v>5277</v>
      </c>
      <c r="T281" s="9" t="s">
        <v>268</v>
      </c>
      <c r="U281" s="9" t="s">
        <v>266</v>
      </c>
      <c r="V281" s="9" t="s">
        <v>5335</v>
      </c>
      <c r="W281" s="9" t="s">
        <v>51</v>
      </c>
      <c r="X281" s="9" t="s">
        <v>52</v>
      </c>
      <c r="Y281" s="9" t="s">
        <v>53</v>
      </c>
      <c r="Z281" s="9" t="s">
        <v>54</v>
      </c>
      <c r="AA281" s="9" t="s">
        <v>55</v>
      </c>
      <c r="AB281" s="9" t="s">
        <v>5248</v>
      </c>
      <c r="AC281" s="12">
        <v>4000</v>
      </c>
      <c r="AD281" s="6"/>
      <c r="AE281" s="10" t="str" cm="1">
        <f t="array" aca="1" ref="AE281" ca="1">IFERROR(_xlfn.XLOOKUP(MID(CELL("filename",$A$1),FIND("]",CELL("filename",$A$1))+1,255)&amp;"|"&amp;$C281,Fonte_OM_Objeto!$G:$G,Fonte_OM_Objeto!$J:$J),"")</f>
        <v/>
      </c>
      <c r="AF281" s="10" t="str" cm="1">
        <f t="array" aca="1" ref="AF281" ca="1">IFERROR(_xlfn.XLOOKUP(MID(CELL("filename",$A$1),FIND("]",CELL("filename",$A$1))+1,255)&amp;"|"&amp;$C281,Fonte_OM_Objeto!$G:$G,Fonte_OM_Objeto!$K:$K),"")</f>
        <v/>
      </c>
    </row>
    <row r="282" spans="1:32" s="1" customFormat="1" ht="19.7" customHeight="1" x14ac:dyDescent="0.2">
      <c r="A282" s="9" t="s">
        <v>30</v>
      </c>
      <c r="B282" s="9" t="s">
        <v>31</v>
      </c>
      <c r="C282" s="9" t="s">
        <v>6371</v>
      </c>
      <c r="D282" s="9" t="s">
        <v>33</v>
      </c>
      <c r="E282" s="9"/>
      <c r="F282" s="9" t="s">
        <v>5137</v>
      </c>
      <c r="G282" s="9" t="s">
        <v>5136</v>
      </c>
      <c r="H282" s="13" t="str">
        <f>IF($D282="BANCADA ESTADUAL (RP 7)","BANCADA ESTADUAL",IF($D282="RELATOR (RP 9)","COMISSÃO MISTA DO CONGRESSO",IFERROR(_xlfn.XLOOKUP($G282,$AH:$AH,$AI:$AI),IFERROR(_xlfn.XLOOKUP($G282,'2021'!$F:$F,'2021'!$G:$G),IFERROR(_xlfn.XLOOKUP($G282,'2022'!$G:$G,'2022'!$H:$H),IFERROR(_xlfn.XLOOKUP($G282,'2023'!$G:$G,'2023'!$H:$H),IFERROR(_xlfn.XLOOKUP($G282,'2019'!$G:$G,'2019'!$H:$H),IFERROR(_xlfn.XLOOKUP($G282,'2024'!$G:$G,'2024'!$H:$H),IFERROR(_xlfn.XLOOKUP($G282,'2025'!$G:$G,'2025'!$H:$H),IFERROR(_xlfn.XLOOKUP($G282,'2026'!$G:$G,'2026'!$H:$H),""))))))))))</f>
        <v>DEPUTADO FEDERAL</v>
      </c>
      <c r="I282" s="9" t="s">
        <v>266</v>
      </c>
      <c r="J282" s="9" t="s">
        <v>703</v>
      </c>
      <c r="K282" s="9" t="s">
        <v>40</v>
      </c>
      <c r="L282" s="9" t="s">
        <v>41</v>
      </c>
      <c r="M282" s="9" t="s">
        <v>232</v>
      </c>
      <c r="N282" s="9" t="s">
        <v>233</v>
      </c>
      <c r="O282" s="9" t="s">
        <v>5132</v>
      </c>
      <c r="P282" s="9" t="s">
        <v>45</v>
      </c>
      <c r="Q282" s="9" t="s">
        <v>235</v>
      </c>
      <c r="R282" s="9" t="s">
        <v>45</v>
      </c>
      <c r="S282" s="9" t="s">
        <v>5277</v>
      </c>
      <c r="T282" s="9" t="s">
        <v>268</v>
      </c>
      <c r="U282" s="9" t="s">
        <v>266</v>
      </c>
      <c r="V282" s="9" t="s">
        <v>5335</v>
      </c>
      <c r="W282" s="9" t="s">
        <v>51</v>
      </c>
      <c r="X282" s="9" t="s">
        <v>52</v>
      </c>
      <c r="Y282" s="9" t="s">
        <v>207</v>
      </c>
      <c r="Z282" s="9" t="s">
        <v>54</v>
      </c>
      <c r="AA282" s="9" t="s">
        <v>55</v>
      </c>
      <c r="AB282" s="9" t="s">
        <v>5248</v>
      </c>
      <c r="AC282" s="12">
        <v>0</v>
      </c>
      <c r="AD282" s="6"/>
      <c r="AE282" s="10" t="str" cm="1">
        <f t="array" aca="1" ref="AE282" ca="1">IFERROR(_xlfn.XLOOKUP(MID(CELL("filename",$A$1),FIND("]",CELL("filename",$A$1))+1,255)&amp;"|"&amp;$C282,Fonte_OM_Objeto!$G:$G,Fonte_OM_Objeto!$J:$J),"")</f>
        <v/>
      </c>
      <c r="AF282" s="10" t="str" cm="1">
        <f t="array" aca="1" ref="AF282" ca="1">IFERROR(_xlfn.XLOOKUP(MID(CELL("filename",$A$1),FIND("]",CELL("filename",$A$1))+1,255)&amp;"|"&amp;$C282,Fonte_OM_Objeto!$G:$G,Fonte_OM_Objeto!$K:$K),"")</f>
        <v/>
      </c>
    </row>
    <row r="283" spans="1:32" s="1" customFormat="1" ht="19.7" customHeight="1" x14ac:dyDescent="0.2">
      <c r="A283" s="9" t="s">
        <v>30</v>
      </c>
      <c r="B283" s="9" t="s">
        <v>31</v>
      </c>
      <c r="C283" s="9" t="s">
        <v>6370</v>
      </c>
      <c r="D283" s="9" t="s">
        <v>33</v>
      </c>
      <c r="E283" s="9"/>
      <c r="F283" s="9" t="s">
        <v>5137</v>
      </c>
      <c r="G283" s="9" t="s">
        <v>5136</v>
      </c>
      <c r="H283" s="13" t="str">
        <f>IF($D283="BANCADA ESTADUAL (RP 7)","BANCADA ESTADUAL",IF($D283="RELATOR (RP 9)","COMISSÃO MISTA DO CONGRESSO",IFERROR(_xlfn.XLOOKUP($G283,$AH:$AH,$AI:$AI),IFERROR(_xlfn.XLOOKUP($G283,'2021'!$F:$F,'2021'!$G:$G),IFERROR(_xlfn.XLOOKUP($G283,'2022'!$G:$G,'2022'!$H:$H),IFERROR(_xlfn.XLOOKUP($G283,'2023'!$G:$G,'2023'!$H:$H),IFERROR(_xlfn.XLOOKUP($G283,'2019'!$G:$G,'2019'!$H:$H),IFERROR(_xlfn.XLOOKUP($G283,'2024'!$G:$G,'2024'!$H:$H),IFERROR(_xlfn.XLOOKUP($G283,'2025'!$G:$G,'2025'!$H:$H),IFERROR(_xlfn.XLOOKUP($G283,'2026'!$G:$G,'2026'!$H:$H),""))))))))))</f>
        <v>DEPUTADO FEDERAL</v>
      </c>
      <c r="I283" s="9" t="s">
        <v>266</v>
      </c>
      <c r="J283" s="9" t="s">
        <v>5639</v>
      </c>
      <c r="K283" s="9" t="s">
        <v>40</v>
      </c>
      <c r="L283" s="9" t="s">
        <v>41</v>
      </c>
      <c r="M283" s="9" t="s">
        <v>232</v>
      </c>
      <c r="N283" s="9" t="s">
        <v>233</v>
      </c>
      <c r="O283" s="9" t="s">
        <v>5814</v>
      </c>
      <c r="P283" s="9" t="s">
        <v>45</v>
      </c>
      <c r="Q283" s="9" t="s">
        <v>235</v>
      </c>
      <c r="R283" s="9" t="s">
        <v>45</v>
      </c>
      <c r="S283" s="9" t="s">
        <v>5277</v>
      </c>
      <c r="T283" s="9" t="s">
        <v>5398</v>
      </c>
      <c r="U283" s="9" t="s">
        <v>266</v>
      </c>
      <c r="V283" s="9" t="s">
        <v>5397</v>
      </c>
      <c r="W283" s="9" t="s">
        <v>51</v>
      </c>
      <c r="X283" s="9" t="s">
        <v>52</v>
      </c>
      <c r="Y283" s="9" t="s">
        <v>5275</v>
      </c>
      <c r="Z283" s="9" t="s">
        <v>54</v>
      </c>
      <c r="AA283" s="9" t="s">
        <v>55</v>
      </c>
      <c r="AB283" s="9" t="s">
        <v>5248</v>
      </c>
      <c r="AC283" s="12">
        <v>0</v>
      </c>
      <c r="AD283" s="6"/>
      <c r="AE283" s="10" t="str" cm="1">
        <f t="array" aca="1" ref="AE283" ca="1">IFERROR(_xlfn.XLOOKUP(MID(CELL("filename",$A$1),FIND("]",CELL("filename",$A$1))+1,255)&amp;"|"&amp;$C283,Fonte_OM_Objeto!$G:$G,Fonte_OM_Objeto!$J:$J),"")</f>
        <v/>
      </c>
      <c r="AF283" s="10" t="str" cm="1">
        <f t="array" aca="1" ref="AF283" ca="1">IFERROR(_xlfn.XLOOKUP(MID(CELL("filename",$A$1),FIND("]",CELL("filename",$A$1))+1,255)&amp;"|"&amp;$C283,Fonte_OM_Objeto!$G:$G,Fonte_OM_Objeto!$K:$K),"")</f>
        <v/>
      </c>
    </row>
    <row r="284" spans="1:32" s="1" customFormat="1" ht="19.7" customHeight="1" x14ac:dyDescent="0.2">
      <c r="A284" s="9" t="s">
        <v>30</v>
      </c>
      <c r="B284" s="9" t="s">
        <v>31</v>
      </c>
      <c r="C284" s="9" t="s">
        <v>6370</v>
      </c>
      <c r="D284" s="9" t="s">
        <v>33</v>
      </c>
      <c r="E284" s="9"/>
      <c r="F284" s="9" t="s">
        <v>5137</v>
      </c>
      <c r="G284" s="9" t="s">
        <v>5136</v>
      </c>
      <c r="H284" s="13" t="str">
        <f>IF($D284="BANCADA ESTADUAL (RP 7)","BANCADA ESTADUAL",IF($D284="RELATOR (RP 9)","COMISSÃO MISTA DO CONGRESSO",IFERROR(_xlfn.XLOOKUP($G284,$AH:$AH,$AI:$AI),IFERROR(_xlfn.XLOOKUP($G284,'2021'!$F:$F,'2021'!$G:$G),IFERROR(_xlfn.XLOOKUP($G284,'2022'!$G:$G,'2022'!$H:$H),IFERROR(_xlfn.XLOOKUP($G284,'2023'!$G:$G,'2023'!$H:$H),IFERROR(_xlfn.XLOOKUP($G284,'2019'!$G:$G,'2019'!$H:$H),IFERROR(_xlfn.XLOOKUP($G284,'2024'!$G:$G,'2024'!$H:$H),IFERROR(_xlfn.XLOOKUP($G284,'2025'!$G:$G,'2025'!$H:$H),IFERROR(_xlfn.XLOOKUP($G284,'2026'!$G:$G,'2026'!$H:$H),""))))))))))</f>
        <v>DEPUTADO FEDERAL</v>
      </c>
      <c r="I284" s="9" t="s">
        <v>266</v>
      </c>
      <c r="J284" s="9" t="s">
        <v>5639</v>
      </c>
      <c r="K284" s="9" t="s">
        <v>40</v>
      </c>
      <c r="L284" s="9" t="s">
        <v>41</v>
      </c>
      <c r="M284" s="9" t="s">
        <v>232</v>
      </c>
      <c r="N284" s="9" t="s">
        <v>233</v>
      </c>
      <c r="O284" s="9" t="s">
        <v>5814</v>
      </c>
      <c r="P284" s="9" t="s">
        <v>45</v>
      </c>
      <c r="Q284" s="9" t="s">
        <v>235</v>
      </c>
      <c r="R284" s="9" t="s">
        <v>45</v>
      </c>
      <c r="S284" s="9" t="s">
        <v>5277</v>
      </c>
      <c r="T284" s="9" t="s">
        <v>5398</v>
      </c>
      <c r="U284" s="9" t="s">
        <v>266</v>
      </c>
      <c r="V284" s="9" t="s">
        <v>5397</v>
      </c>
      <c r="W284" s="9" t="s">
        <v>51</v>
      </c>
      <c r="X284" s="9" t="s">
        <v>52</v>
      </c>
      <c r="Y284" s="9" t="s">
        <v>53</v>
      </c>
      <c r="Z284" s="9" t="s">
        <v>54</v>
      </c>
      <c r="AA284" s="9" t="s">
        <v>55</v>
      </c>
      <c r="AB284" s="9" t="s">
        <v>5248</v>
      </c>
      <c r="AC284" s="12">
        <v>0</v>
      </c>
      <c r="AD284" s="6"/>
      <c r="AE284" s="10" t="str" cm="1">
        <f t="array" aca="1" ref="AE284" ca="1">IFERROR(_xlfn.XLOOKUP(MID(CELL("filename",$A$1),FIND("]",CELL("filename",$A$1))+1,255)&amp;"|"&amp;$C284,Fonte_OM_Objeto!$G:$G,Fonte_OM_Objeto!$J:$J),"")</f>
        <v/>
      </c>
      <c r="AF284" s="10" t="str" cm="1">
        <f t="array" aca="1" ref="AF284" ca="1">IFERROR(_xlfn.XLOOKUP(MID(CELL("filename",$A$1),FIND("]",CELL("filename",$A$1))+1,255)&amp;"|"&amp;$C284,Fonte_OM_Objeto!$G:$G,Fonte_OM_Objeto!$K:$K),"")</f>
        <v/>
      </c>
    </row>
    <row r="285" spans="1:32" s="1" customFormat="1" ht="19.7" customHeight="1" x14ac:dyDescent="0.2">
      <c r="A285" s="9" t="s">
        <v>30</v>
      </c>
      <c r="B285" s="9" t="s">
        <v>31</v>
      </c>
      <c r="C285" s="9" t="s">
        <v>6369</v>
      </c>
      <c r="D285" s="9" t="s">
        <v>33</v>
      </c>
      <c r="E285" s="9"/>
      <c r="F285" s="9" t="s">
        <v>5137</v>
      </c>
      <c r="G285" s="9" t="s">
        <v>5136</v>
      </c>
      <c r="H285" s="13" t="str">
        <f>IF($D285="BANCADA ESTADUAL (RP 7)","BANCADA ESTADUAL",IF($D285="RELATOR (RP 9)","COMISSÃO MISTA DO CONGRESSO",IFERROR(_xlfn.XLOOKUP($G285,$AH:$AH,$AI:$AI),IFERROR(_xlfn.XLOOKUP($G285,'2021'!$F:$F,'2021'!$G:$G),IFERROR(_xlfn.XLOOKUP($G285,'2022'!$G:$G,'2022'!$H:$H),IFERROR(_xlfn.XLOOKUP($G285,'2023'!$G:$G,'2023'!$H:$H),IFERROR(_xlfn.XLOOKUP($G285,'2019'!$G:$G,'2019'!$H:$H),IFERROR(_xlfn.XLOOKUP($G285,'2024'!$G:$G,'2024'!$H:$H),IFERROR(_xlfn.XLOOKUP($G285,'2025'!$G:$G,'2025'!$H:$H),IFERROR(_xlfn.XLOOKUP($G285,'2026'!$G:$G,'2026'!$H:$H),""))))))))))</f>
        <v>DEPUTADO FEDERAL</v>
      </c>
      <c r="I285" s="9" t="s">
        <v>266</v>
      </c>
      <c r="J285" s="9" t="s">
        <v>5639</v>
      </c>
      <c r="K285" s="9" t="s">
        <v>40</v>
      </c>
      <c r="L285" s="9" t="s">
        <v>41</v>
      </c>
      <c r="M285" s="9" t="s">
        <v>232</v>
      </c>
      <c r="N285" s="9" t="s">
        <v>233</v>
      </c>
      <c r="O285" s="9" t="s">
        <v>6368</v>
      </c>
      <c r="P285" s="9" t="s">
        <v>45</v>
      </c>
      <c r="Q285" s="9" t="s">
        <v>235</v>
      </c>
      <c r="R285" s="9" t="s">
        <v>45</v>
      </c>
      <c r="S285" s="9" t="s">
        <v>5277</v>
      </c>
      <c r="T285" s="9" t="s">
        <v>5333</v>
      </c>
      <c r="U285" s="9" t="s">
        <v>266</v>
      </c>
      <c r="V285" s="9" t="s">
        <v>5332</v>
      </c>
      <c r="W285" s="9" t="s">
        <v>51</v>
      </c>
      <c r="X285" s="9" t="s">
        <v>52</v>
      </c>
      <c r="Y285" s="9" t="s">
        <v>5282</v>
      </c>
      <c r="Z285" s="9" t="s">
        <v>5207</v>
      </c>
      <c r="AA285" s="9" t="s">
        <v>55</v>
      </c>
      <c r="AB285" s="9" t="s">
        <v>5234</v>
      </c>
      <c r="AC285" s="12">
        <v>0</v>
      </c>
      <c r="AD285" s="6"/>
      <c r="AE285" s="10" t="str" cm="1">
        <f t="array" aca="1" ref="AE285" ca="1">IFERROR(_xlfn.XLOOKUP(MID(CELL("filename",$A$1),FIND("]",CELL("filename",$A$1))+1,255)&amp;"|"&amp;$C285,Fonte_OM_Objeto!$G:$G,Fonte_OM_Objeto!$J:$J),"")</f>
        <v/>
      </c>
      <c r="AF285" s="10" t="str" cm="1">
        <f t="array" aca="1" ref="AF285" ca="1">IFERROR(_xlfn.XLOOKUP(MID(CELL("filename",$A$1),FIND("]",CELL("filename",$A$1))+1,255)&amp;"|"&amp;$C285,Fonte_OM_Objeto!$G:$G,Fonte_OM_Objeto!$K:$K),"")</f>
        <v/>
      </c>
    </row>
    <row r="286" spans="1:32" s="1" customFormat="1" ht="19.7" customHeight="1" x14ac:dyDescent="0.2">
      <c r="A286" s="9" t="s">
        <v>30</v>
      </c>
      <c r="B286" s="9" t="s">
        <v>31</v>
      </c>
      <c r="C286" s="9" t="s">
        <v>3941</v>
      </c>
      <c r="D286" s="9" t="s">
        <v>33</v>
      </c>
      <c r="E286" s="9"/>
      <c r="F286" s="9" t="s">
        <v>264</v>
      </c>
      <c r="G286" s="9" t="s">
        <v>265</v>
      </c>
      <c r="H286" s="13" t="str">
        <f>IF($D286="BANCADA ESTADUAL (RP 7)","BANCADA ESTADUAL",IF($D286="RELATOR (RP 9)","COMISSÃO MISTA DO CONGRESSO",IFERROR(_xlfn.XLOOKUP($G286,$AH:$AH,$AI:$AI),IFERROR(_xlfn.XLOOKUP($G286,'2021'!$F:$F,'2021'!$G:$G),IFERROR(_xlfn.XLOOKUP($G286,'2022'!$G:$G,'2022'!$H:$H),IFERROR(_xlfn.XLOOKUP($G286,'2023'!$G:$G,'2023'!$H:$H),IFERROR(_xlfn.XLOOKUP($G286,'2019'!$G:$G,'2019'!$H:$H),IFERROR(_xlfn.XLOOKUP($G286,'2024'!$G:$G,'2024'!$H:$H),IFERROR(_xlfn.XLOOKUP($G286,'2025'!$G:$G,'2025'!$H:$H),IFERROR(_xlfn.XLOOKUP($G286,'2026'!$G:$G,'2026'!$H:$H),""))))))))))</f>
        <v>DEPUTADO FEDERAL</v>
      </c>
      <c r="I286" s="9" t="s">
        <v>266</v>
      </c>
      <c r="J286" s="9" t="s">
        <v>39</v>
      </c>
      <c r="K286" s="9" t="s">
        <v>40</v>
      </c>
      <c r="L286" s="9" t="s">
        <v>41</v>
      </c>
      <c r="M286" s="9" t="s">
        <v>232</v>
      </c>
      <c r="N286" s="9" t="s">
        <v>233</v>
      </c>
      <c r="O286" s="9" t="s">
        <v>5729</v>
      </c>
      <c r="P286" s="9" t="s">
        <v>45</v>
      </c>
      <c r="Q286" s="9" t="s">
        <v>235</v>
      </c>
      <c r="R286" s="9" t="s">
        <v>45</v>
      </c>
      <c r="S286" s="9" t="s">
        <v>5277</v>
      </c>
      <c r="T286" s="9" t="s">
        <v>268</v>
      </c>
      <c r="U286" s="9" t="s">
        <v>266</v>
      </c>
      <c r="V286" s="9" t="s">
        <v>5335</v>
      </c>
      <c r="W286" s="9" t="s">
        <v>51</v>
      </c>
      <c r="X286" s="9" t="s">
        <v>52</v>
      </c>
      <c r="Y286" s="9" t="s">
        <v>5282</v>
      </c>
      <c r="Z286" s="9" t="s">
        <v>5207</v>
      </c>
      <c r="AA286" s="9" t="s">
        <v>55</v>
      </c>
      <c r="AB286" s="9" t="s">
        <v>5248</v>
      </c>
      <c r="AC286" s="12">
        <v>0</v>
      </c>
      <c r="AD286" s="6"/>
      <c r="AE286" s="10" t="str" cm="1">
        <f t="array" aca="1" ref="AE286" ca="1">IFERROR(_xlfn.XLOOKUP(MID(CELL("filename",$A$1),FIND("]",CELL("filename",$A$1))+1,255)&amp;"|"&amp;$C286,Fonte_OM_Objeto!$G:$G,Fonte_OM_Objeto!$J:$J),"")</f>
        <v/>
      </c>
      <c r="AF286" s="10" t="str" cm="1">
        <f t="array" aca="1" ref="AF286" ca="1">IFERROR(_xlfn.XLOOKUP(MID(CELL("filename",$A$1),FIND("]",CELL("filename",$A$1))+1,255)&amp;"|"&amp;$C286,Fonte_OM_Objeto!$G:$G,Fonte_OM_Objeto!$K:$K),"")</f>
        <v/>
      </c>
    </row>
    <row r="287" spans="1:32" s="1" customFormat="1" ht="19.7" customHeight="1" x14ac:dyDescent="0.2">
      <c r="A287" s="9" t="s">
        <v>30</v>
      </c>
      <c r="B287" s="9" t="s">
        <v>31</v>
      </c>
      <c r="C287" s="9" t="s">
        <v>3941</v>
      </c>
      <c r="D287" s="9" t="s">
        <v>33</v>
      </c>
      <c r="E287" s="9"/>
      <c r="F287" s="9" t="s">
        <v>264</v>
      </c>
      <c r="G287" s="9" t="s">
        <v>265</v>
      </c>
      <c r="H287" s="13" t="str">
        <f>IF($D287="BANCADA ESTADUAL (RP 7)","BANCADA ESTADUAL",IF($D287="RELATOR (RP 9)","COMISSÃO MISTA DO CONGRESSO",IFERROR(_xlfn.XLOOKUP($G287,$AH:$AH,$AI:$AI),IFERROR(_xlfn.XLOOKUP($G287,'2021'!$F:$F,'2021'!$G:$G),IFERROR(_xlfn.XLOOKUP($G287,'2022'!$G:$G,'2022'!$H:$H),IFERROR(_xlfn.XLOOKUP($G287,'2023'!$G:$G,'2023'!$H:$H),IFERROR(_xlfn.XLOOKUP($G287,'2019'!$G:$G,'2019'!$H:$H),IFERROR(_xlfn.XLOOKUP($G287,'2024'!$G:$G,'2024'!$H:$H),IFERROR(_xlfn.XLOOKUP($G287,'2025'!$G:$G,'2025'!$H:$H),IFERROR(_xlfn.XLOOKUP($G287,'2026'!$G:$G,'2026'!$H:$H),""))))))))))</f>
        <v>DEPUTADO FEDERAL</v>
      </c>
      <c r="I287" s="9" t="s">
        <v>266</v>
      </c>
      <c r="J287" s="9" t="s">
        <v>39</v>
      </c>
      <c r="K287" s="9" t="s">
        <v>40</v>
      </c>
      <c r="L287" s="9" t="s">
        <v>41</v>
      </c>
      <c r="M287" s="9" t="s">
        <v>232</v>
      </c>
      <c r="N287" s="9" t="s">
        <v>233</v>
      </c>
      <c r="O287" s="9" t="s">
        <v>5729</v>
      </c>
      <c r="P287" s="9" t="s">
        <v>45</v>
      </c>
      <c r="Q287" s="9" t="s">
        <v>235</v>
      </c>
      <c r="R287" s="9" t="s">
        <v>45</v>
      </c>
      <c r="S287" s="9" t="s">
        <v>5277</v>
      </c>
      <c r="T287" s="9" t="s">
        <v>268</v>
      </c>
      <c r="U287" s="9" t="s">
        <v>266</v>
      </c>
      <c r="V287" s="9" t="s">
        <v>5335</v>
      </c>
      <c r="W287" s="9" t="s">
        <v>51</v>
      </c>
      <c r="X287" s="9" t="s">
        <v>52</v>
      </c>
      <c r="Y287" s="9" t="s">
        <v>5275</v>
      </c>
      <c r="Z287" s="9" t="s">
        <v>5207</v>
      </c>
      <c r="AA287" s="9" t="s">
        <v>55</v>
      </c>
      <c r="AB287" s="9" t="s">
        <v>5248</v>
      </c>
      <c r="AC287" s="12">
        <v>0</v>
      </c>
      <c r="AD287" s="6"/>
      <c r="AE287" s="10" t="str" cm="1">
        <f t="array" aca="1" ref="AE287" ca="1">IFERROR(_xlfn.XLOOKUP(MID(CELL("filename",$A$1),FIND("]",CELL("filename",$A$1))+1,255)&amp;"|"&amp;$C287,Fonte_OM_Objeto!$G:$G,Fonte_OM_Objeto!$J:$J),"")</f>
        <v/>
      </c>
      <c r="AF287" s="10" t="str" cm="1">
        <f t="array" aca="1" ref="AF287" ca="1">IFERROR(_xlfn.XLOOKUP(MID(CELL("filename",$A$1),FIND("]",CELL("filename",$A$1))+1,255)&amp;"|"&amp;$C287,Fonte_OM_Objeto!$G:$G,Fonte_OM_Objeto!$K:$K),"")</f>
        <v/>
      </c>
    </row>
    <row r="288" spans="1:32" s="1" customFormat="1" ht="19.7" customHeight="1" x14ac:dyDescent="0.2">
      <c r="A288" s="9" t="s">
        <v>30</v>
      </c>
      <c r="B288" s="9" t="s">
        <v>31</v>
      </c>
      <c r="C288" s="9" t="s">
        <v>6367</v>
      </c>
      <c r="D288" s="9" t="s">
        <v>33</v>
      </c>
      <c r="E288" s="9"/>
      <c r="F288" s="9" t="s">
        <v>264</v>
      </c>
      <c r="G288" s="9" t="s">
        <v>265</v>
      </c>
      <c r="H288" s="13" t="str">
        <f>IF($D288="BANCADA ESTADUAL (RP 7)","BANCADA ESTADUAL",IF($D288="RELATOR (RP 9)","COMISSÃO MISTA DO CONGRESSO",IFERROR(_xlfn.XLOOKUP($G288,$AH:$AH,$AI:$AI),IFERROR(_xlfn.XLOOKUP($G288,'2021'!$F:$F,'2021'!$G:$G),IFERROR(_xlfn.XLOOKUP($G288,'2022'!$G:$G,'2022'!$H:$H),IFERROR(_xlfn.XLOOKUP($G288,'2023'!$G:$G,'2023'!$H:$H),IFERROR(_xlfn.XLOOKUP($G288,'2019'!$G:$G,'2019'!$H:$H),IFERROR(_xlfn.XLOOKUP($G288,'2024'!$G:$G,'2024'!$H:$H),IFERROR(_xlfn.XLOOKUP($G288,'2025'!$G:$G,'2025'!$H:$H),IFERROR(_xlfn.XLOOKUP($G288,'2026'!$G:$G,'2026'!$H:$H),""))))))))))</f>
        <v>DEPUTADO FEDERAL</v>
      </c>
      <c r="I288" s="9" t="s">
        <v>266</v>
      </c>
      <c r="J288" s="9" t="s">
        <v>39</v>
      </c>
      <c r="K288" s="9" t="s">
        <v>40</v>
      </c>
      <c r="L288" s="9" t="s">
        <v>41</v>
      </c>
      <c r="M288" s="9" t="s">
        <v>232</v>
      </c>
      <c r="N288" s="9" t="s">
        <v>233</v>
      </c>
      <c r="O288" s="9" t="s">
        <v>5729</v>
      </c>
      <c r="P288" s="9" t="s">
        <v>45</v>
      </c>
      <c r="Q288" s="9" t="s">
        <v>235</v>
      </c>
      <c r="R288" s="9" t="s">
        <v>45</v>
      </c>
      <c r="S288" s="9" t="s">
        <v>5277</v>
      </c>
      <c r="T288" s="9" t="s">
        <v>268</v>
      </c>
      <c r="U288" s="9" t="s">
        <v>266</v>
      </c>
      <c r="V288" s="9" t="s">
        <v>5335</v>
      </c>
      <c r="W288" s="9" t="s">
        <v>51</v>
      </c>
      <c r="X288" s="9" t="s">
        <v>52</v>
      </c>
      <c r="Y288" s="9" t="s">
        <v>5282</v>
      </c>
      <c r="Z288" s="9" t="s">
        <v>54</v>
      </c>
      <c r="AA288" s="9" t="s">
        <v>55</v>
      </c>
      <c r="AB288" s="9" t="s">
        <v>5234</v>
      </c>
      <c r="AC288" s="12">
        <v>0</v>
      </c>
      <c r="AD288" s="6"/>
      <c r="AE288" s="10" t="str" cm="1">
        <f t="array" aca="1" ref="AE288" ca="1">IFERROR(_xlfn.XLOOKUP(MID(CELL("filename",$A$1),FIND("]",CELL("filename",$A$1))+1,255)&amp;"|"&amp;$C288,Fonte_OM_Objeto!$G:$G,Fonte_OM_Objeto!$J:$J),"")</f>
        <v/>
      </c>
      <c r="AF288" s="10" t="str" cm="1">
        <f t="array" aca="1" ref="AF288" ca="1">IFERROR(_xlfn.XLOOKUP(MID(CELL("filename",$A$1),FIND("]",CELL("filename",$A$1))+1,255)&amp;"|"&amp;$C288,Fonte_OM_Objeto!$G:$G,Fonte_OM_Objeto!$K:$K),"")</f>
        <v/>
      </c>
    </row>
    <row r="289" spans="1:32" s="1" customFormat="1" ht="19.7" customHeight="1" x14ac:dyDescent="0.2">
      <c r="A289" s="9" t="s">
        <v>30</v>
      </c>
      <c r="B289" s="9" t="s">
        <v>31</v>
      </c>
      <c r="C289" s="9" t="s">
        <v>6367</v>
      </c>
      <c r="D289" s="9" t="s">
        <v>33</v>
      </c>
      <c r="E289" s="9"/>
      <c r="F289" s="9" t="s">
        <v>264</v>
      </c>
      <c r="G289" s="9" t="s">
        <v>265</v>
      </c>
      <c r="H289" s="13" t="str">
        <f>IF($D289="BANCADA ESTADUAL (RP 7)","BANCADA ESTADUAL",IF($D289="RELATOR (RP 9)","COMISSÃO MISTA DO CONGRESSO",IFERROR(_xlfn.XLOOKUP($G289,$AH:$AH,$AI:$AI),IFERROR(_xlfn.XLOOKUP($G289,'2021'!$F:$F,'2021'!$G:$G),IFERROR(_xlfn.XLOOKUP($G289,'2022'!$G:$G,'2022'!$H:$H),IFERROR(_xlfn.XLOOKUP($G289,'2023'!$G:$G,'2023'!$H:$H),IFERROR(_xlfn.XLOOKUP($G289,'2019'!$G:$G,'2019'!$H:$H),IFERROR(_xlfn.XLOOKUP($G289,'2024'!$G:$G,'2024'!$H:$H),IFERROR(_xlfn.XLOOKUP($G289,'2025'!$G:$G,'2025'!$H:$H),IFERROR(_xlfn.XLOOKUP($G289,'2026'!$G:$G,'2026'!$H:$H),""))))))))))</f>
        <v>DEPUTADO FEDERAL</v>
      </c>
      <c r="I289" s="9" t="s">
        <v>266</v>
      </c>
      <c r="J289" s="9" t="s">
        <v>39</v>
      </c>
      <c r="K289" s="9" t="s">
        <v>40</v>
      </c>
      <c r="L289" s="9" t="s">
        <v>41</v>
      </c>
      <c r="M289" s="9" t="s">
        <v>232</v>
      </c>
      <c r="N289" s="9" t="s">
        <v>233</v>
      </c>
      <c r="O289" s="9" t="s">
        <v>5729</v>
      </c>
      <c r="P289" s="9" t="s">
        <v>45</v>
      </c>
      <c r="Q289" s="9" t="s">
        <v>235</v>
      </c>
      <c r="R289" s="9" t="s">
        <v>45</v>
      </c>
      <c r="S289" s="9" t="s">
        <v>5277</v>
      </c>
      <c r="T289" s="9" t="s">
        <v>268</v>
      </c>
      <c r="U289" s="9" t="s">
        <v>266</v>
      </c>
      <c r="V289" s="9" t="s">
        <v>5335</v>
      </c>
      <c r="W289" s="9" t="s">
        <v>51</v>
      </c>
      <c r="X289" s="9" t="s">
        <v>52</v>
      </c>
      <c r="Y289" s="9" t="s">
        <v>5275</v>
      </c>
      <c r="Z289" s="9" t="s">
        <v>54</v>
      </c>
      <c r="AA289" s="9" t="s">
        <v>55</v>
      </c>
      <c r="AB289" s="9" t="s">
        <v>5234</v>
      </c>
      <c r="AC289" s="12">
        <v>0</v>
      </c>
      <c r="AD289" s="6"/>
      <c r="AE289" s="10" t="str" cm="1">
        <f t="array" aca="1" ref="AE289" ca="1">IFERROR(_xlfn.XLOOKUP(MID(CELL("filename",$A$1),FIND("]",CELL("filename",$A$1))+1,255)&amp;"|"&amp;$C289,Fonte_OM_Objeto!$G:$G,Fonte_OM_Objeto!$J:$J),"")</f>
        <v/>
      </c>
      <c r="AF289" s="10" t="str" cm="1">
        <f t="array" aca="1" ref="AF289" ca="1">IFERROR(_xlfn.XLOOKUP(MID(CELL("filename",$A$1),FIND("]",CELL("filename",$A$1))+1,255)&amp;"|"&amp;$C289,Fonte_OM_Objeto!$G:$G,Fonte_OM_Objeto!$K:$K),"")</f>
        <v/>
      </c>
    </row>
    <row r="290" spans="1:32" s="1" customFormat="1" ht="19.7" customHeight="1" x14ac:dyDescent="0.2">
      <c r="A290" s="9" t="s">
        <v>30</v>
      </c>
      <c r="B290" s="9" t="s">
        <v>31</v>
      </c>
      <c r="C290" s="9" t="s">
        <v>6366</v>
      </c>
      <c r="D290" s="9" t="s">
        <v>33</v>
      </c>
      <c r="E290" s="9"/>
      <c r="F290" s="9" t="s">
        <v>264</v>
      </c>
      <c r="G290" s="9" t="s">
        <v>265</v>
      </c>
      <c r="H290" s="13" t="str">
        <f>IF($D290="BANCADA ESTADUAL (RP 7)","BANCADA ESTADUAL",IF($D290="RELATOR (RP 9)","COMISSÃO MISTA DO CONGRESSO",IFERROR(_xlfn.XLOOKUP($G290,$AH:$AH,$AI:$AI),IFERROR(_xlfn.XLOOKUP($G290,'2021'!$F:$F,'2021'!$G:$G),IFERROR(_xlfn.XLOOKUP($G290,'2022'!$G:$G,'2022'!$H:$H),IFERROR(_xlfn.XLOOKUP($G290,'2023'!$G:$G,'2023'!$H:$H),IFERROR(_xlfn.XLOOKUP($G290,'2019'!$G:$G,'2019'!$H:$H),IFERROR(_xlfn.XLOOKUP($G290,'2024'!$G:$G,'2024'!$H:$H),IFERROR(_xlfn.XLOOKUP($G290,'2025'!$G:$G,'2025'!$H:$H),IFERROR(_xlfn.XLOOKUP($G290,'2026'!$G:$G,'2026'!$H:$H),""))))))))))</f>
        <v>DEPUTADO FEDERAL</v>
      </c>
      <c r="I290" s="9" t="s">
        <v>266</v>
      </c>
      <c r="J290" s="9" t="s">
        <v>39</v>
      </c>
      <c r="K290" s="9" t="s">
        <v>40</v>
      </c>
      <c r="L290" s="9" t="s">
        <v>41</v>
      </c>
      <c r="M290" s="9" t="s">
        <v>232</v>
      </c>
      <c r="N290" s="9" t="s">
        <v>233</v>
      </c>
      <c r="O290" s="9" t="s">
        <v>5729</v>
      </c>
      <c r="P290" s="9" t="s">
        <v>45</v>
      </c>
      <c r="Q290" s="9" t="s">
        <v>235</v>
      </c>
      <c r="R290" s="9" t="s">
        <v>45</v>
      </c>
      <c r="S290" s="9" t="s">
        <v>5277</v>
      </c>
      <c r="T290" s="9" t="s">
        <v>268</v>
      </c>
      <c r="U290" s="9" t="s">
        <v>266</v>
      </c>
      <c r="V290" s="9" t="s">
        <v>5335</v>
      </c>
      <c r="W290" s="9" t="s">
        <v>51</v>
      </c>
      <c r="X290" s="9" t="s">
        <v>52</v>
      </c>
      <c r="Y290" s="9" t="s">
        <v>5275</v>
      </c>
      <c r="Z290" s="9" t="s">
        <v>54</v>
      </c>
      <c r="AA290" s="9" t="s">
        <v>55</v>
      </c>
      <c r="AB290" s="9" t="s">
        <v>5248</v>
      </c>
      <c r="AC290" s="12">
        <v>0</v>
      </c>
      <c r="AD290" s="6"/>
      <c r="AE290" s="10" t="str" cm="1">
        <f t="array" aca="1" ref="AE290" ca="1">IFERROR(_xlfn.XLOOKUP(MID(CELL("filename",$A$1),FIND("]",CELL("filename",$A$1))+1,255)&amp;"|"&amp;$C290,Fonte_OM_Objeto!$G:$G,Fonte_OM_Objeto!$J:$J),"")</f>
        <v/>
      </c>
      <c r="AF290" s="10" t="str" cm="1">
        <f t="array" aca="1" ref="AF290" ca="1">IFERROR(_xlfn.XLOOKUP(MID(CELL("filename",$A$1),FIND("]",CELL("filename",$A$1))+1,255)&amp;"|"&amp;$C290,Fonte_OM_Objeto!$G:$G,Fonte_OM_Objeto!$K:$K),"")</f>
        <v/>
      </c>
    </row>
    <row r="291" spans="1:32" s="1" customFormat="1" ht="19.7" customHeight="1" x14ac:dyDescent="0.2">
      <c r="A291" s="9" t="s">
        <v>30</v>
      </c>
      <c r="B291" s="9" t="s">
        <v>31</v>
      </c>
      <c r="C291" s="9" t="s">
        <v>6366</v>
      </c>
      <c r="D291" s="9" t="s">
        <v>33</v>
      </c>
      <c r="E291" s="9"/>
      <c r="F291" s="9" t="s">
        <v>264</v>
      </c>
      <c r="G291" s="9" t="s">
        <v>265</v>
      </c>
      <c r="H291" s="13" t="str">
        <f>IF($D291="BANCADA ESTADUAL (RP 7)","BANCADA ESTADUAL",IF($D291="RELATOR (RP 9)","COMISSÃO MISTA DO CONGRESSO",IFERROR(_xlfn.XLOOKUP($G291,$AH:$AH,$AI:$AI),IFERROR(_xlfn.XLOOKUP($G291,'2021'!$F:$F,'2021'!$G:$G),IFERROR(_xlfn.XLOOKUP($G291,'2022'!$G:$G,'2022'!$H:$H),IFERROR(_xlfn.XLOOKUP($G291,'2023'!$G:$G,'2023'!$H:$H),IFERROR(_xlfn.XLOOKUP($G291,'2019'!$G:$G,'2019'!$H:$H),IFERROR(_xlfn.XLOOKUP($G291,'2024'!$G:$G,'2024'!$H:$H),IFERROR(_xlfn.XLOOKUP($G291,'2025'!$G:$G,'2025'!$H:$H),IFERROR(_xlfn.XLOOKUP($G291,'2026'!$G:$G,'2026'!$H:$H),""))))))))))</f>
        <v>DEPUTADO FEDERAL</v>
      </c>
      <c r="I291" s="9" t="s">
        <v>266</v>
      </c>
      <c r="J291" s="9" t="s">
        <v>39</v>
      </c>
      <c r="K291" s="9" t="s">
        <v>40</v>
      </c>
      <c r="L291" s="9" t="s">
        <v>41</v>
      </c>
      <c r="M291" s="9" t="s">
        <v>232</v>
      </c>
      <c r="N291" s="9" t="s">
        <v>233</v>
      </c>
      <c r="O291" s="9" t="s">
        <v>5729</v>
      </c>
      <c r="P291" s="9" t="s">
        <v>45</v>
      </c>
      <c r="Q291" s="9" t="s">
        <v>235</v>
      </c>
      <c r="R291" s="9" t="s">
        <v>45</v>
      </c>
      <c r="S291" s="9" t="s">
        <v>5277</v>
      </c>
      <c r="T291" s="9" t="s">
        <v>268</v>
      </c>
      <c r="U291" s="9" t="s">
        <v>266</v>
      </c>
      <c r="V291" s="9" t="s">
        <v>5335</v>
      </c>
      <c r="W291" s="9" t="s">
        <v>51</v>
      </c>
      <c r="X291" s="9" t="s">
        <v>52</v>
      </c>
      <c r="Y291" s="9" t="s">
        <v>53</v>
      </c>
      <c r="Z291" s="9" t="s">
        <v>54</v>
      </c>
      <c r="AA291" s="9" t="s">
        <v>55</v>
      </c>
      <c r="AB291" s="9" t="s">
        <v>5248</v>
      </c>
      <c r="AC291" s="12">
        <v>0</v>
      </c>
      <c r="AD291" s="6"/>
      <c r="AE291" s="10" t="str" cm="1">
        <f t="array" aca="1" ref="AE291" ca="1">IFERROR(_xlfn.XLOOKUP(MID(CELL("filename",$A$1),FIND("]",CELL("filename",$A$1))+1,255)&amp;"|"&amp;$C291,Fonte_OM_Objeto!$G:$G,Fonte_OM_Objeto!$J:$J),"")</f>
        <v/>
      </c>
      <c r="AF291" s="10" t="str" cm="1">
        <f t="array" aca="1" ref="AF291" ca="1">IFERROR(_xlfn.XLOOKUP(MID(CELL("filename",$A$1),FIND("]",CELL("filename",$A$1))+1,255)&amp;"|"&amp;$C291,Fonte_OM_Objeto!$G:$G,Fonte_OM_Objeto!$K:$K),"")</f>
        <v/>
      </c>
    </row>
    <row r="292" spans="1:32" s="1" customFormat="1" ht="19.7" customHeight="1" x14ac:dyDescent="0.2">
      <c r="A292" s="9" t="s">
        <v>30</v>
      </c>
      <c r="B292" s="9" t="s">
        <v>31</v>
      </c>
      <c r="C292" s="9" t="s">
        <v>6365</v>
      </c>
      <c r="D292" s="9" t="s">
        <v>33</v>
      </c>
      <c r="E292" s="9"/>
      <c r="F292" s="9" t="s">
        <v>264</v>
      </c>
      <c r="G292" s="9" t="s">
        <v>265</v>
      </c>
      <c r="H292" s="13" t="str">
        <f>IF($D292="BANCADA ESTADUAL (RP 7)","BANCADA ESTADUAL",IF($D292="RELATOR (RP 9)","COMISSÃO MISTA DO CONGRESSO",IFERROR(_xlfn.XLOOKUP($G292,$AH:$AH,$AI:$AI),IFERROR(_xlfn.XLOOKUP($G292,'2021'!$F:$F,'2021'!$G:$G),IFERROR(_xlfn.XLOOKUP($G292,'2022'!$G:$G,'2022'!$H:$H),IFERROR(_xlfn.XLOOKUP($G292,'2023'!$G:$G,'2023'!$H:$H),IFERROR(_xlfn.XLOOKUP($G292,'2019'!$G:$G,'2019'!$H:$H),IFERROR(_xlfn.XLOOKUP($G292,'2024'!$G:$G,'2024'!$H:$H),IFERROR(_xlfn.XLOOKUP($G292,'2025'!$G:$G,'2025'!$H:$H),IFERROR(_xlfn.XLOOKUP($G292,'2026'!$G:$G,'2026'!$H:$H),""))))))))))</f>
        <v>DEPUTADO FEDERAL</v>
      </c>
      <c r="I292" s="9" t="s">
        <v>266</v>
      </c>
      <c r="J292" s="9" t="s">
        <v>39</v>
      </c>
      <c r="K292" s="9" t="s">
        <v>40</v>
      </c>
      <c r="L292" s="9" t="s">
        <v>41</v>
      </c>
      <c r="M292" s="9" t="s">
        <v>232</v>
      </c>
      <c r="N292" s="9" t="s">
        <v>233</v>
      </c>
      <c r="O292" s="9" t="s">
        <v>5132</v>
      </c>
      <c r="P292" s="9" t="s">
        <v>45</v>
      </c>
      <c r="Q292" s="9" t="s">
        <v>235</v>
      </c>
      <c r="R292" s="9" t="s">
        <v>45</v>
      </c>
      <c r="S292" s="9" t="s">
        <v>5277</v>
      </c>
      <c r="T292" s="9" t="s">
        <v>268</v>
      </c>
      <c r="U292" s="9" t="s">
        <v>266</v>
      </c>
      <c r="V292" s="9" t="s">
        <v>5335</v>
      </c>
      <c r="W292" s="9" t="s">
        <v>51</v>
      </c>
      <c r="X292" s="9" t="s">
        <v>52</v>
      </c>
      <c r="Y292" s="9" t="s">
        <v>5282</v>
      </c>
      <c r="Z292" s="9" t="s">
        <v>54</v>
      </c>
      <c r="AA292" s="9" t="s">
        <v>55</v>
      </c>
      <c r="AB292" s="9" t="s">
        <v>5248</v>
      </c>
      <c r="AC292" s="12">
        <v>1536000</v>
      </c>
      <c r="AD292" s="6"/>
      <c r="AE292" s="10" t="str" cm="1">
        <f t="array" aca="1" ref="AE292" ca="1">IFERROR(_xlfn.XLOOKUP(MID(CELL("filename",$A$1),FIND("]",CELL("filename",$A$1))+1,255)&amp;"|"&amp;$C292,Fonte_OM_Objeto!$G:$G,Fonte_OM_Objeto!$J:$J),"")</f>
        <v/>
      </c>
      <c r="AF292" s="10" t="str" cm="1">
        <f t="array" aca="1" ref="AF292" ca="1">IFERROR(_xlfn.XLOOKUP(MID(CELL("filename",$A$1),FIND("]",CELL("filename",$A$1))+1,255)&amp;"|"&amp;$C292,Fonte_OM_Objeto!$G:$G,Fonte_OM_Objeto!$K:$K),"")</f>
        <v/>
      </c>
    </row>
    <row r="293" spans="1:32" s="1" customFormat="1" ht="19.7" customHeight="1" x14ac:dyDescent="0.2">
      <c r="A293" s="9" t="s">
        <v>30</v>
      </c>
      <c r="B293" s="9" t="s">
        <v>31</v>
      </c>
      <c r="C293" s="9" t="s">
        <v>6365</v>
      </c>
      <c r="D293" s="9" t="s">
        <v>33</v>
      </c>
      <c r="E293" s="9"/>
      <c r="F293" s="9" t="s">
        <v>264</v>
      </c>
      <c r="G293" s="9" t="s">
        <v>265</v>
      </c>
      <c r="H293" s="13" t="str">
        <f>IF($D293="BANCADA ESTADUAL (RP 7)","BANCADA ESTADUAL",IF($D293="RELATOR (RP 9)","COMISSÃO MISTA DO CONGRESSO",IFERROR(_xlfn.XLOOKUP($G293,$AH:$AH,$AI:$AI),IFERROR(_xlfn.XLOOKUP($G293,'2021'!$F:$F,'2021'!$G:$G),IFERROR(_xlfn.XLOOKUP($G293,'2022'!$G:$G,'2022'!$H:$H),IFERROR(_xlfn.XLOOKUP($G293,'2023'!$G:$G,'2023'!$H:$H),IFERROR(_xlfn.XLOOKUP($G293,'2019'!$G:$G,'2019'!$H:$H),IFERROR(_xlfn.XLOOKUP($G293,'2024'!$G:$G,'2024'!$H:$H),IFERROR(_xlfn.XLOOKUP($G293,'2025'!$G:$G,'2025'!$H:$H),IFERROR(_xlfn.XLOOKUP($G293,'2026'!$G:$G,'2026'!$H:$H),""))))))))))</f>
        <v>DEPUTADO FEDERAL</v>
      </c>
      <c r="I293" s="9" t="s">
        <v>266</v>
      </c>
      <c r="J293" s="9" t="s">
        <v>39</v>
      </c>
      <c r="K293" s="9" t="s">
        <v>40</v>
      </c>
      <c r="L293" s="9" t="s">
        <v>41</v>
      </c>
      <c r="M293" s="9" t="s">
        <v>232</v>
      </c>
      <c r="N293" s="9" t="s">
        <v>233</v>
      </c>
      <c r="O293" s="9" t="s">
        <v>5132</v>
      </c>
      <c r="P293" s="9" t="s">
        <v>45</v>
      </c>
      <c r="Q293" s="9" t="s">
        <v>235</v>
      </c>
      <c r="R293" s="9" t="s">
        <v>45</v>
      </c>
      <c r="S293" s="9" t="s">
        <v>5277</v>
      </c>
      <c r="T293" s="9" t="s">
        <v>268</v>
      </c>
      <c r="U293" s="9" t="s">
        <v>266</v>
      </c>
      <c r="V293" s="9" t="s">
        <v>5335</v>
      </c>
      <c r="W293" s="9" t="s">
        <v>51</v>
      </c>
      <c r="X293" s="9" t="s">
        <v>52</v>
      </c>
      <c r="Y293" s="9" t="s">
        <v>5275</v>
      </c>
      <c r="Z293" s="9" t="s">
        <v>54</v>
      </c>
      <c r="AA293" s="9" t="s">
        <v>55</v>
      </c>
      <c r="AB293" s="9" t="s">
        <v>5248</v>
      </c>
      <c r="AC293" s="12">
        <v>3063133</v>
      </c>
      <c r="AD293" s="6"/>
      <c r="AE293" s="10" t="str" cm="1">
        <f t="array" aca="1" ref="AE293" ca="1">IFERROR(_xlfn.XLOOKUP(MID(CELL("filename",$A$1),FIND("]",CELL("filename",$A$1))+1,255)&amp;"|"&amp;$C293,Fonte_OM_Objeto!$G:$G,Fonte_OM_Objeto!$J:$J),"")</f>
        <v/>
      </c>
      <c r="AF293" s="10" t="str" cm="1">
        <f t="array" aca="1" ref="AF293" ca="1">IFERROR(_xlfn.XLOOKUP(MID(CELL("filename",$A$1),FIND("]",CELL("filename",$A$1))+1,255)&amp;"|"&amp;$C293,Fonte_OM_Objeto!$G:$G,Fonte_OM_Objeto!$K:$K),"")</f>
        <v/>
      </c>
    </row>
    <row r="294" spans="1:32" s="1" customFormat="1" ht="19.7" customHeight="1" x14ac:dyDescent="0.2">
      <c r="A294" s="9" t="s">
        <v>30</v>
      </c>
      <c r="B294" s="9" t="s">
        <v>31</v>
      </c>
      <c r="C294" s="9" t="s">
        <v>6365</v>
      </c>
      <c r="D294" s="9" t="s">
        <v>33</v>
      </c>
      <c r="E294" s="9"/>
      <c r="F294" s="9" t="s">
        <v>264</v>
      </c>
      <c r="G294" s="9" t="s">
        <v>265</v>
      </c>
      <c r="H294" s="13" t="str">
        <f>IF($D294="BANCADA ESTADUAL (RP 7)","BANCADA ESTADUAL",IF($D294="RELATOR (RP 9)","COMISSÃO MISTA DO CONGRESSO",IFERROR(_xlfn.XLOOKUP($G294,$AH:$AH,$AI:$AI),IFERROR(_xlfn.XLOOKUP($G294,'2021'!$F:$F,'2021'!$G:$G),IFERROR(_xlfn.XLOOKUP($G294,'2022'!$G:$G,'2022'!$H:$H),IFERROR(_xlfn.XLOOKUP($G294,'2023'!$G:$G,'2023'!$H:$H),IFERROR(_xlfn.XLOOKUP($G294,'2019'!$G:$G,'2019'!$H:$H),IFERROR(_xlfn.XLOOKUP($G294,'2024'!$G:$G,'2024'!$H:$H),IFERROR(_xlfn.XLOOKUP($G294,'2025'!$G:$G,'2025'!$H:$H),IFERROR(_xlfn.XLOOKUP($G294,'2026'!$G:$G,'2026'!$H:$H),""))))))))))</f>
        <v>DEPUTADO FEDERAL</v>
      </c>
      <c r="I294" s="9" t="s">
        <v>266</v>
      </c>
      <c r="J294" s="9" t="s">
        <v>39</v>
      </c>
      <c r="K294" s="9" t="s">
        <v>40</v>
      </c>
      <c r="L294" s="9" t="s">
        <v>41</v>
      </c>
      <c r="M294" s="9" t="s">
        <v>232</v>
      </c>
      <c r="N294" s="9" t="s">
        <v>233</v>
      </c>
      <c r="O294" s="9" t="s">
        <v>5132</v>
      </c>
      <c r="P294" s="9" t="s">
        <v>45</v>
      </c>
      <c r="Q294" s="9" t="s">
        <v>235</v>
      </c>
      <c r="R294" s="9" t="s">
        <v>45</v>
      </c>
      <c r="S294" s="9" t="s">
        <v>5277</v>
      </c>
      <c r="T294" s="9" t="s">
        <v>268</v>
      </c>
      <c r="U294" s="9" t="s">
        <v>266</v>
      </c>
      <c r="V294" s="9" t="s">
        <v>5335</v>
      </c>
      <c r="W294" s="9" t="s">
        <v>51</v>
      </c>
      <c r="X294" s="9" t="s">
        <v>52</v>
      </c>
      <c r="Y294" s="9" t="s">
        <v>53</v>
      </c>
      <c r="Z294" s="9" t="s">
        <v>54</v>
      </c>
      <c r="AA294" s="9" t="s">
        <v>55</v>
      </c>
      <c r="AB294" s="9" t="s">
        <v>5248</v>
      </c>
      <c r="AC294" s="12">
        <v>180867</v>
      </c>
      <c r="AD294" s="6"/>
      <c r="AE294" s="10" t="str" cm="1">
        <f t="array" aca="1" ref="AE294" ca="1">IFERROR(_xlfn.XLOOKUP(MID(CELL("filename",$A$1),FIND("]",CELL("filename",$A$1))+1,255)&amp;"|"&amp;$C294,Fonte_OM_Objeto!$G:$G,Fonte_OM_Objeto!$J:$J),"")</f>
        <v/>
      </c>
      <c r="AF294" s="10" t="str" cm="1">
        <f t="array" aca="1" ref="AF294" ca="1">IFERROR(_xlfn.XLOOKUP(MID(CELL("filename",$A$1),FIND("]",CELL("filename",$A$1))+1,255)&amp;"|"&amp;$C294,Fonte_OM_Objeto!$G:$G,Fonte_OM_Objeto!$K:$K),"")</f>
        <v/>
      </c>
    </row>
    <row r="295" spans="1:32" s="1" customFormat="1" ht="19.7" customHeight="1" x14ac:dyDescent="0.2">
      <c r="A295" s="9" t="s">
        <v>30</v>
      </c>
      <c r="B295" s="9" t="s">
        <v>31</v>
      </c>
      <c r="C295" s="9" t="s">
        <v>6365</v>
      </c>
      <c r="D295" s="9" t="s">
        <v>33</v>
      </c>
      <c r="E295" s="9"/>
      <c r="F295" s="9" t="s">
        <v>264</v>
      </c>
      <c r="G295" s="9" t="s">
        <v>265</v>
      </c>
      <c r="H295" s="13" t="str">
        <f>IF($D295="BANCADA ESTADUAL (RP 7)","BANCADA ESTADUAL",IF($D295="RELATOR (RP 9)","COMISSÃO MISTA DO CONGRESSO",IFERROR(_xlfn.XLOOKUP($G295,$AH:$AH,$AI:$AI),IFERROR(_xlfn.XLOOKUP($G295,'2021'!$F:$F,'2021'!$G:$G),IFERROR(_xlfn.XLOOKUP($G295,'2022'!$G:$G,'2022'!$H:$H),IFERROR(_xlfn.XLOOKUP($G295,'2023'!$G:$G,'2023'!$H:$H),IFERROR(_xlfn.XLOOKUP($G295,'2019'!$G:$G,'2019'!$H:$H),IFERROR(_xlfn.XLOOKUP($G295,'2024'!$G:$G,'2024'!$H:$H),IFERROR(_xlfn.XLOOKUP($G295,'2025'!$G:$G,'2025'!$H:$H),IFERROR(_xlfn.XLOOKUP($G295,'2026'!$G:$G,'2026'!$H:$H),""))))))))))</f>
        <v>DEPUTADO FEDERAL</v>
      </c>
      <c r="I295" s="9" t="s">
        <v>266</v>
      </c>
      <c r="J295" s="9" t="s">
        <v>39</v>
      </c>
      <c r="K295" s="9" t="s">
        <v>40</v>
      </c>
      <c r="L295" s="9" t="s">
        <v>41</v>
      </c>
      <c r="M295" s="9" t="s">
        <v>232</v>
      </c>
      <c r="N295" s="9" t="s">
        <v>233</v>
      </c>
      <c r="O295" s="9" t="s">
        <v>5132</v>
      </c>
      <c r="P295" s="9" t="s">
        <v>45</v>
      </c>
      <c r="Q295" s="9" t="s">
        <v>235</v>
      </c>
      <c r="R295" s="9" t="s">
        <v>45</v>
      </c>
      <c r="S295" s="9" t="s">
        <v>5277</v>
      </c>
      <c r="T295" s="9" t="s">
        <v>268</v>
      </c>
      <c r="U295" s="9" t="s">
        <v>266</v>
      </c>
      <c r="V295" s="9" t="s">
        <v>5335</v>
      </c>
      <c r="W295" s="9" t="s">
        <v>51</v>
      </c>
      <c r="X295" s="9" t="s">
        <v>52</v>
      </c>
      <c r="Y295" s="9" t="s">
        <v>207</v>
      </c>
      <c r="Z295" s="9" t="s">
        <v>54</v>
      </c>
      <c r="AA295" s="9" t="s">
        <v>55</v>
      </c>
      <c r="AB295" s="9" t="s">
        <v>5248</v>
      </c>
      <c r="AC295" s="12">
        <v>0</v>
      </c>
      <c r="AD295" s="6"/>
      <c r="AE295" s="10" t="str" cm="1">
        <f t="array" aca="1" ref="AE295" ca="1">IFERROR(_xlfn.XLOOKUP(MID(CELL("filename",$A$1),FIND("]",CELL("filename",$A$1))+1,255)&amp;"|"&amp;$C295,Fonte_OM_Objeto!$G:$G,Fonte_OM_Objeto!$J:$J),"")</f>
        <v/>
      </c>
      <c r="AF295" s="10" t="str" cm="1">
        <f t="array" aca="1" ref="AF295" ca="1">IFERROR(_xlfn.XLOOKUP(MID(CELL("filename",$A$1),FIND("]",CELL("filename",$A$1))+1,255)&amp;"|"&amp;$C295,Fonte_OM_Objeto!$G:$G,Fonte_OM_Objeto!$K:$K),"")</f>
        <v/>
      </c>
    </row>
    <row r="296" spans="1:32" s="1" customFormat="1" ht="19.7" customHeight="1" x14ac:dyDescent="0.2">
      <c r="A296" s="9" t="s">
        <v>30</v>
      </c>
      <c r="B296" s="9" t="s">
        <v>31</v>
      </c>
      <c r="C296" s="9" t="s">
        <v>6364</v>
      </c>
      <c r="D296" s="9" t="s">
        <v>33</v>
      </c>
      <c r="E296" s="9"/>
      <c r="F296" s="9" t="s">
        <v>6362</v>
      </c>
      <c r="G296" s="9" t="s">
        <v>6361</v>
      </c>
      <c r="H296" s="13" t="str">
        <f>IF($D296="BANCADA ESTADUAL (RP 7)","BANCADA ESTADUAL",IF($D296="RELATOR (RP 9)","COMISSÃO MISTA DO CONGRESSO",IFERROR(_xlfn.XLOOKUP($G296,$AH:$AH,$AI:$AI),IFERROR(_xlfn.XLOOKUP($G296,'2021'!$F:$F,'2021'!$G:$G),IFERROR(_xlfn.XLOOKUP($G296,'2022'!$G:$G,'2022'!$H:$H),IFERROR(_xlfn.XLOOKUP($G296,'2023'!$G:$G,'2023'!$H:$H),IFERROR(_xlfn.XLOOKUP($G296,'2019'!$G:$G,'2019'!$H:$H),IFERROR(_xlfn.XLOOKUP($G296,'2024'!$G:$G,'2024'!$H:$H),IFERROR(_xlfn.XLOOKUP($G296,'2025'!$G:$G,'2025'!$H:$H),IFERROR(_xlfn.XLOOKUP($G296,'2026'!$G:$G,'2026'!$H:$H),""))))))))))</f>
        <v>DEPUTADO FEDERAL</v>
      </c>
      <c r="I296" s="9" t="s">
        <v>1373</v>
      </c>
      <c r="J296" s="9" t="s">
        <v>82</v>
      </c>
      <c r="K296" s="9" t="s">
        <v>40</v>
      </c>
      <c r="L296" s="9" t="s">
        <v>41</v>
      </c>
      <c r="M296" s="9" t="s">
        <v>232</v>
      </c>
      <c r="N296" s="9" t="s">
        <v>233</v>
      </c>
      <c r="O296" s="9" t="s">
        <v>5297</v>
      </c>
      <c r="P296" s="9" t="s">
        <v>45</v>
      </c>
      <c r="Q296" s="9" t="s">
        <v>235</v>
      </c>
      <c r="R296" s="9" t="s">
        <v>45</v>
      </c>
      <c r="S296" s="9" t="s">
        <v>5277</v>
      </c>
      <c r="T296" s="9" t="s">
        <v>2782</v>
      </c>
      <c r="U296" s="9" t="s">
        <v>1373</v>
      </c>
      <c r="V296" s="9" t="s">
        <v>5294</v>
      </c>
      <c r="W296" s="9" t="s">
        <v>51</v>
      </c>
      <c r="X296" s="9" t="s">
        <v>102</v>
      </c>
      <c r="Y296" s="9" t="s">
        <v>53</v>
      </c>
      <c r="Z296" s="9" t="s">
        <v>54</v>
      </c>
      <c r="AA296" s="9" t="s">
        <v>55</v>
      </c>
      <c r="AB296" s="9" t="s">
        <v>5248</v>
      </c>
      <c r="AC296" s="12">
        <v>0</v>
      </c>
      <c r="AD296" s="6"/>
      <c r="AE296" s="10" t="str" cm="1">
        <f t="array" aca="1" ref="AE296" ca="1">IFERROR(_xlfn.XLOOKUP(MID(CELL("filename",$A$1),FIND("]",CELL("filename",$A$1))+1,255)&amp;"|"&amp;$C296,Fonte_OM_Objeto!$G:$G,Fonte_OM_Objeto!$J:$J),"")</f>
        <v/>
      </c>
      <c r="AF296" s="10" t="str" cm="1">
        <f t="array" aca="1" ref="AF296" ca="1">IFERROR(_xlfn.XLOOKUP(MID(CELL("filename",$A$1),FIND("]",CELL("filename",$A$1))+1,255)&amp;"|"&amp;$C296,Fonte_OM_Objeto!$G:$G,Fonte_OM_Objeto!$K:$K),"")</f>
        <v/>
      </c>
    </row>
    <row r="297" spans="1:32" s="1" customFormat="1" ht="19.7" customHeight="1" x14ac:dyDescent="0.2">
      <c r="A297" s="9" t="s">
        <v>30</v>
      </c>
      <c r="B297" s="9" t="s">
        <v>31</v>
      </c>
      <c r="C297" s="9" t="s">
        <v>6364</v>
      </c>
      <c r="D297" s="9" t="s">
        <v>33</v>
      </c>
      <c r="E297" s="9"/>
      <c r="F297" s="9" t="s">
        <v>6362</v>
      </c>
      <c r="G297" s="9" t="s">
        <v>6361</v>
      </c>
      <c r="H297" s="13" t="str">
        <f>IF($D297="BANCADA ESTADUAL (RP 7)","BANCADA ESTADUAL",IF($D297="RELATOR (RP 9)","COMISSÃO MISTA DO CONGRESSO",IFERROR(_xlfn.XLOOKUP($G297,$AH:$AH,$AI:$AI),IFERROR(_xlfn.XLOOKUP($G297,'2021'!$F:$F,'2021'!$G:$G),IFERROR(_xlfn.XLOOKUP($G297,'2022'!$G:$G,'2022'!$H:$H),IFERROR(_xlfn.XLOOKUP($G297,'2023'!$G:$G,'2023'!$H:$H),IFERROR(_xlfn.XLOOKUP($G297,'2019'!$G:$G,'2019'!$H:$H),IFERROR(_xlfn.XLOOKUP($G297,'2024'!$G:$G,'2024'!$H:$H),IFERROR(_xlfn.XLOOKUP($G297,'2025'!$G:$G,'2025'!$H:$H),IFERROR(_xlfn.XLOOKUP($G297,'2026'!$G:$G,'2026'!$H:$H),""))))))))))</f>
        <v>DEPUTADO FEDERAL</v>
      </c>
      <c r="I297" s="9" t="s">
        <v>1373</v>
      </c>
      <c r="J297" s="9" t="s">
        <v>82</v>
      </c>
      <c r="K297" s="9" t="s">
        <v>40</v>
      </c>
      <c r="L297" s="9" t="s">
        <v>41</v>
      </c>
      <c r="M297" s="9" t="s">
        <v>232</v>
      </c>
      <c r="N297" s="9" t="s">
        <v>233</v>
      </c>
      <c r="O297" s="9" t="s">
        <v>5297</v>
      </c>
      <c r="P297" s="9" t="s">
        <v>45</v>
      </c>
      <c r="Q297" s="9" t="s">
        <v>235</v>
      </c>
      <c r="R297" s="9" t="s">
        <v>45</v>
      </c>
      <c r="S297" s="9" t="s">
        <v>5277</v>
      </c>
      <c r="T297" s="9" t="s">
        <v>2782</v>
      </c>
      <c r="U297" s="9" t="s">
        <v>1373</v>
      </c>
      <c r="V297" s="9" t="s">
        <v>5294</v>
      </c>
      <c r="W297" s="9" t="s">
        <v>51</v>
      </c>
      <c r="X297" s="9" t="s">
        <v>52</v>
      </c>
      <c r="Y297" s="9" t="s">
        <v>5282</v>
      </c>
      <c r="Z297" s="9" t="s">
        <v>54</v>
      </c>
      <c r="AA297" s="9" t="s">
        <v>55</v>
      </c>
      <c r="AB297" s="9" t="s">
        <v>5248</v>
      </c>
      <c r="AC297" s="12">
        <v>0</v>
      </c>
      <c r="AD297" s="6"/>
      <c r="AE297" s="10" t="str" cm="1">
        <f t="array" aca="1" ref="AE297" ca="1">IFERROR(_xlfn.XLOOKUP(MID(CELL("filename",$A$1),FIND("]",CELL("filename",$A$1))+1,255)&amp;"|"&amp;$C297,Fonte_OM_Objeto!$G:$G,Fonte_OM_Objeto!$J:$J),"")</f>
        <v/>
      </c>
      <c r="AF297" s="10" t="str" cm="1">
        <f t="array" aca="1" ref="AF297" ca="1">IFERROR(_xlfn.XLOOKUP(MID(CELL("filename",$A$1),FIND("]",CELL("filename",$A$1))+1,255)&amp;"|"&amp;$C297,Fonte_OM_Objeto!$G:$G,Fonte_OM_Objeto!$K:$K),"")</f>
        <v/>
      </c>
    </row>
    <row r="298" spans="1:32" s="1" customFormat="1" ht="19.7" customHeight="1" x14ac:dyDescent="0.2">
      <c r="A298" s="9" t="s">
        <v>30</v>
      </c>
      <c r="B298" s="9" t="s">
        <v>31</v>
      </c>
      <c r="C298" s="9" t="s">
        <v>6363</v>
      </c>
      <c r="D298" s="9" t="s">
        <v>33</v>
      </c>
      <c r="E298" s="9"/>
      <c r="F298" s="9" t="s">
        <v>6362</v>
      </c>
      <c r="G298" s="9" t="s">
        <v>6361</v>
      </c>
      <c r="H298" s="13" t="str">
        <f>IF($D298="BANCADA ESTADUAL (RP 7)","BANCADA ESTADUAL",IF($D298="RELATOR (RP 9)","COMISSÃO MISTA DO CONGRESSO",IFERROR(_xlfn.XLOOKUP($G298,$AH:$AH,$AI:$AI),IFERROR(_xlfn.XLOOKUP($G298,'2021'!$F:$F,'2021'!$G:$G),IFERROR(_xlfn.XLOOKUP($G298,'2022'!$G:$G,'2022'!$H:$H),IFERROR(_xlfn.XLOOKUP($G298,'2023'!$G:$G,'2023'!$H:$H),IFERROR(_xlfn.XLOOKUP($G298,'2019'!$G:$G,'2019'!$H:$H),IFERROR(_xlfn.XLOOKUP($G298,'2024'!$G:$G,'2024'!$H:$H),IFERROR(_xlfn.XLOOKUP($G298,'2025'!$G:$G,'2025'!$H:$H),IFERROR(_xlfn.XLOOKUP($G298,'2026'!$G:$G,'2026'!$H:$H),""))))))))))</f>
        <v>DEPUTADO FEDERAL</v>
      </c>
      <c r="I298" s="9" t="s">
        <v>1373</v>
      </c>
      <c r="J298" s="9" t="s">
        <v>82</v>
      </c>
      <c r="K298" s="9" t="s">
        <v>40</v>
      </c>
      <c r="L298" s="9" t="s">
        <v>41</v>
      </c>
      <c r="M298" s="9" t="s">
        <v>232</v>
      </c>
      <c r="N298" s="9" t="s">
        <v>233</v>
      </c>
      <c r="O298" s="9" t="s">
        <v>6360</v>
      </c>
      <c r="P298" s="9" t="s">
        <v>45</v>
      </c>
      <c r="Q298" s="9" t="s">
        <v>235</v>
      </c>
      <c r="R298" s="9" t="s">
        <v>45</v>
      </c>
      <c r="S298" s="9" t="s">
        <v>5277</v>
      </c>
      <c r="T298" s="9" t="s">
        <v>2779</v>
      </c>
      <c r="U298" s="9" t="s">
        <v>1373</v>
      </c>
      <c r="V298" s="9" t="s">
        <v>6359</v>
      </c>
      <c r="W298" s="9" t="s">
        <v>51</v>
      </c>
      <c r="X298" s="9" t="s">
        <v>52</v>
      </c>
      <c r="Y298" s="9" t="s">
        <v>5275</v>
      </c>
      <c r="Z298" s="9" t="s">
        <v>54</v>
      </c>
      <c r="AA298" s="9" t="s">
        <v>55</v>
      </c>
      <c r="AB298" s="9" t="s">
        <v>5248</v>
      </c>
      <c r="AC298" s="12">
        <v>0</v>
      </c>
      <c r="AD298" s="6"/>
      <c r="AE298" s="10" t="str" cm="1">
        <f t="array" aca="1" ref="AE298" ca="1">IFERROR(_xlfn.XLOOKUP(MID(CELL("filename",$A$1),FIND("]",CELL("filename",$A$1))+1,255)&amp;"|"&amp;$C298,Fonte_OM_Objeto!$G:$G,Fonte_OM_Objeto!$J:$J),"")</f>
        <v/>
      </c>
      <c r="AF298" s="10" t="str" cm="1">
        <f t="array" aca="1" ref="AF298" ca="1">IFERROR(_xlfn.XLOOKUP(MID(CELL("filename",$A$1),FIND("]",CELL("filename",$A$1))+1,255)&amp;"|"&amp;$C298,Fonte_OM_Objeto!$G:$G,Fonte_OM_Objeto!$K:$K),"")</f>
        <v/>
      </c>
    </row>
    <row r="299" spans="1:32" s="1" customFormat="1" ht="19.7" customHeight="1" x14ac:dyDescent="0.2">
      <c r="A299" s="9" t="s">
        <v>30</v>
      </c>
      <c r="B299" s="9" t="s">
        <v>31</v>
      </c>
      <c r="C299" s="9" t="s">
        <v>6363</v>
      </c>
      <c r="D299" s="9" t="s">
        <v>33</v>
      </c>
      <c r="E299" s="9"/>
      <c r="F299" s="9" t="s">
        <v>6362</v>
      </c>
      <c r="G299" s="9" t="s">
        <v>6361</v>
      </c>
      <c r="H299" s="13" t="str">
        <f>IF($D299="BANCADA ESTADUAL (RP 7)","BANCADA ESTADUAL",IF($D299="RELATOR (RP 9)","COMISSÃO MISTA DO CONGRESSO",IFERROR(_xlfn.XLOOKUP($G299,$AH:$AH,$AI:$AI),IFERROR(_xlfn.XLOOKUP($G299,'2021'!$F:$F,'2021'!$G:$G),IFERROR(_xlfn.XLOOKUP($G299,'2022'!$G:$G,'2022'!$H:$H),IFERROR(_xlfn.XLOOKUP($G299,'2023'!$G:$G,'2023'!$H:$H),IFERROR(_xlfn.XLOOKUP($G299,'2019'!$G:$G,'2019'!$H:$H),IFERROR(_xlfn.XLOOKUP($G299,'2024'!$G:$G,'2024'!$H:$H),IFERROR(_xlfn.XLOOKUP($G299,'2025'!$G:$G,'2025'!$H:$H),IFERROR(_xlfn.XLOOKUP($G299,'2026'!$G:$G,'2026'!$H:$H),""))))))))))</f>
        <v>DEPUTADO FEDERAL</v>
      </c>
      <c r="I299" s="9" t="s">
        <v>1373</v>
      </c>
      <c r="J299" s="9" t="s">
        <v>82</v>
      </c>
      <c r="K299" s="9" t="s">
        <v>40</v>
      </c>
      <c r="L299" s="9" t="s">
        <v>41</v>
      </c>
      <c r="M299" s="9" t="s">
        <v>232</v>
      </c>
      <c r="N299" s="9" t="s">
        <v>233</v>
      </c>
      <c r="O299" s="9" t="s">
        <v>6360</v>
      </c>
      <c r="P299" s="9" t="s">
        <v>45</v>
      </c>
      <c r="Q299" s="9" t="s">
        <v>235</v>
      </c>
      <c r="R299" s="9" t="s">
        <v>45</v>
      </c>
      <c r="S299" s="9" t="s">
        <v>5277</v>
      </c>
      <c r="T299" s="9" t="s">
        <v>2779</v>
      </c>
      <c r="U299" s="9" t="s">
        <v>1373</v>
      </c>
      <c r="V299" s="9" t="s">
        <v>6359</v>
      </c>
      <c r="W299" s="9" t="s">
        <v>51</v>
      </c>
      <c r="X299" s="9" t="s">
        <v>52</v>
      </c>
      <c r="Y299" s="9" t="s">
        <v>53</v>
      </c>
      <c r="Z299" s="9" t="s">
        <v>54</v>
      </c>
      <c r="AA299" s="9" t="s">
        <v>55</v>
      </c>
      <c r="AB299" s="9" t="s">
        <v>5248</v>
      </c>
      <c r="AC299" s="12">
        <v>0</v>
      </c>
      <c r="AD299" s="6"/>
      <c r="AE299" s="10" t="str" cm="1">
        <f t="array" aca="1" ref="AE299" ca="1">IFERROR(_xlfn.XLOOKUP(MID(CELL("filename",$A$1),FIND("]",CELL("filename",$A$1))+1,255)&amp;"|"&amp;$C299,Fonte_OM_Objeto!$G:$G,Fonte_OM_Objeto!$J:$J),"")</f>
        <v/>
      </c>
      <c r="AF299" s="10" t="str" cm="1">
        <f t="array" aca="1" ref="AF299" ca="1">IFERROR(_xlfn.XLOOKUP(MID(CELL("filename",$A$1),FIND("]",CELL("filename",$A$1))+1,255)&amp;"|"&amp;$C299,Fonte_OM_Objeto!$G:$G,Fonte_OM_Objeto!$K:$K),"")</f>
        <v/>
      </c>
    </row>
    <row r="300" spans="1:32" s="1" customFormat="1" ht="19.7" customHeight="1" x14ac:dyDescent="0.2">
      <c r="A300" s="9" t="s">
        <v>30</v>
      </c>
      <c r="B300" s="9" t="s">
        <v>31</v>
      </c>
      <c r="C300" s="9" t="s">
        <v>4574</v>
      </c>
      <c r="D300" s="9" t="s">
        <v>33</v>
      </c>
      <c r="E300" s="9"/>
      <c r="F300" s="9" t="s">
        <v>272</v>
      </c>
      <c r="G300" s="9" t="s">
        <v>273</v>
      </c>
      <c r="H300" s="13" t="str">
        <f>IF($D300="BANCADA ESTADUAL (RP 7)","BANCADA ESTADUAL",IF($D300="RELATOR (RP 9)","COMISSÃO MISTA DO CONGRESSO",IFERROR(_xlfn.XLOOKUP($G300,$AH:$AH,$AI:$AI),IFERROR(_xlfn.XLOOKUP($G300,'2021'!$F:$F,'2021'!$G:$G),IFERROR(_xlfn.XLOOKUP($G300,'2022'!$G:$G,'2022'!$H:$H),IFERROR(_xlfn.XLOOKUP($G300,'2023'!$G:$G,'2023'!$H:$H),IFERROR(_xlfn.XLOOKUP($G300,'2019'!$G:$G,'2019'!$H:$H),IFERROR(_xlfn.XLOOKUP($G300,'2024'!$G:$G,'2024'!$H:$H),IFERROR(_xlfn.XLOOKUP($G300,'2025'!$G:$G,'2025'!$H:$H),IFERROR(_xlfn.XLOOKUP($G300,'2026'!$G:$G,'2026'!$H:$H),""))))))))))</f>
        <v>DEPUTADO FEDERAL</v>
      </c>
      <c r="I300" s="9" t="s">
        <v>150</v>
      </c>
      <c r="J300" s="9" t="s">
        <v>69</v>
      </c>
      <c r="K300" s="9" t="s">
        <v>40</v>
      </c>
      <c r="L300" s="9" t="s">
        <v>41</v>
      </c>
      <c r="M300" s="9" t="s">
        <v>42</v>
      </c>
      <c r="N300" s="9" t="s">
        <v>5257</v>
      </c>
      <c r="O300" s="9" t="s">
        <v>6358</v>
      </c>
      <c r="P300" s="9" t="s">
        <v>45</v>
      </c>
      <c r="Q300" s="9" t="s">
        <v>182</v>
      </c>
      <c r="R300" s="9" t="s">
        <v>47</v>
      </c>
      <c r="S300" s="9" t="s">
        <v>5219</v>
      </c>
      <c r="T300" s="9" t="s">
        <v>153</v>
      </c>
      <c r="U300" s="9" t="s">
        <v>150</v>
      </c>
      <c r="V300" s="9" t="s">
        <v>5603</v>
      </c>
      <c r="W300" s="9" t="s">
        <v>51</v>
      </c>
      <c r="X300" s="9" t="s">
        <v>52</v>
      </c>
      <c r="Y300" s="9" t="s">
        <v>53</v>
      </c>
      <c r="Z300" s="9" t="s">
        <v>54</v>
      </c>
      <c r="AA300" s="9" t="s">
        <v>55</v>
      </c>
      <c r="AB300" s="9" t="s">
        <v>5248</v>
      </c>
      <c r="AC300" s="12">
        <v>350000</v>
      </c>
      <c r="AD300" s="6"/>
      <c r="AE300" s="10" t="str" cm="1">
        <f t="array" aca="1" ref="AE300" ca="1">IFERROR(_xlfn.XLOOKUP(MID(CELL("filename",$A$1),FIND("]",CELL("filename",$A$1))+1,255)&amp;"|"&amp;$C300,Fonte_OM_Objeto!$G:$G,Fonte_OM_Objeto!$J:$J),"")</f>
        <v>CMF</v>
      </c>
      <c r="AF300" s="10" t="str" cm="1">
        <f t="array" aca="1" ref="AF300" ca="1">IFERROR(_xlfn.XLOOKUP(MID(CELL("filename",$A$1),FIND("]",CELL("filename",$A$1))+1,255)&amp;"|"&amp;$C300,Fonte_OM_Objeto!$G:$G,Fonte_OM_Objeto!$K:$K),"")</f>
        <v>Adequação das instalações</v>
      </c>
    </row>
    <row r="301" spans="1:32" s="1" customFormat="1" ht="19.7" customHeight="1" x14ac:dyDescent="0.2">
      <c r="A301" s="9" t="s">
        <v>30</v>
      </c>
      <c r="B301" s="9" t="s">
        <v>31</v>
      </c>
      <c r="C301" s="9" t="s">
        <v>6357</v>
      </c>
      <c r="D301" s="9" t="s">
        <v>33</v>
      </c>
      <c r="E301" s="9"/>
      <c r="F301" s="9" t="s">
        <v>4025</v>
      </c>
      <c r="G301" s="9" t="s">
        <v>2245</v>
      </c>
      <c r="H301" s="13" t="str">
        <f>IF($D301="BANCADA ESTADUAL (RP 7)","BANCADA ESTADUAL",IF($D301="RELATOR (RP 9)","COMISSÃO MISTA DO CONGRESSO",IFERROR(_xlfn.XLOOKUP($G301,$AH:$AH,$AI:$AI),IFERROR(_xlfn.XLOOKUP($G301,'2021'!$F:$F,'2021'!$G:$G),IFERROR(_xlfn.XLOOKUP($G301,'2022'!$G:$G,'2022'!$H:$H),IFERROR(_xlfn.XLOOKUP($G301,'2023'!$G:$G,'2023'!$H:$H),IFERROR(_xlfn.XLOOKUP($G301,'2019'!$G:$G,'2019'!$H:$H),IFERROR(_xlfn.XLOOKUP($G301,'2024'!$G:$G,'2024'!$H:$H),IFERROR(_xlfn.XLOOKUP($G301,'2025'!$G:$G,'2025'!$H:$H),IFERROR(_xlfn.XLOOKUP($G301,'2026'!$G:$G,'2026'!$H:$H),""))))))))))</f>
        <v>DEPUTADO FEDERAL</v>
      </c>
      <c r="I301" s="9" t="s">
        <v>68</v>
      </c>
      <c r="J301" s="9" t="s">
        <v>107</v>
      </c>
      <c r="K301" s="9" t="s">
        <v>40</v>
      </c>
      <c r="L301" s="9" t="s">
        <v>41</v>
      </c>
      <c r="M301" s="9" t="s">
        <v>42</v>
      </c>
      <c r="N301" s="9" t="s">
        <v>5257</v>
      </c>
      <c r="O301" s="9" t="s">
        <v>6356</v>
      </c>
      <c r="P301" s="9" t="s">
        <v>45</v>
      </c>
      <c r="Q301" s="9" t="s">
        <v>84</v>
      </c>
      <c r="R301" s="9" t="s">
        <v>45</v>
      </c>
      <c r="S301" s="9" t="s">
        <v>5218</v>
      </c>
      <c r="T301" s="9" t="s">
        <v>6355</v>
      </c>
      <c r="U301" s="9" t="s">
        <v>68</v>
      </c>
      <c r="V301" s="9" t="s">
        <v>6354</v>
      </c>
      <c r="W301" s="9" t="s">
        <v>51</v>
      </c>
      <c r="X301" s="9" t="s">
        <v>102</v>
      </c>
      <c r="Y301" s="9" t="s">
        <v>53</v>
      </c>
      <c r="Z301" s="9" t="s">
        <v>5207</v>
      </c>
      <c r="AA301" s="9" t="s">
        <v>55</v>
      </c>
      <c r="AB301" s="9" t="s">
        <v>5248</v>
      </c>
      <c r="AC301" s="12">
        <v>410000</v>
      </c>
      <c r="AD301" s="6"/>
      <c r="AE301" s="10" t="str" cm="1">
        <f t="array" aca="1" ref="AE301" ca="1">IFERROR(_xlfn.XLOOKUP(MID(CELL("filename",$A$1),FIND("]",CELL("filename",$A$1))+1,255)&amp;"|"&amp;$C301,Fonte_OM_Objeto!$G:$G,Fonte_OM_Objeto!$J:$J),"")</f>
        <v>1º Grupamento de Engenharia - João Pessoa - PB</v>
      </c>
      <c r="AF301" s="10" t="str" cm="1">
        <f t="array" aca="1" ref="AF301" ca="1">IFERROR(_xlfn.XLOOKUP(MID(CELL("filename",$A$1),FIND("]",CELL("filename",$A$1))+1,255)&amp;"|"&amp;$C301,Fonte_OM_Objeto!$G:$G,Fonte_OM_Objeto!$K:$K),"")</f>
        <v>Adequação do Espaço Cultural do 1º Grupamento de Engenharia.</v>
      </c>
    </row>
    <row r="302" spans="1:32" s="1" customFormat="1" ht="19.7" customHeight="1" x14ac:dyDescent="0.2">
      <c r="A302" s="9" t="s">
        <v>30</v>
      </c>
      <c r="B302" s="9" t="s">
        <v>31</v>
      </c>
      <c r="C302" s="9" t="s">
        <v>6357</v>
      </c>
      <c r="D302" s="9" t="s">
        <v>33</v>
      </c>
      <c r="E302" s="9"/>
      <c r="F302" s="9" t="s">
        <v>4025</v>
      </c>
      <c r="G302" s="9" t="s">
        <v>2245</v>
      </c>
      <c r="H302" s="13" t="str">
        <f>IF($D302="BANCADA ESTADUAL (RP 7)","BANCADA ESTADUAL",IF($D302="RELATOR (RP 9)","COMISSÃO MISTA DO CONGRESSO",IFERROR(_xlfn.XLOOKUP($G302,$AH:$AH,$AI:$AI),IFERROR(_xlfn.XLOOKUP($G302,'2021'!$F:$F,'2021'!$G:$G),IFERROR(_xlfn.XLOOKUP($G302,'2022'!$G:$G,'2022'!$H:$H),IFERROR(_xlfn.XLOOKUP($G302,'2023'!$G:$G,'2023'!$H:$H),IFERROR(_xlfn.XLOOKUP($G302,'2019'!$G:$G,'2019'!$H:$H),IFERROR(_xlfn.XLOOKUP($G302,'2024'!$G:$G,'2024'!$H:$H),IFERROR(_xlfn.XLOOKUP($G302,'2025'!$G:$G,'2025'!$H:$H),IFERROR(_xlfn.XLOOKUP($G302,'2026'!$G:$G,'2026'!$H:$H),""))))))))))</f>
        <v>DEPUTADO FEDERAL</v>
      </c>
      <c r="I302" s="9" t="s">
        <v>68</v>
      </c>
      <c r="J302" s="9" t="s">
        <v>107</v>
      </c>
      <c r="K302" s="9" t="s">
        <v>40</v>
      </c>
      <c r="L302" s="9" t="s">
        <v>41</v>
      </c>
      <c r="M302" s="9" t="s">
        <v>42</v>
      </c>
      <c r="N302" s="9" t="s">
        <v>5257</v>
      </c>
      <c r="O302" s="9" t="s">
        <v>6356</v>
      </c>
      <c r="P302" s="9" t="s">
        <v>45</v>
      </c>
      <c r="Q302" s="9" t="s">
        <v>84</v>
      </c>
      <c r="R302" s="9" t="s">
        <v>45</v>
      </c>
      <c r="S302" s="9" t="s">
        <v>5218</v>
      </c>
      <c r="T302" s="9" t="s">
        <v>6355</v>
      </c>
      <c r="U302" s="9" t="s">
        <v>68</v>
      </c>
      <c r="V302" s="9" t="s">
        <v>6354</v>
      </c>
      <c r="W302" s="9" t="s">
        <v>51</v>
      </c>
      <c r="X302" s="9" t="s">
        <v>52</v>
      </c>
      <c r="Y302" s="9" t="s">
        <v>53</v>
      </c>
      <c r="Z302" s="9" t="s">
        <v>5207</v>
      </c>
      <c r="AA302" s="9" t="s">
        <v>55</v>
      </c>
      <c r="AB302" s="9" t="s">
        <v>5248</v>
      </c>
      <c r="AC302" s="12">
        <v>0</v>
      </c>
      <c r="AD302" s="6"/>
      <c r="AE302" s="10" t="str" cm="1">
        <f t="array" aca="1" ref="AE302" ca="1">IFERROR(_xlfn.XLOOKUP(MID(CELL("filename",$A$1),FIND("]",CELL("filename",$A$1))+1,255)&amp;"|"&amp;$C302,Fonte_OM_Objeto!$G:$G,Fonte_OM_Objeto!$J:$J),"")</f>
        <v>1º Grupamento de Engenharia - João Pessoa - PB</v>
      </c>
      <c r="AF302" s="10" t="str" cm="1">
        <f t="array" aca="1" ref="AF302" ca="1">IFERROR(_xlfn.XLOOKUP(MID(CELL("filename",$A$1),FIND("]",CELL("filename",$A$1))+1,255)&amp;"|"&amp;$C302,Fonte_OM_Objeto!$G:$G,Fonte_OM_Objeto!$K:$K),"")</f>
        <v>Adequação do Espaço Cultural do 1º Grupamento de Engenharia.</v>
      </c>
    </row>
    <row r="303" spans="1:32" s="1" customFormat="1" ht="19.7" customHeight="1" x14ac:dyDescent="0.2">
      <c r="A303" s="9" t="s">
        <v>30</v>
      </c>
      <c r="B303" s="9" t="s">
        <v>31</v>
      </c>
      <c r="C303" s="9" t="s">
        <v>6353</v>
      </c>
      <c r="D303" s="9" t="s">
        <v>33</v>
      </c>
      <c r="E303" s="9"/>
      <c r="F303" s="9" t="s">
        <v>281</v>
      </c>
      <c r="G303" s="9" t="s">
        <v>282</v>
      </c>
      <c r="H303" s="13" t="str">
        <f>IF($D303="BANCADA ESTADUAL (RP 7)","BANCADA ESTADUAL",IF($D303="RELATOR (RP 9)","COMISSÃO MISTA DO CONGRESSO",IFERROR(_xlfn.XLOOKUP($G303,$AH:$AH,$AI:$AI),IFERROR(_xlfn.XLOOKUP($G303,'2021'!$F:$F,'2021'!$G:$G),IFERROR(_xlfn.XLOOKUP($G303,'2022'!$G:$G,'2022'!$H:$H),IFERROR(_xlfn.XLOOKUP($G303,'2023'!$G:$G,'2023'!$H:$H),IFERROR(_xlfn.XLOOKUP($G303,'2019'!$G:$G,'2019'!$H:$H),IFERROR(_xlfn.XLOOKUP($G303,'2024'!$G:$G,'2024'!$H:$H),IFERROR(_xlfn.XLOOKUP($G303,'2025'!$G:$G,'2025'!$H:$H),IFERROR(_xlfn.XLOOKUP($G303,'2026'!$G:$G,'2026'!$H:$H),""))))))))))</f>
        <v>DEPUTADO FEDERAL</v>
      </c>
      <c r="I303" s="9" t="s">
        <v>198</v>
      </c>
      <c r="J303" s="9" t="s">
        <v>6349</v>
      </c>
      <c r="K303" s="9" t="s">
        <v>40</v>
      </c>
      <c r="L303" s="9" t="s">
        <v>41</v>
      </c>
      <c r="M303" s="9" t="s">
        <v>97</v>
      </c>
      <c r="N303" s="9" t="s">
        <v>5264</v>
      </c>
      <c r="O303" s="9" t="s">
        <v>5268</v>
      </c>
      <c r="P303" s="9" t="s">
        <v>45</v>
      </c>
      <c r="Q303" s="9" t="s">
        <v>109</v>
      </c>
      <c r="R303" s="9" t="s">
        <v>5235</v>
      </c>
      <c r="S303" s="9" t="s">
        <v>5267</v>
      </c>
      <c r="T303" s="9" t="s">
        <v>75</v>
      </c>
      <c r="U303" s="9" t="s">
        <v>76</v>
      </c>
      <c r="V303" s="9" t="s">
        <v>75</v>
      </c>
      <c r="W303" s="9" t="s">
        <v>111</v>
      </c>
      <c r="X303" s="9" t="s">
        <v>52</v>
      </c>
      <c r="Y303" s="9" t="s">
        <v>53</v>
      </c>
      <c r="Z303" s="9" t="s">
        <v>54</v>
      </c>
      <c r="AA303" s="9" t="s">
        <v>55</v>
      </c>
      <c r="AB303" s="9" t="s">
        <v>5248</v>
      </c>
      <c r="AC303" s="12">
        <v>0</v>
      </c>
      <c r="AD303" s="6"/>
      <c r="AE303" s="10" t="str" cm="1">
        <f t="array" aca="1" ref="AE303" ca="1">IFERROR(_xlfn.XLOOKUP(MID(CELL("filename",$A$1),FIND("]",CELL("filename",$A$1))+1,255)&amp;"|"&amp;$C303,Fonte_OM_Objeto!$G:$G,Fonte_OM_Objeto!$J:$J),"")</f>
        <v/>
      </c>
      <c r="AF303" s="10" t="str" cm="1">
        <f t="array" aca="1" ref="AF303" ca="1">IFERROR(_xlfn.XLOOKUP(MID(CELL("filename",$A$1),FIND("]",CELL("filename",$A$1))+1,255)&amp;"|"&amp;$C303,Fonte_OM_Objeto!$G:$G,Fonte_OM_Objeto!$K:$K),"")</f>
        <v/>
      </c>
    </row>
    <row r="304" spans="1:32" s="1" customFormat="1" ht="19.7" customHeight="1" x14ac:dyDescent="0.2">
      <c r="A304" s="9" t="s">
        <v>30</v>
      </c>
      <c r="B304" s="9" t="s">
        <v>31</v>
      </c>
      <c r="C304" s="9" t="s">
        <v>6350</v>
      </c>
      <c r="D304" s="9" t="s">
        <v>33</v>
      </c>
      <c r="E304" s="9"/>
      <c r="F304" s="9" t="s">
        <v>281</v>
      </c>
      <c r="G304" s="9" t="s">
        <v>282</v>
      </c>
      <c r="H304" s="13" t="str">
        <f>IF($D304="BANCADA ESTADUAL (RP 7)","BANCADA ESTADUAL",IF($D304="RELATOR (RP 9)","COMISSÃO MISTA DO CONGRESSO",IFERROR(_xlfn.XLOOKUP($G304,$AH:$AH,$AI:$AI),IFERROR(_xlfn.XLOOKUP($G304,'2021'!$F:$F,'2021'!$G:$G),IFERROR(_xlfn.XLOOKUP($G304,'2022'!$G:$G,'2022'!$H:$H),IFERROR(_xlfn.XLOOKUP($G304,'2023'!$G:$G,'2023'!$H:$H),IFERROR(_xlfn.XLOOKUP($G304,'2019'!$G:$G,'2019'!$H:$H),IFERROR(_xlfn.XLOOKUP($G304,'2024'!$G:$G,'2024'!$H:$H),IFERROR(_xlfn.XLOOKUP($G304,'2025'!$G:$G,'2025'!$H:$H),IFERROR(_xlfn.XLOOKUP($G304,'2026'!$G:$G,'2026'!$H:$H),""))))))))))</f>
        <v>DEPUTADO FEDERAL</v>
      </c>
      <c r="I304" s="9" t="s">
        <v>198</v>
      </c>
      <c r="J304" s="9" t="s">
        <v>261</v>
      </c>
      <c r="K304" s="9" t="s">
        <v>40</v>
      </c>
      <c r="L304" s="9" t="s">
        <v>41</v>
      </c>
      <c r="M304" s="9" t="s">
        <v>232</v>
      </c>
      <c r="N304" s="9" t="s">
        <v>233</v>
      </c>
      <c r="O304" s="9" t="s">
        <v>6352</v>
      </c>
      <c r="P304" s="9" t="s">
        <v>45</v>
      </c>
      <c r="Q304" s="9" t="s">
        <v>1646</v>
      </c>
      <c r="R304" s="9" t="s">
        <v>2360</v>
      </c>
      <c r="S304" s="9" t="s">
        <v>5231</v>
      </c>
      <c r="T304" s="9" t="s">
        <v>6351</v>
      </c>
      <c r="U304" s="9" t="s">
        <v>198</v>
      </c>
      <c r="V304" s="9" t="s">
        <v>442</v>
      </c>
      <c r="W304" s="9" t="s">
        <v>51</v>
      </c>
      <c r="X304" s="9" t="s">
        <v>52</v>
      </c>
      <c r="Y304" s="9" t="s">
        <v>53</v>
      </c>
      <c r="Z304" s="9" t="s">
        <v>54</v>
      </c>
      <c r="AA304" s="9" t="s">
        <v>55</v>
      </c>
      <c r="AB304" s="9" t="s">
        <v>5248</v>
      </c>
      <c r="AC304" s="12">
        <v>500000</v>
      </c>
      <c r="AD304" s="6"/>
      <c r="AE304" s="10" t="str" cm="1">
        <f t="array" aca="1" ref="AE304" ca="1">IFERROR(_xlfn.XLOOKUP(MID(CELL("filename",$A$1),FIND("]",CELL("filename",$A$1))+1,255)&amp;"|"&amp;$C304,Fonte_OM_Objeto!$G:$G,Fonte_OM_Objeto!$J:$J),"")</f>
        <v/>
      </c>
      <c r="AF304" s="10" t="str" cm="1">
        <f t="array" aca="1" ref="AF304" ca="1">IFERROR(_xlfn.XLOOKUP(MID(CELL("filename",$A$1),FIND("]",CELL("filename",$A$1))+1,255)&amp;"|"&amp;$C304,Fonte_OM_Objeto!$G:$G,Fonte_OM_Objeto!$K:$K),"")</f>
        <v/>
      </c>
    </row>
    <row r="305" spans="1:32" s="1" customFormat="1" ht="19.7" customHeight="1" x14ac:dyDescent="0.2">
      <c r="A305" s="9" t="s">
        <v>30</v>
      </c>
      <c r="B305" s="9" t="s">
        <v>31</v>
      </c>
      <c r="C305" s="9" t="s">
        <v>6350</v>
      </c>
      <c r="D305" s="9" t="s">
        <v>33</v>
      </c>
      <c r="E305" s="9"/>
      <c r="F305" s="9" t="s">
        <v>281</v>
      </c>
      <c r="G305" s="9" t="s">
        <v>282</v>
      </c>
      <c r="H305" s="13" t="str">
        <f>IF($D305="BANCADA ESTADUAL (RP 7)","BANCADA ESTADUAL",IF($D305="RELATOR (RP 9)","COMISSÃO MISTA DO CONGRESSO",IFERROR(_xlfn.XLOOKUP($G305,$AH:$AH,$AI:$AI),IFERROR(_xlfn.XLOOKUP($G305,'2021'!$F:$F,'2021'!$G:$G),IFERROR(_xlfn.XLOOKUP($G305,'2022'!$G:$G,'2022'!$H:$H),IFERROR(_xlfn.XLOOKUP($G305,'2023'!$G:$G,'2023'!$H:$H),IFERROR(_xlfn.XLOOKUP($G305,'2019'!$G:$G,'2019'!$H:$H),IFERROR(_xlfn.XLOOKUP($G305,'2024'!$G:$G,'2024'!$H:$H),IFERROR(_xlfn.XLOOKUP($G305,'2025'!$G:$G,'2025'!$H:$H),IFERROR(_xlfn.XLOOKUP($G305,'2026'!$G:$G,'2026'!$H:$H),""))))))))))</f>
        <v>DEPUTADO FEDERAL</v>
      </c>
      <c r="I305" s="9" t="s">
        <v>198</v>
      </c>
      <c r="J305" s="9" t="s">
        <v>6349</v>
      </c>
      <c r="K305" s="9" t="s">
        <v>40</v>
      </c>
      <c r="L305" s="9" t="s">
        <v>41</v>
      </c>
      <c r="M305" s="9" t="s">
        <v>42</v>
      </c>
      <c r="N305" s="9" t="s">
        <v>5257</v>
      </c>
      <c r="O305" s="9" t="s">
        <v>6348</v>
      </c>
      <c r="P305" s="9" t="s">
        <v>45</v>
      </c>
      <c r="Q305" s="9" t="s">
        <v>46</v>
      </c>
      <c r="R305" s="9" t="s">
        <v>5235</v>
      </c>
      <c r="S305" s="9" t="s">
        <v>5210</v>
      </c>
      <c r="T305" s="9" t="s">
        <v>6347</v>
      </c>
      <c r="U305" s="9" t="s">
        <v>198</v>
      </c>
      <c r="V305" s="9" t="s">
        <v>442</v>
      </c>
      <c r="W305" s="9" t="s">
        <v>51</v>
      </c>
      <c r="X305" s="9" t="s">
        <v>52</v>
      </c>
      <c r="Y305" s="9" t="s">
        <v>53</v>
      </c>
      <c r="Z305" s="9" t="s">
        <v>5207</v>
      </c>
      <c r="AA305" s="9" t="s">
        <v>55</v>
      </c>
      <c r="AB305" s="9" t="s">
        <v>5248</v>
      </c>
      <c r="AC305" s="12">
        <v>0</v>
      </c>
      <c r="AD305" s="6"/>
      <c r="AE305" s="10" t="str" cm="1">
        <f t="array" aca="1" ref="AE305" ca="1">IFERROR(_xlfn.XLOOKUP(MID(CELL("filename",$A$1),FIND("]",CELL("filename",$A$1))+1,255)&amp;"|"&amp;$C305,Fonte_OM_Objeto!$G:$G,Fonte_OM_Objeto!$J:$J),"")</f>
        <v/>
      </c>
      <c r="AF305" s="10" t="str" cm="1">
        <f t="array" aca="1" ref="AF305" ca="1">IFERROR(_xlfn.XLOOKUP(MID(CELL("filename",$A$1),FIND("]",CELL("filename",$A$1))+1,255)&amp;"|"&amp;$C305,Fonte_OM_Objeto!$G:$G,Fonte_OM_Objeto!$K:$K),"")</f>
        <v/>
      </c>
    </row>
    <row r="306" spans="1:32" s="1" customFormat="1" ht="19.7" customHeight="1" x14ac:dyDescent="0.2">
      <c r="A306" s="9" t="s">
        <v>30</v>
      </c>
      <c r="B306" s="9" t="s">
        <v>31</v>
      </c>
      <c r="C306" s="9" t="s">
        <v>3063</v>
      </c>
      <c r="D306" s="9" t="s">
        <v>33</v>
      </c>
      <c r="E306" s="9"/>
      <c r="F306" s="9" t="s">
        <v>281</v>
      </c>
      <c r="G306" s="9" t="s">
        <v>282</v>
      </c>
      <c r="H306" s="13" t="str">
        <f>IF($D306="BANCADA ESTADUAL (RP 7)","BANCADA ESTADUAL",IF($D306="RELATOR (RP 9)","COMISSÃO MISTA DO CONGRESSO",IFERROR(_xlfn.XLOOKUP($G306,$AH:$AH,$AI:$AI),IFERROR(_xlfn.XLOOKUP($G306,'2021'!$F:$F,'2021'!$G:$G),IFERROR(_xlfn.XLOOKUP($G306,'2022'!$G:$G,'2022'!$H:$H),IFERROR(_xlfn.XLOOKUP($G306,'2023'!$G:$G,'2023'!$H:$H),IFERROR(_xlfn.XLOOKUP($G306,'2019'!$G:$G,'2019'!$H:$H),IFERROR(_xlfn.XLOOKUP($G306,'2024'!$G:$G,'2024'!$H:$H),IFERROR(_xlfn.XLOOKUP($G306,'2025'!$G:$G,'2025'!$H:$H),IFERROR(_xlfn.XLOOKUP($G306,'2026'!$G:$G,'2026'!$H:$H),""))))))))))</f>
        <v>DEPUTADO FEDERAL</v>
      </c>
      <c r="I306" s="9" t="s">
        <v>198</v>
      </c>
      <c r="J306" s="9" t="s">
        <v>261</v>
      </c>
      <c r="K306" s="9" t="s">
        <v>40</v>
      </c>
      <c r="L306" s="9" t="s">
        <v>41</v>
      </c>
      <c r="M306" s="9" t="s">
        <v>42</v>
      </c>
      <c r="N306" s="9" t="s">
        <v>5257</v>
      </c>
      <c r="O306" s="9" t="s">
        <v>5226</v>
      </c>
      <c r="P306" s="9" t="s">
        <v>45</v>
      </c>
      <c r="Q306" s="9" t="s">
        <v>1200</v>
      </c>
      <c r="R306" s="9" t="s">
        <v>45</v>
      </c>
      <c r="S306" s="9" t="s">
        <v>5225</v>
      </c>
      <c r="T306" s="9" t="s">
        <v>75</v>
      </c>
      <c r="U306" s="9" t="s">
        <v>76</v>
      </c>
      <c r="V306" s="9" t="s">
        <v>75</v>
      </c>
      <c r="W306" s="9" t="s">
        <v>51</v>
      </c>
      <c r="X306" s="9" t="s">
        <v>52</v>
      </c>
      <c r="Y306" s="9" t="s">
        <v>53</v>
      </c>
      <c r="Z306" s="9" t="s">
        <v>5207</v>
      </c>
      <c r="AA306" s="9" t="s">
        <v>55</v>
      </c>
      <c r="AB306" s="9" t="s">
        <v>5248</v>
      </c>
      <c r="AC306" s="12">
        <v>0</v>
      </c>
      <c r="AD306" s="6"/>
      <c r="AE306" s="10" t="str" cm="1">
        <f t="array" aca="1" ref="AE306" ca="1">IFERROR(_xlfn.XLOOKUP(MID(CELL("filename",$A$1),FIND("]",CELL("filename",$A$1))+1,255)&amp;"|"&amp;$C306,Fonte_OM_Objeto!$G:$G,Fonte_OM_Objeto!$J:$J),"")</f>
        <v>Centro de Preparação de Oficiais da Reserva - Recife/PE</v>
      </c>
      <c r="AF306" s="10" t="str" cm="1">
        <f t="array" aca="1" ref="AF306" ca="1">IFERROR(_xlfn.XLOOKUP(MID(CELL("filename",$A$1),FIND("]",CELL("filename",$A$1))+1,255)&amp;"|"&amp;$C306,Fonte_OM_Objeto!$G:$G,Fonte_OM_Objeto!$K:$K),"")</f>
        <v>Aquisição de aparelhos de ar-condicionados.</v>
      </c>
    </row>
    <row r="307" spans="1:32" s="1" customFormat="1" ht="19.7" customHeight="1" x14ac:dyDescent="0.2">
      <c r="A307" s="9" t="s">
        <v>30</v>
      </c>
      <c r="B307" s="9" t="s">
        <v>31</v>
      </c>
      <c r="C307" s="9" t="s">
        <v>3063</v>
      </c>
      <c r="D307" s="9" t="s">
        <v>33</v>
      </c>
      <c r="E307" s="9"/>
      <c r="F307" s="9" t="s">
        <v>281</v>
      </c>
      <c r="G307" s="9" t="s">
        <v>282</v>
      </c>
      <c r="H307" s="13" t="str">
        <f>IF($D307="BANCADA ESTADUAL (RP 7)","BANCADA ESTADUAL",IF($D307="RELATOR (RP 9)","COMISSÃO MISTA DO CONGRESSO",IFERROR(_xlfn.XLOOKUP($G307,$AH:$AH,$AI:$AI),IFERROR(_xlfn.XLOOKUP($G307,'2021'!$F:$F,'2021'!$G:$G),IFERROR(_xlfn.XLOOKUP($G307,'2022'!$G:$G,'2022'!$H:$H),IFERROR(_xlfn.XLOOKUP($G307,'2023'!$G:$G,'2023'!$H:$H),IFERROR(_xlfn.XLOOKUP($G307,'2019'!$G:$G,'2019'!$H:$H),IFERROR(_xlfn.XLOOKUP($G307,'2024'!$G:$G,'2024'!$H:$H),IFERROR(_xlfn.XLOOKUP($G307,'2025'!$G:$G,'2025'!$H:$H),IFERROR(_xlfn.XLOOKUP($G307,'2026'!$G:$G,'2026'!$H:$H),""))))))))))</f>
        <v>DEPUTADO FEDERAL</v>
      </c>
      <c r="I307" s="9" t="s">
        <v>198</v>
      </c>
      <c r="J307" s="9" t="s">
        <v>261</v>
      </c>
      <c r="K307" s="9" t="s">
        <v>40</v>
      </c>
      <c r="L307" s="9" t="s">
        <v>41</v>
      </c>
      <c r="M307" s="9" t="s">
        <v>42</v>
      </c>
      <c r="N307" s="9" t="s">
        <v>5257</v>
      </c>
      <c r="O307" s="9" t="s">
        <v>6346</v>
      </c>
      <c r="P307" s="9" t="s">
        <v>45</v>
      </c>
      <c r="Q307" s="9" t="s">
        <v>182</v>
      </c>
      <c r="R307" s="9" t="s">
        <v>47</v>
      </c>
      <c r="S307" s="9" t="s">
        <v>5219</v>
      </c>
      <c r="T307" s="9" t="s">
        <v>441</v>
      </c>
      <c r="U307" s="9" t="s">
        <v>198</v>
      </c>
      <c r="V307" s="9" t="s">
        <v>442</v>
      </c>
      <c r="W307" s="9" t="s">
        <v>51</v>
      </c>
      <c r="X307" s="9" t="s">
        <v>52</v>
      </c>
      <c r="Y307" s="9" t="s">
        <v>53</v>
      </c>
      <c r="Z307" s="9" t="s">
        <v>5207</v>
      </c>
      <c r="AA307" s="9" t="s">
        <v>55</v>
      </c>
      <c r="AB307" s="9" t="s">
        <v>5248</v>
      </c>
      <c r="AC307" s="12">
        <v>300000</v>
      </c>
      <c r="AD307" s="6"/>
      <c r="AE307" s="10" t="str" cm="1">
        <f t="array" aca="1" ref="AE307" ca="1">IFERROR(_xlfn.XLOOKUP(MID(CELL("filename",$A$1),FIND("]",CELL("filename",$A$1))+1,255)&amp;"|"&amp;$C307,Fonte_OM_Objeto!$G:$G,Fonte_OM_Objeto!$J:$J),"")</f>
        <v>Centro de Preparação de Oficiais da Reserva - Recife/PE</v>
      </c>
      <c r="AF307" s="10" t="str" cm="1">
        <f t="array" aca="1" ref="AF307" ca="1">IFERROR(_xlfn.XLOOKUP(MID(CELL("filename",$A$1),FIND("]",CELL("filename",$A$1))+1,255)&amp;"|"&amp;$C307,Fonte_OM_Objeto!$G:$G,Fonte_OM_Objeto!$K:$K),"")</f>
        <v>Aquisição de aparelhos de ar-condicionados.</v>
      </c>
    </row>
    <row r="308" spans="1:32" s="1" customFormat="1" ht="19.7" customHeight="1" x14ac:dyDescent="0.2">
      <c r="A308" s="9" t="s">
        <v>30</v>
      </c>
      <c r="B308" s="9" t="s">
        <v>31</v>
      </c>
      <c r="C308" s="9" t="s">
        <v>6345</v>
      </c>
      <c r="D308" s="9" t="s">
        <v>33</v>
      </c>
      <c r="E308" s="9"/>
      <c r="F308" s="9" t="s">
        <v>6342</v>
      </c>
      <c r="G308" s="9" t="s">
        <v>6341</v>
      </c>
      <c r="H308" s="13" t="str">
        <f>IF($D308="BANCADA ESTADUAL (RP 7)","BANCADA ESTADUAL",IF($D308="RELATOR (RP 9)","COMISSÃO MISTA DO CONGRESSO",IFERROR(_xlfn.XLOOKUP($G308,$AH:$AH,$AI:$AI),IFERROR(_xlfn.XLOOKUP($G308,'2021'!$F:$F,'2021'!$G:$G),IFERROR(_xlfn.XLOOKUP($G308,'2022'!$G:$G,'2022'!$H:$H),IFERROR(_xlfn.XLOOKUP($G308,'2023'!$G:$G,'2023'!$H:$H),IFERROR(_xlfn.XLOOKUP($G308,'2019'!$G:$G,'2019'!$H:$H),IFERROR(_xlfn.XLOOKUP($G308,'2024'!$G:$G,'2024'!$H:$H),IFERROR(_xlfn.XLOOKUP($G308,'2025'!$G:$G,'2025'!$H:$H),IFERROR(_xlfn.XLOOKUP($G308,'2026'!$G:$G,'2026'!$H:$H),""))))))))))</f>
        <v>DEPUTADO FEDERAL</v>
      </c>
      <c r="I308" s="9" t="s">
        <v>198</v>
      </c>
      <c r="J308" s="9" t="s">
        <v>4375</v>
      </c>
      <c r="K308" s="9" t="s">
        <v>40</v>
      </c>
      <c r="L308" s="9" t="s">
        <v>41</v>
      </c>
      <c r="M308" s="9" t="s">
        <v>97</v>
      </c>
      <c r="N308" s="9" t="s">
        <v>5264</v>
      </c>
      <c r="O308" s="9" t="s">
        <v>5268</v>
      </c>
      <c r="P308" s="9" t="s">
        <v>45</v>
      </c>
      <c r="Q308" s="9" t="s">
        <v>109</v>
      </c>
      <c r="R308" s="9" t="s">
        <v>5235</v>
      </c>
      <c r="S308" s="9" t="s">
        <v>5267</v>
      </c>
      <c r="T308" s="9" t="s">
        <v>75</v>
      </c>
      <c r="U308" s="9" t="s">
        <v>76</v>
      </c>
      <c r="V308" s="9" t="s">
        <v>75</v>
      </c>
      <c r="W308" s="9" t="s">
        <v>111</v>
      </c>
      <c r="X308" s="9" t="s">
        <v>52</v>
      </c>
      <c r="Y308" s="9" t="s">
        <v>53</v>
      </c>
      <c r="Z308" s="9" t="s">
        <v>5207</v>
      </c>
      <c r="AA308" s="9" t="s">
        <v>55</v>
      </c>
      <c r="AB308" s="9" t="s">
        <v>5248</v>
      </c>
      <c r="AC308" s="12">
        <v>0</v>
      </c>
      <c r="AD308" s="6"/>
      <c r="AE308" s="10" t="str" cm="1">
        <f t="array" aca="1" ref="AE308" ca="1">IFERROR(_xlfn.XLOOKUP(MID(CELL("filename",$A$1),FIND("]",CELL("filename",$A$1))+1,255)&amp;"|"&amp;$C308,Fonte_OM_Objeto!$G:$G,Fonte_OM_Objeto!$J:$J),"")</f>
        <v/>
      </c>
      <c r="AF308" s="10" t="str" cm="1">
        <f t="array" aca="1" ref="AF308" ca="1">IFERROR(_xlfn.XLOOKUP(MID(CELL("filename",$A$1),FIND("]",CELL("filename",$A$1))+1,255)&amp;"|"&amp;$C308,Fonte_OM_Objeto!$G:$G,Fonte_OM_Objeto!$K:$K),"")</f>
        <v/>
      </c>
    </row>
    <row r="309" spans="1:32" s="1" customFormat="1" ht="19.7" customHeight="1" x14ac:dyDescent="0.2">
      <c r="A309" s="9" t="s">
        <v>30</v>
      </c>
      <c r="B309" s="9" t="s">
        <v>31</v>
      </c>
      <c r="C309" s="9" t="s">
        <v>6344</v>
      </c>
      <c r="D309" s="9" t="s">
        <v>33</v>
      </c>
      <c r="E309" s="9"/>
      <c r="F309" s="9" t="s">
        <v>6342</v>
      </c>
      <c r="G309" s="9" t="s">
        <v>6341</v>
      </c>
      <c r="H309" s="13" t="str">
        <f>IF($D309="BANCADA ESTADUAL (RP 7)","BANCADA ESTADUAL",IF($D309="RELATOR (RP 9)","COMISSÃO MISTA DO CONGRESSO",IFERROR(_xlfn.XLOOKUP($G309,$AH:$AH,$AI:$AI),IFERROR(_xlfn.XLOOKUP($G309,'2021'!$F:$F,'2021'!$G:$G),IFERROR(_xlfn.XLOOKUP($G309,'2022'!$G:$G,'2022'!$H:$H),IFERROR(_xlfn.XLOOKUP($G309,'2023'!$G:$G,'2023'!$H:$H),IFERROR(_xlfn.XLOOKUP($G309,'2019'!$G:$G,'2019'!$H:$H),IFERROR(_xlfn.XLOOKUP($G309,'2024'!$G:$G,'2024'!$H:$H),IFERROR(_xlfn.XLOOKUP($G309,'2025'!$G:$G,'2025'!$H:$H),IFERROR(_xlfn.XLOOKUP($G309,'2026'!$G:$G,'2026'!$H:$H),""))))))))))</f>
        <v>DEPUTADO FEDERAL</v>
      </c>
      <c r="I309" s="9" t="s">
        <v>198</v>
      </c>
      <c r="J309" s="9" t="s">
        <v>4375</v>
      </c>
      <c r="K309" s="9" t="s">
        <v>40</v>
      </c>
      <c r="L309" s="9" t="s">
        <v>41</v>
      </c>
      <c r="M309" s="9" t="s">
        <v>42</v>
      </c>
      <c r="N309" s="9" t="s">
        <v>5257</v>
      </c>
      <c r="O309" s="9" t="s">
        <v>6339</v>
      </c>
      <c r="P309" s="9" t="s">
        <v>45</v>
      </c>
      <c r="Q309" s="9" t="s">
        <v>109</v>
      </c>
      <c r="R309" s="9" t="s">
        <v>5235</v>
      </c>
      <c r="S309" s="9" t="s">
        <v>5267</v>
      </c>
      <c r="T309" s="9" t="s">
        <v>6338</v>
      </c>
      <c r="U309" s="9" t="s">
        <v>198</v>
      </c>
      <c r="V309" s="9" t="s">
        <v>442</v>
      </c>
      <c r="W309" s="9" t="s">
        <v>111</v>
      </c>
      <c r="X309" s="9" t="s">
        <v>52</v>
      </c>
      <c r="Y309" s="9" t="s">
        <v>53</v>
      </c>
      <c r="Z309" s="9" t="s">
        <v>5207</v>
      </c>
      <c r="AA309" s="9" t="s">
        <v>55</v>
      </c>
      <c r="AB309" s="9" t="s">
        <v>5248</v>
      </c>
      <c r="AC309" s="12">
        <v>0</v>
      </c>
      <c r="AD309" s="6"/>
      <c r="AE309" s="10" t="str" cm="1">
        <f t="array" aca="1" ref="AE309" ca="1">IFERROR(_xlfn.XLOOKUP(MID(CELL("filename",$A$1),FIND("]",CELL("filename",$A$1))+1,255)&amp;"|"&amp;$C309,Fonte_OM_Objeto!$G:$G,Fonte_OM_Objeto!$J:$J),"")</f>
        <v/>
      </c>
      <c r="AF309" s="10" t="str" cm="1">
        <f t="array" aca="1" ref="AF309" ca="1">IFERROR(_xlfn.XLOOKUP(MID(CELL("filename",$A$1),FIND("]",CELL("filename",$A$1))+1,255)&amp;"|"&amp;$C309,Fonte_OM_Objeto!$G:$G,Fonte_OM_Objeto!$K:$K),"")</f>
        <v/>
      </c>
    </row>
    <row r="310" spans="1:32" s="1" customFormat="1" ht="19.7" customHeight="1" x14ac:dyDescent="0.2">
      <c r="A310" s="9" t="s">
        <v>30</v>
      </c>
      <c r="B310" s="9" t="s">
        <v>31</v>
      </c>
      <c r="C310" s="9" t="s">
        <v>6343</v>
      </c>
      <c r="D310" s="9" t="s">
        <v>33</v>
      </c>
      <c r="E310" s="9"/>
      <c r="F310" s="9" t="s">
        <v>6342</v>
      </c>
      <c r="G310" s="9" t="s">
        <v>6341</v>
      </c>
      <c r="H310" s="13" t="str">
        <f>IF($D310="BANCADA ESTADUAL (RP 7)","BANCADA ESTADUAL",IF($D310="RELATOR (RP 9)","COMISSÃO MISTA DO CONGRESSO",IFERROR(_xlfn.XLOOKUP($G310,$AH:$AH,$AI:$AI),IFERROR(_xlfn.XLOOKUP($G310,'2021'!$F:$F,'2021'!$G:$G),IFERROR(_xlfn.XLOOKUP($G310,'2022'!$G:$G,'2022'!$H:$H),IFERROR(_xlfn.XLOOKUP($G310,'2023'!$G:$G,'2023'!$H:$H),IFERROR(_xlfn.XLOOKUP($G310,'2019'!$G:$G,'2019'!$H:$H),IFERROR(_xlfn.XLOOKUP($G310,'2024'!$G:$G,'2024'!$H:$H),IFERROR(_xlfn.XLOOKUP($G310,'2025'!$G:$G,'2025'!$H:$H),IFERROR(_xlfn.XLOOKUP($G310,'2026'!$G:$G,'2026'!$H:$H),""))))))))))</f>
        <v>DEPUTADO FEDERAL</v>
      </c>
      <c r="I310" s="9" t="s">
        <v>198</v>
      </c>
      <c r="J310" s="9" t="s">
        <v>4375</v>
      </c>
      <c r="K310" s="9" t="s">
        <v>40</v>
      </c>
      <c r="L310" s="9" t="s">
        <v>41</v>
      </c>
      <c r="M310" s="9" t="s">
        <v>59</v>
      </c>
      <c r="N310" s="9" t="s">
        <v>5252</v>
      </c>
      <c r="O310" s="9" t="s">
        <v>5246</v>
      </c>
      <c r="P310" s="9" t="s">
        <v>45</v>
      </c>
      <c r="Q310" s="9" t="s">
        <v>46</v>
      </c>
      <c r="R310" s="9" t="s">
        <v>5235</v>
      </c>
      <c r="S310" s="9" t="s">
        <v>5210</v>
      </c>
      <c r="T310" s="9" t="s">
        <v>75</v>
      </c>
      <c r="U310" s="9" t="s">
        <v>76</v>
      </c>
      <c r="V310" s="9" t="s">
        <v>75</v>
      </c>
      <c r="W310" s="9" t="s">
        <v>51</v>
      </c>
      <c r="X310" s="9" t="s">
        <v>52</v>
      </c>
      <c r="Y310" s="9" t="s">
        <v>53</v>
      </c>
      <c r="Z310" s="9" t="s">
        <v>5207</v>
      </c>
      <c r="AA310" s="9" t="s">
        <v>55</v>
      </c>
      <c r="AB310" s="9" t="s">
        <v>5248</v>
      </c>
      <c r="AC310" s="12">
        <v>0</v>
      </c>
      <c r="AD310" s="6"/>
      <c r="AE310" s="10" t="str" cm="1">
        <f t="array" aca="1" ref="AE310" ca="1">IFERROR(_xlfn.XLOOKUP(MID(CELL("filename",$A$1),FIND("]",CELL("filename",$A$1))+1,255)&amp;"|"&amp;$C310,Fonte_OM_Objeto!$G:$G,Fonte_OM_Objeto!$J:$J),"")</f>
        <v/>
      </c>
      <c r="AF310" s="10" t="str" cm="1">
        <f t="array" aca="1" ref="AF310" ca="1">IFERROR(_xlfn.XLOOKUP(MID(CELL("filename",$A$1),FIND("]",CELL("filename",$A$1))+1,255)&amp;"|"&amp;$C310,Fonte_OM_Objeto!$G:$G,Fonte_OM_Objeto!$K:$K),"")</f>
        <v/>
      </c>
    </row>
    <row r="311" spans="1:32" s="1" customFormat="1" ht="19.7" customHeight="1" x14ac:dyDescent="0.2">
      <c r="A311" s="9" t="s">
        <v>30</v>
      </c>
      <c r="B311" s="9" t="s">
        <v>31</v>
      </c>
      <c r="C311" s="9" t="s">
        <v>6340</v>
      </c>
      <c r="D311" s="9" t="s">
        <v>33</v>
      </c>
      <c r="E311" s="9"/>
      <c r="F311" s="9" t="s">
        <v>291</v>
      </c>
      <c r="G311" s="9" t="s">
        <v>292</v>
      </c>
      <c r="H311" s="13" t="str">
        <f>IF($D311="BANCADA ESTADUAL (RP 7)","BANCADA ESTADUAL",IF($D311="RELATOR (RP 9)","COMISSÃO MISTA DO CONGRESSO",IFERROR(_xlfn.XLOOKUP($G311,$AH:$AH,$AI:$AI),IFERROR(_xlfn.XLOOKUP($G311,'2021'!$F:$F,'2021'!$G:$G),IFERROR(_xlfn.XLOOKUP($G311,'2022'!$G:$G,'2022'!$H:$H),IFERROR(_xlfn.XLOOKUP($G311,'2023'!$G:$G,'2023'!$H:$H),IFERROR(_xlfn.XLOOKUP($G311,'2019'!$G:$G,'2019'!$H:$H),IFERROR(_xlfn.XLOOKUP($G311,'2024'!$G:$G,'2024'!$H:$H),IFERROR(_xlfn.XLOOKUP($G311,'2025'!$G:$G,'2025'!$H:$H),IFERROR(_xlfn.XLOOKUP($G311,'2026'!$G:$G,'2026'!$H:$H),""))))))))))</f>
        <v>DEPUTADO FEDERAL</v>
      </c>
      <c r="I311" s="9" t="s">
        <v>198</v>
      </c>
      <c r="J311" s="9" t="s">
        <v>2746</v>
      </c>
      <c r="K311" s="9" t="s">
        <v>40</v>
      </c>
      <c r="L311" s="9" t="s">
        <v>41</v>
      </c>
      <c r="M311" s="9" t="s">
        <v>97</v>
      </c>
      <c r="N311" s="9" t="s">
        <v>5264</v>
      </c>
      <c r="O311" s="9" t="s">
        <v>5268</v>
      </c>
      <c r="P311" s="9" t="s">
        <v>45</v>
      </c>
      <c r="Q311" s="9" t="s">
        <v>109</v>
      </c>
      <c r="R311" s="9" t="s">
        <v>5235</v>
      </c>
      <c r="S311" s="9" t="s">
        <v>5267</v>
      </c>
      <c r="T311" s="9" t="s">
        <v>75</v>
      </c>
      <c r="U311" s="9" t="s">
        <v>76</v>
      </c>
      <c r="V311" s="9" t="s">
        <v>75</v>
      </c>
      <c r="W311" s="9" t="s">
        <v>111</v>
      </c>
      <c r="X311" s="9" t="s">
        <v>52</v>
      </c>
      <c r="Y311" s="9" t="s">
        <v>53</v>
      </c>
      <c r="Z311" s="9" t="s">
        <v>5207</v>
      </c>
      <c r="AA311" s="9" t="s">
        <v>55</v>
      </c>
      <c r="AB311" s="9" t="s">
        <v>5248</v>
      </c>
      <c r="AC311" s="12">
        <v>0</v>
      </c>
      <c r="AD311" s="6"/>
      <c r="AE311" s="10" t="str" cm="1">
        <f t="array" aca="1" ref="AE311" ca="1">IFERROR(_xlfn.XLOOKUP(MID(CELL("filename",$A$1),FIND("]",CELL("filename",$A$1))+1,255)&amp;"|"&amp;$C311,Fonte_OM_Objeto!$G:$G,Fonte_OM_Objeto!$J:$J),"")</f>
        <v/>
      </c>
      <c r="AF311" s="10" t="str" cm="1">
        <f t="array" aca="1" ref="AF311" ca="1">IFERROR(_xlfn.XLOOKUP(MID(CELL("filename",$A$1),FIND("]",CELL("filename",$A$1))+1,255)&amp;"|"&amp;$C311,Fonte_OM_Objeto!$G:$G,Fonte_OM_Objeto!$K:$K),"")</f>
        <v/>
      </c>
    </row>
    <row r="312" spans="1:32" s="1" customFormat="1" ht="19.7" customHeight="1" x14ac:dyDescent="0.2">
      <c r="A312" s="9" t="s">
        <v>30</v>
      </c>
      <c r="B312" s="9" t="s">
        <v>31</v>
      </c>
      <c r="C312" s="9" t="s">
        <v>6340</v>
      </c>
      <c r="D312" s="9" t="s">
        <v>33</v>
      </c>
      <c r="E312" s="9"/>
      <c r="F312" s="9" t="s">
        <v>291</v>
      </c>
      <c r="G312" s="9" t="s">
        <v>292</v>
      </c>
      <c r="H312" s="13" t="str">
        <f>IF($D312="BANCADA ESTADUAL (RP 7)","BANCADA ESTADUAL",IF($D312="RELATOR (RP 9)","COMISSÃO MISTA DO CONGRESSO",IFERROR(_xlfn.XLOOKUP($G312,$AH:$AH,$AI:$AI),IFERROR(_xlfn.XLOOKUP($G312,'2021'!$F:$F,'2021'!$G:$G),IFERROR(_xlfn.XLOOKUP($G312,'2022'!$G:$G,'2022'!$H:$H),IFERROR(_xlfn.XLOOKUP($G312,'2023'!$G:$G,'2023'!$H:$H),IFERROR(_xlfn.XLOOKUP($G312,'2019'!$G:$G,'2019'!$H:$H),IFERROR(_xlfn.XLOOKUP($G312,'2024'!$G:$G,'2024'!$H:$H),IFERROR(_xlfn.XLOOKUP($G312,'2025'!$G:$G,'2025'!$H:$H),IFERROR(_xlfn.XLOOKUP($G312,'2026'!$G:$G,'2026'!$H:$H),""))))))))))</f>
        <v>DEPUTADO FEDERAL</v>
      </c>
      <c r="I312" s="9" t="s">
        <v>198</v>
      </c>
      <c r="J312" s="9" t="s">
        <v>39</v>
      </c>
      <c r="K312" s="9" t="s">
        <v>40</v>
      </c>
      <c r="L312" s="9" t="s">
        <v>41</v>
      </c>
      <c r="M312" s="9" t="s">
        <v>70</v>
      </c>
      <c r="N312" s="9" t="s">
        <v>71</v>
      </c>
      <c r="O312" s="9" t="s">
        <v>2326</v>
      </c>
      <c r="P312" s="9" t="s">
        <v>45</v>
      </c>
      <c r="Q312" s="9" t="s">
        <v>62</v>
      </c>
      <c r="R312" s="9" t="s">
        <v>45</v>
      </c>
      <c r="S312" s="9" t="s">
        <v>5208</v>
      </c>
      <c r="T312" s="9" t="s">
        <v>75</v>
      </c>
      <c r="U312" s="9" t="s">
        <v>76</v>
      </c>
      <c r="V312" s="9" t="s">
        <v>75</v>
      </c>
      <c r="W312" s="9" t="s">
        <v>51</v>
      </c>
      <c r="X312" s="9" t="s">
        <v>102</v>
      </c>
      <c r="Y312" s="9" t="s">
        <v>53</v>
      </c>
      <c r="Z312" s="9" t="s">
        <v>54</v>
      </c>
      <c r="AA312" s="9" t="s">
        <v>55</v>
      </c>
      <c r="AB312" s="9" t="s">
        <v>5248</v>
      </c>
      <c r="AC312" s="12">
        <v>250000</v>
      </c>
      <c r="AD312" s="6"/>
      <c r="AE312" s="10" t="str" cm="1">
        <f t="array" aca="1" ref="AE312" ca="1">IFERROR(_xlfn.XLOOKUP(MID(CELL("filename",$A$1),FIND("]",CELL("filename",$A$1))+1,255)&amp;"|"&amp;$C312,Fonte_OM_Objeto!$G:$G,Fonte_OM_Objeto!$J:$J),"")</f>
        <v/>
      </c>
      <c r="AF312" s="10" t="str" cm="1">
        <f t="array" aca="1" ref="AF312" ca="1">IFERROR(_xlfn.XLOOKUP(MID(CELL("filename",$A$1),FIND("]",CELL("filename",$A$1))+1,255)&amp;"|"&amp;$C312,Fonte_OM_Objeto!$G:$G,Fonte_OM_Objeto!$K:$K),"")</f>
        <v/>
      </c>
    </row>
    <row r="313" spans="1:32" s="1" customFormat="1" ht="19.7" customHeight="1" x14ac:dyDescent="0.2">
      <c r="A313" s="9" t="s">
        <v>30</v>
      </c>
      <c r="B313" s="9" t="s">
        <v>31</v>
      </c>
      <c r="C313" s="9" t="s">
        <v>290</v>
      </c>
      <c r="D313" s="9" t="s">
        <v>33</v>
      </c>
      <c r="E313" s="9"/>
      <c r="F313" s="9" t="s">
        <v>291</v>
      </c>
      <c r="G313" s="9" t="s">
        <v>292</v>
      </c>
      <c r="H313" s="13" t="str">
        <f>IF($D313="BANCADA ESTADUAL (RP 7)","BANCADA ESTADUAL",IF($D313="RELATOR (RP 9)","COMISSÃO MISTA DO CONGRESSO",IFERROR(_xlfn.XLOOKUP($G313,$AH:$AH,$AI:$AI),IFERROR(_xlfn.XLOOKUP($G313,'2021'!$F:$F,'2021'!$G:$G),IFERROR(_xlfn.XLOOKUP($G313,'2022'!$G:$G,'2022'!$H:$H),IFERROR(_xlfn.XLOOKUP($G313,'2023'!$G:$G,'2023'!$H:$H),IFERROR(_xlfn.XLOOKUP($G313,'2019'!$G:$G,'2019'!$H:$H),IFERROR(_xlfn.XLOOKUP($G313,'2024'!$G:$G,'2024'!$H:$H),IFERROR(_xlfn.XLOOKUP($G313,'2025'!$G:$G,'2025'!$H:$H),IFERROR(_xlfn.XLOOKUP($G313,'2026'!$G:$G,'2026'!$H:$H),""))))))))))</f>
        <v>DEPUTADO FEDERAL</v>
      </c>
      <c r="I313" s="9" t="s">
        <v>198</v>
      </c>
      <c r="J313" s="9" t="s">
        <v>2746</v>
      </c>
      <c r="K313" s="9" t="s">
        <v>40</v>
      </c>
      <c r="L313" s="9" t="s">
        <v>41</v>
      </c>
      <c r="M313" s="9" t="s">
        <v>42</v>
      </c>
      <c r="N313" s="9" t="s">
        <v>5257</v>
      </c>
      <c r="O313" s="9" t="s">
        <v>6339</v>
      </c>
      <c r="P313" s="9" t="s">
        <v>45</v>
      </c>
      <c r="Q313" s="9" t="s">
        <v>109</v>
      </c>
      <c r="R313" s="9" t="s">
        <v>5235</v>
      </c>
      <c r="S313" s="9" t="s">
        <v>5267</v>
      </c>
      <c r="T313" s="9" t="s">
        <v>6338</v>
      </c>
      <c r="U313" s="9" t="s">
        <v>198</v>
      </c>
      <c r="V313" s="9" t="s">
        <v>442</v>
      </c>
      <c r="W313" s="9" t="s">
        <v>111</v>
      </c>
      <c r="X313" s="9" t="s">
        <v>52</v>
      </c>
      <c r="Y313" s="9" t="s">
        <v>53</v>
      </c>
      <c r="Z313" s="9" t="s">
        <v>5207</v>
      </c>
      <c r="AA313" s="9" t="s">
        <v>55</v>
      </c>
      <c r="AB313" s="9" t="s">
        <v>5248</v>
      </c>
      <c r="AC313" s="12">
        <v>0</v>
      </c>
      <c r="AD313" s="6"/>
      <c r="AE313" s="10" t="str" cm="1">
        <f t="array" aca="1" ref="AE313" ca="1">IFERROR(_xlfn.XLOOKUP(MID(CELL("filename",$A$1),FIND("]",CELL("filename",$A$1))+1,255)&amp;"|"&amp;$C313,Fonte_OM_Objeto!$G:$G,Fonte_OM_Objeto!$J:$J),"")</f>
        <v/>
      </c>
      <c r="AF313" s="10" t="str" cm="1">
        <f t="array" aca="1" ref="AF313" ca="1">IFERROR(_xlfn.XLOOKUP(MID(CELL("filename",$A$1),FIND("]",CELL("filename",$A$1))+1,255)&amp;"|"&amp;$C313,Fonte_OM_Objeto!$G:$G,Fonte_OM_Objeto!$K:$K),"")</f>
        <v/>
      </c>
    </row>
    <row r="314" spans="1:32" s="1" customFormat="1" ht="19.7" customHeight="1" x14ac:dyDescent="0.2">
      <c r="A314" s="9" t="s">
        <v>30</v>
      </c>
      <c r="B314" s="9" t="s">
        <v>31</v>
      </c>
      <c r="C314" s="9" t="s">
        <v>295</v>
      </c>
      <c r="D314" s="9" t="s">
        <v>33</v>
      </c>
      <c r="E314" s="9"/>
      <c r="F314" s="9" t="s">
        <v>291</v>
      </c>
      <c r="G314" s="9" t="s">
        <v>292</v>
      </c>
      <c r="H314" s="13" t="str">
        <f>IF($D314="BANCADA ESTADUAL (RP 7)","BANCADA ESTADUAL",IF($D314="RELATOR (RP 9)","COMISSÃO MISTA DO CONGRESSO",IFERROR(_xlfn.XLOOKUP($G314,$AH:$AH,$AI:$AI),IFERROR(_xlfn.XLOOKUP($G314,'2021'!$F:$F,'2021'!$G:$G),IFERROR(_xlfn.XLOOKUP($G314,'2022'!$G:$G,'2022'!$H:$H),IFERROR(_xlfn.XLOOKUP($G314,'2023'!$G:$G,'2023'!$H:$H),IFERROR(_xlfn.XLOOKUP($G314,'2019'!$G:$G,'2019'!$H:$H),IFERROR(_xlfn.XLOOKUP($G314,'2024'!$G:$G,'2024'!$H:$H),IFERROR(_xlfn.XLOOKUP($G314,'2025'!$G:$G,'2025'!$H:$H),IFERROR(_xlfn.XLOOKUP($G314,'2026'!$G:$G,'2026'!$H:$H),""))))))))))</f>
        <v>DEPUTADO FEDERAL</v>
      </c>
      <c r="I314" s="9" t="s">
        <v>198</v>
      </c>
      <c r="J314" s="9" t="s">
        <v>2746</v>
      </c>
      <c r="K314" s="9" t="s">
        <v>40</v>
      </c>
      <c r="L314" s="9" t="s">
        <v>41</v>
      </c>
      <c r="M314" s="9" t="s">
        <v>42</v>
      </c>
      <c r="N314" s="9" t="s">
        <v>5257</v>
      </c>
      <c r="O314" s="9" t="s">
        <v>6337</v>
      </c>
      <c r="P314" s="9" t="s">
        <v>45</v>
      </c>
      <c r="Q314" s="9" t="s">
        <v>84</v>
      </c>
      <c r="R314" s="9" t="s">
        <v>45</v>
      </c>
      <c r="S314" s="9" t="s">
        <v>5260</v>
      </c>
      <c r="T314" s="9" t="s">
        <v>6336</v>
      </c>
      <c r="U314" s="9" t="s">
        <v>198</v>
      </c>
      <c r="V314" s="9" t="s">
        <v>6335</v>
      </c>
      <c r="W314" s="9" t="s">
        <v>51</v>
      </c>
      <c r="X314" s="9" t="s">
        <v>102</v>
      </c>
      <c r="Y314" s="9" t="s">
        <v>53</v>
      </c>
      <c r="Z314" s="9" t="s">
        <v>5207</v>
      </c>
      <c r="AA314" s="9" t="s">
        <v>55</v>
      </c>
      <c r="AB314" s="9" t="s">
        <v>5234</v>
      </c>
      <c r="AC314" s="12">
        <v>0</v>
      </c>
      <c r="AD314" s="6"/>
      <c r="AE314" s="10" t="str" cm="1">
        <f t="array" aca="1" ref="AE314" ca="1">IFERROR(_xlfn.XLOOKUP(MID(CELL("filename",$A$1),FIND("]",CELL("filename",$A$1))+1,255)&amp;"|"&amp;$C314,Fonte_OM_Objeto!$G:$G,Fonte_OM_Objeto!$J:$J),"")</f>
        <v/>
      </c>
      <c r="AF314" s="10" t="str" cm="1">
        <f t="array" aca="1" ref="AF314" ca="1">IFERROR(_xlfn.XLOOKUP(MID(CELL("filename",$A$1),FIND("]",CELL("filename",$A$1))+1,255)&amp;"|"&amp;$C314,Fonte_OM_Objeto!$G:$G,Fonte_OM_Objeto!$K:$K),"")</f>
        <v/>
      </c>
    </row>
    <row r="315" spans="1:32" s="1" customFormat="1" ht="19.7" customHeight="1" x14ac:dyDescent="0.2">
      <c r="A315" s="9" t="s">
        <v>30</v>
      </c>
      <c r="B315" s="9" t="s">
        <v>31</v>
      </c>
      <c r="C315" s="9" t="s">
        <v>298</v>
      </c>
      <c r="D315" s="9" t="s">
        <v>33</v>
      </c>
      <c r="E315" s="9"/>
      <c r="F315" s="9" t="s">
        <v>291</v>
      </c>
      <c r="G315" s="9" t="s">
        <v>292</v>
      </c>
      <c r="H315" s="13" t="str">
        <f>IF($D315="BANCADA ESTADUAL (RP 7)","BANCADA ESTADUAL",IF($D315="RELATOR (RP 9)","COMISSÃO MISTA DO CONGRESSO",IFERROR(_xlfn.XLOOKUP($G315,$AH:$AH,$AI:$AI),IFERROR(_xlfn.XLOOKUP($G315,'2021'!$F:$F,'2021'!$G:$G),IFERROR(_xlfn.XLOOKUP($G315,'2022'!$G:$G,'2022'!$H:$H),IFERROR(_xlfn.XLOOKUP($G315,'2023'!$G:$G,'2023'!$H:$H),IFERROR(_xlfn.XLOOKUP($G315,'2019'!$G:$G,'2019'!$H:$H),IFERROR(_xlfn.XLOOKUP($G315,'2024'!$G:$G,'2024'!$H:$H),IFERROR(_xlfn.XLOOKUP($G315,'2025'!$G:$G,'2025'!$H:$H),IFERROR(_xlfn.XLOOKUP($G315,'2026'!$G:$G,'2026'!$H:$H),""))))))))))</f>
        <v>DEPUTADO FEDERAL</v>
      </c>
      <c r="I315" s="9" t="s">
        <v>198</v>
      </c>
      <c r="J315" s="9" t="s">
        <v>2746</v>
      </c>
      <c r="K315" s="9" t="s">
        <v>40</v>
      </c>
      <c r="L315" s="9" t="s">
        <v>41</v>
      </c>
      <c r="M315" s="9" t="s">
        <v>408</v>
      </c>
      <c r="N315" s="9" t="s">
        <v>409</v>
      </c>
      <c r="O315" s="9" t="s">
        <v>5251</v>
      </c>
      <c r="P315" s="9" t="s">
        <v>45</v>
      </c>
      <c r="Q315" s="9" t="s">
        <v>411</v>
      </c>
      <c r="R315" s="9" t="s">
        <v>2353</v>
      </c>
      <c r="S315" s="9" t="s">
        <v>5211</v>
      </c>
      <c r="T315" s="9" t="s">
        <v>75</v>
      </c>
      <c r="U315" s="9" t="s">
        <v>76</v>
      </c>
      <c r="V315" s="9" t="s">
        <v>75</v>
      </c>
      <c r="W315" s="9" t="s">
        <v>51</v>
      </c>
      <c r="X315" s="9" t="s">
        <v>102</v>
      </c>
      <c r="Y315" s="9" t="s">
        <v>53</v>
      </c>
      <c r="Z315" s="9" t="s">
        <v>5207</v>
      </c>
      <c r="AA315" s="9" t="s">
        <v>55</v>
      </c>
      <c r="AB315" s="9" t="s">
        <v>5234</v>
      </c>
      <c r="AC315" s="12">
        <v>0</v>
      </c>
      <c r="AD315" s="6"/>
      <c r="AE315" s="10" t="str" cm="1">
        <f t="array" aca="1" ref="AE315" ca="1">IFERROR(_xlfn.XLOOKUP(MID(CELL("filename",$A$1),FIND("]",CELL("filename",$A$1))+1,255)&amp;"|"&amp;$C315,Fonte_OM_Objeto!$G:$G,Fonte_OM_Objeto!$J:$J),"")</f>
        <v/>
      </c>
      <c r="AF315" s="10" t="str" cm="1">
        <f t="array" aca="1" ref="AF315" ca="1">IFERROR(_xlfn.XLOOKUP(MID(CELL("filename",$A$1),FIND("]",CELL("filename",$A$1))+1,255)&amp;"|"&amp;$C315,Fonte_OM_Objeto!$G:$G,Fonte_OM_Objeto!$K:$K),"")</f>
        <v/>
      </c>
    </row>
    <row r="316" spans="1:32" s="1" customFormat="1" ht="19.7" customHeight="1" x14ac:dyDescent="0.2">
      <c r="A316" s="9" t="s">
        <v>30</v>
      </c>
      <c r="B316" s="9" t="s">
        <v>31</v>
      </c>
      <c r="C316" s="9" t="s">
        <v>298</v>
      </c>
      <c r="D316" s="9" t="s">
        <v>33</v>
      </c>
      <c r="E316" s="9"/>
      <c r="F316" s="9" t="s">
        <v>291</v>
      </c>
      <c r="G316" s="9" t="s">
        <v>292</v>
      </c>
      <c r="H316" s="13" t="str">
        <f>IF($D316="BANCADA ESTADUAL (RP 7)","BANCADA ESTADUAL",IF($D316="RELATOR (RP 9)","COMISSÃO MISTA DO CONGRESSO",IFERROR(_xlfn.XLOOKUP($G316,$AH:$AH,$AI:$AI),IFERROR(_xlfn.XLOOKUP($G316,'2021'!$F:$F,'2021'!$G:$G),IFERROR(_xlfn.XLOOKUP($G316,'2022'!$G:$G,'2022'!$H:$H),IFERROR(_xlfn.XLOOKUP($G316,'2023'!$G:$G,'2023'!$H:$H),IFERROR(_xlfn.XLOOKUP($G316,'2019'!$G:$G,'2019'!$H:$H),IFERROR(_xlfn.XLOOKUP($G316,'2024'!$G:$G,'2024'!$H:$H),IFERROR(_xlfn.XLOOKUP($G316,'2025'!$G:$G,'2025'!$H:$H),IFERROR(_xlfn.XLOOKUP($G316,'2026'!$G:$G,'2026'!$H:$H),""))))))))))</f>
        <v>DEPUTADO FEDERAL</v>
      </c>
      <c r="I316" s="9" t="s">
        <v>198</v>
      </c>
      <c r="J316" s="9" t="s">
        <v>39</v>
      </c>
      <c r="K316" s="9" t="s">
        <v>40</v>
      </c>
      <c r="L316" s="9" t="s">
        <v>41</v>
      </c>
      <c r="M316" s="9" t="s">
        <v>408</v>
      </c>
      <c r="N316" s="9" t="s">
        <v>409</v>
      </c>
      <c r="O316" s="9" t="s">
        <v>2739</v>
      </c>
      <c r="P316" s="9" t="s">
        <v>45</v>
      </c>
      <c r="Q316" s="9" t="s">
        <v>411</v>
      </c>
      <c r="R316" s="9" t="s">
        <v>2353</v>
      </c>
      <c r="S316" s="9" t="s">
        <v>5211</v>
      </c>
      <c r="T316" s="9" t="s">
        <v>75</v>
      </c>
      <c r="U316" s="9" t="s">
        <v>76</v>
      </c>
      <c r="V316" s="9" t="s">
        <v>75</v>
      </c>
      <c r="W316" s="9" t="s">
        <v>51</v>
      </c>
      <c r="X316" s="9" t="s">
        <v>52</v>
      </c>
      <c r="Y316" s="9" t="s">
        <v>53</v>
      </c>
      <c r="Z316" s="9" t="s">
        <v>5207</v>
      </c>
      <c r="AA316" s="9" t="s">
        <v>55</v>
      </c>
      <c r="AB316" s="9" t="s">
        <v>5248</v>
      </c>
      <c r="AC316" s="12">
        <v>100000</v>
      </c>
      <c r="AD316" s="6"/>
      <c r="AE316" s="10" t="str" cm="1">
        <f t="array" aca="1" ref="AE316" ca="1">IFERROR(_xlfn.XLOOKUP(MID(CELL("filename",$A$1),FIND("]",CELL("filename",$A$1))+1,255)&amp;"|"&amp;$C316,Fonte_OM_Objeto!$G:$G,Fonte_OM_Objeto!$J:$J),"")</f>
        <v/>
      </c>
      <c r="AF316" s="10" t="str" cm="1">
        <f t="array" aca="1" ref="AF316" ca="1">IFERROR(_xlfn.XLOOKUP(MID(CELL("filename",$A$1),FIND("]",CELL("filename",$A$1))+1,255)&amp;"|"&amp;$C316,Fonte_OM_Objeto!$G:$G,Fonte_OM_Objeto!$K:$K),"")</f>
        <v/>
      </c>
    </row>
    <row r="317" spans="1:32" s="1" customFormat="1" ht="19.7" customHeight="1" x14ac:dyDescent="0.2">
      <c r="A317" s="9" t="s">
        <v>30</v>
      </c>
      <c r="B317" s="9" t="s">
        <v>31</v>
      </c>
      <c r="C317" s="9" t="s">
        <v>6334</v>
      </c>
      <c r="D317" s="9" t="s">
        <v>33</v>
      </c>
      <c r="E317" s="9"/>
      <c r="F317" s="9" t="s">
        <v>291</v>
      </c>
      <c r="G317" s="9" t="s">
        <v>292</v>
      </c>
      <c r="H317" s="13" t="str">
        <f>IF($D317="BANCADA ESTADUAL (RP 7)","BANCADA ESTADUAL",IF($D317="RELATOR (RP 9)","COMISSÃO MISTA DO CONGRESSO",IFERROR(_xlfn.XLOOKUP($G317,$AH:$AH,$AI:$AI),IFERROR(_xlfn.XLOOKUP($G317,'2021'!$F:$F,'2021'!$G:$G),IFERROR(_xlfn.XLOOKUP($G317,'2022'!$G:$G,'2022'!$H:$H),IFERROR(_xlfn.XLOOKUP($G317,'2023'!$G:$G,'2023'!$H:$H),IFERROR(_xlfn.XLOOKUP($G317,'2019'!$G:$G,'2019'!$H:$H),IFERROR(_xlfn.XLOOKUP($G317,'2024'!$G:$G,'2024'!$H:$H),IFERROR(_xlfn.XLOOKUP($G317,'2025'!$G:$G,'2025'!$H:$H),IFERROR(_xlfn.XLOOKUP($G317,'2026'!$G:$G,'2026'!$H:$H),""))))))))))</f>
        <v>DEPUTADO FEDERAL</v>
      </c>
      <c r="I317" s="9" t="s">
        <v>198</v>
      </c>
      <c r="J317" s="9" t="s">
        <v>39</v>
      </c>
      <c r="K317" s="9" t="s">
        <v>40</v>
      </c>
      <c r="L317" s="9" t="s">
        <v>41</v>
      </c>
      <c r="M317" s="9" t="s">
        <v>97</v>
      </c>
      <c r="N317" s="9" t="s">
        <v>5264</v>
      </c>
      <c r="O317" s="9" t="s">
        <v>130</v>
      </c>
      <c r="P317" s="9" t="s">
        <v>45</v>
      </c>
      <c r="Q317" s="9" t="s">
        <v>109</v>
      </c>
      <c r="R317" s="9" t="s">
        <v>47</v>
      </c>
      <c r="S317" s="9" t="s">
        <v>5267</v>
      </c>
      <c r="T317" s="9" t="s">
        <v>75</v>
      </c>
      <c r="U317" s="9" t="s">
        <v>76</v>
      </c>
      <c r="V317" s="9" t="s">
        <v>75</v>
      </c>
      <c r="W317" s="9" t="s">
        <v>111</v>
      </c>
      <c r="X317" s="9" t="s">
        <v>52</v>
      </c>
      <c r="Y317" s="9" t="s">
        <v>53</v>
      </c>
      <c r="Z317" s="9" t="s">
        <v>5207</v>
      </c>
      <c r="AA317" s="9" t="s">
        <v>55</v>
      </c>
      <c r="AB317" s="9" t="s">
        <v>5248</v>
      </c>
      <c r="AC317" s="12">
        <v>200000</v>
      </c>
      <c r="AD317" s="6"/>
      <c r="AE317" s="10" t="str" cm="1">
        <f t="array" aca="1" ref="AE317" ca="1">IFERROR(_xlfn.XLOOKUP(MID(CELL("filename",$A$1),FIND("]",CELL("filename",$A$1))+1,255)&amp;"|"&amp;$C317,Fonte_OM_Objeto!$G:$G,Fonte_OM_Objeto!$J:$J),"")</f>
        <v/>
      </c>
      <c r="AF317" s="10" t="str" cm="1">
        <f t="array" aca="1" ref="AF317" ca="1">IFERROR(_xlfn.XLOOKUP(MID(CELL("filename",$A$1),FIND("]",CELL("filename",$A$1))+1,255)&amp;"|"&amp;$C317,Fonte_OM_Objeto!$G:$G,Fonte_OM_Objeto!$K:$K),"")</f>
        <v/>
      </c>
    </row>
    <row r="318" spans="1:32" s="1" customFormat="1" ht="19.7" customHeight="1" x14ac:dyDescent="0.2">
      <c r="A318" s="9" t="s">
        <v>30</v>
      </c>
      <c r="B318" s="9" t="s">
        <v>31</v>
      </c>
      <c r="C318" s="9" t="s">
        <v>6333</v>
      </c>
      <c r="D318" s="9" t="s">
        <v>33</v>
      </c>
      <c r="E318" s="9"/>
      <c r="F318" s="9" t="s">
        <v>301</v>
      </c>
      <c r="G318" s="9" t="s">
        <v>302</v>
      </c>
      <c r="H318" s="13" t="str">
        <f>IF($D318="BANCADA ESTADUAL (RP 7)","BANCADA ESTADUAL",IF($D318="RELATOR (RP 9)","COMISSÃO MISTA DO CONGRESSO",IFERROR(_xlfn.XLOOKUP($G318,$AH:$AH,$AI:$AI),IFERROR(_xlfn.XLOOKUP($G318,'2021'!$F:$F,'2021'!$G:$G),IFERROR(_xlfn.XLOOKUP($G318,'2022'!$G:$G,'2022'!$H:$H),IFERROR(_xlfn.XLOOKUP($G318,'2023'!$G:$G,'2023'!$H:$H),IFERROR(_xlfn.XLOOKUP($G318,'2019'!$G:$G,'2019'!$H:$H),IFERROR(_xlfn.XLOOKUP($G318,'2024'!$G:$G,'2024'!$H:$H),IFERROR(_xlfn.XLOOKUP($G318,'2025'!$G:$G,'2025'!$H:$H),IFERROR(_xlfn.XLOOKUP($G318,'2026'!$G:$G,'2026'!$H:$H),""))))))))))</f>
        <v>DEPUTADO FEDERAL</v>
      </c>
      <c r="I318" s="9" t="s">
        <v>38</v>
      </c>
      <c r="J318" s="9" t="s">
        <v>69</v>
      </c>
      <c r="K318" s="9" t="s">
        <v>40</v>
      </c>
      <c r="L318" s="9" t="s">
        <v>41</v>
      </c>
      <c r="M318" s="9" t="s">
        <v>232</v>
      </c>
      <c r="N318" s="9" t="s">
        <v>233</v>
      </c>
      <c r="O318" s="9" t="s">
        <v>4333</v>
      </c>
      <c r="P318" s="9" t="s">
        <v>45</v>
      </c>
      <c r="Q318" s="9" t="s">
        <v>1646</v>
      </c>
      <c r="R318" s="9" t="s">
        <v>2360</v>
      </c>
      <c r="S318" s="9" t="s">
        <v>5231</v>
      </c>
      <c r="T318" s="9" t="s">
        <v>75</v>
      </c>
      <c r="U318" s="9" t="s">
        <v>76</v>
      </c>
      <c r="V318" s="9" t="s">
        <v>75</v>
      </c>
      <c r="W318" s="9" t="s">
        <v>51</v>
      </c>
      <c r="X318" s="9" t="s">
        <v>102</v>
      </c>
      <c r="Y318" s="9" t="s">
        <v>53</v>
      </c>
      <c r="Z318" s="9" t="s">
        <v>54</v>
      </c>
      <c r="AA318" s="9" t="s">
        <v>55</v>
      </c>
      <c r="AB318" s="9" t="s">
        <v>5248</v>
      </c>
      <c r="AC318" s="12">
        <v>250000</v>
      </c>
      <c r="AD318" s="6"/>
      <c r="AE318" s="10" t="str" cm="1">
        <f t="array" aca="1" ref="AE318" ca="1">IFERROR(_xlfn.XLOOKUP(MID(CELL("filename",$A$1),FIND("]",CELL("filename",$A$1))+1,255)&amp;"|"&amp;$C318,Fonte_OM_Objeto!$G:$G,Fonte_OM_Objeto!$J:$J),"")</f>
        <v/>
      </c>
      <c r="AF318" s="10" t="str" cm="1">
        <f t="array" aca="1" ref="AF318" ca="1">IFERROR(_xlfn.XLOOKUP(MID(CELL("filename",$A$1),FIND("]",CELL("filename",$A$1))+1,255)&amp;"|"&amp;$C318,Fonte_OM_Objeto!$G:$G,Fonte_OM_Objeto!$K:$K),"")</f>
        <v/>
      </c>
    </row>
    <row r="319" spans="1:32" s="1" customFormat="1" ht="19.7" customHeight="1" x14ac:dyDescent="0.2">
      <c r="A319" s="9" t="s">
        <v>30</v>
      </c>
      <c r="B319" s="9" t="s">
        <v>31</v>
      </c>
      <c r="C319" s="9" t="s">
        <v>6332</v>
      </c>
      <c r="D319" s="9" t="s">
        <v>33</v>
      </c>
      <c r="E319" s="9"/>
      <c r="F319" s="9" t="s">
        <v>308</v>
      </c>
      <c r="G319" s="9" t="s">
        <v>309</v>
      </c>
      <c r="H319" s="13" t="str">
        <f>IF($D319="BANCADA ESTADUAL (RP 7)","BANCADA ESTADUAL",IF($D319="RELATOR (RP 9)","COMISSÃO MISTA DO CONGRESSO",IFERROR(_xlfn.XLOOKUP($G319,$AH:$AH,$AI:$AI),IFERROR(_xlfn.XLOOKUP($G319,'2021'!$F:$F,'2021'!$G:$G),IFERROR(_xlfn.XLOOKUP($G319,'2022'!$G:$G,'2022'!$H:$H),IFERROR(_xlfn.XLOOKUP($G319,'2023'!$G:$G,'2023'!$H:$H),IFERROR(_xlfn.XLOOKUP($G319,'2019'!$G:$G,'2019'!$H:$H),IFERROR(_xlfn.XLOOKUP($G319,'2024'!$G:$G,'2024'!$H:$H),IFERROR(_xlfn.XLOOKUP($G319,'2025'!$G:$G,'2025'!$H:$H),IFERROR(_xlfn.XLOOKUP($G319,'2026'!$G:$G,'2026'!$H:$H),""))))))))))</f>
        <v>DEPUTADO FEDERAL</v>
      </c>
      <c r="I319" s="9" t="s">
        <v>38</v>
      </c>
      <c r="J319" s="9" t="s">
        <v>5730</v>
      </c>
      <c r="K319" s="9" t="s">
        <v>40</v>
      </c>
      <c r="L319" s="9" t="s">
        <v>41</v>
      </c>
      <c r="M319" s="9" t="s">
        <v>70</v>
      </c>
      <c r="N319" s="9" t="s">
        <v>71</v>
      </c>
      <c r="O319" s="9" t="s">
        <v>5239</v>
      </c>
      <c r="P319" s="9" t="s">
        <v>45</v>
      </c>
      <c r="Q319" s="9" t="s">
        <v>62</v>
      </c>
      <c r="R319" s="9" t="s">
        <v>45</v>
      </c>
      <c r="S319" s="9" t="s">
        <v>5237</v>
      </c>
      <c r="T319" s="9" t="s">
        <v>75</v>
      </c>
      <c r="U319" s="9" t="s">
        <v>76</v>
      </c>
      <c r="V319" s="9" t="s">
        <v>75</v>
      </c>
      <c r="W319" s="9" t="s">
        <v>51</v>
      </c>
      <c r="X319" s="9" t="s">
        <v>52</v>
      </c>
      <c r="Y319" s="9" t="s">
        <v>53</v>
      </c>
      <c r="Z319" s="9" t="s">
        <v>5207</v>
      </c>
      <c r="AA319" s="9" t="s">
        <v>55</v>
      </c>
      <c r="AB319" s="9" t="s">
        <v>5248</v>
      </c>
      <c r="AC319" s="12">
        <v>0</v>
      </c>
      <c r="AD319" s="6"/>
      <c r="AE319" s="10" t="str" cm="1">
        <f t="array" aca="1" ref="AE319" ca="1">IFERROR(_xlfn.XLOOKUP(MID(CELL("filename",$A$1),FIND("]",CELL("filename",$A$1))+1,255)&amp;"|"&amp;$C319,Fonte_OM_Objeto!$G:$G,Fonte_OM_Objeto!$J:$J),"")</f>
        <v/>
      </c>
      <c r="AF319" s="10" t="str" cm="1">
        <f t="array" aca="1" ref="AF319" ca="1">IFERROR(_xlfn.XLOOKUP(MID(CELL("filename",$A$1),FIND("]",CELL("filename",$A$1))+1,255)&amp;"|"&amp;$C319,Fonte_OM_Objeto!$G:$G,Fonte_OM_Objeto!$K:$K),"")</f>
        <v/>
      </c>
    </row>
    <row r="320" spans="1:32" s="1" customFormat="1" ht="19.7" customHeight="1" x14ac:dyDescent="0.2">
      <c r="A320" s="9" t="s">
        <v>30</v>
      </c>
      <c r="B320" s="9" t="s">
        <v>31</v>
      </c>
      <c r="C320" s="9" t="s">
        <v>6331</v>
      </c>
      <c r="D320" s="9" t="s">
        <v>33</v>
      </c>
      <c r="E320" s="9"/>
      <c r="F320" s="9" t="s">
        <v>6329</v>
      </c>
      <c r="G320" s="9" t="s">
        <v>6328</v>
      </c>
      <c r="H320" s="13" t="str">
        <f>IF($D320="BANCADA ESTADUAL (RP 7)","BANCADA ESTADUAL",IF($D320="RELATOR (RP 9)","COMISSÃO MISTA DO CONGRESSO",IFERROR(_xlfn.XLOOKUP($G320,$AH:$AH,$AI:$AI),IFERROR(_xlfn.XLOOKUP($G320,'2021'!$F:$F,'2021'!$G:$G),IFERROR(_xlfn.XLOOKUP($G320,'2022'!$G:$G,'2022'!$H:$H),IFERROR(_xlfn.XLOOKUP($G320,'2023'!$G:$G,'2023'!$H:$H),IFERROR(_xlfn.XLOOKUP($G320,'2019'!$G:$G,'2019'!$H:$H),IFERROR(_xlfn.XLOOKUP($G320,'2024'!$G:$G,'2024'!$H:$H),IFERROR(_xlfn.XLOOKUP($G320,'2025'!$G:$G,'2025'!$H:$H),IFERROR(_xlfn.XLOOKUP($G320,'2026'!$G:$G,'2026'!$H:$H),""))))))))))</f>
        <v>DEPUTADO FEDERAL</v>
      </c>
      <c r="I320" s="9" t="s">
        <v>38</v>
      </c>
      <c r="J320" s="9" t="s">
        <v>2746</v>
      </c>
      <c r="K320" s="9" t="s">
        <v>40</v>
      </c>
      <c r="L320" s="9" t="s">
        <v>41</v>
      </c>
      <c r="M320" s="9" t="s">
        <v>70</v>
      </c>
      <c r="N320" s="9" t="s">
        <v>71</v>
      </c>
      <c r="O320" s="9" t="s">
        <v>5239</v>
      </c>
      <c r="P320" s="9" t="s">
        <v>45</v>
      </c>
      <c r="Q320" s="9" t="s">
        <v>62</v>
      </c>
      <c r="R320" s="9" t="s">
        <v>45</v>
      </c>
      <c r="S320" s="9" t="s">
        <v>5237</v>
      </c>
      <c r="T320" s="9" t="s">
        <v>75</v>
      </c>
      <c r="U320" s="9" t="s">
        <v>76</v>
      </c>
      <c r="V320" s="9" t="s">
        <v>75</v>
      </c>
      <c r="W320" s="9" t="s">
        <v>51</v>
      </c>
      <c r="X320" s="9" t="s">
        <v>102</v>
      </c>
      <c r="Y320" s="9" t="s">
        <v>53</v>
      </c>
      <c r="Z320" s="9" t="s">
        <v>5207</v>
      </c>
      <c r="AA320" s="9" t="s">
        <v>55</v>
      </c>
      <c r="AB320" s="9" t="s">
        <v>5248</v>
      </c>
      <c r="AC320" s="12">
        <v>0</v>
      </c>
      <c r="AD320" s="6"/>
      <c r="AE320" s="10" t="str" cm="1">
        <f t="array" aca="1" ref="AE320" ca="1">IFERROR(_xlfn.XLOOKUP(MID(CELL("filename",$A$1),FIND("]",CELL("filename",$A$1))+1,255)&amp;"|"&amp;$C320,Fonte_OM_Objeto!$G:$G,Fonte_OM_Objeto!$J:$J),"")</f>
        <v/>
      </c>
      <c r="AF320" s="10" t="str" cm="1">
        <f t="array" aca="1" ref="AF320" ca="1">IFERROR(_xlfn.XLOOKUP(MID(CELL("filename",$A$1),FIND("]",CELL("filename",$A$1))+1,255)&amp;"|"&amp;$C320,Fonte_OM_Objeto!$G:$G,Fonte_OM_Objeto!$K:$K),"")</f>
        <v/>
      </c>
    </row>
    <row r="321" spans="1:32" s="1" customFormat="1" ht="19.7" customHeight="1" x14ac:dyDescent="0.2">
      <c r="A321" s="9" t="s">
        <v>30</v>
      </c>
      <c r="B321" s="9" t="s">
        <v>31</v>
      </c>
      <c r="C321" s="9" t="s">
        <v>6330</v>
      </c>
      <c r="D321" s="9" t="s">
        <v>33</v>
      </c>
      <c r="E321" s="9"/>
      <c r="F321" s="9" t="s">
        <v>6329</v>
      </c>
      <c r="G321" s="9" t="s">
        <v>6328</v>
      </c>
      <c r="H321" s="13" t="str">
        <f>IF($D321="BANCADA ESTADUAL (RP 7)","BANCADA ESTADUAL",IF($D321="RELATOR (RP 9)","COMISSÃO MISTA DO CONGRESSO",IFERROR(_xlfn.XLOOKUP($G321,$AH:$AH,$AI:$AI),IFERROR(_xlfn.XLOOKUP($G321,'2021'!$F:$F,'2021'!$G:$G),IFERROR(_xlfn.XLOOKUP($G321,'2022'!$G:$G,'2022'!$H:$H),IFERROR(_xlfn.XLOOKUP($G321,'2023'!$G:$G,'2023'!$H:$H),IFERROR(_xlfn.XLOOKUP($G321,'2019'!$G:$G,'2019'!$H:$H),IFERROR(_xlfn.XLOOKUP($G321,'2024'!$G:$G,'2024'!$H:$H),IFERROR(_xlfn.XLOOKUP($G321,'2025'!$G:$G,'2025'!$H:$H),IFERROR(_xlfn.XLOOKUP($G321,'2026'!$G:$G,'2026'!$H:$H),""))))))))))</f>
        <v>DEPUTADO FEDERAL</v>
      </c>
      <c r="I321" s="9" t="s">
        <v>38</v>
      </c>
      <c r="J321" s="9" t="s">
        <v>2746</v>
      </c>
      <c r="K321" s="9" t="s">
        <v>40</v>
      </c>
      <c r="L321" s="9" t="s">
        <v>41</v>
      </c>
      <c r="M321" s="9" t="s">
        <v>232</v>
      </c>
      <c r="N321" s="9" t="s">
        <v>233</v>
      </c>
      <c r="O321" s="9" t="s">
        <v>6327</v>
      </c>
      <c r="P321" s="9" t="s">
        <v>45</v>
      </c>
      <c r="Q321" s="9" t="s">
        <v>5298</v>
      </c>
      <c r="R321" s="9" t="s">
        <v>45</v>
      </c>
      <c r="S321" s="9" t="s">
        <v>5231</v>
      </c>
      <c r="T321" s="9" t="s">
        <v>6326</v>
      </c>
      <c r="U321" s="9" t="s">
        <v>38</v>
      </c>
      <c r="V321" s="9" t="s">
        <v>1672</v>
      </c>
      <c r="W321" s="9" t="s">
        <v>51</v>
      </c>
      <c r="X321" s="9" t="s">
        <v>102</v>
      </c>
      <c r="Y321" s="9" t="s">
        <v>53</v>
      </c>
      <c r="Z321" s="9" t="s">
        <v>5207</v>
      </c>
      <c r="AA321" s="9" t="s">
        <v>55</v>
      </c>
      <c r="AB321" s="9" t="s">
        <v>5248</v>
      </c>
      <c r="AC321" s="12">
        <v>0</v>
      </c>
      <c r="AD321" s="6"/>
      <c r="AE321" s="10" t="str" cm="1">
        <f t="array" aca="1" ref="AE321" ca="1">IFERROR(_xlfn.XLOOKUP(MID(CELL("filename",$A$1),FIND("]",CELL("filename",$A$1))+1,255)&amp;"|"&amp;$C321,Fonte_OM_Objeto!$G:$G,Fonte_OM_Objeto!$J:$J),"")</f>
        <v/>
      </c>
      <c r="AF321" s="10" t="str" cm="1">
        <f t="array" aca="1" ref="AF321" ca="1">IFERROR(_xlfn.XLOOKUP(MID(CELL("filename",$A$1),FIND("]",CELL("filename",$A$1))+1,255)&amp;"|"&amp;$C321,Fonte_OM_Objeto!$G:$G,Fonte_OM_Objeto!$K:$K),"")</f>
        <v/>
      </c>
    </row>
    <row r="322" spans="1:32" s="1" customFormat="1" ht="19.7" customHeight="1" x14ac:dyDescent="0.2">
      <c r="A322" s="9" t="s">
        <v>30</v>
      </c>
      <c r="B322" s="9" t="s">
        <v>31</v>
      </c>
      <c r="C322" s="9" t="s">
        <v>4569</v>
      </c>
      <c r="D322" s="9" t="s">
        <v>33</v>
      </c>
      <c r="E322" s="9"/>
      <c r="F322" s="9" t="s">
        <v>319</v>
      </c>
      <c r="G322" s="9" t="s">
        <v>320</v>
      </c>
      <c r="H322" s="13" t="str">
        <f>IF($D322="BANCADA ESTADUAL (RP 7)","BANCADA ESTADUAL",IF($D322="RELATOR (RP 9)","COMISSÃO MISTA DO CONGRESSO",IFERROR(_xlfn.XLOOKUP($G322,$AH:$AH,$AI:$AI),IFERROR(_xlfn.XLOOKUP($G322,'2021'!$F:$F,'2021'!$G:$G),IFERROR(_xlfn.XLOOKUP($G322,'2022'!$G:$G,'2022'!$H:$H),IFERROR(_xlfn.XLOOKUP($G322,'2023'!$G:$G,'2023'!$H:$H),IFERROR(_xlfn.XLOOKUP($G322,'2019'!$G:$G,'2019'!$H:$H),IFERROR(_xlfn.XLOOKUP($G322,'2024'!$G:$G,'2024'!$H:$H),IFERROR(_xlfn.XLOOKUP($G322,'2025'!$G:$G,'2025'!$H:$H),IFERROR(_xlfn.XLOOKUP($G322,'2026'!$G:$G,'2026'!$H:$H),""))))))))))</f>
        <v>DEPUTADO FEDERAL</v>
      </c>
      <c r="I322" s="9" t="s">
        <v>242</v>
      </c>
      <c r="J322" s="9" t="s">
        <v>321</v>
      </c>
      <c r="K322" s="9" t="s">
        <v>40</v>
      </c>
      <c r="L322" s="9" t="s">
        <v>41</v>
      </c>
      <c r="M322" s="9" t="s">
        <v>59</v>
      </c>
      <c r="N322" s="9" t="s">
        <v>5252</v>
      </c>
      <c r="O322" s="9" t="s">
        <v>6325</v>
      </c>
      <c r="P322" s="9" t="s">
        <v>45</v>
      </c>
      <c r="Q322" s="9" t="s">
        <v>62</v>
      </c>
      <c r="R322" s="9" t="s">
        <v>45</v>
      </c>
      <c r="S322" s="9" t="s">
        <v>5218</v>
      </c>
      <c r="T322" s="9" t="s">
        <v>1975</v>
      </c>
      <c r="U322" s="9" t="s">
        <v>242</v>
      </c>
      <c r="V322" s="9" t="s">
        <v>1974</v>
      </c>
      <c r="W322" s="9" t="s">
        <v>51</v>
      </c>
      <c r="X322" s="9" t="s">
        <v>52</v>
      </c>
      <c r="Y322" s="9" t="s">
        <v>53</v>
      </c>
      <c r="Z322" s="9" t="s">
        <v>5207</v>
      </c>
      <c r="AA322" s="9" t="s">
        <v>55</v>
      </c>
      <c r="AB322" s="9" t="s">
        <v>5248</v>
      </c>
      <c r="AC322" s="12">
        <v>0</v>
      </c>
      <c r="AD322" s="6"/>
      <c r="AE322" s="10" t="str" cm="1">
        <f t="array" aca="1" ref="AE322" ca="1">IFERROR(_xlfn.XLOOKUP(MID(CELL("filename",$A$1),FIND("]",CELL("filename",$A$1))+1,255)&amp;"|"&amp;$C322,Fonte_OM_Objeto!$G:$G,Fonte_OM_Objeto!$J:$J),"")</f>
        <v/>
      </c>
      <c r="AF322" s="10" t="str" cm="1">
        <f t="array" aca="1" ref="AF322" ca="1">IFERROR(_xlfn.XLOOKUP(MID(CELL("filename",$A$1),FIND("]",CELL("filename",$A$1))+1,255)&amp;"|"&amp;$C322,Fonte_OM_Objeto!$G:$G,Fonte_OM_Objeto!$K:$K),"")</f>
        <v/>
      </c>
    </row>
    <row r="323" spans="1:32" s="1" customFormat="1" ht="19.7" customHeight="1" x14ac:dyDescent="0.2">
      <c r="A323" s="9" t="s">
        <v>30</v>
      </c>
      <c r="B323" s="9" t="s">
        <v>31</v>
      </c>
      <c r="C323" s="9" t="s">
        <v>6324</v>
      </c>
      <c r="D323" s="9" t="s">
        <v>33</v>
      </c>
      <c r="E323" s="9"/>
      <c r="F323" s="9" t="s">
        <v>6323</v>
      </c>
      <c r="G323" s="9" t="s">
        <v>6322</v>
      </c>
      <c r="H323" s="13" t="str">
        <f>IF($D323="BANCADA ESTADUAL (RP 7)","BANCADA ESTADUAL",IF($D323="RELATOR (RP 9)","COMISSÃO MISTA DO CONGRESSO",IFERROR(_xlfn.XLOOKUP($G323,$AH:$AH,$AI:$AI),IFERROR(_xlfn.XLOOKUP($G323,'2021'!$F:$F,'2021'!$G:$G),IFERROR(_xlfn.XLOOKUP($G323,'2022'!$G:$G,'2022'!$H:$H),IFERROR(_xlfn.XLOOKUP($G323,'2023'!$G:$G,'2023'!$H:$H),IFERROR(_xlfn.XLOOKUP($G323,'2019'!$G:$G,'2019'!$H:$H),IFERROR(_xlfn.XLOOKUP($G323,'2024'!$G:$G,'2024'!$H:$H),IFERROR(_xlfn.XLOOKUP($G323,'2025'!$G:$G,'2025'!$H:$H),IFERROR(_xlfn.XLOOKUP($G323,'2026'!$G:$G,'2026'!$H:$H),""))))))))))</f>
        <v/>
      </c>
      <c r="I323" s="9" t="s">
        <v>144</v>
      </c>
      <c r="J323" s="9" t="s">
        <v>5885</v>
      </c>
      <c r="K323" s="9" t="s">
        <v>40</v>
      </c>
      <c r="L323" s="9" t="s">
        <v>41</v>
      </c>
      <c r="M323" s="9" t="s">
        <v>70</v>
      </c>
      <c r="N323" s="9" t="s">
        <v>71</v>
      </c>
      <c r="O323" s="9" t="s">
        <v>2326</v>
      </c>
      <c r="P323" s="9" t="s">
        <v>45</v>
      </c>
      <c r="Q323" s="9" t="s">
        <v>62</v>
      </c>
      <c r="R323" s="9" t="s">
        <v>45</v>
      </c>
      <c r="S323" s="9" t="s">
        <v>5208</v>
      </c>
      <c r="T323" s="9" t="s">
        <v>75</v>
      </c>
      <c r="U323" s="9" t="s">
        <v>76</v>
      </c>
      <c r="V323" s="9" t="s">
        <v>75</v>
      </c>
      <c r="W323" s="9" t="s">
        <v>51</v>
      </c>
      <c r="X323" s="9" t="s">
        <v>52</v>
      </c>
      <c r="Y323" s="9" t="s">
        <v>53</v>
      </c>
      <c r="Z323" s="9" t="s">
        <v>5207</v>
      </c>
      <c r="AA323" s="9" t="s">
        <v>55</v>
      </c>
      <c r="AB323" s="9" t="s">
        <v>5248</v>
      </c>
      <c r="AC323" s="12">
        <v>130000</v>
      </c>
      <c r="AD323" s="6"/>
      <c r="AE323" s="10" t="str" cm="1">
        <f t="array" aca="1" ref="AE323" ca="1">IFERROR(_xlfn.XLOOKUP(MID(CELL("filename",$A$1),FIND("]",CELL("filename",$A$1))+1,255)&amp;"|"&amp;$C323,Fonte_OM_Objeto!$G:$G,Fonte_OM_Objeto!$J:$J),"")</f>
        <v/>
      </c>
      <c r="AF323" s="10" t="str" cm="1">
        <f t="array" aca="1" ref="AF323" ca="1">IFERROR(_xlfn.XLOOKUP(MID(CELL("filename",$A$1),FIND("]",CELL("filename",$A$1))+1,255)&amp;"|"&amp;$C323,Fonte_OM_Objeto!$G:$G,Fonte_OM_Objeto!$K:$K),"")</f>
        <v/>
      </c>
    </row>
    <row r="324" spans="1:32" s="1" customFormat="1" ht="19.7" customHeight="1" x14ac:dyDescent="0.2">
      <c r="A324" s="9" t="s">
        <v>30</v>
      </c>
      <c r="B324" s="9" t="s">
        <v>31</v>
      </c>
      <c r="C324" s="9" t="s">
        <v>6321</v>
      </c>
      <c r="D324" s="9" t="s">
        <v>33</v>
      </c>
      <c r="E324" s="9"/>
      <c r="F324" s="9" t="s">
        <v>6316</v>
      </c>
      <c r="G324" s="9" t="s">
        <v>6315</v>
      </c>
      <c r="H324" s="13" t="str">
        <f>IF($D324="BANCADA ESTADUAL (RP 7)","BANCADA ESTADUAL",IF($D324="RELATOR (RP 9)","COMISSÃO MISTA DO CONGRESSO",IFERROR(_xlfn.XLOOKUP($G324,$AH:$AH,$AI:$AI),IFERROR(_xlfn.XLOOKUP($G324,'2021'!$F:$F,'2021'!$G:$G),IFERROR(_xlfn.XLOOKUP($G324,'2022'!$G:$G,'2022'!$H:$H),IFERROR(_xlfn.XLOOKUP($G324,'2023'!$G:$G,'2023'!$H:$H),IFERROR(_xlfn.XLOOKUP($G324,'2019'!$G:$G,'2019'!$H:$H),IFERROR(_xlfn.XLOOKUP($G324,'2024'!$G:$G,'2024'!$H:$H),IFERROR(_xlfn.XLOOKUP($G324,'2025'!$G:$G,'2025'!$H:$H),IFERROR(_xlfn.XLOOKUP($G324,'2026'!$G:$G,'2026'!$H:$H),""))))))))))</f>
        <v>DEPUTADO FEDERAL</v>
      </c>
      <c r="I324" s="9" t="s">
        <v>212</v>
      </c>
      <c r="J324" s="9" t="s">
        <v>69</v>
      </c>
      <c r="K324" s="9" t="s">
        <v>40</v>
      </c>
      <c r="L324" s="9" t="s">
        <v>41</v>
      </c>
      <c r="M324" s="9" t="s">
        <v>59</v>
      </c>
      <c r="N324" s="9" t="s">
        <v>5252</v>
      </c>
      <c r="O324" s="9" t="s">
        <v>6320</v>
      </c>
      <c r="P324" s="9" t="s">
        <v>45</v>
      </c>
      <c r="Q324" s="9" t="s">
        <v>46</v>
      </c>
      <c r="R324" s="9" t="s">
        <v>5235</v>
      </c>
      <c r="S324" s="9" t="s">
        <v>5210</v>
      </c>
      <c r="T324" s="9" t="s">
        <v>1534</v>
      </c>
      <c r="U324" s="9" t="s">
        <v>212</v>
      </c>
      <c r="V324" s="9" t="s">
        <v>480</v>
      </c>
      <c r="W324" s="9" t="s">
        <v>51</v>
      </c>
      <c r="X324" s="9" t="s">
        <v>102</v>
      </c>
      <c r="Y324" s="9" t="s">
        <v>53</v>
      </c>
      <c r="Z324" s="9" t="s">
        <v>5207</v>
      </c>
      <c r="AA324" s="9" t="s">
        <v>55</v>
      </c>
      <c r="AB324" s="9" t="s">
        <v>5248</v>
      </c>
      <c r="AC324" s="12">
        <v>0</v>
      </c>
      <c r="AD324" s="6"/>
      <c r="AE324" s="10" t="str" cm="1">
        <f t="array" aca="1" ref="AE324" ca="1">IFERROR(_xlfn.XLOOKUP(MID(CELL("filename",$A$1),FIND("]",CELL("filename",$A$1))+1,255)&amp;"|"&amp;$C324,Fonte_OM_Objeto!$G:$G,Fonte_OM_Objeto!$J:$J),"")</f>
        <v/>
      </c>
      <c r="AF324" s="10" t="str" cm="1">
        <f t="array" aca="1" ref="AF324" ca="1">IFERROR(_xlfn.XLOOKUP(MID(CELL("filename",$A$1),FIND("]",CELL("filename",$A$1))+1,255)&amp;"|"&amp;$C324,Fonte_OM_Objeto!$G:$G,Fonte_OM_Objeto!$K:$K),"")</f>
        <v/>
      </c>
    </row>
    <row r="325" spans="1:32" s="1" customFormat="1" ht="19.7" customHeight="1" x14ac:dyDescent="0.2">
      <c r="A325" s="9" t="s">
        <v>30</v>
      </c>
      <c r="B325" s="9" t="s">
        <v>31</v>
      </c>
      <c r="C325" s="9" t="s">
        <v>6319</v>
      </c>
      <c r="D325" s="9" t="s">
        <v>33</v>
      </c>
      <c r="E325" s="9"/>
      <c r="F325" s="9" t="s">
        <v>6316</v>
      </c>
      <c r="G325" s="9" t="s">
        <v>6315</v>
      </c>
      <c r="H325" s="13" t="str">
        <f>IF($D325="BANCADA ESTADUAL (RP 7)","BANCADA ESTADUAL",IF($D325="RELATOR (RP 9)","COMISSÃO MISTA DO CONGRESSO",IFERROR(_xlfn.XLOOKUP($G325,$AH:$AH,$AI:$AI),IFERROR(_xlfn.XLOOKUP($G325,'2021'!$F:$F,'2021'!$G:$G),IFERROR(_xlfn.XLOOKUP($G325,'2022'!$G:$G,'2022'!$H:$H),IFERROR(_xlfn.XLOOKUP($G325,'2023'!$G:$G,'2023'!$H:$H),IFERROR(_xlfn.XLOOKUP($G325,'2019'!$G:$G,'2019'!$H:$H),IFERROR(_xlfn.XLOOKUP($G325,'2024'!$G:$G,'2024'!$H:$H),IFERROR(_xlfn.XLOOKUP($G325,'2025'!$G:$G,'2025'!$H:$H),IFERROR(_xlfn.XLOOKUP($G325,'2026'!$G:$G,'2026'!$H:$H),""))))))))))</f>
        <v>DEPUTADO FEDERAL</v>
      </c>
      <c r="I325" s="9" t="s">
        <v>212</v>
      </c>
      <c r="J325" s="9" t="s">
        <v>69</v>
      </c>
      <c r="K325" s="9" t="s">
        <v>40</v>
      </c>
      <c r="L325" s="9" t="s">
        <v>41</v>
      </c>
      <c r="M325" s="9" t="s">
        <v>59</v>
      </c>
      <c r="N325" s="9" t="s">
        <v>5252</v>
      </c>
      <c r="O325" s="9" t="s">
        <v>5246</v>
      </c>
      <c r="P325" s="9" t="s">
        <v>45</v>
      </c>
      <c r="Q325" s="9" t="s">
        <v>46</v>
      </c>
      <c r="R325" s="9" t="s">
        <v>5235</v>
      </c>
      <c r="S325" s="9" t="s">
        <v>5210</v>
      </c>
      <c r="T325" s="9" t="s">
        <v>75</v>
      </c>
      <c r="U325" s="9" t="s">
        <v>76</v>
      </c>
      <c r="V325" s="9" t="s">
        <v>75</v>
      </c>
      <c r="W325" s="9" t="s">
        <v>51</v>
      </c>
      <c r="X325" s="9" t="s">
        <v>52</v>
      </c>
      <c r="Y325" s="9" t="s">
        <v>53</v>
      </c>
      <c r="Z325" s="9" t="s">
        <v>5207</v>
      </c>
      <c r="AA325" s="9" t="s">
        <v>55</v>
      </c>
      <c r="AB325" s="9" t="s">
        <v>5248</v>
      </c>
      <c r="AC325" s="12">
        <v>0</v>
      </c>
      <c r="AD325" s="6"/>
      <c r="AE325" s="10" t="str" cm="1">
        <f t="array" aca="1" ref="AE325" ca="1">IFERROR(_xlfn.XLOOKUP(MID(CELL("filename",$A$1),FIND("]",CELL("filename",$A$1))+1,255)&amp;"|"&amp;$C325,Fonte_OM_Objeto!$G:$G,Fonte_OM_Objeto!$J:$J),"")</f>
        <v/>
      </c>
      <c r="AF325" s="10" t="str" cm="1">
        <f t="array" aca="1" ref="AF325" ca="1">IFERROR(_xlfn.XLOOKUP(MID(CELL("filename",$A$1),FIND("]",CELL("filename",$A$1))+1,255)&amp;"|"&amp;$C325,Fonte_OM_Objeto!$G:$G,Fonte_OM_Objeto!$K:$K),"")</f>
        <v/>
      </c>
    </row>
    <row r="326" spans="1:32" s="1" customFormat="1" ht="19.7" customHeight="1" x14ac:dyDescent="0.2">
      <c r="A326" s="9" t="s">
        <v>30</v>
      </c>
      <c r="B326" s="9" t="s">
        <v>31</v>
      </c>
      <c r="C326" s="9" t="s">
        <v>6318</v>
      </c>
      <c r="D326" s="9" t="s">
        <v>33</v>
      </c>
      <c r="E326" s="9"/>
      <c r="F326" s="9" t="s">
        <v>6316</v>
      </c>
      <c r="G326" s="9" t="s">
        <v>6315</v>
      </c>
      <c r="H326" s="13" t="str">
        <f>IF($D326="BANCADA ESTADUAL (RP 7)","BANCADA ESTADUAL",IF($D326="RELATOR (RP 9)","COMISSÃO MISTA DO CONGRESSO",IFERROR(_xlfn.XLOOKUP($G326,$AH:$AH,$AI:$AI),IFERROR(_xlfn.XLOOKUP($G326,'2021'!$F:$F,'2021'!$G:$G),IFERROR(_xlfn.XLOOKUP($G326,'2022'!$G:$G,'2022'!$H:$H),IFERROR(_xlfn.XLOOKUP($G326,'2023'!$G:$G,'2023'!$H:$H),IFERROR(_xlfn.XLOOKUP($G326,'2019'!$G:$G,'2019'!$H:$H),IFERROR(_xlfn.XLOOKUP($G326,'2024'!$G:$G,'2024'!$H:$H),IFERROR(_xlfn.XLOOKUP($G326,'2025'!$G:$G,'2025'!$H:$H),IFERROR(_xlfn.XLOOKUP($G326,'2026'!$G:$G,'2026'!$H:$H),""))))))))))</f>
        <v>DEPUTADO FEDERAL</v>
      </c>
      <c r="I326" s="9" t="s">
        <v>212</v>
      </c>
      <c r="J326" s="9" t="s">
        <v>69</v>
      </c>
      <c r="K326" s="9" t="s">
        <v>40</v>
      </c>
      <c r="L326" s="9" t="s">
        <v>41</v>
      </c>
      <c r="M326" s="9" t="s">
        <v>70</v>
      </c>
      <c r="N326" s="9" t="s">
        <v>71</v>
      </c>
      <c r="O326" s="9" t="s">
        <v>5239</v>
      </c>
      <c r="P326" s="9" t="s">
        <v>45</v>
      </c>
      <c r="Q326" s="9" t="s">
        <v>62</v>
      </c>
      <c r="R326" s="9" t="s">
        <v>45</v>
      </c>
      <c r="S326" s="9" t="s">
        <v>5237</v>
      </c>
      <c r="T326" s="9" t="s">
        <v>75</v>
      </c>
      <c r="U326" s="9" t="s">
        <v>76</v>
      </c>
      <c r="V326" s="9" t="s">
        <v>75</v>
      </c>
      <c r="W326" s="9" t="s">
        <v>51</v>
      </c>
      <c r="X326" s="9" t="s">
        <v>102</v>
      </c>
      <c r="Y326" s="9" t="s">
        <v>53</v>
      </c>
      <c r="Z326" s="9" t="s">
        <v>5207</v>
      </c>
      <c r="AA326" s="9" t="s">
        <v>55</v>
      </c>
      <c r="AB326" s="9" t="s">
        <v>5248</v>
      </c>
      <c r="AC326" s="12">
        <v>0</v>
      </c>
      <c r="AD326" s="6"/>
      <c r="AE326" s="10" t="str" cm="1">
        <f t="array" aca="1" ref="AE326" ca="1">IFERROR(_xlfn.XLOOKUP(MID(CELL("filename",$A$1),FIND("]",CELL("filename",$A$1))+1,255)&amp;"|"&amp;$C326,Fonte_OM_Objeto!$G:$G,Fonte_OM_Objeto!$J:$J),"")</f>
        <v/>
      </c>
      <c r="AF326" s="10" t="str" cm="1">
        <f t="array" aca="1" ref="AF326" ca="1">IFERROR(_xlfn.XLOOKUP(MID(CELL("filename",$A$1),FIND("]",CELL("filename",$A$1))+1,255)&amp;"|"&amp;$C326,Fonte_OM_Objeto!$G:$G,Fonte_OM_Objeto!$K:$K),"")</f>
        <v/>
      </c>
    </row>
    <row r="327" spans="1:32" s="1" customFormat="1" ht="19.7" customHeight="1" x14ac:dyDescent="0.2">
      <c r="A327" s="9" t="s">
        <v>30</v>
      </c>
      <c r="B327" s="9" t="s">
        <v>31</v>
      </c>
      <c r="C327" s="9" t="s">
        <v>6317</v>
      </c>
      <c r="D327" s="9" t="s">
        <v>33</v>
      </c>
      <c r="E327" s="9"/>
      <c r="F327" s="9" t="s">
        <v>6316</v>
      </c>
      <c r="G327" s="9" t="s">
        <v>6315</v>
      </c>
      <c r="H327" s="13" t="str">
        <f>IF($D327="BANCADA ESTADUAL (RP 7)","BANCADA ESTADUAL",IF($D327="RELATOR (RP 9)","COMISSÃO MISTA DO CONGRESSO",IFERROR(_xlfn.XLOOKUP($G327,$AH:$AH,$AI:$AI),IFERROR(_xlfn.XLOOKUP($G327,'2021'!$F:$F,'2021'!$G:$G),IFERROR(_xlfn.XLOOKUP($G327,'2022'!$G:$G,'2022'!$H:$H),IFERROR(_xlfn.XLOOKUP($G327,'2023'!$G:$G,'2023'!$H:$H),IFERROR(_xlfn.XLOOKUP($G327,'2019'!$G:$G,'2019'!$H:$H),IFERROR(_xlfn.XLOOKUP($G327,'2024'!$G:$G,'2024'!$H:$H),IFERROR(_xlfn.XLOOKUP($G327,'2025'!$G:$G,'2025'!$H:$H),IFERROR(_xlfn.XLOOKUP($G327,'2026'!$G:$G,'2026'!$H:$H),""))))))))))</f>
        <v>DEPUTADO FEDERAL</v>
      </c>
      <c r="I327" s="9" t="s">
        <v>212</v>
      </c>
      <c r="J327" s="9" t="s">
        <v>69</v>
      </c>
      <c r="K327" s="9" t="s">
        <v>40</v>
      </c>
      <c r="L327" s="9" t="s">
        <v>41</v>
      </c>
      <c r="M327" s="9" t="s">
        <v>59</v>
      </c>
      <c r="N327" s="9" t="s">
        <v>5252</v>
      </c>
      <c r="O327" s="9" t="s">
        <v>5256</v>
      </c>
      <c r="P327" s="9" t="s">
        <v>45</v>
      </c>
      <c r="Q327" s="9" t="s">
        <v>62</v>
      </c>
      <c r="R327" s="9" t="s">
        <v>45</v>
      </c>
      <c r="S327" s="9" t="s">
        <v>5218</v>
      </c>
      <c r="T327" s="9" t="s">
        <v>75</v>
      </c>
      <c r="U327" s="9" t="s">
        <v>76</v>
      </c>
      <c r="V327" s="9" t="s">
        <v>75</v>
      </c>
      <c r="W327" s="9" t="s">
        <v>51</v>
      </c>
      <c r="X327" s="9" t="s">
        <v>102</v>
      </c>
      <c r="Y327" s="9" t="s">
        <v>53</v>
      </c>
      <c r="Z327" s="9" t="s">
        <v>5207</v>
      </c>
      <c r="AA327" s="9" t="s">
        <v>55</v>
      </c>
      <c r="AB327" s="9" t="s">
        <v>5248</v>
      </c>
      <c r="AC327" s="12">
        <v>0</v>
      </c>
      <c r="AD327" s="6"/>
      <c r="AE327" s="10" t="str" cm="1">
        <f t="array" aca="1" ref="AE327" ca="1">IFERROR(_xlfn.XLOOKUP(MID(CELL("filename",$A$1),FIND("]",CELL("filename",$A$1))+1,255)&amp;"|"&amp;$C327,Fonte_OM_Objeto!$G:$G,Fonte_OM_Objeto!$J:$J),"")</f>
        <v/>
      </c>
      <c r="AF327" s="10" t="str" cm="1">
        <f t="array" aca="1" ref="AF327" ca="1">IFERROR(_xlfn.XLOOKUP(MID(CELL("filename",$A$1),FIND("]",CELL("filename",$A$1))+1,255)&amp;"|"&amp;$C327,Fonte_OM_Objeto!$G:$G,Fonte_OM_Objeto!$K:$K),"")</f>
        <v/>
      </c>
    </row>
    <row r="328" spans="1:32" s="1" customFormat="1" ht="19.7" customHeight="1" x14ac:dyDescent="0.2">
      <c r="A328" s="9" t="s">
        <v>30</v>
      </c>
      <c r="B328" s="9" t="s">
        <v>31</v>
      </c>
      <c r="C328" s="9" t="s">
        <v>6314</v>
      </c>
      <c r="D328" s="9" t="s">
        <v>33</v>
      </c>
      <c r="E328" s="9"/>
      <c r="F328" s="9" t="s">
        <v>6313</v>
      </c>
      <c r="G328" s="9" t="s">
        <v>6312</v>
      </c>
      <c r="H328" s="13" t="str">
        <f>IF($D328="BANCADA ESTADUAL (RP 7)","BANCADA ESTADUAL",IF($D328="RELATOR (RP 9)","COMISSÃO MISTA DO CONGRESSO",IFERROR(_xlfn.XLOOKUP($G328,$AH:$AH,$AI:$AI),IFERROR(_xlfn.XLOOKUP($G328,'2021'!$F:$F,'2021'!$G:$G),IFERROR(_xlfn.XLOOKUP($G328,'2022'!$G:$G,'2022'!$H:$H),IFERROR(_xlfn.XLOOKUP($G328,'2023'!$G:$G,'2023'!$H:$H),IFERROR(_xlfn.XLOOKUP($G328,'2019'!$G:$G,'2019'!$H:$H),IFERROR(_xlfn.XLOOKUP($G328,'2024'!$G:$G,'2024'!$H:$H),IFERROR(_xlfn.XLOOKUP($G328,'2025'!$G:$G,'2025'!$H:$H),IFERROR(_xlfn.XLOOKUP($G328,'2026'!$G:$G,'2026'!$H:$H),""))))))))))</f>
        <v>DEPUTADO FEDERAL</v>
      </c>
      <c r="I328" s="9" t="s">
        <v>451</v>
      </c>
      <c r="J328" s="9" t="s">
        <v>477</v>
      </c>
      <c r="K328" s="9" t="s">
        <v>40</v>
      </c>
      <c r="L328" s="9" t="s">
        <v>41</v>
      </c>
      <c r="M328" s="9" t="s">
        <v>59</v>
      </c>
      <c r="N328" s="9" t="s">
        <v>5252</v>
      </c>
      <c r="O328" s="9" t="s">
        <v>5256</v>
      </c>
      <c r="P328" s="9" t="s">
        <v>45</v>
      </c>
      <c r="Q328" s="9" t="s">
        <v>62</v>
      </c>
      <c r="R328" s="9" t="s">
        <v>45</v>
      </c>
      <c r="S328" s="9" t="s">
        <v>5218</v>
      </c>
      <c r="T328" s="9" t="s">
        <v>75</v>
      </c>
      <c r="U328" s="9" t="s">
        <v>76</v>
      </c>
      <c r="V328" s="9" t="s">
        <v>75</v>
      </c>
      <c r="W328" s="9" t="s">
        <v>51</v>
      </c>
      <c r="X328" s="9" t="s">
        <v>52</v>
      </c>
      <c r="Y328" s="9" t="s">
        <v>53</v>
      </c>
      <c r="Z328" s="9" t="s">
        <v>5207</v>
      </c>
      <c r="AA328" s="9" t="s">
        <v>55</v>
      </c>
      <c r="AB328" s="9" t="s">
        <v>5248</v>
      </c>
      <c r="AC328" s="12">
        <v>0</v>
      </c>
      <c r="AD328" s="6"/>
      <c r="AE328" s="10" t="str" cm="1">
        <f t="array" aca="1" ref="AE328" ca="1">IFERROR(_xlfn.XLOOKUP(MID(CELL("filename",$A$1),FIND("]",CELL("filename",$A$1))+1,255)&amp;"|"&amp;$C328,Fonte_OM_Objeto!$G:$G,Fonte_OM_Objeto!$J:$J),"")</f>
        <v/>
      </c>
      <c r="AF328" s="10" t="str" cm="1">
        <f t="array" aca="1" ref="AF328" ca="1">IFERROR(_xlfn.XLOOKUP(MID(CELL("filename",$A$1),FIND("]",CELL("filename",$A$1))+1,255)&amp;"|"&amp;$C328,Fonte_OM_Objeto!$G:$G,Fonte_OM_Objeto!$K:$K),"")</f>
        <v/>
      </c>
    </row>
    <row r="329" spans="1:32" s="1" customFormat="1" ht="19.7" customHeight="1" x14ac:dyDescent="0.2">
      <c r="A329" s="9" t="s">
        <v>30</v>
      </c>
      <c r="B329" s="9" t="s">
        <v>31</v>
      </c>
      <c r="C329" s="9" t="s">
        <v>6311</v>
      </c>
      <c r="D329" s="9" t="s">
        <v>33</v>
      </c>
      <c r="E329" s="9"/>
      <c r="F329" s="9" t="s">
        <v>4566</v>
      </c>
      <c r="G329" s="9" t="s">
        <v>4565</v>
      </c>
      <c r="H329" s="13" t="str">
        <f>IF($D329="BANCADA ESTADUAL (RP 7)","BANCADA ESTADUAL",IF($D329="RELATOR (RP 9)","COMISSÃO MISTA DO CONGRESSO",IFERROR(_xlfn.XLOOKUP($G329,$AH:$AH,$AI:$AI),IFERROR(_xlfn.XLOOKUP($G329,'2021'!$F:$F,'2021'!$G:$G),IFERROR(_xlfn.XLOOKUP($G329,'2022'!$G:$G,'2022'!$H:$H),IFERROR(_xlfn.XLOOKUP($G329,'2023'!$G:$G,'2023'!$H:$H),IFERROR(_xlfn.XLOOKUP($G329,'2019'!$G:$G,'2019'!$H:$H),IFERROR(_xlfn.XLOOKUP($G329,'2024'!$G:$G,'2024'!$H:$H),IFERROR(_xlfn.XLOOKUP($G329,'2025'!$G:$G,'2025'!$H:$H),IFERROR(_xlfn.XLOOKUP($G329,'2026'!$G:$G,'2026'!$H:$H),""))))))))))</f>
        <v>DEPUTADO FEDERAL</v>
      </c>
      <c r="I329" s="9" t="s">
        <v>96</v>
      </c>
      <c r="J329" s="9" t="s">
        <v>293</v>
      </c>
      <c r="K329" s="9" t="s">
        <v>40</v>
      </c>
      <c r="L329" s="9" t="s">
        <v>41</v>
      </c>
      <c r="M329" s="9" t="s">
        <v>42</v>
      </c>
      <c r="N329" s="9" t="s">
        <v>5257</v>
      </c>
      <c r="O329" s="9" t="s">
        <v>6310</v>
      </c>
      <c r="P329" s="9" t="s">
        <v>45</v>
      </c>
      <c r="Q329" s="9" t="s">
        <v>46</v>
      </c>
      <c r="R329" s="9" t="s">
        <v>5235</v>
      </c>
      <c r="S329" s="9" t="s">
        <v>5210</v>
      </c>
      <c r="T329" s="9" t="s">
        <v>6309</v>
      </c>
      <c r="U329" s="9" t="s">
        <v>96</v>
      </c>
      <c r="V329" s="9" t="s">
        <v>6308</v>
      </c>
      <c r="W329" s="9" t="s">
        <v>51</v>
      </c>
      <c r="X329" s="9" t="s">
        <v>52</v>
      </c>
      <c r="Y329" s="9" t="s">
        <v>53</v>
      </c>
      <c r="Z329" s="9" t="s">
        <v>5207</v>
      </c>
      <c r="AA329" s="9" t="s">
        <v>55</v>
      </c>
      <c r="AB329" s="9" t="s">
        <v>5248</v>
      </c>
      <c r="AC329" s="12">
        <v>0</v>
      </c>
      <c r="AD329" s="6"/>
      <c r="AE329" s="10" t="str" cm="1">
        <f t="array" aca="1" ref="AE329" ca="1">IFERROR(_xlfn.XLOOKUP(MID(CELL("filename",$A$1),FIND("]",CELL("filename",$A$1))+1,255)&amp;"|"&amp;$C329,Fonte_OM_Objeto!$G:$G,Fonte_OM_Objeto!$J:$J),"")</f>
        <v/>
      </c>
      <c r="AF329" s="10" t="str" cm="1">
        <f t="array" aca="1" ref="AF329" ca="1">IFERROR(_xlfn.XLOOKUP(MID(CELL("filename",$A$1),FIND("]",CELL("filename",$A$1))+1,255)&amp;"|"&amp;$C329,Fonte_OM_Objeto!$G:$G,Fonte_OM_Objeto!$K:$K),"")</f>
        <v/>
      </c>
    </row>
    <row r="330" spans="1:32" s="1" customFormat="1" ht="19.7" customHeight="1" x14ac:dyDescent="0.2">
      <c r="A330" s="9" t="s">
        <v>30</v>
      </c>
      <c r="B330" s="9" t="s">
        <v>31</v>
      </c>
      <c r="C330" s="9" t="s">
        <v>6307</v>
      </c>
      <c r="D330" s="9" t="s">
        <v>33</v>
      </c>
      <c r="E330" s="9"/>
      <c r="F330" s="9" t="s">
        <v>4566</v>
      </c>
      <c r="G330" s="9" t="s">
        <v>4565</v>
      </c>
      <c r="H330" s="13" t="str">
        <f>IF($D330="BANCADA ESTADUAL (RP 7)","BANCADA ESTADUAL",IF($D330="RELATOR (RP 9)","COMISSÃO MISTA DO CONGRESSO",IFERROR(_xlfn.XLOOKUP($G330,$AH:$AH,$AI:$AI),IFERROR(_xlfn.XLOOKUP($G330,'2021'!$F:$F,'2021'!$G:$G),IFERROR(_xlfn.XLOOKUP($G330,'2022'!$G:$G,'2022'!$H:$H),IFERROR(_xlfn.XLOOKUP($G330,'2023'!$G:$G,'2023'!$H:$H),IFERROR(_xlfn.XLOOKUP($G330,'2019'!$G:$G,'2019'!$H:$H),IFERROR(_xlfn.XLOOKUP($G330,'2024'!$G:$G,'2024'!$H:$H),IFERROR(_xlfn.XLOOKUP($G330,'2025'!$G:$G,'2025'!$H:$H),IFERROR(_xlfn.XLOOKUP($G330,'2026'!$G:$G,'2026'!$H:$H),""))))))))))</f>
        <v>DEPUTADO FEDERAL</v>
      </c>
      <c r="I330" s="9" t="s">
        <v>96</v>
      </c>
      <c r="J330" s="9" t="s">
        <v>293</v>
      </c>
      <c r="K330" s="9" t="s">
        <v>40</v>
      </c>
      <c r="L330" s="9" t="s">
        <v>41</v>
      </c>
      <c r="M330" s="9" t="s">
        <v>232</v>
      </c>
      <c r="N330" s="9" t="s">
        <v>233</v>
      </c>
      <c r="O330" s="9" t="s">
        <v>5299</v>
      </c>
      <c r="P330" s="9" t="s">
        <v>45</v>
      </c>
      <c r="Q330" s="9" t="s">
        <v>5298</v>
      </c>
      <c r="R330" s="9" t="s">
        <v>45</v>
      </c>
      <c r="S330" s="9" t="s">
        <v>5231</v>
      </c>
      <c r="T330" s="9" t="s">
        <v>75</v>
      </c>
      <c r="U330" s="9" t="s">
        <v>76</v>
      </c>
      <c r="V330" s="9" t="s">
        <v>75</v>
      </c>
      <c r="W330" s="9" t="s">
        <v>51</v>
      </c>
      <c r="X330" s="9" t="s">
        <v>102</v>
      </c>
      <c r="Y330" s="9" t="s">
        <v>53</v>
      </c>
      <c r="Z330" s="9" t="s">
        <v>54</v>
      </c>
      <c r="AA330" s="9" t="s">
        <v>55</v>
      </c>
      <c r="AB330" s="9" t="s">
        <v>5234</v>
      </c>
      <c r="AC330" s="12">
        <v>0</v>
      </c>
      <c r="AD330" s="6"/>
      <c r="AE330" s="10" t="str" cm="1">
        <f t="array" aca="1" ref="AE330" ca="1">IFERROR(_xlfn.XLOOKUP(MID(CELL("filename",$A$1),FIND("]",CELL("filename",$A$1))+1,255)&amp;"|"&amp;$C330,Fonte_OM_Objeto!$G:$G,Fonte_OM_Objeto!$J:$J),"")</f>
        <v/>
      </c>
      <c r="AF330" s="10" t="str" cm="1">
        <f t="array" aca="1" ref="AF330" ca="1">IFERROR(_xlfn.XLOOKUP(MID(CELL("filename",$A$1),FIND("]",CELL("filename",$A$1))+1,255)&amp;"|"&amp;$C330,Fonte_OM_Objeto!$G:$G,Fonte_OM_Objeto!$K:$K),"")</f>
        <v/>
      </c>
    </row>
    <row r="331" spans="1:32" s="1" customFormat="1" ht="19.7" customHeight="1" x14ac:dyDescent="0.2">
      <c r="A331" s="9" t="s">
        <v>30</v>
      </c>
      <c r="B331" s="9" t="s">
        <v>31</v>
      </c>
      <c r="C331" s="9" t="s">
        <v>331</v>
      </c>
      <c r="D331" s="9" t="s">
        <v>33</v>
      </c>
      <c r="E331" s="9"/>
      <c r="F331" s="9" t="s">
        <v>332</v>
      </c>
      <c r="G331" s="9" t="s">
        <v>333</v>
      </c>
      <c r="H331" s="13" t="str">
        <f>IF($D331="BANCADA ESTADUAL (RP 7)","BANCADA ESTADUAL",IF($D331="RELATOR (RP 9)","COMISSÃO MISTA DO CONGRESSO",IFERROR(_xlfn.XLOOKUP($G331,$AH:$AH,$AI:$AI),IFERROR(_xlfn.XLOOKUP($G331,'2021'!$F:$F,'2021'!$G:$G),IFERROR(_xlfn.XLOOKUP($G331,'2022'!$G:$G,'2022'!$H:$H),IFERROR(_xlfn.XLOOKUP($G331,'2023'!$G:$G,'2023'!$H:$H),IFERROR(_xlfn.XLOOKUP($G331,'2019'!$G:$G,'2019'!$H:$H),IFERROR(_xlfn.XLOOKUP($G331,'2024'!$G:$G,'2024'!$H:$H),IFERROR(_xlfn.XLOOKUP($G331,'2025'!$G:$G,'2025'!$H:$H),IFERROR(_xlfn.XLOOKUP($G331,'2026'!$G:$G,'2026'!$H:$H),""))))))))))</f>
        <v>DEPUTADO FEDERAL</v>
      </c>
      <c r="I331" s="9" t="s">
        <v>96</v>
      </c>
      <c r="J331" s="9" t="s">
        <v>39</v>
      </c>
      <c r="K331" s="9" t="s">
        <v>40</v>
      </c>
      <c r="L331" s="9" t="s">
        <v>41</v>
      </c>
      <c r="M331" s="9" t="s">
        <v>97</v>
      </c>
      <c r="N331" s="9" t="s">
        <v>5264</v>
      </c>
      <c r="O331" s="9" t="s">
        <v>108</v>
      </c>
      <c r="P331" s="9" t="s">
        <v>45</v>
      </c>
      <c r="Q331" s="9" t="s">
        <v>109</v>
      </c>
      <c r="R331" s="9" t="s">
        <v>47</v>
      </c>
      <c r="S331" s="9" t="s">
        <v>5267</v>
      </c>
      <c r="T331" s="9" t="s">
        <v>100</v>
      </c>
      <c r="U331" s="9" t="s">
        <v>96</v>
      </c>
      <c r="V331" s="9" t="s">
        <v>5213</v>
      </c>
      <c r="W331" s="9" t="s">
        <v>111</v>
      </c>
      <c r="X331" s="9" t="s">
        <v>52</v>
      </c>
      <c r="Y331" s="9" t="s">
        <v>53</v>
      </c>
      <c r="Z331" s="9" t="s">
        <v>5207</v>
      </c>
      <c r="AA331" s="9" t="s">
        <v>55</v>
      </c>
      <c r="AB331" s="9" t="s">
        <v>5248</v>
      </c>
      <c r="AC331" s="12">
        <v>300000</v>
      </c>
      <c r="AD331" s="6"/>
      <c r="AE331" s="10" t="str" cm="1">
        <f t="array" aca="1" ref="AE331" ca="1">IFERROR(_xlfn.XLOOKUP(MID(CELL("filename",$A$1),FIND("]",CELL("filename",$A$1))+1,255)&amp;"|"&amp;$C331,Fonte_OM_Objeto!$G:$G,Fonte_OM_Objeto!$J:$J),"")</f>
        <v/>
      </c>
      <c r="AF331" s="10" t="str" cm="1">
        <f t="array" aca="1" ref="AF331" ca="1">IFERROR(_xlfn.XLOOKUP(MID(CELL("filename",$A$1),FIND("]",CELL("filename",$A$1))+1,255)&amp;"|"&amp;$C331,Fonte_OM_Objeto!$G:$G,Fonte_OM_Objeto!$K:$K),"")</f>
        <v/>
      </c>
    </row>
    <row r="332" spans="1:32" s="1" customFormat="1" ht="19.7" customHeight="1" x14ac:dyDescent="0.2">
      <c r="A332" s="9" t="s">
        <v>30</v>
      </c>
      <c r="B332" s="9" t="s">
        <v>31</v>
      </c>
      <c r="C332" s="9" t="s">
        <v>6306</v>
      </c>
      <c r="D332" s="9" t="s">
        <v>33</v>
      </c>
      <c r="E332" s="9"/>
      <c r="F332" s="9" t="s">
        <v>3040</v>
      </c>
      <c r="G332" s="9" t="s">
        <v>3039</v>
      </c>
      <c r="H332" s="13" t="str">
        <f>IF($D332="BANCADA ESTADUAL (RP 7)","BANCADA ESTADUAL",IF($D332="RELATOR (RP 9)","COMISSÃO MISTA DO CONGRESSO",IFERROR(_xlfn.XLOOKUP($G332,$AH:$AH,$AI:$AI),IFERROR(_xlfn.XLOOKUP($G332,'2021'!$F:$F,'2021'!$G:$G),IFERROR(_xlfn.XLOOKUP($G332,'2022'!$G:$G,'2022'!$H:$H),IFERROR(_xlfn.XLOOKUP($G332,'2023'!$G:$G,'2023'!$H:$H),IFERROR(_xlfn.XLOOKUP($G332,'2019'!$G:$G,'2019'!$H:$H),IFERROR(_xlfn.XLOOKUP($G332,'2024'!$G:$G,'2024'!$H:$H),IFERROR(_xlfn.XLOOKUP($G332,'2025'!$G:$G,'2025'!$H:$H),IFERROR(_xlfn.XLOOKUP($G332,'2026'!$G:$G,'2026'!$H:$H),""))))))))))</f>
        <v>DEPUTADO FEDERAL</v>
      </c>
      <c r="I332" s="9" t="s">
        <v>96</v>
      </c>
      <c r="J332" s="9" t="s">
        <v>39</v>
      </c>
      <c r="K332" s="9" t="s">
        <v>40</v>
      </c>
      <c r="L332" s="9" t="s">
        <v>41</v>
      </c>
      <c r="M332" s="9" t="s">
        <v>97</v>
      </c>
      <c r="N332" s="9" t="s">
        <v>5264</v>
      </c>
      <c r="O332" s="9" t="s">
        <v>5246</v>
      </c>
      <c r="P332" s="9" t="s">
        <v>45</v>
      </c>
      <c r="Q332" s="9" t="s">
        <v>46</v>
      </c>
      <c r="R332" s="9" t="s">
        <v>5235</v>
      </c>
      <c r="S332" s="9" t="s">
        <v>5210</v>
      </c>
      <c r="T332" s="9" t="s">
        <v>75</v>
      </c>
      <c r="U332" s="9" t="s">
        <v>76</v>
      </c>
      <c r="V332" s="9" t="s">
        <v>75</v>
      </c>
      <c r="W332" s="9" t="s">
        <v>51</v>
      </c>
      <c r="X332" s="9" t="s">
        <v>52</v>
      </c>
      <c r="Y332" s="9" t="s">
        <v>53</v>
      </c>
      <c r="Z332" s="9" t="s">
        <v>5207</v>
      </c>
      <c r="AA332" s="9" t="s">
        <v>55</v>
      </c>
      <c r="AB332" s="9" t="s">
        <v>5248</v>
      </c>
      <c r="AC332" s="12">
        <v>0</v>
      </c>
      <c r="AD332" s="6"/>
      <c r="AE332" s="10" t="str" cm="1">
        <f t="array" aca="1" ref="AE332" ca="1">IFERROR(_xlfn.XLOOKUP(MID(CELL("filename",$A$1),FIND("]",CELL("filename",$A$1))+1,255)&amp;"|"&amp;$C332,Fonte_OM_Objeto!$G:$G,Fonte_OM_Objeto!$J:$J),"")</f>
        <v/>
      </c>
      <c r="AF332" s="10" t="str" cm="1">
        <f t="array" aca="1" ref="AF332" ca="1">IFERROR(_xlfn.XLOOKUP(MID(CELL("filename",$A$1),FIND("]",CELL("filename",$A$1))+1,255)&amp;"|"&amp;$C332,Fonte_OM_Objeto!$G:$G,Fonte_OM_Objeto!$K:$K),"")</f>
        <v/>
      </c>
    </row>
    <row r="333" spans="1:32" s="1" customFormat="1" ht="19.7" customHeight="1" x14ac:dyDescent="0.2">
      <c r="A333" s="9" t="s">
        <v>30</v>
      </c>
      <c r="B333" s="9" t="s">
        <v>31</v>
      </c>
      <c r="C333" s="9" t="s">
        <v>6305</v>
      </c>
      <c r="D333" s="9" t="s">
        <v>33</v>
      </c>
      <c r="E333" s="9"/>
      <c r="F333" s="9" t="s">
        <v>3040</v>
      </c>
      <c r="G333" s="9" t="s">
        <v>3039</v>
      </c>
      <c r="H333" s="13" t="str">
        <f>IF($D333="BANCADA ESTADUAL (RP 7)","BANCADA ESTADUAL",IF($D333="RELATOR (RP 9)","COMISSÃO MISTA DO CONGRESSO",IFERROR(_xlfn.XLOOKUP($G333,$AH:$AH,$AI:$AI),IFERROR(_xlfn.XLOOKUP($G333,'2021'!$F:$F,'2021'!$G:$G),IFERROR(_xlfn.XLOOKUP($G333,'2022'!$G:$G,'2022'!$H:$H),IFERROR(_xlfn.XLOOKUP($G333,'2023'!$G:$G,'2023'!$H:$H),IFERROR(_xlfn.XLOOKUP($G333,'2019'!$G:$G,'2019'!$H:$H),IFERROR(_xlfn.XLOOKUP($G333,'2024'!$G:$G,'2024'!$H:$H),IFERROR(_xlfn.XLOOKUP($G333,'2025'!$G:$G,'2025'!$H:$H),IFERROR(_xlfn.XLOOKUP($G333,'2026'!$G:$G,'2026'!$H:$H),""))))))))))</f>
        <v>DEPUTADO FEDERAL</v>
      </c>
      <c r="I333" s="9" t="s">
        <v>96</v>
      </c>
      <c r="J333" s="9" t="s">
        <v>39</v>
      </c>
      <c r="K333" s="9" t="s">
        <v>40</v>
      </c>
      <c r="L333" s="9" t="s">
        <v>41</v>
      </c>
      <c r="M333" s="9" t="s">
        <v>97</v>
      </c>
      <c r="N333" s="9" t="s">
        <v>5264</v>
      </c>
      <c r="O333" s="9" t="s">
        <v>130</v>
      </c>
      <c r="P333" s="9" t="s">
        <v>45</v>
      </c>
      <c r="Q333" s="9" t="s">
        <v>109</v>
      </c>
      <c r="R333" s="9" t="s">
        <v>47</v>
      </c>
      <c r="S333" s="9" t="s">
        <v>5267</v>
      </c>
      <c r="T333" s="9" t="s">
        <v>75</v>
      </c>
      <c r="U333" s="9" t="s">
        <v>76</v>
      </c>
      <c r="V333" s="9" t="s">
        <v>75</v>
      </c>
      <c r="W333" s="9" t="s">
        <v>111</v>
      </c>
      <c r="X333" s="9" t="s">
        <v>52</v>
      </c>
      <c r="Y333" s="9" t="s">
        <v>53</v>
      </c>
      <c r="Z333" s="9" t="s">
        <v>5207</v>
      </c>
      <c r="AA333" s="9" t="s">
        <v>55</v>
      </c>
      <c r="AB333" s="9" t="s">
        <v>5248</v>
      </c>
      <c r="AC333" s="12">
        <v>200000</v>
      </c>
      <c r="AD333" s="6"/>
      <c r="AE333" s="10" t="str" cm="1">
        <f t="array" aca="1" ref="AE333" ca="1">IFERROR(_xlfn.XLOOKUP(MID(CELL("filename",$A$1),FIND("]",CELL("filename",$A$1))+1,255)&amp;"|"&amp;$C333,Fonte_OM_Objeto!$G:$G,Fonte_OM_Objeto!$J:$J),"")</f>
        <v/>
      </c>
      <c r="AF333" s="10" t="str" cm="1">
        <f t="array" aca="1" ref="AF333" ca="1">IFERROR(_xlfn.XLOOKUP(MID(CELL("filename",$A$1),FIND("]",CELL("filename",$A$1))+1,255)&amp;"|"&amp;$C333,Fonte_OM_Objeto!$G:$G,Fonte_OM_Objeto!$K:$K),"")</f>
        <v/>
      </c>
    </row>
    <row r="334" spans="1:32" s="1" customFormat="1" ht="19.7" customHeight="1" x14ac:dyDescent="0.2">
      <c r="A334" s="9" t="s">
        <v>30</v>
      </c>
      <c r="B334" s="9" t="s">
        <v>31</v>
      </c>
      <c r="C334" s="9" t="s">
        <v>5115</v>
      </c>
      <c r="D334" s="9" t="s">
        <v>33</v>
      </c>
      <c r="E334" s="9"/>
      <c r="F334" s="9" t="s">
        <v>3040</v>
      </c>
      <c r="G334" s="9" t="s">
        <v>3039</v>
      </c>
      <c r="H334" s="13" t="str">
        <f>IF($D334="BANCADA ESTADUAL (RP 7)","BANCADA ESTADUAL",IF($D334="RELATOR (RP 9)","COMISSÃO MISTA DO CONGRESSO",IFERROR(_xlfn.XLOOKUP($G334,$AH:$AH,$AI:$AI),IFERROR(_xlfn.XLOOKUP($G334,'2021'!$F:$F,'2021'!$G:$G),IFERROR(_xlfn.XLOOKUP($G334,'2022'!$G:$G,'2022'!$H:$H),IFERROR(_xlfn.XLOOKUP($G334,'2023'!$G:$G,'2023'!$H:$H),IFERROR(_xlfn.XLOOKUP($G334,'2019'!$G:$G,'2019'!$H:$H),IFERROR(_xlfn.XLOOKUP($G334,'2024'!$G:$G,'2024'!$H:$H),IFERROR(_xlfn.XLOOKUP($G334,'2025'!$G:$G,'2025'!$H:$H),IFERROR(_xlfn.XLOOKUP($G334,'2026'!$G:$G,'2026'!$H:$H),""))))))))))</f>
        <v>DEPUTADO FEDERAL</v>
      </c>
      <c r="I334" s="9" t="s">
        <v>96</v>
      </c>
      <c r="J334" s="9" t="s">
        <v>39</v>
      </c>
      <c r="K334" s="9" t="s">
        <v>40</v>
      </c>
      <c r="L334" s="9" t="s">
        <v>41</v>
      </c>
      <c r="M334" s="9" t="s">
        <v>70</v>
      </c>
      <c r="N334" s="9" t="s">
        <v>71</v>
      </c>
      <c r="O334" s="9" t="s">
        <v>118</v>
      </c>
      <c r="P334" s="9" t="s">
        <v>45</v>
      </c>
      <c r="Q334" s="9" t="s">
        <v>46</v>
      </c>
      <c r="R334" s="9" t="s">
        <v>47</v>
      </c>
      <c r="S334" s="9" t="s">
        <v>5210</v>
      </c>
      <c r="T334" s="9" t="s">
        <v>75</v>
      </c>
      <c r="U334" s="9" t="s">
        <v>76</v>
      </c>
      <c r="V334" s="9" t="s">
        <v>75</v>
      </c>
      <c r="W334" s="9" t="s">
        <v>51</v>
      </c>
      <c r="X334" s="9" t="s">
        <v>102</v>
      </c>
      <c r="Y334" s="9" t="s">
        <v>53</v>
      </c>
      <c r="Z334" s="9" t="s">
        <v>54</v>
      </c>
      <c r="AA334" s="9" t="s">
        <v>55</v>
      </c>
      <c r="AB334" s="9" t="s">
        <v>5248</v>
      </c>
      <c r="AC334" s="12">
        <v>220000</v>
      </c>
      <c r="AD334" s="6"/>
      <c r="AE334" s="10" t="str" cm="1">
        <f t="array" aca="1" ref="AE334" ca="1">IFERROR(_xlfn.XLOOKUP(MID(CELL("filename",$A$1),FIND("]",CELL("filename",$A$1))+1,255)&amp;"|"&amp;$C334,Fonte_OM_Objeto!$G:$G,Fonte_OM_Objeto!$J:$J),"")</f>
        <v/>
      </c>
      <c r="AF334" s="10" t="str" cm="1">
        <f t="array" aca="1" ref="AF334" ca="1">IFERROR(_xlfn.XLOOKUP(MID(CELL("filename",$A$1),FIND("]",CELL("filename",$A$1))+1,255)&amp;"|"&amp;$C334,Fonte_OM_Objeto!$G:$G,Fonte_OM_Objeto!$K:$K),"")</f>
        <v/>
      </c>
    </row>
    <row r="335" spans="1:32" s="1" customFormat="1" ht="19.7" customHeight="1" x14ac:dyDescent="0.2">
      <c r="A335" s="9" t="s">
        <v>30</v>
      </c>
      <c r="B335" s="9" t="s">
        <v>31</v>
      </c>
      <c r="C335" s="9" t="s">
        <v>6304</v>
      </c>
      <c r="D335" s="9" t="s">
        <v>33</v>
      </c>
      <c r="E335" s="9"/>
      <c r="F335" s="9" t="s">
        <v>6302</v>
      </c>
      <c r="G335" s="9" t="s">
        <v>6301</v>
      </c>
      <c r="H335" s="13" t="str">
        <f>IF($D335="BANCADA ESTADUAL (RP 7)","BANCADA ESTADUAL",IF($D335="RELATOR (RP 9)","COMISSÃO MISTA DO CONGRESSO",IFERROR(_xlfn.XLOOKUP($G335,$AH:$AH,$AI:$AI),IFERROR(_xlfn.XLOOKUP($G335,'2021'!$F:$F,'2021'!$G:$G),IFERROR(_xlfn.XLOOKUP($G335,'2022'!$G:$G,'2022'!$H:$H),IFERROR(_xlfn.XLOOKUP($G335,'2023'!$G:$G,'2023'!$H:$H),IFERROR(_xlfn.XLOOKUP($G335,'2019'!$G:$G,'2019'!$H:$H),IFERROR(_xlfn.XLOOKUP($G335,'2024'!$G:$G,'2024'!$H:$H),IFERROR(_xlfn.XLOOKUP($G335,'2025'!$G:$G,'2025'!$H:$H),IFERROR(_xlfn.XLOOKUP($G335,'2026'!$G:$G,'2026'!$H:$H),""))))))))))</f>
        <v>DEPUTADO FEDERAL</v>
      </c>
      <c r="I335" s="9" t="s">
        <v>81</v>
      </c>
      <c r="J335" s="9" t="s">
        <v>5730</v>
      </c>
      <c r="K335" s="9" t="s">
        <v>40</v>
      </c>
      <c r="L335" s="9" t="s">
        <v>41</v>
      </c>
      <c r="M335" s="9" t="s">
        <v>97</v>
      </c>
      <c r="N335" s="9" t="s">
        <v>5264</v>
      </c>
      <c r="O335" s="9" t="s">
        <v>5268</v>
      </c>
      <c r="P335" s="9" t="s">
        <v>45</v>
      </c>
      <c r="Q335" s="9" t="s">
        <v>109</v>
      </c>
      <c r="R335" s="9" t="s">
        <v>5235</v>
      </c>
      <c r="S335" s="9" t="s">
        <v>5267</v>
      </c>
      <c r="T335" s="9" t="s">
        <v>75</v>
      </c>
      <c r="U335" s="9" t="s">
        <v>76</v>
      </c>
      <c r="V335" s="9" t="s">
        <v>75</v>
      </c>
      <c r="W335" s="9" t="s">
        <v>111</v>
      </c>
      <c r="X335" s="9" t="s">
        <v>52</v>
      </c>
      <c r="Y335" s="9" t="s">
        <v>53</v>
      </c>
      <c r="Z335" s="9" t="s">
        <v>5207</v>
      </c>
      <c r="AA335" s="9" t="s">
        <v>55</v>
      </c>
      <c r="AB335" s="9" t="s">
        <v>5248</v>
      </c>
      <c r="AC335" s="12">
        <v>0</v>
      </c>
      <c r="AD335" s="6"/>
      <c r="AE335" s="10" t="str" cm="1">
        <f t="array" aca="1" ref="AE335" ca="1">IFERROR(_xlfn.XLOOKUP(MID(CELL("filename",$A$1),FIND("]",CELL("filename",$A$1))+1,255)&amp;"|"&amp;$C335,Fonte_OM_Objeto!$G:$G,Fonte_OM_Objeto!$J:$J),"")</f>
        <v/>
      </c>
      <c r="AF335" s="10" t="str" cm="1">
        <f t="array" aca="1" ref="AF335" ca="1">IFERROR(_xlfn.XLOOKUP(MID(CELL("filename",$A$1),FIND("]",CELL("filename",$A$1))+1,255)&amp;"|"&amp;$C335,Fonte_OM_Objeto!$G:$G,Fonte_OM_Objeto!$K:$K),"")</f>
        <v/>
      </c>
    </row>
    <row r="336" spans="1:32" s="1" customFormat="1" ht="19.7" customHeight="1" x14ac:dyDescent="0.2">
      <c r="A336" s="9" t="s">
        <v>30</v>
      </c>
      <c r="B336" s="9" t="s">
        <v>31</v>
      </c>
      <c r="C336" s="9" t="s">
        <v>6303</v>
      </c>
      <c r="D336" s="9" t="s">
        <v>33</v>
      </c>
      <c r="E336" s="9"/>
      <c r="F336" s="9" t="s">
        <v>6302</v>
      </c>
      <c r="G336" s="9" t="s">
        <v>6301</v>
      </c>
      <c r="H336" s="13" t="str">
        <f>IF($D336="BANCADA ESTADUAL (RP 7)","BANCADA ESTADUAL",IF($D336="RELATOR (RP 9)","COMISSÃO MISTA DO CONGRESSO",IFERROR(_xlfn.XLOOKUP($G336,$AH:$AH,$AI:$AI),IFERROR(_xlfn.XLOOKUP($G336,'2021'!$F:$F,'2021'!$G:$G),IFERROR(_xlfn.XLOOKUP($G336,'2022'!$G:$G,'2022'!$H:$H),IFERROR(_xlfn.XLOOKUP($G336,'2023'!$G:$G,'2023'!$H:$H),IFERROR(_xlfn.XLOOKUP($G336,'2019'!$G:$G,'2019'!$H:$H),IFERROR(_xlfn.XLOOKUP($G336,'2024'!$G:$G,'2024'!$H:$H),IFERROR(_xlfn.XLOOKUP($G336,'2025'!$G:$G,'2025'!$H:$H),IFERROR(_xlfn.XLOOKUP($G336,'2026'!$G:$G,'2026'!$H:$H),""))))))))))</f>
        <v>DEPUTADO FEDERAL</v>
      </c>
      <c r="I336" s="9" t="s">
        <v>81</v>
      </c>
      <c r="J336" s="9" t="s">
        <v>5730</v>
      </c>
      <c r="K336" s="9" t="s">
        <v>40</v>
      </c>
      <c r="L336" s="9" t="s">
        <v>41</v>
      </c>
      <c r="M336" s="9" t="s">
        <v>42</v>
      </c>
      <c r="N336" s="9" t="s">
        <v>5257</v>
      </c>
      <c r="O336" s="9" t="s">
        <v>6300</v>
      </c>
      <c r="P336" s="9" t="s">
        <v>45</v>
      </c>
      <c r="Q336" s="9" t="s">
        <v>84</v>
      </c>
      <c r="R336" s="9" t="s">
        <v>45</v>
      </c>
      <c r="S336" s="9" t="s">
        <v>5218</v>
      </c>
      <c r="T336" s="9" t="s">
        <v>6299</v>
      </c>
      <c r="U336" s="9" t="s">
        <v>81</v>
      </c>
      <c r="V336" s="9" t="s">
        <v>5547</v>
      </c>
      <c r="W336" s="9" t="s">
        <v>51</v>
      </c>
      <c r="X336" s="9" t="s">
        <v>52</v>
      </c>
      <c r="Y336" s="9" t="s">
        <v>53</v>
      </c>
      <c r="Z336" s="9" t="s">
        <v>54</v>
      </c>
      <c r="AA336" s="9" t="s">
        <v>55</v>
      </c>
      <c r="AB336" s="9" t="s">
        <v>5248</v>
      </c>
      <c r="AC336" s="12">
        <v>0</v>
      </c>
      <c r="AD336" s="6"/>
      <c r="AE336" s="10" t="str" cm="1">
        <f t="array" aca="1" ref="AE336" ca="1">IFERROR(_xlfn.XLOOKUP(MID(CELL("filename",$A$1),FIND("]",CELL("filename",$A$1))+1,255)&amp;"|"&amp;$C336,Fonte_OM_Objeto!$G:$G,Fonte_OM_Objeto!$J:$J),"")</f>
        <v/>
      </c>
      <c r="AF336" s="10" t="str" cm="1">
        <f t="array" aca="1" ref="AF336" ca="1">IFERROR(_xlfn.XLOOKUP(MID(CELL("filename",$A$1),FIND("]",CELL("filename",$A$1))+1,255)&amp;"|"&amp;$C336,Fonte_OM_Objeto!$G:$G,Fonte_OM_Objeto!$K:$K),"")</f>
        <v/>
      </c>
    </row>
    <row r="337" spans="1:32" s="1" customFormat="1" ht="19.7" customHeight="1" x14ac:dyDescent="0.2">
      <c r="A337" s="9" t="s">
        <v>30</v>
      </c>
      <c r="B337" s="9" t="s">
        <v>31</v>
      </c>
      <c r="C337" s="9" t="s">
        <v>6298</v>
      </c>
      <c r="D337" s="9" t="s">
        <v>33</v>
      </c>
      <c r="E337" s="9"/>
      <c r="F337" s="9" t="s">
        <v>6294</v>
      </c>
      <c r="G337" s="9" t="s">
        <v>6293</v>
      </c>
      <c r="H337" s="13" t="str">
        <f>IF($D337="BANCADA ESTADUAL (RP 7)","BANCADA ESTADUAL",IF($D337="RELATOR (RP 9)","COMISSÃO MISTA DO CONGRESSO",IFERROR(_xlfn.XLOOKUP($G337,$AH:$AH,$AI:$AI),IFERROR(_xlfn.XLOOKUP($G337,'2021'!$F:$F,'2021'!$G:$G),IFERROR(_xlfn.XLOOKUP($G337,'2022'!$G:$G,'2022'!$H:$H),IFERROR(_xlfn.XLOOKUP($G337,'2023'!$G:$G,'2023'!$H:$H),IFERROR(_xlfn.XLOOKUP($G337,'2019'!$G:$G,'2019'!$H:$H),IFERROR(_xlfn.XLOOKUP($G337,'2024'!$G:$G,'2024'!$H:$H),IFERROR(_xlfn.XLOOKUP($G337,'2025'!$G:$G,'2025'!$H:$H),IFERROR(_xlfn.XLOOKUP($G337,'2026'!$G:$G,'2026'!$H:$H),""))))))))))</f>
        <v>DEPUTADO FEDERAL</v>
      </c>
      <c r="I337" s="9" t="s">
        <v>129</v>
      </c>
      <c r="J337" s="9" t="s">
        <v>5302</v>
      </c>
      <c r="K337" s="9" t="s">
        <v>40</v>
      </c>
      <c r="L337" s="9" t="s">
        <v>41</v>
      </c>
      <c r="M337" s="9" t="s">
        <v>42</v>
      </c>
      <c r="N337" s="9" t="s">
        <v>5257</v>
      </c>
      <c r="O337" s="9" t="s">
        <v>6297</v>
      </c>
      <c r="P337" s="9" t="s">
        <v>45</v>
      </c>
      <c r="Q337" s="9" t="s">
        <v>46</v>
      </c>
      <c r="R337" s="9" t="s">
        <v>5235</v>
      </c>
      <c r="S337" s="9" t="s">
        <v>5210</v>
      </c>
      <c r="T337" s="9" t="s">
        <v>6296</v>
      </c>
      <c r="U337" s="9" t="s">
        <v>129</v>
      </c>
      <c r="V337" s="9" t="s">
        <v>811</v>
      </c>
      <c r="W337" s="9" t="s">
        <v>51</v>
      </c>
      <c r="X337" s="9" t="s">
        <v>102</v>
      </c>
      <c r="Y337" s="9" t="s">
        <v>53</v>
      </c>
      <c r="Z337" s="9" t="s">
        <v>5207</v>
      </c>
      <c r="AA337" s="9" t="s">
        <v>55</v>
      </c>
      <c r="AB337" s="9" t="s">
        <v>5248</v>
      </c>
      <c r="AC337" s="12">
        <v>0</v>
      </c>
      <c r="AD337" s="6"/>
      <c r="AE337" s="10" t="str" cm="1">
        <f t="array" aca="1" ref="AE337" ca="1">IFERROR(_xlfn.XLOOKUP(MID(CELL("filename",$A$1),FIND("]",CELL("filename",$A$1))+1,255)&amp;"|"&amp;$C337,Fonte_OM_Objeto!$G:$G,Fonte_OM_Objeto!$J:$J),"")</f>
        <v/>
      </c>
      <c r="AF337" s="10" t="str" cm="1">
        <f t="array" aca="1" ref="AF337" ca="1">IFERROR(_xlfn.XLOOKUP(MID(CELL("filename",$A$1),FIND("]",CELL("filename",$A$1))+1,255)&amp;"|"&amp;$C337,Fonte_OM_Objeto!$G:$G,Fonte_OM_Objeto!$K:$K),"")</f>
        <v/>
      </c>
    </row>
    <row r="338" spans="1:32" s="1" customFormat="1" ht="19.7" customHeight="1" x14ac:dyDescent="0.2">
      <c r="A338" s="9" t="s">
        <v>30</v>
      </c>
      <c r="B338" s="9" t="s">
        <v>31</v>
      </c>
      <c r="C338" s="9" t="s">
        <v>6298</v>
      </c>
      <c r="D338" s="9" t="s">
        <v>33</v>
      </c>
      <c r="E338" s="9"/>
      <c r="F338" s="9" t="s">
        <v>6294</v>
      </c>
      <c r="G338" s="9" t="s">
        <v>6293</v>
      </c>
      <c r="H338" s="13" t="str">
        <f>IF($D338="BANCADA ESTADUAL (RP 7)","BANCADA ESTADUAL",IF($D338="RELATOR (RP 9)","COMISSÃO MISTA DO CONGRESSO",IFERROR(_xlfn.XLOOKUP($G338,$AH:$AH,$AI:$AI),IFERROR(_xlfn.XLOOKUP($G338,'2021'!$F:$F,'2021'!$G:$G),IFERROR(_xlfn.XLOOKUP($G338,'2022'!$G:$G,'2022'!$H:$H),IFERROR(_xlfn.XLOOKUP($G338,'2023'!$G:$G,'2023'!$H:$H),IFERROR(_xlfn.XLOOKUP($G338,'2019'!$G:$G,'2019'!$H:$H),IFERROR(_xlfn.XLOOKUP($G338,'2024'!$G:$G,'2024'!$H:$H),IFERROR(_xlfn.XLOOKUP($G338,'2025'!$G:$G,'2025'!$H:$H),IFERROR(_xlfn.XLOOKUP($G338,'2026'!$G:$G,'2026'!$H:$H),""))))))))))</f>
        <v>DEPUTADO FEDERAL</v>
      </c>
      <c r="I338" s="9" t="s">
        <v>129</v>
      </c>
      <c r="J338" s="9" t="s">
        <v>5302</v>
      </c>
      <c r="K338" s="9" t="s">
        <v>40</v>
      </c>
      <c r="L338" s="9" t="s">
        <v>41</v>
      </c>
      <c r="M338" s="9" t="s">
        <v>42</v>
      </c>
      <c r="N338" s="9" t="s">
        <v>5257</v>
      </c>
      <c r="O338" s="9" t="s">
        <v>6297</v>
      </c>
      <c r="P338" s="9" t="s">
        <v>45</v>
      </c>
      <c r="Q338" s="9" t="s">
        <v>46</v>
      </c>
      <c r="R338" s="9" t="s">
        <v>5235</v>
      </c>
      <c r="S338" s="9" t="s">
        <v>5210</v>
      </c>
      <c r="T338" s="9" t="s">
        <v>6296</v>
      </c>
      <c r="U338" s="9" t="s">
        <v>129</v>
      </c>
      <c r="V338" s="9" t="s">
        <v>811</v>
      </c>
      <c r="W338" s="9" t="s">
        <v>51</v>
      </c>
      <c r="X338" s="9" t="s">
        <v>52</v>
      </c>
      <c r="Y338" s="9" t="s">
        <v>53</v>
      </c>
      <c r="Z338" s="9" t="s">
        <v>5207</v>
      </c>
      <c r="AA338" s="9" t="s">
        <v>55</v>
      </c>
      <c r="AB338" s="9" t="s">
        <v>5248</v>
      </c>
      <c r="AC338" s="12">
        <v>0</v>
      </c>
      <c r="AD338" s="6"/>
      <c r="AE338" s="10" t="str" cm="1">
        <f t="array" aca="1" ref="AE338" ca="1">IFERROR(_xlfn.XLOOKUP(MID(CELL("filename",$A$1),FIND("]",CELL("filename",$A$1))+1,255)&amp;"|"&amp;$C338,Fonte_OM_Objeto!$G:$G,Fonte_OM_Objeto!$J:$J),"")</f>
        <v/>
      </c>
      <c r="AF338" s="10" t="str" cm="1">
        <f t="array" aca="1" ref="AF338" ca="1">IFERROR(_xlfn.XLOOKUP(MID(CELL("filename",$A$1),FIND("]",CELL("filename",$A$1))+1,255)&amp;"|"&amp;$C338,Fonte_OM_Objeto!$G:$G,Fonte_OM_Objeto!$K:$K),"")</f>
        <v/>
      </c>
    </row>
    <row r="339" spans="1:32" s="1" customFormat="1" ht="19.7" customHeight="1" x14ac:dyDescent="0.2">
      <c r="A339" s="9" t="s">
        <v>30</v>
      </c>
      <c r="B339" s="9" t="s">
        <v>31</v>
      </c>
      <c r="C339" s="9" t="s">
        <v>6295</v>
      </c>
      <c r="D339" s="9" t="s">
        <v>33</v>
      </c>
      <c r="E339" s="9"/>
      <c r="F339" s="9" t="s">
        <v>6294</v>
      </c>
      <c r="G339" s="9" t="s">
        <v>6293</v>
      </c>
      <c r="H339" s="13" t="str">
        <f>IF($D339="BANCADA ESTADUAL (RP 7)","BANCADA ESTADUAL",IF($D339="RELATOR (RP 9)","COMISSÃO MISTA DO CONGRESSO",IFERROR(_xlfn.XLOOKUP($G339,$AH:$AH,$AI:$AI),IFERROR(_xlfn.XLOOKUP($G339,'2021'!$F:$F,'2021'!$G:$G),IFERROR(_xlfn.XLOOKUP($G339,'2022'!$G:$G,'2022'!$H:$H),IFERROR(_xlfn.XLOOKUP($G339,'2023'!$G:$G,'2023'!$H:$H),IFERROR(_xlfn.XLOOKUP($G339,'2019'!$G:$G,'2019'!$H:$H),IFERROR(_xlfn.XLOOKUP($G339,'2024'!$G:$G,'2024'!$H:$H),IFERROR(_xlfn.XLOOKUP($G339,'2025'!$G:$G,'2025'!$H:$H),IFERROR(_xlfn.XLOOKUP($G339,'2026'!$G:$G,'2026'!$H:$H),""))))))))))</f>
        <v>DEPUTADO FEDERAL</v>
      </c>
      <c r="I339" s="9" t="s">
        <v>129</v>
      </c>
      <c r="J339" s="9" t="s">
        <v>5302</v>
      </c>
      <c r="K339" s="9" t="s">
        <v>40</v>
      </c>
      <c r="L339" s="9" t="s">
        <v>41</v>
      </c>
      <c r="M339" s="9" t="s">
        <v>42</v>
      </c>
      <c r="N339" s="9" t="s">
        <v>5257</v>
      </c>
      <c r="O339" s="9" t="s">
        <v>6292</v>
      </c>
      <c r="P339" s="9" t="s">
        <v>45</v>
      </c>
      <c r="Q339" s="9" t="s">
        <v>84</v>
      </c>
      <c r="R339" s="9" t="s">
        <v>45</v>
      </c>
      <c r="S339" s="9" t="s">
        <v>5259</v>
      </c>
      <c r="T339" s="9" t="s">
        <v>6291</v>
      </c>
      <c r="U339" s="9" t="s">
        <v>129</v>
      </c>
      <c r="V339" s="9" t="s">
        <v>811</v>
      </c>
      <c r="W339" s="9" t="s">
        <v>51</v>
      </c>
      <c r="X339" s="9" t="s">
        <v>52</v>
      </c>
      <c r="Y339" s="9" t="s">
        <v>53</v>
      </c>
      <c r="Z339" s="9" t="s">
        <v>5207</v>
      </c>
      <c r="AA339" s="9" t="s">
        <v>55</v>
      </c>
      <c r="AB339" s="9" t="s">
        <v>5248</v>
      </c>
      <c r="AC339" s="12">
        <v>0</v>
      </c>
      <c r="AD339" s="6"/>
      <c r="AE339" s="10" t="str" cm="1">
        <f t="array" aca="1" ref="AE339" ca="1">IFERROR(_xlfn.XLOOKUP(MID(CELL("filename",$A$1),FIND("]",CELL("filename",$A$1))+1,255)&amp;"|"&amp;$C339,Fonte_OM_Objeto!$G:$G,Fonte_OM_Objeto!$J:$J),"")</f>
        <v/>
      </c>
      <c r="AF339" s="10" t="str" cm="1">
        <f t="array" aca="1" ref="AF339" ca="1">IFERROR(_xlfn.XLOOKUP(MID(CELL("filename",$A$1),FIND("]",CELL("filename",$A$1))+1,255)&amp;"|"&amp;$C339,Fonte_OM_Objeto!$G:$G,Fonte_OM_Objeto!$K:$K),"")</f>
        <v/>
      </c>
    </row>
    <row r="340" spans="1:32" s="1" customFormat="1" ht="19.7" customHeight="1" x14ac:dyDescent="0.2">
      <c r="A340" s="9" t="s">
        <v>30</v>
      </c>
      <c r="B340" s="9" t="s">
        <v>31</v>
      </c>
      <c r="C340" s="9" t="s">
        <v>6290</v>
      </c>
      <c r="D340" s="9" t="s">
        <v>33</v>
      </c>
      <c r="E340" s="9"/>
      <c r="F340" s="9" t="s">
        <v>6288</v>
      </c>
      <c r="G340" s="9" t="s">
        <v>158</v>
      </c>
      <c r="H340" s="13" t="str">
        <f>IF($D340="BANCADA ESTADUAL (RP 7)","BANCADA ESTADUAL",IF($D340="RELATOR (RP 9)","COMISSÃO MISTA DO CONGRESSO",IFERROR(_xlfn.XLOOKUP($G340,$AH:$AH,$AI:$AI),IFERROR(_xlfn.XLOOKUP($G340,'2021'!$F:$F,'2021'!$G:$G),IFERROR(_xlfn.XLOOKUP($G340,'2022'!$G:$G,'2022'!$H:$H),IFERROR(_xlfn.XLOOKUP($G340,'2023'!$G:$G,'2023'!$H:$H),IFERROR(_xlfn.XLOOKUP($G340,'2019'!$G:$G,'2019'!$H:$H),IFERROR(_xlfn.XLOOKUP($G340,'2024'!$G:$G,'2024'!$H:$H),IFERROR(_xlfn.XLOOKUP($G340,'2025'!$G:$G,'2025'!$H:$H),IFERROR(_xlfn.XLOOKUP($G340,'2026'!$G:$G,'2026'!$H:$H),""))))))))))</f>
        <v>SENADOR</v>
      </c>
      <c r="I340" s="9" t="s">
        <v>159</v>
      </c>
      <c r="J340" s="9" t="s">
        <v>160</v>
      </c>
      <c r="K340" s="9" t="s">
        <v>40</v>
      </c>
      <c r="L340" s="9" t="s">
        <v>41</v>
      </c>
      <c r="M340" s="9" t="s">
        <v>97</v>
      </c>
      <c r="N340" s="9" t="s">
        <v>5264</v>
      </c>
      <c r="O340" s="9" t="s">
        <v>5268</v>
      </c>
      <c r="P340" s="9" t="s">
        <v>45</v>
      </c>
      <c r="Q340" s="9" t="s">
        <v>109</v>
      </c>
      <c r="R340" s="9" t="s">
        <v>5235</v>
      </c>
      <c r="S340" s="9" t="s">
        <v>5267</v>
      </c>
      <c r="T340" s="9" t="s">
        <v>75</v>
      </c>
      <c r="U340" s="9" t="s">
        <v>76</v>
      </c>
      <c r="V340" s="9" t="s">
        <v>75</v>
      </c>
      <c r="W340" s="9" t="s">
        <v>111</v>
      </c>
      <c r="X340" s="9" t="s">
        <v>52</v>
      </c>
      <c r="Y340" s="9" t="s">
        <v>53</v>
      </c>
      <c r="Z340" s="9" t="s">
        <v>5207</v>
      </c>
      <c r="AA340" s="9" t="s">
        <v>55</v>
      </c>
      <c r="AB340" s="9" t="s">
        <v>5248</v>
      </c>
      <c r="AC340" s="12">
        <v>0</v>
      </c>
      <c r="AD340" s="6"/>
      <c r="AE340" s="10" t="str" cm="1">
        <f t="array" aca="1" ref="AE340" ca="1">IFERROR(_xlfn.XLOOKUP(MID(CELL("filename",$A$1),FIND("]",CELL("filename",$A$1))+1,255)&amp;"|"&amp;$C340,Fonte_OM_Objeto!$G:$G,Fonte_OM_Objeto!$J:$J),"")</f>
        <v/>
      </c>
      <c r="AF340" s="10" t="str" cm="1">
        <f t="array" aca="1" ref="AF340" ca="1">IFERROR(_xlfn.XLOOKUP(MID(CELL("filename",$A$1),FIND("]",CELL("filename",$A$1))+1,255)&amp;"|"&amp;$C340,Fonte_OM_Objeto!$G:$G,Fonte_OM_Objeto!$K:$K),"")</f>
        <v/>
      </c>
    </row>
    <row r="341" spans="1:32" s="1" customFormat="1" ht="19.7" customHeight="1" x14ac:dyDescent="0.2">
      <c r="A341" s="9" t="s">
        <v>30</v>
      </c>
      <c r="B341" s="9" t="s">
        <v>31</v>
      </c>
      <c r="C341" s="9" t="s">
        <v>6289</v>
      </c>
      <c r="D341" s="9" t="s">
        <v>33</v>
      </c>
      <c r="E341" s="9"/>
      <c r="F341" s="9" t="s">
        <v>6288</v>
      </c>
      <c r="G341" s="9" t="s">
        <v>158</v>
      </c>
      <c r="H341" s="13" t="str">
        <f>IF($D341="BANCADA ESTADUAL (RP 7)","BANCADA ESTADUAL",IF($D341="RELATOR (RP 9)","COMISSÃO MISTA DO CONGRESSO",IFERROR(_xlfn.XLOOKUP($G341,$AH:$AH,$AI:$AI),IFERROR(_xlfn.XLOOKUP($G341,'2021'!$F:$F,'2021'!$G:$G),IFERROR(_xlfn.XLOOKUP($G341,'2022'!$G:$G,'2022'!$H:$H),IFERROR(_xlfn.XLOOKUP($G341,'2023'!$G:$G,'2023'!$H:$H),IFERROR(_xlfn.XLOOKUP($G341,'2019'!$G:$G,'2019'!$H:$H),IFERROR(_xlfn.XLOOKUP($G341,'2024'!$G:$G,'2024'!$H:$H),IFERROR(_xlfn.XLOOKUP($G341,'2025'!$G:$G,'2025'!$H:$H),IFERROR(_xlfn.XLOOKUP($G341,'2026'!$G:$G,'2026'!$H:$H),""))))))))))</f>
        <v>SENADOR</v>
      </c>
      <c r="I341" s="9" t="s">
        <v>159</v>
      </c>
      <c r="J341" s="9" t="s">
        <v>160</v>
      </c>
      <c r="K341" s="9" t="s">
        <v>40</v>
      </c>
      <c r="L341" s="9" t="s">
        <v>41</v>
      </c>
      <c r="M341" s="9" t="s">
        <v>59</v>
      </c>
      <c r="N341" s="9" t="s">
        <v>5252</v>
      </c>
      <c r="O341" s="9" t="s">
        <v>5256</v>
      </c>
      <c r="P341" s="9" t="s">
        <v>45</v>
      </c>
      <c r="Q341" s="9" t="s">
        <v>62</v>
      </c>
      <c r="R341" s="9" t="s">
        <v>45</v>
      </c>
      <c r="S341" s="9" t="s">
        <v>5218</v>
      </c>
      <c r="T341" s="9" t="s">
        <v>75</v>
      </c>
      <c r="U341" s="9" t="s">
        <v>76</v>
      </c>
      <c r="V341" s="9" t="s">
        <v>75</v>
      </c>
      <c r="W341" s="9" t="s">
        <v>51</v>
      </c>
      <c r="X341" s="9" t="s">
        <v>102</v>
      </c>
      <c r="Y341" s="9" t="s">
        <v>53</v>
      </c>
      <c r="Z341" s="9" t="s">
        <v>5207</v>
      </c>
      <c r="AA341" s="9" t="s">
        <v>55</v>
      </c>
      <c r="AB341" s="9" t="s">
        <v>5248</v>
      </c>
      <c r="AC341" s="12">
        <v>0</v>
      </c>
      <c r="AD341" s="6"/>
      <c r="AE341" s="10" t="str" cm="1">
        <f t="array" aca="1" ref="AE341" ca="1">IFERROR(_xlfn.XLOOKUP(MID(CELL("filename",$A$1),FIND("]",CELL("filename",$A$1))+1,255)&amp;"|"&amp;$C341,Fonte_OM_Objeto!$G:$G,Fonte_OM_Objeto!$J:$J),"")</f>
        <v/>
      </c>
      <c r="AF341" s="10" t="str" cm="1">
        <f t="array" aca="1" ref="AF341" ca="1">IFERROR(_xlfn.XLOOKUP(MID(CELL("filename",$A$1),FIND("]",CELL("filename",$A$1))+1,255)&amp;"|"&amp;$C341,Fonte_OM_Objeto!$G:$G,Fonte_OM_Objeto!$K:$K),"")</f>
        <v/>
      </c>
    </row>
    <row r="342" spans="1:32" s="1" customFormat="1" ht="19.7" customHeight="1" x14ac:dyDescent="0.2">
      <c r="A342" s="9" t="s">
        <v>30</v>
      </c>
      <c r="B342" s="9" t="s">
        <v>31</v>
      </c>
      <c r="C342" s="9" t="s">
        <v>6289</v>
      </c>
      <c r="D342" s="9" t="s">
        <v>33</v>
      </c>
      <c r="E342" s="9"/>
      <c r="F342" s="9" t="s">
        <v>6288</v>
      </c>
      <c r="G342" s="9" t="s">
        <v>158</v>
      </c>
      <c r="H342" s="13" t="str">
        <f>IF($D342="BANCADA ESTADUAL (RP 7)","BANCADA ESTADUAL",IF($D342="RELATOR (RP 9)","COMISSÃO MISTA DO CONGRESSO",IFERROR(_xlfn.XLOOKUP($G342,$AH:$AH,$AI:$AI),IFERROR(_xlfn.XLOOKUP($G342,'2021'!$F:$F,'2021'!$G:$G),IFERROR(_xlfn.XLOOKUP($G342,'2022'!$G:$G,'2022'!$H:$H),IFERROR(_xlfn.XLOOKUP($G342,'2023'!$G:$G,'2023'!$H:$H),IFERROR(_xlfn.XLOOKUP($G342,'2019'!$G:$G,'2019'!$H:$H),IFERROR(_xlfn.XLOOKUP($G342,'2024'!$G:$G,'2024'!$H:$H),IFERROR(_xlfn.XLOOKUP($G342,'2025'!$G:$G,'2025'!$H:$H),IFERROR(_xlfn.XLOOKUP($G342,'2026'!$G:$G,'2026'!$H:$H),""))))))))))</f>
        <v>SENADOR</v>
      </c>
      <c r="I342" s="9" t="s">
        <v>159</v>
      </c>
      <c r="J342" s="9" t="s">
        <v>160</v>
      </c>
      <c r="K342" s="9" t="s">
        <v>40</v>
      </c>
      <c r="L342" s="9" t="s">
        <v>41</v>
      </c>
      <c r="M342" s="9" t="s">
        <v>59</v>
      </c>
      <c r="N342" s="9" t="s">
        <v>5252</v>
      </c>
      <c r="O342" s="9" t="s">
        <v>5256</v>
      </c>
      <c r="P342" s="9" t="s">
        <v>45</v>
      </c>
      <c r="Q342" s="9" t="s">
        <v>62</v>
      </c>
      <c r="R342" s="9" t="s">
        <v>45</v>
      </c>
      <c r="S342" s="9" t="s">
        <v>5218</v>
      </c>
      <c r="T342" s="9" t="s">
        <v>75</v>
      </c>
      <c r="U342" s="9" t="s">
        <v>76</v>
      </c>
      <c r="V342" s="9" t="s">
        <v>75</v>
      </c>
      <c r="W342" s="9" t="s">
        <v>51</v>
      </c>
      <c r="X342" s="9" t="s">
        <v>52</v>
      </c>
      <c r="Y342" s="9" t="s">
        <v>53</v>
      </c>
      <c r="Z342" s="9" t="s">
        <v>5207</v>
      </c>
      <c r="AA342" s="9" t="s">
        <v>55</v>
      </c>
      <c r="AB342" s="9" t="s">
        <v>5248</v>
      </c>
      <c r="AC342" s="12">
        <v>0</v>
      </c>
      <c r="AD342" s="6"/>
      <c r="AE342" s="10" t="str" cm="1">
        <f t="array" aca="1" ref="AE342" ca="1">IFERROR(_xlfn.XLOOKUP(MID(CELL("filename",$A$1),FIND("]",CELL("filename",$A$1))+1,255)&amp;"|"&amp;$C342,Fonte_OM_Objeto!$G:$G,Fonte_OM_Objeto!$J:$J),"")</f>
        <v/>
      </c>
      <c r="AF342" s="10" t="str" cm="1">
        <f t="array" aca="1" ref="AF342" ca="1">IFERROR(_xlfn.XLOOKUP(MID(CELL("filename",$A$1),FIND("]",CELL("filename",$A$1))+1,255)&amp;"|"&amp;$C342,Fonte_OM_Objeto!$G:$G,Fonte_OM_Objeto!$K:$K),"")</f>
        <v/>
      </c>
    </row>
    <row r="343" spans="1:32" s="1" customFormat="1" ht="19.7" customHeight="1" x14ac:dyDescent="0.2">
      <c r="A343" s="9" t="s">
        <v>30</v>
      </c>
      <c r="B343" s="9" t="s">
        <v>31</v>
      </c>
      <c r="C343" s="9" t="s">
        <v>6287</v>
      </c>
      <c r="D343" s="9" t="s">
        <v>33</v>
      </c>
      <c r="E343" s="9"/>
      <c r="F343" s="9" t="s">
        <v>6286</v>
      </c>
      <c r="G343" s="9" t="s">
        <v>6285</v>
      </c>
      <c r="H343" s="13" t="str">
        <f>IF($D343="BANCADA ESTADUAL (RP 7)","BANCADA ESTADUAL",IF($D343="RELATOR (RP 9)","COMISSÃO MISTA DO CONGRESSO",IFERROR(_xlfn.XLOOKUP($G343,$AH:$AH,$AI:$AI),IFERROR(_xlfn.XLOOKUP($G343,'2021'!$F:$F,'2021'!$G:$G),IFERROR(_xlfn.XLOOKUP($G343,'2022'!$G:$G,'2022'!$H:$H),IFERROR(_xlfn.XLOOKUP($G343,'2023'!$G:$G,'2023'!$H:$H),IFERROR(_xlfn.XLOOKUP($G343,'2019'!$G:$G,'2019'!$H:$H),IFERROR(_xlfn.XLOOKUP($G343,'2024'!$G:$G,'2024'!$H:$H),IFERROR(_xlfn.XLOOKUP($G343,'2025'!$G:$G,'2025'!$H:$H),IFERROR(_xlfn.XLOOKUP($G343,'2026'!$G:$G,'2026'!$H:$H),""))))))))))</f>
        <v/>
      </c>
      <c r="I343" s="9" t="s">
        <v>340</v>
      </c>
      <c r="J343" s="9" t="s">
        <v>107</v>
      </c>
      <c r="K343" s="9" t="s">
        <v>40</v>
      </c>
      <c r="L343" s="9" t="s">
        <v>41</v>
      </c>
      <c r="M343" s="9" t="s">
        <v>70</v>
      </c>
      <c r="N343" s="9" t="s">
        <v>71</v>
      </c>
      <c r="O343" s="9" t="s">
        <v>2326</v>
      </c>
      <c r="P343" s="9" t="s">
        <v>45</v>
      </c>
      <c r="Q343" s="9" t="s">
        <v>62</v>
      </c>
      <c r="R343" s="9" t="s">
        <v>45</v>
      </c>
      <c r="S343" s="9" t="s">
        <v>5208</v>
      </c>
      <c r="T343" s="9" t="s">
        <v>75</v>
      </c>
      <c r="U343" s="9" t="s">
        <v>76</v>
      </c>
      <c r="V343" s="9" t="s">
        <v>75</v>
      </c>
      <c r="W343" s="9" t="s">
        <v>51</v>
      </c>
      <c r="X343" s="9" t="s">
        <v>52</v>
      </c>
      <c r="Y343" s="9" t="s">
        <v>53</v>
      </c>
      <c r="Z343" s="9" t="s">
        <v>54</v>
      </c>
      <c r="AA343" s="9" t="s">
        <v>55</v>
      </c>
      <c r="AB343" s="9" t="s">
        <v>5248</v>
      </c>
      <c r="AC343" s="12">
        <v>150000</v>
      </c>
      <c r="AD343" s="6"/>
      <c r="AE343" s="10" t="str" cm="1">
        <f t="array" aca="1" ref="AE343" ca="1">IFERROR(_xlfn.XLOOKUP(MID(CELL("filename",$A$1),FIND("]",CELL("filename",$A$1))+1,255)&amp;"|"&amp;$C343,Fonte_OM_Objeto!$G:$G,Fonte_OM_Objeto!$J:$J),"")</f>
        <v/>
      </c>
      <c r="AF343" s="10" t="str" cm="1">
        <f t="array" aca="1" ref="AF343" ca="1">IFERROR(_xlfn.XLOOKUP(MID(CELL("filename",$A$1),FIND("]",CELL("filename",$A$1))+1,255)&amp;"|"&amp;$C343,Fonte_OM_Objeto!$G:$G,Fonte_OM_Objeto!$K:$K),"")</f>
        <v/>
      </c>
    </row>
    <row r="344" spans="1:32" s="1" customFormat="1" ht="19.7" customHeight="1" x14ac:dyDescent="0.2">
      <c r="A344" s="9" t="s">
        <v>30</v>
      </c>
      <c r="B344" s="9" t="s">
        <v>31</v>
      </c>
      <c r="C344" s="9" t="s">
        <v>6284</v>
      </c>
      <c r="D344" s="9" t="s">
        <v>33</v>
      </c>
      <c r="E344" s="9"/>
      <c r="F344" s="9" t="s">
        <v>6283</v>
      </c>
      <c r="G344" s="9" t="s">
        <v>6282</v>
      </c>
      <c r="H344" s="13" t="str">
        <f>IF($D344="BANCADA ESTADUAL (RP 7)","BANCADA ESTADUAL",IF($D344="RELATOR (RP 9)","COMISSÃO MISTA DO CONGRESSO",IFERROR(_xlfn.XLOOKUP($G344,$AH:$AH,$AI:$AI),IFERROR(_xlfn.XLOOKUP($G344,'2021'!$F:$F,'2021'!$G:$G),IFERROR(_xlfn.XLOOKUP($G344,'2022'!$G:$G,'2022'!$H:$H),IFERROR(_xlfn.XLOOKUP($G344,'2023'!$G:$G,'2023'!$H:$H),IFERROR(_xlfn.XLOOKUP($G344,'2019'!$G:$G,'2019'!$H:$H),IFERROR(_xlfn.XLOOKUP($G344,'2024'!$G:$G,'2024'!$H:$H),IFERROR(_xlfn.XLOOKUP($G344,'2025'!$G:$G,'2025'!$H:$H),IFERROR(_xlfn.XLOOKUP($G344,'2026'!$G:$G,'2026'!$H:$H),""))))))))))</f>
        <v>SENADOR</v>
      </c>
      <c r="I344" s="9" t="s">
        <v>909</v>
      </c>
      <c r="J344" s="9" t="s">
        <v>293</v>
      </c>
      <c r="K344" s="9" t="s">
        <v>40</v>
      </c>
      <c r="L344" s="9" t="s">
        <v>41</v>
      </c>
      <c r="M344" s="9" t="s">
        <v>232</v>
      </c>
      <c r="N344" s="9" t="s">
        <v>233</v>
      </c>
      <c r="O344" s="9" t="s">
        <v>5840</v>
      </c>
      <c r="P344" s="9" t="s">
        <v>45</v>
      </c>
      <c r="Q344" s="9" t="s">
        <v>5298</v>
      </c>
      <c r="R344" s="9" t="s">
        <v>45</v>
      </c>
      <c r="S344" s="9" t="s">
        <v>5231</v>
      </c>
      <c r="T344" s="9" t="s">
        <v>5839</v>
      </c>
      <c r="U344" s="9" t="s">
        <v>909</v>
      </c>
      <c r="V344" s="9" t="s">
        <v>3013</v>
      </c>
      <c r="W344" s="9" t="s">
        <v>51</v>
      </c>
      <c r="X344" s="9" t="s">
        <v>52</v>
      </c>
      <c r="Y344" s="9" t="s">
        <v>53</v>
      </c>
      <c r="Z344" s="9" t="s">
        <v>5207</v>
      </c>
      <c r="AA344" s="9" t="s">
        <v>55</v>
      </c>
      <c r="AB344" s="9" t="s">
        <v>5248</v>
      </c>
      <c r="AC344" s="12">
        <v>0</v>
      </c>
      <c r="AD344" s="6"/>
      <c r="AE344" s="10" t="str" cm="1">
        <f t="array" aca="1" ref="AE344" ca="1">IFERROR(_xlfn.XLOOKUP(MID(CELL("filename",$A$1),FIND("]",CELL("filename",$A$1))+1,255)&amp;"|"&amp;$C344,Fonte_OM_Objeto!$G:$G,Fonte_OM_Objeto!$J:$J),"")</f>
        <v/>
      </c>
      <c r="AF344" s="10" t="str" cm="1">
        <f t="array" aca="1" ref="AF344" ca="1">IFERROR(_xlfn.XLOOKUP(MID(CELL("filename",$A$1),FIND("]",CELL("filename",$A$1))+1,255)&amp;"|"&amp;$C344,Fonte_OM_Objeto!$G:$G,Fonte_OM_Objeto!$K:$K),"")</f>
        <v/>
      </c>
    </row>
    <row r="345" spans="1:32" s="1" customFormat="1" ht="19.7" customHeight="1" x14ac:dyDescent="0.2">
      <c r="A345" s="9" t="s">
        <v>30</v>
      </c>
      <c r="B345" s="9" t="s">
        <v>31</v>
      </c>
      <c r="C345" s="9" t="s">
        <v>6281</v>
      </c>
      <c r="D345" s="9" t="s">
        <v>33</v>
      </c>
      <c r="E345" s="9"/>
      <c r="F345" s="9" t="s">
        <v>6279</v>
      </c>
      <c r="G345" s="9" t="s">
        <v>6278</v>
      </c>
      <c r="H345" s="13" t="str">
        <f>IF($D345="BANCADA ESTADUAL (RP 7)","BANCADA ESTADUAL",IF($D345="RELATOR (RP 9)","COMISSÃO MISTA DO CONGRESSO",IFERROR(_xlfn.XLOOKUP($G345,$AH:$AH,$AI:$AI),IFERROR(_xlfn.XLOOKUP($G345,'2021'!$F:$F,'2021'!$G:$G),IFERROR(_xlfn.XLOOKUP($G345,'2022'!$G:$G,'2022'!$H:$H),IFERROR(_xlfn.XLOOKUP($G345,'2023'!$G:$G,'2023'!$H:$H),IFERROR(_xlfn.XLOOKUP($G345,'2019'!$G:$G,'2019'!$H:$H),IFERROR(_xlfn.XLOOKUP($G345,'2024'!$G:$G,'2024'!$H:$H),IFERROR(_xlfn.XLOOKUP($G345,'2025'!$G:$G,'2025'!$H:$H),IFERROR(_xlfn.XLOOKUP($G345,'2026'!$G:$G,'2026'!$H:$H),""))))))))))</f>
        <v>SENADOR</v>
      </c>
      <c r="I345" s="9" t="s">
        <v>512</v>
      </c>
      <c r="J345" s="9" t="s">
        <v>173</v>
      </c>
      <c r="K345" s="9" t="s">
        <v>40</v>
      </c>
      <c r="L345" s="9" t="s">
        <v>41</v>
      </c>
      <c r="M345" s="9" t="s">
        <v>232</v>
      </c>
      <c r="N345" s="9" t="s">
        <v>233</v>
      </c>
      <c r="O345" s="9" t="s">
        <v>5690</v>
      </c>
      <c r="P345" s="9" t="s">
        <v>45</v>
      </c>
      <c r="Q345" s="9" t="s">
        <v>235</v>
      </c>
      <c r="R345" s="9" t="s">
        <v>45</v>
      </c>
      <c r="S345" s="9" t="s">
        <v>5277</v>
      </c>
      <c r="T345" s="9" t="s">
        <v>884</v>
      </c>
      <c r="U345" s="9" t="s">
        <v>512</v>
      </c>
      <c r="V345" s="9" t="s">
        <v>5238</v>
      </c>
      <c r="W345" s="9" t="s">
        <v>51</v>
      </c>
      <c r="X345" s="9" t="s">
        <v>102</v>
      </c>
      <c r="Y345" s="9" t="s">
        <v>53</v>
      </c>
      <c r="Z345" s="9" t="s">
        <v>54</v>
      </c>
      <c r="AA345" s="9" t="s">
        <v>55</v>
      </c>
      <c r="AB345" s="9" t="s">
        <v>5248</v>
      </c>
      <c r="AC345" s="12">
        <v>0</v>
      </c>
      <c r="AD345" s="6"/>
      <c r="AE345" s="10" t="str" cm="1">
        <f t="array" aca="1" ref="AE345" ca="1">IFERROR(_xlfn.XLOOKUP(MID(CELL("filename",$A$1),FIND("]",CELL("filename",$A$1))+1,255)&amp;"|"&amp;$C345,Fonte_OM_Objeto!$G:$G,Fonte_OM_Objeto!$J:$J),"")</f>
        <v/>
      </c>
      <c r="AF345" s="10" t="str" cm="1">
        <f t="array" aca="1" ref="AF345" ca="1">IFERROR(_xlfn.XLOOKUP(MID(CELL("filename",$A$1),FIND("]",CELL("filename",$A$1))+1,255)&amp;"|"&amp;$C345,Fonte_OM_Objeto!$G:$G,Fonte_OM_Objeto!$K:$K),"")</f>
        <v/>
      </c>
    </row>
    <row r="346" spans="1:32" s="1" customFormat="1" ht="19.7" customHeight="1" x14ac:dyDescent="0.2">
      <c r="A346" s="9" t="s">
        <v>30</v>
      </c>
      <c r="B346" s="9" t="s">
        <v>31</v>
      </c>
      <c r="C346" s="9" t="s">
        <v>6281</v>
      </c>
      <c r="D346" s="9" t="s">
        <v>33</v>
      </c>
      <c r="E346" s="9"/>
      <c r="F346" s="9" t="s">
        <v>6279</v>
      </c>
      <c r="G346" s="9" t="s">
        <v>6278</v>
      </c>
      <c r="H346" s="13" t="str">
        <f>IF($D346="BANCADA ESTADUAL (RP 7)","BANCADA ESTADUAL",IF($D346="RELATOR (RP 9)","COMISSÃO MISTA DO CONGRESSO",IFERROR(_xlfn.XLOOKUP($G346,$AH:$AH,$AI:$AI),IFERROR(_xlfn.XLOOKUP($G346,'2021'!$F:$F,'2021'!$G:$G),IFERROR(_xlfn.XLOOKUP($G346,'2022'!$G:$G,'2022'!$H:$H),IFERROR(_xlfn.XLOOKUP($G346,'2023'!$G:$G,'2023'!$H:$H),IFERROR(_xlfn.XLOOKUP($G346,'2019'!$G:$G,'2019'!$H:$H),IFERROR(_xlfn.XLOOKUP($G346,'2024'!$G:$G,'2024'!$H:$H),IFERROR(_xlfn.XLOOKUP($G346,'2025'!$G:$G,'2025'!$H:$H),IFERROR(_xlfn.XLOOKUP($G346,'2026'!$G:$G,'2026'!$H:$H),""))))))))))</f>
        <v>SENADOR</v>
      </c>
      <c r="I346" s="9" t="s">
        <v>512</v>
      </c>
      <c r="J346" s="9" t="s">
        <v>173</v>
      </c>
      <c r="K346" s="9" t="s">
        <v>40</v>
      </c>
      <c r="L346" s="9" t="s">
        <v>41</v>
      </c>
      <c r="M346" s="9" t="s">
        <v>232</v>
      </c>
      <c r="N346" s="9" t="s">
        <v>233</v>
      </c>
      <c r="O346" s="9" t="s">
        <v>5690</v>
      </c>
      <c r="P346" s="9" t="s">
        <v>45</v>
      </c>
      <c r="Q346" s="9" t="s">
        <v>235</v>
      </c>
      <c r="R346" s="9" t="s">
        <v>45</v>
      </c>
      <c r="S346" s="9" t="s">
        <v>5277</v>
      </c>
      <c r="T346" s="9" t="s">
        <v>884</v>
      </c>
      <c r="U346" s="9" t="s">
        <v>512</v>
      </c>
      <c r="V346" s="9" t="s">
        <v>5238</v>
      </c>
      <c r="W346" s="9" t="s">
        <v>51</v>
      </c>
      <c r="X346" s="9" t="s">
        <v>52</v>
      </c>
      <c r="Y346" s="9" t="s">
        <v>5275</v>
      </c>
      <c r="Z346" s="9" t="s">
        <v>54</v>
      </c>
      <c r="AA346" s="9" t="s">
        <v>55</v>
      </c>
      <c r="AB346" s="9" t="s">
        <v>5234</v>
      </c>
      <c r="AC346" s="12">
        <v>0</v>
      </c>
      <c r="AD346" s="6"/>
      <c r="AE346" s="10" t="str" cm="1">
        <f t="array" aca="1" ref="AE346" ca="1">IFERROR(_xlfn.XLOOKUP(MID(CELL("filename",$A$1),FIND("]",CELL("filename",$A$1))+1,255)&amp;"|"&amp;$C346,Fonte_OM_Objeto!$G:$G,Fonte_OM_Objeto!$J:$J),"")</f>
        <v/>
      </c>
      <c r="AF346" s="10" t="str" cm="1">
        <f t="array" aca="1" ref="AF346" ca="1">IFERROR(_xlfn.XLOOKUP(MID(CELL("filename",$A$1),FIND("]",CELL("filename",$A$1))+1,255)&amp;"|"&amp;$C346,Fonte_OM_Objeto!$G:$G,Fonte_OM_Objeto!$K:$K),"")</f>
        <v/>
      </c>
    </row>
    <row r="347" spans="1:32" s="1" customFormat="1" ht="19.7" customHeight="1" x14ac:dyDescent="0.2">
      <c r="A347" s="9" t="s">
        <v>30</v>
      </c>
      <c r="B347" s="9" t="s">
        <v>31</v>
      </c>
      <c r="C347" s="9" t="s">
        <v>6281</v>
      </c>
      <c r="D347" s="9" t="s">
        <v>33</v>
      </c>
      <c r="E347" s="9"/>
      <c r="F347" s="9" t="s">
        <v>6279</v>
      </c>
      <c r="G347" s="9" t="s">
        <v>6278</v>
      </c>
      <c r="H347" s="13" t="str">
        <f>IF($D347="BANCADA ESTADUAL (RP 7)","BANCADA ESTADUAL",IF($D347="RELATOR (RP 9)","COMISSÃO MISTA DO CONGRESSO",IFERROR(_xlfn.XLOOKUP($G347,$AH:$AH,$AI:$AI),IFERROR(_xlfn.XLOOKUP($G347,'2021'!$F:$F,'2021'!$G:$G),IFERROR(_xlfn.XLOOKUP($G347,'2022'!$G:$G,'2022'!$H:$H),IFERROR(_xlfn.XLOOKUP($G347,'2023'!$G:$G,'2023'!$H:$H),IFERROR(_xlfn.XLOOKUP($G347,'2019'!$G:$G,'2019'!$H:$H),IFERROR(_xlfn.XLOOKUP($G347,'2024'!$G:$G,'2024'!$H:$H),IFERROR(_xlfn.XLOOKUP($G347,'2025'!$G:$G,'2025'!$H:$H),IFERROR(_xlfn.XLOOKUP($G347,'2026'!$G:$G,'2026'!$H:$H),""))))))))))</f>
        <v>SENADOR</v>
      </c>
      <c r="I347" s="9" t="s">
        <v>512</v>
      </c>
      <c r="J347" s="9" t="s">
        <v>173</v>
      </c>
      <c r="K347" s="9" t="s">
        <v>40</v>
      </c>
      <c r="L347" s="9" t="s">
        <v>41</v>
      </c>
      <c r="M347" s="9" t="s">
        <v>232</v>
      </c>
      <c r="N347" s="9" t="s">
        <v>233</v>
      </c>
      <c r="O347" s="9" t="s">
        <v>5690</v>
      </c>
      <c r="P347" s="9" t="s">
        <v>45</v>
      </c>
      <c r="Q347" s="9" t="s">
        <v>235</v>
      </c>
      <c r="R347" s="9" t="s">
        <v>45</v>
      </c>
      <c r="S347" s="9" t="s">
        <v>5277</v>
      </c>
      <c r="T347" s="9" t="s">
        <v>884</v>
      </c>
      <c r="U347" s="9" t="s">
        <v>512</v>
      </c>
      <c r="V347" s="9" t="s">
        <v>5238</v>
      </c>
      <c r="W347" s="9" t="s">
        <v>51</v>
      </c>
      <c r="X347" s="9" t="s">
        <v>52</v>
      </c>
      <c r="Y347" s="9" t="s">
        <v>5275</v>
      </c>
      <c r="Z347" s="9" t="s">
        <v>54</v>
      </c>
      <c r="AA347" s="9" t="s">
        <v>55</v>
      </c>
      <c r="AB347" s="9" t="s">
        <v>5248</v>
      </c>
      <c r="AC347" s="12">
        <v>0</v>
      </c>
      <c r="AD347" s="6"/>
      <c r="AE347" s="10" t="str" cm="1">
        <f t="array" aca="1" ref="AE347" ca="1">IFERROR(_xlfn.XLOOKUP(MID(CELL("filename",$A$1),FIND("]",CELL("filename",$A$1))+1,255)&amp;"|"&amp;$C347,Fonte_OM_Objeto!$G:$G,Fonte_OM_Objeto!$J:$J),"")</f>
        <v/>
      </c>
      <c r="AF347" s="10" t="str" cm="1">
        <f t="array" aca="1" ref="AF347" ca="1">IFERROR(_xlfn.XLOOKUP(MID(CELL("filename",$A$1),FIND("]",CELL("filename",$A$1))+1,255)&amp;"|"&amp;$C347,Fonte_OM_Objeto!$G:$G,Fonte_OM_Objeto!$K:$K),"")</f>
        <v/>
      </c>
    </row>
    <row r="348" spans="1:32" s="1" customFormat="1" ht="19.7" customHeight="1" x14ac:dyDescent="0.2">
      <c r="A348" s="9" t="s">
        <v>30</v>
      </c>
      <c r="B348" s="9" t="s">
        <v>31</v>
      </c>
      <c r="C348" s="9" t="s">
        <v>6281</v>
      </c>
      <c r="D348" s="9" t="s">
        <v>33</v>
      </c>
      <c r="E348" s="9"/>
      <c r="F348" s="9" t="s">
        <v>6279</v>
      </c>
      <c r="G348" s="9" t="s">
        <v>6278</v>
      </c>
      <c r="H348" s="13" t="str">
        <f>IF($D348="BANCADA ESTADUAL (RP 7)","BANCADA ESTADUAL",IF($D348="RELATOR (RP 9)","COMISSÃO MISTA DO CONGRESSO",IFERROR(_xlfn.XLOOKUP($G348,$AH:$AH,$AI:$AI),IFERROR(_xlfn.XLOOKUP($G348,'2021'!$F:$F,'2021'!$G:$G),IFERROR(_xlfn.XLOOKUP($G348,'2022'!$G:$G,'2022'!$H:$H),IFERROR(_xlfn.XLOOKUP($G348,'2023'!$G:$G,'2023'!$H:$H),IFERROR(_xlfn.XLOOKUP($G348,'2019'!$G:$G,'2019'!$H:$H),IFERROR(_xlfn.XLOOKUP($G348,'2024'!$G:$G,'2024'!$H:$H),IFERROR(_xlfn.XLOOKUP($G348,'2025'!$G:$G,'2025'!$H:$H),IFERROR(_xlfn.XLOOKUP($G348,'2026'!$G:$G,'2026'!$H:$H),""))))))))))</f>
        <v>SENADOR</v>
      </c>
      <c r="I348" s="9" t="s">
        <v>512</v>
      </c>
      <c r="J348" s="9" t="s">
        <v>173</v>
      </c>
      <c r="K348" s="9" t="s">
        <v>40</v>
      </c>
      <c r="L348" s="9" t="s">
        <v>41</v>
      </c>
      <c r="M348" s="9" t="s">
        <v>232</v>
      </c>
      <c r="N348" s="9" t="s">
        <v>233</v>
      </c>
      <c r="O348" s="9" t="s">
        <v>5690</v>
      </c>
      <c r="P348" s="9" t="s">
        <v>45</v>
      </c>
      <c r="Q348" s="9" t="s">
        <v>235</v>
      </c>
      <c r="R348" s="9" t="s">
        <v>45</v>
      </c>
      <c r="S348" s="9" t="s">
        <v>5277</v>
      </c>
      <c r="T348" s="9" t="s">
        <v>884</v>
      </c>
      <c r="U348" s="9" t="s">
        <v>512</v>
      </c>
      <c r="V348" s="9" t="s">
        <v>5238</v>
      </c>
      <c r="W348" s="9" t="s">
        <v>51</v>
      </c>
      <c r="X348" s="9" t="s">
        <v>52</v>
      </c>
      <c r="Y348" s="9" t="s">
        <v>53</v>
      </c>
      <c r="Z348" s="9" t="s">
        <v>54</v>
      </c>
      <c r="AA348" s="9" t="s">
        <v>55</v>
      </c>
      <c r="AB348" s="9" t="s">
        <v>5248</v>
      </c>
      <c r="AC348" s="12">
        <v>0</v>
      </c>
      <c r="AD348" s="6"/>
      <c r="AE348" s="10" t="str" cm="1">
        <f t="array" aca="1" ref="AE348" ca="1">IFERROR(_xlfn.XLOOKUP(MID(CELL("filename",$A$1),FIND("]",CELL("filename",$A$1))+1,255)&amp;"|"&amp;$C348,Fonte_OM_Objeto!$G:$G,Fonte_OM_Objeto!$J:$J),"")</f>
        <v/>
      </c>
      <c r="AF348" s="10" t="str" cm="1">
        <f t="array" aca="1" ref="AF348" ca="1">IFERROR(_xlfn.XLOOKUP(MID(CELL("filename",$A$1),FIND("]",CELL("filename",$A$1))+1,255)&amp;"|"&amp;$C348,Fonte_OM_Objeto!$G:$G,Fonte_OM_Objeto!$K:$K),"")</f>
        <v/>
      </c>
    </row>
    <row r="349" spans="1:32" s="1" customFormat="1" ht="19.7" customHeight="1" x14ac:dyDescent="0.2">
      <c r="A349" s="9" t="s">
        <v>30</v>
      </c>
      <c r="B349" s="9" t="s">
        <v>31</v>
      </c>
      <c r="C349" s="9" t="s">
        <v>6281</v>
      </c>
      <c r="D349" s="9" t="s">
        <v>33</v>
      </c>
      <c r="E349" s="9"/>
      <c r="F349" s="9" t="s">
        <v>6279</v>
      </c>
      <c r="G349" s="9" t="s">
        <v>6278</v>
      </c>
      <c r="H349" s="13" t="str">
        <f>IF($D349="BANCADA ESTADUAL (RP 7)","BANCADA ESTADUAL",IF($D349="RELATOR (RP 9)","COMISSÃO MISTA DO CONGRESSO",IFERROR(_xlfn.XLOOKUP($G349,$AH:$AH,$AI:$AI),IFERROR(_xlfn.XLOOKUP($G349,'2021'!$F:$F,'2021'!$G:$G),IFERROR(_xlfn.XLOOKUP($G349,'2022'!$G:$G,'2022'!$H:$H),IFERROR(_xlfn.XLOOKUP($G349,'2023'!$G:$G,'2023'!$H:$H),IFERROR(_xlfn.XLOOKUP($G349,'2019'!$G:$G,'2019'!$H:$H),IFERROR(_xlfn.XLOOKUP($G349,'2024'!$G:$G,'2024'!$H:$H),IFERROR(_xlfn.XLOOKUP($G349,'2025'!$G:$G,'2025'!$H:$H),IFERROR(_xlfn.XLOOKUP($G349,'2026'!$G:$G,'2026'!$H:$H),""))))))))))</f>
        <v>SENADOR</v>
      </c>
      <c r="I349" s="9" t="s">
        <v>512</v>
      </c>
      <c r="J349" s="9" t="s">
        <v>173</v>
      </c>
      <c r="K349" s="9" t="s">
        <v>40</v>
      </c>
      <c r="L349" s="9" t="s">
        <v>41</v>
      </c>
      <c r="M349" s="9" t="s">
        <v>70</v>
      </c>
      <c r="N349" s="9" t="s">
        <v>71</v>
      </c>
      <c r="O349" s="9" t="s">
        <v>5245</v>
      </c>
      <c r="P349" s="9" t="s">
        <v>45</v>
      </c>
      <c r="Q349" s="9" t="s">
        <v>73</v>
      </c>
      <c r="R349" s="9" t="s">
        <v>45</v>
      </c>
      <c r="S349" s="9" t="s">
        <v>5244</v>
      </c>
      <c r="T349" s="9" t="s">
        <v>75</v>
      </c>
      <c r="U349" s="9" t="s">
        <v>76</v>
      </c>
      <c r="V349" s="9" t="s">
        <v>75</v>
      </c>
      <c r="W349" s="9" t="s">
        <v>51</v>
      </c>
      <c r="X349" s="9" t="s">
        <v>52</v>
      </c>
      <c r="Y349" s="9" t="s">
        <v>53</v>
      </c>
      <c r="Z349" s="9" t="s">
        <v>5207</v>
      </c>
      <c r="AA349" s="9" t="s">
        <v>55</v>
      </c>
      <c r="AB349" s="9" t="s">
        <v>5248</v>
      </c>
      <c r="AC349" s="12">
        <v>0</v>
      </c>
      <c r="AD349" s="6"/>
      <c r="AE349" s="10" t="str" cm="1">
        <f t="array" aca="1" ref="AE349" ca="1">IFERROR(_xlfn.XLOOKUP(MID(CELL("filename",$A$1),FIND("]",CELL("filename",$A$1))+1,255)&amp;"|"&amp;$C349,Fonte_OM_Objeto!$G:$G,Fonte_OM_Objeto!$J:$J),"")</f>
        <v/>
      </c>
      <c r="AF349" s="10" t="str" cm="1">
        <f t="array" aca="1" ref="AF349" ca="1">IFERROR(_xlfn.XLOOKUP(MID(CELL("filename",$A$1),FIND("]",CELL("filename",$A$1))+1,255)&amp;"|"&amp;$C349,Fonte_OM_Objeto!$G:$G,Fonte_OM_Objeto!$K:$K),"")</f>
        <v/>
      </c>
    </row>
    <row r="350" spans="1:32" s="1" customFormat="1" ht="19.7" customHeight="1" x14ac:dyDescent="0.2">
      <c r="A350" s="9" t="s">
        <v>30</v>
      </c>
      <c r="B350" s="9" t="s">
        <v>31</v>
      </c>
      <c r="C350" s="9" t="s">
        <v>6280</v>
      </c>
      <c r="D350" s="9" t="s">
        <v>33</v>
      </c>
      <c r="E350" s="9"/>
      <c r="F350" s="9" t="s">
        <v>6279</v>
      </c>
      <c r="G350" s="9" t="s">
        <v>6278</v>
      </c>
      <c r="H350" s="13" t="str">
        <f>IF($D350="BANCADA ESTADUAL (RP 7)","BANCADA ESTADUAL",IF($D350="RELATOR (RP 9)","COMISSÃO MISTA DO CONGRESSO",IFERROR(_xlfn.XLOOKUP($G350,$AH:$AH,$AI:$AI),IFERROR(_xlfn.XLOOKUP($G350,'2021'!$F:$F,'2021'!$G:$G),IFERROR(_xlfn.XLOOKUP($G350,'2022'!$G:$G,'2022'!$H:$H),IFERROR(_xlfn.XLOOKUP($G350,'2023'!$G:$G,'2023'!$H:$H),IFERROR(_xlfn.XLOOKUP($G350,'2019'!$G:$G,'2019'!$H:$H),IFERROR(_xlfn.XLOOKUP($G350,'2024'!$G:$G,'2024'!$H:$H),IFERROR(_xlfn.XLOOKUP($G350,'2025'!$G:$G,'2025'!$H:$H),IFERROR(_xlfn.XLOOKUP($G350,'2026'!$G:$G,'2026'!$H:$H),""))))))))))</f>
        <v>SENADOR</v>
      </c>
      <c r="I350" s="9" t="s">
        <v>512</v>
      </c>
      <c r="J350" s="9" t="s">
        <v>173</v>
      </c>
      <c r="K350" s="9" t="s">
        <v>40</v>
      </c>
      <c r="L350" s="9" t="s">
        <v>41</v>
      </c>
      <c r="M350" s="9" t="s">
        <v>232</v>
      </c>
      <c r="N350" s="9" t="s">
        <v>233</v>
      </c>
      <c r="O350" s="9" t="s">
        <v>5690</v>
      </c>
      <c r="P350" s="9" t="s">
        <v>45</v>
      </c>
      <c r="Q350" s="9" t="s">
        <v>235</v>
      </c>
      <c r="R350" s="9" t="s">
        <v>45</v>
      </c>
      <c r="S350" s="9" t="s">
        <v>5277</v>
      </c>
      <c r="T350" s="9" t="s">
        <v>884</v>
      </c>
      <c r="U350" s="9" t="s">
        <v>512</v>
      </c>
      <c r="V350" s="9" t="s">
        <v>5238</v>
      </c>
      <c r="W350" s="9" t="s">
        <v>51</v>
      </c>
      <c r="X350" s="9" t="s">
        <v>52</v>
      </c>
      <c r="Y350" s="9" t="s">
        <v>5275</v>
      </c>
      <c r="Z350" s="9" t="s">
        <v>5207</v>
      </c>
      <c r="AA350" s="9" t="s">
        <v>55</v>
      </c>
      <c r="AB350" s="9" t="s">
        <v>5248</v>
      </c>
      <c r="AC350" s="12">
        <v>0</v>
      </c>
      <c r="AD350" s="6"/>
      <c r="AE350" s="10" t="str" cm="1">
        <f t="array" aca="1" ref="AE350" ca="1">IFERROR(_xlfn.XLOOKUP(MID(CELL("filename",$A$1),FIND("]",CELL("filename",$A$1))+1,255)&amp;"|"&amp;$C350,Fonte_OM_Objeto!$G:$G,Fonte_OM_Objeto!$J:$J),"")</f>
        <v/>
      </c>
      <c r="AF350" s="10" t="str" cm="1">
        <f t="array" aca="1" ref="AF350" ca="1">IFERROR(_xlfn.XLOOKUP(MID(CELL("filename",$A$1),FIND("]",CELL("filename",$A$1))+1,255)&amp;"|"&amp;$C350,Fonte_OM_Objeto!$G:$G,Fonte_OM_Objeto!$K:$K),"")</f>
        <v/>
      </c>
    </row>
    <row r="351" spans="1:32" s="1" customFormat="1" ht="19.7" customHeight="1" x14ac:dyDescent="0.2">
      <c r="A351" s="9" t="s">
        <v>30</v>
      </c>
      <c r="B351" s="9" t="s">
        <v>31</v>
      </c>
      <c r="C351" s="9" t="s">
        <v>6277</v>
      </c>
      <c r="D351" s="9" t="s">
        <v>33</v>
      </c>
      <c r="E351" s="9"/>
      <c r="F351" s="9" t="s">
        <v>6266</v>
      </c>
      <c r="G351" s="9" t="s">
        <v>6265</v>
      </c>
      <c r="H351" s="13" t="str">
        <f>IF($D351="BANCADA ESTADUAL (RP 7)","BANCADA ESTADUAL",IF($D351="RELATOR (RP 9)","COMISSÃO MISTA DO CONGRESSO",IFERROR(_xlfn.XLOOKUP($G351,$AH:$AH,$AI:$AI),IFERROR(_xlfn.XLOOKUP($G351,'2021'!$F:$F,'2021'!$G:$G),IFERROR(_xlfn.XLOOKUP($G351,'2022'!$G:$G,'2022'!$H:$H),IFERROR(_xlfn.XLOOKUP($G351,'2023'!$G:$G,'2023'!$H:$H),IFERROR(_xlfn.XLOOKUP($G351,'2019'!$G:$G,'2019'!$H:$H),IFERROR(_xlfn.XLOOKUP($G351,'2024'!$G:$G,'2024'!$H:$H),IFERROR(_xlfn.XLOOKUP($G351,'2025'!$G:$G,'2025'!$H:$H),IFERROR(_xlfn.XLOOKUP($G351,'2026'!$G:$G,'2026'!$H:$H),""))))))))))</f>
        <v>SENADOR</v>
      </c>
      <c r="I351" s="9" t="s">
        <v>512</v>
      </c>
      <c r="J351" s="9" t="s">
        <v>5639</v>
      </c>
      <c r="K351" s="9" t="s">
        <v>40</v>
      </c>
      <c r="L351" s="9" t="s">
        <v>41</v>
      </c>
      <c r="M351" s="9" t="s">
        <v>232</v>
      </c>
      <c r="N351" s="9" t="s">
        <v>233</v>
      </c>
      <c r="O351" s="9" t="s">
        <v>5690</v>
      </c>
      <c r="P351" s="9" t="s">
        <v>45</v>
      </c>
      <c r="Q351" s="9" t="s">
        <v>235</v>
      </c>
      <c r="R351" s="9" t="s">
        <v>45</v>
      </c>
      <c r="S351" s="9" t="s">
        <v>5277</v>
      </c>
      <c r="T351" s="9" t="s">
        <v>884</v>
      </c>
      <c r="U351" s="9" t="s">
        <v>512</v>
      </c>
      <c r="V351" s="9" t="s">
        <v>5238</v>
      </c>
      <c r="W351" s="9" t="s">
        <v>51</v>
      </c>
      <c r="X351" s="9" t="s">
        <v>52</v>
      </c>
      <c r="Y351" s="9" t="s">
        <v>5275</v>
      </c>
      <c r="Z351" s="9" t="s">
        <v>54</v>
      </c>
      <c r="AA351" s="9" t="s">
        <v>55</v>
      </c>
      <c r="AB351" s="9" t="s">
        <v>5234</v>
      </c>
      <c r="AC351" s="12">
        <v>0</v>
      </c>
      <c r="AD351" s="6"/>
      <c r="AE351" s="10" t="str" cm="1">
        <f t="array" aca="1" ref="AE351" ca="1">IFERROR(_xlfn.XLOOKUP(MID(CELL("filename",$A$1),FIND("]",CELL("filename",$A$1))+1,255)&amp;"|"&amp;$C351,Fonte_OM_Objeto!$G:$G,Fonte_OM_Objeto!$J:$J),"")</f>
        <v/>
      </c>
      <c r="AF351" s="10" t="str" cm="1">
        <f t="array" aca="1" ref="AF351" ca="1">IFERROR(_xlfn.XLOOKUP(MID(CELL("filename",$A$1),FIND("]",CELL("filename",$A$1))+1,255)&amp;"|"&amp;$C351,Fonte_OM_Objeto!$G:$G,Fonte_OM_Objeto!$K:$K),"")</f>
        <v/>
      </c>
    </row>
    <row r="352" spans="1:32" s="1" customFormat="1" ht="19.7" customHeight="1" x14ac:dyDescent="0.2">
      <c r="A352" s="9" t="s">
        <v>30</v>
      </c>
      <c r="B352" s="9" t="s">
        <v>31</v>
      </c>
      <c r="C352" s="9" t="s">
        <v>6276</v>
      </c>
      <c r="D352" s="9" t="s">
        <v>33</v>
      </c>
      <c r="E352" s="9"/>
      <c r="F352" s="9" t="s">
        <v>6266</v>
      </c>
      <c r="G352" s="9" t="s">
        <v>6265</v>
      </c>
      <c r="H352" s="13" t="str">
        <f>IF($D352="BANCADA ESTADUAL (RP 7)","BANCADA ESTADUAL",IF($D352="RELATOR (RP 9)","COMISSÃO MISTA DO CONGRESSO",IFERROR(_xlfn.XLOOKUP($G352,$AH:$AH,$AI:$AI),IFERROR(_xlfn.XLOOKUP($G352,'2021'!$F:$F,'2021'!$G:$G),IFERROR(_xlfn.XLOOKUP($G352,'2022'!$G:$G,'2022'!$H:$H),IFERROR(_xlfn.XLOOKUP($G352,'2023'!$G:$G,'2023'!$H:$H),IFERROR(_xlfn.XLOOKUP($G352,'2019'!$G:$G,'2019'!$H:$H),IFERROR(_xlfn.XLOOKUP($G352,'2024'!$G:$G,'2024'!$H:$H),IFERROR(_xlfn.XLOOKUP($G352,'2025'!$G:$G,'2025'!$H:$H),IFERROR(_xlfn.XLOOKUP($G352,'2026'!$G:$G,'2026'!$H:$H),""))))))))))</f>
        <v>SENADOR</v>
      </c>
      <c r="I352" s="9" t="s">
        <v>512</v>
      </c>
      <c r="J352" s="9" t="s">
        <v>5639</v>
      </c>
      <c r="K352" s="9" t="s">
        <v>40</v>
      </c>
      <c r="L352" s="9" t="s">
        <v>41</v>
      </c>
      <c r="M352" s="9" t="s">
        <v>232</v>
      </c>
      <c r="N352" s="9" t="s">
        <v>233</v>
      </c>
      <c r="O352" s="9" t="s">
        <v>5690</v>
      </c>
      <c r="P352" s="9" t="s">
        <v>45</v>
      </c>
      <c r="Q352" s="9" t="s">
        <v>235</v>
      </c>
      <c r="R352" s="9" t="s">
        <v>45</v>
      </c>
      <c r="S352" s="9" t="s">
        <v>5277</v>
      </c>
      <c r="T352" s="9" t="s">
        <v>884</v>
      </c>
      <c r="U352" s="9" t="s">
        <v>512</v>
      </c>
      <c r="V352" s="9" t="s">
        <v>5238</v>
      </c>
      <c r="W352" s="9" t="s">
        <v>51</v>
      </c>
      <c r="X352" s="9" t="s">
        <v>52</v>
      </c>
      <c r="Y352" s="9" t="s">
        <v>5275</v>
      </c>
      <c r="Z352" s="9" t="s">
        <v>5207</v>
      </c>
      <c r="AA352" s="9" t="s">
        <v>55</v>
      </c>
      <c r="AB352" s="9" t="s">
        <v>5248</v>
      </c>
      <c r="AC352" s="12">
        <v>0</v>
      </c>
      <c r="AD352" s="6"/>
      <c r="AE352" s="10" t="str" cm="1">
        <f t="array" aca="1" ref="AE352" ca="1">IFERROR(_xlfn.XLOOKUP(MID(CELL("filename",$A$1),FIND("]",CELL("filename",$A$1))+1,255)&amp;"|"&amp;$C352,Fonte_OM_Objeto!$G:$G,Fonte_OM_Objeto!$J:$J),"")</f>
        <v/>
      </c>
      <c r="AF352" s="10" t="str" cm="1">
        <f t="array" aca="1" ref="AF352" ca="1">IFERROR(_xlfn.XLOOKUP(MID(CELL("filename",$A$1),FIND("]",CELL("filename",$A$1))+1,255)&amp;"|"&amp;$C352,Fonte_OM_Objeto!$G:$G,Fonte_OM_Objeto!$K:$K),"")</f>
        <v/>
      </c>
    </row>
    <row r="353" spans="1:32" s="1" customFormat="1" ht="19.7" customHeight="1" x14ac:dyDescent="0.2">
      <c r="A353" s="9" t="s">
        <v>30</v>
      </c>
      <c r="B353" s="9" t="s">
        <v>31</v>
      </c>
      <c r="C353" s="9" t="s">
        <v>6275</v>
      </c>
      <c r="D353" s="9" t="s">
        <v>33</v>
      </c>
      <c r="E353" s="9"/>
      <c r="F353" s="9" t="s">
        <v>6266</v>
      </c>
      <c r="G353" s="9" t="s">
        <v>6265</v>
      </c>
      <c r="H353" s="13" t="str">
        <f>IF($D353="BANCADA ESTADUAL (RP 7)","BANCADA ESTADUAL",IF($D353="RELATOR (RP 9)","COMISSÃO MISTA DO CONGRESSO",IFERROR(_xlfn.XLOOKUP($G353,$AH:$AH,$AI:$AI),IFERROR(_xlfn.XLOOKUP($G353,'2021'!$F:$F,'2021'!$G:$G),IFERROR(_xlfn.XLOOKUP($G353,'2022'!$G:$G,'2022'!$H:$H),IFERROR(_xlfn.XLOOKUP($G353,'2023'!$G:$G,'2023'!$H:$H),IFERROR(_xlfn.XLOOKUP($G353,'2019'!$G:$G,'2019'!$H:$H),IFERROR(_xlfn.XLOOKUP($G353,'2024'!$G:$G,'2024'!$H:$H),IFERROR(_xlfn.XLOOKUP($G353,'2025'!$G:$G,'2025'!$H:$H),IFERROR(_xlfn.XLOOKUP($G353,'2026'!$G:$G,'2026'!$H:$H),""))))))))))</f>
        <v>SENADOR</v>
      </c>
      <c r="I353" s="9" t="s">
        <v>512</v>
      </c>
      <c r="J353" s="9" t="s">
        <v>5639</v>
      </c>
      <c r="K353" s="9" t="s">
        <v>40</v>
      </c>
      <c r="L353" s="9" t="s">
        <v>41</v>
      </c>
      <c r="M353" s="9" t="s">
        <v>232</v>
      </c>
      <c r="N353" s="9" t="s">
        <v>233</v>
      </c>
      <c r="O353" s="9" t="s">
        <v>6274</v>
      </c>
      <c r="P353" s="9" t="s">
        <v>45</v>
      </c>
      <c r="Q353" s="9" t="s">
        <v>235</v>
      </c>
      <c r="R353" s="9" t="s">
        <v>45</v>
      </c>
      <c r="S353" s="9" t="s">
        <v>5277</v>
      </c>
      <c r="T353" s="9" t="s">
        <v>6273</v>
      </c>
      <c r="U353" s="9" t="s">
        <v>512</v>
      </c>
      <c r="V353" s="9" t="s">
        <v>5238</v>
      </c>
      <c r="W353" s="9" t="s">
        <v>51</v>
      </c>
      <c r="X353" s="9" t="s">
        <v>102</v>
      </c>
      <c r="Y353" s="9" t="s">
        <v>53</v>
      </c>
      <c r="Z353" s="9" t="s">
        <v>5207</v>
      </c>
      <c r="AA353" s="9" t="s">
        <v>55</v>
      </c>
      <c r="AB353" s="9" t="s">
        <v>5248</v>
      </c>
      <c r="AC353" s="12">
        <v>0</v>
      </c>
      <c r="AD353" s="6"/>
      <c r="AE353" s="10" t="str" cm="1">
        <f t="array" aca="1" ref="AE353" ca="1">IFERROR(_xlfn.XLOOKUP(MID(CELL("filename",$A$1),FIND("]",CELL("filename",$A$1))+1,255)&amp;"|"&amp;$C353,Fonte_OM_Objeto!$G:$G,Fonte_OM_Objeto!$J:$J),"")</f>
        <v/>
      </c>
      <c r="AF353" s="10" t="str" cm="1">
        <f t="array" aca="1" ref="AF353" ca="1">IFERROR(_xlfn.XLOOKUP(MID(CELL("filename",$A$1),FIND("]",CELL("filename",$A$1))+1,255)&amp;"|"&amp;$C353,Fonte_OM_Objeto!$G:$G,Fonte_OM_Objeto!$K:$K),"")</f>
        <v/>
      </c>
    </row>
    <row r="354" spans="1:32" s="1" customFormat="1" ht="19.7" customHeight="1" x14ac:dyDescent="0.2">
      <c r="A354" s="9" t="s">
        <v>30</v>
      </c>
      <c r="B354" s="9" t="s">
        <v>31</v>
      </c>
      <c r="C354" s="9" t="s">
        <v>6272</v>
      </c>
      <c r="D354" s="9" t="s">
        <v>33</v>
      </c>
      <c r="E354" s="9"/>
      <c r="F354" s="9" t="s">
        <v>6266</v>
      </c>
      <c r="G354" s="9" t="s">
        <v>6265</v>
      </c>
      <c r="H354" s="13" t="str">
        <f>IF($D354="BANCADA ESTADUAL (RP 7)","BANCADA ESTADUAL",IF($D354="RELATOR (RP 9)","COMISSÃO MISTA DO CONGRESSO",IFERROR(_xlfn.XLOOKUP($G354,$AH:$AH,$AI:$AI),IFERROR(_xlfn.XLOOKUP($G354,'2021'!$F:$F,'2021'!$G:$G),IFERROR(_xlfn.XLOOKUP($G354,'2022'!$G:$G,'2022'!$H:$H),IFERROR(_xlfn.XLOOKUP($G354,'2023'!$G:$G,'2023'!$H:$H),IFERROR(_xlfn.XLOOKUP($G354,'2019'!$G:$G,'2019'!$H:$H),IFERROR(_xlfn.XLOOKUP($G354,'2024'!$G:$G,'2024'!$H:$H),IFERROR(_xlfn.XLOOKUP($G354,'2025'!$G:$G,'2025'!$H:$H),IFERROR(_xlfn.XLOOKUP($G354,'2026'!$G:$G,'2026'!$H:$H),""))))))))))</f>
        <v>SENADOR</v>
      </c>
      <c r="I354" s="9" t="s">
        <v>512</v>
      </c>
      <c r="J354" s="9" t="s">
        <v>5639</v>
      </c>
      <c r="K354" s="9" t="s">
        <v>40</v>
      </c>
      <c r="L354" s="9" t="s">
        <v>41</v>
      </c>
      <c r="M354" s="9" t="s">
        <v>232</v>
      </c>
      <c r="N354" s="9" t="s">
        <v>233</v>
      </c>
      <c r="O354" s="9" t="s">
        <v>6271</v>
      </c>
      <c r="P354" s="9" t="s">
        <v>45</v>
      </c>
      <c r="Q354" s="9" t="s">
        <v>235</v>
      </c>
      <c r="R354" s="9" t="s">
        <v>45</v>
      </c>
      <c r="S354" s="9" t="s">
        <v>5277</v>
      </c>
      <c r="T354" s="9" t="s">
        <v>6270</v>
      </c>
      <c r="U354" s="9" t="s">
        <v>512</v>
      </c>
      <c r="V354" s="9" t="s">
        <v>5677</v>
      </c>
      <c r="W354" s="9" t="s">
        <v>51</v>
      </c>
      <c r="X354" s="9" t="s">
        <v>102</v>
      </c>
      <c r="Y354" s="9" t="s">
        <v>53</v>
      </c>
      <c r="Z354" s="9" t="s">
        <v>54</v>
      </c>
      <c r="AA354" s="9" t="s">
        <v>55</v>
      </c>
      <c r="AB354" s="9" t="s">
        <v>5248</v>
      </c>
      <c r="AC354" s="12">
        <v>0</v>
      </c>
      <c r="AD354" s="6"/>
      <c r="AE354" s="10" t="str" cm="1">
        <f t="array" aca="1" ref="AE354" ca="1">IFERROR(_xlfn.XLOOKUP(MID(CELL("filename",$A$1),FIND("]",CELL("filename",$A$1))+1,255)&amp;"|"&amp;$C354,Fonte_OM_Objeto!$G:$G,Fonte_OM_Objeto!$J:$J),"")</f>
        <v/>
      </c>
      <c r="AF354" s="10" t="str" cm="1">
        <f t="array" aca="1" ref="AF354" ca="1">IFERROR(_xlfn.XLOOKUP(MID(CELL("filename",$A$1),FIND("]",CELL("filename",$A$1))+1,255)&amp;"|"&amp;$C354,Fonte_OM_Objeto!$G:$G,Fonte_OM_Objeto!$K:$K),"")</f>
        <v/>
      </c>
    </row>
    <row r="355" spans="1:32" s="1" customFormat="1" ht="19.7" customHeight="1" x14ac:dyDescent="0.2">
      <c r="A355" s="9" t="s">
        <v>30</v>
      </c>
      <c r="B355" s="9" t="s">
        <v>31</v>
      </c>
      <c r="C355" s="9" t="s">
        <v>6272</v>
      </c>
      <c r="D355" s="9" t="s">
        <v>33</v>
      </c>
      <c r="E355" s="9"/>
      <c r="F355" s="9" t="s">
        <v>6266</v>
      </c>
      <c r="G355" s="9" t="s">
        <v>6265</v>
      </c>
      <c r="H355" s="13" t="str">
        <f>IF($D355="BANCADA ESTADUAL (RP 7)","BANCADA ESTADUAL",IF($D355="RELATOR (RP 9)","COMISSÃO MISTA DO CONGRESSO",IFERROR(_xlfn.XLOOKUP($G355,$AH:$AH,$AI:$AI),IFERROR(_xlfn.XLOOKUP($G355,'2021'!$F:$F,'2021'!$G:$G),IFERROR(_xlfn.XLOOKUP($G355,'2022'!$G:$G,'2022'!$H:$H),IFERROR(_xlfn.XLOOKUP($G355,'2023'!$G:$G,'2023'!$H:$H),IFERROR(_xlfn.XLOOKUP($G355,'2019'!$G:$G,'2019'!$H:$H),IFERROR(_xlfn.XLOOKUP($G355,'2024'!$G:$G,'2024'!$H:$H),IFERROR(_xlfn.XLOOKUP($G355,'2025'!$G:$G,'2025'!$H:$H),IFERROR(_xlfn.XLOOKUP($G355,'2026'!$G:$G,'2026'!$H:$H),""))))))))))</f>
        <v>SENADOR</v>
      </c>
      <c r="I355" s="9" t="s">
        <v>512</v>
      </c>
      <c r="J355" s="9" t="s">
        <v>5639</v>
      </c>
      <c r="K355" s="9" t="s">
        <v>40</v>
      </c>
      <c r="L355" s="9" t="s">
        <v>41</v>
      </c>
      <c r="M355" s="9" t="s">
        <v>232</v>
      </c>
      <c r="N355" s="9" t="s">
        <v>233</v>
      </c>
      <c r="O355" s="9" t="s">
        <v>6271</v>
      </c>
      <c r="P355" s="9" t="s">
        <v>45</v>
      </c>
      <c r="Q355" s="9" t="s">
        <v>235</v>
      </c>
      <c r="R355" s="9" t="s">
        <v>45</v>
      </c>
      <c r="S355" s="9" t="s">
        <v>5277</v>
      </c>
      <c r="T355" s="9" t="s">
        <v>6270</v>
      </c>
      <c r="U355" s="9" t="s">
        <v>512</v>
      </c>
      <c r="V355" s="9" t="s">
        <v>5677</v>
      </c>
      <c r="W355" s="9" t="s">
        <v>51</v>
      </c>
      <c r="X355" s="9" t="s">
        <v>52</v>
      </c>
      <c r="Y355" s="9" t="s">
        <v>5275</v>
      </c>
      <c r="Z355" s="9" t="s">
        <v>54</v>
      </c>
      <c r="AA355" s="9" t="s">
        <v>55</v>
      </c>
      <c r="AB355" s="9" t="s">
        <v>5248</v>
      </c>
      <c r="AC355" s="12">
        <v>0</v>
      </c>
      <c r="AD355" s="6"/>
      <c r="AE355" s="10" t="str" cm="1">
        <f t="array" aca="1" ref="AE355" ca="1">IFERROR(_xlfn.XLOOKUP(MID(CELL("filename",$A$1),FIND("]",CELL("filename",$A$1))+1,255)&amp;"|"&amp;$C355,Fonte_OM_Objeto!$G:$G,Fonte_OM_Objeto!$J:$J),"")</f>
        <v/>
      </c>
      <c r="AF355" s="10" t="str" cm="1">
        <f t="array" aca="1" ref="AF355" ca="1">IFERROR(_xlfn.XLOOKUP(MID(CELL("filename",$A$1),FIND("]",CELL("filename",$A$1))+1,255)&amp;"|"&amp;$C355,Fonte_OM_Objeto!$G:$G,Fonte_OM_Objeto!$K:$K),"")</f>
        <v/>
      </c>
    </row>
    <row r="356" spans="1:32" s="1" customFormat="1" ht="19.7" customHeight="1" x14ac:dyDescent="0.2">
      <c r="A356" s="9" t="s">
        <v>30</v>
      </c>
      <c r="B356" s="9" t="s">
        <v>31</v>
      </c>
      <c r="C356" s="9" t="s">
        <v>6269</v>
      </c>
      <c r="D356" s="9" t="s">
        <v>33</v>
      </c>
      <c r="E356" s="9"/>
      <c r="F356" s="9" t="s">
        <v>6266</v>
      </c>
      <c r="G356" s="9" t="s">
        <v>6265</v>
      </c>
      <c r="H356" s="13" t="str">
        <f>IF($D356="BANCADA ESTADUAL (RP 7)","BANCADA ESTADUAL",IF($D356="RELATOR (RP 9)","COMISSÃO MISTA DO CONGRESSO",IFERROR(_xlfn.XLOOKUP($G356,$AH:$AH,$AI:$AI),IFERROR(_xlfn.XLOOKUP($G356,'2021'!$F:$F,'2021'!$G:$G),IFERROR(_xlfn.XLOOKUP($G356,'2022'!$G:$G,'2022'!$H:$H),IFERROR(_xlfn.XLOOKUP($G356,'2023'!$G:$G,'2023'!$H:$H),IFERROR(_xlfn.XLOOKUP($G356,'2019'!$G:$G,'2019'!$H:$H),IFERROR(_xlfn.XLOOKUP($G356,'2024'!$G:$G,'2024'!$H:$H),IFERROR(_xlfn.XLOOKUP($G356,'2025'!$G:$G,'2025'!$H:$H),IFERROR(_xlfn.XLOOKUP($G356,'2026'!$G:$G,'2026'!$H:$H),""))))))))))</f>
        <v>SENADOR</v>
      </c>
      <c r="I356" s="9" t="s">
        <v>512</v>
      </c>
      <c r="J356" s="9" t="s">
        <v>5639</v>
      </c>
      <c r="K356" s="9" t="s">
        <v>40</v>
      </c>
      <c r="L356" s="9" t="s">
        <v>41</v>
      </c>
      <c r="M356" s="9" t="s">
        <v>59</v>
      </c>
      <c r="N356" s="9" t="s">
        <v>5252</v>
      </c>
      <c r="O356" s="9" t="s">
        <v>6268</v>
      </c>
      <c r="P356" s="9" t="s">
        <v>45</v>
      </c>
      <c r="Q356" s="9" t="s">
        <v>109</v>
      </c>
      <c r="R356" s="9" t="s">
        <v>5235</v>
      </c>
      <c r="S356" s="9" t="s">
        <v>5267</v>
      </c>
      <c r="T356" s="9" t="s">
        <v>884</v>
      </c>
      <c r="U356" s="9" t="s">
        <v>512</v>
      </c>
      <c r="V356" s="9" t="s">
        <v>5238</v>
      </c>
      <c r="W356" s="9" t="s">
        <v>111</v>
      </c>
      <c r="X356" s="9" t="s">
        <v>102</v>
      </c>
      <c r="Y356" s="9" t="s">
        <v>53</v>
      </c>
      <c r="Z356" s="9" t="s">
        <v>5207</v>
      </c>
      <c r="AA356" s="9" t="s">
        <v>55</v>
      </c>
      <c r="AB356" s="9" t="s">
        <v>5248</v>
      </c>
      <c r="AC356" s="12">
        <v>0</v>
      </c>
      <c r="AD356" s="6"/>
      <c r="AE356" s="10" t="str" cm="1">
        <f t="array" aca="1" ref="AE356" ca="1">IFERROR(_xlfn.XLOOKUP(MID(CELL("filename",$A$1),FIND("]",CELL("filename",$A$1))+1,255)&amp;"|"&amp;$C356,Fonte_OM_Objeto!$G:$G,Fonte_OM_Objeto!$J:$J),"")</f>
        <v/>
      </c>
      <c r="AF356" s="10" t="str" cm="1">
        <f t="array" aca="1" ref="AF356" ca="1">IFERROR(_xlfn.XLOOKUP(MID(CELL("filename",$A$1),FIND("]",CELL("filename",$A$1))+1,255)&amp;"|"&amp;$C356,Fonte_OM_Objeto!$G:$G,Fonte_OM_Objeto!$K:$K),"")</f>
        <v/>
      </c>
    </row>
    <row r="357" spans="1:32" s="1" customFormat="1" ht="19.7" customHeight="1" x14ac:dyDescent="0.2">
      <c r="A357" s="9" t="s">
        <v>30</v>
      </c>
      <c r="B357" s="9" t="s">
        <v>31</v>
      </c>
      <c r="C357" s="9" t="s">
        <v>6267</v>
      </c>
      <c r="D357" s="9" t="s">
        <v>33</v>
      </c>
      <c r="E357" s="9"/>
      <c r="F357" s="9" t="s">
        <v>6266</v>
      </c>
      <c r="G357" s="9" t="s">
        <v>6265</v>
      </c>
      <c r="H357" s="13" t="str">
        <f>IF($D357="BANCADA ESTADUAL (RP 7)","BANCADA ESTADUAL",IF($D357="RELATOR (RP 9)","COMISSÃO MISTA DO CONGRESSO",IFERROR(_xlfn.XLOOKUP($G357,$AH:$AH,$AI:$AI),IFERROR(_xlfn.XLOOKUP($G357,'2021'!$F:$F,'2021'!$G:$G),IFERROR(_xlfn.XLOOKUP($G357,'2022'!$G:$G,'2022'!$H:$H),IFERROR(_xlfn.XLOOKUP($G357,'2023'!$G:$G,'2023'!$H:$H),IFERROR(_xlfn.XLOOKUP($G357,'2019'!$G:$G,'2019'!$H:$H),IFERROR(_xlfn.XLOOKUP($G357,'2024'!$G:$G,'2024'!$H:$H),IFERROR(_xlfn.XLOOKUP($G357,'2025'!$G:$G,'2025'!$H:$H),IFERROR(_xlfn.XLOOKUP($G357,'2026'!$G:$G,'2026'!$H:$H),""))))))))))</f>
        <v>SENADOR</v>
      </c>
      <c r="I357" s="9" t="s">
        <v>512</v>
      </c>
      <c r="J357" s="9" t="s">
        <v>5639</v>
      </c>
      <c r="K357" s="9" t="s">
        <v>40</v>
      </c>
      <c r="L357" s="9" t="s">
        <v>41</v>
      </c>
      <c r="M357" s="9" t="s">
        <v>232</v>
      </c>
      <c r="N357" s="9" t="s">
        <v>233</v>
      </c>
      <c r="O357" s="9" t="s">
        <v>6163</v>
      </c>
      <c r="P357" s="9" t="s">
        <v>45</v>
      </c>
      <c r="Q357" s="9" t="s">
        <v>235</v>
      </c>
      <c r="R357" s="9" t="s">
        <v>45</v>
      </c>
      <c r="S357" s="9" t="s">
        <v>5277</v>
      </c>
      <c r="T357" s="9" t="s">
        <v>6162</v>
      </c>
      <c r="U357" s="9" t="s">
        <v>512</v>
      </c>
      <c r="V357" s="9" t="s">
        <v>6161</v>
      </c>
      <c r="W357" s="9" t="s">
        <v>51</v>
      </c>
      <c r="X357" s="9" t="s">
        <v>102</v>
      </c>
      <c r="Y357" s="9" t="s">
        <v>53</v>
      </c>
      <c r="Z357" s="9" t="s">
        <v>54</v>
      </c>
      <c r="AA357" s="9" t="s">
        <v>55</v>
      </c>
      <c r="AB357" s="9" t="s">
        <v>5248</v>
      </c>
      <c r="AC357" s="12">
        <v>0</v>
      </c>
      <c r="AD357" s="6"/>
      <c r="AE357" s="10" t="str" cm="1">
        <f t="array" aca="1" ref="AE357" ca="1">IFERROR(_xlfn.XLOOKUP(MID(CELL("filename",$A$1),FIND("]",CELL("filename",$A$1))+1,255)&amp;"|"&amp;$C357,Fonte_OM_Objeto!$G:$G,Fonte_OM_Objeto!$J:$J),"")</f>
        <v/>
      </c>
      <c r="AF357" s="10" t="str" cm="1">
        <f t="array" aca="1" ref="AF357" ca="1">IFERROR(_xlfn.XLOOKUP(MID(CELL("filename",$A$1),FIND("]",CELL("filename",$A$1))+1,255)&amp;"|"&amp;$C357,Fonte_OM_Objeto!$G:$G,Fonte_OM_Objeto!$K:$K),"")</f>
        <v/>
      </c>
    </row>
    <row r="358" spans="1:32" s="1" customFormat="1" ht="19.7" customHeight="1" x14ac:dyDescent="0.2">
      <c r="A358" s="9" t="s">
        <v>30</v>
      </c>
      <c r="B358" s="9" t="s">
        <v>31</v>
      </c>
      <c r="C358" s="9" t="s">
        <v>6267</v>
      </c>
      <c r="D358" s="9" t="s">
        <v>33</v>
      </c>
      <c r="E358" s="9"/>
      <c r="F358" s="9" t="s">
        <v>6266</v>
      </c>
      <c r="G358" s="9" t="s">
        <v>6265</v>
      </c>
      <c r="H358" s="13" t="str">
        <f>IF($D358="BANCADA ESTADUAL (RP 7)","BANCADA ESTADUAL",IF($D358="RELATOR (RP 9)","COMISSÃO MISTA DO CONGRESSO",IFERROR(_xlfn.XLOOKUP($G358,$AH:$AH,$AI:$AI),IFERROR(_xlfn.XLOOKUP($G358,'2021'!$F:$F,'2021'!$G:$G),IFERROR(_xlfn.XLOOKUP($G358,'2022'!$G:$G,'2022'!$H:$H),IFERROR(_xlfn.XLOOKUP($G358,'2023'!$G:$G,'2023'!$H:$H),IFERROR(_xlfn.XLOOKUP($G358,'2019'!$G:$G,'2019'!$H:$H),IFERROR(_xlfn.XLOOKUP($G358,'2024'!$G:$G,'2024'!$H:$H),IFERROR(_xlfn.XLOOKUP($G358,'2025'!$G:$G,'2025'!$H:$H),IFERROR(_xlfn.XLOOKUP($G358,'2026'!$G:$G,'2026'!$H:$H),""))))))))))</f>
        <v>SENADOR</v>
      </c>
      <c r="I358" s="9" t="s">
        <v>512</v>
      </c>
      <c r="J358" s="9" t="s">
        <v>5639</v>
      </c>
      <c r="K358" s="9" t="s">
        <v>40</v>
      </c>
      <c r="L358" s="9" t="s">
        <v>41</v>
      </c>
      <c r="M358" s="9" t="s">
        <v>232</v>
      </c>
      <c r="N358" s="9" t="s">
        <v>233</v>
      </c>
      <c r="O358" s="9" t="s">
        <v>6163</v>
      </c>
      <c r="P358" s="9" t="s">
        <v>45</v>
      </c>
      <c r="Q358" s="9" t="s">
        <v>235</v>
      </c>
      <c r="R358" s="9" t="s">
        <v>45</v>
      </c>
      <c r="S358" s="9" t="s">
        <v>5277</v>
      </c>
      <c r="T358" s="9" t="s">
        <v>6162</v>
      </c>
      <c r="U358" s="9" t="s">
        <v>512</v>
      </c>
      <c r="V358" s="9" t="s">
        <v>6161</v>
      </c>
      <c r="W358" s="9" t="s">
        <v>51</v>
      </c>
      <c r="X358" s="9" t="s">
        <v>52</v>
      </c>
      <c r="Y358" s="9" t="s">
        <v>5275</v>
      </c>
      <c r="Z358" s="9" t="s">
        <v>54</v>
      </c>
      <c r="AA358" s="9" t="s">
        <v>55</v>
      </c>
      <c r="AB358" s="9" t="s">
        <v>5248</v>
      </c>
      <c r="AC358" s="12">
        <v>0</v>
      </c>
      <c r="AD358" s="6"/>
      <c r="AE358" s="10" t="str" cm="1">
        <f t="array" aca="1" ref="AE358" ca="1">IFERROR(_xlfn.XLOOKUP(MID(CELL("filename",$A$1),FIND("]",CELL("filename",$A$1))+1,255)&amp;"|"&amp;$C358,Fonte_OM_Objeto!$G:$G,Fonte_OM_Objeto!$J:$J),"")</f>
        <v/>
      </c>
      <c r="AF358" s="10" t="str" cm="1">
        <f t="array" aca="1" ref="AF358" ca="1">IFERROR(_xlfn.XLOOKUP(MID(CELL("filename",$A$1),FIND("]",CELL("filename",$A$1))+1,255)&amp;"|"&amp;$C358,Fonte_OM_Objeto!$G:$G,Fonte_OM_Objeto!$K:$K),"")</f>
        <v/>
      </c>
    </row>
    <row r="359" spans="1:32" s="1" customFormat="1" ht="19.7" customHeight="1" x14ac:dyDescent="0.2">
      <c r="A359" s="9" t="s">
        <v>30</v>
      </c>
      <c r="B359" s="9" t="s">
        <v>31</v>
      </c>
      <c r="C359" s="9" t="s">
        <v>6264</v>
      </c>
      <c r="D359" s="9" t="s">
        <v>33</v>
      </c>
      <c r="E359" s="9"/>
      <c r="F359" s="9" t="s">
        <v>6261</v>
      </c>
      <c r="G359" s="9" t="s">
        <v>6260</v>
      </c>
      <c r="H359" s="13" t="str">
        <f>IF($D359="BANCADA ESTADUAL (RP 7)","BANCADA ESTADUAL",IF($D359="RELATOR (RP 9)","COMISSÃO MISTA DO CONGRESSO",IFERROR(_xlfn.XLOOKUP($G359,$AH:$AH,$AI:$AI),IFERROR(_xlfn.XLOOKUP($G359,'2021'!$F:$F,'2021'!$G:$G),IFERROR(_xlfn.XLOOKUP($G359,'2022'!$G:$G,'2022'!$H:$H),IFERROR(_xlfn.XLOOKUP($G359,'2023'!$G:$G,'2023'!$H:$H),IFERROR(_xlfn.XLOOKUP($G359,'2019'!$G:$G,'2019'!$H:$H),IFERROR(_xlfn.XLOOKUP($G359,'2024'!$G:$G,'2024'!$H:$H),IFERROR(_xlfn.XLOOKUP($G359,'2025'!$G:$G,'2025'!$H:$H),IFERROR(_xlfn.XLOOKUP($G359,'2026'!$G:$G,'2026'!$H:$H),""))))))))))</f>
        <v>SENADOR</v>
      </c>
      <c r="I359" s="9" t="s">
        <v>1373</v>
      </c>
      <c r="J359" s="9" t="s">
        <v>82</v>
      </c>
      <c r="K359" s="9" t="s">
        <v>40</v>
      </c>
      <c r="L359" s="9" t="s">
        <v>41</v>
      </c>
      <c r="M359" s="9" t="s">
        <v>232</v>
      </c>
      <c r="N359" s="9" t="s">
        <v>233</v>
      </c>
      <c r="O359" s="9" t="s">
        <v>5297</v>
      </c>
      <c r="P359" s="9" t="s">
        <v>45</v>
      </c>
      <c r="Q359" s="9" t="s">
        <v>235</v>
      </c>
      <c r="R359" s="9" t="s">
        <v>45</v>
      </c>
      <c r="S359" s="9" t="s">
        <v>5277</v>
      </c>
      <c r="T359" s="9" t="s">
        <v>2782</v>
      </c>
      <c r="U359" s="9" t="s">
        <v>1373</v>
      </c>
      <c r="V359" s="9" t="s">
        <v>5294</v>
      </c>
      <c r="W359" s="9" t="s">
        <v>51</v>
      </c>
      <c r="X359" s="9" t="s">
        <v>52</v>
      </c>
      <c r="Y359" s="9" t="s">
        <v>5275</v>
      </c>
      <c r="Z359" s="9" t="s">
        <v>5207</v>
      </c>
      <c r="AA359" s="9" t="s">
        <v>55</v>
      </c>
      <c r="AB359" s="9" t="s">
        <v>5248</v>
      </c>
      <c r="AC359" s="12">
        <v>0</v>
      </c>
      <c r="AD359" s="6"/>
      <c r="AE359" s="10" t="str" cm="1">
        <f t="array" aca="1" ref="AE359" ca="1">IFERROR(_xlfn.XLOOKUP(MID(CELL("filename",$A$1),FIND("]",CELL("filename",$A$1))+1,255)&amp;"|"&amp;$C359,Fonte_OM_Objeto!$G:$G,Fonte_OM_Objeto!$J:$J),"")</f>
        <v/>
      </c>
      <c r="AF359" s="10" t="str" cm="1">
        <f t="array" aca="1" ref="AF359" ca="1">IFERROR(_xlfn.XLOOKUP(MID(CELL("filename",$A$1),FIND("]",CELL("filename",$A$1))+1,255)&amp;"|"&amp;$C359,Fonte_OM_Objeto!$G:$G,Fonte_OM_Objeto!$K:$K),"")</f>
        <v/>
      </c>
    </row>
    <row r="360" spans="1:32" s="1" customFormat="1" ht="19.7" customHeight="1" x14ac:dyDescent="0.2">
      <c r="A360" s="9" t="s">
        <v>30</v>
      </c>
      <c r="B360" s="9" t="s">
        <v>31</v>
      </c>
      <c r="C360" s="9" t="s">
        <v>6263</v>
      </c>
      <c r="D360" s="9" t="s">
        <v>33</v>
      </c>
      <c r="E360" s="9"/>
      <c r="F360" s="9" t="s">
        <v>6261</v>
      </c>
      <c r="G360" s="9" t="s">
        <v>6260</v>
      </c>
      <c r="H360" s="13" t="str">
        <f>IF($D360="BANCADA ESTADUAL (RP 7)","BANCADA ESTADUAL",IF($D360="RELATOR (RP 9)","COMISSÃO MISTA DO CONGRESSO",IFERROR(_xlfn.XLOOKUP($G360,$AH:$AH,$AI:$AI),IFERROR(_xlfn.XLOOKUP($G360,'2021'!$F:$F,'2021'!$G:$G),IFERROR(_xlfn.XLOOKUP($G360,'2022'!$G:$G,'2022'!$H:$H),IFERROR(_xlfn.XLOOKUP($G360,'2023'!$G:$G,'2023'!$H:$H),IFERROR(_xlfn.XLOOKUP($G360,'2019'!$G:$G,'2019'!$H:$H),IFERROR(_xlfn.XLOOKUP($G360,'2024'!$G:$G,'2024'!$H:$H),IFERROR(_xlfn.XLOOKUP($G360,'2025'!$G:$G,'2025'!$H:$H),IFERROR(_xlfn.XLOOKUP($G360,'2026'!$G:$G,'2026'!$H:$H),""))))))))))</f>
        <v>SENADOR</v>
      </c>
      <c r="I360" s="9" t="s">
        <v>1373</v>
      </c>
      <c r="J360" s="9" t="s">
        <v>82</v>
      </c>
      <c r="K360" s="9" t="s">
        <v>40</v>
      </c>
      <c r="L360" s="9" t="s">
        <v>41</v>
      </c>
      <c r="M360" s="9" t="s">
        <v>232</v>
      </c>
      <c r="N360" s="9" t="s">
        <v>233</v>
      </c>
      <c r="O360" s="9" t="s">
        <v>5745</v>
      </c>
      <c r="P360" s="9" t="s">
        <v>45</v>
      </c>
      <c r="Q360" s="9" t="s">
        <v>235</v>
      </c>
      <c r="R360" s="9" t="s">
        <v>45</v>
      </c>
      <c r="S360" s="9" t="s">
        <v>5277</v>
      </c>
      <c r="T360" s="9" t="s">
        <v>2499</v>
      </c>
      <c r="U360" s="9" t="s">
        <v>1373</v>
      </c>
      <c r="V360" s="9" t="s">
        <v>5283</v>
      </c>
      <c r="W360" s="9" t="s">
        <v>51</v>
      </c>
      <c r="X360" s="9" t="s">
        <v>102</v>
      </c>
      <c r="Y360" s="9" t="s">
        <v>53</v>
      </c>
      <c r="Z360" s="9" t="s">
        <v>54</v>
      </c>
      <c r="AA360" s="9" t="s">
        <v>55</v>
      </c>
      <c r="AB360" s="9" t="s">
        <v>5248</v>
      </c>
      <c r="AC360" s="12">
        <v>0</v>
      </c>
      <c r="AD360" s="6"/>
      <c r="AE360" s="10" t="str" cm="1">
        <f t="array" aca="1" ref="AE360" ca="1">IFERROR(_xlfn.XLOOKUP(MID(CELL("filename",$A$1),FIND("]",CELL("filename",$A$1))+1,255)&amp;"|"&amp;$C360,Fonte_OM_Objeto!$G:$G,Fonte_OM_Objeto!$J:$J),"")</f>
        <v/>
      </c>
      <c r="AF360" s="10" t="str" cm="1">
        <f t="array" aca="1" ref="AF360" ca="1">IFERROR(_xlfn.XLOOKUP(MID(CELL("filename",$A$1),FIND("]",CELL("filename",$A$1))+1,255)&amp;"|"&amp;$C360,Fonte_OM_Objeto!$G:$G,Fonte_OM_Objeto!$K:$K),"")</f>
        <v/>
      </c>
    </row>
    <row r="361" spans="1:32" s="1" customFormat="1" ht="19.7" customHeight="1" x14ac:dyDescent="0.2">
      <c r="A361" s="9" t="s">
        <v>30</v>
      </c>
      <c r="B361" s="9" t="s">
        <v>31</v>
      </c>
      <c r="C361" s="9" t="s">
        <v>6263</v>
      </c>
      <c r="D361" s="9" t="s">
        <v>33</v>
      </c>
      <c r="E361" s="9"/>
      <c r="F361" s="9" t="s">
        <v>6261</v>
      </c>
      <c r="G361" s="9" t="s">
        <v>6260</v>
      </c>
      <c r="H361" s="13" t="str">
        <f>IF($D361="BANCADA ESTADUAL (RP 7)","BANCADA ESTADUAL",IF($D361="RELATOR (RP 9)","COMISSÃO MISTA DO CONGRESSO",IFERROR(_xlfn.XLOOKUP($G361,$AH:$AH,$AI:$AI),IFERROR(_xlfn.XLOOKUP($G361,'2021'!$F:$F,'2021'!$G:$G),IFERROR(_xlfn.XLOOKUP($G361,'2022'!$G:$G,'2022'!$H:$H),IFERROR(_xlfn.XLOOKUP($G361,'2023'!$G:$G,'2023'!$H:$H),IFERROR(_xlfn.XLOOKUP($G361,'2019'!$G:$G,'2019'!$H:$H),IFERROR(_xlfn.XLOOKUP($G361,'2024'!$G:$G,'2024'!$H:$H),IFERROR(_xlfn.XLOOKUP($G361,'2025'!$G:$G,'2025'!$H:$H),IFERROR(_xlfn.XLOOKUP($G361,'2026'!$G:$G,'2026'!$H:$H),""))))))))))</f>
        <v>SENADOR</v>
      </c>
      <c r="I361" s="9" t="s">
        <v>1373</v>
      </c>
      <c r="J361" s="9" t="s">
        <v>82</v>
      </c>
      <c r="K361" s="9" t="s">
        <v>40</v>
      </c>
      <c r="L361" s="9" t="s">
        <v>41</v>
      </c>
      <c r="M361" s="9" t="s">
        <v>232</v>
      </c>
      <c r="N361" s="9" t="s">
        <v>233</v>
      </c>
      <c r="O361" s="9" t="s">
        <v>5745</v>
      </c>
      <c r="P361" s="9" t="s">
        <v>45</v>
      </c>
      <c r="Q361" s="9" t="s">
        <v>235</v>
      </c>
      <c r="R361" s="9" t="s">
        <v>45</v>
      </c>
      <c r="S361" s="9" t="s">
        <v>5277</v>
      </c>
      <c r="T361" s="9" t="s">
        <v>2499</v>
      </c>
      <c r="U361" s="9" t="s">
        <v>1373</v>
      </c>
      <c r="V361" s="9" t="s">
        <v>5283</v>
      </c>
      <c r="W361" s="9" t="s">
        <v>51</v>
      </c>
      <c r="X361" s="9" t="s">
        <v>52</v>
      </c>
      <c r="Y361" s="9" t="s">
        <v>5275</v>
      </c>
      <c r="Z361" s="9" t="s">
        <v>54</v>
      </c>
      <c r="AA361" s="9" t="s">
        <v>55</v>
      </c>
      <c r="AB361" s="9" t="s">
        <v>5248</v>
      </c>
      <c r="AC361" s="12">
        <v>0</v>
      </c>
      <c r="AD361" s="6"/>
      <c r="AE361" s="10" t="str" cm="1">
        <f t="array" aca="1" ref="AE361" ca="1">IFERROR(_xlfn.XLOOKUP(MID(CELL("filename",$A$1),FIND("]",CELL("filename",$A$1))+1,255)&amp;"|"&amp;$C361,Fonte_OM_Objeto!$G:$G,Fonte_OM_Objeto!$J:$J),"")</f>
        <v/>
      </c>
      <c r="AF361" s="10" t="str" cm="1">
        <f t="array" aca="1" ref="AF361" ca="1">IFERROR(_xlfn.XLOOKUP(MID(CELL("filename",$A$1),FIND("]",CELL("filename",$A$1))+1,255)&amp;"|"&amp;$C361,Fonte_OM_Objeto!$G:$G,Fonte_OM_Objeto!$K:$K),"")</f>
        <v/>
      </c>
    </row>
    <row r="362" spans="1:32" s="1" customFormat="1" ht="19.7" customHeight="1" x14ac:dyDescent="0.2">
      <c r="A362" s="9" t="s">
        <v>30</v>
      </c>
      <c r="B362" s="9" t="s">
        <v>31</v>
      </c>
      <c r="C362" s="9" t="s">
        <v>6263</v>
      </c>
      <c r="D362" s="9" t="s">
        <v>33</v>
      </c>
      <c r="E362" s="9"/>
      <c r="F362" s="9" t="s">
        <v>6261</v>
      </c>
      <c r="G362" s="9" t="s">
        <v>6260</v>
      </c>
      <c r="H362" s="13" t="str">
        <f>IF($D362="BANCADA ESTADUAL (RP 7)","BANCADA ESTADUAL",IF($D362="RELATOR (RP 9)","COMISSÃO MISTA DO CONGRESSO",IFERROR(_xlfn.XLOOKUP($G362,$AH:$AH,$AI:$AI),IFERROR(_xlfn.XLOOKUP($G362,'2021'!$F:$F,'2021'!$G:$G),IFERROR(_xlfn.XLOOKUP($G362,'2022'!$G:$G,'2022'!$H:$H),IFERROR(_xlfn.XLOOKUP($G362,'2023'!$G:$G,'2023'!$H:$H),IFERROR(_xlfn.XLOOKUP($G362,'2019'!$G:$G,'2019'!$H:$H),IFERROR(_xlfn.XLOOKUP($G362,'2024'!$G:$G,'2024'!$H:$H),IFERROR(_xlfn.XLOOKUP($G362,'2025'!$G:$G,'2025'!$H:$H),IFERROR(_xlfn.XLOOKUP($G362,'2026'!$G:$G,'2026'!$H:$H),""))))))))))</f>
        <v>SENADOR</v>
      </c>
      <c r="I362" s="9" t="s">
        <v>1373</v>
      </c>
      <c r="J362" s="9" t="s">
        <v>82</v>
      </c>
      <c r="K362" s="9" t="s">
        <v>40</v>
      </c>
      <c r="L362" s="9" t="s">
        <v>41</v>
      </c>
      <c r="M362" s="9" t="s">
        <v>232</v>
      </c>
      <c r="N362" s="9" t="s">
        <v>233</v>
      </c>
      <c r="O362" s="9" t="s">
        <v>5745</v>
      </c>
      <c r="P362" s="9" t="s">
        <v>45</v>
      </c>
      <c r="Q362" s="9" t="s">
        <v>235</v>
      </c>
      <c r="R362" s="9" t="s">
        <v>45</v>
      </c>
      <c r="S362" s="9" t="s">
        <v>5277</v>
      </c>
      <c r="T362" s="9" t="s">
        <v>2499</v>
      </c>
      <c r="U362" s="9" t="s">
        <v>1373</v>
      </c>
      <c r="V362" s="9" t="s">
        <v>5283</v>
      </c>
      <c r="W362" s="9" t="s">
        <v>51</v>
      </c>
      <c r="X362" s="9" t="s">
        <v>52</v>
      </c>
      <c r="Y362" s="9" t="s">
        <v>53</v>
      </c>
      <c r="Z362" s="9" t="s">
        <v>54</v>
      </c>
      <c r="AA362" s="9" t="s">
        <v>55</v>
      </c>
      <c r="AB362" s="9" t="s">
        <v>5248</v>
      </c>
      <c r="AC362" s="12">
        <v>0</v>
      </c>
      <c r="AD362" s="6"/>
      <c r="AE362" s="10" t="str" cm="1">
        <f t="array" aca="1" ref="AE362" ca="1">IFERROR(_xlfn.XLOOKUP(MID(CELL("filename",$A$1),FIND("]",CELL("filename",$A$1))+1,255)&amp;"|"&amp;$C362,Fonte_OM_Objeto!$G:$G,Fonte_OM_Objeto!$J:$J),"")</f>
        <v/>
      </c>
      <c r="AF362" s="10" t="str" cm="1">
        <f t="array" aca="1" ref="AF362" ca="1">IFERROR(_xlfn.XLOOKUP(MID(CELL("filename",$A$1),FIND("]",CELL("filename",$A$1))+1,255)&amp;"|"&amp;$C362,Fonte_OM_Objeto!$G:$G,Fonte_OM_Objeto!$K:$K),"")</f>
        <v/>
      </c>
    </row>
    <row r="363" spans="1:32" s="1" customFormat="1" ht="19.7" customHeight="1" x14ac:dyDescent="0.2">
      <c r="A363" s="9" t="s">
        <v>30</v>
      </c>
      <c r="B363" s="9" t="s">
        <v>31</v>
      </c>
      <c r="C363" s="9" t="s">
        <v>6263</v>
      </c>
      <c r="D363" s="9" t="s">
        <v>33</v>
      </c>
      <c r="E363" s="9"/>
      <c r="F363" s="9" t="s">
        <v>6261</v>
      </c>
      <c r="G363" s="9" t="s">
        <v>6260</v>
      </c>
      <c r="H363" s="13" t="str">
        <f>IF($D363="BANCADA ESTADUAL (RP 7)","BANCADA ESTADUAL",IF($D363="RELATOR (RP 9)","COMISSÃO MISTA DO CONGRESSO",IFERROR(_xlfn.XLOOKUP($G363,$AH:$AH,$AI:$AI),IFERROR(_xlfn.XLOOKUP($G363,'2021'!$F:$F,'2021'!$G:$G),IFERROR(_xlfn.XLOOKUP($G363,'2022'!$G:$G,'2022'!$H:$H),IFERROR(_xlfn.XLOOKUP($G363,'2023'!$G:$G,'2023'!$H:$H),IFERROR(_xlfn.XLOOKUP($G363,'2019'!$G:$G,'2019'!$H:$H),IFERROR(_xlfn.XLOOKUP($G363,'2024'!$G:$G,'2024'!$H:$H),IFERROR(_xlfn.XLOOKUP($G363,'2025'!$G:$G,'2025'!$H:$H),IFERROR(_xlfn.XLOOKUP($G363,'2026'!$G:$G,'2026'!$H:$H),""))))))))))</f>
        <v>SENADOR</v>
      </c>
      <c r="I363" s="9" t="s">
        <v>1373</v>
      </c>
      <c r="J363" s="9" t="s">
        <v>82</v>
      </c>
      <c r="K363" s="9" t="s">
        <v>40</v>
      </c>
      <c r="L363" s="9" t="s">
        <v>41</v>
      </c>
      <c r="M363" s="9" t="s">
        <v>232</v>
      </c>
      <c r="N363" s="9" t="s">
        <v>233</v>
      </c>
      <c r="O363" s="9" t="s">
        <v>5297</v>
      </c>
      <c r="P363" s="9" t="s">
        <v>45</v>
      </c>
      <c r="Q363" s="9" t="s">
        <v>235</v>
      </c>
      <c r="R363" s="9" t="s">
        <v>45</v>
      </c>
      <c r="S363" s="9" t="s">
        <v>5277</v>
      </c>
      <c r="T363" s="9" t="s">
        <v>2782</v>
      </c>
      <c r="U363" s="9" t="s">
        <v>1373</v>
      </c>
      <c r="V363" s="9" t="s">
        <v>5294</v>
      </c>
      <c r="W363" s="9" t="s">
        <v>51</v>
      </c>
      <c r="X363" s="9" t="s">
        <v>52</v>
      </c>
      <c r="Y363" s="9" t="s">
        <v>5275</v>
      </c>
      <c r="Z363" s="9" t="s">
        <v>54</v>
      </c>
      <c r="AA363" s="9" t="s">
        <v>55</v>
      </c>
      <c r="AB363" s="9" t="s">
        <v>5234</v>
      </c>
      <c r="AC363" s="12">
        <v>0</v>
      </c>
      <c r="AD363" s="6"/>
      <c r="AE363" s="10" t="str" cm="1">
        <f t="array" aca="1" ref="AE363" ca="1">IFERROR(_xlfn.XLOOKUP(MID(CELL("filename",$A$1),FIND("]",CELL("filename",$A$1))+1,255)&amp;"|"&amp;$C363,Fonte_OM_Objeto!$G:$G,Fonte_OM_Objeto!$J:$J),"")</f>
        <v/>
      </c>
      <c r="AF363" s="10" t="str" cm="1">
        <f t="array" aca="1" ref="AF363" ca="1">IFERROR(_xlfn.XLOOKUP(MID(CELL("filename",$A$1),FIND("]",CELL("filename",$A$1))+1,255)&amp;"|"&amp;$C363,Fonte_OM_Objeto!$G:$G,Fonte_OM_Objeto!$K:$K),"")</f>
        <v/>
      </c>
    </row>
    <row r="364" spans="1:32" s="1" customFormat="1" ht="19.7" customHeight="1" x14ac:dyDescent="0.2">
      <c r="A364" s="9" t="s">
        <v>30</v>
      </c>
      <c r="B364" s="9" t="s">
        <v>31</v>
      </c>
      <c r="C364" s="9" t="s">
        <v>6262</v>
      </c>
      <c r="D364" s="9" t="s">
        <v>33</v>
      </c>
      <c r="E364" s="9"/>
      <c r="F364" s="9" t="s">
        <v>6261</v>
      </c>
      <c r="G364" s="9" t="s">
        <v>6260</v>
      </c>
      <c r="H364" s="13" t="str">
        <f>IF($D364="BANCADA ESTADUAL (RP 7)","BANCADA ESTADUAL",IF($D364="RELATOR (RP 9)","COMISSÃO MISTA DO CONGRESSO",IFERROR(_xlfn.XLOOKUP($G364,$AH:$AH,$AI:$AI),IFERROR(_xlfn.XLOOKUP($G364,'2021'!$F:$F,'2021'!$G:$G),IFERROR(_xlfn.XLOOKUP($G364,'2022'!$G:$G,'2022'!$H:$H),IFERROR(_xlfn.XLOOKUP($G364,'2023'!$G:$G,'2023'!$H:$H),IFERROR(_xlfn.XLOOKUP($G364,'2019'!$G:$G,'2019'!$H:$H),IFERROR(_xlfn.XLOOKUP($G364,'2024'!$G:$G,'2024'!$H:$H),IFERROR(_xlfn.XLOOKUP($G364,'2025'!$G:$G,'2025'!$H:$H),IFERROR(_xlfn.XLOOKUP($G364,'2026'!$G:$G,'2026'!$H:$H),""))))))))))</f>
        <v>SENADOR</v>
      </c>
      <c r="I364" s="9" t="s">
        <v>1373</v>
      </c>
      <c r="J364" s="9" t="s">
        <v>82</v>
      </c>
      <c r="K364" s="9" t="s">
        <v>40</v>
      </c>
      <c r="L364" s="9" t="s">
        <v>41</v>
      </c>
      <c r="M364" s="9" t="s">
        <v>232</v>
      </c>
      <c r="N364" s="9" t="s">
        <v>233</v>
      </c>
      <c r="O364" s="9" t="s">
        <v>5745</v>
      </c>
      <c r="P364" s="9" t="s">
        <v>45</v>
      </c>
      <c r="Q364" s="9" t="s">
        <v>235</v>
      </c>
      <c r="R364" s="9" t="s">
        <v>45</v>
      </c>
      <c r="S364" s="9" t="s">
        <v>5277</v>
      </c>
      <c r="T364" s="9" t="s">
        <v>2499</v>
      </c>
      <c r="U364" s="9" t="s">
        <v>1373</v>
      </c>
      <c r="V364" s="9" t="s">
        <v>5283</v>
      </c>
      <c r="W364" s="9" t="s">
        <v>51</v>
      </c>
      <c r="X364" s="9" t="s">
        <v>52</v>
      </c>
      <c r="Y364" s="9" t="s">
        <v>5275</v>
      </c>
      <c r="Z364" s="9" t="s">
        <v>54</v>
      </c>
      <c r="AA364" s="9" t="s">
        <v>55</v>
      </c>
      <c r="AB364" s="9" t="s">
        <v>5234</v>
      </c>
      <c r="AC364" s="12">
        <v>0</v>
      </c>
      <c r="AD364" s="6"/>
      <c r="AE364" s="10" t="str" cm="1">
        <f t="array" aca="1" ref="AE364" ca="1">IFERROR(_xlfn.XLOOKUP(MID(CELL("filename",$A$1),FIND("]",CELL("filename",$A$1))+1,255)&amp;"|"&amp;$C364,Fonte_OM_Objeto!$G:$G,Fonte_OM_Objeto!$J:$J),"")</f>
        <v/>
      </c>
      <c r="AF364" s="10" t="str" cm="1">
        <f t="array" aca="1" ref="AF364" ca="1">IFERROR(_xlfn.XLOOKUP(MID(CELL("filename",$A$1),FIND("]",CELL("filename",$A$1))+1,255)&amp;"|"&amp;$C364,Fonte_OM_Objeto!$G:$G,Fonte_OM_Objeto!$K:$K),"")</f>
        <v/>
      </c>
    </row>
    <row r="365" spans="1:32" s="1" customFormat="1" ht="19.7" customHeight="1" x14ac:dyDescent="0.2">
      <c r="A365" s="9" t="s">
        <v>30</v>
      </c>
      <c r="B365" s="9" t="s">
        <v>31</v>
      </c>
      <c r="C365" s="9" t="s">
        <v>6259</v>
      </c>
      <c r="D365" s="9" t="s">
        <v>33</v>
      </c>
      <c r="E365" s="9"/>
      <c r="F365" s="9" t="s">
        <v>3037</v>
      </c>
      <c r="G365" s="9" t="s">
        <v>3036</v>
      </c>
      <c r="H365" s="13" t="str">
        <f>IF($D365="BANCADA ESTADUAL (RP 7)","BANCADA ESTADUAL",IF($D365="RELATOR (RP 9)","COMISSÃO MISTA DO CONGRESSO",IFERROR(_xlfn.XLOOKUP($G365,$AH:$AH,$AI:$AI),IFERROR(_xlfn.XLOOKUP($G365,'2021'!$F:$F,'2021'!$G:$G),IFERROR(_xlfn.XLOOKUP($G365,'2022'!$G:$G,'2022'!$H:$H),IFERROR(_xlfn.XLOOKUP($G365,'2023'!$G:$G,'2023'!$H:$H),IFERROR(_xlfn.XLOOKUP($G365,'2019'!$G:$G,'2019'!$H:$H),IFERROR(_xlfn.XLOOKUP($G365,'2024'!$G:$G,'2024'!$H:$H),IFERROR(_xlfn.XLOOKUP($G365,'2025'!$G:$G,'2025'!$H:$H),IFERROR(_xlfn.XLOOKUP($G365,'2026'!$G:$G,'2026'!$H:$H),""))))))))))</f>
        <v>SENADOR</v>
      </c>
      <c r="I365" s="9" t="s">
        <v>1373</v>
      </c>
      <c r="J365" s="9" t="s">
        <v>69</v>
      </c>
      <c r="K365" s="9" t="s">
        <v>40</v>
      </c>
      <c r="L365" s="9" t="s">
        <v>41</v>
      </c>
      <c r="M365" s="9" t="s">
        <v>232</v>
      </c>
      <c r="N365" s="9" t="s">
        <v>233</v>
      </c>
      <c r="O365" s="9" t="s">
        <v>5745</v>
      </c>
      <c r="P365" s="9" t="s">
        <v>45</v>
      </c>
      <c r="Q365" s="9" t="s">
        <v>235</v>
      </c>
      <c r="R365" s="9" t="s">
        <v>45</v>
      </c>
      <c r="S365" s="9" t="s">
        <v>5277</v>
      </c>
      <c r="T365" s="9" t="s">
        <v>2499</v>
      </c>
      <c r="U365" s="9" t="s">
        <v>1373</v>
      </c>
      <c r="V365" s="9" t="s">
        <v>5283</v>
      </c>
      <c r="W365" s="9" t="s">
        <v>51</v>
      </c>
      <c r="X365" s="9" t="s">
        <v>52</v>
      </c>
      <c r="Y365" s="9" t="s">
        <v>5275</v>
      </c>
      <c r="Z365" s="9" t="s">
        <v>54</v>
      </c>
      <c r="AA365" s="9" t="s">
        <v>55</v>
      </c>
      <c r="AB365" s="9" t="s">
        <v>5234</v>
      </c>
      <c r="AC365" s="12">
        <v>0</v>
      </c>
      <c r="AD365" s="6"/>
      <c r="AE365" s="10" t="str" cm="1">
        <f t="array" aca="1" ref="AE365" ca="1">IFERROR(_xlfn.XLOOKUP(MID(CELL("filename",$A$1),FIND("]",CELL("filename",$A$1))+1,255)&amp;"|"&amp;$C365,Fonte_OM_Objeto!$G:$G,Fonte_OM_Objeto!$J:$J),"")</f>
        <v/>
      </c>
      <c r="AF365" s="10" t="str" cm="1">
        <f t="array" aca="1" ref="AF365" ca="1">IFERROR(_xlfn.XLOOKUP(MID(CELL("filename",$A$1),FIND("]",CELL("filename",$A$1))+1,255)&amp;"|"&amp;$C365,Fonte_OM_Objeto!$G:$G,Fonte_OM_Objeto!$K:$K),"")</f>
        <v/>
      </c>
    </row>
    <row r="366" spans="1:32" s="1" customFormat="1" ht="19.7" customHeight="1" x14ac:dyDescent="0.2">
      <c r="A366" s="9" t="s">
        <v>30</v>
      </c>
      <c r="B366" s="9" t="s">
        <v>31</v>
      </c>
      <c r="C366" s="9" t="s">
        <v>6259</v>
      </c>
      <c r="D366" s="9" t="s">
        <v>33</v>
      </c>
      <c r="E366" s="9"/>
      <c r="F366" s="9" t="s">
        <v>3037</v>
      </c>
      <c r="G366" s="9" t="s">
        <v>3036</v>
      </c>
      <c r="H366" s="13" t="str">
        <f>IF($D366="BANCADA ESTADUAL (RP 7)","BANCADA ESTADUAL",IF($D366="RELATOR (RP 9)","COMISSÃO MISTA DO CONGRESSO",IFERROR(_xlfn.XLOOKUP($G366,$AH:$AH,$AI:$AI),IFERROR(_xlfn.XLOOKUP($G366,'2021'!$F:$F,'2021'!$G:$G),IFERROR(_xlfn.XLOOKUP($G366,'2022'!$G:$G,'2022'!$H:$H),IFERROR(_xlfn.XLOOKUP($G366,'2023'!$G:$G,'2023'!$H:$H),IFERROR(_xlfn.XLOOKUP($G366,'2019'!$G:$G,'2019'!$H:$H),IFERROR(_xlfn.XLOOKUP($G366,'2024'!$G:$G,'2024'!$H:$H),IFERROR(_xlfn.XLOOKUP($G366,'2025'!$G:$G,'2025'!$H:$H),IFERROR(_xlfn.XLOOKUP($G366,'2026'!$G:$G,'2026'!$H:$H),""))))))))))</f>
        <v>SENADOR</v>
      </c>
      <c r="I366" s="9" t="s">
        <v>1373</v>
      </c>
      <c r="J366" s="9" t="s">
        <v>69</v>
      </c>
      <c r="K366" s="9" t="s">
        <v>40</v>
      </c>
      <c r="L366" s="9" t="s">
        <v>41</v>
      </c>
      <c r="M366" s="9" t="s">
        <v>232</v>
      </c>
      <c r="N366" s="9" t="s">
        <v>233</v>
      </c>
      <c r="O366" s="9" t="s">
        <v>5745</v>
      </c>
      <c r="P366" s="9" t="s">
        <v>45</v>
      </c>
      <c r="Q366" s="9" t="s">
        <v>235</v>
      </c>
      <c r="R366" s="9" t="s">
        <v>45</v>
      </c>
      <c r="S366" s="9" t="s">
        <v>5277</v>
      </c>
      <c r="T366" s="9" t="s">
        <v>2499</v>
      </c>
      <c r="U366" s="9" t="s">
        <v>1373</v>
      </c>
      <c r="V366" s="9" t="s">
        <v>5283</v>
      </c>
      <c r="W366" s="9" t="s">
        <v>51</v>
      </c>
      <c r="X366" s="9" t="s">
        <v>52</v>
      </c>
      <c r="Y366" s="9" t="s">
        <v>5275</v>
      </c>
      <c r="Z366" s="9" t="s">
        <v>5207</v>
      </c>
      <c r="AA366" s="9" t="s">
        <v>55</v>
      </c>
      <c r="AB366" s="9" t="s">
        <v>5248</v>
      </c>
      <c r="AC366" s="12">
        <v>0</v>
      </c>
      <c r="AD366" s="6"/>
      <c r="AE366" s="10" t="str" cm="1">
        <f t="array" aca="1" ref="AE366" ca="1">IFERROR(_xlfn.XLOOKUP(MID(CELL("filename",$A$1),FIND("]",CELL("filename",$A$1))+1,255)&amp;"|"&amp;$C366,Fonte_OM_Objeto!$G:$G,Fonte_OM_Objeto!$J:$J),"")</f>
        <v/>
      </c>
      <c r="AF366" s="10" t="str" cm="1">
        <f t="array" aca="1" ref="AF366" ca="1">IFERROR(_xlfn.XLOOKUP(MID(CELL("filename",$A$1),FIND("]",CELL("filename",$A$1))+1,255)&amp;"|"&amp;$C366,Fonte_OM_Objeto!$G:$G,Fonte_OM_Objeto!$K:$K),"")</f>
        <v/>
      </c>
    </row>
    <row r="367" spans="1:32" s="1" customFormat="1" ht="19.7" customHeight="1" x14ac:dyDescent="0.2">
      <c r="A367" s="9" t="s">
        <v>30</v>
      </c>
      <c r="B367" s="9" t="s">
        <v>31</v>
      </c>
      <c r="C367" s="9" t="s">
        <v>6258</v>
      </c>
      <c r="D367" s="9" t="s">
        <v>33</v>
      </c>
      <c r="E367" s="9"/>
      <c r="F367" s="9" t="s">
        <v>3037</v>
      </c>
      <c r="G367" s="9" t="s">
        <v>3036</v>
      </c>
      <c r="H367" s="13" t="str">
        <f>IF($D367="BANCADA ESTADUAL (RP 7)","BANCADA ESTADUAL",IF($D367="RELATOR (RP 9)","COMISSÃO MISTA DO CONGRESSO",IFERROR(_xlfn.XLOOKUP($G367,$AH:$AH,$AI:$AI),IFERROR(_xlfn.XLOOKUP($G367,'2021'!$F:$F,'2021'!$G:$G),IFERROR(_xlfn.XLOOKUP($G367,'2022'!$G:$G,'2022'!$H:$H),IFERROR(_xlfn.XLOOKUP($G367,'2023'!$G:$G,'2023'!$H:$H),IFERROR(_xlfn.XLOOKUP($G367,'2019'!$G:$G,'2019'!$H:$H),IFERROR(_xlfn.XLOOKUP($G367,'2024'!$G:$G,'2024'!$H:$H),IFERROR(_xlfn.XLOOKUP($G367,'2025'!$G:$G,'2025'!$H:$H),IFERROR(_xlfn.XLOOKUP($G367,'2026'!$G:$G,'2026'!$H:$H),""))))))))))</f>
        <v>SENADOR</v>
      </c>
      <c r="I367" s="9" t="s">
        <v>1373</v>
      </c>
      <c r="J367" s="9" t="s">
        <v>69</v>
      </c>
      <c r="K367" s="9" t="s">
        <v>40</v>
      </c>
      <c r="L367" s="9" t="s">
        <v>41</v>
      </c>
      <c r="M367" s="9" t="s">
        <v>232</v>
      </c>
      <c r="N367" s="9" t="s">
        <v>233</v>
      </c>
      <c r="O367" s="9" t="s">
        <v>5745</v>
      </c>
      <c r="P367" s="9" t="s">
        <v>45</v>
      </c>
      <c r="Q367" s="9" t="s">
        <v>235</v>
      </c>
      <c r="R367" s="9" t="s">
        <v>45</v>
      </c>
      <c r="S367" s="9" t="s">
        <v>5277</v>
      </c>
      <c r="T367" s="9" t="s">
        <v>2499</v>
      </c>
      <c r="U367" s="9" t="s">
        <v>1373</v>
      </c>
      <c r="V367" s="9" t="s">
        <v>5283</v>
      </c>
      <c r="W367" s="9" t="s">
        <v>51</v>
      </c>
      <c r="X367" s="9" t="s">
        <v>102</v>
      </c>
      <c r="Y367" s="9" t="s">
        <v>53</v>
      </c>
      <c r="Z367" s="9" t="s">
        <v>54</v>
      </c>
      <c r="AA367" s="9" t="s">
        <v>55</v>
      </c>
      <c r="AB367" s="9" t="s">
        <v>5248</v>
      </c>
      <c r="AC367" s="12">
        <v>0</v>
      </c>
      <c r="AD367" s="6"/>
      <c r="AE367" s="10" t="str" cm="1">
        <f t="array" aca="1" ref="AE367" ca="1">IFERROR(_xlfn.XLOOKUP(MID(CELL("filename",$A$1),FIND("]",CELL("filename",$A$1))+1,255)&amp;"|"&amp;$C367,Fonte_OM_Objeto!$G:$G,Fonte_OM_Objeto!$J:$J),"")</f>
        <v/>
      </c>
      <c r="AF367" s="10" t="str" cm="1">
        <f t="array" aca="1" ref="AF367" ca="1">IFERROR(_xlfn.XLOOKUP(MID(CELL("filename",$A$1),FIND("]",CELL("filename",$A$1))+1,255)&amp;"|"&amp;$C367,Fonte_OM_Objeto!$G:$G,Fonte_OM_Objeto!$K:$K),"")</f>
        <v/>
      </c>
    </row>
    <row r="368" spans="1:32" s="1" customFormat="1" ht="19.7" customHeight="1" x14ac:dyDescent="0.2">
      <c r="A368" s="9" t="s">
        <v>30</v>
      </c>
      <c r="B368" s="9" t="s">
        <v>31</v>
      </c>
      <c r="C368" s="9" t="s">
        <v>6258</v>
      </c>
      <c r="D368" s="9" t="s">
        <v>33</v>
      </c>
      <c r="E368" s="9"/>
      <c r="F368" s="9" t="s">
        <v>3037</v>
      </c>
      <c r="G368" s="9" t="s">
        <v>3036</v>
      </c>
      <c r="H368" s="13" t="str">
        <f>IF($D368="BANCADA ESTADUAL (RP 7)","BANCADA ESTADUAL",IF($D368="RELATOR (RP 9)","COMISSÃO MISTA DO CONGRESSO",IFERROR(_xlfn.XLOOKUP($G368,$AH:$AH,$AI:$AI),IFERROR(_xlfn.XLOOKUP($G368,'2021'!$F:$F,'2021'!$G:$G),IFERROR(_xlfn.XLOOKUP($G368,'2022'!$G:$G,'2022'!$H:$H),IFERROR(_xlfn.XLOOKUP($G368,'2023'!$G:$G,'2023'!$H:$H),IFERROR(_xlfn.XLOOKUP($G368,'2019'!$G:$G,'2019'!$H:$H),IFERROR(_xlfn.XLOOKUP($G368,'2024'!$G:$G,'2024'!$H:$H),IFERROR(_xlfn.XLOOKUP($G368,'2025'!$G:$G,'2025'!$H:$H),IFERROR(_xlfn.XLOOKUP($G368,'2026'!$G:$G,'2026'!$H:$H),""))))))))))</f>
        <v>SENADOR</v>
      </c>
      <c r="I368" s="9" t="s">
        <v>1373</v>
      </c>
      <c r="J368" s="9" t="s">
        <v>69</v>
      </c>
      <c r="K368" s="9" t="s">
        <v>40</v>
      </c>
      <c r="L368" s="9" t="s">
        <v>41</v>
      </c>
      <c r="M368" s="9" t="s">
        <v>232</v>
      </c>
      <c r="N368" s="9" t="s">
        <v>233</v>
      </c>
      <c r="O368" s="9" t="s">
        <v>5745</v>
      </c>
      <c r="P368" s="9" t="s">
        <v>45</v>
      </c>
      <c r="Q368" s="9" t="s">
        <v>235</v>
      </c>
      <c r="R368" s="9" t="s">
        <v>45</v>
      </c>
      <c r="S368" s="9" t="s">
        <v>5277</v>
      </c>
      <c r="T368" s="9" t="s">
        <v>2499</v>
      </c>
      <c r="U368" s="9" t="s">
        <v>1373</v>
      </c>
      <c r="V368" s="9" t="s">
        <v>5283</v>
      </c>
      <c r="W368" s="9" t="s">
        <v>51</v>
      </c>
      <c r="X368" s="9" t="s">
        <v>52</v>
      </c>
      <c r="Y368" s="9" t="s">
        <v>5275</v>
      </c>
      <c r="Z368" s="9" t="s">
        <v>54</v>
      </c>
      <c r="AA368" s="9" t="s">
        <v>55</v>
      </c>
      <c r="AB368" s="9" t="s">
        <v>5248</v>
      </c>
      <c r="AC368" s="12">
        <v>0</v>
      </c>
      <c r="AD368" s="6"/>
      <c r="AE368" s="10" t="str" cm="1">
        <f t="array" aca="1" ref="AE368" ca="1">IFERROR(_xlfn.XLOOKUP(MID(CELL("filename",$A$1),FIND("]",CELL("filename",$A$1))+1,255)&amp;"|"&amp;$C368,Fonte_OM_Objeto!$G:$G,Fonte_OM_Objeto!$J:$J),"")</f>
        <v/>
      </c>
      <c r="AF368" s="10" t="str" cm="1">
        <f t="array" aca="1" ref="AF368" ca="1">IFERROR(_xlfn.XLOOKUP(MID(CELL("filename",$A$1),FIND("]",CELL("filename",$A$1))+1,255)&amp;"|"&amp;$C368,Fonte_OM_Objeto!$G:$G,Fonte_OM_Objeto!$K:$K),"")</f>
        <v/>
      </c>
    </row>
    <row r="369" spans="1:32" s="1" customFormat="1" ht="19.7" customHeight="1" x14ac:dyDescent="0.2">
      <c r="A369" s="9" t="s">
        <v>30</v>
      </c>
      <c r="B369" s="9" t="s">
        <v>31</v>
      </c>
      <c r="C369" s="9" t="s">
        <v>6258</v>
      </c>
      <c r="D369" s="9" t="s">
        <v>33</v>
      </c>
      <c r="E369" s="9"/>
      <c r="F369" s="9" t="s">
        <v>3037</v>
      </c>
      <c r="G369" s="9" t="s">
        <v>3036</v>
      </c>
      <c r="H369" s="13" t="str">
        <f>IF($D369="BANCADA ESTADUAL (RP 7)","BANCADA ESTADUAL",IF($D369="RELATOR (RP 9)","COMISSÃO MISTA DO CONGRESSO",IFERROR(_xlfn.XLOOKUP($G369,$AH:$AH,$AI:$AI),IFERROR(_xlfn.XLOOKUP($G369,'2021'!$F:$F,'2021'!$G:$G),IFERROR(_xlfn.XLOOKUP($G369,'2022'!$G:$G,'2022'!$H:$H),IFERROR(_xlfn.XLOOKUP($G369,'2023'!$G:$G,'2023'!$H:$H),IFERROR(_xlfn.XLOOKUP($G369,'2019'!$G:$G,'2019'!$H:$H),IFERROR(_xlfn.XLOOKUP($G369,'2024'!$G:$G,'2024'!$H:$H),IFERROR(_xlfn.XLOOKUP($G369,'2025'!$G:$G,'2025'!$H:$H),IFERROR(_xlfn.XLOOKUP($G369,'2026'!$G:$G,'2026'!$H:$H),""))))))))))</f>
        <v>SENADOR</v>
      </c>
      <c r="I369" s="9" t="s">
        <v>1373</v>
      </c>
      <c r="J369" s="9" t="s">
        <v>69</v>
      </c>
      <c r="K369" s="9" t="s">
        <v>40</v>
      </c>
      <c r="L369" s="9" t="s">
        <v>41</v>
      </c>
      <c r="M369" s="9" t="s">
        <v>232</v>
      </c>
      <c r="N369" s="9" t="s">
        <v>233</v>
      </c>
      <c r="O369" s="9" t="s">
        <v>5745</v>
      </c>
      <c r="P369" s="9" t="s">
        <v>45</v>
      </c>
      <c r="Q369" s="9" t="s">
        <v>235</v>
      </c>
      <c r="R369" s="9" t="s">
        <v>45</v>
      </c>
      <c r="S369" s="9" t="s">
        <v>5277</v>
      </c>
      <c r="T369" s="9" t="s">
        <v>2499</v>
      </c>
      <c r="U369" s="9" t="s">
        <v>1373</v>
      </c>
      <c r="V369" s="9" t="s">
        <v>5283</v>
      </c>
      <c r="W369" s="9" t="s">
        <v>51</v>
      </c>
      <c r="X369" s="9" t="s">
        <v>52</v>
      </c>
      <c r="Y369" s="9" t="s">
        <v>53</v>
      </c>
      <c r="Z369" s="9" t="s">
        <v>54</v>
      </c>
      <c r="AA369" s="9" t="s">
        <v>55</v>
      </c>
      <c r="AB369" s="9" t="s">
        <v>5248</v>
      </c>
      <c r="AC369" s="12">
        <v>0</v>
      </c>
      <c r="AD369" s="6"/>
      <c r="AE369" s="10" t="str" cm="1">
        <f t="array" aca="1" ref="AE369" ca="1">IFERROR(_xlfn.XLOOKUP(MID(CELL("filename",$A$1),FIND("]",CELL("filename",$A$1))+1,255)&amp;"|"&amp;$C369,Fonte_OM_Objeto!$G:$G,Fonte_OM_Objeto!$J:$J),"")</f>
        <v/>
      </c>
      <c r="AF369" s="10" t="str" cm="1">
        <f t="array" aca="1" ref="AF369" ca="1">IFERROR(_xlfn.XLOOKUP(MID(CELL("filename",$A$1),FIND("]",CELL("filename",$A$1))+1,255)&amp;"|"&amp;$C369,Fonte_OM_Objeto!$G:$G,Fonte_OM_Objeto!$K:$K),"")</f>
        <v/>
      </c>
    </row>
    <row r="370" spans="1:32" s="1" customFormat="1" ht="19.7" customHeight="1" x14ac:dyDescent="0.2">
      <c r="A370" s="9" t="s">
        <v>30</v>
      </c>
      <c r="B370" s="9" t="s">
        <v>31</v>
      </c>
      <c r="C370" s="9" t="s">
        <v>6257</v>
      </c>
      <c r="D370" s="9" t="s">
        <v>33</v>
      </c>
      <c r="E370" s="9"/>
      <c r="F370" s="9" t="s">
        <v>3037</v>
      </c>
      <c r="G370" s="9" t="s">
        <v>3036</v>
      </c>
      <c r="H370" s="13" t="str">
        <f>IF($D370="BANCADA ESTADUAL (RP 7)","BANCADA ESTADUAL",IF($D370="RELATOR (RP 9)","COMISSÃO MISTA DO CONGRESSO",IFERROR(_xlfn.XLOOKUP($G370,$AH:$AH,$AI:$AI),IFERROR(_xlfn.XLOOKUP($G370,'2021'!$F:$F,'2021'!$G:$G),IFERROR(_xlfn.XLOOKUP($G370,'2022'!$G:$G,'2022'!$H:$H),IFERROR(_xlfn.XLOOKUP($G370,'2023'!$G:$G,'2023'!$H:$H),IFERROR(_xlfn.XLOOKUP($G370,'2019'!$G:$G,'2019'!$H:$H),IFERROR(_xlfn.XLOOKUP($G370,'2024'!$G:$G,'2024'!$H:$H),IFERROR(_xlfn.XLOOKUP($G370,'2025'!$G:$G,'2025'!$H:$H),IFERROR(_xlfn.XLOOKUP($G370,'2026'!$G:$G,'2026'!$H:$H),""))))))))))</f>
        <v>SENADOR</v>
      </c>
      <c r="I370" s="9" t="s">
        <v>1373</v>
      </c>
      <c r="J370" s="9" t="s">
        <v>69</v>
      </c>
      <c r="K370" s="9" t="s">
        <v>40</v>
      </c>
      <c r="L370" s="9" t="s">
        <v>41</v>
      </c>
      <c r="M370" s="9" t="s">
        <v>232</v>
      </c>
      <c r="N370" s="9" t="s">
        <v>233</v>
      </c>
      <c r="O370" s="9" t="s">
        <v>4873</v>
      </c>
      <c r="P370" s="9" t="s">
        <v>45</v>
      </c>
      <c r="Q370" s="9" t="s">
        <v>235</v>
      </c>
      <c r="R370" s="9" t="s">
        <v>45</v>
      </c>
      <c r="S370" s="9" t="s">
        <v>5277</v>
      </c>
      <c r="T370" s="9" t="s">
        <v>2499</v>
      </c>
      <c r="U370" s="9" t="s">
        <v>1373</v>
      </c>
      <c r="V370" s="9" t="s">
        <v>5283</v>
      </c>
      <c r="W370" s="9" t="s">
        <v>51</v>
      </c>
      <c r="X370" s="9" t="s">
        <v>52</v>
      </c>
      <c r="Y370" s="9" t="s">
        <v>5282</v>
      </c>
      <c r="Z370" s="9" t="s">
        <v>54</v>
      </c>
      <c r="AA370" s="9" t="s">
        <v>55</v>
      </c>
      <c r="AB370" s="9" t="s">
        <v>5248</v>
      </c>
      <c r="AC370" s="12">
        <v>384000</v>
      </c>
      <c r="AD370" s="6"/>
      <c r="AE370" s="10" t="str" cm="1">
        <f t="array" aca="1" ref="AE370" ca="1">IFERROR(_xlfn.XLOOKUP(MID(CELL("filename",$A$1),FIND("]",CELL("filename",$A$1))+1,255)&amp;"|"&amp;$C370,Fonte_OM_Objeto!$G:$G,Fonte_OM_Objeto!$J:$J),"")</f>
        <v/>
      </c>
      <c r="AF370" s="10" t="str" cm="1">
        <f t="array" aca="1" ref="AF370" ca="1">IFERROR(_xlfn.XLOOKUP(MID(CELL("filename",$A$1),FIND("]",CELL("filename",$A$1))+1,255)&amp;"|"&amp;$C370,Fonte_OM_Objeto!$G:$G,Fonte_OM_Objeto!$K:$K),"")</f>
        <v/>
      </c>
    </row>
    <row r="371" spans="1:32" s="1" customFormat="1" ht="19.7" customHeight="1" x14ac:dyDescent="0.2">
      <c r="A371" s="9" t="s">
        <v>30</v>
      </c>
      <c r="B371" s="9" t="s">
        <v>31</v>
      </c>
      <c r="C371" s="9" t="s">
        <v>6257</v>
      </c>
      <c r="D371" s="9" t="s">
        <v>33</v>
      </c>
      <c r="E371" s="9"/>
      <c r="F371" s="9" t="s">
        <v>3037</v>
      </c>
      <c r="G371" s="9" t="s">
        <v>3036</v>
      </c>
      <c r="H371" s="13" t="str">
        <f>IF($D371="BANCADA ESTADUAL (RP 7)","BANCADA ESTADUAL",IF($D371="RELATOR (RP 9)","COMISSÃO MISTA DO CONGRESSO",IFERROR(_xlfn.XLOOKUP($G371,$AH:$AH,$AI:$AI),IFERROR(_xlfn.XLOOKUP($G371,'2021'!$F:$F,'2021'!$G:$G),IFERROR(_xlfn.XLOOKUP($G371,'2022'!$G:$G,'2022'!$H:$H),IFERROR(_xlfn.XLOOKUP($G371,'2023'!$G:$G,'2023'!$H:$H),IFERROR(_xlfn.XLOOKUP($G371,'2019'!$G:$G,'2019'!$H:$H),IFERROR(_xlfn.XLOOKUP($G371,'2024'!$G:$G,'2024'!$H:$H),IFERROR(_xlfn.XLOOKUP($G371,'2025'!$G:$G,'2025'!$H:$H),IFERROR(_xlfn.XLOOKUP($G371,'2026'!$G:$G,'2026'!$H:$H),""))))))))))</f>
        <v>SENADOR</v>
      </c>
      <c r="I371" s="9" t="s">
        <v>1373</v>
      </c>
      <c r="J371" s="9" t="s">
        <v>69</v>
      </c>
      <c r="K371" s="9" t="s">
        <v>40</v>
      </c>
      <c r="L371" s="9" t="s">
        <v>41</v>
      </c>
      <c r="M371" s="9" t="s">
        <v>232</v>
      </c>
      <c r="N371" s="9" t="s">
        <v>233</v>
      </c>
      <c r="O371" s="9" t="s">
        <v>4873</v>
      </c>
      <c r="P371" s="9" t="s">
        <v>45</v>
      </c>
      <c r="Q371" s="9" t="s">
        <v>235</v>
      </c>
      <c r="R371" s="9" t="s">
        <v>45</v>
      </c>
      <c r="S371" s="9" t="s">
        <v>5277</v>
      </c>
      <c r="T371" s="9" t="s">
        <v>2499</v>
      </c>
      <c r="U371" s="9" t="s">
        <v>1373</v>
      </c>
      <c r="V371" s="9" t="s">
        <v>5283</v>
      </c>
      <c r="W371" s="9" t="s">
        <v>51</v>
      </c>
      <c r="X371" s="9" t="s">
        <v>52</v>
      </c>
      <c r="Y371" s="9" t="s">
        <v>2366</v>
      </c>
      <c r="Z371" s="9" t="s">
        <v>54</v>
      </c>
      <c r="AA371" s="9" t="s">
        <v>55</v>
      </c>
      <c r="AB371" s="9" t="s">
        <v>5248</v>
      </c>
      <c r="AC371" s="12">
        <v>0</v>
      </c>
      <c r="AD371" s="6"/>
      <c r="AE371" s="10" t="str" cm="1">
        <f t="array" aca="1" ref="AE371" ca="1">IFERROR(_xlfn.XLOOKUP(MID(CELL("filename",$A$1),FIND("]",CELL("filename",$A$1))+1,255)&amp;"|"&amp;$C371,Fonte_OM_Objeto!$G:$G,Fonte_OM_Objeto!$J:$J),"")</f>
        <v/>
      </c>
      <c r="AF371" s="10" t="str" cm="1">
        <f t="array" aca="1" ref="AF371" ca="1">IFERROR(_xlfn.XLOOKUP(MID(CELL("filename",$A$1),FIND("]",CELL("filename",$A$1))+1,255)&amp;"|"&amp;$C371,Fonte_OM_Objeto!$G:$G,Fonte_OM_Objeto!$K:$K),"")</f>
        <v/>
      </c>
    </row>
    <row r="372" spans="1:32" s="1" customFormat="1" ht="19.7" customHeight="1" x14ac:dyDescent="0.2">
      <c r="A372" s="9" t="s">
        <v>30</v>
      </c>
      <c r="B372" s="9" t="s">
        <v>31</v>
      </c>
      <c r="C372" s="9" t="s">
        <v>6257</v>
      </c>
      <c r="D372" s="9" t="s">
        <v>33</v>
      </c>
      <c r="E372" s="9"/>
      <c r="F372" s="9" t="s">
        <v>3037</v>
      </c>
      <c r="G372" s="9" t="s">
        <v>3036</v>
      </c>
      <c r="H372" s="13" t="str">
        <f>IF($D372="BANCADA ESTADUAL (RP 7)","BANCADA ESTADUAL",IF($D372="RELATOR (RP 9)","COMISSÃO MISTA DO CONGRESSO",IFERROR(_xlfn.XLOOKUP($G372,$AH:$AH,$AI:$AI),IFERROR(_xlfn.XLOOKUP($G372,'2021'!$F:$F,'2021'!$G:$G),IFERROR(_xlfn.XLOOKUP($G372,'2022'!$G:$G,'2022'!$H:$H),IFERROR(_xlfn.XLOOKUP($G372,'2023'!$G:$G,'2023'!$H:$H),IFERROR(_xlfn.XLOOKUP($G372,'2019'!$G:$G,'2019'!$H:$H),IFERROR(_xlfn.XLOOKUP($G372,'2024'!$G:$G,'2024'!$H:$H),IFERROR(_xlfn.XLOOKUP($G372,'2025'!$G:$G,'2025'!$H:$H),IFERROR(_xlfn.XLOOKUP($G372,'2026'!$G:$G,'2026'!$H:$H),""))))))))))</f>
        <v>SENADOR</v>
      </c>
      <c r="I372" s="9" t="s">
        <v>1373</v>
      </c>
      <c r="J372" s="9" t="s">
        <v>69</v>
      </c>
      <c r="K372" s="9" t="s">
        <v>40</v>
      </c>
      <c r="L372" s="9" t="s">
        <v>41</v>
      </c>
      <c r="M372" s="9" t="s">
        <v>232</v>
      </c>
      <c r="N372" s="9" t="s">
        <v>233</v>
      </c>
      <c r="O372" s="9" t="s">
        <v>4873</v>
      </c>
      <c r="P372" s="9" t="s">
        <v>45</v>
      </c>
      <c r="Q372" s="9" t="s">
        <v>235</v>
      </c>
      <c r="R372" s="9" t="s">
        <v>45</v>
      </c>
      <c r="S372" s="9" t="s">
        <v>5277</v>
      </c>
      <c r="T372" s="9" t="s">
        <v>2499</v>
      </c>
      <c r="U372" s="9" t="s">
        <v>1373</v>
      </c>
      <c r="V372" s="9" t="s">
        <v>5283</v>
      </c>
      <c r="W372" s="9" t="s">
        <v>51</v>
      </c>
      <c r="X372" s="9" t="s">
        <v>52</v>
      </c>
      <c r="Y372" s="9" t="s">
        <v>5275</v>
      </c>
      <c r="Z372" s="9" t="s">
        <v>54</v>
      </c>
      <c r="AA372" s="9" t="s">
        <v>55</v>
      </c>
      <c r="AB372" s="9" t="s">
        <v>5248</v>
      </c>
      <c r="AC372" s="12">
        <v>1920000</v>
      </c>
      <c r="AD372" s="6"/>
      <c r="AE372" s="10" t="str" cm="1">
        <f t="array" aca="1" ref="AE372" ca="1">IFERROR(_xlfn.XLOOKUP(MID(CELL("filename",$A$1),FIND("]",CELL("filename",$A$1))+1,255)&amp;"|"&amp;$C372,Fonte_OM_Objeto!$G:$G,Fonte_OM_Objeto!$J:$J),"")</f>
        <v/>
      </c>
      <c r="AF372" s="10" t="str" cm="1">
        <f t="array" aca="1" ref="AF372" ca="1">IFERROR(_xlfn.XLOOKUP(MID(CELL("filename",$A$1),FIND("]",CELL("filename",$A$1))+1,255)&amp;"|"&amp;$C372,Fonte_OM_Objeto!$G:$G,Fonte_OM_Objeto!$K:$K),"")</f>
        <v/>
      </c>
    </row>
    <row r="373" spans="1:32" s="1" customFormat="1" ht="19.7" customHeight="1" x14ac:dyDescent="0.2">
      <c r="A373" s="9" t="s">
        <v>30</v>
      </c>
      <c r="B373" s="9" t="s">
        <v>31</v>
      </c>
      <c r="C373" s="9" t="s">
        <v>6257</v>
      </c>
      <c r="D373" s="9" t="s">
        <v>33</v>
      </c>
      <c r="E373" s="9"/>
      <c r="F373" s="9" t="s">
        <v>3037</v>
      </c>
      <c r="G373" s="9" t="s">
        <v>3036</v>
      </c>
      <c r="H373" s="13" t="str">
        <f>IF($D373="BANCADA ESTADUAL (RP 7)","BANCADA ESTADUAL",IF($D373="RELATOR (RP 9)","COMISSÃO MISTA DO CONGRESSO",IFERROR(_xlfn.XLOOKUP($G373,$AH:$AH,$AI:$AI),IFERROR(_xlfn.XLOOKUP($G373,'2021'!$F:$F,'2021'!$G:$G),IFERROR(_xlfn.XLOOKUP($G373,'2022'!$G:$G,'2022'!$H:$H),IFERROR(_xlfn.XLOOKUP($G373,'2023'!$G:$G,'2023'!$H:$H),IFERROR(_xlfn.XLOOKUP($G373,'2019'!$G:$G,'2019'!$H:$H),IFERROR(_xlfn.XLOOKUP($G373,'2024'!$G:$G,'2024'!$H:$H),IFERROR(_xlfn.XLOOKUP($G373,'2025'!$G:$G,'2025'!$H:$H),IFERROR(_xlfn.XLOOKUP($G373,'2026'!$G:$G,'2026'!$H:$H),""))))))))))</f>
        <v>SENADOR</v>
      </c>
      <c r="I373" s="9" t="s">
        <v>1373</v>
      </c>
      <c r="J373" s="9" t="s">
        <v>69</v>
      </c>
      <c r="K373" s="9" t="s">
        <v>40</v>
      </c>
      <c r="L373" s="9" t="s">
        <v>41</v>
      </c>
      <c r="M373" s="9" t="s">
        <v>232</v>
      </c>
      <c r="N373" s="9" t="s">
        <v>233</v>
      </c>
      <c r="O373" s="9" t="s">
        <v>4873</v>
      </c>
      <c r="P373" s="9" t="s">
        <v>45</v>
      </c>
      <c r="Q373" s="9" t="s">
        <v>235</v>
      </c>
      <c r="R373" s="9" t="s">
        <v>45</v>
      </c>
      <c r="S373" s="9" t="s">
        <v>5277</v>
      </c>
      <c r="T373" s="9" t="s">
        <v>2499</v>
      </c>
      <c r="U373" s="9" t="s">
        <v>1373</v>
      </c>
      <c r="V373" s="9" t="s">
        <v>5283</v>
      </c>
      <c r="W373" s="9" t="s">
        <v>51</v>
      </c>
      <c r="X373" s="9" t="s">
        <v>52</v>
      </c>
      <c r="Y373" s="9" t="s">
        <v>53</v>
      </c>
      <c r="Z373" s="9" t="s">
        <v>54</v>
      </c>
      <c r="AA373" s="9" t="s">
        <v>55</v>
      </c>
      <c r="AB373" s="9" t="s">
        <v>5248</v>
      </c>
      <c r="AC373" s="12">
        <v>96000</v>
      </c>
      <c r="AD373" s="6"/>
      <c r="AE373" s="10" t="str" cm="1">
        <f t="array" aca="1" ref="AE373" ca="1">IFERROR(_xlfn.XLOOKUP(MID(CELL("filename",$A$1),FIND("]",CELL("filename",$A$1))+1,255)&amp;"|"&amp;$C373,Fonte_OM_Objeto!$G:$G,Fonte_OM_Objeto!$J:$J),"")</f>
        <v/>
      </c>
      <c r="AF373" s="10" t="str" cm="1">
        <f t="array" aca="1" ref="AF373" ca="1">IFERROR(_xlfn.XLOOKUP(MID(CELL("filename",$A$1),FIND("]",CELL("filename",$A$1))+1,255)&amp;"|"&amp;$C373,Fonte_OM_Objeto!$G:$G,Fonte_OM_Objeto!$K:$K),"")</f>
        <v/>
      </c>
    </row>
    <row r="374" spans="1:32" s="1" customFormat="1" ht="19.7" customHeight="1" x14ac:dyDescent="0.2">
      <c r="A374" s="9" t="s">
        <v>30</v>
      </c>
      <c r="B374" s="9" t="s">
        <v>31</v>
      </c>
      <c r="C374" s="9" t="s">
        <v>6256</v>
      </c>
      <c r="D374" s="9" t="s">
        <v>33</v>
      </c>
      <c r="E374" s="9"/>
      <c r="F374" s="9" t="s">
        <v>3037</v>
      </c>
      <c r="G374" s="9" t="s">
        <v>3036</v>
      </c>
      <c r="H374" s="13" t="str">
        <f>IF($D374="BANCADA ESTADUAL (RP 7)","BANCADA ESTADUAL",IF($D374="RELATOR (RP 9)","COMISSÃO MISTA DO CONGRESSO",IFERROR(_xlfn.XLOOKUP($G374,$AH:$AH,$AI:$AI),IFERROR(_xlfn.XLOOKUP($G374,'2021'!$F:$F,'2021'!$G:$G),IFERROR(_xlfn.XLOOKUP($G374,'2022'!$G:$G,'2022'!$H:$H),IFERROR(_xlfn.XLOOKUP($G374,'2023'!$G:$G,'2023'!$H:$H),IFERROR(_xlfn.XLOOKUP($G374,'2019'!$G:$G,'2019'!$H:$H),IFERROR(_xlfn.XLOOKUP($G374,'2024'!$G:$G,'2024'!$H:$H),IFERROR(_xlfn.XLOOKUP($G374,'2025'!$G:$G,'2025'!$H:$H),IFERROR(_xlfn.XLOOKUP($G374,'2026'!$G:$G,'2026'!$H:$H),""))))))))))</f>
        <v>SENADOR</v>
      </c>
      <c r="I374" s="9" t="s">
        <v>1373</v>
      </c>
      <c r="J374" s="9" t="s">
        <v>69</v>
      </c>
      <c r="K374" s="9" t="s">
        <v>40</v>
      </c>
      <c r="L374" s="9" t="s">
        <v>41</v>
      </c>
      <c r="M374" s="9" t="s">
        <v>232</v>
      </c>
      <c r="N374" s="9" t="s">
        <v>233</v>
      </c>
      <c r="O374" s="9" t="s">
        <v>5745</v>
      </c>
      <c r="P374" s="9" t="s">
        <v>45</v>
      </c>
      <c r="Q374" s="9" t="s">
        <v>235</v>
      </c>
      <c r="R374" s="9" t="s">
        <v>45</v>
      </c>
      <c r="S374" s="9" t="s">
        <v>5277</v>
      </c>
      <c r="T374" s="9" t="s">
        <v>2499</v>
      </c>
      <c r="U374" s="9" t="s">
        <v>1373</v>
      </c>
      <c r="V374" s="9" t="s">
        <v>5283</v>
      </c>
      <c r="W374" s="9" t="s">
        <v>51</v>
      </c>
      <c r="X374" s="9" t="s">
        <v>52</v>
      </c>
      <c r="Y374" s="9" t="s">
        <v>5275</v>
      </c>
      <c r="Z374" s="9" t="s">
        <v>5207</v>
      </c>
      <c r="AA374" s="9" t="s">
        <v>55</v>
      </c>
      <c r="AB374" s="9" t="s">
        <v>5248</v>
      </c>
      <c r="AC374" s="12">
        <v>0</v>
      </c>
      <c r="AD374" s="6"/>
      <c r="AE374" s="10" t="str" cm="1">
        <f t="array" aca="1" ref="AE374" ca="1">IFERROR(_xlfn.XLOOKUP(MID(CELL("filename",$A$1),FIND("]",CELL("filename",$A$1))+1,255)&amp;"|"&amp;$C374,Fonte_OM_Objeto!$G:$G,Fonte_OM_Objeto!$J:$J),"")</f>
        <v/>
      </c>
      <c r="AF374" s="10" t="str" cm="1">
        <f t="array" aca="1" ref="AF374" ca="1">IFERROR(_xlfn.XLOOKUP(MID(CELL("filename",$A$1),FIND("]",CELL("filename",$A$1))+1,255)&amp;"|"&amp;$C374,Fonte_OM_Objeto!$G:$G,Fonte_OM_Objeto!$K:$K),"")</f>
        <v/>
      </c>
    </row>
    <row r="375" spans="1:32" s="1" customFormat="1" ht="19.7" customHeight="1" x14ac:dyDescent="0.2">
      <c r="A375" s="9" t="s">
        <v>30</v>
      </c>
      <c r="B375" s="9" t="s">
        <v>31</v>
      </c>
      <c r="C375" s="9" t="s">
        <v>6255</v>
      </c>
      <c r="D375" s="9" t="s">
        <v>33</v>
      </c>
      <c r="E375" s="9"/>
      <c r="F375" s="9" t="s">
        <v>3037</v>
      </c>
      <c r="G375" s="9" t="s">
        <v>3036</v>
      </c>
      <c r="H375" s="13" t="str">
        <f>IF($D375="BANCADA ESTADUAL (RP 7)","BANCADA ESTADUAL",IF($D375="RELATOR (RP 9)","COMISSÃO MISTA DO CONGRESSO",IFERROR(_xlfn.XLOOKUP($G375,$AH:$AH,$AI:$AI),IFERROR(_xlfn.XLOOKUP($G375,'2021'!$F:$F,'2021'!$G:$G),IFERROR(_xlfn.XLOOKUP($G375,'2022'!$G:$G,'2022'!$H:$H),IFERROR(_xlfn.XLOOKUP($G375,'2023'!$G:$G,'2023'!$H:$H),IFERROR(_xlfn.XLOOKUP($G375,'2019'!$G:$G,'2019'!$H:$H),IFERROR(_xlfn.XLOOKUP($G375,'2024'!$G:$G,'2024'!$H:$H),IFERROR(_xlfn.XLOOKUP($G375,'2025'!$G:$G,'2025'!$H:$H),IFERROR(_xlfn.XLOOKUP($G375,'2026'!$G:$G,'2026'!$H:$H),""))))))))))</f>
        <v>SENADOR</v>
      </c>
      <c r="I375" s="9" t="s">
        <v>1373</v>
      </c>
      <c r="J375" s="9" t="s">
        <v>69</v>
      </c>
      <c r="K375" s="9" t="s">
        <v>40</v>
      </c>
      <c r="L375" s="9" t="s">
        <v>41</v>
      </c>
      <c r="M375" s="9" t="s">
        <v>232</v>
      </c>
      <c r="N375" s="9" t="s">
        <v>233</v>
      </c>
      <c r="O375" s="9" t="s">
        <v>5745</v>
      </c>
      <c r="P375" s="9" t="s">
        <v>45</v>
      </c>
      <c r="Q375" s="9" t="s">
        <v>235</v>
      </c>
      <c r="R375" s="9" t="s">
        <v>45</v>
      </c>
      <c r="S375" s="9" t="s">
        <v>5277</v>
      </c>
      <c r="T375" s="9" t="s">
        <v>2499</v>
      </c>
      <c r="U375" s="9" t="s">
        <v>1373</v>
      </c>
      <c r="V375" s="9" t="s">
        <v>5283</v>
      </c>
      <c r="W375" s="9" t="s">
        <v>51</v>
      </c>
      <c r="X375" s="9" t="s">
        <v>52</v>
      </c>
      <c r="Y375" s="9" t="s">
        <v>5275</v>
      </c>
      <c r="Z375" s="9" t="s">
        <v>5207</v>
      </c>
      <c r="AA375" s="9" t="s">
        <v>55</v>
      </c>
      <c r="AB375" s="9" t="s">
        <v>5248</v>
      </c>
      <c r="AC375" s="12">
        <v>0</v>
      </c>
      <c r="AD375" s="6"/>
      <c r="AE375" s="10" t="str" cm="1">
        <f t="array" aca="1" ref="AE375" ca="1">IFERROR(_xlfn.XLOOKUP(MID(CELL("filename",$A$1),FIND("]",CELL("filename",$A$1))+1,255)&amp;"|"&amp;$C375,Fonte_OM_Objeto!$G:$G,Fonte_OM_Objeto!$J:$J),"")</f>
        <v/>
      </c>
      <c r="AF375" s="10" t="str" cm="1">
        <f t="array" aca="1" ref="AF375" ca="1">IFERROR(_xlfn.XLOOKUP(MID(CELL("filename",$A$1),FIND("]",CELL("filename",$A$1))+1,255)&amp;"|"&amp;$C375,Fonte_OM_Objeto!$G:$G,Fonte_OM_Objeto!$K:$K),"")</f>
        <v/>
      </c>
    </row>
    <row r="376" spans="1:32" s="1" customFormat="1" ht="19.7" customHeight="1" x14ac:dyDescent="0.2">
      <c r="A376" s="9" t="s">
        <v>30</v>
      </c>
      <c r="B376" s="9" t="s">
        <v>31</v>
      </c>
      <c r="C376" s="9" t="s">
        <v>5111</v>
      </c>
      <c r="D376" s="9" t="s">
        <v>33</v>
      </c>
      <c r="E376" s="9"/>
      <c r="F376" s="9" t="s">
        <v>3037</v>
      </c>
      <c r="G376" s="9" t="s">
        <v>3036</v>
      </c>
      <c r="H376" s="13" t="str">
        <f>IF($D376="BANCADA ESTADUAL (RP 7)","BANCADA ESTADUAL",IF($D376="RELATOR (RP 9)","COMISSÃO MISTA DO CONGRESSO",IFERROR(_xlfn.XLOOKUP($G376,$AH:$AH,$AI:$AI),IFERROR(_xlfn.XLOOKUP($G376,'2021'!$F:$F,'2021'!$G:$G),IFERROR(_xlfn.XLOOKUP($G376,'2022'!$G:$G,'2022'!$H:$H),IFERROR(_xlfn.XLOOKUP($G376,'2023'!$G:$G,'2023'!$H:$H),IFERROR(_xlfn.XLOOKUP($G376,'2019'!$G:$G,'2019'!$H:$H),IFERROR(_xlfn.XLOOKUP($G376,'2024'!$G:$G,'2024'!$H:$H),IFERROR(_xlfn.XLOOKUP($G376,'2025'!$G:$G,'2025'!$H:$H),IFERROR(_xlfn.XLOOKUP($G376,'2026'!$G:$G,'2026'!$H:$H),""))))))))))</f>
        <v>SENADOR</v>
      </c>
      <c r="I376" s="9" t="s">
        <v>1373</v>
      </c>
      <c r="J376" s="9" t="s">
        <v>69</v>
      </c>
      <c r="K376" s="9" t="s">
        <v>40</v>
      </c>
      <c r="L376" s="9" t="s">
        <v>41</v>
      </c>
      <c r="M376" s="9" t="s">
        <v>232</v>
      </c>
      <c r="N376" s="9" t="s">
        <v>233</v>
      </c>
      <c r="O376" s="9" t="s">
        <v>5745</v>
      </c>
      <c r="P376" s="9" t="s">
        <v>45</v>
      </c>
      <c r="Q376" s="9" t="s">
        <v>235</v>
      </c>
      <c r="R376" s="9" t="s">
        <v>45</v>
      </c>
      <c r="S376" s="9" t="s">
        <v>5277</v>
      </c>
      <c r="T376" s="9" t="s">
        <v>2499</v>
      </c>
      <c r="U376" s="9" t="s">
        <v>1373</v>
      </c>
      <c r="V376" s="9" t="s">
        <v>5283</v>
      </c>
      <c r="W376" s="9" t="s">
        <v>51</v>
      </c>
      <c r="X376" s="9" t="s">
        <v>52</v>
      </c>
      <c r="Y376" s="9" t="s">
        <v>5275</v>
      </c>
      <c r="Z376" s="9" t="s">
        <v>5207</v>
      </c>
      <c r="AA376" s="9" t="s">
        <v>55</v>
      </c>
      <c r="AB376" s="9" t="s">
        <v>5248</v>
      </c>
      <c r="AC376" s="12">
        <v>0</v>
      </c>
      <c r="AD376" s="6"/>
      <c r="AE376" s="10" t="str" cm="1">
        <f t="array" aca="1" ref="AE376" ca="1">IFERROR(_xlfn.XLOOKUP(MID(CELL("filename",$A$1),FIND("]",CELL("filename",$A$1))+1,255)&amp;"|"&amp;$C376,Fonte_OM_Objeto!$G:$G,Fonte_OM_Objeto!$J:$J),"")</f>
        <v/>
      </c>
      <c r="AF376" s="10" t="str" cm="1">
        <f t="array" aca="1" ref="AF376" ca="1">IFERROR(_xlfn.XLOOKUP(MID(CELL("filename",$A$1),FIND("]",CELL("filename",$A$1))+1,255)&amp;"|"&amp;$C376,Fonte_OM_Objeto!$G:$G,Fonte_OM_Objeto!$K:$K),"")</f>
        <v/>
      </c>
    </row>
    <row r="377" spans="1:32" s="1" customFormat="1" ht="19.7" customHeight="1" x14ac:dyDescent="0.2">
      <c r="A377" s="9" t="s">
        <v>30</v>
      </c>
      <c r="B377" s="9" t="s">
        <v>31</v>
      </c>
      <c r="C377" s="9" t="s">
        <v>6254</v>
      </c>
      <c r="D377" s="9" t="s">
        <v>33</v>
      </c>
      <c r="E377" s="9"/>
      <c r="F377" s="9" t="s">
        <v>6211</v>
      </c>
      <c r="G377" s="9" t="s">
        <v>6210</v>
      </c>
      <c r="H377" s="13" t="str">
        <f>IF($D377="BANCADA ESTADUAL (RP 7)","BANCADA ESTADUAL",IF($D377="RELATOR (RP 9)","COMISSÃO MISTA DO CONGRESSO",IFERROR(_xlfn.XLOOKUP($G377,$AH:$AH,$AI:$AI),IFERROR(_xlfn.XLOOKUP($G377,'2021'!$F:$F,'2021'!$G:$G),IFERROR(_xlfn.XLOOKUP($G377,'2022'!$G:$G,'2022'!$H:$H),IFERROR(_xlfn.XLOOKUP($G377,'2023'!$G:$G,'2023'!$H:$H),IFERROR(_xlfn.XLOOKUP($G377,'2019'!$G:$G,'2019'!$H:$H),IFERROR(_xlfn.XLOOKUP($G377,'2024'!$G:$G,'2024'!$H:$H),IFERROR(_xlfn.XLOOKUP($G377,'2025'!$G:$G,'2025'!$H:$H),IFERROR(_xlfn.XLOOKUP($G377,'2026'!$G:$G,'2026'!$H:$H),""))))))))))</f>
        <v>SENADOR</v>
      </c>
      <c r="I377" s="9" t="s">
        <v>611</v>
      </c>
      <c r="J377" s="9" t="s">
        <v>160</v>
      </c>
      <c r="K377" s="9" t="s">
        <v>40</v>
      </c>
      <c r="L377" s="9" t="s">
        <v>41</v>
      </c>
      <c r="M377" s="9" t="s">
        <v>232</v>
      </c>
      <c r="N377" s="9" t="s">
        <v>233</v>
      </c>
      <c r="O377" s="9" t="s">
        <v>5635</v>
      </c>
      <c r="P377" s="9" t="s">
        <v>45</v>
      </c>
      <c r="Q377" s="9" t="s">
        <v>235</v>
      </c>
      <c r="R377" s="9" t="s">
        <v>45</v>
      </c>
      <c r="S377" s="9" t="s">
        <v>5277</v>
      </c>
      <c r="T377" s="9" t="s">
        <v>622</v>
      </c>
      <c r="U377" s="9" t="s">
        <v>611</v>
      </c>
      <c r="V377" s="9" t="s">
        <v>5279</v>
      </c>
      <c r="W377" s="9" t="s">
        <v>51</v>
      </c>
      <c r="X377" s="9" t="s">
        <v>52</v>
      </c>
      <c r="Y377" s="9" t="s">
        <v>5275</v>
      </c>
      <c r="Z377" s="9" t="s">
        <v>54</v>
      </c>
      <c r="AA377" s="9" t="s">
        <v>55</v>
      </c>
      <c r="AB377" s="9" t="s">
        <v>5234</v>
      </c>
      <c r="AC377" s="12">
        <v>0</v>
      </c>
      <c r="AD377" s="6"/>
      <c r="AE377" s="10" t="str" cm="1">
        <f t="array" aca="1" ref="AE377" ca="1">IFERROR(_xlfn.XLOOKUP(MID(CELL("filename",$A$1),FIND("]",CELL("filename",$A$1))+1,255)&amp;"|"&amp;$C377,Fonte_OM_Objeto!$G:$G,Fonte_OM_Objeto!$J:$J),"")</f>
        <v/>
      </c>
      <c r="AF377" s="10" t="str" cm="1">
        <f t="array" aca="1" ref="AF377" ca="1">IFERROR(_xlfn.XLOOKUP(MID(CELL("filename",$A$1),FIND("]",CELL("filename",$A$1))+1,255)&amp;"|"&amp;$C377,Fonte_OM_Objeto!$G:$G,Fonte_OM_Objeto!$K:$K),"")</f>
        <v/>
      </c>
    </row>
    <row r="378" spans="1:32" s="1" customFormat="1" ht="19.7" customHeight="1" x14ac:dyDescent="0.2">
      <c r="A378" s="9" t="s">
        <v>30</v>
      </c>
      <c r="B378" s="9" t="s">
        <v>31</v>
      </c>
      <c r="C378" s="9" t="s">
        <v>6253</v>
      </c>
      <c r="D378" s="9" t="s">
        <v>33</v>
      </c>
      <c r="E378" s="9"/>
      <c r="F378" s="9" t="s">
        <v>6211</v>
      </c>
      <c r="G378" s="9" t="s">
        <v>6210</v>
      </c>
      <c r="H378" s="13" t="str">
        <f>IF($D378="BANCADA ESTADUAL (RP 7)","BANCADA ESTADUAL",IF($D378="RELATOR (RP 9)","COMISSÃO MISTA DO CONGRESSO",IFERROR(_xlfn.XLOOKUP($G378,$AH:$AH,$AI:$AI),IFERROR(_xlfn.XLOOKUP($G378,'2021'!$F:$F,'2021'!$G:$G),IFERROR(_xlfn.XLOOKUP($G378,'2022'!$G:$G,'2022'!$H:$H),IFERROR(_xlfn.XLOOKUP($G378,'2023'!$G:$G,'2023'!$H:$H),IFERROR(_xlfn.XLOOKUP($G378,'2019'!$G:$G,'2019'!$H:$H),IFERROR(_xlfn.XLOOKUP($G378,'2024'!$G:$G,'2024'!$H:$H),IFERROR(_xlfn.XLOOKUP($G378,'2025'!$G:$G,'2025'!$H:$H),IFERROR(_xlfn.XLOOKUP($G378,'2026'!$G:$G,'2026'!$H:$H),""))))))))))</f>
        <v>SENADOR</v>
      </c>
      <c r="I378" s="9" t="s">
        <v>611</v>
      </c>
      <c r="J378" s="9" t="s">
        <v>160</v>
      </c>
      <c r="K378" s="9" t="s">
        <v>40</v>
      </c>
      <c r="L378" s="9" t="s">
        <v>41</v>
      </c>
      <c r="M378" s="9" t="s">
        <v>232</v>
      </c>
      <c r="N378" s="9" t="s">
        <v>233</v>
      </c>
      <c r="O378" s="9" t="s">
        <v>5635</v>
      </c>
      <c r="P378" s="9" t="s">
        <v>45</v>
      </c>
      <c r="Q378" s="9" t="s">
        <v>235</v>
      </c>
      <c r="R378" s="9" t="s">
        <v>45</v>
      </c>
      <c r="S378" s="9" t="s">
        <v>5277</v>
      </c>
      <c r="T378" s="9" t="s">
        <v>622</v>
      </c>
      <c r="U378" s="9" t="s">
        <v>611</v>
      </c>
      <c r="V378" s="9" t="s">
        <v>5279</v>
      </c>
      <c r="W378" s="9" t="s">
        <v>51</v>
      </c>
      <c r="X378" s="9" t="s">
        <v>52</v>
      </c>
      <c r="Y378" s="9" t="s">
        <v>5275</v>
      </c>
      <c r="Z378" s="9" t="s">
        <v>5207</v>
      </c>
      <c r="AA378" s="9" t="s">
        <v>55</v>
      </c>
      <c r="AB378" s="9" t="s">
        <v>5248</v>
      </c>
      <c r="AC378" s="12">
        <v>0</v>
      </c>
      <c r="AD378" s="6"/>
      <c r="AE378" s="10" t="str" cm="1">
        <f t="array" aca="1" ref="AE378" ca="1">IFERROR(_xlfn.XLOOKUP(MID(CELL("filename",$A$1),FIND("]",CELL("filename",$A$1))+1,255)&amp;"|"&amp;$C378,Fonte_OM_Objeto!$G:$G,Fonte_OM_Objeto!$J:$J),"")</f>
        <v/>
      </c>
      <c r="AF378" s="10" t="str" cm="1">
        <f t="array" aca="1" ref="AF378" ca="1">IFERROR(_xlfn.XLOOKUP(MID(CELL("filename",$A$1),FIND("]",CELL("filename",$A$1))+1,255)&amp;"|"&amp;$C378,Fonte_OM_Objeto!$G:$G,Fonte_OM_Objeto!$K:$K),"")</f>
        <v/>
      </c>
    </row>
    <row r="379" spans="1:32" s="1" customFormat="1" ht="19.7" customHeight="1" x14ac:dyDescent="0.2">
      <c r="A379" s="9" t="s">
        <v>30</v>
      </c>
      <c r="B379" s="9" t="s">
        <v>31</v>
      </c>
      <c r="C379" s="9" t="s">
        <v>6252</v>
      </c>
      <c r="D379" s="9" t="s">
        <v>33</v>
      </c>
      <c r="E379" s="9"/>
      <c r="F379" s="9" t="s">
        <v>6211</v>
      </c>
      <c r="G379" s="9" t="s">
        <v>6210</v>
      </c>
      <c r="H379" s="13" t="str">
        <f>IF($D379="BANCADA ESTADUAL (RP 7)","BANCADA ESTADUAL",IF($D379="RELATOR (RP 9)","COMISSÃO MISTA DO CONGRESSO",IFERROR(_xlfn.XLOOKUP($G379,$AH:$AH,$AI:$AI),IFERROR(_xlfn.XLOOKUP($G379,'2021'!$F:$F,'2021'!$G:$G),IFERROR(_xlfn.XLOOKUP($G379,'2022'!$G:$G,'2022'!$H:$H),IFERROR(_xlfn.XLOOKUP($G379,'2023'!$G:$G,'2023'!$H:$H),IFERROR(_xlfn.XLOOKUP($G379,'2019'!$G:$G,'2019'!$H:$H),IFERROR(_xlfn.XLOOKUP($G379,'2024'!$G:$G,'2024'!$H:$H),IFERROR(_xlfn.XLOOKUP($G379,'2025'!$G:$G,'2025'!$H:$H),IFERROR(_xlfn.XLOOKUP($G379,'2026'!$G:$G,'2026'!$H:$H),""))))))))))</f>
        <v>SENADOR</v>
      </c>
      <c r="I379" s="9" t="s">
        <v>611</v>
      </c>
      <c r="J379" s="9" t="s">
        <v>160</v>
      </c>
      <c r="K379" s="9" t="s">
        <v>40</v>
      </c>
      <c r="L379" s="9" t="s">
        <v>41</v>
      </c>
      <c r="M379" s="9" t="s">
        <v>232</v>
      </c>
      <c r="N379" s="9" t="s">
        <v>233</v>
      </c>
      <c r="O379" s="9" t="s">
        <v>6251</v>
      </c>
      <c r="P379" s="9" t="s">
        <v>45</v>
      </c>
      <c r="Q379" s="9" t="s">
        <v>235</v>
      </c>
      <c r="R379" s="9" t="s">
        <v>45</v>
      </c>
      <c r="S379" s="9" t="s">
        <v>5277</v>
      </c>
      <c r="T379" s="9" t="s">
        <v>6250</v>
      </c>
      <c r="U379" s="9" t="s">
        <v>611</v>
      </c>
      <c r="V379" s="9" t="s">
        <v>6249</v>
      </c>
      <c r="W379" s="9" t="s">
        <v>51</v>
      </c>
      <c r="X379" s="9" t="s">
        <v>102</v>
      </c>
      <c r="Y379" s="9" t="s">
        <v>53</v>
      </c>
      <c r="Z379" s="9" t="s">
        <v>54</v>
      </c>
      <c r="AA379" s="9" t="s">
        <v>55</v>
      </c>
      <c r="AB379" s="9" t="s">
        <v>5248</v>
      </c>
      <c r="AC379" s="12">
        <v>0</v>
      </c>
      <c r="AD379" s="6"/>
      <c r="AE379" s="10" t="str" cm="1">
        <f t="array" aca="1" ref="AE379" ca="1">IFERROR(_xlfn.XLOOKUP(MID(CELL("filename",$A$1),FIND("]",CELL("filename",$A$1))+1,255)&amp;"|"&amp;$C379,Fonte_OM_Objeto!$G:$G,Fonte_OM_Objeto!$J:$J),"")</f>
        <v/>
      </c>
      <c r="AF379" s="10" t="str" cm="1">
        <f t="array" aca="1" ref="AF379" ca="1">IFERROR(_xlfn.XLOOKUP(MID(CELL("filename",$A$1),FIND("]",CELL("filename",$A$1))+1,255)&amp;"|"&amp;$C379,Fonte_OM_Objeto!$G:$G,Fonte_OM_Objeto!$K:$K),"")</f>
        <v/>
      </c>
    </row>
    <row r="380" spans="1:32" s="1" customFormat="1" ht="19.7" customHeight="1" x14ac:dyDescent="0.2">
      <c r="A380" s="9" t="s">
        <v>30</v>
      </c>
      <c r="B380" s="9" t="s">
        <v>31</v>
      </c>
      <c r="C380" s="9" t="s">
        <v>6252</v>
      </c>
      <c r="D380" s="9" t="s">
        <v>33</v>
      </c>
      <c r="E380" s="9"/>
      <c r="F380" s="9" t="s">
        <v>6211</v>
      </c>
      <c r="G380" s="9" t="s">
        <v>6210</v>
      </c>
      <c r="H380" s="13" t="str">
        <f>IF($D380="BANCADA ESTADUAL (RP 7)","BANCADA ESTADUAL",IF($D380="RELATOR (RP 9)","COMISSÃO MISTA DO CONGRESSO",IFERROR(_xlfn.XLOOKUP($G380,$AH:$AH,$AI:$AI),IFERROR(_xlfn.XLOOKUP($G380,'2021'!$F:$F,'2021'!$G:$G),IFERROR(_xlfn.XLOOKUP($G380,'2022'!$G:$G,'2022'!$H:$H),IFERROR(_xlfn.XLOOKUP($G380,'2023'!$G:$G,'2023'!$H:$H),IFERROR(_xlfn.XLOOKUP($G380,'2019'!$G:$G,'2019'!$H:$H),IFERROR(_xlfn.XLOOKUP($G380,'2024'!$G:$G,'2024'!$H:$H),IFERROR(_xlfn.XLOOKUP($G380,'2025'!$G:$G,'2025'!$H:$H),IFERROR(_xlfn.XLOOKUP($G380,'2026'!$G:$G,'2026'!$H:$H),""))))))))))</f>
        <v>SENADOR</v>
      </c>
      <c r="I380" s="9" t="s">
        <v>611</v>
      </c>
      <c r="J380" s="9" t="s">
        <v>160</v>
      </c>
      <c r="K380" s="9" t="s">
        <v>40</v>
      </c>
      <c r="L380" s="9" t="s">
        <v>41</v>
      </c>
      <c r="M380" s="9" t="s">
        <v>232</v>
      </c>
      <c r="N380" s="9" t="s">
        <v>233</v>
      </c>
      <c r="O380" s="9" t="s">
        <v>6251</v>
      </c>
      <c r="P380" s="9" t="s">
        <v>45</v>
      </c>
      <c r="Q380" s="9" t="s">
        <v>235</v>
      </c>
      <c r="R380" s="9" t="s">
        <v>45</v>
      </c>
      <c r="S380" s="9" t="s">
        <v>5277</v>
      </c>
      <c r="T380" s="9" t="s">
        <v>6250</v>
      </c>
      <c r="U380" s="9" t="s">
        <v>611</v>
      </c>
      <c r="V380" s="9" t="s">
        <v>6249</v>
      </c>
      <c r="W380" s="9" t="s">
        <v>51</v>
      </c>
      <c r="X380" s="9" t="s">
        <v>52</v>
      </c>
      <c r="Y380" s="9" t="s">
        <v>5275</v>
      </c>
      <c r="Z380" s="9" t="s">
        <v>54</v>
      </c>
      <c r="AA380" s="9" t="s">
        <v>55</v>
      </c>
      <c r="AB380" s="9" t="s">
        <v>5248</v>
      </c>
      <c r="AC380" s="12">
        <v>0</v>
      </c>
      <c r="AD380" s="6"/>
      <c r="AE380" s="10" t="str" cm="1">
        <f t="array" aca="1" ref="AE380" ca="1">IFERROR(_xlfn.XLOOKUP(MID(CELL("filename",$A$1),FIND("]",CELL("filename",$A$1))+1,255)&amp;"|"&amp;$C380,Fonte_OM_Objeto!$G:$G,Fonte_OM_Objeto!$J:$J),"")</f>
        <v/>
      </c>
      <c r="AF380" s="10" t="str" cm="1">
        <f t="array" aca="1" ref="AF380" ca="1">IFERROR(_xlfn.XLOOKUP(MID(CELL("filename",$A$1),FIND("]",CELL("filename",$A$1))+1,255)&amp;"|"&amp;$C380,Fonte_OM_Objeto!$G:$G,Fonte_OM_Objeto!$K:$K),"")</f>
        <v/>
      </c>
    </row>
    <row r="381" spans="1:32" s="1" customFormat="1" ht="19.7" customHeight="1" x14ac:dyDescent="0.2">
      <c r="A381" s="9" t="s">
        <v>30</v>
      </c>
      <c r="B381" s="9" t="s">
        <v>31</v>
      </c>
      <c r="C381" s="9" t="s">
        <v>6248</v>
      </c>
      <c r="D381" s="9" t="s">
        <v>33</v>
      </c>
      <c r="E381" s="9"/>
      <c r="F381" s="9" t="s">
        <v>6211</v>
      </c>
      <c r="G381" s="9" t="s">
        <v>6210</v>
      </c>
      <c r="H381" s="13" t="str">
        <f>IF($D381="BANCADA ESTADUAL (RP 7)","BANCADA ESTADUAL",IF($D381="RELATOR (RP 9)","COMISSÃO MISTA DO CONGRESSO",IFERROR(_xlfn.XLOOKUP($G381,$AH:$AH,$AI:$AI),IFERROR(_xlfn.XLOOKUP($G381,'2021'!$F:$F,'2021'!$G:$G),IFERROR(_xlfn.XLOOKUP($G381,'2022'!$G:$G,'2022'!$H:$H),IFERROR(_xlfn.XLOOKUP($G381,'2023'!$G:$G,'2023'!$H:$H),IFERROR(_xlfn.XLOOKUP($G381,'2019'!$G:$G,'2019'!$H:$H),IFERROR(_xlfn.XLOOKUP($G381,'2024'!$G:$G,'2024'!$H:$H),IFERROR(_xlfn.XLOOKUP($G381,'2025'!$G:$G,'2025'!$H:$H),IFERROR(_xlfn.XLOOKUP($G381,'2026'!$G:$G,'2026'!$H:$H),""))))))))))</f>
        <v>SENADOR</v>
      </c>
      <c r="I381" s="9" t="s">
        <v>611</v>
      </c>
      <c r="J381" s="9" t="s">
        <v>160</v>
      </c>
      <c r="K381" s="9" t="s">
        <v>40</v>
      </c>
      <c r="L381" s="9" t="s">
        <v>41</v>
      </c>
      <c r="M381" s="9" t="s">
        <v>232</v>
      </c>
      <c r="N381" s="9" t="s">
        <v>233</v>
      </c>
      <c r="O381" s="9" t="s">
        <v>6247</v>
      </c>
      <c r="P381" s="9" t="s">
        <v>45</v>
      </c>
      <c r="Q381" s="9" t="s">
        <v>235</v>
      </c>
      <c r="R381" s="9" t="s">
        <v>45</v>
      </c>
      <c r="S381" s="9" t="s">
        <v>5277</v>
      </c>
      <c r="T381" s="9" t="s">
        <v>6246</v>
      </c>
      <c r="U381" s="9" t="s">
        <v>611</v>
      </c>
      <c r="V381" s="9" t="s">
        <v>6245</v>
      </c>
      <c r="W381" s="9" t="s">
        <v>51</v>
      </c>
      <c r="X381" s="9" t="s">
        <v>52</v>
      </c>
      <c r="Y381" s="9" t="s">
        <v>5275</v>
      </c>
      <c r="Z381" s="9" t="s">
        <v>5207</v>
      </c>
      <c r="AA381" s="9" t="s">
        <v>55</v>
      </c>
      <c r="AB381" s="9" t="s">
        <v>5248</v>
      </c>
      <c r="AC381" s="12">
        <v>0</v>
      </c>
      <c r="AD381" s="6"/>
      <c r="AE381" s="10" t="str" cm="1">
        <f t="array" aca="1" ref="AE381" ca="1">IFERROR(_xlfn.XLOOKUP(MID(CELL("filename",$A$1),FIND("]",CELL("filename",$A$1))+1,255)&amp;"|"&amp;$C381,Fonte_OM_Objeto!$G:$G,Fonte_OM_Objeto!$J:$J),"")</f>
        <v/>
      </c>
      <c r="AF381" s="10" t="str" cm="1">
        <f t="array" aca="1" ref="AF381" ca="1">IFERROR(_xlfn.XLOOKUP(MID(CELL("filename",$A$1),FIND("]",CELL("filename",$A$1))+1,255)&amp;"|"&amp;$C381,Fonte_OM_Objeto!$G:$G,Fonte_OM_Objeto!$K:$K),"")</f>
        <v/>
      </c>
    </row>
    <row r="382" spans="1:32" s="1" customFormat="1" ht="19.7" customHeight="1" x14ac:dyDescent="0.2">
      <c r="A382" s="9" t="s">
        <v>30</v>
      </c>
      <c r="B382" s="9" t="s">
        <v>31</v>
      </c>
      <c r="C382" s="9" t="s">
        <v>6244</v>
      </c>
      <c r="D382" s="9" t="s">
        <v>33</v>
      </c>
      <c r="E382" s="9"/>
      <c r="F382" s="9" t="s">
        <v>6211</v>
      </c>
      <c r="G382" s="9" t="s">
        <v>6210</v>
      </c>
      <c r="H382" s="13" t="str">
        <f>IF($D382="BANCADA ESTADUAL (RP 7)","BANCADA ESTADUAL",IF($D382="RELATOR (RP 9)","COMISSÃO MISTA DO CONGRESSO",IFERROR(_xlfn.XLOOKUP($G382,$AH:$AH,$AI:$AI),IFERROR(_xlfn.XLOOKUP($G382,'2021'!$F:$F,'2021'!$G:$G),IFERROR(_xlfn.XLOOKUP($G382,'2022'!$G:$G,'2022'!$H:$H),IFERROR(_xlfn.XLOOKUP($G382,'2023'!$G:$G,'2023'!$H:$H),IFERROR(_xlfn.XLOOKUP($G382,'2019'!$G:$G,'2019'!$H:$H),IFERROR(_xlfn.XLOOKUP($G382,'2024'!$G:$G,'2024'!$H:$H),IFERROR(_xlfn.XLOOKUP($G382,'2025'!$G:$G,'2025'!$H:$H),IFERROR(_xlfn.XLOOKUP($G382,'2026'!$G:$G,'2026'!$H:$H),""))))))))))</f>
        <v>SENADOR</v>
      </c>
      <c r="I382" s="9" t="s">
        <v>611</v>
      </c>
      <c r="J382" s="9" t="s">
        <v>160</v>
      </c>
      <c r="K382" s="9" t="s">
        <v>40</v>
      </c>
      <c r="L382" s="9" t="s">
        <v>41</v>
      </c>
      <c r="M382" s="9" t="s">
        <v>232</v>
      </c>
      <c r="N382" s="9" t="s">
        <v>233</v>
      </c>
      <c r="O382" s="9" t="s">
        <v>6243</v>
      </c>
      <c r="P382" s="9" t="s">
        <v>45</v>
      </c>
      <c r="Q382" s="9" t="s">
        <v>235</v>
      </c>
      <c r="R382" s="9" t="s">
        <v>45</v>
      </c>
      <c r="S382" s="9" t="s">
        <v>5277</v>
      </c>
      <c r="T382" s="9" t="s">
        <v>6242</v>
      </c>
      <c r="U382" s="9" t="s">
        <v>611</v>
      </c>
      <c r="V382" s="9" t="s">
        <v>5943</v>
      </c>
      <c r="W382" s="9" t="s">
        <v>51</v>
      </c>
      <c r="X382" s="9" t="s">
        <v>102</v>
      </c>
      <c r="Y382" s="9" t="s">
        <v>53</v>
      </c>
      <c r="Z382" s="9" t="s">
        <v>54</v>
      </c>
      <c r="AA382" s="9" t="s">
        <v>55</v>
      </c>
      <c r="AB382" s="9" t="s">
        <v>5248</v>
      </c>
      <c r="AC382" s="12">
        <v>0</v>
      </c>
      <c r="AD382" s="6"/>
      <c r="AE382" s="10" t="str" cm="1">
        <f t="array" aca="1" ref="AE382" ca="1">IFERROR(_xlfn.XLOOKUP(MID(CELL("filename",$A$1),FIND("]",CELL("filename",$A$1))+1,255)&amp;"|"&amp;$C382,Fonte_OM_Objeto!$G:$G,Fonte_OM_Objeto!$J:$J),"")</f>
        <v/>
      </c>
      <c r="AF382" s="10" t="str" cm="1">
        <f t="array" aca="1" ref="AF382" ca="1">IFERROR(_xlfn.XLOOKUP(MID(CELL("filename",$A$1),FIND("]",CELL("filename",$A$1))+1,255)&amp;"|"&amp;$C382,Fonte_OM_Objeto!$G:$G,Fonte_OM_Objeto!$K:$K),"")</f>
        <v/>
      </c>
    </row>
    <row r="383" spans="1:32" s="1" customFormat="1" ht="19.7" customHeight="1" x14ac:dyDescent="0.2">
      <c r="A383" s="9" t="s">
        <v>30</v>
      </c>
      <c r="B383" s="9" t="s">
        <v>31</v>
      </c>
      <c r="C383" s="9" t="s">
        <v>6244</v>
      </c>
      <c r="D383" s="9" t="s">
        <v>33</v>
      </c>
      <c r="E383" s="9"/>
      <c r="F383" s="9" t="s">
        <v>6211</v>
      </c>
      <c r="G383" s="9" t="s">
        <v>6210</v>
      </c>
      <c r="H383" s="13" t="str">
        <f>IF($D383="BANCADA ESTADUAL (RP 7)","BANCADA ESTADUAL",IF($D383="RELATOR (RP 9)","COMISSÃO MISTA DO CONGRESSO",IFERROR(_xlfn.XLOOKUP($G383,$AH:$AH,$AI:$AI),IFERROR(_xlfn.XLOOKUP($G383,'2021'!$F:$F,'2021'!$G:$G),IFERROR(_xlfn.XLOOKUP($G383,'2022'!$G:$G,'2022'!$H:$H),IFERROR(_xlfn.XLOOKUP($G383,'2023'!$G:$G,'2023'!$H:$H),IFERROR(_xlfn.XLOOKUP($G383,'2019'!$G:$G,'2019'!$H:$H),IFERROR(_xlfn.XLOOKUP($G383,'2024'!$G:$G,'2024'!$H:$H),IFERROR(_xlfn.XLOOKUP($G383,'2025'!$G:$G,'2025'!$H:$H),IFERROR(_xlfn.XLOOKUP($G383,'2026'!$G:$G,'2026'!$H:$H),""))))))))))</f>
        <v>SENADOR</v>
      </c>
      <c r="I383" s="9" t="s">
        <v>611</v>
      </c>
      <c r="J383" s="9" t="s">
        <v>160</v>
      </c>
      <c r="K383" s="9" t="s">
        <v>40</v>
      </c>
      <c r="L383" s="9" t="s">
        <v>41</v>
      </c>
      <c r="M383" s="9" t="s">
        <v>232</v>
      </c>
      <c r="N383" s="9" t="s">
        <v>233</v>
      </c>
      <c r="O383" s="9" t="s">
        <v>6243</v>
      </c>
      <c r="P383" s="9" t="s">
        <v>45</v>
      </c>
      <c r="Q383" s="9" t="s">
        <v>235</v>
      </c>
      <c r="R383" s="9" t="s">
        <v>45</v>
      </c>
      <c r="S383" s="9" t="s">
        <v>5277</v>
      </c>
      <c r="T383" s="9" t="s">
        <v>6242</v>
      </c>
      <c r="U383" s="9" t="s">
        <v>611</v>
      </c>
      <c r="V383" s="9" t="s">
        <v>5943</v>
      </c>
      <c r="W383" s="9" t="s">
        <v>51</v>
      </c>
      <c r="X383" s="9" t="s">
        <v>52</v>
      </c>
      <c r="Y383" s="9" t="s">
        <v>5275</v>
      </c>
      <c r="Z383" s="9" t="s">
        <v>54</v>
      </c>
      <c r="AA383" s="9" t="s">
        <v>55</v>
      </c>
      <c r="AB383" s="9" t="s">
        <v>5248</v>
      </c>
      <c r="AC383" s="12">
        <v>0</v>
      </c>
      <c r="AD383" s="6"/>
      <c r="AE383" s="10" t="str" cm="1">
        <f t="array" aca="1" ref="AE383" ca="1">IFERROR(_xlfn.XLOOKUP(MID(CELL("filename",$A$1),FIND("]",CELL("filename",$A$1))+1,255)&amp;"|"&amp;$C383,Fonte_OM_Objeto!$G:$G,Fonte_OM_Objeto!$J:$J),"")</f>
        <v/>
      </c>
      <c r="AF383" s="10" t="str" cm="1">
        <f t="array" aca="1" ref="AF383" ca="1">IFERROR(_xlfn.XLOOKUP(MID(CELL("filename",$A$1),FIND("]",CELL("filename",$A$1))+1,255)&amp;"|"&amp;$C383,Fonte_OM_Objeto!$G:$G,Fonte_OM_Objeto!$K:$K),"")</f>
        <v/>
      </c>
    </row>
    <row r="384" spans="1:32" s="1" customFormat="1" ht="19.7" customHeight="1" x14ac:dyDescent="0.2">
      <c r="A384" s="9" t="s">
        <v>30</v>
      </c>
      <c r="B384" s="9" t="s">
        <v>31</v>
      </c>
      <c r="C384" s="9" t="s">
        <v>6241</v>
      </c>
      <c r="D384" s="9" t="s">
        <v>33</v>
      </c>
      <c r="E384" s="9"/>
      <c r="F384" s="9" t="s">
        <v>6211</v>
      </c>
      <c r="G384" s="9" t="s">
        <v>6210</v>
      </c>
      <c r="H384" s="13" t="str">
        <f>IF($D384="BANCADA ESTADUAL (RP 7)","BANCADA ESTADUAL",IF($D384="RELATOR (RP 9)","COMISSÃO MISTA DO CONGRESSO",IFERROR(_xlfn.XLOOKUP($G384,$AH:$AH,$AI:$AI),IFERROR(_xlfn.XLOOKUP($G384,'2021'!$F:$F,'2021'!$G:$G),IFERROR(_xlfn.XLOOKUP($G384,'2022'!$G:$G,'2022'!$H:$H),IFERROR(_xlfn.XLOOKUP($G384,'2023'!$G:$G,'2023'!$H:$H),IFERROR(_xlfn.XLOOKUP($G384,'2019'!$G:$G,'2019'!$H:$H),IFERROR(_xlfn.XLOOKUP($G384,'2024'!$G:$G,'2024'!$H:$H),IFERROR(_xlfn.XLOOKUP($G384,'2025'!$G:$G,'2025'!$H:$H),IFERROR(_xlfn.XLOOKUP($G384,'2026'!$G:$G,'2026'!$H:$H),""))))))))))</f>
        <v>SENADOR</v>
      </c>
      <c r="I384" s="9" t="s">
        <v>611</v>
      </c>
      <c r="J384" s="9" t="s">
        <v>160</v>
      </c>
      <c r="K384" s="9" t="s">
        <v>40</v>
      </c>
      <c r="L384" s="9" t="s">
        <v>41</v>
      </c>
      <c r="M384" s="9" t="s">
        <v>232</v>
      </c>
      <c r="N384" s="9" t="s">
        <v>233</v>
      </c>
      <c r="O384" s="9" t="s">
        <v>6240</v>
      </c>
      <c r="P384" s="9" t="s">
        <v>45</v>
      </c>
      <c r="Q384" s="9" t="s">
        <v>235</v>
      </c>
      <c r="R384" s="9" t="s">
        <v>45</v>
      </c>
      <c r="S384" s="9" t="s">
        <v>5277</v>
      </c>
      <c r="T384" s="9" t="s">
        <v>6239</v>
      </c>
      <c r="U384" s="9" t="s">
        <v>611</v>
      </c>
      <c r="V384" s="9" t="s">
        <v>6238</v>
      </c>
      <c r="W384" s="9" t="s">
        <v>51</v>
      </c>
      <c r="X384" s="9" t="s">
        <v>102</v>
      </c>
      <c r="Y384" s="9" t="s">
        <v>53</v>
      </c>
      <c r="Z384" s="9" t="s">
        <v>5207</v>
      </c>
      <c r="AA384" s="9" t="s">
        <v>55</v>
      </c>
      <c r="AB384" s="9" t="s">
        <v>5248</v>
      </c>
      <c r="AC384" s="12">
        <v>0</v>
      </c>
      <c r="AD384" s="6"/>
      <c r="AE384" s="10" t="str" cm="1">
        <f t="array" aca="1" ref="AE384" ca="1">IFERROR(_xlfn.XLOOKUP(MID(CELL("filename",$A$1),FIND("]",CELL("filename",$A$1))+1,255)&amp;"|"&amp;$C384,Fonte_OM_Objeto!$G:$G,Fonte_OM_Objeto!$J:$J),"")</f>
        <v/>
      </c>
      <c r="AF384" s="10" t="str" cm="1">
        <f t="array" aca="1" ref="AF384" ca="1">IFERROR(_xlfn.XLOOKUP(MID(CELL("filename",$A$1),FIND("]",CELL("filename",$A$1))+1,255)&amp;"|"&amp;$C384,Fonte_OM_Objeto!$G:$G,Fonte_OM_Objeto!$K:$K),"")</f>
        <v/>
      </c>
    </row>
    <row r="385" spans="1:32" s="1" customFormat="1" ht="19.7" customHeight="1" x14ac:dyDescent="0.2">
      <c r="A385" s="9" t="s">
        <v>30</v>
      </c>
      <c r="B385" s="9" t="s">
        <v>31</v>
      </c>
      <c r="C385" s="9" t="s">
        <v>6241</v>
      </c>
      <c r="D385" s="9" t="s">
        <v>33</v>
      </c>
      <c r="E385" s="9"/>
      <c r="F385" s="9" t="s">
        <v>6211</v>
      </c>
      <c r="G385" s="9" t="s">
        <v>6210</v>
      </c>
      <c r="H385" s="13" t="str">
        <f>IF($D385="BANCADA ESTADUAL (RP 7)","BANCADA ESTADUAL",IF($D385="RELATOR (RP 9)","COMISSÃO MISTA DO CONGRESSO",IFERROR(_xlfn.XLOOKUP($G385,$AH:$AH,$AI:$AI),IFERROR(_xlfn.XLOOKUP($G385,'2021'!$F:$F,'2021'!$G:$G),IFERROR(_xlfn.XLOOKUP($G385,'2022'!$G:$G,'2022'!$H:$H),IFERROR(_xlfn.XLOOKUP($G385,'2023'!$G:$G,'2023'!$H:$H),IFERROR(_xlfn.XLOOKUP($G385,'2019'!$G:$G,'2019'!$H:$H),IFERROR(_xlfn.XLOOKUP($G385,'2024'!$G:$G,'2024'!$H:$H),IFERROR(_xlfn.XLOOKUP($G385,'2025'!$G:$G,'2025'!$H:$H),IFERROR(_xlfn.XLOOKUP($G385,'2026'!$G:$G,'2026'!$H:$H),""))))))))))</f>
        <v>SENADOR</v>
      </c>
      <c r="I385" s="9" t="s">
        <v>611</v>
      </c>
      <c r="J385" s="9" t="s">
        <v>160</v>
      </c>
      <c r="K385" s="9" t="s">
        <v>40</v>
      </c>
      <c r="L385" s="9" t="s">
        <v>41</v>
      </c>
      <c r="M385" s="9" t="s">
        <v>232</v>
      </c>
      <c r="N385" s="9" t="s">
        <v>233</v>
      </c>
      <c r="O385" s="9" t="s">
        <v>6240</v>
      </c>
      <c r="P385" s="9" t="s">
        <v>45</v>
      </c>
      <c r="Q385" s="9" t="s">
        <v>235</v>
      </c>
      <c r="R385" s="9" t="s">
        <v>45</v>
      </c>
      <c r="S385" s="9" t="s">
        <v>5277</v>
      </c>
      <c r="T385" s="9" t="s">
        <v>6239</v>
      </c>
      <c r="U385" s="9" t="s">
        <v>611</v>
      </c>
      <c r="V385" s="9" t="s">
        <v>6238</v>
      </c>
      <c r="W385" s="9" t="s">
        <v>51</v>
      </c>
      <c r="X385" s="9" t="s">
        <v>52</v>
      </c>
      <c r="Y385" s="9" t="s">
        <v>5275</v>
      </c>
      <c r="Z385" s="9" t="s">
        <v>5207</v>
      </c>
      <c r="AA385" s="9" t="s">
        <v>55</v>
      </c>
      <c r="AB385" s="9" t="s">
        <v>5248</v>
      </c>
      <c r="AC385" s="12">
        <v>0</v>
      </c>
      <c r="AD385" s="6"/>
      <c r="AE385" s="10" t="str" cm="1">
        <f t="array" aca="1" ref="AE385" ca="1">IFERROR(_xlfn.XLOOKUP(MID(CELL("filename",$A$1),FIND("]",CELL("filename",$A$1))+1,255)&amp;"|"&amp;$C385,Fonte_OM_Objeto!$G:$G,Fonte_OM_Objeto!$J:$J),"")</f>
        <v/>
      </c>
      <c r="AF385" s="10" t="str" cm="1">
        <f t="array" aca="1" ref="AF385" ca="1">IFERROR(_xlfn.XLOOKUP(MID(CELL("filename",$A$1),FIND("]",CELL("filename",$A$1))+1,255)&amp;"|"&amp;$C385,Fonte_OM_Objeto!$G:$G,Fonte_OM_Objeto!$K:$K),"")</f>
        <v/>
      </c>
    </row>
    <row r="386" spans="1:32" s="1" customFormat="1" ht="19.7" customHeight="1" x14ac:dyDescent="0.2">
      <c r="A386" s="9" t="s">
        <v>30</v>
      </c>
      <c r="B386" s="9" t="s">
        <v>31</v>
      </c>
      <c r="C386" s="9" t="s">
        <v>6237</v>
      </c>
      <c r="D386" s="9" t="s">
        <v>33</v>
      </c>
      <c r="E386" s="9"/>
      <c r="F386" s="9" t="s">
        <v>6211</v>
      </c>
      <c r="G386" s="9" t="s">
        <v>6210</v>
      </c>
      <c r="H386" s="13" t="str">
        <f>IF($D386="BANCADA ESTADUAL (RP 7)","BANCADA ESTADUAL",IF($D386="RELATOR (RP 9)","COMISSÃO MISTA DO CONGRESSO",IFERROR(_xlfn.XLOOKUP($G386,$AH:$AH,$AI:$AI),IFERROR(_xlfn.XLOOKUP($G386,'2021'!$F:$F,'2021'!$G:$G),IFERROR(_xlfn.XLOOKUP($G386,'2022'!$G:$G,'2022'!$H:$H),IFERROR(_xlfn.XLOOKUP($G386,'2023'!$G:$G,'2023'!$H:$H),IFERROR(_xlfn.XLOOKUP($G386,'2019'!$G:$G,'2019'!$H:$H),IFERROR(_xlfn.XLOOKUP($G386,'2024'!$G:$G,'2024'!$H:$H),IFERROR(_xlfn.XLOOKUP($G386,'2025'!$G:$G,'2025'!$H:$H),IFERROR(_xlfn.XLOOKUP($G386,'2026'!$G:$G,'2026'!$H:$H),""))))))))))</f>
        <v>SENADOR</v>
      </c>
      <c r="I386" s="9" t="s">
        <v>611</v>
      </c>
      <c r="J386" s="9" t="s">
        <v>160</v>
      </c>
      <c r="K386" s="9" t="s">
        <v>40</v>
      </c>
      <c r="L386" s="9" t="s">
        <v>41</v>
      </c>
      <c r="M386" s="9" t="s">
        <v>232</v>
      </c>
      <c r="N386" s="9" t="s">
        <v>233</v>
      </c>
      <c r="O386" s="9" t="s">
        <v>6236</v>
      </c>
      <c r="P386" s="9" t="s">
        <v>45</v>
      </c>
      <c r="Q386" s="9" t="s">
        <v>235</v>
      </c>
      <c r="R386" s="9" t="s">
        <v>45</v>
      </c>
      <c r="S386" s="9" t="s">
        <v>5277</v>
      </c>
      <c r="T386" s="9" t="s">
        <v>6235</v>
      </c>
      <c r="U386" s="9" t="s">
        <v>611</v>
      </c>
      <c r="V386" s="9" t="s">
        <v>6234</v>
      </c>
      <c r="W386" s="9" t="s">
        <v>51</v>
      </c>
      <c r="X386" s="9" t="s">
        <v>102</v>
      </c>
      <c r="Y386" s="9" t="s">
        <v>53</v>
      </c>
      <c r="Z386" s="9" t="s">
        <v>54</v>
      </c>
      <c r="AA386" s="9" t="s">
        <v>55</v>
      </c>
      <c r="AB386" s="9" t="s">
        <v>5248</v>
      </c>
      <c r="AC386" s="12">
        <v>0</v>
      </c>
      <c r="AD386" s="6"/>
      <c r="AE386" s="10" t="str" cm="1">
        <f t="array" aca="1" ref="AE386" ca="1">IFERROR(_xlfn.XLOOKUP(MID(CELL("filename",$A$1),FIND("]",CELL("filename",$A$1))+1,255)&amp;"|"&amp;$C386,Fonte_OM_Objeto!$G:$G,Fonte_OM_Objeto!$J:$J),"")</f>
        <v/>
      </c>
      <c r="AF386" s="10" t="str" cm="1">
        <f t="array" aca="1" ref="AF386" ca="1">IFERROR(_xlfn.XLOOKUP(MID(CELL("filename",$A$1),FIND("]",CELL("filename",$A$1))+1,255)&amp;"|"&amp;$C386,Fonte_OM_Objeto!$G:$G,Fonte_OM_Objeto!$K:$K),"")</f>
        <v/>
      </c>
    </row>
    <row r="387" spans="1:32" s="1" customFormat="1" ht="19.7" customHeight="1" x14ac:dyDescent="0.2">
      <c r="A387" s="9" t="s">
        <v>30</v>
      </c>
      <c r="B387" s="9" t="s">
        <v>31</v>
      </c>
      <c r="C387" s="9" t="s">
        <v>6237</v>
      </c>
      <c r="D387" s="9" t="s">
        <v>33</v>
      </c>
      <c r="E387" s="9"/>
      <c r="F387" s="9" t="s">
        <v>6211</v>
      </c>
      <c r="G387" s="9" t="s">
        <v>6210</v>
      </c>
      <c r="H387" s="13" t="str">
        <f>IF($D387="BANCADA ESTADUAL (RP 7)","BANCADA ESTADUAL",IF($D387="RELATOR (RP 9)","COMISSÃO MISTA DO CONGRESSO",IFERROR(_xlfn.XLOOKUP($G387,$AH:$AH,$AI:$AI),IFERROR(_xlfn.XLOOKUP($G387,'2021'!$F:$F,'2021'!$G:$G),IFERROR(_xlfn.XLOOKUP($G387,'2022'!$G:$G,'2022'!$H:$H),IFERROR(_xlfn.XLOOKUP($G387,'2023'!$G:$G,'2023'!$H:$H),IFERROR(_xlfn.XLOOKUP($G387,'2019'!$G:$G,'2019'!$H:$H),IFERROR(_xlfn.XLOOKUP($G387,'2024'!$G:$G,'2024'!$H:$H),IFERROR(_xlfn.XLOOKUP($G387,'2025'!$G:$G,'2025'!$H:$H),IFERROR(_xlfn.XLOOKUP($G387,'2026'!$G:$G,'2026'!$H:$H),""))))))))))</f>
        <v>SENADOR</v>
      </c>
      <c r="I387" s="9" t="s">
        <v>611</v>
      </c>
      <c r="J387" s="9" t="s">
        <v>160</v>
      </c>
      <c r="K387" s="9" t="s">
        <v>40</v>
      </c>
      <c r="L387" s="9" t="s">
        <v>41</v>
      </c>
      <c r="M387" s="9" t="s">
        <v>232</v>
      </c>
      <c r="N387" s="9" t="s">
        <v>233</v>
      </c>
      <c r="O387" s="9" t="s">
        <v>6236</v>
      </c>
      <c r="P387" s="9" t="s">
        <v>45</v>
      </c>
      <c r="Q387" s="9" t="s">
        <v>235</v>
      </c>
      <c r="R387" s="9" t="s">
        <v>45</v>
      </c>
      <c r="S387" s="9" t="s">
        <v>5277</v>
      </c>
      <c r="T387" s="9" t="s">
        <v>6235</v>
      </c>
      <c r="U387" s="9" t="s">
        <v>611</v>
      </c>
      <c r="V387" s="9" t="s">
        <v>6234</v>
      </c>
      <c r="W387" s="9" t="s">
        <v>51</v>
      </c>
      <c r="X387" s="9" t="s">
        <v>52</v>
      </c>
      <c r="Y387" s="9" t="s">
        <v>5275</v>
      </c>
      <c r="Z387" s="9" t="s">
        <v>54</v>
      </c>
      <c r="AA387" s="9" t="s">
        <v>55</v>
      </c>
      <c r="AB387" s="9" t="s">
        <v>5248</v>
      </c>
      <c r="AC387" s="12">
        <v>0</v>
      </c>
      <c r="AD387" s="6"/>
      <c r="AE387" s="10" t="str" cm="1">
        <f t="array" aca="1" ref="AE387" ca="1">IFERROR(_xlfn.XLOOKUP(MID(CELL("filename",$A$1),FIND("]",CELL("filename",$A$1))+1,255)&amp;"|"&amp;$C387,Fonte_OM_Objeto!$G:$G,Fonte_OM_Objeto!$J:$J),"")</f>
        <v/>
      </c>
      <c r="AF387" s="10" t="str" cm="1">
        <f t="array" aca="1" ref="AF387" ca="1">IFERROR(_xlfn.XLOOKUP(MID(CELL("filename",$A$1),FIND("]",CELL("filename",$A$1))+1,255)&amp;"|"&amp;$C387,Fonte_OM_Objeto!$G:$G,Fonte_OM_Objeto!$K:$K),"")</f>
        <v/>
      </c>
    </row>
    <row r="388" spans="1:32" s="1" customFormat="1" ht="19.7" customHeight="1" x14ac:dyDescent="0.2">
      <c r="A388" s="9" t="s">
        <v>30</v>
      </c>
      <c r="B388" s="9" t="s">
        <v>31</v>
      </c>
      <c r="C388" s="9" t="s">
        <v>6233</v>
      </c>
      <c r="D388" s="9" t="s">
        <v>33</v>
      </c>
      <c r="E388" s="9"/>
      <c r="F388" s="9" t="s">
        <v>6211</v>
      </c>
      <c r="G388" s="9" t="s">
        <v>6210</v>
      </c>
      <c r="H388" s="13" t="str">
        <f>IF($D388="BANCADA ESTADUAL (RP 7)","BANCADA ESTADUAL",IF($D388="RELATOR (RP 9)","COMISSÃO MISTA DO CONGRESSO",IFERROR(_xlfn.XLOOKUP($G388,$AH:$AH,$AI:$AI),IFERROR(_xlfn.XLOOKUP($G388,'2021'!$F:$F,'2021'!$G:$G),IFERROR(_xlfn.XLOOKUP($G388,'2022'!$G:$G,'2022'!$H:$H),IFERROR(_xlfn.XLOOKUP($G388,'2023'!$G:$G,'2023'!$H:$H),IFERROR(_xlfn.XLOOKUP($G388,'2019'!$G:$G,'2019'!$H:$H),IFERROR(_xlfn.XLOOKUP($G388,'2024'!$G:$G,'2024'!$H:$H),IFERROR(_xlfn.XLOOKUP($G388,'2025'!$G:$G,'2025'!$H:$H),IFERROR(_xlfn.XLOOKUP($G388,'2026'!$G:$G,'2026'!$H:$H),""))))))))))</f>
        <v>SENADOR</v>
      </c>
      <c r="I388" s="9" t="s">
        <v>611</v>
      </c>
      <c r="J388" s="9" t="s">
        <v>160</v>
      </c>
      <c r="K388" s="9" t="s">
        <v>40</v>
      </c>
      <c r="L388" s="9" t="s">
        <v>41</v>
      </c>
      <c r="M388" s="9" t="s">
        <v>232</v>
      </c>
      <c r="N388" s="9" t="s">
        <v>233</v>
      </c>
      <c r="O388" s="9" t="s">
        <v>6232</v>
      </c>
      <c r="P388" s="9" t="s">
        <v>45</v>
      </c>
      <c r="Q388" s="9" t="s">
        <v>235</v>
      </c>
      <c r="R388" s="9" t="s">
        <v>45</v>
      </c>
      <c r="S388" s="9" t="s">
        <v>5277</v>
      </c>
      <c r="T388" s="9" t="s">
        <v>6231</v>
      </c>
      <c r="U388" s="9" t="s">
        <v>611</v>
      </c>
      <c r="V388" s="9" t="s">
        <v>6230</v>
      </c>
      <c r="W388" s="9" t="s">
        <v>51</v>
      </c>
      <c r="X388" s="9" t="s">
        <v>102</v>
      </c>
      <c r="Y388" s="9" t="s">
        <v>53</v>
      </c>
      <c r="Z388" s="9" t="s">
        <v>5207</v>
      </c>
      <c r="AA388" s="9" t="s">
        <v>55</v>
      </c>
      <c r="AB388" s="9" t="s">
        <v>5248</v>
      </c>
      <c r="AC388" s="12">
        <v>0</v>
      </c>
      <c r="AD388" s="6"/>
      <c r="AE388" s="10" t="str" cm="1">
        <f t="array" aca="1" ref="AE388" ca="1">IFERROR(_xlfn.XLOOKUP(MID(CELL("filename",$A$1),FIND("]",CELL("filename",$A$1))+1,255)&amp;"|"&amp;$C388,Fonte_OM_Objeto!$G:$G,Fonte_OM_Objeto!$J:$J),"")</f>
        <v/>
      </c>
      <c r="AF388" s="10" t="str" cm="1">
        <f t="array" aca="1" ref="AF388" ca="1">IFERROR(_xlfn.XLOOKUP(MID(CELL("filename",$A$1),FIND("]",CELL("filename",$A$1))+1,255)&amp;"|"&amp;$C388,Fonte_OM_Objeto!$G:$G,Fonte_OM_Objeto!$K:$K),"")</f>
        <v/>
      </c>
    </row>
    <row r="389" spans="1:32" s="1" customFormat="1" ht="19.7" customHeight="1" x14ac:dyDescent="0.2">
      <c r="A389" s="9" t="s">
        <v>30</v>
      </c>
      <c r="B389" s="9" t="s">
        <v>31</v>
      </c>
      <c r="C389" s="9" t="s">
        <v>6233</v>
      </c>
      <c r="D389" s="9" t="s">
        <v>33</v>
      </c>
      <c r="E389" s="9"/>
      <c r="F389" s="9" t="s">
        <v>6211</v>
      </c>
      <c r="G389" s="9" t="s">
        <v>6210</v>
      </c>
      <c r="H389" s="13" t="str">
        <f>IF($D389="BANCADA ESTADUAL (RP 7)","BANCADA ESTADUAL",IF($D389="RELATOR (RP 9)","COMISSÃO MISTA DO CONGRESSO",IFERROR(_xlfn.XLOOKUP($G389,$AH:$AH,$AI:$AI),IFERROR(_xlfn.XLOOKUP($G389,'2021'!$F:$F,'2021'!$G:$G),IFERROR(_xlfn.XLOOKUP($G389,'2022'!$G:$G,'2022'!$H:$H),IFERROR(_xlfn.XLOOKUP($G389,'2023'!$G:$G,'2023'!$H:$H),IFERROR(_xlfn.XLOOKUP($G389,'2019'!$G:$G,'2019'!$H:$H),IFERROR(_xlfn.XLOOKUP($G389,'2024'!$G:$G,'2024'!$H:$H),IFERROR(_xlfn.XLOOKUP($G389,'2025'!$G:$G,'2025'!$H:$H),IFERROR(_xlfn.XLOOKUP($G389,'2026'!$G:$G,'2026'!$H:$H),""))))))))))</f>
        <v>SENADOR</v>
      </c>
      <c r="I389" s="9" t="s">
        <v>611</v>
      </c>
      <c r="J389" s="9" t="s">
        <v>160</v>
      </c>
      <c r="K389" s="9" t="s">
        <v>40</v>
      </c>
      <c r="L389" s="9" t="s">
        <v>41</v>
      </c>
      <c r="M389" s="9" t="s">
        <v>232</v>
      </c>
      <c r="N389" s="9" t="s">
        <v>233</v>
      </c>
      <c r="O389" s="9" t="s">
        <v>6232</v>
      </c>
      <c r="P389" s="9" t="s">
        <v>45</v>
      </c>
      <c r="Q389" s="9" t="s">
        <v>235</v>
      </c>
      <c r="R389" s="9" t="s">
        <v>45</v>
      </c>
      <c r="S389" s="9" t="s">
        <v>5277</v>
      </c>
      <c r="T389" s="9" t="s">
        <v>6231</v>
      </c>
      <c r="U389" s="9" t="s">
        <v>611</v>
      </c>
      <c r="V389" s="9" t="s">
        <v>6230</v>
      </c>
      <c r="W389" s="9" t="s">
        <v>51</v>
      </c>
      <c r="X389" s="9" t="s">
        <v>52</v>
      </c>
      <c r="Y389" s="9" t="s">
        <v>5275</v>
      </c>
      <c r="Z389" s="9" t="s">
        <v>5207</v>
      </c>
      <c r="AA389" s="9" t="s">
        <v>55</v>
      </c>
      <c r="AB389" s="9" t="s">
        <v>5248</v>
      </c>
      <c r="AC389" s="12">
        <v>0</v>
      </c>
      <c r="AD389" s="6"/>
      <c r="AE389" s="10" t="str" cm="1">
        <f t="array" aca="1" ref="AE389" ca="1">IFERROR(_xlfn.XLOOKUP(MID(CELL("filename",$A$1),FIND("]",CELL("filename",$A$1))+1,255)&amp;"|"&amp;$C389,Fonte_OM_Objeto!$G:$G,Fonte_OM_Objeto!$J:$J),"")</f>
        <v/>
      </c>
      <c r="AF389" s="10" t="str" cm="1">
        <f t="array" aca="1" ref="AF389" ca="1">IFERROR(_xlfn.XLOOKUP(MID(CELL("filename",$A$1),FIND("]",CELL("filename",$A$1))+1,255)&amp;"|"&amp;$C389,Fonte_OM_Objeto!$G:$G,Fonte_OM_Objeto!$K:$K),"")</f>
        <v/>
      </c>
    </row>
    <row r="390" spans="1:32" s="1" customFormat="1" ht="19.7" customHeight="1" x14ac:dyDescent="0.2">
      <c r="A390" s="9" t="s">
        <v>30</v>
      </c>
      <c r="B390" s="9" t="s">
        <v>31</v>
      </c>
      <c r="C390" s="9" t="s">
        <v>6229</v>
      </c>
      <c r="D390" s="9" t="s">
        <v>33</v>
      </c>
      <c r="E390" s="9"/>
      <c r="F390" s="9" t="s">
        <v>6211</v>
      </c>
      <c r="G390" s="9" t="s">
        <v>6210</v>
      </c>
      <c r="H390" s="13" t="str">
        <f>IF($D390="BANCADA ESTADUAL (RP 7)","BANCADA ESTADUAL",IF($D390="RELATOR (RP 9)","COMISSÃO MISTA DO CONGRESSO",IFERROR(_xlfn.XLOOKUP($G390,$AH:$AH,$AI:$AI),IFERROR(_xlfn.XLOOKUP($G390,'2021'!$F:$F,'2021'!$G:$G),IFERROR(_xlfn.XLOOKUP($G390,'2022'!$G:$G,'2022'!$H:$H),IFERROR(_xlfn.XLOOKUP($G390,'2023'!$G:$G,'2023'!$H:$H),IFERROR(_xlfn.XLOOKUP($G390,'2019'!$G:$G,'2019'!$H:$H),IFERROR(_xlfn.XLOOKUP($G390,'2024'!$G:$G,'2024'!$H:$H),IFERROR(_xlfn.XLOOKUP($G390,'2025'!$G:$G,'2025'!$H:$H),IFERROR(_xlfn.XLOOKUP($G390,'2026'!$G:$G,'2026'!$H:$H),""))))))))))</f>
        <v>SENADOR</v>
      </c>
      <c r="I390" s="9" t="s">
        <v>611</v>
      </c>
      <c r="J390" s="9" t="s">
        <v>160</v>
      </c>
      <c r="K390" s="9" t="s">
        <v>40</v>
      </c>
      <c r="L390" s="9" t="s">
        <v>41</v>
      </c>
      <c r="M390" s="9" t="s">
        <v>232</v>
      </c>
      <c r="N390" s="9" t="s">
        <v>233</v>
      </c>
      <c r="O390" s="9" t="s">
        <v>6228</v>
      </c>
      <c r="P390" s="9" t="s">
        <v>45</v>
      </c>
      <c r="Q390" s="9" t="s">
        <v>235</v>
      </c>
      <c r="R390" s="9" t="s">
        <v>45</v>
      </c>
      <c r="S390" s="9" t="s">
        <v>5277</v>
      </c>
      <c r="T390" s="9" t="s">
        <v>6227</v>
      </c>
      <c r="U390" s="9" t="s">
        <v>611</v>
      </c>
      <c r="V390" s="9" t="s">
        <v>6226</v>
      </c>
      <c r="W390" s="9" t="s">
        <v>51</v>
      </c>
      <c r="X390" s="9" t="s">
        <v>102</v>
      </c>
      <c r="Y390" s="9" t="s">
        <v>53</v>
      </c>
      <c r="Z390" s="9" t="s">
        <v>5207</v>
      </c>
      <c r="AA390" s="9" t="s">
        <v>55</v>
      </c>
      <c r="AB390" s="9" t="s">
        <v>5248</v>
      </c>
      <c r="AC390" s="12">
        <v>0</v>
      </c>
      <c r="AD390" s="6"/>
      <c r="AE390" s="10" t="str" cm="1">
        <f t="array" aca="1" ref="AE390" ca="1">IFERROR(_xlfn.XLOOKUP(MID(CELL("filename",$A$1),FIND("]",CELL("filename",$A$1))+1,255)&amp;"|"&amp;$C390,Fonte_OM_Objeto!$G:$G,Fonte_OM_Objeto!$J:$J),"")</f>
        <v/>
      </c>
      <c r="AF390" s="10" t="str" cm="1">
        <f t="array" aca="1" ref="AF390" ca="1">IFERROR(_xlfn.XLOOKUP(MID(CELL("filename",$A$1),FIND("]",CELL("filename",$A$1))+1,255)&amp;"|"&amp;$C390,Fonte_OM_Objeto!$G:$G,Fonte_OM_Objeto!$K:$K),"")</f>
        <v/>
      </c>
    </row>
    <row r="391" spans="1:32" s="1" customFormat="1" ht="19.7" customHeight="1" x14ac:dyDescent="0.2">
      <c r="A391" s="9" t="s">
        <v>30</v>
      </c>
      <c r="B391" s="9" t="s">
        <v>31</v>
      </c>
      <c r="C391" s="9" t="s">
        <v>6229</v>
      </c>
      <c r="D391" s="9" t="s">
        <v>33</v>
      </c>
      <c r="E391" s="9"/>
      <c r="F391" s="9" t="s">
        <v>6211</v>
      </c>
      <c r="G391" s="9" t="s">
        <v>6210</v>
      </c>
      <c r="H391" s="13" t="str">
        <f>IF($D391="BANCADA ESTADUAL (RP 7)","BANCADA ESTADUAL",IF($D391="RELATOR (RP 9)","COMISSÃO MISTA DO CONGRESSO",IFERROR(_xlfn.XLOOKUP($G391,$AH:$AH,$AI:$AI),IFERROR(_xlfn.XLOOKUP($G391,'2021'!$F:$F,'2021'!$G:$G),IFERROR(_xlfn.XLOOKUP($G391,'2022'!$G:$G,'2022'!$H:$H),IFERROR(_xlfn.XLOOKUP($G391,'2023'!$G:$G,'2023'!$H:$H),IFERROR(_xlfn.XLOOKUP($G391,'2019'!$G:$G,'2019'!$H:$H),IFERROR(_xlfn.XLOOKUP($G391,'2024'!$G:$G,'2024'!$H:$H),IFERROR(_xlfn.XLOOKUP($G391,'2025'!$G:$G,'2025'!$H:$H),IFERROR(_xlfn.XLOOKUP($G391,'2026'!$G:$G,'2026'!$H:$H),""))))))))))</f>
        <v>SENADOR</v>
      </c>
      <c r="I391" s="9" t="s">
        <v>611</v>
      </c>
      <c r="J391" s="9" t="s">
        <v>160</v>
      </c>
      <c r="K391" s="9" t="s">
        <v>40</v>
      </c>
      <c r="L391" s="9" t="s">
        <v>41</v>
      </c>
      <c r="M391" s="9" t="s">
        <v>232</v>
      </c>
      <c r="N391" s="9" t="s">
        <v>233</v>
      </c>
      <c r="O391" s="9" t="s">
        <v>6228</v>
      </c>
      <c r="P391" s="9" t="s">
        <v>45</v>
      </c>
      <c r="Q391" s="9" t="s">
        <v>235</v>
      </c>
      <c r="R391" s="9" t="s">
        <v>45</v>
      </c>
      <c r="S391" s="9" t="s">
        <v>5277</v>
      </c>
      <c r="T391" s="9" t="s">
        <v>6227</v>
      </c>
      <c r="U391" s="9" t="s">
        <v>611</v>
      </c>
      <c r="V391" s="9" t="s">
        <v>6226</v>
      </c>
      <c r="W391" s="9" t="s">
        <v>51</v>
      </c>
      <c r="X391" s="9" t="s">
        <v>52</v>
      </c>
      <c r="Y391" s="9" t="s">
        <v>5275</v>
      </c>
      <c r="Z391" s="9" t="s">
        <v>5207</v>
      </c>
      <c r="AA391" s="9" t="s">
        <v>55</v>
      </c>
      <c r="AB391" s="9" t="s">
        <v>5248</v>
      </c>
      <c r="AC391" s="12">
        <v>0</v>
      </c>
      <c r="AD391" s="6"/>
      <c r="AE391" s="10" t="str" cm="1">
        <f t="array" aca="1" ref="AE391" ca="1">IFERROR(_xlfn.XLOOKUP(MID(CELL("filename",$A$1),FIND("]",CELL("filename",$A$1))+1,255)&amp;"|"&amp;$C391,Fonte_OM_Objeto!$G:$G,Fonte_OM_Objeto!$J:$J),"")</f>
        <v/>
      </c>
      <c r="AF391" s="10" t="str" cm="1">
        <f t="array" aca="1" ref="AF391" ca="1">IFERROR(_xlfn.XLOOKUP(MID(CELL("filename",$A$1),FIND("]",CELL("filename",$A$1))+1,255)&amp;"|"&amp;$C391,Fonte_OM_Objeto!$G:$G,Fonte_OM_Objeto!$K:$K),"")</f>
        <v/>
      </c>
    </row>
    <row r="392" spans="1:32" s="1" customFormat="1" ht="19.7" customHeight="1" x14ac:dyDescent="0.2">
      <c r="A392" s="9" t="s">
        <v>30</v>
      </c>
      <c r="B392" s="9" t="s">
        <v>31</v>
      </c>
      <c r="C392" s="9" t="s">
        <v>6225</v>
      </c>
      <c r="D392" s="9" t="s">
        <v>33</v>
      </c>
      <c r="E392" s="9"/>
      <c r="F392" s="9" t="s">
        <v>6211</v>
      </c>
      <c r="G392" s="9" t="s">
        <v>6210</v>
      </c>
      <c r="H392" s="13" t="str">
        <f>IF($D392="BANCADA ESTADUAL (RP 7)","BANCADA ESTADUAL",IF($D392="RELATOR (RP 9)","COMISSÃO MISTA DO CONGRESSO",IFERROR(_xlfn.XLOOKUP($G392,$AH:$AH,$AI:$AI),IFERROR(_xlfn.XLOOKUP($G392,'2021'!$F:$F,'2021'!$G:$G),IFERROR(_xlfn.XLOOKUP($G392,'2022'!$G:$G,'2022'!$H:$H),IFERROR(_xlfn.XLOOKUP($G392,'2023'!$G:$G,'2023'!$H:$H),IFERROR(_xlfn.XLOOKUP($G392,'2019'!$G:$G,'2019'!$H:$H),IFERROR(_xlfn.XLOOKUP($G392,'2024'!$G:$G,'2024'!$H:$H),IFERROR(_xlfn.XLOOKUP($G392,'2025'!$G:$G,'2025'!$H:$H),IFERROR(_xlfn.XLOOKUP($G392,'2026'!$G:$G,'2026'!$H:$H),""))))))))))</f>
        <v>SENADOR</v>
      </c>
      <c r="I392" s="9" t="s">
        <v>611</v>
      </c>
      <c r="J392" s="9" t="s">
        <v>160</v>
      </c>
      <c r="K392" s="9" t="s">
        <v>40</v>
      </c>
      <c r="L392" s="9" t="s">
        <v>41</v>
      </c>
      <c r="M392" s="9" t="s">
        <v>232</v>
      </c>
      <c r="N392" s="9" t="s">
        <v>233</v>
      </c>
      <c r="O392" s="9" t="s">
        <v>6224</v>
      </c>
      <c r="P392" s="9" t="s">
        <v>45</v>
      </c>
      <c r="Q392" s="9" t="s">
        <v>235</v>
      </c>
      <c r="R392" s="9" t="s">
        <v>45</v>
      </c>
      <c r="S392" s="9" t="s">
        <v>5277</v>
      </c>
      <c r="T392" s="9" t="s">
        <v>6223</v>
      </c>
      <c r="U392" s="9" t="s">
        <v>611</v>
      </c>
      <c r="V392" s="9" t="s">
        <v>3203</v>
      </c>
      <c r="W392" s="9" t="s">
        <v>51</v>
      </c>
      <c r="X392" s="9" t="s">
        <v>102</v>
      </c>
      <c r="Y392" s="9" t="s">
        <v>53</v>
      </c>
      <c r="Z392" s="9" t="s">
        <v>5207</v>
      </c>
      <c r="AA392" s="9" t="s">
        <v>55</v>
      </c>
      <c r="AB392" s="9" t="s">
        <v>5248</v>
      </c>
      <c r="AC392" s="12">
        <v>0</v>
      </c>
      <c r="AD392" s="6"/>
      <c r="AE392" s="10" t="str" cm="1">
        <f t="array" aca="1" ref="AE392" ca="1">IFERROR(_xlfn.XLOOKUP(MID(CELL("filename",$A$1),FIND("]",CELL("filename",$A$1))+1,255)&amp;"|"&amp;$C392,Fonte_OM_Objeto!$G:$G,Fonte_OM_Objeto!$J:$J),"")</f>
        <v/>
      </c>
      <c r="AF392" s="10" t="str" cm="1">
        <f t="array" aca="1" ref="AF392" ca="1">IFERROR(_xlfn.XLOOKUP(MID(CELL("filename",$A$1),FIND("]",CELL("filename",$A$1))+1,255)&amp;"|"&amp;$C392,Fonte_OM_Objeto!$G:$G,Fonte_OM_Objeto!$K:$K),"")</f>
        <v/>
      </c>
    </row>
    <row r="393" spans="1:32" s="1" customFormat="1" ht="19.7" customHeight="1" x14ac:dyDescent="0.2">
      <c r="A393" s="9" t="s">
        <v>30</v>
      </c>
      <c r="B393" s="9" t="s">
        <v>31</v>
      </c>
      <c r="C393" s="9" t="s">
        <v>6225</v>
      </c>
      <c r="D393" s="9" t="s">
        <v>33</v>
      </c>
      <c r="E393" s="9"/>
      <c r="F393" s="9" t="s">
        <v>6211</v>
      </c>
      <c r="G393" s="9" t="s">
        <v>6210</v>
      </c>
      <c r="H393" s="13" t="str">
        <f>IF($D393="BANCADA ESTADUAL (RP 7)","BANCADA ESTADUAL",IF($D393="RELATOR (RP 9)","COMISSÃO MISTA DO CONGRESSO",IFERROR(_xlfn.XLOOKUP($G393,$AH:$AH,$AI:$AI),IFERROR(_xlfn.XLOOKUP($G393,'2021'!$F:$F,'2021'!$G:$G),IFERROR(_xlfn.XLOOKUP($G393,'2022'!$G:$G,'2022'!$H:$H),IFERROR(_xlfn.XLOOKUP($G393,'2023'!$G:$G,'2023'!$H:$H),IFERROR(_xlfn.XLOOKUP($G393,'2019'!$G:$G,'2019'!$H:$H),IFERROR(_xlfn.XLOOKUP($G393,'2024'!$G:$G,'2024'!$H:$H),IFERROR(_xlfn.XLOOKUP($G393,'2025'!$G:$G,'2025'!$H:$H),IFERROR(_xlfn.XLOOKUP($G393,'2026'!$G:$G,'2026'!$H:$H),""))))))))))</f>
        <v>SENADOR</v>
      </c>
      <c r="I393" s="9" t="s">
        <v>611</v>
      </c>
      <c r="J393" s="9" t="s">
        <v>160</v>
      </c>
      <c r="K393" s="9" t="s">
        <v>40</v>
      </c>
      <c r="L393" s="9" t="s">
        <v>41</v>
      </c>
      <c r="M393" s="9" t="s">
        <v>232</v>
      </c>
      <c r="N393" s="9" t="s">
        <v>233</v>
      </c>
      <c r="O393" s="9" t="s">
        <v>6224</v>
      </c>
      <c r="P393" s="9" t="s">
        <v>45</v>
      </c>
      <c r="Q393" s="9" t="s">
        <v>235</v>
      </c>
      <c r="R393" s="9" t="s">
        <v>45</v>
      </c>
      <c r="S393" s="9" t="s">
        <v>5277</v>
      </c>
      <c r="T393" s="9" t="s">
        <v>6223</v>
      </c>
      <c r="U393" s="9" t="s">
        <v>611</v>
      </c>
      <c r="V393" s="9" t="s">
        <v>3203</v>
      </c>
      <c r="W393" s="9" t="s">
        <v>51</v>
      </c>
      <c r="X393" s="9" t="s">
        <v>52</v>
      </c>
      <c r="Y393" s="9" t="s">
        <v>5275</v>
      </c>
      <c r="Z393" s="9" t="s">
        <v>5207</v>
      </c>
      <c r="AA393" s="9" t="s">
        <v>55</v>
      </c>
      <c r="AB393" s="9" t="s">
        <v>5248</v>
      </c>
      <c r="AC393" s="12">
        <v>0</v>
      </c>
      <c r="AD393" s="6"/>
      <c r="AE393" s="10" t="str" cm="1">
        <f t="array" aca="1" ref="AE393" ca="1">IFERROR(_xlfn.XLOOKUP(MID(CELL("filename",$A$1),FIND("]",CELL("filename",$A$1))+1,255)&amp;"|"&amp;$C393,Fonte_OM_Objeto!$G:$G,Fonte_OM_Objeto!$J:$J),"")</f>
        <v/>
      </c>
      <c r="AF393" s="10" t="str" cm="1">
        <f t="array" aca="1" ref="AF393" ca="1">IFERROR(_xlfn.XLOOKUP(MID(CELL("filename",$A$1),FIND("]",CELL("filename",$A$1))+1,255)&amp;"|"&amp;$C393,Fonte_OM_Objeto!$G:$G,Fonte_OM_Objeto!$K:$K),"")</f>
        <v/>
      </c>
    </row>
    <row r="394" spans="1:32" s="1" customFormat="1" ht="19.7" customHeight="1" x14ac:dyDescent="0.2">
      <c r="A394" s="9" t="s">
        <v>30</v>
      </c>
      <c r="B394" s="9" t="s">
        <v>31</v>
      </c>
      <c r="C394" s="9" t="s">
        <v>6222</v>
      </c>
      <c r="D394" s="9" t="s">
        <v>33</v>
      </c>
      <c r="E394" s="9"/>
      <c r="F394" s="9" t="s">
        <v>6211</v>
      </c>
      <c r="G394" s="9" t="s">
        <v>6210</v>
      </c>
      <c r="H394" s="13" t="str">
        <f>IF($D394="BANCADA ESTADUAL (RP 7)","BANCADA ESTADUAL",IF($D394="RELATOR (RP 9)","COMISSÃO MISTA DO CONGRESSO",IFERROR(_xlfn.XLOOKUP($G394,$AH:$AH,$AI:$AI),IFERROR(_xlfn.XLOOKUP($G394,'2021'!$F:$F,'2021'!$G:$G),IFERROR(_xlfn.XLOOKUP($G394,'2022'!$G:$G,'2022'!$H:$H),IFERROR(_xlfn.XLOOKUP($G394,'2023'!$G:$G,'2023'!$H:$H),IFERROR(_xlfn.XLOOKUP($G394,'2019'!$G:$G,'2019'!$H:$H),IFERROR(_xlfn.XLOOKUP($G394,'2024'!$G:$G,'2024'!$H:$H),IFERROR(_xlfn.XLOOKUP($G394,'2025'!$G:$G,'2025'!$H:$H),IFERROR(_xlfn.XLOOKUP($G394,'2026'!$G:$G,'2026'!$H:$H),""))))))))))</f>
        <v>SENADOR</v>
      </c>
      <c r="I394" s="9" t="s">
        <v>611</v>
      </c>
      <c r="J394" s="9" t="s">
        <v>160</v>
      </c>
      <c r="K394" s="9" t="s">
        <v>40</v>
      </c>
      <c r="L394" s="9" t="s">
        <v>41</v>
      </c>
      <c r="M394" s="9" t="s">
        <v>232</v>
      </c>
      <c r="N394" s="9" t="s">
        <v>233</v>
      </c>
      <c r="O394" s="9" t="s">
        <v>6221</v>
      </c>
      <c r="P394" s="9" t="s">
        <v>45</v>
      </c>
      <c r="Q394" s="9" t="s">
        <v>235</v>
      </c>
      <c r="R394" s="9" t="s">
        <v>45</v>
      </c>
      <c r="S394" s="9" t="s">
        <v>5277</v>
      </c>
      <c r="T394" s="9" t="s">
        <v>6220</v>
      </c>
      <c r="U394" s="9" t="s">
        <v>611</v>
      </c>
      <c r="V394" s="9" t="s">
        <v>3203</v>
      </c>
      <c r="W394" s="9" t="s">
        <v>51</v>
      </c>
      <c r="X394" s="9" t="s">
        <v>52</v>
      </c>
      <c r="Y394" s="9" t="s">
        <v>5275</v>
      </c>
      <c r="Z394" s="9" t="s">
        <v>54</v>
      </c>
      <c r="AA394" s="9" t="s">
        <v>55</v>
      </c>
      <c r="AB394" s="9" t="s">
        <v>5248</v>
      </c>
      <c r="AC394" s="12">
        <v>0</v>
      </c>
      <c r="AD394" s="6"/>
      <c r="AE394" s="10" t="str" cm="1">
        <f t="array" aca="1" ref="AE394" ca="1">IFERROR(_xlfn.XLOOKUP(MID(CELL("filename",$A$1),FIND("]",CELL("filename",$A$1))+1,255)&amp;"|"&amp;$C394,Fonte_OM_Objeto!$G:$G,Fonte_OM_Objeto!$J:$J),"")</f>
        <v/>
      </c>
      <c r="AF394" s="10" t="str" cm="1">
        <f t="array" aca="1" ref="AF394" ca="1">IFERROR(_xlfn.XLOOKUP(MID(CELL("filename",$A$1),FIND("]",CELL("filename",$A$1))+1,255)&amp;"|"&amp;$C394,Fonte_OM_Objeto!$G:$G,Fonte_OM_Objeto!$K:$K),"")</f>
        <v/>
      </c>
    </row>
    <row r="395" spans="1:32" s="1" customFormat="1" ht="19.7" customHeight="1" x14ac:dyDescent="0.2">
      <c r="A395" s="9" t="s">
        <v>30</v>
      </c>
      <c r="B395" s="9" t="s">
        <v>31</v>
      </c>
      <c r="C395" s="9" t="s">
        <v>6222</v>
      </c>
      <c r="D395" s="9" t="s">
        <v>33</v>
      </c>
      <c r="E395" s="9"/>
      <c r="F395" s="9" t="s">
        <v>6211</v>
      </c>
      <c r="G395" s="9" t="s">
        <v>6210</v>
      </c>
      <c r="H395" s="13" t="str">
        <f>IF($D395="BANCADA ESTADUAL (RP 7)","BANCADA ESTADUAL",IF($D395="RELATOR (RP 9)","COMISSÃO MISTA DO CONGRESSO",IFERROR(_xlfn.XLOOKUP($G395,$AH:$AH,$AI:$AI),IFERROR(_xlfn.XLOOKUP($G395,'2021'!$F:$F,'2021'!$G:$G),IFERROR(_xlfn.XLOOKUP($G395,'2022'!$G:$G,'2022'!$H:$H),IFERROR(_xlfn.XLOOKUP($G395,'2023'!$G:$G,'2023'!$H:$H),IFERROR(_xlfn.XLOOKUP($G395,'2019'!$G:$G,'2019'!$H:$H),IFERROR(_xlfn.XLOOKUP($G395,'2024'!$G:$G,'2024'!$H:$H),IFERROR(_xlfn.XLOOKUP($G395,'2025'!$G:$G,'2025'!$H:$H),IFERROR(_xlfn.XLOOKUP($G395,'2026'!$G:$G,'2026'!$H:$H),""))))))))))</f>
        <v>SENADOR</v>
      </c>
      <c r="I395" s="9" t="s">
        <v>611</v>
      </c>
      <c r="J395" s="9" t="s">
        <v>160</v>
      </c>
      <c r="K395" s="9" t="s">
        <v>40</v>
      </c>
      <c r="L395" s="9" t="s">
        <v>41</v>
      </c>
      <c r="M395" s="9" t="s">
        <v>232</v>
      </c>
      <c r="N395" s="9" t="s">
        <v>233</v>
      </c>
      <c r="O395" s="9" t="s">
        <v>6221</v>
      </c>
      <c r="P395" s="9" t="s">
        <v>45</v>
      </c>
      <c r="Q395" s="9" t="s">
        <v>235</v>
      </c>
      <c r="R395" s="9" t="s">
        <v>45</v>
      </c>
      <c r="S395" s="9" t="s">
        <v>5277</v>
      </c>
      <c r="T395" s="9" t="s">
        <v>6220</v>
      </c>
      <c r="U395" s="9" t="s">
        <v>611</v>
      </c>
      <c r="V395" s="9" t="s">
        <v>3203</v>
      </c>
      <c r="W395" s="9" t="s">
        <v>51</v>
      </c>
      <c r="X395" s="9" t="s">
        <v>52</v>
      </c>
      <c r="Y395" s="9" t="s">
        <v>53</v>
      </c>
      <c r="Z395" s="9" t="s">
        <v>54</v>
      </c>
      <c r="AA395" s="9" t="s">
        <v>55</v>
      </c>
      <c r="AB395" s="9" t="s">
        <v>5248</v>
      </c>
      <c r="AC395" s="12">
        <v>0</v>
      </c>
      <c r="AD395" s="6"/>
      <c r="AE395" s="10" t="str" cm="1">
        <f t="array" aca="1" ref="AE395" ca="1">IFERROR(_xlfn.XLOOKUP(MID(CELL("filename",$A$1),FIND("]",CELL("filename",$A$1))+1,255)&amp;"|"&amp;$C395,Fonte_OM_Objeto!$G:$G,Fonte_OM_Objeto!$J:$J),"")</f>
        <v/>
      </c>
      <c r="AF395" s="10" t="str" cm="1">
        <f t="array" aca="1" ref="AF395" ca="1">IFERROR(_xlfn.XLOOKUP(MID(CELL("filename",$A$1),FIND("]",CELL("filename",$A$1))+1,255)&amp;"|"&amp;$C395,Fonte_OM_Objeto!$G:$G,Fonte_OM_Objeto!$K:$K),"")</f>
        <v/>
      </c>
    </row>
    <row r="396" spans="1:32" s="1" customFormat="1" ht="19.7" customHeight="1" x14ac:dyDescent="0.2">
      <c r="A396" s="9" t="s">
        <v>30</v>
      </c>
      <c r="B396" s="9" t="s">
        <v>31</v>
      </c>
      <c r="C396" s="9" t="s">
        <v>6219</v>
      </c>
      <c r="D396" s="9" t="s">
        <v>33</v>
      </c>
      <c r="E396" s="9"/>
      <c r="F396" s="9" t="s">
        <v>6211</v>
      </c>
      <c r="G396" s="9" t="s">
        <v>6210</v>
      </c>
      <c r="H396" s="13" t="str">
        <f>IF($D396="BANCADA ESTADUAL (RP 7)","BANCADA ESTADUAL",IF($D396="RELATOR (RP 9)","COMISSÃO MISTA DO CONGRESSO",IFERROR(_xlfn.XLOOKUP($G396,$AH:$AH,$AI:$AI),IFERROR(_xlfn.XLOOKUP($G396,'2021'!$F:$F,'2021'!$G:$G),IFERROR(_xlfn.XLOOKUP($G396,'2022'!$G:$G,'2022'!$H:$H),IFERROR(_xlfn.XLOOKUP($G396,'2023'!$G:$G,'2023'!$H:$H),IFERROR(_xlfn.XLOOKUP($G396,'2019'!$G:$G,'2019'!$H:$H),IFERROR(_xlfn.XLOOKUP($G396,'2024'!$G:$G,'2024'!$H:$H),IFERROR(_xlfn.XLOOKUP($G396,'2025'!$G:$G,'2025'!$H:$H),IFERROR(_xlfn.XLOOKUP($G396,'2026'!$G:$G,'2026'!$H:$H),""))))))))))</f>
        <v>SENADOR</v>
      </c>
      <c r="I396" s="9" t="s">
        <v>611</v>
      </c>
      <c r="J396" s="9" t="s">
        <v>160</v>
      </c>
      <c r="K396" s="9" t="s">
        <v>40</v>
      </c>
      <c r="L396" s="9" t="s">
        <v>41</v>
      </c>
      <c r="M396" s="9" t="s">
        <v>232</v>
      </c>
      <c r="N396" s="9" t="s">
        <v>233</v>
      </c>
      <c r="O396" s="9" t="s">
        <v>6218</v>
      </c>
      <c r="P396" s="9" t="s">
        <v>45</v>
      </c>
      <c r="Q396" s="9" t="s">
        <v>235</v>
      </c>
      <c r="R396" s="9" t="s">
        <v>45</v>
      </c>
      <c r="S396" s="9" t="s">
        <v>5277</v>
      </c>
      <c r="T396" s="9" t="s">
        <v>6217</v>
      </c>
      <c r="U396" s="9" t="s">
        <v>611</v>
      </c>
      <c r="V396" s="9" t="s">
        <v>5279</v>
      </c>
      <c r="W396" s="9" t="s">
        <v>51</v>
      </c>
      <c r="X396" s="9" t="s">
        <v>52</v>
      </c>
      <c r="Y396" s="9" t="s">
        <v>5282</v>
      </c>
      <c r="Z396" s="9" t="s">
        <v>54</v>
      </c>
      <c r="AA396" s="9" t="s">
        <v>55</v>
      </c>
      <c r="AB396" s="9" t="s">
        <v>5248</v>
      </c>
      <c r="AC396" s="12">
        <v>0</v>
      </c>
      <c r="AD396" s="6"/>
      <c r="AE396" s="10" t="str" cm="1">
        <f t="array" aca="1" ref="AE396" ca="1">IFERROR(_xlfn.XLOOKUP(MID(CELL("filename",$A$1),FIND("]",CELL("filename",$A$1))+1,255)&amp;"|"&amp;$C396,Fonte_OM_Objeto!$G:$G,Fonte_OM_Objeto!$J:$J),"")</f>
        <v/>
      </c>
      <c r="AF396" s="10" t="str" cm="1">
        <f t="array" aca="1" ref="AF396" ca="1">IFERROR(_xlfn.XLOOKUP(MID(CELL("filename",$A$1),FIND("]",CELL("filename",$A$1))+1,255)&amp;"|"&amp;$C396,Fonte_OM_Objeto!$G:$G,Fonte_OM_Objeto!$K:$K),"")</f>
        <v/>
      </c>
    </row>
    <row r="397" spans="1:32" s="1" customFormat="1" ht="19.7" customHeight="1" x14ac:dyDescent="0.2">
      <c r="A397" s="9" t="s">
        <v>30</v>
      </c>
      <c r="B397" s="9" t="s">
        <v>31</v>
      </c>
      <c r="C397" s="9" t="s">
        <v>6216</v>
      </c>
      <c r="D397" s="9" t="s">
        <v>33</v>
      </c>
      <c r="E397" s="9"/>
      <c r="F397" s="9" t="s">
        <v>6211</v>
      </c>
      <c r="G397" s="9" t="s">
        <v>6210</v>
      </c>
      <c r="H397" s="13" t="str">
        <f>IF($D397="BANCADA ESTADUAL (RP 7)","BANCADA ESTADUAL",IF($D397="RELATOR (RP 9)","COMISSÃO MISTA DO CONGRESSO",IFERROR(_xlfn.XLOOKUP($G397,$AH:$AH,$AI:$AI),IFERROR(_xlfn.XLOOKUP($G397,'2021'!$F:$F,'2021'!$G:$G),IFERROR(_xlfn.XLOOKUP($G397,'2022'!$G:$G,'2022'!$H:$H),IFERROR(_xlfn.XLOOKUP($G397,'2023'!$G:$G,'2023'!$H:$H),IFERROR(_xlfn.XLOOKUP($G397,'2019'!$G:$G,'2019'!$H:$H),IFERROR(_xlfn.XLOOKUP($G397,'2024'!$G:$G,'2024'!$H:$H),IFERROR(_xlfn.XLOOKUP($G397,'2025'!$G:$G,'2025'!$H:$H),IFERROR(_xlfn.XLOOKUP($G397,'2026'!$G:$G,'2026'!$H:$H),""))))))))))</f>
        <v>SENADOR</v>
      </c>
      <c r="I397" s="9" t="s">
        <v>611</v>
      </c>
      <c r="J397" s="9" t="s">
        <v>160</v>
      </c>
      <c r="K397" s="9" t="s">
        <v>40</v>
      </c>
      <c r="L397" s="9" t="s">
        <v>41</v>
      </c>
      <c r="M397" s="9" t="s">
        <v>232</v>
      </c>
      <c r="N397" s="9" t="s">
        <v>233</v>
      </c>
      <c r="O397" s="9" t="s">
        <v>6215</v>
      </c>
      <c r="P397" s="9" t="s">
        <v>45</v>
      </c>
      <c r="Q397" s="9" t="s">
        <v>235</v>
      </c>
      <c r="R397" s="9" t="s">
        <v>45</v>
      </c>
      <c r="S397" s="9" t="s">
        <v>5277</v>
      </c>
      <c r="T397" s="9" t="s">
        <v>6214</v>
      </c>
      <c r="U397" s="9" t="s">
        <v>611</v>
      </c>
      <c r="V397" s="9" t="s">
        <v>6213</v>
      </c>
      <c r="W397" s="9" t="s">
        <v>51</v>
      </c>
      <c r="X397" s="9" t="s">
        <v>102</v>
      </c>
      <c r="Y397" s="9" t="s">
        <v>53</v>
      </c>
      <c r="Z397" s="9" t="s">
        <v>54</v>
      </c>
      <c r="AA397" s="9" t="s">
        <v>55</v>
      </c>
      <c r="AB397" s="9" t="s">
        <v>5248</v>
      </c>
      <c r="AC397" s="12">
        <v>0</v>
      </c>
      <c r="AD397" s="6"/>
      <c r="AE397" s="10" t="str" cm="1">
        <f t="array" aca="1" ref="AE397" ca="1">IFERROR(_xlfn.XLOOKUP(MID(CELL("filename",$A$1),FIND("]",CELL("filename",$A$1))+1,255)&amp;"|"&amp;$C397,Fonte_OM_Objeto!$G:$G,Fonte_OM_Objeto!$J:$J),"")</f>
        <v/>
      </c>
      <c r="AF397" s="10" t="str" cm="1">
        <f t="array" aca="1" ref="AF397" ca="1">IFERROR(_xlfn.XLOOKUP(MID(CELL("filename",$A$1),FIND("]",CELL("filename",$A$1))+1,255)&amp;"|"&amp;$C397,Fonte_OM_Objeto!$G:$G,Fonte_OM_Objeto!$K:$K),"")</f>
        <v/>
      </c>
    </row>
    <row r="398" spans="1:32" s="1" customFormat="1" ht="19.7" customHeight="1" x14ac:dyDescent="0.2">
      <c r="A398" s="9" t="s">
        <v>30</v>
      </c>
      <c r="B398" s="9" t="s">
        <v>31</v>
      </c>
      <c r="C398" s="9" t="s">
        <v>6216</v>
      </c>
      <c r="D398" s="9" t="s">
        <v>33</v>
      </c>
      <c r="E398" s="9"/>
      <c r="F398" s="9" t="s">
        <v>6211</v>
      </c>
      <c r="G398" s="9" t="s">
        <v>6210</v>
      </c>
      <c r="H398" s="13" t="str">
        <f>IF($D398="BANCADA ESTADUAL (RP 7)","BANCADA ESTADUAL",IF($D398="RELATOR (RP 9)","COMISSÃO MISTA DO CONGRESSO",IFERROR(_xlfn.XLOOKUP($G398,$AH:$AH,$AI:$AI),IFERROR(_xlfn.XLOOKUP($G398,'2021'!$F:$F,'2021'!$G:$G),IFERROR(_xlfn.XLOOKUP($G398,'2022'!$G:$G,'2022'!$H:$H),IFERROR(_xlfn.XLOOKUP($G398,'2023'!$G:$G,'2023'!$H:$H),IFERROR(_xlfn.XLOOKUP($G398,'2019'!$G:$G,'2019'!$H:$H),IFERROR(_xlfn.XLOOKUP($G398,'2024'!$G:$G,'2024'!$H:$H),IFERROR(_xlfn.XLOOKUP($G398,'2025'!$G:$G,'2025'!$H:$H),IFERROR(_xlfn.XLOOKUP($G398,'2026'!$G:$G,'2026'!$H:$H),""))))))))))</f>
        <v>SENADOR</v>
      </c>
      <c r="I398" s="9" t="s">
        <v>611</v>
      </c>
      <c r="J398" s="9" t="s">
        <v>160</v>
      </c>
      <c r="K398" s="9" t="s">
        <v>40</v>
      </c>
      <c r="L398" s="9" t="s">
        <v>41</v>
      </c>
      <c r="M398" s="9" t="s">
        <v>232</v>
      </c>
      <c r="N398" s="9" t="s">
        <v>233</v>
      </c>
      <c r="O398" s="9" t="s">
        <v>6215</v>
      </c>
      <c r="P398" s="9" t="s">
        <v>45</v>
      </c>
      <c r="Q398" s="9" t="s">
        <v>235</v>
      </c>
      <c r="R398" s="9" t="s">
        <v>45</v>
      </c>
      <c r="S398" s="9" t="s">
        <v>5277</v>
      </c>
      <c r="T398" s="9" t="s">
        <v>6214</v>
      </c>
      <c r="U398" s="9" t="s">
        <v>611</v>
      </c>
      <c r="V398" s="9" t="s">
        <v>6213</v>
      </c>
      <c r="W398" s="9" t="s">
        <v>51</v>
      </c>
      <c r="X398" s="9" t="s">
        <v>52</v>
      </c>
      <c r="Y398" s="9" t="s">
        <v>5275</v>
      </c>
      <c r="Z398" s="9" t="s">
        <v>54</v>
      </c>
      <c r="AA398" s="9" t="s">
        <v>55</v>
      </c>
      <c r="AB398" s="9" t="s">
        <v>5248</v>
      </c>
      <c r="AC398" s="12">
        <v>0</v>
      </c>
      <c r="AD398" s="6"/>
      <c r="AE398" s="10" t="str" cm="1">
        <f t="array" aca="1" ref="AE398" ca="1">IFERROR(_xlfn.XLOOKUP(MID(CELL("filename",$A$1),FIND("]",CELL("filename",$A$1))+1,255)&amp;"|"&amp;$C398,Fonte_OM_Objeto!$G:$G,Fonte_OM_Objeto!$J:$J),"")</f>
        <v/>
      </c>
      <c r="AF398" s="10" t="str" cm="1">
        <f t="array" aca="1" ref="AF398" ca="1">IFERROR(_xlfn.XLOOKUP(MID(CELL("filename",$A$1),FIND("]",CELL("filename",$A$1))+1,255)&amp;"|"&amp;$C398,Fonte_OM_Objeto!$G:$G,Fonte_OM_Objeto!$K:$K),"")</f>
        <v/>
      </c>
    </row>
    <row r="399" spans="1:32" s="1" customFormat="1" ht="19.7" customHeight="1" x14ac:dyDescent="0.2">
      <c r="A399" s="9" t="s">
        <v>30</v>
      </c>
      <c r="B399" s="9" t="s">
        <v>31</v>
      </c>
      <c r="C399" s="9" t="s">
        <v>6212</v>
      </c>
      <c r="D399" s="9" t="s">
        <v>33</v>
      </c>
      <c r="E399" s="9"/>
      <c r="F399" s="9" t="s">
        <v>6211</v>
      </c>
      <c r="G399" s="9" t="s">
        <v>6210</v>
      </c>
      <c r="H399" s="13" t="str">
        <f>IF($D399="BANCADA ESTADUAL (RP 7)","BANCADA ESTADUAL",IF($D399="RELATOR (RP 9)","COMISSÃO MISTA DO CONGRESSO",IFERROR(_xlfn.XLOOKUP($G399,$AH:$AH,$AI:$AI),IFERROR(_xlfn.XLOOKUP($G399,'2021'!$F:$F,'2021'!$G:$G),IFERROR(_xlfn.XLOOKUP($G399,'2022'!$G:$G,'2022'!$H:$H),IFERROR(_xlfn.XLOOKUP($G399,'2023'!$G:$G,'2023'!$H:$H),IFERROR(_xlfn.XLOOKUP($G399,'2019'!$G:$G,'2019'!$H:$H),IFERROR(_xlfn.XLOOKUP($G399,'2024'!$G:$G,'2024'!$H:$H),IFERROR(_xlfn.XLOOKUP($G399,'2025'!$G:$G,'2025'!$H:$H),IFERROR(_xlfn.XLOOKUP($G399,'2026'!$G:$G,'2026'!$H:$H),""))))))))))</f>
        <v>SENADOR</v>
      </c>
      <c r="I399" s="9" t="s">
        <v>611</v>
      </c>
      <c r="J399" s="9" t="s">
        <v>160</v>
      </c>
      <c r="K399" s="9" t="s">
        <v>40</v>
      </c>
      <c r="L399" s="9" t="s">
        <v>41</v>
      </c>
      <c r="M399" s="9" t="s">
        <v>232</v>
      </c>
      <c r="N399" s="9" t="s">
        <v>233</v>
      </c>
      <c r="O399" s="9" t="s">
        <v>6209</v>
      </c>
      <c r="P399" s="9" t="s">
        <v>45</v>
      </c>
      <c r="Q399" s="9" t="s">
        <v>235</v>
      </c>
      <c r="R399" s="9" t="s">
        <v>45</v>
      </c>
      <c r="S399" s="9" t="s">
        <v>5277</v>
      </c>
      <c r="T399" s="9" t="s">
        <v>6208</v>
      </c>
      <c r="U399" s="9" t="s">
        <v>611</v>
      </c>
      <c r="V399" s="9" t="s">
        <v>6207</v>
      </c>
      <c r="W399" s="9" t="s">
        <v>51</v>
      </c>
      <c r="X399" s="9" t="s">
        <v>102</v>
      </c>
      <c r="Y399" s="9" t="s">
        <v>53</v>
      </c>
      <c r="Z399" s="9" t="s">
        <v>5207</v>
      </c>
      <c r="AA399" s="9" t="s">
        <v>55</v>
      </c>
      <c r="AB399" s="9" t="s">
        <v>5248</v>
      </c>
      <c r="AC399" s="12">
        <v>0</v>
      </c>
      <c r="AD399" s="6"/>
      <c r="AE399" s="10" t="str" cm="1">
        <f t="array" aca="1" ref="AE399" ca="1">IFERROR(_xlfn.XLOOKUP(MID(CELL("filename",$A$1),FIND("]",CELL("filename",$A$1))+1,255)&amp;"|"&amp;$C399,Fonte_OM_Objeto!$G:$G,Fonte_OM_Objeto!$J:$J),"")</f>
        <v/>
      </c>
      <c r="AF399" s="10" t="str" cm="1">
        <f t="array" aca="1" ref="AF399" ca="1">IFERROR(_xlfn.XLOOKUP(MID(CELL("filename",$A$1),FIND("]",CELL("filename",$A$1))+1,255)&amp;"|"&amp;$C399,Fonte_OM_Objeto!$G:$G,Fonte_OM_Objeto!$K:$K),"")</f>
        <v/>
      </c>
    </row>
    <row r="400" spans="1:32" s="1" customFormat="1" ht="19.7" customHeight="1" x14ac:dyDescent="0.2">
      <c r="A400" s="9" t="s">
        <v>30</v>
      </c>
      <c r="B400" s="9" t="s">
        <v>31</v>
      </c>
      <c r="C400" s="9" t="s">
        <v>6212</v>
      </c>
      <c r="D400" s="9" t="s">
        <v>33</v>
      </c>
      <c r="E400" s="9"/>
      <c r="F400" s="9" t="s">
        <v>6211</v>
      </c>
      <c r="G400" s="9" t="s">
        <v>6210</v>
      </c>
      <c r="H400" s="13" t="str">
        <f>IF($D400="BANCADA ESTADUAL (RP 7)","BANCADA ESTADUAL",IF($D400="RELATOR (RP 9)","COMISSÃO MISTA DO CONGRESSO",IFERROR(_xlfn.XLOOKUP($G400,$AH:$AH,$AI:$AI),IFERROR(_xlfn.XLOOKUP($G400,'2021'!$F:$F,'2021'!$G:$G),IFERROR(_xlfn.XLOOKUP($G400,'2022'!$G:$G,'2022'!$H:$H),IFERROR(_xlfn.XLOOKUP($G400,'2023'!$G:$G,'2023'!$H:$H),IFERROR(_xlfn.XLOOKUP($G400,'2019'!$G:$G,'2019'!$H:$H),IFERROR(_xlfn.XLOOKUP($G400,'2024'!$G:$G,'2024'!$H:$H),IFERROR(_xlfn.XLOOKUP($G400,'2025'!$G:$G,'2025'!$H:$H),IFERROR(_xlfn.XLOOKUP($G400,'2026'!$G:$G,'2026'!$H:$H),""))))))))))</f>
        <v>SENADOR</v>
      </c>
      <c r="I400" s="9" t="s">
        <v>611</v>
      </c>
      <c r="J400" s="9" t="s">
        <v>160</v>
      </c>
      <c r="K400" s="9" t="s">
        <v>40</v>
      </c>
      <c r="L400" s="9" t="s">
        <v>41</v>
      </c>
      <c r="M400" s="9" t="s">
        <v>232</v>
      </c>
      <c r="N400" s="9" t="s">
        <v>233</v>
      </c>
      <c r="O400" s="9" t="s">
        <v>6209</v>
      </c>
      <c r="P400" s="9" t="s">
        <v>45</v>
      </c>
      <c r="Q400" s="9" t="s">
        <v>235</v>
      </c>
      <c r="R400" s="9" t="s">
        <v>45</v>
      </c>
      <c r="S400" s="9" t="s">
        <v>5277</v>
      </c>
      <c r="T400" s="9" t="s">
        <v>6208</v>
      </c>
      <c r="U400" s="9" t="s">
        <v>611</v>
      </c>
      <c r="V400" s="9" t="s">
        <v>6207</v>
      </c>
      <c r="W400" s="9" t="s">
        <v>51</v>
      </c>
      <c r="X400" s="9" t="s">
        <v>52</v>
      </c>
      <c r="Y400" s="9" t="s">
        <v>5275</v>
      </c>
      <c r="Z400" s="9" t="s">
        <v>5207</v>
      </c>
      <c r="AA400" s="9" t="s">
        <v>55</v>
      </c>
      <c r="AB400" s="9" t="s">
        <v>5248</v>
      </c>
      <c r="AC400" s="12">
        <v>0</v>
      </c>
      <c r="AD400" s="6"/>
      <c r="AE400" s="10" t="str" cm="1">
        <f t="array" aca="1" ref="AE400" ca="1">IFERROR(_xlfn.XLOOKUP(MID(CELL("filename",$A$1),FIND("]",CELL("filename",$A$1))+1,255)&amp;"|"&amp;$C400,Fonte_OM_Objeto!$G:$G,Fonte_OM_Objeto!$J:$J),"")</f>
        <v/>
      </c>
      <c r="AF400" s="10" t="str" cm="1">
        <f t="array" aca="1" ref="AF400" ca="1">IFERROR(_xlfn.XLOOKUP(MID(CELL("filename",$A$1),FIND("]",CELL("filename",$A$1))+1,255)&amp;"|"&amp;$C400,Fonte_OM_Objeto!$G:$G,Fonte_OM_Objeto!$K:$K),"")</f>
        <v/>
      </c>
    </row>
    <row r="401" spans="1:32" s="1" customFormat="1" ht="19.7" customHeight="1" x14ac:dyDescent="0.2">
      <c r="A401" s="9" t="s">
        <v>30</v>
      </c>
      <c r="B401" s="9" t="s">
        <v>31</v>
      </c>
      <c r="C401" s="9" t="s">
        <v>6206</v>
      </c>
      <c r="D401" s="9" t="s">
        <v>33</v>
      </c>
      <c r="E401" s="9"/>
      <c r="F401" s="9" t="s">
        <v>6204</v>
      </c>
      <c r="G401" s="9" t="s">
        <v>6203</v>
      </c>
      <c r="H401" s="13" t="str">
        <f>IF($D401="BANCADA ESTADUAL (RP 7)","BANCADA ESTADUAL",IF($D401="RELATOR (RP 9)","COMISSÃO MISTA DO CONGRESSO",IFERROR(_xlfn.XLOOKUP($G401,$AH:$AH,$AI:$AI),IFERROR(_xlfn.XLOOKUP($G401,'2021'!$F:$F,'2021'!$G:$G),IFERROR(_xlfn.XLOOKUP($G401,'2022'!$G:$G,'2022'!$H:$H),IFERROR(_xlfn.XLOOKUP($G401,'2023'!$G:$G,'2023'!$H:$H),IFERROR(_xlfn.XLOOKUP($G401,'2019'!$G:$G,'2019'!$H:$H),IFERROR(_xlfn.XLOOKUP($G401,'2024'!$G:$G,'2024'!$H:$H),IFERROR(_xlfn.XLOOKUP($G401,'2025'!$G:$G,'2025'!$H:$H),IFERROR(_xlfn.XLOOKUP($G401,'2026'!$G:$G,'2026'!$H:$H),""))))))))))</f>
        <v>SENADOR</v>
      </c>
      <c r="I401" s="9" t="s">
        <v>266</v>
      </c>
      <c r="J401" s="9" t="s">
        <v>2659</v>
      </c>
      <c r="K401" s="9" t="s">
        <v>40</v>
      </c>
      <c r="L401" s="9" t="s">
        <v>41</v>
      </c>
      <c r="M401" s="9" t="s">
        <v>232</v>
      </c>
      <c r="N401" s="9" t="s">
        <v>233</v>
      </c>
      <c r="O401" s="9" t="s">
        <v>5729</v>
      </c>
      <c r="P401" s="9" t="s">
        <v>45</v>
      </c>
      <c r="Q401" s="9" t="s">
        <v>235</v>
      </c>
      <c r="R401" s="9" t="s">
        <v>45</v>
      </c>
      <c r="S401" s="9" t="s">
        <v>5277</v>
      </c>
      <c r="T401" s="9" t="s">
        <v>268</v>
      </c>
      <c r="U401" s="9" t="s">
        <v>266</v>
      </c>
      <c r="V401" s="9" t="s">
        <v>5335</v>
      </c>
      <c r="W401" s="9" t="s">
        <v>51</v>
      </c>
      <c r="X401" s="9" t="s">
        <v>52</v>
      </c>
      <c r="Y401" s="9" t="s">
        <v>5275</v>
      </c>
      <c r="Z401" s="9" t="s">
        <v>5207</v>
      </c>
      <c r="AA401" s="9" t="s">
        <v>55</v>
      </c>
      <c r="AB401" s="9" t="s">
        <v>5248</v>
      </c>
      <c r="AC401" s="12">
        <v>0</v>
      </c>
      <c r="AD401" s="6"/>
      <c r="AE401" s="10" t="str" cm="1">
        <f t="array" aca="1" ref="AE401" ca="1">IFERROR(_xlfn.XLOOKUP(MID(CELL("filename",$A$1),FIND("]",CELL("filename",$A$1))+1,255)&amp;"|"&amp;$C401,Fonte_OM_Objeto!$G:$G,Fonte_OM_Objeto!$J:$J),"")</f>
        <v/>
      </c>
      <c r="AF401" s="10" t="str" cm="1">
        <f t="array" aca="1" ref="AF401" ca="1">IFERROR(_xlfn.XLOOKUP(MID(CELL("filename",$A$1),FIND("]",CELL("filename",$A$1))+1,255)&amp;"|"&amp;$C401,Fonte_OM_Objeto!$G:$G,Fonte_OM_Objeto!$K:$K),"")</f>
        <v/>
      </c>
    </row>
    <row r="402" spans="1:32" s="1" customFormat="1" ht="19.7" customHeight="1" x14ac:dyDescent="0.2">
      <c r="A402" s="9" t="s">
        <v>30</v>
      </c>
      <c r="B402" s="9" t="s">
        <v>31</v>
      </c>
      <c r="C402" s="9" t="s">
        <v>6205</v>
      </c>
      <c r="D402" s="9" t="s">
        <v>33</v>
      </c>
      <c r="E402" s="9"/>
      <c r="F402" s="9" t="s">
        <v>6204</v>
      </c>
      <c r="G402" s="9" t="s">
        <v>6203</v>
      </c>
      <c r="H402" s="13" t="str">
        <f>IF($D402="BANCADA ESTADUAL (RP 7)","BANCADA ESTADUAL",IF($D402="RELATOR (RP 9)","COMISSÃO MISTA DO CONGRESSO",IFERROR(_xlfn.XLOOKUP($G402,$AH:$AH,$AI:$AI),IFERROR(_xlfn.XLOOKUP($G402,'2021'!$F:$F,'2021'!$G:$G),IFERROR(_xlfn.XLOOKUP($G402,'2022'!$G:$G,'2022'!$H:$H),IFERROR(_xlfn.XLOOKUP($G402,'2023'!$G:$G,'2023'!$H:$H),IFERROR(_xlfn.XLOOKUP($G402,'2019'!$G:$G,'2019'!$H:$H),IFERROR(_xlfn.XLOOKUP($G402,'2024'!$G:$G,'2024'!$H:$H),IFERROR(_xlfn.XLOOKUP($G402,'2025'!$G:$G,'2025'!$H:$H),IFERROR(_xlfn.XLOOKUP($G402,'2026'!$G:$G,'2026'!$H:$H),""))))))))))</f>
        <v>SENADOR</v>
      </c>
      <c r="I402" s="9" t="s">
        <v>266</v>
      </c>
      <c r="J402" s="9" t="s">
        <v>2659</v>
      </c>
      <c r="K402" s="9" t="s">
        <v>40</v>
      </c>
      <c r="L402" s="9" t="s">
        <v>41</v>
      </c>
      <c r="M402" s="9" t="s">
        <v>232</v>
      </c>
      <c r="N402" s="9" t="s">
        <v>233</v>
      </c>
      <c r="O402" s="9" t="s">
        <v>5729</v>
      </c>
      <c r="P402" s="9" t="s">
        <v>45</v>
      </c>
      <c r="Q402" s="9" t="s">
        <v>235</v>
      </c>
      <c r="R402" s="9" t="s">
        <v>45</v>
      </c>
      <c r="S402" s="9" t="s">
        <v>5277</v>
      </c>
      <c r="T402" s="9" t="s">
        <v>268</v>
      </c>
      <c r="U402" s="9" t="s">
        <v>266</v>
      </c>
      <c r="V402" s="9" t="s">
        <v>5335</v>
      </c>
      <c r="W402" s="9" t="s">
        <v>51</v>
      </c>
      <c r="X402" s="9" t="s">
        <v>52</v>
      </c>
      <c r="Y402" s="9" t="s">
        <v>5275</v>
      </c>
      <c r="Z402" s="9" t="s">
        <v>54</v>
      </c>
      <c r="AA402" s="9" t="s">
        <v>55</v>
      </c>
      <c r="AB402" s="9" t="s">
        <v>5234</v>
      </c>
      <c r="AC402" s="12">
        <v>0</v>
      </c>
      <c r="AD402" s="6"/>
      <c r="AE402" s="10" t="str" cm="1">
        <f t="array" aca="1" ref="AE402" ca="1">IFERROR(_xlfn.XLOOKUP(MID(CELL("filename",$A$1),FIND("]",CELL("filename",$A$1))+1,255)&amp;"|"&amp;$C402,Fonte_OM_Objeto!$G:$G,Fonte_OM_Objeto!$J:$J),"")</f>
        <v/>
      </c>
      <c r="AF402" s="10" t="str" cm="1">
        <f t="array" aca="1" ref="AF402" ca="1">IFERROR(_xlfn.XLOOKUP(MID(CELL("filename",$A$1),FIND("]",CELL("filename",$A$1))+1,255)&amp;"|"&amp;$C402,Fonte_OM_Objeto!$G:$G,Fonte_OM_Objeto!$K:$K),"")</f>
        <v/>
      </c>
    </row>
    <row r="403" spans="1:32" s="1" customFormat="1" ht="19.7" customHeight="1" x14ac:dyDescent="0.2">
      <c r="A403" s="9" t="s">
        <v>30</v>
      </c>
      <c r="B403" s="9" t="s">
        <v>31</v>
      </c>
      <c r="C403" s="9" t="s">
        <v>6202</v>
      </c>
      <c r="D403" s="9" t="s">
        <v>33</v>
      </c>
      <c r="E403" s="9"/>
      <c r="F403" s="9" t="s">
        <v>6201</v>
      </c>
      <c r="G403" s="9" t="s">
        <v>6200</v>
      </c>
      <c r="H403" s="13" t="str">
        <f>IF($D403="BANCADA ESTADUAL (RP 7)","BANCADA ESTADUAL",IF($D403="RELATOR (RP 9)","COMISSÃO MISTA DO CONGRESSO",IFERROR(_xlfn.XLOOKUP($G403,$AH:$AH,$AI:$AI),IFERROR(_xlfn.XLOOKUP($G403,'2021'!$F:$F,'2021'!$G:$G),IFERROR(_xlfn.XLOOKUP($G403,'2022'!$G:$G,'2022'!$H:$H),IFERROR(_xlfn.XLOOKUP($G403,'2023'!$G:$G,'2023'!$H:$H),IFERROR(_xlfn.XLOOKUP($G403,'2019'!$G:$G,'2019'!$H:$H),IFERROR(_xlfn.XLOOKUP($G403,'2024'!$G:$G,'2024'!$H:$H),IFERROR(_xlfn.XLOOKUP($G403,'2025'!$G:$G,'2025'!$H:$H),IFERROR(_xlfn.XLOOKUP($G403,'2026'!$G:$G,'2026'!$H:$H),""))))))))))</f>
        <v>SENADOR</v>
      </c>
      <c r="I403" s="9" t="s">
        <v>828</v>
      </c>
      <c r="J403" s="9" t="s">
        <v>151</v>
      </c>
      <c r="K403" s="9" t="s">
        <v>40</v>
      </c>
      <c r="L403" s="9" t="s">
        <v>41</v>
      </c>
      <c r="M403" s="9" t="s">
        <v>232</v>
      </c>
      <c r="N403" s="9" t="s">
        <v>233</v>
      </c>
      <c r="O403" s="9" t="s">
        <v>5755</v>
      </c>
      <c r="P403" s="9" t="s">
        <v>45</v>
      </c>
      <c r="Q403" s="9" t="s">
        <v>235</v>
      </c>
      <c r="R403" s="9" t="s">
        <v>45</v>
      </c>
      <c r="S403" s="9" t="s">
        <v>5277</v>
      </c>
      <c r="T403" s="9" t="s">
        <v>928</v>
      </c>
      <c r="U403" s="9" t="s">
        <v>828</v>
      </c>
      <c r="V403" s="9" t="s">
        <v>5360</v>
      </c>
      <c r="W403" s="9" t="s">
        <v>51</v>
      </c>
      <c r="X403" s="9" t="s">
        <v>52</v>
      </c>
      <c r="Y403" s="9" t="s">
        <v>5282</v>
      </c>
      <c r="Z403" s="9" t="s">
        <v>5207</v>
      </c>
      <c r="AA403" s="9" t="s">
        <v>55</v>
      </c>
      <c r="AB403" s="9" t="s">
        <v>5234</v>
      </c>
      <c r="AC403" s="12">
        <v>0</v>
      </c>
      <c r="AD403" s="6"/>
      <c r="AE403" s="10" t="str" cm="1">
        <f t="array" aca="1" ref="AE403" ca="1">IFERROR(_xlfn.XLOOKUP(MID(CELL("filename",$A$1),FIND("]",CELL("filename",$A$1))+1,255)&amp;"|"&amp;$C403,Fonte_OM_Objeto!$G:$G,Fonte_OM_Objeto!$J:$J),"")</f>
        <v/>
      </c>
      <c r="AF403" s="10" t="str" cm="1">
        <f t="array" aca="1" ref="AF403" ca="1">IFERROR(_xlfn.XLOOKUP(MID(CELL("filename",$A$1),FIND("]",CELL("filename",$A$1))+1,255)&amp;"|"&amp;$C403,Fonte_OM_Objeto!$G:$G,Fonte_OM_Objeto!$K:$K),"")</f>
        <v/>
      </c>
    </row>
    <row r="404" spans="1:32" s="1" customFormat="1" ht="19.7" customHeight="1" x14ac:dyDescent="0.2">
      <c r="A404" s="9" t="s">
        <v>30</v>
      </c>
      <c r="B404" s="9" t="s">
        <v>31</v>
      </c>
      <c r="C404" s="9" t="s">
        <v>6202</v>
      </c>
      <c r="D404" s="9" t="s">
        <v>33</v>
      </c>
      <c r="E404" s="9"/>
      <c r="F404" s="9" t="s">
        <v>6201</v>
      </c>
      <c r="G404" s="9" t="s">
        <v>6200</v>
      </c>
      <c r="H404" s="13" t="str">
        <f>IF($D404="BANCADA ESTADUAL (RP 7)","BANCADA ESTADUAL",IF($D404="RELATOR (RP 9)","COMISSÃO MISTA DO CONGRESSO",IFERROR(_xlfn.XLOOKUP($G404,$AH:$AH,$AI:$AI),IFERROR(_xlfn.XLOOKUP($G404,'2021'!$F:$F,'2021'!$G:$G),IFERROR(_xlfn.XLOOKUP($G404,'2022'!$G:$G,'2022'!$H:$H),IFERROR(_xlfn.XLOOKUP($G404,'2023'!$G:$G,'2023'!$H:$H),IFERROR(_xlfn.XLOOKUP($G404,'2019'!$G:$G,'2019'!$H:$H),IFERROR(_xlfn.XLOOKUP($G404,'2024'!$G:$G,'2024'!$H:$H),IFERROR(_xlfn.XLOOKUP($G404,'2025'!$G:$G,'2025'!$H:$H),IFERROR(_xlfn.XLOOKUP($G404,'2026'!$G:$G,'2026'!$H:$H),""))))))))))</f>
        <v>SENADOR</v>
      </c>
      <c r="I404" s="9" t="s">
        <v>828</v>
      </c>
      <c r="J404" s="9" t="s">
        <v>151</v>
      </c>
      <c r="K404" s="9" t="s">
        <v>40</v>
      </c>
      <c r="L404" s="9" t="s">
        <v>41</v>
      </c>
      <c r="M404" s="9" t="s">
        <v>232</v>
      </c>
      <c r="N404" s="9" t="s">
        <v>233</v>
      </c>
      <c r="O404" s="9" t="s">
        <v>6091</v>
      </c>
      <c r="P404" s="9" t="s">
        <v>45</v>
      </c>
      <c r="Q404" s="9" t="s">
        <v>235</v>
      </c>
      <c r="R404" s="9" t="s">
        <v>45</v>
      </c>
      <c r="S404" s="9" t="s">
        <v>5277</v>
      </c>
      <c r="T404" s="9" t="s">
        <v>4089</v>
      </c>
      <c r="U404" s="9" t="s">
        <v>828</v>
      </c>
      <c r="V404" s="9" t="s">
        <v>6090</v>
      </c>
      <c r="W404" s="9" t="s">
        <v>51</v>
      </c>
      <c r="X404" s="9" t="s">
        <v>102</v>
      </c>
      <c r="Y404" s="9" t="s">
        <v>53</v>
      </c>
      <c r="Z404" s="9" t="s">
        <v>54</v>
      </c>
      <c r="AA404" s="9" t="s">
        <v>55</v>
      </c>
      <c r="AB404" s="9" t="s">
        <v>5248</v>
      </c>
      <c r="AC404" s="12">
        <v>0</v>
      </c>
      <c r="AD404" s="6"/>
      <c r="AE404" s="10" t="str" cm="1">
        <f t="array" aca="1" ref="AE404" ca="1">IFERROR(_xlfn.XLOOKUP(MID(CELL("filename",$A$1),FIND("]",CELL("filename",$A$1))+1,255)&amp;"|"&amp;$C404,Fonte_OM_Objeto!$G:$G,Fonte_OM_Objeto!$J:$J),"")</f>
        <v/>
      </c>
      <c r="AF404" s="10" t="str" cm="1">
        <f t="array" aca="1" ref="AF404" ca="1">IFERROR(_xlfn.XLOOKUP(MID(CELL("filename",$A$1),FIND("]",CELL("filename",$A$1))+1,255)&amp;"|"&amp;$C404,Fonte_OM_Objeto!$G:$G,Fonte_OM_Objeto!$K:$K),"")</f>
        <v/>
      </c>
    </row>
    <row r="405" spans="1:32" s="1" customFormat="1" ht="19.7" customHeight="1" x14ac:dyDescent="0.2">
      <c r="A405" s="9" t="s">
        <v>30</v>
      </c>
      <c r="B405" s="9" t="s">
        <v>31</v>
      </c>
      <c r="C405" s="9" t="s">
        <v>6202</v>
      </c>
      <c r="D405" s="9" t="s">
        <v>33</v>
      </c>
      <c r="E405" s="9"/>
      <c r="F405" s="9" t="s">
        <v>6201</v>
      </c>
      <c r="G405" s="9" t="s">
        <v>6200</v>
      </c>
      <c r="H405" s="13" t="str">
        <f>IF($D405="BANCADA ESTADUAL (RP 7)","BANCADA ESTADUAL",IF($D405="RELATOR (RP 9)","COMISSÃO MISTA DO CONGRESSO",IFERROR(_xlfn.XLOOKUP($G405,$AH:$AH,$AI:$AI),IFERROR(_xlfn.XLOOKUP($G405,'2021'!$F:$F,'2021'!$G:$G),IFERROR(_xlfn.XLOOKUP($G405,'2022'!$G:$G,'2022'!$H:$H),IFERROR(_xlfn.XLOOKUP($G405,'2023'!$G:$G,'2023'!$H:$H),IFERROR(_xlfn.XLOOKUP($G405,'2019'!$G:$G,'2019'!$H:$H),IFERROR(_xlfn.XLOOKUP($G405,'2024'!$G:$G,'2024'!$H:$H),IFERROR(_xlfn.XLOOKUP($G405,'2025'!$G:$G,'2025'!$H:$H),IFERROR(_xlfn.XLOOKUP($G405,'2026'!$G:$G,'2026'!$H:$H),""))))))))))</f>
        <v>SENADOR</v>
      </c>
      <c r="I405" s="9" t="s">
        <v>828</v>
      </c>
      <c r="J405" s="9" t="s">
        <v>151</v>
      </c>
      <c r="K405" s="9" t="s">
        <v>40</v>
      </c>
      <c r="L405" s="9" t="s">
        <v>41</v>
      </c>
      <c r="M405" s="9" t="s">
        <v>232</v>
      </c>
      <c r="N405" s="9" t="s">
        <v>233</v>
      </c>
      <c r="O405" s="9" t="s">
        <v>6091</v>
      </c>
      <c r="P405" s="9" t="s">
        <v>45</v>
      </c>
      <c r="Q405" s="9" t="s">
        <v>235</v>
      </c>
      <c r="R405" s="9" t="s">
        <v>45</v>
      </c>
      <c r="S405" s="9" t="s">
        <v>5277</v>
      </c>
      <c r="T405" s="9" t="s">
        <v>4089</v>
      </c>
      <c r="U405" s="9" t="s">
        <v>828</v>
      </c>
      <c r="V405" s="9" t="s">
        <v>6090</v>
      </c>
      <c r="W405" s="9" t="s">
        <v>51</v>
      </c>
      <c r="X405" s="9" t="s">
        <v>52</v>
      </c>
      <c r="Y405" s="9" t="s">
        <v>5275</v>
      </c>
      <c r="Z405" s="9" t="s">
        <v>54</v>
      </c>
      <c r="AA405" s="9" t="s">
        <v>55</v>
      </c>
      <c r="AB405" s="9" t="s">
        <v>5248</v>
      </c>
      <c r="AC405" s="12">
        <v>0</v>
      </c>
      <c r="AD405" s="6"/>
      <c r="AE405" s="10" t="str" cm="1">
        <f t="array" aca="1" ref="AE405" ca="1">IFERROR(_xlfn.XLOOKUP(MID(CELL("filename",$A$1),FIND("]",CELL("filename",$A$1))+1,255)&amp;"|"&amp;$C405,Fonte_OM_Objeto!$G:$G,Fonte_OM_Objeto!$J:$J),"")</f>
        <v/>
      </c>
      <c r="AF405" s="10" t="str" cm="1">
        <f t="array" aca="1" ref="AF405" ca="1">IFERROR(_xlfn.XLOOKUP(MID(CELL("filename",$A$1),FIND("]",CELL("filename",$A$1))+1,255)&amp;"|"&amp;$C405,Fonte_OM_Objeto!$G:$G,Fonte_OM_Objeto!$K:$K),"")</f>
        <v/>
      </c>
    </row>
    <row r="406" spans="1:32" s="1" customFormat="1" ht="19.7" customHeight="1" x14ac:dyDescent="0.2">
      <c r="A406" s="9" t="s">
        <v>30</v>
      </c>
      <c r="B406" s="9" t="s">
        <v>31</v>
      </c>
      <c r="C406" s="9" t="s">
        <v>6199</v>
      </c>
      <c r="D406" s="9" t="s">
        <v>33</v>
      </c>
      <c r="E406" s="9"/>
      <c r="F406" s="9" t="s">
        <v>348</v>
      </c>
      <c r="G406" s="9" t="s">
        <v>349</v>
      </c>
      <c r="H406" s="13" t="str">
        <f>IF($D406="BANCADA ESTADUAL (RP 7)","BANCADA ESTADUAL",IF($D406="RELATOR (RP 9)","COMISSÃO MISTA DO CONGRESSO",IFERROR(_xlfn.XLOOKUP($G406,$AH:$AH,$AI:$AI),IFERROR(_xlfn.XLOOKUP($G406,'2021'!$F:$F,'2021'!$G:$G),IFERROR(_xlfn.XLOOKUP($G406,'2022'!$G:$G,'2022'!$H:$H),IFERROR(_xlfn.XLOOKUP($G406,'2023'!$G:$G,'2023'!$H:$H),IFERROR(_xlfn.XLOOKUP($G406,'2019'!$G:$G,'2019'!$H:$H),IFERROR(_xlfn.XLOOKUP($G406,'2024'!$G:$G,'2024'!$H:$H),IFERROR(_xlfn.XLOOKUP($G406,'2025'!$G:$G,'2025'!$H:$H),IFERROR(_xlfn.XLOOKUP($G406,'2026'!$G:$G,'2026'!$H:$H),""))))))))))</f>
        <v>DEPUTADO FEDERAL</v>
      </c>
      <c r="I406" s="9" t="s">
        <v>135</v>
      </c>
      <c r="J406" s="9" t="s">
        <v>1702</v>
      </c>
      <c r="K406" s="9" t="s">
        <v>40</v>
      </c>
      <c r="L406" s="9" t="s">
        <v>41</v>
      </c>
      <c r="M406" s="9" t="s">
        <v>70</v>
      </c>
      <c r="N406" s="9" t="s">
        <v>71</v>
      </c>
      <c r="O406" s="9" t="s">
        <v>4196</v>
      </c>
      <c r="P406" s="9" t="s">
        <v>45</v>
      </c>
      <c r="Q406" s="9" t="s">
        <v>73</v>
      </c>
      <c r="R406" s="9" t="s">
        <v>45</v>
      </c>
      <c r="S406" s="9" t="s">
        <v>5243</v>
      </c>
      <c r="T406" s="9" t="s">
        <v>75</v>
      </c>
      <c r="U406" s="9" t="s">
        <v>76</v>
      </c>
      <c r="V406" s="9" t="s">
        <v>75</v>
      </c>
      <c r="W406" s="9" t="s">
        <v>51</v>
      </c>
      <c r="X406" s="9" t="s">
        <v>52</v>
      </c>
      <c r="Y406" s="9" t="s">
        <v>53</v>
      </c>
      <c r="Z406" s="9" t="s">
        <v>5207</v>
      </c>
      <c r="AA406" s="9" t="s">
        <v>55</v>
      </c>
      <c r="AB406" s="9" t="s">
        <v>5248</v>
      </c>
      <c r="AC406" s="12">
        <v>300000</v>
      </c>
      <c r="AD406" s="6"/>
      <c r="AE406" s="10" t="str" cm="1">
        <f t="array" aca="1" ref="AE406" ca="1">IFERROR(_xlfn.XLOOKUP(MID(CELL("filename",$A$1),FIND("]",CELL("filename",$A$1))+1,255)&amp;"|"&amp;$C406,Fonte_OM_Objeto!$G:$G,Fonte_OM_Objeto!$J:$J),"")</f>
        <v/>
      </c>
      <c r="AF406" s="10" t="str" cm="1">
        <f t="array" aca="1" ref="AF406" ca="1">IFERROR(_xlfn.XLOOKUP(MID(CELL("filename",$A$1),FIND("]",CELL("filename",$A$1))+1,255)&amp;"|"&amp;$C406,Fonte_OM_Objeto!$G:$G,Fonte_OM_Objeto!$K:$K),"")</f>
        <v/>
      </c>
    </row>
    <row r="407" spans="1:32" s="1" customFormat="1" ht="19.7" customHeight="1" x14ac:dyDescent="0.2">
      <c r="A407" s="9" t="s">
        <v>30</v>
      </c>
      <c r="B407" s="9" t="s">
        <v>31</v>
      </c>
      <c r="C407" s="9" t="s">
        <v>6198</v>
      </c>
      <c r="D407" s="9" t="s">
        <v>33</v>
      </c>
      <c r="E407" s="9"/>
      <c r="F407" s="9" t="s">
        <v>6195</v>
      </c>
      <c r="G407" s="9" t="s">
        <v>5306</v>
      </c>
      <c r="H407" s="13" t="str">
        <f>IF($D407="BANCADA ESTADUAL (RP 7)","BANCADA ESTADUAL",IF($D407="RELATOR (RP 9)","COMISSÃO MISTA DO CONGRESSO",IFERROR(_xlfn.XLOOKUP($G407,$AH:$AH,$AI:$AI),IFERROR(_xlfn.XLOOKUP($G407,'2021'!$F:$F,'2021'!$G:$G),IFERROR(_xlfn.XLOOKUP($G407,'2022'!$G:$G,'2022'!$H:$H),IFERROR(_xlfn.XLOOKUP($G407,'2023'!$G:$G,'2023'!$H:$H),IFERROR(_xlfn.XLOOKUP($G407,'2019'!$G:$G,'2019'!$H:$H),IFERROR(_xlfn.XLOOKUP($G407,'2024'!$G:$G,'2024'!$H:$H),IFERROR(_xlfn.XLOOKUP($G407,'2025'!$G:$G,'2025'!$H:$H),IFERROR(_xlfn.XLOOKUP($G407,'2026'!$G:$G,'2026'!$H:$H),""))))))))))</f>
        <v>DEPUTADO FEDERAL</v>
      </c>
      <c r="I407" s="9" t="s">
        <v>611</v>
      </c>
      <c r="J407" s="9" t="s">
        <v>5730</v>
      </c>
      <c r="K407" s="9" t="s">
        <v>40</v>
      </c>
      <c r="L407" s="9" t="s">
        <v>41</v>
      </c>
      <c r="M407" s="9" t="s">
        <v>232</v>
      </c>
      <c r="N407" s="9" t="s">
        <v>233</v>
      </c>
      <c r="O407" s="9" t="s">
        <v>5635</v>
      </c>
      <c r="P407" s="9" t="s">
        <v>45</v>
      </c>
      <c r="Q407" s="9" t="s">
        <v>235</v>
      </c>
      <c r="R407" s="9" t="s">
        <v>45</v>
      </c>
      <c r="S407" s="9" t="s">
        <v>5277</v>
      </c>
      <c r="T407" s="9" t="s">
        <v>622</v>
      </c>
      <c r="U407" s="9" t="s">
        <v>611</v>
      </c>
      <c r="V407" s="9" t="s">
        <v>5279</v>
      </c>
      <c r="W407" s="9" t="s">
        <v>51</v>
      </c>
      <c r="X407" s="9" t="s">
        <v>102</v>
      </c>
      <c r="Y407" s="9" t="s">
        <v>53</v>
      </c>
      <c r="Z407" s="9" t="s">
        <v>54</v>
      </c>
      <c r="AA407" s="9" t="s">
        <v>55</v>
      </c>
      <c r="AB407" s="9" t="s">
        <v>5248</v>
      </c>
      <c r="AC407" s="12">
        <v>0</v>
      </c>
      <c r="AD407" s="6"/>
      <c r="AE407" s="10" t="str" cm="1">
        <f t="array" aca="1" ref="AE407" ca="1">IFERROR(_xlfn.XLOOKUP(MID(CELL("filename",$A$1),FIND("]",CELL("filename",$A$1))+1,255)&amp;"|"&amp;$C407,Fonte_OM_Objeto!$G:$G,Fonte_OM_Objeto!$J:$J),"")</f>
        <v/>
      </c>
      <c r="AF407" s="10" t="str" cm="1">
        <f t="array" aca="1" ref="AF407" ca="1">IFERROR(_xlfn.XLOOKUP(MID(CELL("filename",$A$1),FIND("]",CELL("filename",$A$1))+1,255)&amp;"|"&amp;$C407,Fonte_OM_Objeto!$G:$G,Fonte_OM_Objeto!$K:$K),"")</f>
        <v/>
      </c>
    </row>
    <row r="408" spans="1:32" s="1" customFormat="1" ht="19.7" customHeight="1" x14ac:dyDescent="0.2">
      <c r="A408" s="9" t="s">
        <v>30</v>
      </c>
      <c r="B408" s="9" t="s">
        <v>31</v>
      </c>
      <c r="C408" s="9" t="s">
        <v>6198</v>
      </c>
      <c r="D408" s="9" t="s">
        <v>33</v>
      </c>
      <c r="E408" s="9"/>
      <c r="F408" s="9" t="s">
        <v>6195</v>
      </c>
      <c r="G408" s="9" t="s">
        <v>5306</v>
      </c>
      <c r="H408" s="13" t="str">
        <f>IF($D408="BANCADA ESTADUAL (RP 7)","BANCADA ESTADUAL",IF($D408="RELATOR (RP 9)","COMISSÃO MISTA DO CONGRESSO",IFERROR(_xlfn.XLOOKUP($G408,$AH:$AH,$AI:$AI),IFERROR(_xlfn.XLOOKUP($G408,'2021'!$F:$F,'2021'!$G:$G),IFERROR(_xlfn.XLOOKUP($G408,'2022'!$G:$G,'2022'!$H:$H),IFERROR(_xlfn.XLOOKUP($G408,'2023'!$G:$G,'2023'!$H:$H),IFERROR(_xlfn.XLOOKUP($G408,'2019'!$G:$G,'2019'!$H:$H),IFERROR(_xlfn.XLOOKUP($G408,'2024'!$G:$G,'2024'!$H:$H),IFERROR(_xlfn.XLOOKUP($G408,'2025'!$G:$G,'2025'!$H:$H),IFERROR(_xlfn.XLOOKUP($G408,'2026'!$G:$G,'2026'!$H:$H),""))))))))))</f>
        <v>DEPUTADO FEDERAL</v>
      </c>
      <c r="I408" s="9" t="s">
        <v>611</v>
      </c>
      <c r="J408" s="9" t="s">
        <v>5730</v>
      </c>
      <c r="K408" s="9" t="s">
        <v>40</v>
      </c>
      <c r="L408" s="9" t="s">
        <v>41</v>
      </c>
      <c r="M408" s="9" t="s">
        <v>232</v>
      </c>
      <c r="N408" s="9" t="s">
        <v>233</v>
      </c>
      <c r="O408" s="9" t="s">
        <v>5635</v>
      </c>
      <c r="P408" s="9" t="s">
        <v>45</v>
      </c>
      <c r="Q408" s="9" t="s">
        <v>235</v>
      </c>
      <c r="R408" s="9" t="s">
        <v>45</v>
      </c>
      <c r="S408" s="9" t="s">
        <v>5277</v>
      </c>
      <c r="T408" s="9" t="s">
        <v>622</v>
      </c>
      <c r="U408" s="9" t="s">
        <v>611</v>
      </c>
      <c r="V408" s="9" t="s">
        <v>5279</v>
      </c>
      <c r="W408" s="9" t="s">
        <v>51</v>
      </c>
      <c r="X408" s="9" t="s">
        <v>52</v>
      </c>
      <c r="Y408" s="9" t="s">
        <v>5275</v>
      </c>
      <c r="Z408" s="9" t="s">
        <v>54</v>
      </c>
      <c r="AA408" s="9" t="s">
        <v>55</v>
      </c>
      <c r="AB408" s="9" t="s">
        <v>5248</v>
      </c>
      <c r="AC408" s="12">
        <v>0</v>
      </c>
      <c r="AD408" s="6"/>
      <c r="AE408" s="10" t="str" cm="1">
        <f t="array" aca="1" ref="AE408" ca="1">IFERROR(_xlfn.XLOOKUP(MID(CELL("filename",$A$1),FIND("]",CELL("filename",$A$1))+1,255)&amp;"|"&amp;$C408,Fonte_OM_Objeto!$G:$G,Fonte_OM_Objeto!$J:$J),"")</f>
        <v/>
      </c>
      <c r="AF408" s="10" t="str" cm="1">
        <f t="array" aca="1" ref="AF408" ca="1">IFERROR(_xlfn.XLOOKUP(MID(CELL("filename",$A$1),FIND("]",CELL("filename",$A$1))+1,255)&amp;"|"&amp;$C408,Fonte_OM_Objeto!$G:$G,Fonte_OM_Objeto!$K:$K),"")</f>
        <v/>
      </c>
    </row>
    <row r="409" spans="1:32" s="1" customFormat="1" ht="19.7" customHeight="1" x14ac:dyDescent="0.2">
      <c r="A409" s="9" t="s">
        <v>30</v>
      </c>
      <c r="B409" s="9" t="s">
        <v>31</v>
      </c>
      <c r="C409" s="9" t="s">
        <v>6197</v>
      </c>
      <c r="D409" s="9" t="s">
        <v>33</v>
      </c>
      <c r="E409" s="9"/>
      <c r="F409" s="9" t="s">
        <v>6195</v>
      </c>
      <c r="G409" s="9" t="s">
        <v>5306</v>
      </c>
      <c r="H409" s="13" t="str">
        <f>IF($D409="BANCADA ESTADUAL (RP 7)","BANCADA ESTADUAL",IF($D409="RELATOR (RP 9)","COMISSÃO MISTA DO CONGRESSO",IFERROR(_xlfn.XLOOKUP($G409,$AH:$AH,$AI:$AI),IFERROR(_xlfn.XLOOKUP($G409,'2021'!$F:$F,'2021'!$G:$G),IFERROR(_xlfn.XLOOKUP($G409,'2022'!$G:$G,'2022'!$H:$H),IFERROR(_xlfn.XLOOKUP($G409,'2023'!$G:$G,'2023'!$H:$H),IFERROR(_xlfn.XLOOKUP($G409,'2019'!$G:$G,'2019'!$H:$H),IFERROR(_xlfn.XLOOKUP($G409,'2024'!$G:$G,'2024'!$H:$H),IFERROR(_xlfn.XLOOKUP($G409,'2025'!$G:$G,'2025'!$H:$H),IFERROR(_xlfn.XLOOKUP($G409,'2026'!$G:$G,'2026'!$H:$H),""))))))))))</f>
        <v>DEPUTADO FEDERAL</v>
      </c>
      <c r="I409" s="9" t="s">
        <v>611</v>
      </c>
      <c r="J409" s="9" t="s">
        <v>5730</v>
      </c>
      <c r="K409" s="9" t="s">
        <v>40</v>
      </c>
      <c r="L409" s="9" t="s">
        <v>41</v>
      </c>
      <c r="M409" s="9" t="s">
        <v>232</v>
      </c>
      <c r="N409" s="9" t="s">
        <v>233</v>
      </c>
      <c r="O409" s="9" t="s">
        <v>5635</v>
      </c>
      <c r="P409" s="9" t="s">
        <v>45</v>
      </c>
      <c r="Q409" s="9" t="s">
        <v>235</v>
      </c>
      <c r="R409" s="9" t="s">
        <v>45</v>
      </c>
      <c r="S409" s="9" t="s">
        <v>5277</v>
      </c>
      <c r="T409" s="9" t="s">
        <v>622</v>
      </c>
      <c r="U409" s="9" t="s">
        <v>611</v>
      </c>
      <c r="V409" s="9" t="s">
        <v>5279</v>
      </c>
      <c r="W409" s="9" t="s">
        <v>51</v>
      </c>
      <c r="X409" s="9" t="s">
        <v>52</v>
      </c>
      <c r="Y409" s="9" t="s">
        <v>5275</v>
      </c>
      <c r="Z409" s="9" t="s">
        <v>54</v>
      </c>
      <c r="AA409" s="9" t="s">
        <v>55</v>
      </c>
      <c r="AB409" s="9" t="s">
        <v>5234</v>
      </c>
      <c r="AC409" s="12">
        <v>0</v>
      </c>
      <c r="AD409" s="6"/>
      <c r="AE409" s="10" t="str" cm="1">
        <f t="array" aca="1" ref="AE409" ca="1">IFERROR(_xlfn.XLOOKUP(MID(CELL("filename",$A$1),FIND("]",CELL("filename",$A$1))+1,255)&amp;"|"&amp;$C409,Fonte_OM_Objeto!$G:$G,Fonte_OM_Objeto!$J:$J),"")</f>
        <v/>
      </c>
      <c r="AF409" s="10" t="str" cm="1">
        <f t="array" aca="1" ref="AF409" ca="1">IFERROR(_xlfn.XLOOKUP(MID(CELL("filename",$A$1),FIND("]",CELL("filename",$A$1))+1,255)&amp;"|"&amp;$C409,Fonte_OM_Objeto!$G:$G,Fonte_OM_Objeto!$K:$K),"")</f>
        <v/>
      </c>
    </row>
    <row r="410" spans="1:32" s="1" customFormat="1" ht="19.7" customHeight="1" x14ac:dyDescent="0.2">
      <c r="A410" s="9" t="s">
        <v>30</v>
      </c>
      <c r="B410" s="9" t="s">
        <v>31</v>
      </c>
      <c r="C410" s="9" t="s">
        <v>6196</v>
      </c>
      <c r="D410" s="9" t="s">
        <v>33</v>
      </c>
      <c r="E410" s="9"/>
      <c r="F410" s="9" t="s">
        <v>6195</v>
      </c>
      <c r="G410" s="9" t="s">
        <v>5306</v>
      </c>
      <c r="H410" s="13" t="str">
        <f>IF($D410="BANCADA ESTADUAL (RP 7)","BANCADA ESTADUAL",IF($D410="RELATOR (RP 9)","COMISSÃO MISTA DO CONGRESSO",IFERROR(_xlfn.XLOOKUP($G410,$AH:$AH,$AI:$AI),IFERROR(_xlfn.XLOOKUP($G410,'2021'!$F:$F,'2021'!$G:$G),IFERROR(_xlfn.XLOOKUP($G410,'2022'!$G:$G,'2022'!$H:$H),IFERROR(_xlfn.XLOOKUP($G410,'2023'!$G:$G,'2023'!$H:$H),IFERROR(_xlfn.XLOOKUP($G410,'2019'!$G:$G,'2019'!$H:$H),IFERROR(_xlfn.XLOOKUP($G410,'2024'!$G:$G,'2024'!$H:$H),IFERROR(_xlfn.XLOOKUP($G410,'2025'!$G:$G,'2025'!$H:$H),IFERROR(_xlfn.XLOOKUP($G410,'2026'!$G:$G,'2026'!$H:$H),""))))))))))</f>
        <v>DEPUTADO FEDERAL</v>
      </c>
      <c r="I410" s="9" t="s">
        <v>611</v>
      </c>
      <c r="J410" s="9" t="s">
        <v>5730</v>
      </c>
      <c r="K410" s="9" t="s">
        <v>40</v>
      </c>
      <c r="L410" s="9" t="s">
        <v>41</v>
      </c>
      <c r="M410" s="9" t="s">
        <v>232</v>
      </c>
      <c r="N410" s="9" t="s">
        <v>233</v>
      </c>
      <c r="O410" s="9" t="s">
        <v>5635</v>
      </c>
      <c r="P410" s="9" t="s">
        <v>45</v>
      </c>
      <c r="Q410" s="9" t="s">
        <v>235</v>
      </c>
      <c r="R410" s="9" t="s">
        <v>45</v>
      </c>
      <c r="S410" s="9" t="s">
        <v>5277</v>
      </c>
      <c r="T410" s="9" t="s">
        <v>622</v>
      </c>
      <c r="U410" s="9" t="s">
        <v>611</v>
      </c>
      <c r="V410" s="9" t="s">
        <v>5279</v>
      </c>
      <c r="W410" s="9" t="s">
        <v>51</v>
      </c>
      <c r="X410" s="9" t="s">
        <v>52</v>
      </c>
      <c r="Y410" s="9" t="s">
        <v>5275</v>
      </c>
      <c r="Z410" s="9" t="s">
        <v>5207</v>
      </c>
      <c r="AA410" s="9" t="s">
        <v>55</v>
      </c>
      <c r="AB410" s="9" t="s">
        <v>5248</v>
      </c>
      <c r="AC410" s="12">
        <v>0</v>
      </c>
      <c r="AD410" s="6"/>
      <c r="AE410" s="10" t="str" cm="1">
        <f t="array" aca="1" ref="AE410" ca="1">IFERROR(_xlfn.XLOOKUP(MID(CELL("filename",$A$1),FIND("]",CELL("filename",$A$1))+1,255)&amp;"|"&amp;$C410,Fonte_OM_Objeto!$G:$G,Fonte_OM_Objeto!$J:$J),"")</f>
        <v/>
      </c>
      <c r="AF410" s="10" t="str" cm="1">
        <f t="array" aca="1" ref="AF410" ca="1">IFERROR(_xlfn.XLOOKUP(MID(CELL("filename",$A$1),FIND("]",CELL("filename",$A$1))+1,255)&amp;"|"&amp;$C410,Fonte_OM_Objeto!$G:$G,Fonte_OM_Objeto!$K:$K),"")</f>
        <v/>
      </c>
    </row>
    <row r="411" spans="1:32" s="1" customFormat="1" ht="19.7" customHeight="1" x14ac:dyDescent="0.2">
      <c r="A411" s="9" t="s">
        <v>30</v>
      </c>
      <c r="B411" s="9" t="s">
        <v>31</v>
      </c>
      <c r="C411" s="9" t="s">
        <v>6194</v>
      </c>
      <c r="D411" s="9" t="s">
        <v>33</v>
      </c>
      <c r="E411" s="9"/>
      <c r="F411" s="9" t="s">
        <v>6193</v>
      </c>
      <c r="G411" s="9" t="s">
        <v>6192</v>
      </c>
      <c r="H411" s="13" t="str">
        <f>IF($D411="BANCADA ESTADUAL (RP 7)","BANCADA ESTADUAL",IF($D411="RELATOR (RP 9)","COMISSÃO MISTA DO CONGRESSO",IFERROR(_xlfn.XLOOKUP($G411,$AH:$AH,$AI:$AI),IFERROR(_xlfn.XLOOKUP($G411,'2021'!$F:$F,'2021'!$G:$G),IFERROR(_xlfn.XLOOKUP($G411,'2022'!$G:$G,'2022'!$H:$H),IFERROR(_xlfn.XLOOKUP($G411,'2023'!$G:$G,'2023'!$H:$H),IFERROR(_xlfn.XLOOKUP($G411,'2019'!$G:$G,'2019'!$H:$H),IFERROR(_xlfn.XLOOKUP($G411,'2024'!$G:$G,'2024'!$H:$H),IFERROR(_xlfn.XLOOKUP($G411,'2025'!$G:$G,'2025'!$H:$H),IFERROR(_xlfn.XLOOKUP($G411,'2026'!$G:$G,'2026'!$H:$H),""))))))))))</f>
        <v>SENADOR</v>
      </c>
      <c r="I411" s="9" t="s">
        <v>212</v>
      </c>
      <c r="J411" s="9" t="s">
        <v>477</v>
      </c>
      <c r="K411" s="9" t="s">
        <v>40</v>
      </c>
      <c r="L411" s="9" t="s">
        <v>41</v>
      </c>
      <c r="M411" s="9" t="s">
        <v>59</v>
      </c>
      <c r="N411" s="9" t="s">
        <v>5252</v>
      </c>
      <c r="O411" s="9" t="s">
        <v>5256</v>
      </c>
      <c r="P411" s="9" t="s">
        <v>45</v>
      </c>
      <c r="Q411" s="9" t="s">
        <v>62</v>
      </c>
      <c r="R411" s="9" t="s">
        <v>45</v>
      </c>
      <c r="S411" s="9" t="s">
        <v>5218</v>
      </c>
      <c r="T411" s="9" t="s">
        <v>75</v>
      </c>
      <c r="U411" s="9" t="s">
        <v>76</v>
      </c>
      <c r="V411" s="9" t="s">
        <v>75</v>
      </c>
      <c r="W411" s="9" t="s">
        <v>51</v>
      </c>
      <c r="X411" s="9" t="s">
        <v>52</v>
      </c>
      <c r="Y411" s="9" t="s">
        <v>53</v>
      </c>
      <c r="Z411" s="9" t="s">
        <v>5207</v>
      </c>
      <c r="AA411" s="9" t="s">
        <v>55</v>
      </c>
      <c r="AB411" s="9" t="s">
        <v>5248</v>
      </c>
      <c r="AC411" s="12">
        <v>0</v>
      </c>
      <c r="AD411" s="6"/>
      <c r="AE411" s="10" t="str" cm="1">
        <f t="array" aca="1" ref="AE411" ca="1">IFERROR(_xlfn.XLOOKUP(MID(CELL("filename",$A$1),FIND("]",CELL("filename",$A$1))+1,255)&amp;"|"&amp;$C411,Fonte_OM_Objeto!$G:$G,Fonte_OM_Objeto!$J:$J),"")</f>
        <v/>
      </c>
      <c r="AF411" s="10" t="str" cm="1">
        <f t="array" aca="1" ref="AF411" ca="1">IFERROR(_xlfn.XLOOKUP(MID(CELL("filename",$A$1),FIND("]",CELL("filename",$A$1))+1,255)&amp;"|"&amp;$C411,Fonte_OM_Objeto!$G:$G,Fonte_OM_Objeto!$K:$K),"")</f>
        <v/>
      </c>
    </row>
    <row r="412" spans="1:32" s="1" customFormat="1" ht="19.7" customHeight="1" x14ac:dyDescent="0.2">
      <c r="A412" s="9" t="s">
        <v>30</v>
      </c>
      <c r="B412" s="9" t="s">
        <v>31</v>
      </c>
      <c r="C412" s="9" t="s">
        <v>6191</v>
      </c>
      <c r="D412" s="9" t="s">
        <v>33</v>
      </c>
      <c r="E412" s="9"/>
      <c r="F412" s="9" t="s">
        <v>6187</v>
      </c>
      <c r="G412" s="9" t="s">
        <v>6186</v>
      </c>
      <c r="H412" s="13" t="str">
        <f>IF($D412="BANCADA ESTADUAL (RP 7)","BANCADA ESTADUAL",IF($D412="RELATOR (RP 9)","COMISSÃO MISTA DO CONGRESSO",IFERROR(_xlfn.XLOOKUP($G412,$AH:$AH,$AI:$AI),IFERROR(_xlfn.XLOOKUP($G412,'2021'!$F:$F,'2021'!$G:$G),IFERROR(_xlfn.XLOOKUP($G412,'2022'!$G:$G,'2022'!$H:$H),IFERROR(_xlfn.XLOOKUP($G412,'2023'!$G:$G,'2023'!$H:$H),IFERROR(_xlfn.XLOOKUP($G412,'2019'!$G:$G,'2019'!$H:$H),IFERROR(_xlfn.XLOOKUP($G412,'2024'!$G:$G,'2024'!$H:$H),IFERROR(_xlfn.XLOOKUP($G412,'2025'!$G:$G,'2025'!$H:$H),IFERROR(_xlfn.XLOOKUP($G412,'2026'!$G:$G,'2026'!$H:$H),""))))))))))</f>
        <v>DEPUTADO FEDERAL</v>
      </c>
      <c r="I412" s="9" t="s">
        <v>242</v>
      </c>
      <c r="J412" s="9" t="s">
        <v>82</v>
      </c>
      <c r="K412" s="9" t="s">
        <v>40</v>
      </c>
      <c r="L412" s="9" t="s">
        <v>41</v>
      </c>
      <c r="M412" s="9" t="s">
        <v>97</v>
      </c>
      <c r="N412" s="9" t="s">
        <v>5264</v>
      </c>
      <c r="O412" s="9" t="s">
        <v>6190</v>
      </c>
      <c r="P412" s="9" t="s">
        <v>45</v>
      </c>
      <c r="Q412" s="9" t="s">
        <v>335</v>
      </c>
      <c r="R412" s="9" t="s">
        <v>45</v>
      </c>
      <c r="S412" s="9" t="s">
        <v>5218</v>
      </c>
      <c r="T412" s="9" t="s">
        <v>246</v>
      </c>
      <c r="U412" s="9" t="s">
        <v>242</v>
      </c>
      <c r="V412" s="9" t="s">
        <v>6189</v>
      </c>
      <c r="W412" s="9" t="s">
        <v>51</v>
      </c>
      <c r="X412" s="9" t="s">
        <v>52</v>
      </c>
      <c r="Y412" s="9" t="s">
        <v>53</v>
      </c>
      <c r="Z412" s="9" t="s">
        <v>54</v>
      </c>
      <c r="AA412" s="9" t="s">
        <v>55</v>
      </c>
      <c r="AB412" s="9" t="s">
        <v>5248</v>
      </c>
      <c r="AC412" s="12">
        <v>264000</v>
      </c>
      <c r="AD412" s="6"/>
      <c r="AE412" s="10" t="str" cm="1">
        <f t="array" aca="1" ref="AE412" ca="1">IFERROR(_xlfn.XLOOKUP(MID(CELL("filename",$A$1),FIND("]",CELL("filename",$A$1))+1,255)&amp;"|"&amp;$C412,Fonte_OM_Objeto!$G:$G,Fonte_OM_Objeto!$J:$J),"")</f>
        <v/>
      </c>
      <c r="AF412" s="10" t="str" cm="1">
        <f t="array" aca="1" ref="AF412" ca="1">IFERROR(_xlfn.XLOOKUP(MID(CELL("filename",$A$1),FIND("]",CELL("filename",$A$1))+1,255)&amp;"|"&amp;$C412,Fonte_OM_Objeto!$G:$G,Fonte_OM_Objeto!$K:$K),"")</f>
        <v/>
      </c>
    </row>
    <row r="413" spans="1:32" s="1" customFormat="1" ht="19.7" customHeight="1" x14ac:dyDescent="0.2">
      <c r="A413" s="9" t="s">
        <v>30</v>
      </c>
      <c r="B413" s="9" t="s">
        <v>31</v>
      </c>
      <c r="C413" s="9" t="s">
        <v>6191</v>
      </c>
      <c r="D413" s="9" t="s">
        <v>33</v>
      </c>
      <c r="E413" s="9"/>
      <c r="F413" s="9" t="s">
        <v>6187</v>
      </c>
      <c r="G413" s="9" t="s">
        <v>6186</v>
      </c>
      <c r="H413" s="13" t="str">
        <f>IF($D413="BANCADA ESTADUAL (RP 7)","BANCADA ESTADUAL",IF($D413="RELATOR (RP 9)","COMISSÃO MISTA DO CONGRESSO",IFERROR(_xlfn.XLOOKUP($G413,$AH:$AH,$AI:$AI),IFERROR(_xlfn.XLOOKUP($G413,'2021'!$F:$F,'2021'!$G:$G),IFERROR(_xlfn.XLOOKUP($G413,'2022'!$G:$G,'2022'!$H:$H),IFERROR(_xlfn.XLOOKUP($G413,'2023'!$G:$G,'2023'!$H:$H),IFERROR(_xlfn.XLOOKUP($G413,'2019'!$G:$G,'2019'!$H:$H),IFERROR(_xlfn.XLOOKUP($G413,'2024'!$G:$G,'2024'!$H:$H),IFERROR(_xlfn.XLOOKUP($G413,'2025'!$G:$G,'2025'!$H:$H),IFERROR(_xlfn.XLOOKUP($G413,'2026'!$G:$G,'2026'!$H:$H),""))))))))))</f>
        <v>DEPUTADO FEDERAL</v>
      </c>
      <c r="I413" s="9" t="s">
        <v>242</v>
      </c>
      <c r="J413" s="9" t="s">
        <v>82</v>
      </c>
      <c r="K413" s="9" t="s">
        <v>40</v>
      </c>
      <c r="L413" s="9" t="s">
        <v>41</v>
      </c>
      <c r="M413" s="9" t="s">
        <v>97</v>
      </c>
      <c r="N413" s="9" t="s">
        <v>5264</v>
      </c>
      <c r="O413" s="9" t="s">
        <v>6190</v>
      </c>
      <c r="P413" s="9" t="s">
        <v>45</v>
      </c>
      <c r="Q413" s="9" t="s">
        <v>335</v>
      </c>
      <c r="R413" s="9" t="s">
        <v>45</v>
      </c>
      <c r="S413" s="9" t="s">
        <v>5218</v>
      </c>
      <c r="T413" s="9" t="s">
        <v>246</v>
      </c>
      <c r="U413" s="9" t="s">
        <v>242</v>
      </c>
      <c r="V413" s="9" t="s">
        <v>6189</v>
      </c>
      <c r="W413" s="9" t="s">
        <v>51</v>
      </c>
      <c r="X413" s="9" t="s">
        <v>52</v>
      </c>
      <c r="Y413" s="9" t="s">
        <v>207</v>
      </c>
      <c r="Z413" s="9" t="s">
        <v>54</v>
      </c>
      <c r="AA413" s="9" t="s">
        <v>55</v>
      </c>
      <c r="AB413" s="9" t="s">
        <v>5248</v>
      </c>
      <c r="AC413" s="12">
        <v>0</v>
      </c>
      <c r="AD413" s="6"/>
      <c r="AE413" s="10" t="str" cm="1">
        <f t="array" aca="1" ref="AE413" ca="1">IFERROR(_xlfn.XLOOKUP(MID(CELL("filename",$A$1),FIND("]",CELL("filename",$A$1))+1,255)&amp;"|"&amp;$C413,Fonte_OM_Objeto!$G:$G,Fonte_OM_Objeto!$J:$J),"")</f>
        <v/>
      </c>
      <c r="AF413" s="10" t="str" cm="1">
        <f t="array" aca="1" ref="AF413" ca="1">IFERROR(_xlfn.XLOOKUP(MID(CELL("filename",$A$1),FIND("]",CELL("filename",$A$1))+1,255)&amp;"|"&amp;$C413,Fonte_OM_Objeto!$G:$G,Fonte_OM_Objeto!$K:$K),"")</f>
        <v/>
      </c>
    </row>
    <row r="414" spans="1:32" s="1" customFormat="1" ht="19.7" customHeight="1" x14ac:dyDescent="0.2">
      <c r="A414" s="9" t="s">
        <v>30</v>
      </c>
      <c r="B414" s="9" t="s">
        <v>31</v>
      </c>
      <c r="C414" s="9" t="s">
        <v>6188</v>
      </c>
      <c r="D414" s="9" t="s">
        <v>33</v>
      </c>
      <c r="E414" s="9"/>
      <c r="F414" s="9" t="s">
        <v>6187</v>
      </c>
      <c r="G414" s="9" t="s">
        <v>6186</v>
      </c>
      <c r="H414" s="13" t="str">
        <f>IF($D414="BANCADA ESTADUAL (RP 7)","BANCADA ESTADUAL",IF($D414="RELATOR (RP 9)","COMISSÃO MISTA DO CONGRESSO",IFERROR(_xlfn.XLOOKUP($G414,$AH:$AH,$AI:$AI),IFERROR(_xlfn.XLOOKUP($G414,'2021'!$F:$F,'2021'!$G:$G),IFERROR(_xlfn.XLOOKUP($G414,'2022'!$G:$G,'2022'!$H:$H),IFERROR(_xlfn.XLOOKUP($G414,'2023'!$G:$G,'2023'!$H:$H),IFERROR(_xlfn.XLOOKUP($G414,'2019'!$G:$G,'2019'!$H:$H),IFERROR(_xlfn.XLOOKUP($G414,'2024'!$G:$G,'2024'!$H:$H),IFERROR(_xlfn.XLOOKUP($G414,'2025'!$G:$G,'2025'!$H:$H),IFERROR(_xlfn.XLOOKUP($G414,'2026'!$G:$G,'2026'!$H:$H),""))))))))))</f>
        <v>DEPUTADO FEDERAL</v>
      </c>
      <c r="I414" s="9" t="s">
        <v>242</v>
      </c>
      <c r="J414" s="9" t="s">
        <v>82</v>
      </c>
      <c r="K414" s="9" t="s">
        <v>40</v>
      </c>
      <c r="L414" s="9" t="s">
        <v>41</v>
      </c>
      <c r="M414" s="9" t="s">
        <v>97</v>
      </c>
      <c r="N414" s="9" t="s">
        <v>5264</v>
      </c>
      <c r="O414" s="9" t="s">
        <v>5273</v>
      </c>
      <c r="P414" s="9" t="s">
        <v>45</v>
      </c>
      <c r="Q414" s="9" t="s">
        <v>335</v>
      </c>
      <c r="R414" s="9" t="s">
        <v>45</v>
      </c>
      <c r="S414" s="9" t="s">
        <v>5272</v>
      </c>
      <c r="T414" s="9" t="s">
        <v>75</v>
      </c>
      <c r="U414" s="9" t="s">
        <v>76</v>
      </c>
      <c r="V414" s="9" t="s">
        <v>75</v>
      </c>
      <c r="W414" s="9" t="s">
        <v>51</v>
      </c>
      <c r="X414" s="9" t="s">
        <v>102</v>
      </c>
      <c r="Y414" s="9" t="s">
        <v>53</v>
      </c>
      <c r="Z414" s="9" t="s">
        <v>5207</v>
      </c>
      <c r="AA414" s="9" t="s">
        <v>55</v>
      </c>
      <c r="AB414" s="9" t="s">
        <v>5248</v>
      </c>
      <c r="AC414" s="12">
        <v>0</v>
      </c>
      <c r="AD414" s="6"/>
      <c r="AE414" s="10" t="str" cm="1">
        <f t="array" aca="1" ref="AE414" ca="1">IFERROR(_xlfn.XLOOKUP(MID(CELL("filename",$A$1),FIND("]",CELL("filename",$A$1))+1,255)&amp;"|"&amp;$C414,Fonte_OM_Objeto!$G:$G,Fonte_OM_Objeto!$J:$J),"")</f>
        <v/>
      </c>
      <c r="AF414" s="10" t="str" cm="1">
        <f t="array" aca="1" ref="AF414" ca="1">IFERROR(_xlfn.XLOOKUP(MID(CELL("filename",$A$1),FIND("]",CELL("filename",$A$1))+1,255)&amp;"|"&amp;$C414,Fonte_OM_Objeto!$G:$G,Fonte_OM_Objeto!$K:$K),"")</f>
        <v/>
      </c>
    </row>
    <row r="415" spans="1:32" s="1" customFormat="1" ht="19.7" customHeight="1" x14ac:dyDescent="0.2">
      <c r="A415" s="9" t="s">
        <v>30</v>
      </c>
      <c r="B415" s="9" t="s">
        <v>31</v>
      </c>
      <c r="C415" s="9" t="s">
        <v>6184</v>
      </c>
      <c r="D415" s="9" t="s">
        <v>33</v>
      </c>
      <c r="E415" s="9"/>
      <c r="F415" s="9" t="s">
        <v>6179</v>
      </c>
      <c r="G415" s="9" t="s">
        <v>6178</v>
      </c>
      <c r="H415" s="13" t="str">
        <f>IF($D415="BANCADA ESTADUAL (RP 7)","BANCADA ESTADUAL",IF($D415="RELATOR (RP 9)","COMISSÃO MISTA DO CONGRESSO",IFERROR(_xlfn.XLOOKUP($G415,$AH:$AH,$AI:$AI),IFERROR(_xlfn.XLOOKUP($G415,'2021'!$F:$F,'2021'!$G:$G),IFERROR(_xlfn.XLOOKUP($G415,'2022'!$G:$G,'2022'!$H:$H),IFERROR(_xlfn.XLOOKUP($G415,'2023'!$G:$G,'2023'!$H:$H),IFERROR(_xlfn.XLOOKUP($G415,'2019'!$G:$G,'2019'!$H:$H),IFERROR(_xlfn.XLOOKUP($G415,'2024'!$G:$G,'2024'!$H:$H),IFERROR(_xlfn.XLOOKUP($G415,'2025'!$G:$G,'2025'!$H:$H),IFERROR(_xlfn.XLOOKUP($G415,'2026'!$G:$G,'2026'!$H:$H),""))))))))))</f>
        <v>DEPUTADO FEDERAL</v>
      </c>
      <c r="I415" s="9" t="s">
        <v>909</v>
      </c>
      <c r="J415" s="9" t="s">
        <v>173</v>
      </c>
      <c r="K415" s="9" t="s">
        <v>40</v>
      </c>
      <c r="L415" s="9" t="s">
        <v>41</v>
      </c>
      <c r="M415" s="9" t="s">
        <v>232</v>
      </c>
      <c r="N415" s="9" t="s">
        <v>233</v>
      </c>
      <c r="O415" s="9" t="s">
        <v>6185</v>
      </c>
      <c r="P415" s="9" t="s">
        <v>45</v>
      </c>
      <c r="Q415" s="9" t="s">
        <v>5298</v>
      </c>
      <c r="R415" s="9" t="s">
        <v>45</v>
      </c>
      <c r="S415" s="9" t="s">
        <v>5231</v>
      </c>
      <c r="T415" s="9" t="s">
        <v>1227</v>
      </c>
      <c r="U415" s="9" t="s">
        <v>909</v>
      </c>
      <c r="V415" s="9" t="s">
        <v>5414</v>
      </c>
      <c r="W415" s="9" t="s">
        <v>51</v>
      </c>
      <c r="X415" s="9" t="s">
        <v>102</v>
      </c>
      <c r="Y415" s="9" t="s">
        <v>53</v>
      </c>
      <c r="Z415" s="9" t="s">
        <v>5207</v>
      </c>
      <c r="AA415" s="9" t="s">
        <v>55</v>
      </c>
      <c r="AB415" s="9" t="s">
        <v>5248</v>
      </c>
      <c r="AC415" s="12">
        <v>0</v>
      </c>
      <c r="AD415" s="6"/>
      <c r="AE415" s="10" t="str" cm="1">
        <f t="array" aca="1" ref="AE415" ca="1">IFERROR(_xlfn.XLOOKUP(MID(CELL("filename",$A$1),FIND("]",CELL("filename",$A$1))+1,255)&amp;"|"&amp;$C415,Fonte_OM_Objeto!$G:$G,Fonte_OM_Objeto!$J:$J),"")</f>
        <v>28º BATALHÃO DE CAÇADORES</v>
      </c>
      <c r="AF415" s="10" t="str" cm="1">
        <f t="array" aca="1" ref="AF415" ca="1">IFERROR(_xlfn.XLOOKUP(MID(CELL("filename",$A$1),FIND("]",CELL("filename",$A$1))+1,255)&amp;"|"&amp;$C415,Fonte_OM_Objeto!$G:$G,Fonte_OM_Objeto!$K:$K),"")</f>
        <v>EQUIPAR A OFICINA vtr</v>
      </c>
    </row>
    <row r="416" spans="1:32" s="1" customFormat="1" ht="19.7" customHeight="1" x14ac:dyDescent="0.2">
      <c r="A416" s="9" t="s">
        <v>30</v>
      </c>
      <c r="B416" s="9" t="s">
        <v>31</v>
      </c>
      <c r="C416" s="9" t="s">
        <v>6184</v>
      </c>
      <c r="D416" s="9" t="s">
        <v>33</v>
      </c>
      <c r="E416" s="9"/>
      <c r="F416" s="9" t="s">
        <v>6179</v>
      </c>
      <c r="G416" s="9" t="s">
        <v>6178</v>
      </c>
      <c r="H416" s="13" t="str">
        <f>IF($D416="BANCADA ESTADUAL (RP 7)","BANCADA ESTADUAL",IF($D416="RELATOR (RP 9)","COMISSÃO MISTA DO CONGRESSO",IFERROR(_xlfn.XLOOKUP($G416,$AH:$AH,$AI:$AI),IFERROR(_xlfn.XLOOKUP($G416,'2021'!$F:$F,'2021'!$G:$G),IFERROR(_xlfn.XLOOKUP($G416,'2022'!$G:$G,'2022'!$H:$H),IFERROR(_xlfn.XLOOKUP($G416,'2023'!$G:$G,'2023'!$H:$H),IFERROR(_xlfn.XLOOKUP($G416,'2019'!$G:$G,'2019'!$H:$H),IFERROR(_xlfn.XLOOKUP($G416,'2024'!$G:$G,'2024'!$H:$H),IFERROR(_xlfn.XLOOKUP($G416,'2025'!$G:$G,'2025'!$H:$H),IFERROR(_xlfn.XLOOKUP($G416,'2026'!$G:$G,'2026'!$H:$H),""))))))))))</f>
        <v>DEPUTADO FEDERAL</v>
      </c>
      <c r="I416" s="9" t="s">
        <v>909</v>
      </c>
      <c r="J416" s="9" t="s">
        <v>69</v>
      </c>
      <c r="K416" s="9" t="s">
        <v>40</v>
      </c>
      <c r="L416" s="9" t="s">
        <v>41</v>
      </c>
      <c r="M416" s="9" t="s">
        <v>42</v>
      </c>
      <c r="N416" s="9" t="s">
        <v>5257</v>
      </c>
      <c r="O416" s="9" t="s">
        <v>2651</v>
      </c>
      <c r="P416" s="9" t="s">
        <v>45</v>
      </c>
      <c r="Q416" s="9" t="s">
        <v>84</v>
      </c>
      <c r="R416" s="9" t="s">
        <v>45</v>
      </c>
      <c r="S416" s="9" t="s">
        <v>5218</v>
      </c>
      <c r="T416" s="9" t="s">
        <v>75</v>
      </c>
      <c r="U416" s="9" t="s">
        <v>76</v>
      </c>
      <c r="V416" s="9" t="s">
        <v>75</v>
      </c>
      <c r="W416" s="9" t="s">
        <v>51</v>
      </c>
      <c r="X416" s="9" t="s">
        <v>52</v>
      </c>
      <c r="Y416" s="9" t="s">
        <v>53</v>
      </c>
      <c r="Z416" s="9" t="s">
        <v>5207</v>
      </c>
      <c r="AA416" s="9" t="s">
        <v>55</v>
      </c>
      <c r="AB416" s="9" t="s">
        <v>5248</v>
      </c>
      <c r="AC416" s="12">
        <v>0</v>
      </c>
      <c r="AD416" s="6"/>
      <c r="AE416" s="10" t="str" cm="1">
        <f t="array" aca="1" ref="AE416" ca="1">IFERROR(_xlfn.XLOOKUP(MID(CELL("filename",$A$1),FIND("]",CELL("filename",$A$1))+1,255)&amp;"|"&amp;$C416,Fonte_OM_Objeto!$G:$G,Fonte_OM_Objeto!$J:$J),"")</f>
        <v>28º BATALHÃO DE CAÇADORES</v>
      </c>
      <c r="AF416" s="10" t="str" cm="1">
        <f t="array" aca="1" ref="AF416" ca="1">IFERROR(_xlfn.XLOOKUP(MID(CELL("filename",$A$1),FIND("]",CELL("filename",$A$1))+1,255)&amp;"|"&amp;$C416,Fonte_OM_Objeto!$G:$G,Fonte_OM_Objeto!$K:$K),"")</f>
        <v>EQUIPAR A OFICINA vtr</v>
      </c>
    </row>
    <row r="417" spans="1:32" s="1" customFormat="1" ht="19.7" customHeight="1" x14ac:dyDescent="0.2">
      <c r="A417" s="9" t="s">
        <v>30</v>
      </c>
      <c r="B417" s="9" t="s">
        <v>31</v>
      </c>
      <c r="C417" s="9" t="s">
        <v>6184</v>
      </c>
      <c r="D417" s="9" t="s">
        <v>33</v>
      </c>
      <c r="E417" s="9"/>
      <c r="F417" s="9" t="s">
        <v>6179</v>
      </c>
      <c r="G417" s="9" t="s">
        <v>6178</v>
      </c>
      <c r="H417" s="13" t="str">
        <f>IF($D417="BANCADA ESTADUAL (RP 7)","BANCADA ESTADUAL",IF($D417="RELATOR (RP 9)","COMISSÃO MISTA DO CONGRESSO",IFERROR(_xlfn.XLOOKUP($G417,$AH:$AH,$AI:$AI),IFERROR(_xlfn.XLOOKUP($G417,'2021'!$F:$F,'2021'!$G:$G),IFERROR(_xlfn.XLOOKUP($G417,'2022'!$G:$G,'2022'!$H:$H),IFERROR(_xlfn.XLOOKUP($G417,'2023'!$G:$G,'2023'!$H:$H),IFERROR(_xlfn.XLOOKUP($G417,'2019'!$G:$G,'2019'!$H:$H),IFERROR(_xlfn.XLOOKUP($G417,'2024'!$G:$G,'2024'!$H:$H),IFERROR(_xlfn.XLOOKUP($G417,'2025'!$G:$G,'2025'!$H:$H),IFERROR(_xlfn.XLOOKUP($G417,'2026'!$G:$G,'2026'!$H:$H),""))))))))))</f>
        <v>DEPUTADO FEDERAL</v>
      </c>
      <c r="I417" s="9" t="s">
        <v>909</v>
      </c>
      <c r="J417" s="9" t="s">
        <v>69</v>
      </c>
      <c r="K417" s="9" t="s">
        <v>40</v>
      </c>
      <c r="L417" s="9" t="s">
        <v>41</v>
      </c>
      <c r="M417" s="9" t="s">
        <v>42</v>
      </c>
      <c r="N417" s="9" t="s">
        <v>5257</v>
      </c>
      <c r="O417" s="9" t="s">
        <v>6183</v>
      </c>
      <c r="P417" s="9" t="s">
        <v>45</v>
      </c>
      <c r="Q417" s="9" t="s">
        <v>84</v>
      </c>
      <c r="R417" s="9" t="s">
        <v>45</v>
      </c>
      <c r="S417" s="9" t="s">
        <v>5221</v>
      </c>
      <c r="T417" s="9" t="s">
        <v>6012</v>
      </c>
      <c r="U417" s="9" t="s">
        <v>909</v>
      </c>
      <c r="V417" s="9" t="s">
        <v>3013</v>
      </c>
      <c r="W417" s="9" t="s">
        <v>51</v>
      </c>
      <c r="X417" s="9" t="s">
        <v>52</v>
      </c>
      <c r="Y417" s="9" t="s">
        <v>53</v>
      </c>
      <c r="Z417" s="9" t="s">
        <v>5207</v>
      </c>
      <c r="AA417" s="9" t="s">
        <v>55</v>
      </c>
      <c r="AB417" s="9" t="s">
        <v>5248</v>
      </c>
      <c r="AC417" s="12">
        <v>100000</v>
      </c>
      <c r="AD417" s="6"/>
      <c r="AE417" s="10" t="str" cm="1">
        <f t="array" aca="1" ref="AE417" ca="1">IFERROR(_xlfn.XLOOKUP(MID(CELL("filename",$A$1),FIND("]",CELL("filename",$A$1))+1,255)&amp;"|"&amp;$C417,Fonte_OM_Objeto!$G:$G,Fonte_OM_Objeto!$J:$J),"")</f>
        <v>28º BATALHÃO DE CAÇADORES</v>
      </c>
      <c r="AF417" s="10" t="str" cm="1">
        <f t="array" aca="1" ref="AF417" ca="1">IFERROR(_xlfn.XLOOKUP(MID(CELL("filename",$A$1),FIND("]",CELL("filename",$A$1))+1,255)&amp;"|"&amp;$C417,Fonte_OM_Objeto!$G:$G,Fonte_OM_Objeto!$K:$K),"")</f>
        <v>EQUIPAR A OFICINA vtr</v>
      </c>
    </row>
    <row r="418" spans="1:32" s="1" customFormat="1" ht="19.7" customHeight="1" x14ac:dyDescent="0.2">
      <c r="A418" s="9" t="s">
        <v>30</v>
      </c>
      <c r="B418" s="9" t="s">
        <v>31</v>
      </c>
      <c r="C418" s="9" t="s">
        <v>6180</v>
      </c>
      <c r="D418" s="9" t="s">
        <v>33</v>
      </c>
      <c r="E418" s="9"/>
      <c r="F418" s="9" t="s">
        <v>6179</v>
      </c>
      <c r="G418" s="9" t="s">
        <v>6178</v>
      </c>
      <c r="H418" s="13" t="str">
        <f>IF($D418="BANCADA ESTADUAL (RP 7)","BANCADA ESTADUAL",IF($D418="RELATOR (RP 9)","COMISSÃO MISTA DO CONGRESSO",IFERROR(_xlfn.XLOOKUP($G418,$AH:$AH,$AI:$AI),IFERROR(_xlfn.XLOOKUP($G418,'2021'!$F:$F,'2021'!$G:$G),IFERROR(_xlfn.XLOOKUP($G418,'2022'!$G:$G,'2022'!$H:$H),IFERROR(_xlfn.XLOOKUP($G418,'2023'!$G:$G,'2023'!$H:$H),IFERROR(_xlfn.XLOOKUP($G418,'2019'!$G:$G,'2019'!$H:$H),IFERROR(_xlfn.XLOOKUP($G418,'2024'!$G:$G,'2024'!$H:$H),IFERROR(_xlfn.XLOOKUP($G418,'2025'!$G:$G,'2025'!$H:$H),IFERROR(_xlfn.XLOOKUP($G418,'2026'!$G:$G,'2026'!$H:$H),""))))))))))</f>
        <v>DEPUTADO FEDERAL</v>
      </c>
      <c r="I418" s="9" t="s">
        <v>909</v>
      </c>
      <c r="J418" s="9" t="s">
        <v>173</v>
      </c>
      <c r="K418" s="9" t="s">
        <v>40</v>
      </c>
      <c r="L418" s="9" t="s">
        <v>41</v>
      </c>
      <c r="M418" s="9" t="s">
        <v>59</v>
      </c>
      <c r="N418" s="9" t="s">
        <v>5252</v>
      </c>
      <c r="O418" s="9" t="s">
        <v>6182</v>
      </c>
      <c r="P418" s="9" t="s">
        <v>45</v>
      </c>
      <c r="Q418" s="9" t="s">
        <v>62</v>
      </c>
      <c r="R418" s="9" t="s">
        <v>45</v>
      </c>
      <c r="S418" s="9" t="s">
        <v>5218</v>
      </c>
      <c r="T418" s="9" t="s">
        <v>6181</v>
      </c>
      <c r="U418" s="9" t="s">
        <v>909</v>
      </c>
      <c r="V418" s="9" t="s">
        <v>5414</v>
      </c>
      <c r="W418" s="9" t="s">
        <v>51</v>
      </c>
      <c r="X418" s="9" t="s">
        <v>52</v>
      </c>
      <c r="Y418" s="9" t="s">
        <v>53</v>
      </c>
      <c r="Z418" s="9" t="s">
        <v>5207</v>
      </c>
      <c r="AA418" s="9" t="s">
        <v>55</v>
      </c>
      <c r="AB418" s="9" t="s">
        <v>5248</v>
      </c>
      <c r="AC418" s="12">
        <v>0</v>
      </c>
      <c r="AD418" s="6"/>
      <c r="AE418" s="10" t="str" cm="1">
        <f t="array" aca="1" ref="AE418" ca="1">IFERROR(_xlfn.XLOOKUP(MID(CELL("filename",$A$1),FIND("]",CELL("filename",$A$1))+1,255)&amp;"|"&amp;$C418,Fonte_OM_Objeto!$G:$G,Fonte_OM_Objeto!$J:$J),"")</f>
        <v/>
      </c>
      <c r="AF418" s="10" t="str" cm="1">
        <f t="array" aca="1" ref="AF418" ca="1">IFERROR(_xlfn.XLOOKUP(MID(CELL("filename",$A$1),FIND("]",CELL("filename",$A$1))+1,255)&amp;"|"&amp;$C418,Fonte_OM_Objeto!$G:$G,Fonte_OM_Objeto!$K:$K),"")</f>
        <v/>
      </c>
    </row>
    <row r="419" spans="1:32" s="1" customFormat="1" ht="19.7" customHeight="1" x14ac:dyDescent="0.2">
      <c r="A419" s="9" t="s">
        <v>30</v>
      </c>
      <c r="B419" s="9" t="s">
        <v>31</v>
      </c>
      <c r="C419" s="9" t="s">
        <v>6180</v>
      </c>
      <c r="D419" s="9" t="s">
        <v>33</v>
      </c>
      <c r="E419" s="9"/>
      <c r="F419" s="9" t="s">
        <v>6179</v>
      </c>
      <c r="G419" s="9" t="s">
        <v>6178</v>
      </c>
      <c r="H419" s="13" t="str">
        <f>IF($D419="BANCADA ESTADUAL (RP 7)","BANCADA ESTADUAL",IF($D419="RELATOR (RP 9)","COMISSÃO MISTA DO CONGRESSO",IFERROR(_xlfn.XLOOKUP($G419,$AH:$AH,$AI:$AI),IFERROR(_xlfn.XLOOKUP($G419,'2021'!$F:$F,'2021'!$G:$G),IFERROR(_xlfn.XLOOKUP($G419,'2022'!$G:$G,'2022'!$H:$H),IFERROR(_xlfn.XLOOKUP($G419,'2023'!$G:$G,'2023'!$H:$H),IFERROR(_xlfn.XLOOKUP($G419,'2019'!$G:$G,'2019'!$H:$H),IFERROR(_xlfn.XLOOKUP($G419,'2024'!$G:$G,'2024'!$H:$H),IFERROR(_xlfn.XLOOKUP($G419,'2025'!$G:$G,'2025'!$H:$H),IFERROR(_xlfn.XLOOKUP($G419,'2026'!$G:$G,'2026'!$H:$H),""))))))))))</f>
        <v>DEPUTADO FEDERAL</v>
      </c>
      <c r="I419" s="9" t="s">
        <v>909</v>
      </c>
      <c r="J419" s="9" t="s">
        <v>69</v>
      </c>
      <c r="K419" s="9" t="s">
        <v>40</v>
      </c>
      <c r="L419" s="9" t="s">
        <v>41</v>
      </c>
      <c r="M419" s="9" t="s">
        <v>59</v>
      </c>
      <c r="N419" s="9" t="s">
        <v>5252</v>
      </c>
      <c r="O419" s="9" t="s">
        <v>5188</v>
      </c>
      <c r="P419" s="9" t="s">
        <v>45</v>
      </c>
      <c r="Q419" s="9" t="s">
        <v>62</v>
      </c>
      <c r="R419" s="9" t="s">
        <v>45</v>
      </c>
      <c r="S419" s="9" t="s">
        <v>5218</v>
      </c>
      <c r="T419" s="9" t="s">
        <v>1227</v>
      </c>
      <c r="U419" s="9" t="s">
        <v>909</v>
      </c>
      <c r="V419" s="9" t="s">
        <v>5414</v>
      </c>
      <c r="W419" s="9" t="s">
        <v>51</v>
      </c>
      <c r="X419" s="9" t="s">
        <v>102</v>
      </c>
      <c r="Y419" s="9" t="s">
        <v>53</v>
      </c>
      <c r="Z419" s="9" t="s">
        <v>5207</v>
      </c>
      <c r="AA419" s="9" t="s">
        <v>55</v>
      </c>
      <c r="AB419" s="9" t="s">
        <v>5248</v>
      </c>
      <c r="AC419" s="12">
        <v>100000</v>
      </c>
      <c r="AD419" s="6"/>
      <c r="AE419" s="10" t="str" cm="1">
        <f t="array" aca="1" ref="AE419" ca="1">IFERROR(_xlfn.XLOOKUP(MID(CELL("filename",$A$1),FIND("]",CELL("filename",$A$1))+1,255)&amp;"|"&amp;$C419,Fonte_OM_Objeto!$G:$G,Fonte_OM_Objeto!$J:$J),"")</f>
        <v/>
      </c>
      <c r="AF419" s="10" t="str" cm="1">
        <f t="array" aca="1" ref="AF419" ca="1">IFERROR(_xlfn.XLOOKUP(MID(CELL("filename",$A$1),FIND("]",CELL("filename",$A$1))+1,255)&amp;"|"&amp;$C419,Fonte_OM_Objeto!$G:$G,Fonte_OM_Objeto!$K:$K),"")</f>
        <v/>
      </c>
    </row>
    <row r="420" spans="1:32" s="1" customFormat="1" ht="19.7" customHeight="1" x14ac:dyDescent="0.2">
      <c r="A420" s="9" t="s">
        <v>30</v>
      </c>
      <c r="B420" s="9" t="s">
        <v>31</v>
      </c>
      <c r="C420" s="9" t="s">
        <v>6177</v>
      </c>
      <c r="D420" s="9" t="s">
        <v>33</v>
      </c>
      <c r="E420" s="9"/>
      <c r="F420" s="9" t="s">
        <v>6165</v>
      </c>
      <c r="G420" s="9" t="s">
        <v>6164</v>
      </c>
      <c r="H420" s="13" t="str">
        <f>IF($D420="BANCADA ESTADUAL (RP 7)","BANCADA ESTADUAL",IF($D420="RELATOR (RP 9)","COMISSÃO MISTA DO CONGRESSO",IFERROR(_xlfn.XLOOKUP($G420,$AH:$AH,$AI:$AI),IFERROR(_xlfn.XLOOKUP($G420,'2021'!$F:$F,'2021'!$G:$G),IFERROR(_xlfn.XLOOKUP($G420,'2022'!$G:$G,'2022'!$H:$H),IFERROR(_xlfn.XLOOKUP($G420,'2023'!$G:$G,'2023'!$H:$H),IFERROR(_xlfn.XLOOKUP($G420,'2019'!$G:$G,'2019'!$H:$H),IFERROR(_xlfn.XLOOKUP($G420,'2024'!$G:$G,'2024'!$H:$H),IFERROR(_xlfn.XLOOKUP($G420,'2025'!$G:$G,'2025'!$H:$H),IFERROR(_xlfn.XLOOKUP($G420,'2026'!$G:$G,'2026'!$H:$H),""))))))))))</f>
        <v>DEPUTADO FEDERAL</v>
      </c>
      <c r="I420" s="9" t="s">
        <v>512</v>
      </c>
      <c r="J420" s="9" t="s">
        <v>5639</v>
      </c>
      <c r="K420" s="9" t="s">
        <v>40</v>
      </c>
      <c r="L420" s="9" t="s">
        <v>41</v>
      </c>
      <c r="M420" s="9" t="s">
        <v>232</v>
      </c>
      <c r="N420" s="9" t="s">
        <v>233</v>
      </c>
      <c r="O420" s="9" t="s">
        <v>6176</v>
      </c>
      <c r="P420" s="9" t="s">
        <v>45</v>
      </c>
      <c r="Q420" s="9" t="s">
        <v>235</v>
      </c>
      <c r="R420" s="9" t="s">
        <v>45</v>
      </c>
      <c r="S420" s="9" t="s">
        <v>5277</v>
      </c>
      <c r="T420" s="9" t="s">
        <v>6175</v>
      </c>
      <c r="U420" s="9" t="s">
        <v>512</v>
      </c>
      <c r="V420" s="9" t="s">
        <v>6174</v>
      </c>
      <c r="W420" s="9" t="s">
        <v>51</v>
      </c>
      <c r="X420" s="9" t="s">
        <v>102</v>
      </c>
      <c r="Y420" s="9" t="s">
        <v>53</v>
      </c>
      <c r="Z420" s="9" t="s">
        <v>54</v>
      </c>
      <c r="AA420" s="9" t="s">
        <v>55</v>
      </c>
      <c r="AB420" s="9" t="s">
        <v>5248</v>
      </c>
      <c r="AC420" s="12">
        <v>0</v>
      </c>
      <c r="AD420" s="6"/>
      <c r="AE420" s="10" t="str" cm="1">
        <f t="array" aca="1" ref="AE420" ca="1">IFERROR(_xlfn.XLOOKUP(MID(CELL("filename",$A$1),FIND("]",CELL("filename",$A$1))+1,255)&amp;"|"&amp;$C420,Fonte_OM_Objeto!$G:$G,Fonte_OM_Objeto!$J:$J),"")</f>
        <v/>
      </c>
      <c r="AF420" s="10" t="str" cm="1">
        <f t="array" aca="1" ref="AF420" ca="1">IFERROR(_xlfn.XLOOKUP(MID(CELL("filename",$A$1),FIND("]",CELL("filename",$A$1))+1,255)&amp;"|"&amp;$C420,Fonte_OM_Objeto!$G:$G,Fonte_OM_Objeto!$K:$K),"")</f>
        <v/>
      </c>
    </row>
    <row r="421" spans="1:32" s="1" customFormat="1" ht="19.7" customHeight="1" x14ac:dyDescent="0.2">
      <c r="A421" s="9" t="s">
        <v>30</v>
      </c>
      <c r="B421" s="9" t="s">
        <v>31</v>
      </c>
      <c r="C421" s="9" t="s">
        <v>6177</v>
      </c>
      <c r="D421" s="9" t="s">
        <v>33</v>
      </c>
      <c r="E421" s="9"/>
      <c r="F421" s="9" t="s">
        <v>6165</v>
      </c>
      <c r="G421" s="9" t="s">
        <v>6164</v>
      </c>
      <c r="H421" s="13" t="str">
        <f>IF($D421="BANCADA ESTADUAL (RP 7)","BANCADA ESTADUAL",IF($D421="RELATOR (RP 9)","COMISSÃO MISTA DO CONGRESSO",IFERROR(_xlfn.XLOOKUP($G421,$AH:$AH,$AI:$AI),IFERROR(_xlfn.XLOOKUP($G421,'2021'!$F:$F,'2021'!$G:$G),IFERROR(_xlfn.XLOOKUP($G421,'2022'!$G:$G,'2022'!$H:$H),IFERROR(_xlfn.XLOOKUP($G421,'2023'!$G:$G,'2023'!$H:$H),IFERROR(_xlfn.XLOOKUP($G421,'2019'!$G:$G,'2019'!$H:$H),IFERROR(_xlfn.XLOOKUP($G421,'2024'!$G:$G,'2024'!$H:$H),IFERROR(_xlfn.XLOOKUP($G421,'2025'!$G:$G,'2025'!$H:$H),IFERROR(_xlfn.XLOOKUP($G421,'2026'!$G:$G,'2026'!$H:$H),""))))))))))</f>
        <v>DEPUTADO FEDERAL</v>
      </c>
      <c r="I421" s="9" t="s">
        <v>512</v>
      </c>
      <c r="J421" s="9" t="s">
        <v>5639</v>
      </c>
      <c r="K421" s="9" t="s">
        <v>40</v>
      </c>
      <c r="L421" s="9" t="s">
        <v>41</v>
      </c>
      <c r="M421" s="9" t="s">
        <v>232</v>
      </c>
      <c r="N421" s="9" t="s">
        <v>233</v>
      </c>
      <c r="O421" s="9" t="s">
        <v>6176</v>
      </c>
      <c r="P421" s="9" t="s">
        <v>45</v>
      </c>
      <c r="Q421" s="9" t="s">
        <v>235</v>
      </c>
      <c r="R421" s="9" t="s">
        <v>45</v>
      </c>
      <c r="S421" s="9" t="s">
        <v>5277</v>
      </c>
      <c r="T421" s="9" t="s">
        <v>6175</v>
      </c>
      <c r="U421" s="9" t="s">
        <v>512</v>
      </c>
      <c r="V421" s="9" t="s">
        <v>6174</v>
      </c>
      <c r="W421" s="9" t="s">
        <v>51</v>
      </c>
      <c r="X421" s="9" t="s">
        <v>52</v>
      </c>
      <c r="Y421" s="9" t="s">
        <v>5275</v>
      </c>
      <c r="Z421" s="9" t="s">
        <v>54</v>
      </c>
      <c r="AA421" s="9" t="s">
        <v>55</v>
      </c>
      <c r="AB421" s="9" t="s">
        <v>5248</v>
      </c>
      <c r="AC421" s="12">
        <v>0</v>
      </c>
      <c r="AD421" s="6"/>
      <c r="AE421" s="10" t="str" cm="1">
        <f t="array" aca="1" ref="AE421" ca="1">IFERROR(_xlfn.XLOOKUP(MID(CELL("filename",$A$1),FIND("]",CELL("filename",$A$1))+1,255)&amp;"|"&amp;$C421,Fonte_OM_Objeto!$G:$G,Fonte_OM_Objeto!$J:$J),"")</f>
        <v/>
      </c>
      <c r="AF421" s="10" t="str" cm="1">
        <f t="array" aca="1" ref="AF421" ca="1">IFERROR(_xlfn.XLOOKUP(MID(CELL("filename",$A$1),FIND("]",CELL("filename",$A$1))+1,255)&amp;"|"&amp;$C421,Fonte_OM_Objeto!$G:$G,Fonte_OM_Objeto!$K:$K),"")</f>
        <v/>
      </c>
    </row>
    <row r="422" spans="1:32" s="1" customFormat="1" ht="19.7" customHeight="1" x14ac:dyDescent="0.2">
      <c r="A422" s="9" t="s">
        <v>30</v>
      </c>
      <c r="B422" s="9" t="s">
        <v>31</v>
      </c>
      <c r="C422" s="9" t="s">
        <v>6177</v>
      </c>
      <c r="D422" s="9" t="s">
        <v>33</v>
      </c>
      <c r="E422" s="9"/>
      <c r="F422" s="9" t="s">
        <v>6165</v>
      </c>
      <c r="G422" s="9" t="s">
        <v>6164</v>
      </c>
      <c r="H422" s="13" t="str">
        <f>IF($D422="BANCADA ESTADUAL (RP 7)","BANCADA ESTADUAL",IF($D422="RELATOR (RP 9)","COMISSÃO MISTA DO CONGRESSO",IFERROR(_xlfn.XLOOKUP($G422,$AH:$AH,$AI:$AI),IFERROR(_xlfn.XLOOKUP($G422,'2021'!$F:$F,'2021'!$G:$G),IFERROR(_xlfn.XLOOKUP($G422,'2022'!$G:$G,'2022'!$H:$H),IFERROR(_xlfn.XLOOKUP($G422,'2023'!$G:$G,'2023'!$H:$H),IFERROR(_xlfn.XLOOKUP($G422,'2019'!$G:$G,'2019'!$H:$H),IFERROR(_xlfn.XLOOKUP($G422,'2024'!$G:$G,'2024'!$H:$H),IFERROR(_xlfn.XLOOKUP($G422,'2025'!$G:$G,'2025'!$H:$H),IFERROR(_xlfn.XLOOKUP($G422,'2026'!$G:$G,'2026'!$H:$H),""))))))))))</f>
        <v>DEPUTADO FEDERAL</v>
      </c>
      <c r="I422" s="9" t="s">
        <v>512</v>
      </c>
      <c r="J422" s="9" t="s">
        <v>5639</v>
      </c>
      <c r="K422" s="9" t="s">
        <v>40</v>
      </c>
      <c r="L422" s="9" t="s">
        <v>41</v>
      </c>
      <c r="M422" s="9" t="s">
        <v>232</v>
      </c>
      <c r="N422" s="9" t="s">
        <v>233</v>
      </c>
      <c r="O422" s="9" t="s">
        <v>6176</v>
      </c>
      <c r="P422" s="9" t="s">
        <v>45</v>
      </c>
      <c r="Q422" s="9" t="s">
        <v>235</v>
      </c>
      <c r="R422" s="9" t="s">
        <v>45</v>
      </c>
      <c r="S422" s="9" t="s">
        <v>5277</v>
      </c>
      <c r="T422" s="9" t="s">
        <v>6175</v>
      </c>
      <c r="U422" s="9" t="s">
        <v>512</v>
      </c>
      <c r="V422" s="9" t="s">
        <v>6174</v>
      </c>
      <c r="W422" s="9" t="s">
        <v>51</v>
      </c>
      <c r="X422" s="9" t="s">
        <v>52</v>
      </c>
      <c r="Y422" s="9" t="s">
        <v>53</v>
      </c>
      <c r="Z422" s="9" t="s">
        <v>54</v>
      </c>
      <c r="AA422" s="9" t="s">
        <v>55</v>
      </c>
      <c r="AB422" s="9" t="s">
        <v>5248</v>
      </c>
      <c r="AC422" s="12">
        <v>0</v>
      </c>
      <c r="AD422" s="6"/>
      <c r="AE422" s="10" t="str" cm="1">
        <f t="array" aca="1" ref="AE422" ca="1">IFERROR(_xlfn.XLOOKUP(MID(CELL("filename",$A$1),FIND("]",CELL("filename",$A$1))+1,255)&amp;"|"&amp;$C422,Fonte_OM_Objeto!$G:$G,Fonte_OM_Objeto!$J:$J),"")</f>
        <v/>
      </c>
      <c r="AF422" s="10" t="str" cm="1">
        <f t="array" aca="1" ref="AF422" ca="1">IFERROR(_xlfn.XLOOKUP(MID(CELL("filename",$A$1),FIND("]",CELL("filename",$A$1))+1,255)&amp;"|"&amp;$C422,Fonte_OM_Objeto!$G:$G,Fonte_OM_Objeto!$K:$K),"")</f>
        <v/>
      </c>
    </row>
    <row r="423" spans="1:32" s="1" customFormat="1" ht="19.7" customHeight="1" x14ac:dyDescent="0.2">
      <c r="A423" s="9" t="s">
        <v>30</v>
      </c>
      <c r="B423" s="9" t="s">
        <v>31</v>
      </c>
      <c r="C423" s="9" t="s">
        <v>6173</v>
      </c>
      <c r="D423" s="9" t="s">
        <v>33</v>
      </c>
      <c r="E423" s="9"/>
      <c r="F423" s="9" t="s">
        <v>6165</v>
      </c>
      <c r="G423" s="9" t="s">
        <v>6164</v>
      </c>
      <c r="H423" s="13" t="str">
        <f>IF($D423="BANCADA ESTADUAL (RP 7)","BANCADA ESTADUAL",IF($D423="RELATOR (RP 9)","COMISSÃO MISTA DO CONGRESSO",IFERROR(_xlfn.XLOOKUP($G423,$AH:$AH,$AI:$AI),IFERROR(_xlfn.XLOOKUP($G423,'2021'!$F:$F,'2021'!$G:$G),IFERROR(_xlfn.XLOOKUP($G423,'2022'!$G:$G,'2022'!$H:$H),IFERROR(_xlfn.XLOOKUP($G423,'2023'!$G:$G,'2023'!$H:$H),IFERROR(_xlfn.XLOOKUP($G423,'2019'!$G:$G,'2019'!$H:$H),IFERROR(_xlfn.XLOOKUP($G423,'2024'!$G:$G,'2024'!$H:$H),IFERROR(_xlfn.XLOOKUP($G423,'2025'!$G:$G,'2025'!$H:$H),IFERROR(_xlfn.XLOOKUP($G423,'2026'!$G:$G,'2026'!$H:$H),""))))))))))</f>
        <v>DEPUTADO FEDERAL</v>
      </c>
      <c r="I423" s="9" t="s">
        <v>512</v>
      </c>
      <c r="J423" s="9" t="s">
        <v>5639</v>
      </c>
      <c r="K423" s="9" t="s">
        <v>40</v>
      </c>
      <c r="L423" s="9" t="s">
        <v>41</v>
      </c>
      <c r="M423" s="9" t="s">
        <v>232</v>
      </c>
      <c r="N423" s="9" t="s">
        <v>233</v>
      </c>
      <c r="O423" s="9" t="s">
        <v>5924</v>
      </c>
      <c r="P423" s="9" t="s">
        <v>45</v>
      </c>
      <c r="Q423" s="9" t="s">
        <v>235</v>
      </c>
      <c r="R423" s="9" t="s">
        <v>45</v>
      </c>
      <c r="S423" s="9" t="s">
        <v>5277</v>
      </c>
      <c r="T423" s="9" t="s">
        <v>4658</v>
      </c>
      <c r="U423" s="9" t="s">
        <v>512</v>
      </c>
      <c r="V423" s="9" t="s">
        <v>4657</v>
      </c>
      <c r="W423" s="9" t="s">
        <v>51</v>
      </c>
      <c r="X423" s="9" t="s">
        <v>102</v>
      </c>
      <c r="Y423" s="9" t="s">
        <v>53</v>
      </c>
      <c r="Z423" s="9" t="s">
        <v>5207</v>
      </c>
      <c r="AA423" s="9" t="s">
        <v>55</v>
      </c>
      <c r="AB423" s="9" t="s">
        <v>5248</v>
      </c>
      <c r="AC423" s="12">
        <v>0</v>
      </c>
      <c r="AD423" s="6"/>
      <c r="AE423" s="10" t="str" cm="1">
        <f t="array" aca="1" ref="AE423" ca="1">IFERROR(_xlfn.XLOOKUP(MID(CELL("filename",$A$1),FIND("]",CELL("filename",$A$1))+1,255)&amp;"|"&amp;$C423,Fonte_OM_Objeto!$G:$G,Fonte_OM_Objeto!$J:$J),"")</f>
        <v/>
      </c>
      <c r="AF423" s="10" t="str" cm="1">
        <f t="array" aca="1" ref="AF423" ca="1">IFERROR(_xlfn.XLOOKUP(MID(CELL("filename",$A$1),FIND("]",CELL("filename",$A$1))+1,255)&amp;"|"&amp;$C423,Fonte_OM_Objeto!$G:$G,Fonte_OM_Objeto!$K:$K),"")</f>
        <v/>
      </c>
    </row>
    <row r="424" spans="1:32" s="1" customFormat="1" ht="19.7" customHeight="1" x14ac:dyDescent="0.2">
      <c r="A424" s="9" t="s">
        <v>30</v>
      </c>
      <c r="B424" s="9" t="s">
        <v>31</v>
      </c>
      <c r="C424" s="9" t="s">
        <v>6173</v>
      </c>
      <c r="D424" s="9" t="s">
        <v>33</v>
      </c>
      <c r="E424" s="9"/>
      <c r="F424" s="9" t="s">
        <v>6165</v>
      </c>
      <c r="G424" s="9" t="s">
        <v>6164</v>
      </c>
      <c r="H424" s="13" t="str">
        <f>IF($D424="BANCADA ESTADUAL (RP 7)","BANCADA ESTADUAL",IF($D424="RELATOR (RP 9)","COMISSÃO MISTA DO CONGRESSO",IFERROR(_xlfn.XLOOKUP($G424,$AH:$AH,$AI:$AI),IFERROR(_xlfn.XLOOKUP($G424,'2021'!$F:$F,'2021'!$G:$G),IFERROR(_xlfn.XLOOKUP($G424,'2022'!$G:$G,'2022'!$H:$H),IFERROR(_xlfn.XLOOKUP($G424,'2023'!$G:$G,'2023'!$H:$H),IFERROR(_xlfn.XLOOKUP($G424,'2019'!$G:$G,'2019'!$H:$H),IFERROR(_xlfn.XLOOKUP($G424,'2024'!$G:$G,'2024'!$H:$H),IFERROR(_xlfn.XLOOKUP($G424,'2025'!$G:$G,'2025'!$H:$H),IFERROR(_xlfn.XLOOKUP($G424,'2026'!$G:$G,'2026'!$H:$H),""))))))))))</f>
        <v>DEPUTADO FEDERAL</v>
      </c>
      <c r="I424" s="9" t="s">
        <v>512</v>
      </c>
      <c r="J424" s="9" t="s">
        <v>5639</v>
      </c>
      <c r="K424" s="9" t="s">
        <v>40</v>
      </c>
      <c r="L424" s="9" t="s">
        <v>41</v>
      </c>
      <c r="M424" s="9" t="s">
        <v>232</v>
      </c>
      <c r="N424" s="9" t="s">
        <v>233</v>
      </c>
      <c r="O424" s="9" t="s">
        <v>5924</v>
      </c>
      <c r="P424" s="9" t="s">
        <v>45</v>
      </c>
      <c r="Q424" s="9" t="s">
        <v>235</v>
      </c>
      <c r="R424" s="9" t="s">
        <v>45</v>
      </c>
      <c r="S424" s="9" t="s">
        <v>5277</v>
      </c>
      <c r="T424" s="9" t="s">
        <v>4658</v>
      </c>
      <c r="U424" s="9" t="s">
        <v>512</v>
      </c>
      <c r="V424" s="9" t="s">
        <v>4657</v>
      </c>
      <c r="W424" s="9" t="s">
        <v>51</v>
      </c>
      <c r="X424" s="9" t="s">
        <v>52</v>
      </c>
      <c r="Y424" s="9" t="s">
        <v>5275</v>
      </c>
      <c r="Z424" s="9" t="s">
        <v>5207</v>
      </c>
      <c r="AA424" s="9" t="s">
        <v>55</v>
      </c>
      <c r="AB424" s="9" t="s">
        <v>5248</v>
      </c>
      <c r="AC424" s="12">
        <v>0</v>
      </c>
      <c r="AD424" s="6"/>
      <c r="AE424" s="10" t="str" cm="1">
        <f t="array" aca="1" ref="AE424" ca="1">IFERROR(_xlfn.XLOOKUP(MID(CELL("filename",$A$1),FIND("]",CELL("filename",$A$1))+1,255)&amp;"|"&amp;$C424,Fonte_OM_Objeto!$G:$G,Fonte_OM_Objeto!$J:$J),"")</f>
        <v/>
      </c>
      <c r="AF424" s="10" t="str" cm="1">
        <f t="array" aca="1" ref="AF424" ca="1">IFERROR(_xlfn.XLOOKUP(MID(CELL("filename",$A$1),FIND("]",CELL("filename",$A$1))+1,255)&amp;"|"&amp;$C424,Fonte_OM_Objeto!$G:$G,Fonte_OM_Objeto!$K:$K),"")</f>
        <v/>
      </c>
    </row>
    <row r="425" spans="1:32" s="1" customFormat="1" ht="19.7" customHeight="1" x14ac:dyDescent="0.2">
      <c r="A425" s="9" t="s">
        <v>30</v>
      </c>
      <c r="B425" s="9" t="s">
        <v>31</v>
      </c>
      <c r="C425" s="9" t="s">
        <v>6172</v>
      </c>
      <c r="D425" s="9" t="s">
        <v>33</v>
      </c>
      <c r="E425" s="9"/>
      <c r="F425" s="9" t="s">
        <v>6165</v>
      </c>
      <c r="G425" s="9" t="s">
        <v>6164</v>
      </c>
      <c r="H425" s="13" t="str">
        <f>IF($D425="BANCADA ESTADUAL (RP 7)","BANCADA ESTADUAL",IF($D425="RELATOR (RP 9)","COMISSÃO MISTA DO CONGRESSO",IFERROR(_xlfn.XLOOKUP($G425,$AH:$AH,$AI:$AI),IFERROR(_xlfn.XLOOKUP($G425,'2021'!$F:$F,'2021'!$G:$G),IFERROR(_xlfn.XLOOKUP($G425,'2022'!$G:$G,'2022'!$H:$H),IFERROR(_xlfn.XLOOKUP($G425,'2023'!$G:$G,'2023'!$H:$H),IFERROR(_xlfn.XLOOKUP($G425,'2019'!$G:$G,'2019'!$H:$H),IFERROR(_xlfn.XLOOKUP($G425,'2024'!$G:$G,'2024'!$H:$H),IFERROR(_xlfn.XLOOKUP($G425,'2025'!$G:$G,'2025'!$H:$H),IFERROR(_xlfn.XLOOKUP($G425,'2026'!$G:$G,'2026'!$H:$H),""))))))))))</f>
        <v>DEPUTADO FEDERAL</v>
      </c>
      <c r="I425" s="9" t="s">
        <v>512</v>
      </c>
      <c r="J425" s="9" t="s">
        <v>5639</v>
      </c>
      <c r="K425" s="9" t="s">
        <v>40</v>
      </c>
      <c r="L425" s="9" t="s">
        <v>41</v>
      </c>
      <c r="M425" s="9" t="s">
        <v>97</v>
      </c>
      <c r="N425" s="9" t="s">
        <v>5264</v>
      </c>
      <c r="O425" s="9" t="s">
        <v>5268</v>
      </c>
      <c r="P425" s="9" t="s">
        <v>45</v>
      </c>
      <c r="Q425" s="9" t="s">
        <v>109</v>
      </c>
      <c r="R425" s="9" t="s">
        <v>5235</v>
      </c>
      <c r="S425" s="9" t="s">
        <v>5267</v>
      </c>
      <c r="T425" s="9" t="s">
        <v>75</v>
      </c>
      <c r="U425" s="9" t="s">
        <v>76</v>
      </c>
      <c r="V425" s="9" t="s">
        <v>75</v>
      </c>
      <c r="W425" s="9" t="s">
        <v>111</v>
      </c>
      <c r="X425" s="9" t="s">
        <v>52</v>
      </c>
      <c r="Y425" s="9" t="s">
        <v>53</v>
      </c>
      <c r="Z425" s="9" t="s">
        <v>5207</v>
      </c>
      <c r="AA425" s="9" t="s">
        <v>55</v>
      </c>
      <c r="AB425" s="9" t="s">
        <v>5248</v>
      </c>
      <c r="AC425" s="12">
        <v>0</v>
      </c>
      <c r="AD425" s="6"/>
      <c r="AE425" s="10" t="str" cm="1">
        <f t="array" aca="1" ref="AE425" ca="1">IFERROR(_xlfn.XLOOKUP(MID(CELL("filename",$A$1),FIND("]",CELL("filename",$A$1))+1,255)&amp;"|"&amp;$C425,Fonte_OM_Objeto!$G:$G,Fonte_OM_Objeto!$J:$J),"")</f>
        <v/>
      </c>
      <c r="AF425" s="10" t="str" cm="1">
        <f t="array" aca="1" ref="AF425" ca="1">IFERROR(_xlfn.XLOOKUP(MID(CELL("filename",$A$1),FIND("]",CELL("filename",$A$1))+1,255)&amp;"|"&amp;$C425,Fonte_OM_Objeto!$G:$G,Fonte_OM_Objeto!$K:$K),"")</f>
        <v/>
      </c>
    </row>
    <row r="426" spans="1:32" s="1" customFormat="1" ht="19.7" customHeight="1" x14ac:dyDescent="0.2">
      <c r="A426" s="9" t="s">
        <v>30</v>
      </c>
      <c r="B426" s="9" t="s">
        <v>31</v>
      </c>
      <c r="C426" s="9" t="s">
        <v>6171</v>
      </c>
      <c r="D426" s="9" t="s">
        <v>33</v>
      </c>
      <c r="E426" s="9"/>
      <c r="F426" s="9" t="s">
        <v>6165</v>
      </c>
      <c r="G426" s="9" t="s">
        <v>6164</v>
      </c>
      <c r="H426" s="13" t="str">
        <f>IF($D426="BANCADA ESTADUAL (RP 7)","BANCADA ESTADUAL",IF($D426="RELATOR (RP 9)","COMISSÃO MISTA DO CONGRESSO",IFERROR(_xlfn.XLOOKUP($G426,$AH:$AH,$AI:$AI),IFERROR(_xlfn.XLOOKUP($G426,'2021'!$F:$F,'2021'!$G:$G),IFERROR(_xlfn.XLOOKUP($G426,'2022'!$G:$G,'2022'!$H:$H),IFERROR(_xlfn.XLOOKUP($G426,'2023'!$G:$G,'2023'!$H:$H),IFERROR(_xlfn.XLOOKUP($G426,'2019'!$G:$G,'2019'!$H:$H),IFERROR(_xlfn.XLOOKUP($G426,'2024'!$G:$G,'2024'!$H:$H),IFERROR(_xlfn.XLOOKUP($G426,'2025'!$G:$G,'2025'!$H:$H),IFERROR(_xlfn.XLOOKUP($G426,'2026'!$G:$G,'2026'!$H:$H),""))))))))))</f>
        <v>DEPUTADO FEDERAL</v>
      </c>
      <c r="I426" s="9" t="s">
        <v>512</v>
      </c>
      <c r="J426" s="9" t="s">
        <v>5639</v>
      </c>
      <c r="K426" s="9" t="s">
        <v>40</v>
      </c>
      <c r="L426" s="9" t="s">
        <v>41</v>
      </c>
      <c r="M426" s="9" t="s">
        <v>232</v>
      </c>
      <c r="N426" s="9" t="s">
        <v>233</v>
      </c>
      <c r="O426" s="9" t="s">
        <v>5959</v>
      </c>
      <c r="P426" s="9" t="s">
        <v>45</v>
      </c>
      <c r="Q426" s="9" t="s">
        <v>235</v>
      </c>
      <c r="R426" s="9" t="s">
        <v>45</v>
      </c>
      <c r="S426" s="9" t="s">
        <v>5277</v>
      </c>
      <c r="T426" s="9" t="s">
        <v>5958</v>
      </c>
      <c r="U426" s="9" t="s">
        <v>512</v>
      </c>
      <c r="V426" s="9" t="s">
        <v>5957</v>
      </c>
      <c r="W426" s="9" t="s">
        <v>51</v>
      </c>
      <c r="X426" s="9" t="s">
        <v>102</v>
      </c>
      <c r="Y426" s="9" t="s">
        <v>53</v>
      </c>
      <c r="Z426" s="9" t="s">
        <v>54</v>
      </c>
      <c r="AA426" s="9" t="s">
        <v>55</v>
      </c>
      <c r="AB426" s="9" t="s">
        <v>5248</v>
      </c>
      <c r="AC426" s="12">
        <v>0</v>
      </c>
      <c r="AD426" s="6"/>
      <c r="AE426" s="10" t="str" cm="1">
        <f t="array" aca="1" ref="AE426" ca="1">IFERROR(_xlfn.XLOOKUP(MID(CELL("filename",$A$1),FIND("]",CELL("filename",$A$1))+1,255)&amp;"|"&amp;$C426,Fonte_OM_Objeto!$G:$G,Fonte_OM_Objeto!$J:$J),"")</f>
        <v/>
      </c>
      <c r="AF426" s="10" t="str" cm="1">
        <f t="array" aca="1" ref="AF426" ca="1">IFERROR(_xlfn.XLOOKUP(MID(CELL("filename",$A$1),FIND("]",CELL("filename",$A$1))+1,255)&amp;"|"&amp;$C426,Fonte_OM_Objeto!$G:$G,Fonte_OM_Objeto!$K:$K),"")</f>
        <v/>
      </c>
    </row>
    <row r="427" spans="1:32" s="1" customFormat="1" ht="19.7" customHeight="1" x14ac:dyDescent="0.2">
      <c r="A427" s="9" t="s">
        <v>30</v>
      </c>
      <c r="B427" s="9" t="s">
        <v>31</v>
      </c>
      <c r="C427" s="9" t="s">
        <v>6171</v>
      </c>
      <c r="D427" s="9" t="s">
        <v>33</v>
      </c>
      <c r="E427" s="9"/>
      <c r="F427" s="9" t="s">
        <v>6165</v>
      </c>
      <c r="G427" s="9" t="s">
        <v>6164</v>
      </c>
      <c r="H427" s="13" t="str">
        <f>IF($D427="BANCADA ESTADUAL (RP 7)","BANCADA ESTADUAL",IF($D427="RELATOR (RP 9)","COMISSÃO MISTA DO CONGRESSO",IFERROR(_xlfn.XLOOKUP($G427,$AH:$AH,$AI:$AI),IFERROR(_xlfn.XLOOKUP($G427,'2021'!$F:$F,'2021'!$G:$G),IFERROR(_xlfn.XLOOKUP($G427,'2022'!$G:$G,'2022'!$H:$H),IFERROR(_xlfn.XLOOKUP($G427,'2023'!$G:$G,'2023'!$H:$H),IFERROR(_xlfn.XLOOKUP($G427,'2019'!$G:$G,'2019'!$H:$H),IFERROR(_xlfn.XLOOKUP($G427,'2024'!$G:$G,'2024'!$H:$H),IFERROR(_xlfn.XLOOKUP($G427,'2025'!$G:$G,'2025'!$H:$H),IFERROR(_xlfn.XLOOKUP($G427,'2026'!$G:$G,'2026'!$H:$H),""))))))))))</f>
        <v>DEPUTADO FEDERAL</v>
      </c>
      <c r="I427" s="9" t="s">
        <v>512</v>
      </c>
      <c r="J427" s="9" t="s">
        <v>5639</v>
      </c>
      <c r="K427" s="9" t="s">
        <v>40</v>
      </c>
      <c r="L427" s="9" t="s">
        <v>41</v>
      </c>
      <c r="M427" s="9" t="s">
        <v>232</v>
      </c>
      <c r="N427" s="9" t="s">
        <v>233</v>
      </c>
      <c r="O427" s="9" t="s">
        <v>5959</v>
      </c>
      <c r="P427" s="9" t="s">
        <v>45</v>
      </c>
      <c r="Q427" s="9" t="s">
        <v>235</v>
      </c>
      <c r="R427" s="9" t="s">
        <v>45</v>
      </c>
      <c r="S427" s="9" t="s">
        <v>5277</v>
      </c>
      <c r="T427" s="9" t="s">
        <v>5958</v>
      </c>
      <c r="U427" s="9" t="s">
        <v>512</v>
      </c>
      <c r="V427" s="9" t="s">
        <v>5957</v>
      </c>
      <c r="W427" s="9" t="s">
        <v>51</v>
      </c>
      <c r="X427" s="9" t="s">
        <v>52</v>
      </c>
      <c r="Y427" s="9" t="s">
        <v>5275</v>
      </c>
      <c r="Z427" s="9" t="s">
        <v>54</v>
      </c>
      <c r="AA427" s="9" t="s">
        <v>55</v>
      </c>
      <c r="AB427" s="9" t="s">
        <v>5248</v>
      </c>
      <c r="AC427" s="12">
        <v>0</v>
      </c>
      <c r="AD427" s="6"/>
      <c r="AE427" s="10" t="str" cm="1">
        <f t="array" aca="1" ref="AE427" ca="1">IFERROR(_xlfn.XLOOKUP(MID(CELL("filename",$A$1),FIND("]",CELL("filename",$A$1))+1,255)&amp;"|"&amp;$C427,Fonte_OM_Objeto!$G:$G,Fonte_OM_Objeto!$J:$J),"")</f>
        <v/>
      </c>
      <c r="AF427" s="10" t="str" cm="1">
        <f t="array" aca="1" ref="AF427" ca="1">IFERROR(_xlfn.XLOOKUP(MID(CELL("filename",$A$1),FIND("]",CELL("filename",$A$1))+1,255)&amp;"|"&amp;$C427,Fonte_OM_Objeto!$G:$G,Fonte_OM_Objeto!$K:$K),"")</f>
        <v/>
      </c>
    </row>
    <row r="428" spans="1:32" s="1" customFormat="1" ht="19.7" customHeight="1" x14ac:dyDescent="0.2">
      <c r="A428" s="9" t="s">
        <v>30</v>
      </c>
      <c r="B428" s="9" t="s">
        <v>31</v>
      </c>
      <c r="C428" s="9" t="s">
        <v>6171</v>
      </c>
      <c r="D428" s="9" t="s">
        <v>33</v>
      </c>
      <c r="E428" s="9"/>
      <c r="F428" s="9" t="s">
        <v>6165</v>
      </c>
      <c r="G428" s="9" t="s">
        <v>6164</v>
      </c>
      <c r="H428" s="13" t="str">
        <f>IF($D428="BANCADA ESTADUAL (RP 7)","BANCADA ESTADUAL",IF($D428="RELATOR (RP 9)","COMISSÃO MISTA DO CONGRESSO",IFERROR(_xlfn.XLOOKUP($G428,$AH:$AH,$AI:$AI),IFERROR(_xlfn.XLOOKUP($G428,'2021'!$F:$F,'2021'!$G:$G),IFERROR(_xlfn.XLOOKUP($G428,'2022'!$G:$G,'2022'!$H:$H),IFERROR(_xlfn.XLOOKUP($G428,'2023'!$G:$G,'2023'!$H:$H),IFERROR(_xlfn.XLOOKUP($G428,'2019'!$G:$G,'2019'!$H:$H),IFERROR(_xlfn.XLOOKUP($G428,'2024'!$G:$G,'2024'!$H:$H),IFERROR(_xlfn.XLOOKUP($G428,'2025'!$G:$G,'2025'!$H:$H),IFERROR(_xlfn.XLOOKUP($G428,'2026'!$G:$G,'2026'!$H:$H),""))))))))))</f>
        <v>DEPUTADO FEDERAL</v>
      </c>
      <c r="I428" s="9" t="s">
        <v>512</v>
      </c>
      <c r="J428" s="9" t="s">
        <v>5639</v>
      </c>
      <c r="K428" s="9" t="s">
        <v>40</v>
      </c>
      <c r="L428" s="9" t="s">
        <v>41</v>
      </c>
      <c r="M428" s="9" t="s">
        <v>232</v>
      </c>
      <c r="N428" s="9" t="s">
        <v>233</v>
      </c>
      <c r="O428" s="9" t="s">
        <v>5959</v>
      </c>
      <c r="P428" s="9" t="s">
        <v>45</v>
      </c>
      <c r="Q428" s="9" t="s">
        <v>235</v>
      </c>
      <c r="R428" s="9" t="s">
        <v>45</v>
      </c>
      <c r="S428" s="9" t="s">
        <v>5277</v>
      </c>
      <c r="T428" s="9" t="s">
        <v>5958</v>
      </c>
      <c r="U428" s="9" t="s">
        <v>512</v>
      </c>
      <c r="V428" s="9" t="s">
        <v>5957</v>
      </c>
      <c r="W428" s="9" t="s">
        <v>51</v>
      </c>
      <c r="X428" s="9" t="s">
        <v>52</v>
      </c>
      <c r="Y428" s="9" t="s">
        <v>53</v>
      </c>
      <c r="Z428" s="9" t="s">
        <v>54</v>
      </c>
      <c r="AA428" s="9" t="s">
        <v>55</v>
      </c>
      <c r="AB428" s="9" t="s">
        <v>5248</v>
      </c>
      <c r="AC428" s="12">
        <v>0</v>
      </c>
      <c r="AD428" s="6"/>
      <c r="AE428" s="10" t="str" cm="1">
        <f t="array" aca="1" ref="AE428" ca="1">IFERROR(_xlfn.XLOOKUP(MID(CELL("filename",$A$1),FIND("]",CELL("filename",$A$1))+1,255)&amp;"|"&amp;$C428,Fonte_OM_Objeto!$G:$G,Fonte_OM_Objeto!$J:$J),"")</f>
        <v/>
      </c>
      <c r="AF428" s="10" t="str" cm="1">
        <f t="array" aca="1" ref="AF428" ca="1">IFERROR(_xlfn.XLOOKUP(MID(CELL("filename",$A$1),FIND("]",CELL("filename",$A$1))+1,255)&amp;"|"&amp;$C428,Fonte_OM_Objeto!$G:$G,Fonte_OM_Objeto!$K:$K),"")</f>
        <v/>
      </c>
    </row>
    <row r="429" spans="1:32" s="1" customFormat="1" ht="19.7" customHeight="1" x14ac:dyDescent="0.2">
      <c r="A429" s="9" t="s">
        <v>30</v>
      </c>
      <c r="B429" s="9" t="s">
        <v>31</v>
      </c>
      <c r="C429" s="9" t="s">
        <v>6170</v>
      </c>
      <c r="D429" s="9" t="s">
        <v>33</v>
      </c>
      <c r="E429" s="9"/>
      <c r="F429" s="9" t="s">
        <v>6165</v>
      </c>
      <c r="G429" s="9" t="s">
        <v>6164</v>
      </c>
      <c r="H429" s="13" t="str">
        <f>IF($D429="BANCADA ESTADUAL (RP 7)","BANCADA ESTADUAL",IF($D429="RELATOR (RP 9)","COMISSÃO MISTA DO CONGRESSO",IFERROR(_xlfn.XLOOKUP($G429,$AH:$AH,$AI:$AI),IFERROR(_xlfn.XLOOKUP($G429,'2021'!$F:$F,'2021'!$G:$G),IFERROR(_xlfn.XLOOKUP($G429,'2022'!$G:$G,'2022'!$H:$H),IFERROR(_xlfn.XLOOKUP($G429,'2023'!$G:$G,'2023'!$H:$H),IFERROR(_xlfn.XLOOKUP($G429,'2019'!$G:$G,'2019'!$H:$H),IFERROR(_xlfn.XLOOKUP($G429,'2024'!$G:$G,'2024'!$H:$H),IFERROR(_xlfn.XLOOKUP($G429,'2025'!$G:$G,'2025'!$H:$H),IFERROR(_xlfn.XLOOKUP($G429,'2026'!$G:$G,'2026'!$H:$H),""))))))))))</f>
        <v>DEPUTADO FEDERAL</v>
      </c>
      <c r="I429" s="9" t="s">
        <v>512</v>
      </c>
      <c r="J429" s="9" t="s">
        <v>5639</v>
      </c>
      <c r="K429" s="9" t="s">
        <v>40</v>
      </c>
      <c r="L429" s="9" t="s">
        <v>41</v>
      </c>
      <c r="M429" s="9" t="s">
        <v>232</v>
      </c>
      <c r="N429" s="9" t="s">
        <v>233</v>
      </c>
      <c r="O429" s="9" t="s">
        <v>6169</v>
      </c>
      <c r="P429" s="9" t="s">
        <v>45</v>
      </c>
      <c r="Q429" s="9" t="s">
        <v>235</v>
      </c>
      <c r="R429" s="9" t="s">
        <v>45</v>
      </c>
      <c r="S429" s="9" t="s">
        <v>5277</v>
      </c>
      <c r="T429" s="9" t="s">
        <v>6168</v>
      </c>
      <c r="U429" s="9" t="s">
        <v>512</v>
      </c>
      <c r="V429" s="9" t="s">
        <v>6167</v>
      </c>
      <c r="W429" s="9" t="s">
        <v>51</v>
      </c>
      <c r="X429" s="9" t="s">
        <v>102</v>
      </c>
      <c r="Y429" s="9" t="s">
        <v>53</v>
      </c>
      <c r="Z429" s="9" t="s">
        <v>54</v>
      </c>
      <c r="AA429" s="9" t="s">
        <v>55</v>
      </c>
      <c r="AB429" s="9" t="s">
        <v>5248</v>
      </c>
      <c r="AC429" s="12">
        <v>0</v>
      </c>
      <c r="AD429" s="6"/>
      <c r="AE429" s="10" t="str" cm="1">
        <f t="array" aca="1" ref="AE429" ca="1">IFERROR(_xlfn.XLOOKUP(MID(CELL("filename",$A$1),FIND("]",CELL("filename",$A$1))+1,255)&amp;"|"&amp;$C429,Fonte_OM_Objeto!$G:$G,Fonte_OM_Objeto!$J:$J),"")</f>
        <v/>
      </c>
      <c r="AF429" s="10" t="str" cm="1">
        <f t="array" aca="1" ref="AF429" ca="1">IFERROR(_xlfn.XLOOKUP(MID(CELL("filename",$A$1),FIND("]",CELL("filename",$A$1))+1,255)&amp;"|"&amp;$C429,Fonte_OM_Objeto!$G:$G,Fonte_OM_Objeto!$K:$K),"")</f>
        <v/>
      </c>
    </row>
    <row r="430" spans="1:32" s="1" customFormat="1" ht="19.7" customHeight="1" x14ac:dyDescent="0.2">
      <c r="A430" s="9" t="s">
        <v>30</v>
      </c>
      <c r="B430" s="9" t="s">
        <v>31</v>
      </c>
      <c r="C430" s="9" t="s">
        <v>6170</v>
      </c>
      <c r="D430" s="9" t="s">
        <v>33</v>
      </c>
      <c r="E430" s="9"/>
      <c r="F430" s="9" t="s">
        <v>6165</v>
      </c>
      <c r="G430" s="9" t="s">
        <v>6164</v>
      </c>
      <c r="H430" s="13" t="str">
        <f>IF($D430="BANCADA ESTADUAL (RP 7)","BANCADA ESTADUAL",IF($D430="RELATOR (RP 9)","COMISSÃO MISTA DO CONGRESSO",IFERROR(_xlfn.XLOOKUP($G430,$AH:$AH,$AI:$AI),IFERROR(_xlfn.XLOOKUP($G430,'2021'!$F:$F,'2021'!$G:$G),IFERROR(_xlfn.XLOOKUP($G430,'2022'!$G:$G,'2022'!$H:$H),IFERROR(_xlfn.XLOOKUP($G430,'2023'!$G:$G,'2023'!$H:$H),IFERROR(_xlfn.XLOOKUP($G430,'2019'!$G:$G,'2019'!$H:$H),IFERROR(_xlfn.XLOOKUP($G430,'2024'!$G:$G,'2024'!$H:$H),IFERROR(_xlfn.XLOOKUP($G430,'2025'!$G:$G,'2025'!$H:$H),IFERROR(_xlfn.XLOOKUP($G430,'2026'!$G:$G,'2026'!$H:$H),""))))))))))</f>
        <v>DEPUTADO FEDERAL</v>
      </c>
      <c r="I430" s="9" t="s">
        <v>512</v>
      </c>
      <c r="J430" s="9" t="s">
        <v>5639</v>
      </c>
      <c r="K430" s="9" t="s">
        <v>40</v>
      </c>
      <c r="L430" s="9" t="s">
        <v>41</v>
      </c>
      <c r="M430" s="9" t="s">
        <v>232</v>
      </c>
      <c r="N430" s="9" t="s">
        <v>233</v>
      </c>
      <c r="O430" s="9" t="s">
        <v>6169</v>
      </c>
      <c r="P430" s="9" t="s">
        <v>45</v>
      </c>
      <c r="Q430" s="9" t="s">
        <v>235</v>
      </c>
      <c r="R430" s="9" t="s">
        <v>45</v>
      </c>
      <c r="S430" s="9" t="s">
        <v>5277</v>
      </c>
      <c r="T430" s="9" t="s">
        <v>6168</v>
      </c>
      <c r="U430" s="9" t="s">
        <v>512</v>
      </c>
      <c r="V430" s="9" t="s">
        <v>6167</v>
      </c>
      <c r="W430" s="9" t="s">
        <v>51</v>
      </c>
      <c r="X430" s="9" t="s">
        <v>52</v>
      </c>
      <c r="Y430" s="9" t="s">
        <v>5275</v>
      </c>
      <c r="Z430" s="9" t="s">
        <v>54</v>
      </c>
      <c r="AA430" s="9" t="s">
        <v>55</v>
      </c>
      <c r="AB430" s="9" t="s">
        <v>5248</v>
      </c>
      <c r="AC430" s="12">
        <v>0</v>
      </c>
      <c r="AD430" s="6"/>
      <c r="AE430" s="10" t="str" cm="1">
        <f t="array" aca="1" ref="AE430" ca="1">IFERROR(_xlfn.XLOOKUP(MID(CELL("filename",$A$1),FIND("]",CELL("filename",$A$1))+1,255)&amp;"|"&amp;$C430,Fonte_OM_Objeto!$G:$G,Fonte_OM_Objeto!$J:$J),"")</f>
        <v/>
      </c>
      <c r="AF430" s="10" t="str" cm="1">
        <f t="array" aca="1" ref="AF430" ca="1">IFERROR(_xlfn.XLOOKUP(MID(CELL("filename",$A$1),FIND("]",CELL("filename",$A$1))+1,255)&amp;"|"&amp;$C430,Fonte_OM_Objeto!$G:$G,Fonte_OM_Objeto!$K:$K),"")</f>
        <v/>
      </c>
    </row>
    <row r="431" spans="1:32" s="1" customFormat="1" ht="19.7" customHeight="1" x14ac:dyDescent="0.2">
      <c r="A431" s="9" t="s">
        <v>30</v>
      </c>
      <c r="B431" s="9" t="s">
        <v>31</v>
      </c>
      <c r="C431" s="9" t="s">
        <v>6170</v>
      </c>
      <c r="D431" s="9" t="s">
        <v>33</v>
      </c>
      <c r="E431" s="9"/>
      <c r="F431" s="9" t="s">
        <v>6165</v>
      </c>
      <c r="G431" s="9" t="s">
        <v>6164</v>
      </c>
      <c r="H431" s="13" t="str">
        <f>IF($D431="BANCADA ESTADUAL (RP 7)","BANCADA ESTADUAL",IF($D431="RELATOR (RP 9)","COMISSÃO MISTA DO CONGRESSO",IFERROR(_xlfn.XLOOKUP($G431,$AH:$AH,$AI:$AI),IFERROR(_xlfn.XLOOKUP($G431,'2021'!$F:$F,'2021'!$G:$G),IFERROR(_xlfn.XLOOKUP($G431,'2022'!$G:$G,'2022'!$H:$H),IFERROR(_xlfn.XLOOKUP($G431,'2023'!$G:$G,'2023'!$H:$H),IFERROR(_xlfn.XLOOKUP($G431,'2019'!$G:$G,'2019'!$H:$H),IFERROR(_xlfn.XLOOKUP($G431,'2024'!$G:$G,'2024'!$H:$H),IFERROR(_xlfn.XLOOKUP($G431,'2025'!$G:$G,'2025'!$H:$H),IFERROR(_xlfn.XLOOKUP($G431,'2026'!$G:$G,'2026'!$H:$H),""))))))))))</f>
        <v>DEPUTADO FEDERAL</v>
      </c>
      <c r="I431" s="9" t="s">
        <v>512</v>
      </c>
      <c r="J431" s="9" t="s">
        <v>5639</v>
      </c>
      <c r="K431" s="9" t="s">
        <v>40</v>
      </c>
      <c r="L431" s="9" t="s">
        <v>41</v>
      </c>
      <c r="M431" s="9" t="s">
        <v>232</v>
      </c>
      <c r="N431" s="9" t="s">
        <v>233</v>
      </c>
      <c r="O431" s="9" t="s">
        <v>6169</v>
      </c>
      <c r="P431" s="9" t="s">
        <v>45</v>
      </c>
      <c r="Q431" s="9" t="s">
        <v>235</v>
      </c>
      <c r="R431" s="9" t="s">
        <v>45</v>
      </c>
      <c r="S431" s="9" t="s">
        <v>5277</v>
      </c>
      <c r="T431" s="9" t="s">
        <v>6168</v>
      </c>
      <c r="U431" s="9" t="s">
        <v>512</v>
      </c>
      <c r="V431" s="9" t="s">
        <v>6167</v>
      </c>
      <c r="W431" s="9" t="s">
        <v>51</v>
      </c>
      <c r="X431" s="9" t="s">
        <v>52</v>
      </c>
      <c r="Y431" s="9" t="s">
        <v>53</v>
      </c>
      <c r="Z431" s="9" t="s">
        <v>54</v>
      </c>
      <c r="AA431" s="9" t="s">
        <v>55</v>
      </c>
      <c r="AB431" s="9" t="s">
        <v>5248</v>
      </c>
      <c r="AC431" s="12">
        <v>0</v>
      </c>
      <c r="AD431" s="6"/>
      <c r="AE431" s="10" t="str" cm="1">
        <f t="array" aca="1" ref="AE431" ca="1">IFERROR(_xlfn.XLOOKUP(MID(CELL("filename",$A$1),FIND("]",CELL("filename",$A$1))+1,255)&amp;"|"&amp;$C431,Fonte_OM_Objeto!$G:$G,Fonte_OM_Objeto!$J:$J),"")</f>
        <v/>
      </c>
      <c r="AF431" s="10" t="str" cm="1">
        <f t="array" aca="1" ref="AF431" ca="1">IFERROR(_xlfn.XLOOKUP(MID(CELL("filename",$A$1),FIND("]",CELL("filename",$A$1))+1,255)&amp;"|"&amp;$C431,Fonte_OM_Objeto!$G:$G,Fonte_OM_Objeto!$K:$K),"")</f>
        <v/>
      </c>
    </row>
    <row r="432" spans="1:32" s="1" customFormat="1" ht="19.7" customHeight="1" x14ac:dyDescent="0.2">
      <c r="A432" s="9" t="s">
        <v>30</v>
      </c>
      <c r="B432" s="9" t="s">
        <v>31</v>
      </c>
      <c r="C432" s="9" t="s">
        <v>6166</v>
      </c>
      <c r="D432" s="9" t="s">
        <v>33</v>
      </c>
      <c r="E432" s="9"/>
      <c r="F432" s="9" t="s">
        <v>6165</v>
      </c>
      <c r="G432" s="9" t="s">
        <v>6164</v>
      </c>
      <c r="H432" s="13" t="str">
        <f>IF($D432="BANCADA ESTADUAL (RP 7)","BANCADA ESTADUAL",IF($D432="RELATOR (RP 9)","COMISSÃO MISTA DO CONGRESSO",IFERROR(_xlfn.XLOOKUP($G432,$AH:$AH,$AI:$AI),IFERROR(_xlfn.XLOOKUP($G432,'2021'!$F:$F,'2021'!$G:$G),IFERROR(_xlfn.XLOOKUP($G432,'2022'!$G:$G,'2022'!$H:$H),IFERROR(_xlfn.XLOOKUP($G432,'2023'!$G:$G,'2023'!$H:$H),IFERROR(_xlfn.XLOOKUP($G432,'2019'!$G:$G,'2019'!$H:$H),IFERROR(_xlfn.XLOOKUP($G432,'2024'!$G:$G,'2024'!$H:$H),IFERROR(_xlfn.XLOOKUP($G432,'2025'!$G:$G,'2025'!$H:$H),IFERROR(_xlfn.XLOOKUP($G432,'2026'!$G:$G,'2026'!$H:$H),""))))))))))</f>
        <v>DEPUTADO FEDERAL</v>
      </c>
      <c r="I432" s="9" t="s">
        <v>512</v>
      </c>
      <c r="J432" s="9" t="s">
        <v>5639</v>
      </c>
      <c r="K432" s="9" t="s">
        <v>40</v>
      </c>
      <c r="L432" s="9" t="s">
        <v>41</v>
      </c>
      <c r="M432" s="9" t="s">
        <v>232</v>
      </c>
      <c r="N432" s="9" t="s">
        <v>233</v>
      </c>
      <c r="O432" s="9" t="s">
        <v>6163</v>
      </c>
      <c r="P432" s="9" t="s">
        <v>45</v>
      </c>
      <c r="Q432" s="9" t="s">
        <v>235</v>
      </c>
      <c r="R432" s="9" t="s">
        <v>45</v>
      </c>
      <c r="S432" s="9" t="s">
        <v>5277</v>
      </c>
      <c r="T432" s="9" t="s">
        <v>6162</v>
      </c>
      <c r="U432" s="9" t="s">
        <v>512</v>
      </c>
      <c r="V432" s="9" t="s">
        <v>6161</v>
      </c>
      <c r="W432" s="9" t="s">
        <v>51</v>
      </c>
      <c r="X432" s="9" t="s">
        <v>102</v>
      </c>
      <c r="Y432" s="9" t="s">
        <v>53</v>
      </c>
      <c r="Z432" s="9" t="s">
        <v>54</v>
      </c>
      <c r="AA432" s="9" t="s">
        <v>55</v>
      </c>
      <c r="AB432" s="9" t="s">
        <v>5248</v>
      </c>
      <c r="AC432" s="12">
        <v>0</v>
      </c>
      <c r="AD432" s="6"/>
      <c r="AE432" s="10" t="str" cm="1">
        <f t="array" aca="1" ref="AE432" ca="1">IFERROR(_xlfn.XLOOKUP(MID(CELL("filename",$A$1),FIND("]",CELL("filename",$A$1))+1,255)&amp;"|"&amp;$C432,Fonte_OM_Objeto!$G:$G,Fonte_OM_Objeto!$J:$J),"")</f>
        <v/>
      </c>
      <c r="AF432" s="10" t="str" cm="1">
        <f t="array" aca="1" ref="AF432" ca="1">IFERROR(_xlfn.XLOOKUP(MID(CELL("filename",$A$1),FIND("]",CELL("filename",$A$1))+1,255)&amp;"|"&amp;$C432,Fonte_OM_Objeto!$G:$G,Fonte_OM_Objeto!$K:$K),"")</f>
        <v/>
      </c>
    </row>
    <row r="433" spans="1:32" s="1" customFormat="1" ht="19.7" customHeight="1" x14ac:dyDescent="0.2">
      <c r="A433" s="9" t="s">
        <v>30</v>
      </c>
      <c r="B433" s="9" t="s">
        <v>31</v>
      </c>
      <c r="C433" s="9" t="s">
        <v>6166</v>
      </c>
      <c r="D433" s="9" t="s">
        <v>33</v>
      </c>
      <c r="E433" s="9"/>
      <c r="F433" s="9" t="s">
        <v>6165</v>
      </c>
      <c r="G433" s="9" t="s">
        <v>6164</v>
      </c>
      <c r="H433" s="13" t="str">
        <f>IF($D433="BANCADA ESTADUAL (RP 7)","BANCADA ESTADUAL",IF($D433="RELATOR (RP 9)","COMISSÃO MISTA DO CONGRESSO",IFERROR(_xlfn.XLOOKUP($G433,$AH:$AH,$AI:$AI),IFERROR(_xlfn.XLOOKUP($G433,'2021'!$F:$F,'2021'!$G:$G),IFERROR(_xlfn.XLOOKUP($G433,'2022'!$G:$G,'2022'!$H:$H),IFERROR(_xlfn.XLOOKUP($G433,'2023'!$G:$G,'2023'!$H:$H),IFERROR(_xlfn.XLOOKUP($G433,'2019'!$G:$G,'2019'!$H:$H),IFERROR(_xlfn.XLOOKUP($G433,'2024'!$G:$G,'2024'!$H:$H),IFERROR(_xlfn.XLOOKUP($G433,'2025'!$G:$G,'2025'!$H:$H),IFERROR(_xlfn.XLOOKUP($G433,'2026'!$G:$G,'2026'!$H:$H),""))))))))))</f>
        <v>DEPUTADO FEDERAL</v>
      </c>
      <c r="I433" s="9" t="s">
        <v>512</v>
      </c>
      <c r="J433" s="9" t="s">
        <v>5639</v>
      </c>
      <c r="K433" s="9" t="s">
        <v>40</v>
      </c>
      <c r="L433" s="9" t="s">
        <v>41</v>
      </c>
      <c r="M433" s="9" t="s">
        <v>232</v>
      </c>
      <c r="N433" s="9" t="s">
        <v>233</v>
      </c>
      <c r="O433" s="9" t="s">
        <v>6163</v>
      </c>
      <c r="P433" s="9" t="s">
        <v>45</v>
      </c>
      <c r="Q433" s="9" t="s">
        <v>235</v>
      </c>
      <c r="R433" s="9" t="s">
        <v>45</v>
      </c>
      <c r="S433" s="9" t="s">
        <v>5277</v>
      </c>
      <c r="T433" s="9" t="s">
        <v>6162</v>
      </c>
      <c r="U433" s="9" t="s">
        <v>512</v>
      </c>
      <c r="V433" s="9" t="s">
        <v>6161</v>
      </c>
      <c r="W433" s="9" t="s">
        <v>51</v>
      </c>
      <c r="X433" s="9" t="s">
        <v>52</v>
      </c>
      <c r="Y433" s="9" t="s">
        <v>5275</v>
      </c>
      <c r="Z433" s="9" t="s">
        <v>54</v>
      </c>
      <c r="AA433" s="9" t="s">
        <v>55</v>
      </c>
      <c r="AB433" s="9" t="s">
        <v>5248</v>
      </c>
      <c r="AC433" s="12">
        <v>0</v>
      </c>
      <c r="AD433" s="6"/>
      <c r="AE433" s="10" t="str" cm="1">
        <f t="array" aca="1" ref="AE433" ca="1">IFERROR(_xlfn.XLOOKUP(MID(CELL("filename",$A$1),FIND("]",CELL("filename",$A$1))+1,255)&amp;"|"&amp;$C433,Fonte_OM_Objeto!$G:$G,Fonte_OM_Objeto!$J:$J),"")</f>
        <v/>
      </c>
      <c r="AF433" s="10" t="str" cm="1">
        <f t="array" aca="1" ref="AF433" ca="1">IFERROR(_xlfn.XLOOKUP(MID(CELL("filename",$A$1),FIND("]",CELL("filename",$A$1))+1,255)&amp;"|"&amp;$C433,Fonte_OM_Objeto!$G:$G,Fonte_OM_Objeto!$K:$K),"")</f>
        <v/>
      </c>
    </row>
    <row r="434" spans="1:32" s="1" customFormat="1" ht="19.7" customHeight="1" x14ac:dyDescent="0.2">
      <c r="A434" s="9" t="s">
        <v>30</v>
      </c>
      <c r="B434" s="9" t="s">
        <v>31</v>
      </c>
      <c r="C434" s="9" t="s">
        <v>6160</v>
      </c>
      <c r="D434" s="9" t="s">
        <v>33</v>
      </c>
      <c r="E434" s="9"/>
      <c r="F434" s="9" t="s">
        <v>6159</v>
      </c>
      <c r="G434" s="9" t="s">
        <v>6158</v>
      </c>
      <c r="H434" s="13" t="str">
        <f>IF($D434="BANCADA ESTADUAL (RP 7)","BANCADA ESTADUAL",IF($D434="RELATOR (RP 9)","COMISSÃO MISTA DO CONGRESSO",IFERROR(_xlfn.XLOOKUP($G434,$AH:$AH,$AI:$AI),IFERROR(_xlfn.XLOOKUP($G434,'2021'!$F:$F,'2021'!$G:$G),IFERROR(_xlfn.XLOOKUP($G434,'2022'!$G:$G,'2022'!$H:$H),IFERROR(_xlfn.XLOOKUP($G434,'2023'!$G:$G,'2023'!$H:$H),IFERROR(_xlfn.XLOOKUP($G434,'2019'!$G:$G,'2019'!$H:$H),IFERROR(_xlfn.XLOOKUP($G434,'2024'!$G:$G,'2024'!$H:$H),IFERROR(_xlfn.XLOOKUP($G434,'2025'!$G:$G,'2025'!$H:$H),IFERROR(_xlfn.XLOOKUP($G434,'2026'!$G:$G,'2026'!$H:$H),""))))))))))</f>
        <v>DEPUTADO FEDERAL</v>
      </c>
      <c r="I434" s="9" t="s">
        <v>242</v>
      </c>
      <c r="J434" s="9" t="s">
        <v>151</v>
      </c>
      <c r="K434" s="9" t="s">
        <v>40</v>
      </c>
      <c r="L434" s="9" t="s">
        <v>41</v>
      </c>
      <c r="M434" s="9" t="s">
        <v>97</v>
      </c>
      <c r="N434" s="9" t="s">
        <v>5264</v>
      </c>
      <c r="O434" s="9" t="s">
        <v>5273</v>
      </c>
      <c r="P434" s="9" t="s">
        <v>45</v>
      </c>
      <c r="Q434" s="9" t="s">
        <v>335</v>
      </c>
      <c r="R434" s="9" t="s">
        <v>45</v>
      </c>
      <c r="S434" s="9" t="s">
        <v>5272</v>
      </c>
      <c r="T434" s="9" t="s">
        <v>75</v>
      </c>
      <c r="U434" s="9" t="s">
        <v>76</v>
      </c>
      <c r="V434" s="9" t="s">
        <v>75</v>
      </c>
      <c r="W434" s="9" t="s">
        <v>51</v>
      </c>
      <c r="X434" s="9" t="s">
        <v>102</v>
      </c>
      <c r="Y434" s="9" t="s">
        <v>53</v>
      </c>
      <c r="Z434" s="9" t="s">
        <v>5207</v>
      </c>
      <c r="AA434" s="9" t="s">
        <v>55</v>
      </c>
      <c r="AB434" s="9" t="s">
        <v>5234</v>
      </c>
      <c r="AC434" s="12">
        <v>0</v>
      </c>
      <c r="AD434" s="6"/>
      <c r="AE434" s="10" t="str" cm="1">
        <f t="array" aca="1" ref="AE434" ca="1">IFERROR(_xlfn.XLOOKUP(MID(CELL("filename",$A$1),FIND("]",CELL("filename",$A$1))+1,255)&amp;"|"&amp;$C434,Fonte_OM_Objeto!$G:$G,Fonte_OM_Objeto!$J:$J),"")</f>
        <v/>
      </c>
      <c r="AF434" s="10" t="str" cm="1">
        <f t="array" aca="1" ref="AF434" ca="1">IFERROR(_xlfn.XLOOKUP(MID(CELL("filename",$A$1),FIND("]",CELL("filename",$A$1))+1,255)&amp;"|"&amp;$C434,Fonte_OM_Objeto!$G:$G,Fonte_OM_Objeto!$K:$K),"")</f>
        <v/>
      </c>
    </row>
    <row r="435" spans="1:32" s="1" customFormat="1" ht="19.7" customHeight="1" x14ac:dyDescent="0.2">
      <c r="A435" s="9" t="s">
        <v>30</v>
      </c>
      <c r="B435" s="9" t="s">
        <v>31</v>
      </c>
      <c r="C435" s="9" t="s">
        <v>6157</v>
      </c>
      <c r="D435" s="9" t="s">
        <v>33</v>
      </c>
      <c r="E435" s="9"/>
      <c r="F435" s="9" t="s">
        <v>6155</v>
      </c>
      <c r="G435" s="9" t="s">
        <v>3579</v>
      </c>
      <c r="H435" s="13" t="str">
        <f>IF($D435="BANCADA ESTADUAL (RP 7)","BANCADA ESTADUAL",IF($D435="RELATOR (RP 9)","COMISSÃO MISTA DO CONGRESSO",IFERROR(_xlfn.XLOOKUP($G435,$AH:$AH,$AI:$AI),IFERROR(_xlfn.XLOOKUP($G435,'2021'!$F:$F,'2021'!$G:$G),IFERROR(_xlfn.XLOOKUP($G435,'2022'!$G:$G,'2022'!$H:$H),IFERROR(_xlfn.XLOOKUP($G435,'2023'!$G:$G,'2023'!$H:$H),IFERROR(_xlfn.XLOOKUP($G435,'2019'!$G:$G,'2019'!$H:$H),IFERROR(_xlfn.XLOOKUP($G435,'2024'!$G:$G,'2024'!$H:$H),IFERROR(_xlfn.XLOOKUP($G435,'2025'!$G:$G,'2025'!$H:$H),IFERROR(_xlfn.XLOOKUP($G435,'2026'!$G:$G,'2026'!$H:$H),""))))))))))</f>
        <v>DEPUTADO FEDERAL</v>
      </c>
      <c r="I435" s="9" t="s">
        <v>38</v>
      </c>
      <c r="J435" s="9" t="s">
        <v>225</v>
      </c>
      <c r="K435" s="9" t="s">
        <v>40</v>
      </c>
      <c r="L435" s="9" t="s">
        <v>41</v>
      </c>
      <c r="M435" s="9" t="s">
        <v>59</v>
      </c>
      <c r="N435" s="9" t="s">
        <v>5252</v>
      </c>
      <c r="O435" s="9" t="s">
        <v>5241</v>
      </c>
      <c r="P435" s="9" t="s">
        <v>45</v>
      </c>
      <c r="Q435" s="9" t="s">
        <v>62</v>
      </c>
      <c r="R435" s="9" t="s">
        <v>45</v>
      </c>
      <c r="S435" s="9" t="s">
        <v>5240</v>
      </c>
      <c r="T435" s="9" t="s">
        <v>75</v>
      </c>
      <c r="U435" s="9" t="s">
        <v>76</v>
      </c>
      <c r="V435" s="9" t="s">
        <v>75</v>
      </c>
      <c r="W435" s="9" t="s">
        <v>51</v>
      </c>
      <c r="X435" s="9" t="s">
        <v>52</v>
      </c>
      <c r="Y435" s="9" t="s">
        <v>53</v>
      </c>
      <c r="Z435" s="9" t="s">
        <v>5207</v>
      </c>
      <c r="AA435" s="9" t="s">
        <v>55</v>
      </c>
      <c r="AB435" s="9" t="s">
        <v>5234</v>
      </c>
      <c r="AC435" s="12">
        <v>0</v>
      </c>
      <c r="AD435" s="6"/>
      <c r="AE435" s="10" t="str" cm="1">
        <f t="array" aca="1" ref="AE435" ca="1">IFERROR(_xlfn.XLOOKUP(MID(CELL("filename",$A$1),FIND("]",CELL("filename",$A$1))+1,255)&amp;"|"&amp;$C435,Fonte_OM_Objeto!$G:$G,Fonte_OM_Objeto!$J:$J),"")</f>
        <v/>
      </c>
      <c r="AF435" s="10" t="str" cm="1">
        <f t="array" aca="1" ref="AF435" ca="1">IFERROR(_xlfn.XLOOKUP(MID(CELL("filename",$A$1),FIND("]",CELL("filename",$A$1))+1,255)&amp;"|"&amp;$C435,Fonte_OM_Objeto!$G:$G,Fonte_OM_Objeto!$K:$K),"")</f>
        <v/>
      </c>
    </row>
    <row r="436" spans="1:32" s="1" customFormat="1" ht="19.7" customHeight="1" x14ac:dyDescent="0.2">
      <c r="A436" s="9" t="s">
        <v>30</v>
      </c>
      <c r="B436" s="9" t="s">
        <v>31</v>
      </c>
      <c r="C436" s="9" t="s">
        <v>6156</v>
      </c>
      <c r="D436" s="9" t="s">
        <v>33</v>
      </c>
      <c r="E436" s="9"/>
      <c r="F436" s="9" t="s">
        <v>6155</v>
      </c>
      <c r="G436" s="9" t="s">
        <v>3579</v>
      </c>
      <c r="H436" s="13" t="str">
        <f>IF($D436="BANCADA ESTADUAL (RP 7)","BANCADA ESTADUAL",IF($D436="RELATOR (RP 9)","COMISSÃO MISTA DO CONGRESSO",IFERROR(_xlfn.XLOOKUP($G436,$AH:$AH,$AI:$AI),IFERROR(_xlfn.XLOOKUP($G436,'2021'!$F:$F,'2021'!$G:$G),IFERROR(_xlfn.XLOOKUP($G436,'2022'!$G:$G,'2022'!$H:$H),IFERROR(_xlfn.XLOOKUP($G436,'2023'!$G:$G,'2023'!$H:$H),IFERROR(_xlfn.XLOOKUP($G436,'2019'!$G:$G,'2019'!$H:$H),IFERROR(_xlfn.XLOOKUP($G436,'2024'!$G:$G,'2024'!$H:$H),IFERROR(_xlfn.XLOOKUP($G436,'2025'!$G:$G,'2025'!$H:$H),IFERROR(_xlfn.XLOOKUP($G436,'2026'!$G:$G,'2026'!$H:$H),""))))))))))</f>
        <v>DEPUTADO FEDERAL</v>
      </c>
      <c r="I436" s="9" t="s">
        <v>38</v>
      </c>
      <c r="J436" s="9" t="s">
        <v>225</v>
      </c>
      <c r="K436" s="9" t="s">
        <v>40</v>
      </c>
      <c r="L436" s="9" t="s">
        <v>41</v>
      </c>
      <c r="M436" s="9" t="s">
        <v>59</v>
      </c>
      <c r="N436" s="9" t="s">
        <v>5252</v>
      </c>
      <c r="O436" s="9" t="s">
        <v>5246</v>
      </c>
      <c r="P436" s="9" t="s">
        <v>45</v>
      </c>
      <c r="Q436" s="9" t="s">
        <v>46</v>
      </c>
      <c r="R436" s="9" t="s">
        <v>5235</v>
      </c>
      <c r="S436" s="9" t="s">
        <v>5210</v>
      </c>
      <c r="T436" s="9" t="s">
        <v>75</v>
      </c>
      <c r="U436" s="9" t="s">
        <v>76</v>
      </c>
      <c r="V436" s="9" t="s">
        <v>75</v>
      </c>
      <c r="W436" s="9" t="s">
        <v>51</v>
      </c>
      <c r="X436" s="9" t="s">
        <v>102</v>
      </c>
      <c r="Y436" s="9" t="s">
        <v>53</v>
      </c>
      <c r="Z436" s="9" t="s">
        <v>5207</v>
      </c>
      <c r="AA436" s="9" t="s">
        <v>55</v>
      </c>
      <c r="AB436" s="9" t="s">
        <v>5248</v>
      </c>
      <c r="AC436" s="12">
        <v>0</v>
      </c>
      <c r="AD436" s="6"/>
      <c r="AE436" s="10" t="str" cm="1">
        <f t="array" aca="1" ref="AE436" ca="1">IFERROR(_xlfn.XLOOKUP(MID(CELL("filename",$A$1),FIND("]",CELL("filename",$A$1))+1,255)&amp;"|"&amp;$C436,Fonte_OM_Objeto!$G:$G,Fonte_OM_Objeto!$J:$J),"")</f>
        <v/>
      </c>
      <c r="AF436" s="10" t="str" cm="1">
        <f t="array" aca="1" ref="AF436" ca="1">IFERROR(_xlfn.XLOOKUP(MID(CELL("filename",$A$1),FIND("]",CELL("filename",$A$1))+1,255)&amp;"|"&amp;$C436,Fonte_OM_Objeto!$G:$G,Fonte_OM_Objeto!$K:$K),"")</f>
        <v/>
      </c>
    </row>
    <row r="437" spans="1:32" s="1" customFormat="1" ht="19.7" customHeight="1" x14ac:dyDescent="0.2">
      <c r="A437" s="9" t="s">
        <v>30</v>
      </c>
      <c r="B437" s="9" t="s">
        <v>31</v>
      </c>
      <c r="C437" s="9" t="s">
        <v>6154</v>
      </c>
      <c r="D437" s="9" t="s">
        <v>33</v>
      </c>
      <c r="E437" s="9"/>
      <c r="F437" s="9" t="s">
        <v>6152</v>
      </c>
      <c r="G437" s="9" t="s">
        <v>6151</v>
      </c>
      <c r="H437" s="13" t="str">
        <f>IF($D437="BANCADA ESTADUAL (RP 7)","BANCADA ESTADUAL",IF($D437="RELATOR (RP 9)","COMISSÃO MISTA DO CONGRESSO",IFERROR(_xlfn.XLOOKUP($G437,$AH:$AH,$AI:$AI),IFERROR(_xlfn.XLOOKUP($G437,'2021'!$F:$F,'2021'!$G:$G),IFERROR(_xlfn.XLOOKUP($G437,'2022'!$G:$G,'2022'!$H:$H),IFERROR(_xlfn.XLOOKUP($G437,'2023'!$G:$G,'2023'!$H:$H),IFERROR(_xlfn.XLOOKUP($G437,'2019'!$G:$G,'2019'!$H:$H),IFERROR(_xlfn.XLOOKUP($G437,'2024'!$G:$G,'2024'!$H:$H),IFERROR(_xlfn.XLOOKUP($G437,'2025'!$G:$G,'2025'!$H:$H),IFERROR(_xlfn.XLOOKUP($G437,'2026'!$G:$G,'2026'!$H:$H),""))))))))))</f>
        <v>DEPUTADO FEDERAL</v>
      </c>
      <c r="I437" s="9" t="s">
        <v>828</v>
      </c>
      <c r="J437" s="9" t="s">
        <v>5730</v>
      </c>
      <c r="K437" s="9" t="s">
        <v>40</v>
      </c>
      <c r="L437" s="9" t="s">
        <v>41</v>
      </c>
      <c r="M437" s="9" t="s">
        <v>232</v>
      </c>
      <c r="N437" s="9" t="s">
        <v>233</v>
      </c>
      <c r="O437" s="9" t="s">
        <v>5755</v>
      </c>
      <c r="P437" s="9" t="s">
        <v>45</v>
      </c>
      <c r="Q437" s="9" t="s">
        <v>235</v>
      </c>
      <c r="R437" s="9" t="s">
        <v>45</v>
      </c>
      <c r="S437" s="9" t="s">
        <v>5277</v>
      </c>
      <c r="T437" s="9" t="s">
        <v>928</v>
      </c>
      <c r="U437" s="9" t="s">
        <v>828</v>
      </c>
      <c r="V437" s="9" t="s">
        <v>5360</v>
      </c>
      <c r="W437" s="9" t="s">
        <v>51</v>
      </c>
      <c r="X437" s="9" t="s">
        <v>52</v>
      </c>
      <c r="Y437" s="9" t="s">
        <v>5275</v>
      </c>
      <c r="Z437" s="9" t="s">
        <v>54</v>
      </c>
      <c r="AA437" s="9" t="s">
        <v>55</v>
      </c>
      <c r="AB437" s="9" t="s">
        <v>5234</v>
      </c>
      <c r="AC437" s="12">
        <v>0</v>
      </c>
      <c r="AD437" s="6"/>
      <c r="AE437" s="10" t="str" cm="1">
        <f t="array" aca="1" ref="AE437" ca="1">IFERROR(_xlfn.XLOOKUP(MID(CELL("filename",$A$1),FIND("]",CELL("filename",$A$1))+1,255)&amp;"|"&amp;$C437,Fonte_OM_Objeto!$G:$G,Fonte_OM_Objeto!$J:$J),"")</f>
        <v/>
      </c>
      <c r="AF437" s="10" t="str" cm="1">
        <f t="array" aca="1" ref="AF437" ca="1">IFERROR(_xlfn.XLOOKUP(MID(CELL("filename",$A$1),FIND("]",CELL("filename",$A$1))+1,255)&amp;"|"&amp;$C437,Fonte_OM_Objeto!$G:$G,Fonte_OM_Objeto!$K:$K),"")</f>
        <v/>
      </c>
    </row>
    <row r="438" spans="1:32" s="1" customFormat="1" ht="19.7" customHeight="1" x14ac:dyDescent="0.2">
      <c r="A438" s="9" t="s">
        <v>30</v>
      </c>
      <c r="B438" s="9" t="s">
        <v>31</v>
      </c>
      <c r="C438" s="9" t="s">
        <v>6154</v>
      </c>
      <c r="D438" s="9" t="s">
        <v>33</v>
      </c>
      <c r="E438" s="9"/>
      <c r="F438" s="9" t="s">
        <v>6152</v>
      </c>
      <c r="G438" s="9" t="s">
        <v>6151</v>
      </c>
      <c r="H438" s="13" t="str">
        <f>IF($D438="BANCADA ESTADUAL (RP 7)","BANCADA ESTADUAL",IF($D438="RELATOR (RP 9)","COMISSÃO MISTA DO CONGRESSO",IFERROR(_xlfn.XLOOKUP($G438,$AH:$AH,$AI:$AI),IFERROR(_xlfn.XLOOKUP($G438,'2021'!$F:$F,'2021'!$G:$G),IFERROR(_xlfn.XLOOKUP($G438,'2022'!$G:$G,'2022'!$H:$H),IFERROR(_xlfn.XLOOKUP($G438,'2023'!$G:$G,'2023'!$H:$H),IFERROR(_xlfn.XLOOKUP($G438,'2019'!$G:$G,'2019'!$H:$H),IFERROR(_xlfn.XLOOKUP($G438,'2024'!$G:$G,'2024'!$H:$H),IFERROR(_xlfn.XLOOKUP($G438,'2025'!$G:$G,'2025'!$H:$H),IFERROR(_xlfn.XLOOKUP($G438,'2026'!$G:$G,'2026'!$H:$H),""))))))))))</f>
        <v>DEPUTADO FEDERAL</v>
      </c>
      <c r="I438" s="9" t="s">
        <v>828</v>
      </c>
      <c r="J438" s="9" t="s">
        <v>5730</v>
      </c>
      <c r="K438" s="9" t="s">
        <v>40</v>
      </c>
      <c r="L438" s="9" t="s">
        <v>41</v>
      </c>
      <c r="M438" s="9" t="s">
        <v>232</v>
      </c>
      <c r="N438" s="9" t="s">
        <v>233</v>
      </c>
      <c r="O438" s="9" t="s">
        <v>5755</v>
      </c>
      <c r="P438" s="9" t="s">
        <v>45</v>
      </c>
      <c r="Q438" s="9" t="s">
        <v>235</v>
      </c>
      <c r="R438" s="9" t="s">
        <v>45</v>
      </c>
      <c r="S438" s="9" t="s">
        <v>5277</v>
      </c>
      <c r="T438" s="9" t="s">
        <v>928</v>
      </c>
      <c r="U438" s="9" t="s">
        <v>828</v>
      </c>
      <c r="V438" s="9" t="s">
        <v>5360</v>
      </c>
      <c r="W438" s="9" t="s">
        <v>51</v>
      </c>
      <c r="X438" s="9" t="s">
        <v>52</v>
      </c>
      <c r="Y438" s="9" t="s">
        <v>5275</v>
      </c>
      <c r="Z438" s="9" t="s">
        <v>54</v>
      </c>
      <c r="AA438" s="9" t="s">
        <v>55</v>
      </c>
      <c r="AB438" s="9" t="s">
        <v>5248</v>
      </c>
      <c r="AC438" s="12">
        <v>0</v>
      </c>
      <c r="AD438" s="6"/>
      <c r="AE438" s="10" t="str" cm="1">
        <f t="array" aca="1" ref="AE438" ca="1">IFERROR(_xlfn.XLOOKUP(MID(CELL("filename",$A$1),FIND("]",CELL("filename",$A$1))+1,255)&amp;"|"&amp;$C438,Fonte_OM_Objeto!$G:$G,Fonte_OM_Objeto!$J:$J),"")</f>
        <v/>
      </c>
      <c r="AF438" s="10" t="str" cm="1">
        <f t="array" aca="1" ref="AF438" ca="1">IFERROR(_xlfn.XLOOKUP(MID(CELL("filename",$A$1),FIND("]",CELL("filename",$A$1))+1,255)&amp;"|"&amp;$C438,Fonte_OM_Objeto!$G:$G,Fonte_OM_Objeto!$K:$K),"")</f>
        <v/>
      </c>
    </row>
    <row r="439" spans="1:32" s="1" customFormat="1" ht="19.7" customHeight="1" x14ac:dyDescent="0.2">
      <c r="A439" s="9" t="s">
        <v>30</v>
      </c>
      <c r="B439" s="9" t="s">
        <v>31</v>
      </c>
      <c r="C439" s="9" t="s">
        <v>6154</v>
      </c>
      <c r="D439" s="9" t="s">
        <v>33</v>
      </c>
      <c r="E439" s="9"/>
      <c r="F439" s="9" t="s">
        <v>6152</v>
      </c>
      <c r="G439" s="9" t="s">
        <v>6151</v>
      </c>
      <c r="H439" s="13" t="str">
        <f>IF($D439="BANCADA ESTADUAL (RP 7)","BANCADA ESTADUAL",IF($D439="RELATOR (RP 9)","COMISSÃO MISTA DO CONGRESSO",IFERROR(_xlfn.XLOOKUP($G439,$AH:$AH,$AI:$AI),IFERROR(_xlfn.XLOOKUP($G439,'2021'!$F:$F,'2021'!$G:$G),IFERROR(_xlfn.XLOOKUP($G439,'2022'!$G:$G,'2022'!$H:$H),IFERROR(_xlfn.XLOOKUP($G439,'2023'!$G:$G,'2023'!$H:$H),IFERROR(_xlfn.XLOOKUP($G439,'2019'!$G:$G,'2019'!$H:$H),IFERROR(_xlfn.XLOOKUP($G439,'2024'!$G:$G,'2024'!$H:$H),IFERROR(_xlfn.XLOOKUP($G439,'2025'!$G:$G,'2025'!$H:$H),IFERROR(_xlfn.XLOOKUP($G439,'2026'!$G:$G,'2026'!$H:$H),""))))))))))</f>
        <v>DEPUTADO FEDERAL</v>
      </c>
      <c r="I439" s="9" t="s">
        <v>828</v>
      </c>
      <c r="J439" s="9" t="s">
        <v>5730</v>
      </c>
      <c r="K439" s="9" t="s">
        <v>40</v>
      </c>
      <c r="L439" s="9" t="s">
        <v>41</v>
      </c>
      <c r="M439" s="9" t="s">
        <v>232</v>
      </c>
      <c r="N439" s="9" t="s">
        <v>233</v>
      </c>
      <c r="O439" s="9" t="s">
        <v>5755</v>
      </c>
      <c r="P439" s="9" t="s">
        <v>45</v>
      </c>
      <c r="Q439" s="9" t="s">
        <v>235</v>
      </c>
      <c r="R439" s="9" t="s">
        <v>45</v>
      </c>
      <c r="S439" s="9" t="s">
        <v>5277</v>
      </c>
      <c r="T439" s="9" t="s">
        <v>928</v>
      </c>
      <c r="U439" s="9" t="s">
        <v>828</v>
      </c>
      <c r="V439" s="9" t="s">
        <v>5360</v>
      </c>
      <c r="W439" s="9" t="s">
        <v>51</v>
      </c>
      <c r="X439" s="9" t="s">
        <v>52</v>
      </c>
      <c r="Y439" s="9" t="s">
        <v>5275</v>
      </c>
      <c r="Z439" s="9" t="s">
        <v>5207</v>
      </c>
      <c r="AA439" s="9" t="s">
        <v>55</v>
      </c>
      <c r="AB439" s="9" t="s">
        <v>5248</v>
      </c>
      <c r="AC439" s="12">
        <v>0</v>
      </c>
      <c r="AD439" s="6"/>
      <c r="AE439" s="10" t="str" cm="1">
        <f t="array" aca="1" ref="AE439" ca="1">IFERROR(_xlfn.XLOOKUP(MID(CELL("filename",$A$1),FIND("]",CELL("filename",$A$1))+1,255)&amp;"|"&amp;$C439,Fonte_OM_Objeto!$G:$G,Fonte_OM_Objeto!$J:$J),"")</f>
        <v/>
      </c>
      <c r="AF439" s="10" t="str" cm="1">
        <f t="array" aca="1" ref="AF439" ca="1">IFERROR(_xlfn.XLOOKUP(MID(CELL("filename",$A$1),FIND("]",CELL("filename",$A$1))+1,255)&amp;"|"&amp;$C439,Fonte_OM_Objeto!$G:$G,Fonte_OM_Objeto!$K:$K),"")</f>
        <v/>
      </c>
    </row>
    <row r="440" spans="1:32" s="1" customFormat="1" ht="19.7" customHeight="1" x14ac:dyDescent="0.2">
      <c r="A440" s="9" t="s">
        <v>30</v>
      </c>
      <c r="B440" s="9" t="s">
        <v>31</v>
      </c>
      <c r="C440" s="9" t="s">
        <v>6154</v>
      </c>
      <c r="D440" s="9" t="s">
        <v>33</v>
      </c>
      <c r="E440" s="9"/>
      <c r="F440" s="9" t="s">
        <v>6152</v>
      </c>
      <c r="G440" s="9" t="s">
        <v>6151</v>
      </c>
      <c r="H440" s="13" t="str">
        <f>IF($D440="BANCADA ESTADUAL (RP 7)","BANCADA ESTADUAL",IF($D440="RELATOR (RP 9)","COMISSÃO MISTA DO CONGRESSO",IFERROR(_xlfn.XLOOKUP($G440,$AH:$AH,$AI:$AI),IFERROR(_xlfn.XLOOKUP($G440,'2021'!$F:$F,'2021'!$G:$G),IFERROR(_xlfn.XLOOKUP($G440,'2022'!$G:$G,'2022'!$H:$H),IFERROR(_xlfn.XLOOKUP($G440,'2023'!$G:$G,'2023'!$H:$H),IFERROR(_xlfn.XLOOKUP($G440,'2019'!$G:$G,'2019'!$H:$H),IFERROR(_xlfn.XLOOKUP($G440,'2024'!$G:$G,'2024'!$H:$H),IFERROR(_xlfn.XLOOKUP($G440,'2025'!$G:$G,'2025'!$H:$H),IFERROR(_xlfn.XLOOKUP($G440,'2026'!$G:$G,'2026'!$H:$H),""))))))))))</f>
        <v>DEPUTADO FEDERAL</v>
      </c>
      <c r="I440" s="9" t="s">
        <v>828</v>
      </c>
      <c r="J440" s="9" t="s">
        <v>5730</v>
      </c>
      <c r="K440" s="9" t="s">
        <v>40</v>
      </c>
      <c r="L440" s="9" t="s">
        <v>41</v>
      </c>
      <c r="M440" s="9" t="s">
        <v>232</v>
      </c>
      <c r="N440" s="9" t="s">
        <v>233</v>
      </c>
      <c r="O440" s="9" t="s">
        <v>5755</v>
      </c>
      <c r="P440" s="9" t="s">
        <v>45</v>
      </c>
      <c r="Q440" s="9" t="s">
        <v>235</v>
      </c>
      <c r="R440" s="9" t="s">
        <v>45</v>
      </c>
      <c r="S440" s="9" t="s">
        <v>5277</v>
      </c>
      <c r="T440" s="9" t="s">
        <v>928</v>
      </c>
      <c r="U440" s="9" t="s">
        <v>828</v>
      </c>
      <c r="V440" s="9" t="s">
        <v>5360</v>
      </c>
      <c r="W440" s="9" t="s">
        <v>51</v>
      </c>
      <c r="X440" s="9" t="s">
        <v>52</v>
      </c>
      <c r="Y440" s="9" t="s">
        <v>53</v>
      </c>
      <c r="Z440" s="9" t="s">
        <v>54</v>
      </c>
      <c r="AA440" s="9" t="s">
        <v>55</v>
      </c>
      <c r="AB440" s="9" t="s">
        <v>5248</v>
      </c>
      <c r="AC440" s="12">
        <v>0</v>
      </c>
      <c r="AD440" s="6"/>
      <c r="AE440" s="10" t="str" cm="1">
        <f t="array" aca="1" ref="AE440" ca="1">IFERROR(_xlfn.XLOOKUP(MID(CELL("filename",$A$1),FIND("]",CELL("filename",$A$1))+1,255)&amp;"|"&amp;$C440,Fonte_OM_Objeto!$G:$G,Fonte_OM_Objeto!$J:$J),"")</f>
        <v/>
      </c>
      <c r="AF440" s="10" t="str" cm="1">
        <f t="array" aca="1" ref="AF440" ca="1">IFERROR(_xlfn.XLOOKUP(MID(CELL("filename",$A$1),FIND("]",CELL("filename",$A$1))+1,255)&amp;"|"&amp;$C440,Fonte_OM_Objeto!$G:$G,Fonte_OM_Objeto!$K:$K),"")</f>
        <v/>
      </c>
    </row>
    <row r="441" spans="1:32" s="1" customFormat="1" ht="19.7" customHeight="1" x14ac:dyDescent="0.2">
      <c r="A441" s="9" t="s">
        <v>30</v>
      </c>
      <c r="B441" s="9" t="s">
        <v>31</v>
      </c>
      <c r="C441" s="9" t="s">
        <v>6153</v>
      </c>
      <c r="D441" s="9" t="s">
        <v>33</v>
      </c>
      <c r="E441" s="9"/>
      <c r="F441" s="9" t="s">
        <v>6152</v>
      </c>
      <c r="G441" s="9" t="s">
        <v>6151</v>
      </c>
      <c r="H441" s="13" t="str">
        <f>IF($D441="BANCADA ESTADUAL (RP 7)","BANCADA ESTADUAL",IF($D441="RELATOR (RP 9)","COMISSÃO MISTA DO CONGRESSO",IFERROR(_xlfn.XLOOKUP($G441,$AH:$AH,$AI:$AI),IFERROR(_xlfn.XLOOKUP($G441,'2021'!$F:$F,'2021'!$G:$G),IFERROR(_xlfn.XLOOKUP($G441,'2022'!$G:$G,'2022'!$H:$H),IFERROR(_xlfn.XLOOKUP($G441,'2023'!$G:$G,'2023'!$H:$H),IFERROR(_xlfn.XLOOKUP($G441,'2019'!$G:$G,'2019'!$H:$H),IFERROR(_xlfn.XLOOKUP($G441,'2024'!$G:$G,'2024'!$H:$H),IFERROR(_xlfn.XLOOKUP($G441,'2025'!$G:$G,'2025'!$H:$H),IFERROR(_xlfn.XLOOKUP($G441,'2026'!$G:$G,'2026'!$H:$H),""))))))))))</f>
        <v>DEPUTADO FEDERAL</v>
      </c>
      <c r="I441" s="9" t="s">
        <v>828</v>
      </c>
      <c r="J441" s="9" t="s">
        <v>5730</v>
      </c>
      <c r="K441" s="9" t="s">
        <v>40</v>
      </c>
      <c r="L441" s="9" t="s">
        <v>41</v>
      </c>
      <c r="M441" s="9" t="s">
        <v>97</v>
      </c>
      <c r="N441" s="9" t="s">
        <v>5264</v>
      </c>
      <c r="O441" s="9" t="s">
        <v>5268</v>
      </c>
      <c r="P441" s="9" t="s">
        <v>45</v>
      </c>
      <c r="Q441" s="9" t="s">
        <v>109</v>
      </c>
      <c r="R441" s="9" t="s">
        <v>5235</v>
      </c>
      <c r="S441" s="9" t="s">
        <v>5267</v>
      </c>
      <c r="T441" s="9" t="s">
        <v>75</v>
      </c>
      <c r="U441" s="9" t="s">
        <v>76</v>
      </c>
      <c r="V441" s="9" t="s">
        <v>75</v>
      </c>
      <c r="W441" s="9" t="s">
        <v>111</v>
      </c>
      <c r="X441" s="9" t="s">
        <v>52</v>
      </c>
      <c r="Y441" s="9" t="s">
        <v>53</v>
      </c>
      <c r="Z441" s="9" t="s">
        <v>5207</v>
      </c>
      <c r="AA441" s="9" t="s">
        <v>55</v>
      </c>
      <c r="AB441" s="9" t="s">
        <v>5248</v>
      </c>
      <c r="AC441" s="12">
        <v>0</v>
      </c>
      <c r="AD441" s="6"/>
      <c r="AE441" s="10" t="str" cm="1">
        <f t="array" aca="1" ref="AE441" ca="1">IFERROR(_xlfn.XLOOKUP(MID(CELL("filename",$A$1),FIND("]",CELL("filename",$A$1))+1,255)&amp;"|"&amp;$C441,Fonte_OM_Objeto!$G:$G,Fonte_OM_Objeto!$J:$J),"")</f>
        <v/>
      </c>
      <c r="AF441" s="10" t="str" cm="1">
        <f t="array" aca="1" ref="AF441" ca="1">IFERROR(_xlfn.XLOOKUP(MID(CELL("filename",$A$1),FIND("]",CELL("filename",$A$1))+1,255)&amp;"|"&amp;$C441,Fonte_OM_Objeto!$G:$G,Fonte_OM_Objeto!$K:$K),"")</f>
        <v/>
      </c>
    </row>
    <row r="442" spans="1:32" s="1" customFormat="1" ht="19.7" customHeight="1" x14ac:dyDescent="0.2">
      <c r="A442" s="9" t="s">
        <v>30</v>
      </c>
      <c r="B442" s="9" t="s">
        <v>31</v>
      </c>
      <c r="C442" s="9" t="s">
        <v>6150</v>
      </c>
      <c r="D442" s="9" t="s">
        <v>33</v>
      </c>
      <c r="E442" s="9"/>
      <c r="F442" s="9" t="s">
        <v>6149</v>
      </c>
      <c r="G442" s="9" t="s">
        <v>6148</v>
      </c>
      <c r="H442" s="13" t="str">
        <f>IF($D442="BANCADA ESTADUAL (RP 7)","BANCADA ESTADUAL",IF($D442="RELATOR (RP 9)","COMISSÃO MISTA DO CONGRESSO",IFERROR(_xlfn.XLOOKUP($G442,$AH:$AH,$AI:$AI),IFERROR(_xlfn.XLOOKUP($G442,'2021'!$F:$F,'2021'!$G:$G),IFERROR(_xlfn.XLOOKUP($G442,'2022'!$G:$G,'2022'!$H:$H),IFERROR(_xlfn.XLOOKUP($G442,'2023'!$G:$G,'2023'!$H:$H),IFERROR(_xlfn.XLOOKUP($G442,'2019'!$G:$G,'2019'!$H:$H),IFERROR(_xlfn.XLOOKUP($G442,'2024'!$G:$G,'2024'!$H:$H),IFERROR(_xlfn.XLOOKUP($G442,'2025'!$G:$G,'2025'!$H:$H),IFERROR(_xlfn.XLOOKUP($G442,'2026'!$G:$G,'2026'!$H:$H),""))))))))))</f>
        <v>DEPUTADO FEDERAL</v>
      </c>
      <c r="I442" s="9" t="s">
        <v>242</v>
      </c>
      <c r="J442" s="9" t="s">
        <v>82</v>
      </c>
      <c r="K442" s="9" t="s">
        <v>40</v>
      </c>
      <c r="L442" s="9" t="s">
        <v>41</v>
      </c>
      <c r="M442" s="9" t="s">
        <v>70</v>
      </c>
      <c r="N442" s="9" t="s">
        <v>71</v>
      </c>
      <c r="O442" s="9" t="s">
        <v>5245</v>
      </c>
      <c r="P442" s="9" t="s">
        <v>45</v>
      </c>
      <c r="Q442" s="9" t="s">
        <v>73</v>
      </c>
      <c r="R442" s="9" t="s">
        <v>45</v>
      </c>
      <c r="S442" s="9" t="s">
        <v>5244</v>
      </c>
      <c r="T442" s="9" t="s">
        <v>75</v>
      </c>
      <c r="U442" s="9" t="s">
        <v>76</v>
      </c>
      <c r="V442" s="9" t="s">
        <v>75</v>
      </c>
      <c r="W442" s="9" t="s">
        <v>51</v>
      </c>
      <c r="X442" s="9" t="s">
        <v>52</v>
      </c>
      <c r="Y442" s="9" t="s">
        <v>53</v>
      </c>
      <c r="Z442" s="9" t="s">
        <v>5207</v>
      </c>
      <c r="AA442" s="9" t="s">
        <v>55</v>
      </c>
      <c r="AB442" s="9" t="s">
        <v>5248</v>
      </c>
      <c r="AC442" s="12">
        <v>0</v>
      </c>
      <c r="AD442" s="6"/>
      <c r="AE442" s="10" t="str" cm="1">
        <f t="array" aca="1" ref="AE442" ca="1">IFERROR(_xlfn.XLOOKUP(MID(CELL("filename",$A$1),FIND("]",CELL("filename",$A$1))+1,255)&amp;"|"&amp;$C442,Fonte_OM_Objeto!$G:$G,Fonte_OM_Objeto!$J:$J),"")</f>
        <v/>
      </c>
      <c r="AF442" s="10" t="str" cm="1">
        <f t="array" aca="1" ref="AF442" ca="1">IFERROR(_xlfn.XLOOKUP(MID(CELL("filename",$A$1),FIND("]",CELL("filename",$A$1))+1,255)&amp;"|"&amp;$C442,Fonte_OM_Objeto!$G:$G,Fonte_OM_Objeto!$K:$K),"")</f>
        <v/>
      </c>
    </row>
    <row r="443" spans="1:32" s="1" customFormat="1" ht="19.7" customHeight="1" x14ac:dyDescent="0.2">
      <c r="A443" s="9" t="s">
        <v>30</v>
      </c>
      <c r="B443" s="9" t="s">
        <v>31</v>
      </c>
      <c r="C443" s="9" t="s">
        <v>6147</v>
      </c>
      <c r="D443" s="9" t="s">
        <v>33</v>
      </c>
      <c r="E443" s="9"/>
      <c r="F443" s="9" t="s">
        <v>6146</v>
      </c>
      <c r="G443" s="9" t="s">
        <v>6145</v>
      </c>
      <c r="H443" s="13" t="str">
        <f>IF($D443="BANCADA ESTADUAL (RP 7)","BANCADA ESTADUAL",IF($D443="RELATOR (RP 9)","COMISSÃO MISTA DO CONGRESSO",IFERROR(_xlfn.XLOOKUP($G443,$AH:$AH,$AI:$AI),IFERROR(_xlfn.XLOOKUP($G443,'2021'!$F:$F,'2021'!$G:$G),IFERROR(_xlfn.XLOOKUP($G443,'2022'!$G:$G,'2022'!$H:$H),IFERROR(_xlfn.XLOOKUP($G443,'2023'!$G:$G,'2023'!$H:$H),IFERROR(_xlfn.XLOOKUP($G443,'2019'!$G:$G,'2019'!$H:$H),IFERROR(_xlfn.XLOOKUP($G443,'2024'!$G:$G,'2024'!$H:$H),IFERROR(_xlfn.XLOOKUP($G443,'2025'!$G:$G,'2025'!$H:$H),IFERROR(_xlfn.XLOOKUP($G443,'2026'!$G:$G,'2026'!$H:$H),""))))))))))</f>
        <v>DEPUTADO FEDERAL</v>
      </c>
      <c r="I443" s="9" t="s">
        <v>909</v>
      </c>
      <c r="J443" s="9" t="s">
        <v>129</v>
      </c>
      <c r="K443" s="9" t="s">
        <v>40</v>
      </c>
      <c r="L443" s="9" t="s">
        <v>41</v>
      </c>
      <c r="M443" s="9" t="s">
        <v>232</v>
      </c>
      <c r="N443" s="9" t="s">
        <v>233</v>
      </c>
      <c r="O443" s="9" t="s">
        <v>5840</v>
      </c>
      <c r="P443" s="9" t="s">
        <v>45</v>
      </c>
      <c r="Q443" s="9" t="s">
        <v>5298</v>
      </c>
      <c r="R443" s="9" t="s">
        <v>45</v>
      </c>
      <c r="S443" s="9" t="s">
        <v>5231</v>
      </c>
      <c r="T443" s="9" t="s">
        <v>5839</v>
      </c>
      <c r="U443" s="9" t="s">
        <v>909</v>
      </c>
      <c r="V443" s="9" t="s">
        <v>3013</v>
      </c>
      <c r="W443" s="9" t="s">
        <v>51</v>
      </c>
      <c r="X443" s="9" t="s">
        <v>52</v>
      </c>
      <c r="Y443" s="9" t="s">
        <v>53</v>
      </c>
      <c r="Z443" s="9" t="s">
        <v>5207</v>
      </c>
      <c r="AA443" s="9" t="s">
        <v>55</v>
      </c>
      <c r="AB443" s="9" t="s">
        <v>5248</v>
      </c>
      <c r="AC443" s="12">
        <v>0</v>
      </c>
      <c r="AD443" s="6"/>
      <c r="AE443" s="10" t="str" cm="1">
        <f t="array" aca="1" ref="AE443" ca="1">IFERROR(_xlfn.XLOOKUP(MID(CELL("filename",$A$1),FIND("]",CELL("filename",$A$1))+1,255)&amp;"|"&amp;$C443,Fonte_OM_Objeto!$G:$G,Fonte_OM_Objeto!$J:$J),"")</f>
        <v/>
      </c>
      <c r="AF443" s="10" t="str" cm="1">
        <f t="array" aca="1" ref="AF443" ca="1">IFERROR(_xlfn.XLOOKUP(MID(CELL("filename",$A$1),FIND("]",CELL("filename",$A$1))+1,255)&amp;"|"&amp;$C443,Fonte_OM_Objeto!$G:$G,Fonte_OM_Objeto!$K:$K),"")</f>
        <v/>
      </c>
    </row>
    <row r="444" spans="1:32" s="1" customFormat="1" ht="19.7" customHeight="1" x14ac:dyDescent="0.2">
      <c r="A444" s="9" t="s">
        <v>30</v>
      </c>
      <c r="B444" s="9" t="s">
        <v>31</v>
      </c>
      <c r="C444" s="9" t="s">
        <v>6144</v>
      </c>
      <c r="D444" s="9" t="s">
        <v>33</v>
      </c>
      <c r="E444" s="9"/>
      <c r="F444" s="9" t="s">
        <v>3033</v>
      </c>
      <c r="G444" s="9" t="s">
        <v>3032</v>
      </c>
      <c r="H444" s="13" t="str">
        <f>IF($D444="BANCADA ESTADUAL (RP 7)","BANCADA ESTADUAL",IF($D444="RELATOR (RP 9)","COMISSÃO MISTA DO CONGRESSO",IFERROR(_xlfn.XLOOKUP($G444,$AH:$AH,$AI:$AI),IFERROR(_xlfn.XLOOKUP($G444,'2021'!$F:$F,'2021'!$G:$G),IFERROR(_xlfn.XLOOKUP($G444,'2022'!$G:$G,'2022'!$H:$H),IFERROR(_xlfn.XLOOKUP($G444,'2023'!$G:$G,'2023'!$H:$H),IFERROR(_xlfn.XLOOKUP($G444,'2019'!$G:$G,'2019'!$H:$H),IFERROR(_xlfn.XLOOKUP($G444,'2024'!$G:$G,'2024'!$H:$H),IFERROR(_xlfn.XLOOKUP($G444,'2025'!$G:$G,'2025'!$H:$H),IFERROR(_xlfn.XLOOKUP($G444,'2026'!$G:$G,'2026'!$H:$H),""))))))))))</f>
        <v>DEPUTADO FEDERAL</v>
      </c>
      <c r="I444" s="9" t="s">
        <v>1373</v>
      </c>
      <c r="J444" s="9" t="s">
        <v>191</v>
      </c>
      <c r="K444" s="9" t="s">
        <v>40</v>
      </c>
      <c r="L444" s="9" t="s">
        <v>41</v>
      </c>
      <c r="M444" s="9" t="s">
        <v>232</v>
      </c>
      <c r="N444" s="9" t="s">
        <v>233</v>
      </c>
      <c r="O444" s="9" t="s">
        <v>4873</v>
      </c>
      <c r="P444" s="9" t="s">
        <v>45</v>
      </c>
      <c r="Q444" s="9" t="s">
        <v>235</v>
      </c>
      <c r="R444" s="9" t="s">
        <v>45</v>
      </c>
      <c r="S444" s="9" t="s">
        <v>5277</v>
      </c>
      <c r="T444" s="9" t="s">
        <v>2499</v>
      </c>
      <c r="U444" s="9" t="s">
        <v>1373</v>
      </c>
      <c r="V444" s="9" t="s">
        <v>5283</v>
      </c>
      <c r="W444" s="9" t="s">
        <v>51</v>
      </c>
      <c r="X444" s="9" t="s">
        <v>52</v>
      </c>
      <c r="Y444" s="9" t="s">
        <v>2390</v>
      </c>
      <c r="Z444" s="9" t="s">
        <v>5207</v>
      </c>
      <c r="AA444" s="9" t="s">
        <v>55</v>
      </c>
      <c r="AB444" s="9" t="s">
        <v>5248</v>
      </c>
      <c r="AC444" s="12">
        <v>0</v>
      </c>
      <c r="AD444" s="6"/>
      <c r="AE444" s="10" t="str" cm="1">
        <f t="array" aca="1" ref="AE444" ca="1">IFERROR(_xlfn.XLOOKUP(MID(CELL("filename",$A$1),FIND("]",CELL("filename",$A$1))+1,255)&amp;"|"&amp;$C444,Fonte_OM_Objeto!$G:$G,Fonte_OM_Objeto!$J:$J),"")</f>
        <v/>
      </c>
      <c r="AF444" s="10" t="str" cm="1">
        <f t="array" aca="1" ref="AF444" ca="1">IFERROR(_xlfn.XLOOKUP(MID(CELL("filename",$A$1),FIND("]",CELL("filename",$A$1))+1,255)&amp;"|"&amp;$C444,Fonte_OM_Objeto!$G:$G,Fonte_OM_Objeto!$K:$K),"")</f>
        <v/>
      </c>
    </row>
    <row r="445" spans="1:32" s="1" customFormat="1" ht="19.7" customHeight="1" x14ac:dyDescent="0.2">
      <c r="A445" s="9" t="s">
        <v>30</v>
      </c>
      <c r="B445" s="9" t="s">
        <v>31</v>
      </c>
      <c r="C445" s="9" t="s">
        <v>6144</v>
      </c>
      <c r="D445" s="9" t="s">
        <v>33</v>
      </c>
      <c r="E445" s="9"/>
      <c r="F445" s="9" t="s">
        <v>3033</v>
      </c>
      <c r="G445" s="9" t="s">
        <v>3032</v>
      </c>
      <c r="H445" s="13" t="str">
        <f>IF($D445="BANCADA ESTADUAL (RP 7)","BANCADA ESTADUAL",IF($D445="RELATOR (RP 9)","COMISSÃO MISTA DO CONGRESSO",IFERROR(_xlfn.XLOOKUP($G445,$AH:$AH,$AI:$AI),IFERROR(_xlfn.XLOOKUP($G445,'2021'!$F:$F,'2021'!$G:$G),IFERROR(_xlfn.XLOOKUP($G445,'2022'!$G:$G,'2022'!$H:$H),IFERROR(_xlfn.XLOOKUP($G445,'2023'!$G:$G,'2023'!$H:$H),IFERROR(_xlfn.XLOOKUP($G445,'2019'!$G:$G,'2019'!$H:$H),IFERROR(_xlfn.XLOOKUP($G445,'2024'!$G:$G,'2024'!$H:$H),IFERROR(_xlfn.XLOOKUP($G445,'2025'!$G:$G,'2025'!$H:$H),IFERROR(_xlfn.XLOOKUP($G445,'2026'!$G:$G,'2026'!$H:$H),""))))))))))</f>
        <v>DEPUTADO FEDERAL</v>
      </c>
      <c r="I445" s="9" t="s">
        <v>1373</v>
      </c>
      <c r="J445" s="9" t="s">
        <v>191</v>
      </c>
      <c r="K445" s="9" t="s">
        <v>40</v>
      </c>
      <c r="L445" s="9" t="s">
        <v>41</v>
      </c>
      <c r="M445" s="9" t="s">
        <v>232</v>
      </c>
      <c r="N445" s="9" t="s">
        <v>233</v>
      </c>
      <c r="O445" s="9" t="s">
        <v>4873</v>
      </c>
      <c r="P445" s="9" t="s">
        <v>45</v>
      </c>
      <c r="Q445" s="9" t="s">
        <v>235</v>
      </c>
      <c r="R445" s="9" t="s">
        <v>45</v>
      </c>
      <c r="S445" s="9" t="s">
        <v>5277</v>
      </c>
      <c r="T445" s="9" t="s">
        <v>2499</v>
      </c>
      <c r="U445" s="9" t="s">
        <v>1373</v>
      </c>
      <c r="V445" s="9" t="s">
        <v>5283</v>
      </c>
      <c r="W445" s="9" t="s">
        <v>51</v>
      </c>
      <c r="X445" s="9" t="s">
        <v>52</v>
      </c>
      <c r="Y445" s="9" t="s">
        <v>5282</v>
      </c>
      <c r="Z445" s="9" t="s">
        <v>5207</v>
      </c>
      <c r="AA445" s="9" t="s">
        <v>55</v>
      </c>
      <c r="AB445" s="9" t="s">
        <v>5248</v>
      </c>
      <c r="AC445" s="12">
        <v>288000</v>
      </c>
      <c r="AD445" s="6"/>
      <c r="AE445" s="10" t="str" cm="1">
        <f t="array" aca="1" ref="AE445" ca="1">IFERROR(_xlfn.XLOOKUP(MID(CELL("filename",$A$1),FIND("]",CELL("filename",$A$1))+1,255)&amp;"|"&amp;$C445,Fonte_OM_Objeto!$G:$G,Fonte_OM_Objeto!$J:$J),"")</f>
        <v/>
      </c>
      <c r="AF445" s="10" t="str" cm="1">
        <f t="array" aca="1" ref="AF445" ca="1">IFERROR(_xlfn.XLOOKUP(MID(CELL("filename",$A$1),FIND("]",CELL("filename",$A$1))+1,255)&amp;"|"&amp;$C445,Fonte_OM_Objeto!$G:$G,Fonte_OM_Objeto!$K:$K),"")</f>
        <v/>
      </c>
    </row>
    <row r="446" spans="1:32" s="1" customFormat="1" ht="19.7" customHeight="1" x14ac:dyDescent="0.2">
      <c r="A446" s="9" t="s">
        <v>30</v>
      </c>
      <c r="B446" s="9" t="s">
        <v>31</v>
      </c>
      <c r="C446" s="9" t="s">
        <v>6144</v>
      </c>
      <c r="D446" s="9" t="s">
        <v>33</v>
      </c>
      <c r="E446" s="9"/>
      <c r="F446" s="9" t="s">
        <v>3033</v>
      </c>
      <c r="G446" s="9" t="s">
        <v>3032</v>
      </c>
      <c r="H446" s="13" t="str">
        <f>IF($D446="BANCADA ESTADUAL (RP 7)","BANCADA ESTADUAL",IF($D446="RELATOR (RP 9)","COMISSÃO MISTA DO CONGRESSO",IFERROR(_xlfn.XLOOKUP($G446,$AH:$AH,$AI:$AI),IFERROR(_xlfn.XLOOKUP($G446,'2021'!$F:$F,'2021'!$G:$G),IFERROR(_xlfn.XLOOKUP($G446,'2022'!$G:$G,'2022'!$H:$H),IFERROR(_xlfn.XLOOKUP($G446,'2023'!$G:$G,'2023'!$H:$H),IFERROR(_xlfn.XLOOKUP($G446,'2019'!$G:$G,'2019'!$H:$H),IFERROR(_xlfn.XLOOKUP($G446,'2024'!$G:$G,'2024'!$H:$H),IFERROR(_xlfn.XLOOKUP($G446,'2025'!$G:$G,'2025'!$H:$H),IFERROR(_xlfn.XLOOKUP($G446,'2026'!$G:$G,'2026'!$H:$H),""))))))))))</f>
        <v>DEPUTADO FEDERAL</v>
      </c>
      <c r="I446" s="9" t="s">
        <v>1373</v>
      </c>
      <c r="J446" s="9" t="s">
        <v>191</v>
      </c>
      <c r="K446" s="9" t="s">
        <v>40</v>
      </c>
      <c r="L446" s="9" t="s">
        <v>41</v>
      </c>
      <c r="M446" s="9" t="s">
        <v>232</v>
      </c>
      <c r="N446" s="9" t="s">
        <v>233</v>
      </c>
      <c r="O446" s="9" t="s">
        <v>4873</v>
      </c>
      <c r="P446" s="9" t="s">
        <v>45</v>
      </c>
      <c r="Q446" s="9" t="s">
        <v>235</v>
      </c>
      <c r="R446" s="9" t="s">
        <v>45</v>
      </c>
      <c r="S446" s="9" t="s">
        <v>5277</v>
      </c>
      <c r="T446" s="9" t="s">
        <v>2499</v>
      </c>
      <c r="U446" s="9" t="s">
        <v>1373</v>
      </c>
      <c r="V446" s="9" t="s">
        <v>5283</v>
      </c>
      <c r="W446" s="9" t="s">
        <v>51</v>
      </c>
      <c r="X446" s="9" t="s">
        <v>52</v>
      </c>
      <c r="Y446" s="9" t="s">
        <v>53</v>
      </c>
      <c r="Z446" s="9" t="s">
        <v>5207</v>
      </c>
      <c r="AA446" s="9" t="s">
        <v>55</v>
      </c>
      <c r="AB446" s="9" t="s">
        <v>5248</v>
      </c>
      <c r="AC446" s="12">
        <v>12000</v>
      </c>
      <c r="AD446" s="6"/>
      <c r="AE446" s="10" t="str" cm="1">
        <f t="array" aca="1" ref="AE446" ca="1">IFERROR(_xlfn.XLOOKUP(MID(CELL("filename",$A$1),FIND("]",CELL("filename",$A$1))+1,255)&amp;"|"&amp;$C446,Fonte_OM_Objeto!$G:$G,Fonte_OM_Objeto!$J:$J),"")</f>
        <v/>
      </c>
      <c r="AF446" s="10" t="str" cm="1">
        <f t="array" aca="1" ref="AF446" ca="1">IFERROR(_xlfn.XLOOKUP(MID(CELL("filename",$A$1),FIND("]",CELL("filename",$A$1))+1,255)&amp;"|"&amp;$C446,Fonte_OM_Objeto!$G:$G,Fonte_OM_Objeto!$K:$K),"")</f>
        <v/>
      </c>
    </row>
    <row r="447" spans="1:32" s="1" customFormat="1" ht="19.7" customHeight="1" x14ac:dyDescent="0.2">
      <c r="A447" s="9" t="s">
        <v>30</v>
      </c>
      <c r="B447" s="9" t="s">
        <v>31</v>
      </c>
      <c r="C447" s="9" t="s">
        <v>6143</v>
      </c>
      <c r="D447" s="9" t="s">
        <v>33</v>
      </c>
      <c r="E447" s="9"/>
      <c r="F447" s="9" t="s">
        <v>3033</v>
      </c>
      <c r="G447" s="9" t="s">
        <v>3032</v>
      </c>
      <c r="H447" s="13" t="str">
        <f>IF($D447="BANCADA ESTADUAL (RP 7)","BANCADA ESTADUAL",IF($D447="RELATOR (RP 9)","COMISSÃO MISTA DO CONGRESSO",IFERROR(_xlfn.XLOOKUP($G447,$AH:$AH,$AI:$AI),IFERROR(_xlfn.XLOOKUP($G447,'2021'!$F:$F,'2021'!$G:$G),IFERROR(_xlfn.XLOOKUP($G447,'2022'!$G:$G,'2022'!$H:$H),IFERROR(_xlfn.XLOOKUP($G447,'2023'!$G:$G,'2023'!$H:$H),IFERROR(_xlfn.XLOOKUP($G447,'2019'!$G:$G,'2019'!$H:$H),IFERROR(_xlfn.XLOOKUP($G447,'2024'!$G:$G,'2024'!$H:$H),IFERROR(_xlfn.XLOOKUP($G447,'2025'!$G:$G,'2025'!$H:$H),IFERROR(_xlfn.XLOOKUP($G447,'2026'!$G:$G,'2026'!$H:$H),""))))))))))</f>
        <v>DEPUTADO FEDERAL</v>
      </c>
      <c r="I447" s="9" t="s">
        <v>1373</v>
      </c>
      <c r="J447" s="9" t="s">
        <v>5730</v>
      </c>
      <c r="K447" s="9" t="s">
        <v>40</v>
      </c>
      <c r="L447" s="9" t="s">
        <v>41</v>
      </c>
      <c r="M447" s="9" t="s">
        <v>232</v>
      </c>
      <c r="N447" s="9" t="s">
        <v>233</v>
      </c>
      <c r="O447" s="9" t="s">
        <v>5745</v>
      </c>
      <c r="P447" s="9" t="s">
        <v>45</v>
      </c>
      <c r="Q447" s="9" t="s">
        <v>235</v>
      </c>
      <c r="R447" s="9" t="s">
        <v>45</v>
      </c>
      <c r="S447" s="9" t="s">
        <v>5277</v>
      </c>
      <c r="T447" s="9" t="s">
        <v>2499</v>
      </c>
      <c r="U447" s="9" t="s">
        <v>1373</v>
      </c>
      <c r="V447" s="9" t="s">
        <v>5283</v>
      </c>
      <c r="W447" s="9" t="s">
        <v>51</v>
      </c>
      <c r="X447" s="9" t="s">
        <v>102</v>
      </c>
      <c r="Y447" s="9" t="s">
        <v>53</v>
      </c>
      <c r="Z447" s="9" t="s">
        <v>54</v>
      </c>
      <c r="AA447" s="9" t="s">
        <v>55</v>
      </c>
      <c r="AB447" s="9" t="s">
        <v>5248</v>
      </c>
      <c r="AC447" s="12">
        <v>0</v>
      </c>
      <c r="AD447" s="6"/>
      <c r="AE447" s="10" t="str" cm="1">
        <f t="array" aca="1" ref="AE447" ca="1">IFERROR(_xlfn.XLOOKUP(MID(CELL("filename",$A$1),FIND("]",CELL("filename",$A$1))+1,255)&amp;"|"&amp;$C447,Fonte_OM_Objeto!$G:$G,Fonte_OM_Objeto!$J:$J),"")</f>
        <v/>
      </c>
      <c r="AF447" s="10" t="str" cm="1">
        <f t="array" aca="1" ref="AF447" ca="1">IFERROR(_xlfn.XLOOKUP(MID(CELL("filename",$A$1),FIND("]",CELL("filename",$A$1))+1,255)&amp;"|"&amp;$C447,Fonte_OM_Objeto!$G:$G,Fonte_OM_Objeto!$K:$K),"")</f>
        <v/>
      </c>
    </row>
    <row r="448" spans="1:32" s="1" customFormat="1" ht="19.7" customHeight="1" x14ac:dyDescent="0.2">
      <c r="A448" s="9" t="s">
        <v>30</v>
      </c>
      <c r="B448" s="9" t="s">
        <v>31</v>
      </c>
      <c r="C448" s="9" t="s">
        <v>6143</v>
      </c>
      <c r="D448" s="9" t="s">
        <v>33</v>
      </c>
      <c r="E448" s="9"/>
      <c r="F448" s="9" t="s">
        <v>3033</v>
      </c>
      <c r="G448" s="9" t="s">
        <v>3032</v>
      </c>
      <c r="H448" s="13" t="str">
        <f>IF($D448="BANCADA ESTADUAL (RP 7)","BANCADA ESTADUAL",IF($D448="RELATOR (RP 9)","COMISSÃO MISTA DO CONGRESSO",IFERROR(_xlfn.XLOOKUP($G448,$AH:$AH,$AI:$AI),IFERROR(_xlfn.XLOOKUP($G448,'2021'!$F:$F,'2021'!$G:$G),IFERROR(_xlfn.XLOOKUP($G448,'2022'!$G:$G,'2022'!$H:$H),IFERROR(_xlfn.XLOOKUP($G448,'2023'!$G:$G,'2023'!$H:$H),IFERROR(_xlfn.XLOOKUP($G448,'2019'!$G:$G,'2019'!$H:$H),IFERROR(_xlfn.XLOOKUP($G448,'2024'!$G:$G,'2024'!$H:$H),IFERROR(_xlfn.XLOOKUP($G448,'2025'!$G:$G,'2025'!$H:$H),IFERROR(_xlfn.XLOOKUP($G448,'2026'!$G:$G,'2026'!$H:$H),""))))))))))</f>
        <v>DEPUTADO FEDERAL</v>
      </c>
      <c r="I448" s="9" t="s">
        <v>1373</v>
      </c>
      <c r="J448" s="9" t="s">
        <v>5730</v>
      </c>
      <c r="K448" s="9" t="s">
        <v>40</v>
      </c>
      <c r="L448" s="9" t="s">
        <v>41</v>
      </c>
      <c r="M448" s="9" t="s">
        <v>232</v>
      </c>
      <c r="N448" s="9" t="s">
        <v>233</v>
      </c>
      <c r="O448" s="9" t="s">
        <v>5745</v>
      </c>
      <c r="P448" s="9" t="s">
        <v>45</v>
      </c>
      <c r="Q448" s="9" t="s">
        <v>235</v>
      </c>
      <c r="R448" s="9" t="s">
        <v>45</v>
      </c>
      <c r="S448" s="9" t="s">
        <v>5277</v>
      </c>
      <c r="T448" s="9" t="s">
        <v>2499</v>
      </c>
      <c r="U448" s="9" t="s">
        <v>1373</v>
      </c>
      <c r="V448" s="9" t="s">
        <v>5283</v>
      </c>
      <c r="W448" s="9" t="s">
        <v>51</v>
      </c>
      <c r="X448" s="9" t="s">
        <v>52</v>
      </c>
      <c r="Y448" s="9" t="s">
        <v>5282</v>
      </c>
      <c r="Z448" s="9" t="s">
        <v>54</v>
      </c>
      <c r="AA448" s="9" t="s">
        <v>55</v>
      </c>
      <c r="AB448" s="9" t="s">
        <v>5248</v>
      </c>
      <c r="AC448" s="12">
        <v>0</v>
      </c>
      <c r="AD448" s="6"/>
      <c r="AE448" s="10" t="str" cm="1">
        <f t="array" aca="1" ref="AE448" ca="1">IFERROR(_xlfn.XLOOKUP(MID(CELL("filename",$A$1),FIND("]",CELL("filename",$A$1))+1,255)&amp;"|"&amp;$C448,Fonte_OM_Objeto!$G:$G,Fonte_OM_Objeto!$J:$J),"")</f>
        <v/>
      </c>
      <c r="AF448" s="10" t="str" cm="1">
        <f t="array" aca="1" ref="AF448" ca="1">IFERROR(_xlfn.XLOOKUP(MID(CELL("filename",$A$1),FIND("]",CELL("filename",$A$1))+1,255)&amp;"|"&amp;$C448,Fonte_OM_Objeto!$G:$G,Fonte_OM_Objeto!$K:$K),"")</f>
        <v/>
      </c>
    </row>
    <row r="449" spans="1:32" s="1" customFormat="1" ht="19.7" customHeight="1" x14ac:dyDescent="0.2">
      <c r="A449" s="9" t="s">
        <v>30</v>
      </c>
      <c r="B449" s="9" t="s">
        <v>31</v>
      </c>
      <c r="C449" s="9" t="s">
        <v>6143</v>
      </c>
      <c r="D449" s="9" t="s">
        <v>33</v>
      </c>
      <c r="E449" s="9"/>
      <c r="F449" s="9" t="s">
        <v>3033</v>
      </c>
      <c r="G449" s="9" t="s">
        <v>3032</v>
      </c>
      <c r="H449" s="13" t="str">
        <f>IF($D449="BANCADA ESTADUAL (RP 7)","BANCADA ESTADUAL",IF($D449="RELATOR (RP 9)","COMISSÃO MISTA DO CONGRESSO",IFERROR(_xlfn.XLOOKUP($G449,$AH:$AH,$AI:$AI),IFERROR(_xlfn.XLOOKUP($G449,'2021'!$F:$F,'2021'!$G:$G),IFERROR(_xlfn.XLOOKUP($G449,'2022'!$G:$G,'2022'!$H:$H),IFERROR(_xlfn.XLOOKUP($G449,'2023'!$G:$G,'2023'!$H:$H),IFERROR(_xlfn.XLOOKUP($G449,'2019'!$G:$G,'2019'!$H:$H),IFERROR(_xlfn.XLOOKUP($G449,'2024'!$G:$G,'2024'!$H:$H),IFERROR(_xlfn.XLOOKUP($G449,'2025'!$G:$G,'2025'!$H:$H),IFERROR(_xlfn.XLOOKUP($G449,'2026'!$G:$G,'2026'!$H:$H),""))))))))))</f>
        <v>DEPUTADO FEDERAL</v>
      </c>
      <c r="I449" s="9" t="s">
        <v>1373</v>
      </c>
      <c r="J449" s="9" t="s">
        <v>5730</v>
      </c>
      <c r="K449" s="9" t="s">
        <v>40</v>
      </c>
      <c r="L449" s="9" t="s">
        <v>41</v>
      </c>
      <c r="M449" s="9" t="s">
        <v>232</v>
      </c>
      <c r="N449" s="9" t="s">
        <v>233</v>
      </c>
      <c r="O449" s="9" t="s">
        <v>5745</v>
      </c>
      <c r="P449" s="9" t="s">
        <v>45</v>
      </c>
      <c r="Q449" s="9" t="s">
        <v>235</v>
      </c>
      <c r="R449" s="9" t="s">
        <v>45</v>
      </c>
      <c r="S449" s="9" t="s">
        <v>5277</v>
      </c>
      <c r="T449" s="9" t="s">
        <v>2499</v>
      </c>
      <c r="U449" s="9" t="s">
        <v>1373</v>
      </c>
      <c r="V449" s="9" t="s">
        <v>5283</v>
      </c>
      <c r="W449" s="9" t="s">
        <v>51</v>
      </c>
      <c r="X449" s="9" t="s">
        <v>52</v>
      </c>
      <c r="Y449" s="9" t="s">
        <v>5275</v>
      </c>
      <c r="Z449" s="9" t="s">
        <v>54</v>
      </c>
      <c r="AA449" s="9" t="s">
        <v>55</v>
      </c>
      <c r="AB449" s="9" t="s">
        <v>5248</v>
      </c>
      <c r="AC449" s="12">
        <v>0</v>
      </c>
      <c r="AD449" s="6"/>
      <c r="AE449" s="10" t="str" cm="1">
        <f t="array" aca="1" ref="AE449" ca="1">IFERROR(_xlfn.XLOOKUP(MID(CELL("filename",$A$1),FIND("]",CELL("filename",$A$1))+1,255)&amp;"|"&amp;$C449,Fonte_OM_Objeto!$G:$G,Fonte_OM_Objeto!$J:$J),"")</f>
        <v/>
      </c>
      <c r="AF449" s="10" t="str" cm="1">
        <f t="array" aca="1" ref="AF449" ca="1">IFERROR(_xlfn.XLOOKUP(MID(CELL("filename",$A$1),FIND("]",CELL("filename",$A$1))+1,255)&amp;"|"&amp;$C449,Fonte_OM_Objeto!$G:$G,Fonte_OM_Objeto!$K:$K),"")</f>
        <v/>
      </c>
    </row>
    <row r="450" spans="1:32" s="1" customFormat="1" ht="19.7" customHeight="1" x14ac:dyDescent="0.2">
      <c r="A450" s="9" t="s">
        <v>30</v>
      </c>
      <c r="B450" s="9" t="s">
        <v>31</v>
      </c>
      <c r="C450" s="9" t="s">
        <v>6142</v>
      </c>
      <c r="D450" s="9" t="s">
        <v>33</v>
      </c>
      <c r="E450" s="9"/>
      <c r="F450" s="9" t="s">
        <v>3033</v>
      </c>
      <c r="G450" s="9" t="s">
        <v>3032</v>
      </c>
      <c r="H450" s="13" t="str">
        <f>IF($D450="BANCADA ESTADUAL (RP 7)","BANCADA ESTADUAL",IF($D450="RELATOR (RP 9)","COMISSÃO MISTA DO CONGRESSO",IFERROR(_xlfn.XLOOKUP($G450,$AH:$AH,$AI:$AI),IFERROR(_xlfn.XLOOKUP($G450,'2021'!$F:$F,'2021'!$G:$G),IFERROR(_xlfn.XLOOKUP($G450,'2022'!$G:$G,'2022'!$H:$H),IFERROR(_xlfn.XLOOKUP($G450,'2023'!$G:$G,'2023'!$H:$H),IFERROR(_xlfn.XLOOKUP($G450,'2019'!$G:$G,'2019'!$H:$H),IFERROR(_xlfn.XLOOKUP($G450,'2024'!$G:$G,'2024'!$H:$H),IFERROR(_xlfn.XLOOKUP($G450,'2025'!$G:$G,'2025'!$H:$H),IFERROR(_xlfn.XLOOKUP($G450,'2026'!$G:$G,'2026'!$H:$H),""))))))))))</f>
        <v>DEPUTADO FEDERAL</v>
      </c>
      <c r="I450" s="9" t="s">
        <v>1373</v>
      </c>
      <c r="J450" s="9" t="s">
        <v>5730</v>
      </c>
      <c r="K450" s="9" t="s">
        <v>40</v>
      </c>
      <c r="L450" s="9" t="s">
        <v>41</v>
      </c>
      <c r="M450" s="9" t="s">
        <v>232</v>
      </c>
      <c r="N450" s="9" t="s">
        <v>233</v>
      </c>
      <c r="O450" s="9" t="s">
        <v>5297</v>
      </c>
      <c r="P450" s="9" t="s">
        <v>45</v>
      </c>
      <c r="Q450" s="9" t="s">
        <v>235</v>
      </c>
      <c r="R450" s="9" t="s">
        <v>45</v>
      </c>
      <c r="S450" s="9" t="s">
        <v>5277</v>
      </c>
      <c r="T450" s="9" t="s">
        <v>2782</v>
      </c>
      <c r="U450" s="9" t="s">
        <v>1373</v>
      </c>
      <c r="V450" s="9" t="s">
        <v>5294</v>
      </c>
      <c r="W450" s="9" t="s">
        <v>51</v>
      </c>
      <c r="X450" s="9" t="s">
        <v>52</v>
      </c>
      <c r="Y450" s="9" t="s">
        <v>5275</v>
      </c>
      <c r="Z450" s="9" t="s">
        <v>5207</v>
      </c>
      <c r="AA450" s="9" t="s">
        <v>55</v>
      </c>
      <c r="AB450" s="9" t="s">
        <v>5248</v>
      </c>
      <c r="AC450" s="12">
        <v>0</v>
      </c>
      <c r="AD450" s="6"/>
      <c r="AE450" s="10" t="str" cm="1">
        <f t="array" aca="1" ref="AE450" ca="1">IFERROR(_xlfn.XLOOKUP(MID(CELL("filename",$A$1),FIND("]",CELL("filename",$A$1))+1,255)&amp;"|"&amp;$C450,Fonte_OM_Objeto!$G:$G,Fonte_OM_Objeto!$J:$J),"")</f>
        <v/>
      </c>
      <c r="AF450" s="10" t="str" cm="1">
        <f t="array" aca="1" ref="AF450" ca="1">IFERROR(_xlfn.XLOOKUP(MID(CELL("filename",$A$1),FIND("]",CELL("filename",$A$1))+1,255)&amp;"|"&amp;$C450,Fonte_OM_Objeto!$G:$G,Fonte_OM_Objeto!$K:$K),"")</f>
        <v/>
      </c>
    </row>
    <row r="451" spans="1:32" s="1" customFormat="1" ht="19.7" customHeight="1" x14ac:dyDescent="0.2">
      <c r="A451" s="9" t="s">
        <v>30</v>
      </c>
      <c r="B451" s="9" t="s">
        <v>31</v>
      </c>
      <c r="C451" s="9" t="s">
        <v>6141</v>
      </c>
      <c r="D451" s="9" t="s">
        <v>33</v>
      </c>
      <c r="E451" s="9"/>
      <c r="F451" s="9" t="s">
        <v>369</v>
      </c>
      <c r="G451" s="9" t="s">
        <v>370</v>
      </c>
      <c r="H451" s="13" t="str">
        <f>IF($D451="BANCADA ESTADUAL (RP 7)","BANCADA ESTADUAL",IF($D451="RELATOR (RP 9)","COMISSÃO MISTA DO CONGRESSO",IFERROR(_xlfn.XLOOKUP($G451,$AH:$AH,$AI:$AI),IFERROR(_xlfn.XLOOKUP($G451,'2021'!$F:$F,'2021'!$G:$G),IFERROR(_xlfn.XLOOKUP($G451,'2022'!$G:$G,'2022'!$H:$H),IFERROR(_xlfn.XLOOKUP($G451,'2023'!$G:$G,'2023'!$H:$H),IFERROR(_xlfn.XLOOKUP($G451,'2019'!$G:$G,'2019'!$H:$H),IFERROR(_xlfn.XLOOKUP($G451,'2024'!$G:$G,'2024'!$H:$H),IFERROR(_xlfn.XLOOKUP($G451,'2025'!$G:$G,'2025'!$H:$H),IFERROR(_xlfn.XLOOKUP($G451,'2026'!$G:$G,'2026'!$H:$H),""))))))))))</f>
        <v>DEPUTADO FEDERAL</v>
      </c>
      <c r="I451" s="9" t="s">
        <v>266</v>
      </c>
      <c r="J451" s="9" t="s">
        <v>160</v>
      </c>
      <c r="K451" s="9" t="s">
        <v>40</v>
      </c>
      <c r="L451" s="9" t="s">
        <v>41</v>
      </c>
      <c r="M451" s="9" t="s">
        <v>232</v>
      </c>
      <c r="N451" s="9" t="s">
        <v>233</v>
      </c>
      <c r="O451" s="9" t="s">
        <v>5729</v>
      </c>
      <c r="P451" s="9" t="s">
        <v>45</v>
      </c>
      <c r="Q451" s="9" t="s">
        <v>235</v>
      </c>
      <c r="R451" s="9" t="s">
        <v>45</v>
      </c>
      <c r="S451" s="9" t="s">
        <v>5277</v>
      </c>
      <c r="T451" s="9" t="s">
        <v>268</v>
      </c>
      <c r="U451" s="9" t="s">
        <v>266</v>
      </c>
      <c r="V451" s="9" t="s">
        <v>5335</v>
      </c>
      <c r="W451" s="9" t="s">
        <v>51</v>
      </c>
      <c r="X451" s="9" t="s">
        <v>52</v>
      </c>
      <c r="Y451" s="9" t="s">
        <v>5275</v>
      </c>
      <c r="Z451" s="9" t="s">
        <v>5207</v>
      </c>
      <c r="AA451" s="9" t="s">
        <v>55</v>
      </c>
      <c r="AB451" s="9" t="s">
        <v>5248</v>
      </c>
      <c r="AC451" s="12">
        <v>0</v>
      </c>
      <c r="AD451" s="6"/>
      <c r="AE451" s="10" t="str" cm="1">
        <f t="array" aca="1" ref="AE451" ca="1">IFERROR(_xlfn.XLOOKUP(MID(CELL("filename",$A$1),FIND("]",CELL("filename",$A$1))+1,255)&amp;"|"&amp;$C451,Fonte_OM_Objeto!$G:$G,Fonte_OM_Objeto!$J:$J),"")</f>
        <v/>
      </c>
      <c r="AF451" s="10" t="str" cm="1">
        <f t="array" aca="1" ref="AF451" ca="1">IFERROR(_xlfn.XLOOKUP(MID(CELL("filename",$A$1),FIND("]",CELL("filename",$A$1))+1,255)&amp;"|"&amp;$C451,Fonte_OM_Objeto!$G:$G,Fonte_OM_Objeto!$K:$K),"")</f>
        <v/>
      </c>
    </row>
    <row r="452" spans="1:32" s="1" customFormat="1" ht="19.7" customHeight="1" x14ac:dyDescent="0.2">
      <c r="A452" s="9" t="s">
        <v>30</v>
      </c>
      <c r="B452" s="9" t="s">
        <v>31</v>
      </c>
      <c r="C452" s="9" t="s">
        <v>6140</v>
      </c>
      <c r="D452" s="9" t="s">
        <v>33</v>
      </c>
      <c r="E452" s="9"/>
      <c r="F452" s="9" t="s">
        <v>369</v>
      </c>
      <c r="G452" s="9" t="s">
        <v>370</v>
      </c>
      <c r="H452" s="13" t="str">
        <f>IF($D452="BANCADA ESTADUAL (RP 7)","BANCADA ESTADUAL",IF($D452="RELATOR (RP 9)","COMISSÃO MISTA DO CONGRESSO",IFERROR(_xlfn.XLOOKUP($G452,$AH:$AH,$AI:$AI),IFERROR(_xlfn.XLOOKUP($G452,'2021'!$F:$F,'2021'!$G:$G),IFERROR(_xlfn.XLOOKUP($G452,'2022'!$G:$G,'2022'!$H:$H),IFERROR(_xlfn.XLOOKUP($G452,'2023'!$G:$G,'2023'!$H:$H),IFERROR(_xlfn.XLOOKUP($G452,'2019'!$G:$G,'2019'!$H:$H),IFERROR(_xlfn.XLOOKUP($G452,'2024'!$G:$G,'2024'!$H:$H),IFERROR(_xlfn.XLOOKUP($G452,'2025'!$G:$G,'2025'!$H:$H),IFERROR(_xlfn.XLOOKUP($G452,'2026'!$G:$G,'2026'!$H:$H),""))))))))))</f>
        <v>DEPUTADO FEDERAL</v>
      </c>
      <c r="I452" s="9" t="s">
        <v>266</v>
      </c>
      <c r="J452" s="9" t="s">
        <v>160</v>
      </c>
      <c r="K452" s="9" t="s">
        <v>40</v>
      </c>
      <c r="L452" s="9" t="s">
        <v>41</v>
      </c>
      <c r="M452" s="9" t="s">
        <v>232</v>
      </c>
      <c r="N452" s="9" t="s">
        <v>233</v>
      </c>
      <c r="O452" s="9" t="s">
        <v>5729</v>
      </c>
      <c r="P452" s="9" t="s">
        <v>45</v>
      </c>
      <c r="Q452" s="9" t="s">
        <v>235</v>
      </c>
      <c r="R452" s="9" t="s">
        <v>45</v>
      </c>
      <c r="S452" s="9" t="s">
        <v>5277</v>
      </c>
      <c r="T452" s="9" t="s">
        <v>268</v>
      </c>
      <c r="U452" s="9" t="s">
        <v>266</v>
      </c>
      <c r="V452" s="9" t="s">
        <v>5335</v>
      </c>
      <c r="W452" s="9" t="s">
        <v>51</v>
      </c>
      <c r="X452" s="9" t="s">
        <v>52</v>
      </c>
      <c r="Y452" s="9" t="s">
        <v>5275</v>
      </c>
      <c r="Z452" s="9" t="s">
        <v>5207</v>
      </c>
      <c r="AA452" s="9" t="s">
        <v>55</v>
      </c>
      <c r="AB452" s="9" t="s">
        <v>5248</v>
      </c>
      <c r="AC452" s="12">
        <v>0</v>
      </c>
      <c r="AD452" s="6"/>
      <c r="AE452" s="10" t="str" cm="1">
        <f t="array" aca="1" ref="AE452" ca="1">IFERROR(_xlfn.XLOOKUP(MID(CELL("filename",$A$1),FIND("]",CELL("filename",$A$1))+1,255)&amp;"|"&amp;$C452,Fonte_OM_Objeto!$G:$G,Fonte_OM_Objeto!$J:$J),"")</f>
        <v/>
      </c>
      <c r="AF452" s="10" t="str" cm="1">
        <f t="array" aca="1" ref="AF452" ca="1">IFERROR(_xlfn.XLOOKUP(MID(CELL("filename",$A$1),FIND("]",CELL("filename",$A$1))+1,255)&amp;"|"&amp;$C452,Fonte_OM_Objeto!$G:$G,Fonte_OM_Objeto!$K:$K),"")</f>
        <v/>
      </c>
    </row>
    <row r="453" spans="1:32" s="1" customFormat="1" ht="19.7" customHeight="1" x14ac:dyDescent="0.2">
      <c r="A453" s="9" t="s">
        <v>30</v>
      </c>
      <c r="B453" s="9" t="s">
        <v>31</v>
      </c>
      <c r="C453" s="9" t="s">
        <v>6140</v>
      </c>
      <c r="D453" s="9" t="s">
        <v>33</v>
      </c>
      <c r="E453" s="9"/>
      <c r="F453" s="9" t="s">
        <v>369</v>
      </c>
      <c r="G453" s="9" t="s">
        <v>370</v>
      </c>
      <c r="H453" s="13" t="str">
        <f>IF($D453="BANCADA ESTADUAL (RP 7)","BANCADA ESTADUAL",IF($D453="RELATOR (RP 9)","COMISSÃO MISTA DO CONGRESSO",IFERROR(_xlfn.XLOOKUP($G453,$AH:$AH,$AI:$AI),IFERROR(_xlfn.XLOOKUP($G453,'2021'!$F:$F,'2021'!$G:$G),IFERROR(_xlfn.XLOOKUP($G453,'2022'!$G:$G,'2022'!$H:$H),IFERROR(_xlfn.XLOOKUP($G453,'2023'!$G:$G,'2023'!$H:$H),IFERROR(_xlfn.XLOOKUP($G453,'2019'!$G:$G,'2019'!$H:$H),IFERROR(_xlfn.XLOOKUP($G453,'2024'!$G:$G,'2024'!$H:$H),IFERROR(_xlfn.XLOOKUP($G453,'2025'!$G:$G,'2025'!$H:$H),IFERROR(_xlfn.XLOOKUP($G453,'2026'!$G:$G,'2026'!$H:$H),""))))))))))</f>
        <v>DEPUTADO FEDERAL</v>
      </c>
      <c r="I453" s="9" t="s">
        <v>266</v>
      </c>
      <c r="J453" s="9" t="s">
        <v>160</v>
      </c>
      <c r="K453" s="9" t="s">
        <v>40</v>
      </c>
      <c r="L453" s="9" t="s">
        <v>41</v>
      </c>
      <c r="M453" s="9" t="s">
        <v>232</v>
      </c>
      <c r="N453" s="9" t="s">
        <v>233</v>
      </c>
      <c r="O453" s="9" t="s">
        <v>6139</v>
      </c>
      <c r="P453" s="9" t="s">
        <v>45</v>
      </c>
      <c r="Q453" s="9" t="s">
        <v>235</v>
      </c>
      <c r="R453" s="9" t="s">
        <v>45</v>
      </c>
      <c r="S453" s="9" t="s">
        <v>5277</v>
      </c>
      <c r="T453" s="9" t="s">
        <v>4132</v>
      </c>
      <c r="U453" s="9" t="s">
        <v>266</v>
      </c>
      <c r="V453" s="9" t="s">
        <v>4131</v>
      </c>
      <c r="W453" s="9" t="s">
        <v>51</v>
      </c>
      <c r="X453" s="9" t="s">
        <v>52</v>
      </c>
      <c r="Y453" s="9" t="s">
        <v>5275</v>
      </c>
      <c r="Z453" s="9" t="s">
        <v>54</v>
      </c>
      <c r="AA453" s="9" t="s">
        <v>55</v>
      </c>
      <c r="AB453" s="9" t="s">
        <v>5248</v>
      </c>
      <c r="AC453" s="12">
        <v>0</v>
      </c>
      <c r="AD453" s="6"/>
      <c r="AE453" s="10" t="str" cm="1">
        <f t="array" aca="1" ref="AE453" ca="1">IFERROR(_xlfn.XLOOKUP(MID(CELL("filename",$A$1),FIND("]",CELL("filename",$A$1))+1,255)&amp;"|"&amp;$C453,Fonte_OM_Objeto!$G:$G,Fonte_OM_Objeto!$J:$J),"")</f>
        <v/>
      </c>
      <c r="AF453" s="10" t="str" cm="1">
        <f t="array" aca="1" ref="AF453" ca="1">IFERROR(_xlfn.XLOOKUP(MID(CELL("filename",$A$1),FIND("]",CELL("filename",$A$1))+1,255)&amp;"|"&amp;$C453,Fonte_OM_Objeto!$G:$G,Fonte_OM_Objeto!$K:$K),"")</f>
        <v/>
      </c>
    </row>
    <row r="454" spans="1:32" s="1" customFormat="1" ht="19.7" customHeight="1" x14ac:dyDescent="0.2">
      <c r="A454" s="9" t="s">
        <v>30</v>
      </c>
      <c r="B454" s="9" t="s">
        <v>31</v>
      </c>
      <c r="C454" s="9" t="s">
        <v>6140</v>
      </c>
      <c r="D454" s="9" t="s">
        <v>33</v>
      </c>
      <c r="E454" s="9"/>
      <c r="F454" s="9" t="s">
        <v>369</v>
      </c>
      <c r="G454" s="9" t="s">
        <v>370</v>
      </c>
      <c r="H454" s="13" t="str">
        <f>IF($D454="BANCADA ESTADUAL (RP 7)","BANCADA ESTADUAL",IF($D454="RELATOR (RP 9)","COMISSÃO MISTA DO CONGRESSO",IFERROR(_xlfn.XLOOKUP($G454,$AH:$AH,$AI:$AI),IFERROR(_xlfn.XLOOKUP($G454,'2021'!$F:$F,'2021'!$G:$G),IFERROR(_xlfn.XLOOKUP($G454,'2022'!$G:$G,'2022'!$H:$H),IFERROR(_xlfn.XLOOKUP($G454,'2023'!$G:$G,'2023'!$H:$H),IFERROR(_xlfn.XLOOKUP($G454,'2019'!$G:$G,'2019'!$H:$H),IFERROR(_xlfn.XLOOKUP($G454,'2024'!$G:$G,'2024'!$H:$H),IFERROR(_xlfn.XLOOKUP($G454,'2025'!$G:$G,'2025'!$H:$H),IFERROR(_xlfn.XLOOKUP($G454,'2026'!$G:$G,'2026'!$H:$H),""))))))))))</f>
        <v>DEPUTADO FEDERAL</v>
      </c>
      <c r="I454" s="9" t="s">
        <v>266</v>
      </c>
      <c r="J454" s="9" t="s">
        <v>160</v>
      </c>
      <c r="K454" s="9" t="s">
        <v>40</v>
      </c>
      <c r="L454" s="9" t="s">
        <v>41</v>
      </c>
      <c r="M454" s="9" t="s">
        <v>232</v>
      </c>
      <c r="N454" s="9" t="s">
        <v>233</v>
      </c>
      <c r="O454" s="9" t="s">
        <v>6139</v>
      </c>
      <c r="P454" s="9" t="s">
        <v>45</v>
      </c>
      <c r="Q454" s="9" t="s">
        <v>235</v>
      </c>
      <c r="R454" s="9" t="s">
        <v>45</v>
      </c>
      <c r="S454" s="9" t="s">
        <v>5277</v>
      </c>
      <c r="T454" s="9" t="s">
        <v>4132</v>
      </c>
      <c r="U454" s="9" t="s">
        <v>266</v>
      </c>
      <c r="V454" s="9" t="s">
        <v>4131</v>
      </c>
      <c r="W454" s="9" t="s">
        <v>51</v>
      </c>
      <c r="X454" s="9" t="s">
        <v>52</v>
      </c>
      <c r="Y454" s="9" t="s">
        <v>53</v>
      </c>
      <c r="Z454" s="9" t="s">
        <v>54</v>
      </c>
      <c r="AA454" s="9" t="s">
        <v>55</v>
      </c>
      <c r="AB454" s="9" t="s">
        <v>5248</v>
      </c>
      <c r="AC454" s="12">
        <v>0</v>
      </c>
      <c r="AD454" s="6"/>
      <c r="AE454" s="10" t="str" cm="1">
        <f t="array" aca="1" ref="AE454" ca="1">IFERROR(_xlfn.XLOOKUP(MID(CELL("filename",$A$1),FIND("]",CELL("filename",$A$1))+1,255)&amp;"|"&amp;$C454,Fonte_OM_Objeto!$G:$G,Fonte_OM_Objeto!$J:$J),"")</f>
        <v/>
      </c>
      <c r="AF454" s="10" t="str" cm="1">
        <f t="array" aca="1" ref="AF454" ca="1">IFERROR(_xlfn.XLOOKUP(MID(CELL("filename",$A$1),FIND("]",CELL("filename",$A$1))+1,255)&amp;"|"&amp;$C454,Fonte_OM_Objeto!$G:$G,Fonte_OM_Objeto!$K:$K),"")</f>
        <v/>
      </c>
    </row>
    <row r="455" spans="1:32" s="1" customFormat="1" ht="19.7" customHeight="1" x14ac:dyDescent="0.2">
      <c r="A455" s="9" t="s">
        <v>30</v>
      </c>
      <c r="B455" s="9" t="s">
        <v>31</v>
      </c>
      <c r="C455" s="9" t="s">
        <v>6138</v>
      </c>
      <c r="D455" s="9" t="s">
        <v>33</v>
      </c>
      <c r="E455" s="9"/>
      <c r="F455" s="9" t="s">
        <v>369</v>
      </c>
      <c r="G455" s="9" t="s">
        <v>370</v>
      </c>
      <c r="H455" s="13" t="str">
        <f>IF($D455="BANCADA ESTADUAL (RP 7)","BANCADA ESTADUAL",IF($D455="RELATOR (RP 9)","COMISSÃO MISTA DO CONGRESSO",IFERROR(_xlfn.XLOOKUP($G455,$AH:$AH,$AI:$AI),IFERROR(_xlfn.XLOOKUP($G455,'2021'!$F:$F,'2021'!$G:$G),IFERROR(_xlfn.XLOOKUP($G455,'2022'!$G:$G,'2022'!$H:$H),IFERROR(_xlfn.XLOOKUP($G455,'2023'!$G:$G,'2023'!$H:$H),IFERROR(_xlfn.XLOOKUP($G455,'2019'!$G:$G,'2019'!$H:$H),IFERROR(_xlfn.XLOOKUP($G455,'2024'!$G:$G,'2024'!$H:$H),IFERROR(_xlfn.XLOOKUP($G455,'2025'!$G:$G,'2025'!$H:$H),IFERROR(_xlfn.XLOOKUP($G455,'2026'!$G:$G,'2026'!$H:$H),""))))))))))</f>
        <v>DEPUTADO FEDERAL</v>
      </c>
      <c r="I455" s="9" t="s">
        <v>266</v>
      </c>
      <c r="J455" s="9" t="s">
        <v>160</v>
      </c>
      <c r="K455" s="9" t="s">
        <v>40</v>
      </c>
      <c r="L455" s="9" t="s">
        <v>41</v>
      </c>
      <c r="M455" s="9" t="s">
        <v>232</v>
      </c>
      <c r="N455" s="9" t="s">
        <v>233</v>
      </c>
      <c r="O455" s="9" t="s">
        <v>5810</v>
      </c>
      <c r="P455" s="9" t="s">
        <v>45</v>
      </c>
      <c r="Q455" s="9" t="s">
        <v>235</v>
      </c>
      <c r="R455" s="9" t="s">
        <v>45</v>
      </c>
      <c r="S455" s="9" t="s">
        <v>5277</v>
      </c>
      <c r="T455" s="9" t="s">
        <v>4135</v>
      </c>
      <c r="U455" s="9" t="s">
        <v>266</v>
      </c>
      <c r="V455" s="9" t="s">
        <v>4134</v>
      </c>
      <c r="W455" s="9" t="s">
        <v>51</v>
      </c>
      <c r="X455" s="9" t="s">
        <v>102</v>
      </c>
      <c r="Y455" s="9" t="s">
        <v>53</v>
      </c>
      <c r="Z455" s="9" t="s">
        <v>54</v>
      </c>
      <c r="AA455" s="9" t="s">
        <v>55</v>
      </c>
      <c r="AB455" s="9" t="s">
        <v>5248</v>
      </c>
      <c r="AC455" s="12">
        <v>0</v>
      </c>
      <c r="AD455" s="6"/>
      <c r="AE455" s="10" t="str" cm="1">
        <f t="array" aca="1" ref="AE455" ca="1">IFERROR(_xlfn.XLOOKUP(MID(CELL("filename",$A$1),FIND("]",CELL("filename",$A$1))+1,255)&amp;"|"&amp;$C455,Fonte_OM_Objeto!$G:$G,Fonte_OM_Objeto!$J:$J),"")</f>
        <v/>
      </c>
      <c r="AF455" s="10" t="str" cm="1">
        <f t="array" aca="1" ref="AF455" ca="1">IFERROR(_xlfn.XLOOKUP(MID(CELL("filename",$A$1),FIND("]",CELL("filename",$A$1))+1,255)&amp;"|"&amp;$C455,Fonte_OM_Objeto!$G:$G,Fonte_OM_Objeto!$K:$K),"")</f>
        <v/>
      </c>
    </row>
    <row r="456" spans="1:32" s="1" customFormat="1" ht="19.7" customHeight="1" x14ac:dyDescent="0.2">
      <c r="A456" s="9" t="s">
        <v>30</v>
      </c>
      <c r="B456" s="9" t="s">
        <v>31</v>
      </c>
      <c r="C456" s="9" t="s">
        <v>6138</v>
      </c>
      <c r="D456" s="9" t="s">
        <v>33</v>
      </c>
      <c r="E456" s="9"/>
      <c r="F456" s="9" t="s">
        <v>369</v>
      </c>
      <c r="G456" s="9" t="s">
        <v>370</v>
      </c>
      <c r="H456" s="13" t="str">
        <f>IF($D456="BANCADA ESTADUAL (RP 7)","BANCADA ESTADUAL",IF($D456="RELATOR (RP 9)","COMISSÃO MISTA DO CONGRESSO",IFERROR(_xlfn.XLOOKUP($G456,$AH:$AH,$AI:$AI),IFERROR(_xlfn.XLOOKUP($G456,'2021'!$F:$F,'2021'!$G:$G),IFERROR(_xlfn.XLOOKUP($G456,'2022'!$G:$G,'2022'!$H:$H),IFERROR(_xlfn.XLOOKUP($G456,'2023'!$G:$G,'2023'!$H:$H),IFERROR(_xlfn.XLOOKUP($G456,'2019'!$G:$G,'2019'!$H:$H),IFERROR(_xlfn.XLOOKUP($G456,'2024'!$G:$G,'2024'!$H:$H),IFERROR(_xlfn.XLOOKUP($G456,'2025'!$G:$G,'2025'!$H:$H),IFERROR(_xlfn.XLOOKUP($G456,'2026'!$G:$G,'2026'!$H:$H),""))))))))))</f>
        <v>DEPUTADO FEDERAL</v>
      </c>
      <c r="I456" s="9" t="s">
        <v>266</v>
      </c>
      <c r="J456" s="9" t="s">
        <v>160</v>
      </c>
      <c r="K456" s="9" t="s">
        <v>40</v>
      </c>
      <c r="L456" s="9" t="s">
        <v>41</v>
      </c>
      <c r="M456" s="9" t="s">
        <v>232</v>
      </c>
      <c r="N456" s="9" t="s">
        <v>233</v>
      </c>
      <c r="O456" s="9" t="s">
        <v>5810</v>
      </c>
      <c r="P456" s="9" t="s">
        <v>45</v>
      </c>
      <c r="Q456" s="9" t="s">
        <v>235</v>
      </c>
      <c r="R456" s="9" t="s">
        <v>45</v>
      </c>
      <c r="S456" s="9" t="s">
        <v>5277</v>
      </c>
      <c r="T456" s="9" t="s">
        <v>4135</v>
      </c>
      <c r="U456" s="9" t="s">
        <v>266</v>
      </c>
      <c r="V456" s="9" t="s">
        <v>4134</v>
      </c>
      <c r="W456" s="9" t="s">
        <v>51</v>
      </c>
      <c r="X456" s="9" t="s">
        <v>52</v>
      </c>
      <c r="Y456" s="9" t="s">
        <v>5275</v>
      </c>
      <c r="Z456" s="9" t="s">
        <v>54</v>
      </c>
      <c r="AA456" s="9" t="s">
        <v>55</v>
      </c>
      <c r="AB456" s="9" t="s">
        <v>5248</v>
      </c>
      <c r="AC456" s="12">
        <v>0</v>
      </c>
      <c r="AD456" s="6"/>
      <c r="AE456" s="10" t="str" cm="1">
        <f t="array" aca="1" ref="AE456" ca="1">IFERROR(_xlfn.XLOOKUP(MID(CELL("filename",$A$1),FIND("]",CELL("filename",$A$1))+1,255)&amp;"|"&amp;$C456,Fonte_OM_Objeto!$G:$G,Fonte_OM_Objeto!$J:$J),"")</f>
        <v/>
      </c>
      <c r="AF456" s="10" t="str" cm="1">
        <f t="array" aca="1" ref="AF456" ca="1">IFERROR(_xlfn.XLOOKUP(MID(CELL("filename",$A$1),FIND("]",CELL("filename",$A$1))+1,255)&amp;"|"&amp;$C456,Fonte_OM_Objeto!$G:$G,Fonte_OM_Objeto!$K:$K),"")</f>
        <v/>
      </c>
    </row>
    <row r="457" spans="1:32" s="1" customFormat="1" ht="19.7" customHeight="1" x14ac:dyDescent="0.2">
      <c r="A457" s="9" t="s">
        <v>30</v>
      </c>
      <c r="B457" s="9" t="s">
        <v>31</v>
      </c>
      <c r="C457" s="9" t="s">
        <v>6137</v>
      </c>
      <c r="D457" s="9" t="s">
        <v>33</v>
      </c>
      <c r="E457" s="9"/>
      <c r="F457" s="9" t="s">
        <v>369</v>
      </c>
      <c r="G457" s="9" t="s">
        <v>370</v>
      </c>
      <c r="H457" s="13" t="str">
        <f>IF($D457="BANCADA ESTADUAL (RP 7)","BANCADA ESTADUAL",IF($D457="RELATOR (RP 9)","COMISSÃO MISTA DO CONGRESSO",IFERROR(_xlfn.XLOOKUP($G457,$AH:$AH,$AI:$AI),IFERROR(_xlfn.XLOOKUP($G457,'2021'!$F:$F,'2021'!$G:$G),IFERROR(_xlfn.XLOOKUP($G457,'2022'!$G:$G,'2022'!$H:$H),IFERROR(_xlfn.XLOOKUP($G457,'2023'!$G:$G,'2023'!$H:$H),IFERROR(_xlfn.XLOOKUP($G457,'2019'!$G:$G,'2019'!$H:$H),IFERROR(_xlfn.XLOOKUP($G457,'2024'!$G:$G,'2024'!$H:$H),IFERROR(_xlfn.XLOOKUP($G457,'2025'!$G:$G,'2025'!$H:$H),IFERROR(_xlfn.XLOOKUP($G457,'2026'!$G:$G,'2026'!$H:$H),""))))))))))</f>
        <v>DEPUTADO FEDERAL</v>
      </c>
      <c r="I457" s="9" t="s">
        <v>266</v>
      </c>
      <c r="J457" s="9" t="s">
        <v>160</v>
      </c>
      <c r="K457" s="9" t="s">
        <v>40</v>
      </c>
      <c r="L457" s="9" t="s">
        <v>41</v>
      </c>
      <c r="M457" s="9" t="s">
        <v>232</v>
      </c>
      <c r="N457" s="9" t="s">
        <v>233</v>
      </c>
      <c r="O457" s="9" t="s">
        <v>6136</v>
      </c>
      <c r="P457" s="9" t="s">
        <v>45</v>
      </c>
      <c r="Q457" s="9" t="s">
        <v>235</v>
      </c>
      <c r="R457" s="9" t="s">
        <v>45</v>
      </c>
      <c r="S457" s="9" t="s">
        <v>5277</v>
      </c>
      <c r="T457" s="9" t="s">
        <v>6135</v>
      </c>
      <c r="U457" s="9" t="s">
        <v>266</v>
      </c>
      <c r="V457" s="9" t="s">
        <v>6134</v>
      </c>
      <c r="W457" s="9" t="s">
        <v>51</v>
      </c>
      <c r="X457" s="9" t="s">
        <v>102</v>
      </c>
      <c r="Y457" s="9" t="s">
        <v>53</v>
      </c>
      <c r="Z457" s="9" t="s">
        <v>54</v>
      </c>
      <c r="AA457" s="9" t="s">
        <v>55</v>
      </c>
      <c r="AB457" s="9" t="s">
        <v>5248</v>
      </c>
      <c r="AC457" s="12">
        <v>0</v>
      </c>
      <c r="AD457" s="6"/>
      <c r="AE457" s="10" t="str" cm="1">
        <f t="array" aca="1" ref="AE457" ca="1">IFERROR(_xlfn.XLOOKUP(MID(CELL("filename",$A$1),FIND("]",CELL("filename",$A$1))+1,255)&amp;"|"&amp;$C457,Fonte_OM_Objeto!$G:$G,Fonte_OM_Objeto!$J:$J),"")</f>
        <v/>
      </c>
      <c r="AF457" s="10" t="str" cm="1">
        <f t="array" aca="1" ref="AF457" ca="1">IFERROR(_xlfn.XLOOKUP(MID(CELL("filename",$A$1),FIND("]",CELL("filename",$A$1))+1,255)&amp;"|"&amp;$C457,Fonte_OM_Objeto!$G:$G,Fonte_OM_Objeto!$K:$K),"")</f>
        <v/>
      </c>
    </row>
    <row r="458" spans="1:32" s="1" customFormat="1" ht="19.7" customHeight="1" x14ac:dyDescent="0.2">
      <c r="A458" s="9" t="s">
        <v>30</v>
      </c>
      <c r="B458" s="9" t="s">
        <v>31</v>
      </c>
      <c r="C458" s="9" t="s">
        <v>6137</v>
      </c>
      <c r="D458" s="9" t="s">
        <v>33</v>
      </c>
      <c r="E458" s="9"/>
      <c r="F458" s="9" t="s">
        <v>369</v>
      </c>
      <c r="G458" s="9" t="s">
        <v>370</v>
      </c>
      <c r="H458" s="13" t="str">
        <f>IF($D458="BANCADA ESTADUAL (RP 7)","BANCADA ESTADUAL",IF($D458="RELATOR (RP 9)","COMISSÃO MISTA DO CONGRESSO",IFERROR(_xlfn.XLOOKUP($G458,$AH:$AH,$AI:$AI),IFERROR(_xlfn.XLOOKUP($G458,'2021'!$F:$F,'2021'!$G:$G),IFERROR(_xlfn.XLOOKUP($G458,'2022'!$G:$G,'2022'!$H:$H),IFERROR(_xlfn.XLOOKUP($G458,'2023'!$G:$G,'2023'!$H:$H),IFERROR(_xlfn.XLOOKUP($G458,'2019'!$G:$G,'2019'!$H:$H),IFERROR(_xlfn.XLOOKUP($G458,'2024'!$G:$G,'2024'!$H:$H),IFERROR(_xlfn.XLOOKUP($G458,'2025'!$G:$G,'2025'!$H:$H),IFERROR(_xlfn.XLOOKUP($G458,'2026'!$G:$G,'2026'!$H:$H),""))))))))))</f>
        <v>DEPUTADO FEDERAL</v>
      </c>
      <c r="I458" s="9" t="s">
        <v>266</v>
      </c>
      <c r="J458" s="9" t="s">
        <v>160</v>
      </c>
      <c r="K458" s="9" t="s">
        <v>40</v>
      </c>
      <c r="L458" s="9" t="s">
        <v>41</v>
      </c>
      <c r="M458" s="9" t="s">
        <v>232</v>
      </c>
      <c r="N458" s="9" t="s">
        <v>233</v>
      </c>
      <c r="O458" s="9" t="s">
        <v>6136</v>
      </c>
      <c r="P458" s="9" t="s">
        <v>45</v>
      </c>
      <c r="Q458" s="9" t="s">
        <v>235</v>
      </c>
      <c r="R458" s="9" t="s">
        <v>45</v>
      </c>
      <c r="S458" s="9" t="s">
        <v>5277</v>
      </c>
      <c r="T458" s="9" t="s">
        <v>6135</v>
      </c>
      <c r="U458" s="9" t="s">
        <v>266</v>
      </c>
      <c r="V458" s="9" t="s">
        <v>6134</v>
      </c>
      <c r="W458" s="9" t="s">
        <v>51</v>
      </c>
      <c r="X458" s="9" t="s">
        <v>52</v>
      </c>
      <c r="Y458" s="9" t="s">
        <v>5275</v>
      </c>
      <c r="Z458" s="9" t="s">
        <v>54</v>
      </c>
      <c r="AA458" s="9" t="s">
        <v>55</v>
      </c>
      <c r="AB458" s="9" t="s">
        <v>5248</v>
      </c>
      <c r="AC458" s="12">
        <v>0</v>
      </c>
      <c r="AD458" s="6"/>
      <c r="AE458" s="10" t="str" cm="1">
        <f t="array" aca="1" ref="AE458" ca="1">IFERROR(_xlfn.XLOOKUP(MID(CELL("filename",$A$1),FIND("]",CELL("filename",$A$1))+1,255)&amp;"|"&amp;$C458,Fonte_OM_Objeto!$G:$G,Fonte_OM_Objeto!$J:$J),"")</f>
        <v/>
      </c>
      <c r="AF458" s="10" t="str" cm="1">
        <f t="array" aca="1" ref="AF458" ca="1">IFERROR(_xlfn.XLOOKUP(MID(CELL("filename",$A$1),FIND("]",CELL("filename",$A$1))+1,255)&amp;"|"&amp;$C458,Fonte_OM_Objeto!$G:$G,Fonte_OM_Objeto!$K:$K),"")</f>
        <v/>
      </c>
    </row>
    <row r="459" spans="1:32" s="1" customFormat="1" ht="19.7" customHeight="1" x14ac:dyDescent="0.2">
      <c r="A459" s="9" t="s">
        <v>30</v>
      </c>
      <c r="B459" s="9" t="s">
        <v>31</v>
      </c>
      <c r="C459" s="9" t="s">
        <v>6133</v>
      </c>
      <c r="D459" s="9" t="s">
        <v>33</v>
      </c>
      <c r="E459" s="9"/>
      <c r="F459" s="9" t="s">
        <v>369</v>
      </c>
      <c r="G459" s="9" t="s">
        <v>370</v>
      </c>
      <c r="H459" s="13" t="str">
        <f>IF($D459="BANCADA ESTADUAL (RP 7)","BANCADA ESTADUAL",IF($D459="RELATOR (RP 9)","COMISSÃO MISTA DO CONGRESSO",IFERROR(_xlfn.XLOOKUP($G459,$AH:$AH,$AI:$AI),IFERROR(_xlfn.XLOOKUP($G459,'2021'!$F:$F,'2021'!$G:$G),IFERROR(_xlfn.XLOOKUP($G459,'2022'!$G:$G,'2022'!$H:$H),IFERROR(_xlfn.XLOOKUP($G459,'2023'!$G:$G,'2023'!$H:$H),IFERROR(_xlfn.XLOOKUP($G459,'2019'!$G:$G,'2019'!$H:$H),IFERROR(_xlfn.XLOOKUP($G459,'2024'!$G:$G,'2024'!$H:$H),IFERROR(_xlfn.XLOOKUP($G459,'2025'!$G:$G,'2025'!$H:$H),IFERROR(_xlfn.XLOOKUP($G459,'2026'!$G:$G,'2026'!$H:$H),""))))))))))</f>
        <v>DEPUTADO FEDERAL</v>
      </c>
      <c r="I459" s="9" t="s">
        <v>266</v>
      </c>
      <c r="J459" s="9" t="s">
        <v>160</v>
      </c>
      <c r="K459" s="9" t="s">
        <v>40</v>
      </c>
      <c r="L459" s="9" t="s">
        <v>41</v>
      </c>
      <c r="M459" s="9" t="s">
        <v>232</v>
      </c>
      <c r="N459" s="9" t="s">
        <v>233</v>
      </c>
      <c r="O459" s="9" t="s">
        <v>5774</v>
      </c>
      <c r="P459" s="9" t="s">
        <v>45</v>
      </c>
      <c r="Q459" s="9" t="s">
        <v>235</v>
      </c>
      <c r="R459" s="9" t="s">
        <v>45</v>
      </c>
      <c r="S459" s="9" t="s">
        <v>5277</v>
      </c>
      <c r="T459" s="9" t="s">
        <v>5610</v>
      </c>
      <c r="U459" s="9" t="s">
        <v>266</v>
      </c>
      <c r="V459" s="9" t="s">
        <v>5609</v>
      </c>
      <c r="W459" s="9" t="s">
        <v>51</v>
      </c>
      <c r="X459" s="9" t="s">
        <v>52</v>
      </c>
      <c r="Y459" s="9" t="s">
        <v>5275</v>
      </c>
      <c r="Z459" s="9" t="s">
        <v>5207</v>
      </c>
      <c r="AA459" s="9" t="s">
        <v>55</v>
      </c>
      <c r="AB459" s="9" t="s">
        <v>5248</v>
      </c>
      <c r="AC459" s="12">
        <v>0</v>
      </c>
      <c r="AD459" s="6"/>
      <c r="AE459" s="10" t="str" cm="1">
        <f t="array" aca="1" ref="AE459" ca="1">IFERROR(_xlfn.XLOOKUP(MID(CELL("filename",$A$1),FIND("]",CELL("filename",$A$1))+1,255)&amp;"|"&amp;$C459,Fonte_OM_Objeto!$G:$G,Fonte_OM_Objeto!$J:$J),"")</f>
        <v/>
      </c>
      <c r="AF459" s="10" t="str" cm="1">
        <f t="array" aca="1" ref="AF459" ca="1">IFERROR(_xlfn.XLOOKUP(MID(CELL("filename",$A$1),FIND("]",CELL("filename",$A$1))+1,255)&amp;"|"&amp;$C459,Fonte_OM_Objeto!$G:$G,Fonte_OM_Objeto!$K:$K),"")</f>
        <v/>
      </c>
    </row>
    <row r="460" spans="1:32" s="1" customFormat="1" ht="19.7" customHeight="1" x14ac:dyDescent="0.2">
      <c r="A460" s="9" t="s">
        <v>30</v>
      </c>
      <c r="B460" s="9" t="s">
        <v>31</v>
      </c>
      <c r="C460" s="9" t="s">
        <v>6133</v>
      </c>
      <c r="D460" s="9" t="s">
        <v>33</v>
      </c>
      <c r="E460" s="9"/>
      <c r="F460" s="9" t="s">
        <v>369</v>
      </c>
      <c r="G460" s="9" t="s">
        <v>370</v>
      </c>
      <c r="H460" s="13" t="str">
        <f>IF($D460="BANCADA ESTADUAL (RP 7)","BANCADA ESTADUAL",IF($D460="RELATOR (RP 9)","COMISSÃO MISTA DO CONGRESSO",IFERROR(_xlfn.XLOOKUP($G460,$AH:$AH,$AI:$AI),IFERROR(_xlfn.XLOOKUP($G460,'2021'!$F:$F,'2021'!$G:$G),IFERROR(_xlfn.XLOOKUP($G460,'2022'!$G:$G,'2022'!$H:$H),IFERROR(_xlfn.XLOOKUP($G460,'2023'!$G:$G,'2023'!$H:$H),IFERROR(_xlfn.XLOOKUP($G460,'2019'!$G:$G,'2019'!$H:$H),IFERROR(_xlfn.XLOOKUP($G460,'2024'!$G:$G,'2024'!$H:$H),IFERROR(_xlfn.XLOOKUP($G460,'2025'!$G:$G,'2025'!$H:$H),IFERROR(_xlfn.XLOOKUP($G460,'2026'!$G:$G,'2026'!$H:$H),""))))))))))</f>
        <v>DEPUTADO FEDERAL</v>
      </c>
      <c r="I460" s="9" t="s">
        <v>266</v>
      </c>
      <c r="J460" s="9" t="s">
        <v>160</v>
      </c>
      <c r="K460" s="9" t="s">
        <v>40</v>
      </c>
      <c r="L460" s="9" t="s">
        <v>41</v>
      </c>
      <c r="M460" s="9" t="s">
        <v>232</v>
      </c>
      <c r="N460" s="9" t="s">
        <v>233</v>
      </c>
      <c r="O460" s="9" t="s">
        <v>5774</v>
      </c>
      <c r="P460" s="9" t="s">
        <v>45</v>
      </c>
      <c r="Q460" s="9" t="s">
        <v>235</v>
      </c>
      <c r="R460" s="9" t="s">
        <v>45</v>
      </c>
      <c r="S460" s="9" t="s">
        <v>5277</v>
      </c>
      <c r="T460" s="9" t="s">
        <v>5610</v>
      </c>
      <c r="U460" s="9" t="s">
        <v>266</v>
      </c>
      <c r="V460" s="9" t="s">
        <v>5609</v>
      </c>
      <c r="W460" s="9" t="s">
        <v>51</v>
      </c>
      <c r="X460" s="9" t="s">
        <v>52</v>
      </c>
      <c r="Y460" s="9" t="s">
        <v>53</v>
      </c>
      <c r="Z460" s="9" t="s">
        <v>5207</v>
      </c>
      <c r="AA460" s="9" t="s">
        <v>55</v>
      </c>
      <c r="AB460" s="9" t="s">
        <v>5248</v>
      </c>
      <c r="AC460" s="12">
        <v>0</v>
      </c>
      <c r="AD460" s="6"/>
      <c r="AE460" s="10" t="str" cm="1">
        <f t="array" aca="1" ref="AE460" ca="1">IFERROR(_xlfn.XLOOKUP(MID(CELL("filename",$A$1),FIND("]",CELL("filename",$A$1))+1,255)&amp;"|"&amp;$C460,Fonte_OM_Objeto!$G:$G,Fonte_OM_Objeto!$J:$J),"")</f>
        <v/>
      </c>
      <c r="AF460" s="10" t="str" cm="1">
        <f t="array" aca="1" ref="AF460" ca="1">IFERROR(_xlfn.XLOOKUP(MID(CELL("filename",$A$1),FIND("]",CELL("filename",$A$1))+1,255)&amp;"|"&amp;$C460,Fonte_OM_Objeto!$G:$G,Fonte_OM_Objeto!$K:$K),"")</f>
        <v/>
      </c>
    </row>
    <row r="461" spans="1:32" s="1" customFormat="1" ht="19.7" customHeight="1" x14ac:dyDescent="0.2">
      <c r="A461" s="9" t="s">
        <v>30</v>
      </c>
      <c r="B461" s="9" t="s">
        <v>31</v>
      </c>
      <c r="C461" s="9" t="s">
        <v>6132</v>
      </c>
      <c r="D461" s="9" t="s">
        <v>33</v>
      </c>
      <c r="E461" s="9"/>
      <c r="F461" s="9" t="s">
        <v>369</v>
      </c>
      <c r="G461" s="9" t="s">
        <v>370</v>
      </c>
      <c r="H461" s="13" t="str">
        <f>IF($D461="BANCADA ESTADUAL (RP 7)","BANCADA ESTADUAL",IF($D461="RELATOR (RP 9)","COMISSÃO MISTA DO CONGRESSO",IFERROR(_xlfn.XLOOKUP($G461,$AH:$AH,$AI:$AI),IFERROR(_xlfn.XLOOKUP($G461,'2021'!$F:$F,'2021'!$G:$G),IFERROR(_xlfn.XLOOKUP($G461,'2022'!$G:$G,'2022'!$H:$H),IFERROR(_xlfn.XLOOKUP($G461,'2023'!$G:$G,'2023'!$H:$H),IFERROR(_xlfn.XLOOKUP($G461,'2019'!$G:$G,'2019'!$H:$H),IFERROR(_xlfn.XLOOKUP($G461,'2024'!$G:$G,'2024'!$H:$H),IFERROR(_xlfn.XLOOKUP($G461,'2025'!$G:$G,'2025'!$H:$H),IFERROR(_xlfn.XLOOKUP($G461,'2026'!$G:$G,'2026'!$H:$H),""))))))))))</f>
        <v>DEPUTADO FEDERAL</v>
      </c>
      <c r="I461" s="9" t="s">
        <v>266</v>
      </c>
      <c r="J461" s="9" t="s">
        <v>160</v>
      </c>
      <c r="K461" s="9" t="s">
        <v>40</v>
      </c>
      <c r="L461" s="9" t="s">
        <v>41</v>
      </c>
      <c r="M461" s="9" t="s">
        <v>232</v>
      </c>
      <c r="N461" s="9" t="s">
        <v>233</v>
      </c>
      <c r="O461" s="9" t="s">
        <v>6130</v>
      </c>
      <c r="P461" s="9" t="s">
        <v>45</v>
      </c>
      <c r="Q461" s="9" t="s">
        <v>235</v>
      </c>
      <c r="R461" s="9" t="s">
        <v>45</v>
      </c>
      <c r="S461" s="9" t="s">
        <v>5277</v>
      </c>
      <c r="T461" s="9" t="s">
        <v>6129</v>
      </c>
      <c r="U461" s="9" t="s">
        <v>266</v>
      </c>
      <c r="V461" s="9" t="s">
        <v>6128</v>
      </c>
      <c r="W461" s="9" t="s">
        <v>51</v>
      </c>
      <c r="X461" s="9" t="s">
        <v>52</v>
      </c>
      <c r="Y461" s="9" t="s">
        <v>5275</v>
      </c>
      <c r="Z461" s="9" t="s">
        <v>5207</v>
      </c>
      <c r="AA461" s="9" t="s">
        <v>55</v>
      </c>
      <c r="AB461" s="9" t="s">
        <v>5234</v>
      </c>
      <c r="AC461" s="12">
        <v>0</v>
      </c>
      <c r="AD461" s="6"/>
      <c r="AE461" s="10" t="str" cm="1">
        <f t="array" aca="1" ref="AE461" ca="1">IFERROR(_xlfn.XLOOKUP(MID(CELL("filename",$A$1),FIND("]",CELL("filename",$A$1))+1,255)&amp;"|"&amp;$C461,Fonte_OM_Objeto!$G:$G,Fonte_OM_Objeto!$J:$J),"")</f>
        <v/>
      </c>
      <c r="AF461" s="10" t="str" cm="1">
        <f t="array" aca="1" ref="AF461" ca="1">IFERROR(_xlfn.XLOOKUP(MID(CELL("filename",$A$1),FIND("]",CELL("filename",$A$1))+1,255)&amp;"|"&amp;$C461,Fonte_OM_Objeto!$G:$G,Fonte_OM_Objeto!$K:$K),"")</f>
        <v/>
      </c>
    </row>
    <row r="462" spans="1:32" s="1" customFormat="1" ht="19.7" customHeight="1" x14ac:dyDescent="0.2">
      <c r="A462" s="9" t="s">
        <v>30</v>
      </c>
      <c r="B462" s="9" t="s">
        <v>31</v>
      </c>
      <c r="C462" s="9" t="s">
        <v>6131</v>
      </c>
      <c r="D462" s="9" t="s">
        <v>33</v>
      </c>
      <c r="E462" s="9"/>
      <c r="F462" s="9" t="s">
        <v>369</v>
      </c>
      <c r="G462" s="9" t="s">
        <v>370</v>
      </c>
      <c r="H462" s="13" t="str">
        <f>IF($D462="BANCADA ESTADUAL (RP 7)","BANCADA ESTADUAL",IF($D462="RELATOR (RP 9)","COMISSÃO MISTA DO CONGRESSO",IFERROR(_xlfn.XLOOKUP($G462,$AH:$AH,$AI:$AI),IFERROR(_xlfn.XLOOKUP($G462,'2021'!$F:$F,'2021'!$G:$G),IFERROR(_xlfn.XLOOKUP($G462,'2022'!$G:$G,'2022'!$H:$H),IFERROR(_xlfn.XLOOKUP($G462,'2023'!$G:$G,'2023'!$H:$H),IFERROR(_xlfn.XLOOKUP($G462,'2019'!$G:$G,'2019'!$H:$H),IFERROR(_xlfn.XLOOKUP($G462,'2024'!$G:$G,'2024'!$H:$H),IFERROR(_xlfn.XLOOKUP($G462,'2025'!$G:$G,'2025'!$H:$H),IFERROR(_xlfn.XLOOKUP($G462,'2026'!$G:$G,'2026'!$H:$H),""))))))))))</f>
        <v>DEPUTADO FEDERAL</v>
      </c>
      <c r="I462" s="9" t="s">
        <v>266</v>
      </c>
      <c r="J462" s="9" t="s">
        <v>160</v>
      </c>
      <c r="K462" s="9" t="s">
        <v>40</v>
      </c>
      <c r="L462" s="9" t="s">
        <v>41</v>
      </c>
      <c r="M462" s="9" t="s">
        <v>232</v>
      </c>
      <c r="N462" s="9" t="s">
        <v>233</v>
      </c>
      <c r="O462" s="9" t="s">
        <v>6130</v>
      </c>
      <c r="P462" s="9" t="s">
        <v>45</v>
      </c>
      <c r="Q462" s="9" t="s">
        <v>235</v>
      </c>
      <c r="R462" s="9" t="s">
        <v>45</v>
      </c>
      <c r="S462" s="9" t="s">
        <v>5277</v>
      </c>
      <c r="T462" s="9" t="s">
        <v>6129</v>
      </c>
      <c r="U462" s="9" t="s">
        <v>266</v>
      </c>
      <c r="V462" s="9" t="s">
        <v>6128</v>
      </c>
      <c r="W462" s="9" t="s">
        <v>51</v>
      </c>
      <c r="X462" s="9" t="s">
        <v>52</v>
      </c>
      <c r="Y462" s="9" t="s">
        <v>5275</v>
      </c>
      <c r="Z462" s="9" t="s">
        <v>5207</v>
      </c>
      <c r="AA462" s="9" t="s">
        <v>55</v>
      </c>
      <c r="AB462" s="9" t="s">
        <v>5234</v>
      </c>
      <c r="AC462" s="12">
        <v>0</v>
      </c>
      <c r="AD462" s="6"/>
      <c r="AE462" s="10" t="str" cm="1">
        <f t="array" aca="1" ref="AE462" ca="1">IFERROR(_xlfn.XLOOKUP(MID(CELL("filename",$A$1),FIND("]",CELL("filename",$A$1))+1,255)&amp;"|"&amp;$C462,Fonte_OM_Objeto!$G:$G,Fonte_OM_Objeto!$J:$J),"")</f>
        <v/>
      </c>
      <c r="AF462" s="10" t="str" cm="1">
        <f t="array" aca="1" ref="AF462" ca="1">IFERROR(_xlfn.XLOOKUP(MID(CELL("filename",$A$1),FIND("]",CELL("filename",$A$1))+1,255)&amp;"|"&amp;$C462,Fonte_OM_Objeto!$G:$G,Fonte_OM_Objeto!$K:$K),"")</f>
        <v/>
      </c>
    </row>
    <row r="463" spans="1:32" s="1" customFormat="1" ht="19.7" customHeight="1" x14ac:dyDescent="0.2">
      <c r="A463" s="9" t="s">
        <v>30</v>
      </c>
      <c r="B463" s="9" t="s">
        <v>31</v>
      </c>
      <c r="C463" s="9" t="s">
        <v>6127</v>
      </c>
      <c r="D463" s="9" t="s">
        <v>33</v>
      </c>
      <c r="E463" s="9"/>
      <c r="F463" s="9" t="s">
        <v>369</v>
      </c>
      <c r="G463" s="9" t="s">
        <v>370</v>
      </c>
      <c r="H463" s="13" t="str">
        <f>IF($D463="BANCADA ESTADUAL (RP 7)","BANCADA ESTADUAL",IF($D463="RELATOR (RP 9)","COMISSÃO MISTA DO CONGRESSO",IFERROR(_xlfn.XLOOKUP($G463,$AH:$AH,$AI:$AI),IFERROR(_xlfn.XLOOKUP($G463,'2021'!$F:$F,'2021'!$G:$G),IFERROR(_xlfn.XLOOKUP($G463,'2022'!$G:$G,'2022'!$H:$H),IFERROR(_xlfn.XLOOKUP($G463,'2023'!$G:$G,'2023'!$H:$H),IFERROR(_xlfn.XLOOKUP($G463,'2019'!$G:$G,'2019'!$H:$H),IFERROR(_xlfn.XLOOKUP($G463,'2024'!$G:$G,'2024'!$H:$H),IFERROR(_xlfn.XLOOKUP($G463,'2025'!$G:$G,'2025'!$H:$H),IFERROR(_xlfn.XLOOKUP($G463,'2026'!$G:$G,'2026'!$H:$H),""))))))))))</f>
        <v>DEPUTADO FEDERAL</v>
      </c>
      <c r="I463" s="9" t="s">
        <v>266</v>
      </c>
      <c r="J463" s="9" t="s">
        <v>160</v>
      </c>
      <c r="K463" s="9" t="s">
        <v>40</v>
      </c>
      <c r="L463" s="9" t="s">
        <v>41</v>
      </c>
      <c r="M463" s="9" t="s">
        <v>232</v>
      </c>
      <c r="N463" s="9" t="s">
        <v>233</v>
      </c>
      <c r="O463" s="9" t="s">
        <v>5810</v>
      </c>
      <c r="P463" s="9" t="s">
        <v>45</v>
      </c>
      <c r="Q463" s="9" t="s">
        <v>235</v>
      </c>
      <c r="R463" s="9" t="s">
        <v>45</v>
      </c>
      <c r="S463" s="9" t="s">
        <v>5277</v>
      </c>
      <c r="T463" s="9" t="s">
        <v>4135</v>
      </c>
      <c r="U463" s="9" t="s">
        <v>266</v>
      </c>
      <c r="V463" s="9" t="s">
        <v>4134</v>
      </c>
      <c r="W463" s="9" t="s">
        <v>51</v>
      </c>
      <c r="X463" s="9" t="s">
        <v>102</v>
      </c>
      <c r="Y463" s="9" t="s">
        <v>53</v>
      </c>
      <c r="Z463" s="9" t="s">
        <v>54</v>
      </c>
      <c r="AA463" s="9" t="s">
        <v>55</v>
      </c>
      <c r="AB463" s="9" t="s">
        <v>5248</v>
      </c>
      <c r="AC463" s="12">
        <v>0</v>
      </c>
      <c r="AD463" s="6"/>
      <c r="AE463" s="10" t="str" cm="1">
        <f t="array" aca="1" ref="AE463" ca="1">IFERROR(_xlfn.XLOOKUP(MID(CELL("filename",$A$1),FIND("]",CELL("filename",$A$1))+1,255)&amp;"|"&amp;$C463,Fonte_OM_Objeto!$G:$G,Fonte_OM_Objeto!$J:$J),"")</f>
        <v/>
      </c>
      <c r="AF463" s="10" t="str" cm="1">
        <f t="array" aca="1" ref="AF463" ca="1">IFERROR(_xlfn.XLOOKUP(MID(CELL("filename",$A$1),FIND("]",CELL("filename",$A$1))+1,255)&amp;"|"&amp;$C463,Fonte_OM_Objeto!$G:$G,Fonte_OM_Objeto!$K:$K),"")</f>
        <v/>
      </c>
    </row>
    <row r="464" spans="1:32" s="1" customFormat="1" ht="19.7" customHeight="1" x14ac:dyDescent="0.2">
      <c r="A464" s="9" t="s">
        <v>30</v>
      </c>
      <c r="B464" s="9" t="s">
        <v>31</v>
      </c>
      <c r="C464" s="9" t="s">
        <v>6127</v>
      </c>
      <c r="D464" s="9" t="s">
        <v>33</v>
      </c>
      <c r="E464" s="9"/>
      <c r="F464" s="9" t="s">
        <v>369</v>
      </c>
      <c r="G464" s="9" t="s">
        <v>370</v>
      </c>
      <c r="H464" s="13" t="str">
        <f>IF($D464="BANCADA ESTADUAL (RP 7)","BANCADA ESTADUAL",IF($D464="RELATOR (RP 9)","COMISSÃO MISTA DO CONGRESSO",IFERROR(_xlfn.XLOOKUP($G464,$AH:$AH,$AI:$AI),IFERROR(_xlfn.XLOOKUP($G464,'2021'!$F:$F,'2021'!$G:$G),IFERROR(_xlfn.XLOOKUP($G464,'2022'!$G:$G,'2022'!$H:$H),IFERROR(_xlfn.XLOOKUP($G464,'2023'!$G:$G,'2023'!$H:$H),IFERROR(_xlfn.XLOOKUP($G464,'2019'!$G:$G,'2019'!$H:$H),IFERROR(_xlfn.XLOOKUP($G464,'2024'!$G:$G,'2024'!$H:$H),IFERROR(_xlfn.XLOOKUP($G464,'2025'!$G:$G,'2025'!$H:$H),IFERROR(_xlfn.XLOOKUP($G464,'2026'!$G:$G,'2026'!$H:$H),""))))))))))</f>
        <v>DEPUTADO FEDERAL</v>
      </c>
      <c r="I464" s="9" t="s">
        <v>266</v>
      </c>
      <c r="J464" s="9" t="s">
        <v>160</v>
      </c>
      <c r="K464" s="9" t="s">
        <v>40</v>
      </c>
      <c r="L464" s="9" t="s">
        <v>41</v>
      </c>
      <c r="M464" s="9" t="s">
        <v>232</v>
      </c>
      <c r="N464" s="9" t="s">
        <v>233</v>
      </c>
      <c r="O464" s="9" t="s">
        <v>5810</v>
      </c>
      <c r="P464" s="9" t="s">
        <v>45</v>
      </c>
      <c r="Q464" s="9" t="s">
        <v>235</v>
      </c>
      <c r="R464" s="9" t="s">
        <v>45</v>
      </c>
      <c r="S464" s="9" t="s">
        <v>5277</v>
      </c>
      <c r="T464" s="9" t="s">
        <v>4135</v>
      </c>
      <c r="U464" s="9" t="s">
        <v>266</v>
      </c>
      <c r="V464" s="9" t="s">
        <v>4134</v>
      </c>
      <c r="W464" s="9" t="s">
        <v>51</v>
      </c>
      <c r="X464" s="9" t="s">
        <v>52</v>
      </c>
      <c r="Y464" s="9" t="s">
        <v>5275</v>
      </c>
      <c r="Z464" s="9" t="s">
        <v>54</v>
      </c>
      <c r="AA464" s="9" t="s">
        <v>55</v>
      </c>
      <c r="AB464" s="9" t="s">
        <v>5248</v>
      </c>
      <c r="AC464" s="12">
        <v>0</v>
      </c>
      <c r="AD464" s="6"/>
      <c r="AE464" s="10" t="str" cm="1">
        <f t="array" aca="1" ref="AE464" ca="1">IFERROR(_xlfn.XLOOKUP(MID(CELL("filename",$A$1),FIND("]",CELL("filename",$A$1))+1,255)&amp;"|"&amp;$C464,Fonte_OM_Objeto!$G:$G,Fonte_OM_Objeto!$J:$J),"")</f>
        <v/>
      </c>
      <c r="AF464" s="10" t="str" cm="1">
        <f t="array" aca="1" ref="AF464" ca="1">IFERROR(_xlfn.XLOOKUP(MID(CELL("filename",$A$1),FIND("]",CELL("filename",$A$1))+1,255)&amp;"|"&amp;$C464,Fonte_OM_Objeto!$G:$G,Fonte_OM_Objeto!$K:$K),"")</f>
        <v/>
      </c>
    </row>
    <row r="465" spans="1:32" s="1" customFormat="1" ht="19.7" customHeight="1" x14ac:dyDescent="0.2">
      <c r="A465" s="9" t="s">
        <v>30</v>
      </c>
      <c r="B465" s="9" t="s">
        <v>31</v>
      </c>
      <c r="C465" s="9" t="s">
        <v>6126</v>
      </c>
      <c r="D465" s="9" t="s">
        <v>33</v>
      </c>
      <c r="E465" s="9"/>
      <c r="F465" s="9" t="s">
        <v>369</v>
      </c>
      <c r="G465" s="9" t="s">
        <v>370</v>
      </c>
      <c r="H465" s="13" t="str">
        <f>IF($D465="BANCADA ESTADUAL (RP 7)","BANCADA ESTADUAL",IF($D465="RELATOR (RP 9)","COMISSÃO MISTA DO CONGRESSO",IFERROR(_xlfn.XLOOKUP($G465,$AH:$AH,$AI:$AI),IFERROR(_xlfn.XLOOKUP($G465,'2021'!$F:$F,'2021'!$G:$G),IFERROR(_xlfn.XLOOKUP($G465,'2022'!$G:$G,'2022'!$H:$H),IFERROR(_xlfn.XLOOKUP($G465,'2023'!$G:$G,'2023'!$H:$H),IFERROR(_xlfn.XLOOKUP($G465,'2019'!$G:$G,'2019'!$H:$H),IFERROR(_xlfn.XLOOKUP($G465,'2024'!$G:$G,'2024'!$H:$H),IFERROR(_xlfn.XLOOKUP($G465,'2025'!$G:$G,'2025'!$H:$H),IFERROR(_xlfn.XLOOKUP($G465,'2026'!$G:$G,'2026'!$H:$H),""))))))))))</f>
        <v>DEPUTADO FEDERAL</v>
      </c>
      <c r="I465" s="9" t="s">
        <v>266</v>
      </c>
      <c r="J465" s="9" t="s">
        <v>160</v>
      </c>
      <c r="K465" s="9" t="s">
        <v>40</v>
      </c>
      <c r="L465" s="9" t="s">
        <v>41</v>
      </c>
      <c r="M465" s="9" t="s">
        <v>232</v>
      </c>
      <c r="N465" s="9" t="s">
        <v>233</v>
      </c>
      <c r="O465" s="9" t="s">
        <v>5810</v>
      </c>
      <c r="P465" s="9" t="s">
        <v>45</v>
      </c>
      <c r="Q465" s="9" t="s">
        <v>235</v>
      </c>
      <c r="R465" s="9" t="s">
        <v>45</v>
      </c>
      <c r="S465" s="9" t="s">
        <v>5277</v>
      </c>
      <c r="T465" s="9" t="s">
        <v>4135</v>
      </c>
      <c r="U465" s="9" t="s">
        <v>266</v>
      </c>
      <c r="V465" s="9" t="s">
        <v>4134</v>
      </c>
      <c r="W465" s="9" t="s">
        <v>51</v>
      </c>
      <c r="X465" s="9" t="s">
        <v>52</v>
      </c>
      <c r="Y465" s="9" t="s">
        <v>5275</v>
      </c>
      <c r="Z465" s="9" t="s">
        <v>54</v>
      </c>
      <c r="AA465" s="9" t="s">
        <v>55</v>
      </c>
      <c r="AB465" s="9" t="s">
        <v>5248</v>
      </c>
      <c r="AC465" s="12">
        <v>0</v>
      </c>
      <c r="AD465" s="6"/>
      <c r="AE465" s="10" t="str" cm="1">
        <f t="array" aca="1" ref="AE465" ca="1">IFERROR(_xlfn.XLOOKUP(MID(CELL("filename",$A$1),FIND("]",CELL("filename",$A$1))+1,255)&amp;"|"&amp;$C465,Fonte_OM_Objeto!$G:$G,Fonte_OM_Objeto!$J:$J),"")</f>
        <v/>
      </c>
      <c r="AF465" s="10" t="str" cm="1">
        <f t="array" aca="1" ref="AF465" ca="1">IFERROR(_xlfn.XLOOKUP(MID(CELL("filename",$A$1),FIND("]",CELL("filename",$A$1))+1,255)&amp;"|"&amp;$C465,Fonte_OM_Objeto!$G:$G,Fonte_OM_Objeto!$K:$K),"")</f>
        <v/>
      </c>
    </row>
    <row r="466" spans="1:32" s="1" customFormat="1" ht="19.7" customHeight="1" x14ac:dyDescent="0.2">
      <c r="A466" s="9" t="s">
        <v>30</v>
      </c>
      <c r="B466" s="9" t="s">
        <v>31</v>
      </c>
      <c r="C466" s="9" t="s">
        <v>6126</v>
      </c>
      <c r="D466" s="9" t="s">
        <v>33</v>
      </c>
      <c r="E466" s="9"/>
      <c r="F466" s="9" t="s">
        <v>369</v>
      </c>
      <c r="G466" s="9" t="s">
        <v>370</v>
      </c>
      <c r="H466" s="13" t="str">
        <f>IF($D466="BANCADA ESTADUAL (RP 7)","BANCADA ESTADUAL",IF($D466="RELATOR (RP 9)","COMISSÃO MISTA DO CONGRESSO",IFERROR(_xlfn.XLOOKUP($G466,$AH:$AH,$AI:$AI),IFERROR(_xlfn.XLOOKUP($G466,'2021'!$F:$F,'2021'!$G:$G),IFERROR(_xlfn.XLOOKUP($G466,'2022'!$G:$G,'2022'!$H:$H),IFERROR(_xlfn.XLOOKUP($G466,'2023'!$G:$G,'2023'!$H:$H),IFERROR(_xlfn.XLOOKUP($G466,'2019'!$G:$G,'2019'!$H:$H),IFERROR(_xlfn.XLOOKUP($G466,'2024'!$G:$G,'2024'!$H:$H),IFERROR(_xlfn.XLOOKUP($G466,'2025'!$G:$G,'2025'!$H:$H),IFERROR(_xlfn.XLOOKUP($G466,'2026'!$G:$G,'2026'!$H:$H),""))))))))))</f>
        <v>DEPUTADO FEDERAL</v>
      </c>
      <c r="I466" s="9" t="s">
        <v>266</v>
      </c>
      <c r="J466" s="9" t="s">
        <v>160</v>
      </c>
      <c r="K466" s="9" t="s">
        <v>40</v>
      </c>
      <c r="L466" s="9" t="s">
        <v>41</v>
      </c>
      <c r="M466" s="9" t="s">
        <v>232</v>
      </c>
      <c r="N466" s="9" t="s">
        <v>233</v>
      </c>
      <c r="O466" s="9" t="s">
        <v>5810</v>
      </c>
      <c r="P466" s="9" t="s">
        <v>45</v>
      </c>
      <c r="Q466" s="9" t="s">
        <v>235</v>
      </c>
      <c r="R466" s="9" t="s">
        <v>45</v>
      </c>
      <c r="S466" s="9" t="s">
        <v>5277</v>
      </c>
      <c r="T466" s="9" t="s">
        <v>4135</v>
      </c>
      <c r="U466" s="9" t="s">
        <v>266</v>
      </c>
      <c r="V466" s="9" t="s">
        <v>4134</v>
      </c>
      <c r="W466" s="9" t="s">
        <v>51</v>
      </c>
      <c r="X466" s="9" t="s">
        <v>52</v>
      </c>
      <c r="Y466" s="9" t="s">
        <v>53</v>
      </c>
      <c r="Z466" s="9" t="s">
        <v>54</v>
      </c>
      <c r="AA466" s="9" t="s">
        <v>55</v>
      </c>
      <c r="AB466" s="9" t="s">
        <v>5248</v>
      </c>
      <c r="AC466" s="12">
        <v>0</v>
      </c>
      <c r="AD466" s="6"/>
      <c r="AE466" s="10" t="str" cm="1">
        <f t="array" aca="1" ref="AE466" ca="1">IFERROR(_xlfn.XLOOKUP(MID(CELL("filename",$A$1),FIND("]",CELL("filename",$A$1))+1,255)&amp;"|"&amp;$C466,Fonte_OM_Objeto!$G:$G,Fonte_OM_Objeto!$J:$J),"")</f>
        <v/>
      </c>
      <c r="AF466" s="10" t="str" cm="1">
        <f t="array" aca="1" ref="AF466" ca="1">IFERROR(_xlfn.XLOOKUP(MID(CELL("filename",$A$1),FIND("]",CELL("filename",$A$1))+1,255)&amp;"|"&amp;$C466,Fonte_OM_Objeto!$G:$G,Fonte_OM_Objeto!$K:$K),"")</f>
        <v/>
      </c>
    </row>
    <row r="467" spans="1:32" s="1" customFormat="1" ht="19.7" customHeight="1" x14ac:dyDescent="0.2">
      <c r="A467" s="9" t="s">
        <v>30</v>
      </c>
      <c r="B467" s="9" t="s">
        <v>31</v>
      </c>
      <c r="C467" s="9" t="s">
        <v>6125</v>
      </c>
      <c r="D467" s="9" t="s">
        <v>33</v>
      </c>
      <c r="E467" s="9"/>
      <c r="F467" s="9" t="s">
        <v>6113</v>
      </c>
      <c r="G467" s="9" t="s">
        <v>6112</v>
      </c>
      <c r="H467" s="13" t="str">
        <f>IF($D467="BANCADA ESTADUAL (RP 7)","BANCADA ESTADUAL",IF($D467="RELATOR (RP 9)","COMISSÃO MISTA DO CONGRESSO",IFERROR(_xlfn.XLOOKUP($G467,$AH:$AH,$AI:$AI),IFERROR(_xlfn.XLOOKUP($G467,'2021'!$F:$F,'2021'!$G:$G),IFERROR(_xlfn.XLOOKUP($G467,'2022'!$G:$G,'2022'!$H:$H),IFERROR(_xlfn.XLOOKUP($G467,'2023'!$G:$G,'2023'!$H:$H),IFERROR(_xlfn.XLOOKUP($G467,'2019'!$G:$G,'2019'!$H:$H),IFERROR(_xlfn.XLOOKUP($G467,'2024'!$G:$G,'2024'!$H:$H),IFERROR(_xlfn.XLOOKUP($G467,'2025'!$G:$G,'2025'!$H:$H),IFERROR(_xlfn.XLOOKUP($G467,'2026'!$G:$G,'2026'!$H:$H),""))))))))))</f>
        <v>DEPUTADO FEDERAL</v>
      </c>
      <c r="I467" s="9" t="s">
        <v>1373</v>
      </c>
      <c r="J467" s="9" t="s">
        <v>82</v>
      </c>
      <c r="K467" s="9" t="s">
        <v>40</v>
      </c>
      <c r="L467" s="9" t="s">
        <v>41</v>
      </c>
      <c r="M467" s="9" t="s">
        <v>232</v>
      </c>
      <c r="N467" s="9" t="s">
        <v>233</v>
      </c>
      <c r="O467" s="9" t="s">
        <v>5297</v>
      </c>
      <c r="P467" s="9" t="s">
        <v>45</v>
      </c>
      <c r="Q467" s="9" t="s">
        <v>235</v>
      </c>
      <c r="R467" s="9" t="s">
        <v>45</v>
      </c>
      <c r="S467" s="9" t="s">
        <v>5277</v>
      </c>
      <c r="T467" s="9" t="s">
        <v>2782</v>
      </c>
      <c r="U467" s="9" t="s">
        <v>1373</v>
      </c>
      <c r="V467" s="9" t="s">
        <v>5294</v>
      </c>
      <c r="W467" s="9" t="s">
        <v>51</v>
      </c>
      <c r="X467" s="9" t="s">
        <v>102</v>
      </c>
      <c r="Y467" s="9" t="s">
        <v>53</v>
      </c>
      <c r="Z467" s="9" t="s">
        <v>54</v>
      </c>
      <c r="AA467" s="9" t="s">
        <v>55</v>
      </c>
      <c r="AB467" s="9" t="s">
        <v>5248</v>
      </c>
      <c r="AC467" s="12">
        <v>0</v>
      </c>
      <c r="AD467" s="6"/>
      <c r="AE467" s="10" t="str" cm="1">
        <f t="array" aca="1" ref="AE467" ca="1">IFERROR(_xlfn.XLOOKUP(MID(CELL("filename",$A$1),FIND("]",CELL("filename",$A$1))+1,255)&amp;"|"&amp;$C467,Fonte_OM_Objeto!$G:$G,Fonte_OM_Objeto!$J:$J),"")</f>
        <v/>
      </c>
      <c r="AF467" s="10" t="str" cm="1">
        <f t="array" aca="1" ref="AF467" ca="1">IFERROR(_xlfn.XLOOKUP(MID(CELL("filename",$A$1),FIND("]",CELL("filename",$A$1))+1,255)&amp;"|"&amp;$C467,Fonte_OM_Objeto!$G:$G,Fonte_OM_Objeto!$K:$K),"")</f>
        <v/>
      </c>
    </row>
    <row r="468" spans="1:32" s="1" customFormat="1" ht="19.7" customHeight="1" x14ac:dyDescent="0.2">
      <c r="A468" s="9" t="s">
        <v>30</v>
      </c>
      <c r="B468" s="9" t="s">
        <v>31</v>
      </c>
      <c r="C468" s="9" t="s">
        <v>6125</v>
      </c>
      <c r="D468" s="9" t="s">
        <v>33</v>
      </c>
      <c r="E468" s="9"/>
      <c r="F468" s="9" t="s">
        <v>6113</v>
      </c>
      <c r="G468" s="9" t="s">
        <v>6112</v>
      </c>
      <c r="H468" s="13" t="str">
        <f>IF($D468="BANCADA ESTADUAL (RP 7)","BANCADA ESTADUAL",IF($D468="RELATOR (RP 9)","COMISSÃO MISTA DO CONGRESSO",IFERROR(_xlfn.XLOOKUP($G468,$AH:$AH,$AI:$AI),IFERROR(_xlfn.XLOOKUP($G468,'2021'!$F:$F,'2021'!$G:$G),IFERROR(_xlfn.XLOOKUP($G468,'2022'!$G:$G,'2022'!$H:$H),IFERROR(_xlfn.XLOOKUP($G468,'2023'!$G:$G,'2023'!$H:$H),IFERROR(_xlfn.XLOOKUP($G468,'2019'!$G:$G,'2019'!$H:$H),IFERROR(_xlfn.XLOOKUP($G468,'2024'!$G:$G,'2024'!$H:$H),IFERROR(_xlfn.XLOOKUP($G468,'2025'!$G:$G,'2025'!$H:$H),IFERROR(_xlfn.XLOOKUP($G468,'2026'!$G:$G,'2026'!$H:$H),""))))))))))</f>
        <v>DEPUTADO FEDERAL</v>
      </c>
      <c r="I468" s="9" t="s">
        <v>1373</v>
      </c>
      <c r="J468" s="9" t="s">
        <v>82</v>
      </c>
      <c r="K468" s="9" t="s">
        <v>40</v>
      </c>
      <c r="L468" s="9" t="s">
        <v>41</v>
      </c>
      <c r="M468" s="9" t="s">
        <v>232</v>
      </c>
      <c r="N468" s="9" t="s">
        <v>233</v>
      </c>
      <c r="O468" s="9" t="s">
        <v>5297</v>
      </c>
      <c r="P468" s="9" t="s">
        <v>45</v>
      </c>
      <c r="Q468" s="9" t="s">
        <v>235</v>
      </c>
      <c r="R468" s="9" t="s">
        <v>45</v>
      </c>
      <c r="S468" s="9" t="s">
        <v>5277</v>
      </c>
      <c r="T468" s="9" t="s">
        <v>2782</v>
      </c>
      <c r="U468" s="9" t="s">
        <v>1373</v>
      </c>
      <c r="V468" s="9" t="s">
        <v>5294</v>
      </c>
      <c r="W468" s="9" t="s">
        <v>51</v>
      </c>
      <c r="X468" s="9" t="s">
        <v>52</v>
      </c>
      <c r="Y468" s="9" t="s">
        <v>5275</v>
      </c>
      <c r="Z468" s="9" t="s">
        <v>54</v>
      </c>
      <c r="AA468" s="9" t="s">
        <v>55</v>
      </c>
      <c r="AB468" s="9" t="s">
        <v>5248</v>
      </c>
      <c r="AC468" s="12">
        <v>0</v>
      </c>
      <c r="AD468" s="6"/>
      <c r="AE468" s="10" t="str" cm="1">
        <f t="array" aca="1" ref="AE468" ca="1">IFERROR(_xlfn.XLOOKUP(MID(CELL("filename",$A$1),FIND("]",CELL("filename",$A$1))+1,255)&amp;"|"&amp;$C468,Fonte_OM_Objeto!$G:$G,Fonte_OM_Objeto!$J:$J),"")</f>
        <v/>
      </c>
      <c r="AF468" s="10" t="str" cm="1">
        <f t="array" aca="1" ref="AF468" ca="1">IFERROR(_xlfn.XLOOKUP(MID(CELL("filename",$A$1),FIND("]",CELL("filename",$A$1))+1,255)&amp;"|"&amp;$C468,Fonte_OM_Objeto!$G:$G,Fonte_OM_Objeto!$K:$K),"")</f>
        <v/>
      </c>
    </row>
    <row r="469" spans="1:32" s="1" customFormat="1" ht="19.7" customHeight="1" x14ac:dyDescent="0.2">
      <c r="A469" s="9" t="s">
        <v>30</v>
      </c>
      <c r="B469" s="9" t="s">
        <v>31</v>
      </c>
      <c r="C469" s="9" t="s">
        <v>6124</v>
      </c>
      <c r="D469" s="9" t="s">
        <v>33</v>
      </c>
      <c r="E469" s="9"/>
      <c r="F469" s="9" t="s">
        <v>6113</v>
      </c>
      <c r="G469" s="9" t="s">
        <v>6112</v>
      </c>
      <c r="H469" s="13" t="str">
        <f>IF($D469="BANCADA ESTADUAL (RP 7)","BANCADA ESTADUAL",IF($D469="RELATOR (RP 9)","COMISSÃO MISTA DO CONGRESSO",IFERROR(_xlfn.XLOOKUP($G469,$AH:$AH,$AI:$AI),IFERROR(_xlfn.XLOOKUP($G469,'2021'!$F:$F,'2021'!$G:$G),IFERROR(_xlfn.XLOOKUP($G469,'2022'!$G:$G,'2022'!$H:$H),IFERROR(_xlfn.XLOOKUP($G469,'2023'!$G:$G,'2023'!$H:$H),IFERROR(_xlfn.XLOOKUP($G469,'2019'!$G:$G,'2019'!$H:$H),IFERROR(_xlfn.XLOOKUP($G469,'2024'!$G:$G,'2024'!$H:$H),IFERROR(_xlfn.XLOOKUP($G469,'2025'!$G:$G,'2025'!$H:$H),IFERROR(_xlfn.XLOOKUP($G469,'2026'!$G:$G,'2026'!$H:$H),""))))))))))</f>
        <v>DEPUTADO FEDERAL</v>
      </c>
      <c r="I469" s="9" t="s">
        <v>1373</v>
      </c>
      <c r="J469" s="9" t="s">
        <v>82</v>
      </c>
      <c r="K469" s="9" t="s">
        <v>40</v>
      </c>
      <c r="L469" s="9" t="s">
        <v>41</v>
      </c>
      <c r="M469" s="9" t="s">
        <v>232</v>
      </c>
      <c r="N469" s="9" t="s">
        <v>233</v>
      </c>
      <c r="O469" s="9" t="s">
        <v>5745</v>
      </c>
      <c r="P469" s="9" t="s">
        <v>45</v>
      </c>
      <c r="Q469" s="9" t="s">
        <v>235</v>
      </c>
      <c r="R469" s="9" t="s">
        <v>45</v>
      </c>
      <c r="S469" s="9" t="s">
        <v>5277</v>
      </c>
      <c r="T469" s="9" t="s">
        <v>2499</v>
      </c>
      <c r="U469" s="9" t="s">
        <v>1373</v>
      </c>
      <c r="V469" s="9" t="s">
        <v>5283</v>
      </c>
      <c r="W469" s="9" t="s">
        <v>51</v>
      </c>
      <c r="X469" s="9" t="s">
        <v>52</v>
      </c>
      <c r="Y469" s="9" t="s">
        <v>5275</v>
      </c>
      <c r="Z469" s="9" t="s">
        <v>5207</v>
      </c>
      <c r="AA469" s="9" t="s">
        <v>55</v>
      </c>
      <c r="AB469" s="9" t="s">
        <v>5248</v>
      </c>
      <c r="AC469" s="12">
        <v>0</v>
      </c>
      <c r="AD469" s="6"/>
      <c r="AE469" s="10" t="str" cm="1">
        <f t="array" aca="1" ref="AE469" ca="1">IFERROR(_xlfn.XLOOKUP(MID(CELL("filename",$A$1),FIND("]",CELL("filename",$A$1))+1,255)&amp;"|"&amp;$C469,Fonte_OM_Objeto!$G:$G,Fonte_OM_Objeto!$J:$J),"")</f>
        <v/>
      </c>
      <c r="AF469" s="10" t="str" cm="1">
        <f t="array" aca="1" ref="AF469" ca="1">IFERROR(_xlfn.XLOOKUP(MID(CELL("filename",$A$1),FIND("]",CELL("filename",$A$1))+1,255)&amp;"|"&amp;$C469,Fonte_OM_Objeto!$G:$G,Fonte_OM_Objeto!$K:$K),"")</f>
        <v/>
      </c>
    </row>
    <row r="470" spans="1:32" s="1" customFormat="1" ht="19.7" customHeight="1" x14ac:dyDescent="0.2">
      <c r="A470" s="9" t="s">
        <v>30</v>
      </c>
      <c r="B470" s="9" t="s">
        <v>31</v>
      </c>
      <c r="C470" s="9" t="s">
        <v>6124</v>
      </c>
      <c r="D470" s="9" t="s">
        <v>33</v>
      </c>
      <c r="E470" s="9"/>
      <c r="F470" s="9" t="s">
        <v>6113</v>
      </c>
      <c r="G470" s="9" t="s">
        <v>6112</v>
      </c>
      <c r="H470" s="13" t="str">
        <f>IF($D470="BANCADA ESTADUAL (RP 7)","BANCADA ESTADUAL",IF($D470="RELATOR (RP 9)","COMISSÃO MISTA DO CONGRESSO",IFERROR(_xlfn.XLOOKUP($G470,$AH:$AH,$AI:$AI),IFERROR(_xlfn.XLOOKUP($G470,'2021'!$F:$F,'2021'!$G:$G),IFERROR(_xlfn.XLOOKUP($G470,'2022'!$G:$G,'2022'!$H:$H),IFERROR(_xlfn.XLOOKUP($G470,'2023'!$G:$G,'2023'!$H:$H),IFERROR(_xlfn.XLOOKUP($G470,'2019'!$G:$G,'2019'!$H:$H),IFERROR(_xlfn.XLOOKUP($G470,'2024'!$G:$G,'2024'!$H:$H),IFERROR(_xlfn.XLOOKUP($G470,'2025'!$G:$G,'2025'!$H:$H),IFERROR(_xlfn.XLOOKUP($G470,'2026'!$G:$G,'2026'!$H:$H),""))))))))))</f>
        <v>DEPUTADO FEDERAL</v>
      </c>
      <c r="I470" s="9" t="s">
        <v>1373</v>
      </c>
      <c r="J470" s="9" t="s">
        <v>82</v>
      </c>
      <c r="K470" s="9" t="s">
        <v>40</v>
      </c>
      <c r="L470" s="9" t="s">
        <v>41</v>
      </c>
      <c r="M470" s="9" t="s">
        <v>232</v>
      </c>
      <c r="N470" s="9" t="s">
        <v>233</v>
      </c>
      <c r="O470" s="9" t="s">
        <v>5837</v>
      </c>
      <c r="P470" s="9" t="s">
        <v>45</v>
      </c>
      <c r="Q470" s="9" t="s">
        <v>235</v>
      </c>
      <c r="R470" s="9" t="s">
        <v>45</v>
      </c>
      <c r="S470" s="9" t="s">
        <v>5277</v>
      </c>
      <c r="T470" s="9" t="s">
        <v>5510</v>
      </c>
      <c r="U470" s="9" t="s">
        <v>1373</v>
      </c>
      <c r="V470" s="9" t="s">
        <v>5509</v>
      </c>
      <c r="W470" s="9" t="s">
        <v>51</v>
      </c>
      <c r="X470" s="9" t="s">
        <v>102</v>
      </c>
      <c r="Y470" s="9" t="s">
        <v>53</v>
      </c>
      <c r="Z470" s="9" t="s">
        <v>5207</v>
      </c>
      <c r="AA470" s="9" t="s">
        <v>55</v>
      </c>
      <c r="AB470" s="9" t="s">
        <v>5248</v>
      </c>
      <c r="AC470" s="12">
        <v>0</v>
      </c>
      <c r="AD470" s="6"/>
      <c r="AE470" s="10" t="str" cm="1">
        <f t="array" aca="1" ref="AE470" ca="1">IFERROR(_xlfn.XLOOKUP(MID(CELL("filename",$A$1),FIND("]",CELL("filename",$A$1))+1,255)&amp;"|"&amp;$C470,Fonte_OM_Objeto!$G:$G,Fonte_OM_Objeto!$J:$J),"")</f>
        <v/>
      </c>
      <c r="AF470" s="10" t="str" cm="1">
        <f t="array" aca="1" ref="AF470" ca="1">IFERROR(_xlfn.XLOOKUP(MID(CELL("filename",$A$1),FIND("]",CELL("filename",$A$1))+1,255)&amp;"|"&amp;$C470,Fonte_OM_Objeto!$G:$G,Fonte_OM_Objeto!$K:$K),"")</f>
        <v/>
      </c>
    </row>
    <row r="471" spans="1:32" s="1" customFormat="1" ht="19.7" customHeight="1" x14ac:dyDescent="0.2">
      <c r="A471" s="9" t="s">
        <v>30</v>
      </c>
      <c r="B471" s="9" t="s">
        <v>31</v>
      </c>
      <c r="C471" s="9" t="s">
        <v>6124</v>
      </c>
      <c r="D471" s="9" t="s">
        <v>33</v>
      </c>
      <c r="E471" s="9"/>
      <c r="F471" s="9" t="s">
        <v>6113</v>
      </c>
      <c r="G471" s="9" t="s">
        <v>6112</v>
      </c>
      <c r="H471" s="13" t="str">
        <f>IF($D471="BANCADA ESTADUAL (RP 7)","BANCADA ESTADUAL",IF($D471="RELATOR (RP 9)","COMISSÃO MISTA DO CONGRESSO",IFERROR(_xlfn.XLOOKUP($G471,$AH:$AH,$AI:$AI),IFERROR(_xlfn.XLOOKUP($G471,'2021'!$F:$F,'2021'!$G:$G),IFERROR(_xlfn.XLOOKUP($G471,'2022'!$G:$G,'2022'!$H:$H),IFERROR(_xlfn.XLOOKUP($G471,'2023'!$G:$G,'2023'!$H:$H),IFERROR(_xlfn.XLOOKUP($G471,'2019'!$G:$G,'2019'!$H:$H),IFERROR(_xlfn.XLOOKUP($G471,'2024'!$G:$G,'2024'!$H:$H),IFERROR(_xlfn.XLOOKUP($G471,'2025'!$G:$G,'2025'!$H:$H),IFERROR(_xlfn.XLOOKUP($G471,'2026'!$G:$G,'2026'!$H:$H),""))))))))))</f>
        <v>DEPUTADO FEDERAL</v>
      </c>
      <c r="I471" s="9" t="s">
        <v>1373</v>
      </c>
      <c r="J471" s="9" t="s">
        <v>82</v>
      </c>
      <c r="K471" s="9" t="s">
        <v>40</v>
      </c>
      <c r="L471" s="9" t="s">
        <v>41</v>
      </c>
      <c r="M471" s="9" t="s">
        <v>232</v>
      </c>
      <c r="N471" s="9" t="s">
        <v>233</v>
      </c>
      <c r="O471" s="9" t="s">
        <v>5837</v>
      </c>
      <c r="P471" s="9" t="s">
        <v>45</v>
      </c>
      <c r="Q471" s="9" t="s">
        <v>235</v>
      </c>
      <c r="R471" s="9" t="s">
        <v>45</v>
      </c>
      <c r="S471" s="9" t="s">
        <v>5277</v>
      </c>
      <c r="T471" s="9" t="s">
        <v>5510</v>
      </c>
      <c r="U471" s="9" t="s">
        <v>1373</v>
      </c>
      <c r="V471" s="9" t="s">
        <v>5509</v>
      </c>
      <c r="W471" s="9" t="s">
        <v>51</v>
      </c>
      <c r="X471" s="9" t="s">
        <v>52</v>
      </c>
      <c r="Y471" s="9" t="s">
        <v>5275</v>
      </c>
      <c r="Z471" s="9" t="s">
        <v>5207</v>
      </c>
      <c r="AA471" s="9" t="s">
        <v>55</v>
      </c>
      <c r="AB471" s="9" t="s">
        <v>5248</v>
      </c>
      <c r="AC471" s="12">
        <v>0</v>
      </c>
      <c r="AD471" s="6"/>
      <c r="AE471" s="10" t="str" cm="1">
        <f t="array" aca="1" ref="AE471" ca="1">IFERROR(_xlfn.XLOOKUP(MID(CELL("filename",$A$1),FIND("]",CELL("filename",$A$1))+1,255)&amp;"|"&amp;$C471,Fonte_OM_Objeto!$G:$G,Fonte_OM_Objeto!$J:$J),"")</f>
        <v/>
      </c>
      <c r="AF471" s="10" t="str" cm="1">
        <f t="array" aca="1" ref="AF471" ca="1">IFERROR(_xlfn.XLOOKUP(MID(CELL("filename",$A$1),FIND("]",CELL("filename",$A$1))+1,255)&amp;"|"&amp;$C471,Fonte_OM_Objeto!$G:$G,Fonte_OM_Objeto!$K:$K),"")</f>
        <v/>
      </c>
    </row>
    <row r="472" spans="1:32" s="1" customFormat="1" ht="19.7" customHeight="1" x14ac:dyDescent="0.2">
      <c r="A472" s="9" t="s">
        <v>30</v>
      </c>
      <c r="B472" s="9" t="s">
        <v>31</v>
      </c>
      <c r="C472" s="9" t="s">
        <v>6123</v>
      </c>
      <c r="D472" s="9" t="s">
        <v>33</v>
      </c>
      <c r="E472" s="9"/>
      <c r="F472" s="9" t="s">
        <v>6113</v>
      </c>
      <c r="G472" s="9" t="s">
        <v>6112</v>
      </c>
      <c r="H472" s="13" t="str">
        <f>IF($D472="BANCADA ESTADUAL (RP 7)","BANCADA ESTADUAL",IF($D472="RELATOR (RP 9)","COMISSÃO MISTA DO CONGRESSO",IFERROR(_xlfn.XLOOKUP($G472,$AH:$AH,$AI:$AI),IFERROR(_xlfn.XLOOKUP($G472,'2021'!$F:$F,'2021'!$G:$G),IFERROR(_xlfn.XLOOKUP($G472,'2022'!$G:$G,'2022'!$H:$H),IFERROR(_xlfn.XLOOKUP($G472,'2023'!$G:$G,'2023'!$H:$H),IFERROR(_xlfn.XLOOKUP($G472,'2019'!$G:$G,'2019'!$H:$H),IFERROR(_xlfn.XLOOKUP($G472,'2024'!$G:$G,'2024'!$H:$H),IFERROR(_xlfn.XLOOKUP($G472,'2025'!$G:$G,'2025'!$H:$H),IFERROR(_xlfn.XLOOKUP($G472,'2026'!$G:$G,'2026'!$H:$H),""))))))))))</f>
        <v>DEPUTADO FEDERAL</v>
      </c>
      <c r="I472" s="9" t="s">
        <v>1373</v>
      </c>
      <c r="J472" s="9" t="s">
        <v>82</v>
      </c>
      <c r="K472" s="9" t="s">
        <v>40</v>
      </c>
      <c r="L472" s="9" t="s">
        <v>41</v>
      </c>
      <c r="M472" s="9" t="s">
        <v>232</v>
      </c>
      <c r="N472" s="9" t="s">
        <v>233</v>
      </c>
      <c r="O472" s="9" t="s">
        <v>6122</v>
      </c>
      <c r="P472" s="9" t="s">
        <v>45</v>
      </c>
      <c r="Q472" s="9" t="s">
        <v>235</v>
      </c>
      <c r="R472" s="9" t="s">
        <v>45</v>
      </c>
      <c r="S472" s="9" t="s">
        <v>5277</v>
      </c>
      <c r="T472" s="9" t="s">
        <v>6121</v>
      </c>
      <c r="U472" s="9" t="s">
        <v>1373</v>
      </c>
      <c r="V472" s="9" t="s">
        <v>6120</v>
      </c>
      <c r="W472" s="9" t="s">
        <v>51</v>
      </c>
      <c r="X472" s="9" t="s">
        <v>52</v>
      </c>
      <c r="Y472" s="9" t="s">
        <v>5275</v>
      </c>
      <c r="Z472" s="9" t="s">
        <v>54</v>
      </c>
      <c r="AA472" s="9" t="s">
        <v>55</v>
      </c>
      <c r="AB472" s="9" t="s">
        <v>5248</v>
      </c>
      <c r="AC472" s="12">
        <v>0</v>
      </c>
      <c r="AD472" s="6"/>
      <c r="AE472" s="10" t="str" cm="1">
        <f t="array" aca="1" ref="AE472" ca="1">IFERROR(_xlfn.XLOOKUP(MID(CELL("filename",$A$1),FIND("]",CELL("filename",$A$1))+1,255)&amp;"|"&amp;$C472,Fonte_OM_Objeto!$G:$G,Fonte_OM_Objeto!$J:$J),"")</f>
        <v/>
      </c>
      <c r="AF472" s="10" t="str" cm="1">
        <f t="array" aca="1" ref="AF472" ca="1">IFERROR(_xlfn.XLOOKUP(MID(CELL("filename",$A$1),FIND("]",CELL("filename",$A$1))+1,255)&amp;"|"&amp;$C472,Fonte_OM_Objeto!$G:$G,Fonte_OM_Objeto!$K:$K),"")</f>
        <v/>
      </c>
    </row>
    <row r="473" spans="1:32" s="1" customFormat="1" ht="19.7" customHeight="1" x14ac:dyDescent="0.2">
      <c r="A473" s="9" t="s">
        <v>30</v>
      </c>
      <c r="B473" s="9" t="s">
        <v>31</v>
      </c>
      <c r="C473" s="9" t="s">
        <v>6123</v>
      </c>
      <c r="D473" s="9" t="s">
        <v>33</v>
      </c>
      <c r="E473" s="9"/>
      <c r="F473" s="9" t="s">
        <v>6113</v>
      </c>
      <c r="G473" s="9" t="s">
        <v>6112</v>
      </c>
      <c r="H473" s="13" t="str">
        <f>IF($D473="BANCADA ESTADUAL (RP 7)","BANCADA ESTADUAL",IF($D473="RELATOR (RP 9)","COMISSÃO MISTA DO CONGRESSO",IFERROR(_xlfn.XLOOKUP($G473,$AH:$AH,$AI:$AI),IFERROR(_xlfn.XLOOKUP($G473,'2021'!$F:$F,'2021'!$G:$G),IFERROR(_xlfn.XLOOKUP($G473,'2022'!$G:$G,'2022'!$H:$H),IFERROR(_xlfn.XLOOKUP($G473,'2023'!$G:$G,'2023'!$H:$H),IFERROR(_xlfn.XLOOKUP($G473,'2019'!$G:$G,'2019'!$H:$H),IFERROR(_xlfn.XLOOKUP($G473,'2024'!$G:$G,'2024'!$H:$H),IFERROR(_xlfn.XLOOKUP($G473,'2025'!$G:$G,'2025'!$H:$H),IFERROR(_xlfn.XLOOKUP($G473,'2026'!$G:$G,'2026'!$H:$H),""))))))))))</f>
        <v>DEPUTADO FEDERAL</v>
      </c>
      <c r="I473" s="9" t="s">
        <v>1373</v>
      </c>
      <c r="J473" s="9" t="s">
        <v>82</v>
      </c>
      <c r="K473" s="9" t="s">
        <v>40</v>
      </c>
      <c r="L473" s="9" t="s">
        <v>41</v>
      </c>
      <c r="M473" s="9" t="s">
        <v>232</v>
      </c>
      <c r="N473" s="9" t="s">
        <v>233</v>
      </c>
      <c r="O473" s="9" t="s">
        <v>6122</v>
      </c>
      <c r="P473" s="9" t="s">
        <v>45</v>
      </c>
      <c r="Q473" s="9" t="s">
        <v>235</v>
      </c>
      <c r="R473" s="9" t="s">
        <v>45</v>
      </c>
      <c r="S473" s="9" t="s">
        <v>5277</v>
      </c>
      <c r="T473" s="9" t="s">
        <v>6121</v>
      </c>
      <c r="U473" s="9" t="s">
        <v>1373</v>
      </c>
      <c r="V473" s="9" t="s">
        <v>6120</v>
      </c>
      <c r="W473" s="9" t="s">
        <v>51</v>
      </c>
      <c r="X473" s="9" t="s">
        <v>52</v>
      </c>
      <c r="Y473" s="9" t="s">
        <v>53</v>
      </c>
      <c r="Z473" s="9" t="s">
        <v>54</v>
      </c>
      <c r="AA473" s="9" t="s">
        <v>55</v>
      </c>
      <c r="AB473" s="9" t="s">
        <v>5248</v>
      </c>
      <c r="AC473" s="12">
        <v>0</v>
      </c>
      <c r="AD473" s="6"/>
      <c r="AE473" s="10" t="str" cm="1">
        <f t="array" aca="1" ref="AE473" ca="1">IFERROR(_xlfn.XLOOKUP(MID(CELL("filename",$A$1),FIND("]",CELL("filename",$A$1))+1,255)&amp;"|"&amp;$C473,Fonte_OM_Objeto!$G:$G,Fonte_OM_Objeto!$J:$J),"")</f>
        <v/>
      </c>
      <c r="AF473" s="10" t="str" cm="1">
        <f t="array" aca="1" ref="AF473" ca="1">IFERROR(_xlfn.XLOOKUP(MID(CELL("filename",$A$1),FIND("]",CELL("filename",$A$1))+1,255)&amp;"|"&amp;$C473,Fonte_OM_Objeto!$G:$G,Fonte_OM_Objeto!$K:$K),"")</f>
        <v/>
      </c>
    </row>
    <row r="474" spans="1:32" s="1" customFormat="1" ht="19.7" customHeight="1" x14ac:dyDescent="0.2">
      <c r="A474" s="9" t="s">
        <v>30</v>
      </c>
      <c r="B474" s="9" t="s">
        <v>31</v>
      </c>
      <c r="C474" s="9" t="s">
        <v>6119</v>
      </c>
      <c r="D474" s="9" t="s">
        <v>33</v>
      </c>
      <c r="E474" s="9"/>
      <c r="F474" s="9" t="s">
        <v>6113</v>
      </c>
      <c r="G474" s="9" t="s">
        <v>6112</v>
      </c>
      <c r="H474" s="13" t="str">
        <f>IF($D474="BANCADA ESTADUAL (RP 7)","BANCADA ESTADUAL",IF($D474="RELATOR (RP 9)","COMISSÃO MISTA DO CONGRESSO",IFERROR(_xlfn.XLOOKUP($G474,$AH:$AH,$AI:$AI),IFERROR(_xlfn.XLOOKUP($G474,'2021'!$F:$F,'2021'!$G:$G),IFERROR(_xlfn.XLOOKUP($G474,'2022'!$G:$G,'2022'!$H:$H),IFERROR(_xlfn.XLOOKUP($G474,'2023'!$G:$G,'2023'!$H:$H),IFERROR(_xlfn.XLOOKUP($G474,'2019'!$G:$G,'2019'!$H:$H),IFERROR(_xlfn.XLOOKUP($G474,'2024'!$G:$G,'2024'!$H:$H),IFERROR(_xlfn.XLOOKUP($G474,'2025'!$G:$G,'2025'!$H:$H),IFERROR(_xlfn.XLOOKUP($G474,'2026'!$G:$G,'2026'!$H:$H),""))))))))))</f>
        <v>DEPUTADO FEDERAL</v>
      </c>
      <c r="I474" s="9" t="s">
        <v>1373</v>
      </c>
      <c r="J474" s="9" t="s">
        <v>82</v>
      </c>
      <c r="K474" s="9" t="s">
        <v>40</v>
      </c>
      <c r="L474" s="9" t="s">
        <v>41</v>
      </c>
      <c r="M474" s="9" t="s">
        <v>232</v>
      </c>
      <c r="N474" s="9" t="s">
        <v>233</v>
      </c>
      <c r="O474" s="9" t="s">
        <v>5745</v>
      </c>
      <c r="P474" s="9" t="s">
        <v>45</v>
      </c>
      <c r="Q474" s="9" t="s">
        <v>235</v>
      </c>
      <c r="R474" s="9" t="s">
        <v>45</v>
      </c>
      <c r="S474" s="9" t="s">
        <v>5277</v>
      </c>
      <c r="T474" s="9" t="s">
        <v>2499</v>
      </c>
      <c r="U474" s="9" t="s">
        <v>1373</v>
      </c>
      <c r="V474" s="9" t="s">
        <v>5283</v>
      </c>
      <c r="W474" s="9" t="s">
        <v>51</v>
      </c>
      <c r="X474" s="9" t="s">
        <v>52</v>
      </c>
      <c r="Y474" s="9" t="s">
        <v>5282</v>
      </c>
      <c r="Z474" s="9" t="s">
        <v>54</v>
      </c>
      <c r="AA474" s="9" t="s">
        <v>55</v>
      </c>
      <c r="AB474" s="9" t="s">
        <v>5234</v>
      </c>
      <c r="AC474" s="12">
        <v>0</v>
      </c>
      <c r="AD474" s="6"/>
      <c r="AE474" s="10" t="str" cm="1">
        <f t="array" aca="1" ref="AE474" ca="1">IFERROR(_xlfn.XLOOKUP(MID(CELL("filename",$A$1),FIND("]",CELL("filename",$A$1))+1,255)&amp;"|"&amp;$C474,Fonte_OM_Objeto!$G:$G,Fonte_OM_Objeto!$J:$J),"")</f>
        <v/>
      </c>
      <c r="AF474" s="10" t="str" cm="1">
        <f t="array" aca="1" ref="AF474" ca="1">IFERROR(_xlfn.XLOOKUP(MID(CELL("filename",$A$1),FIND("]",CELL("filename",$A$1))+1,255)&amp;"|"&amp;$C474,Fonte_OM_Objeto!$G:$G,Fonte_OM_Objeto!$K:$K),"")</f>
        <v/>
      </c>
    </row>
    <row r="475" spans="1:32" s="1" customFormat="1" ht="19.7" customHeight="1" x14ac:dyDescent="0.2">
      <c r="A475" s="9" t="s">
        <v>30</v>
      </c>
      <c r="B475" s="9" t="s">
        <v>31</v>
      </c>
      <c r="C475" s="9" t="s">
        <v>6119</v>
      </c>
      <c r="D475" s="9" t="s">
        <v>33</v>
      </c>
      <c r="E475" s="9"/>
      <c r="F475" s="9" t="s">
        <v>6113</v>
      </c>
      <c r="G475" s="9" t="s">
        <v>6112</v>
      </c>
      <c r="H475" s="13" t="str">
        <f>IF($D475="BANCADA ESTADUAL (RP 7)","BANCADA ESTADUAL",IF($D475="RELATOR (RP 9)","COMISSÃO MISTA DO CONGRESSO",IFERROR(_xlfn.XLOOKUP($G475,$AH:$AH,$AI:$AI),IFERROR(_xlfn.XLOOKUP($G475,'2021'!$F:$F,'2021'!$G:$G),IFERROR(_xlfn.XLOOKUP($G475,'2022'!$G:$G,'2022'!$H:$H),IFERROR(_xlfn.XLOOKUP($G475,'2023'!$G:$G,'2023'!$H:$H),IFERROR(_xlfn.XLOOKUP($G475,'2019'!$G:$G,'2019'!$H:$H),IFERROR(_xlfn.XLOOKUP($G475,'2024'!$G:$G,'2024'!$H:$H),IFERROR(_xlfn.XLOOKUP($G475,'2025'!$G:$G,'2025'!$H:$H),IFERROR(_xlfn.XLOOKUP($G475,'2026'!$G:$G,'2026'!$H:$H),""))))))))))</f>
        <v>DEPUTADO FEDERAL</v>
      </c>
      <c r="I475" s="9" t="s">
        <v>1373</v>
      </c>
      <c r="J475" s="9" t="s">
        <v>82</v>
      </c>
      <c r="K475" s="9" t="s">
        <v>40</v>
      </c>
      <c r="L475" s="9" t="s">
        <v>41</v>
      </c>
      <c r="M475" s="9" t="s">
        <v>232</v>
      </c>
      <c r="N475" s="9" t="s">
        <v>233</v>
      </c>
      <c r="O475" s="9" t="s">
        <v>5745</v>
      </c>
      <c r="P475" s="9" t="s">
        <v>45</v>
      </c>
      <c r="Q475" s="9" t="s">
        <v>235</v>
      </c>
      <c r="R475" s="9" t="s">
        <v>45</v>
      </c>
      <c r="S475" s="9" t="s">
        <v>5277</v>
      </c>
      <c r="T475" s="9" t="s">
        <v>2499</v>
      </c>
      <c r="U475" s="9" t="s">
        <v>1373</v>
      </c>
      <c r="V475" s="9" t="s">
        <v>5283</v>
      </c>
      <c r="W475" s="9" t="s">
        <v>51</v>
      </c>
      <c r="X475" s="9" t="s">
        <v>52</v>
      </c>
      <c r="Y475" s="9" t="s">
        <v>5275</v>
      </c>
      <c r="Z475" s="9" t="s">
        <v>54</v>
      </c>
      <c r="AA475" s="9" t="s">
        <v>55</v>
      </c>
      <c r="AB475" s="9" t="s">
        <v>5234</v>
      </c>
      <c r="AC475" s="12">
        <v>0</v>
      </c>
      <c r="AD475" s="6"/>
      <c r="AE475" s="10" t="str" cm="1">
        <f t="array" aca="1" ref="AE475" ca="1">IFERROR(_xlfn.XLOOKUP(MID(CELL("filename",$A$1),FIND("]",CELL("filename",$A$1))+1,255)&amp;"|"&amp;$C475,Fonte_OM_Objeto!$G:$G,Fonte_OM_Objeto!$J:$J),"")</f>
        <v/>
      </c>
      <c r="AF475" s="10" t="str" cm="1">
        <f t="array" aca="1" ref="AF475" ca="1">IFERROR(_xlfn.XLOOKUP(MID(CELL("filename",$A$1),FIND("]",CELL("filename",$A$1))+1,255)&amp;"|"&amp;$C475,Fonte_OM_Objeto!$G:$G,Fonte_OM_Objeto!$K:$K),"")</f>
        <v/>
      </c>
    </row>
    <row r="476" spans="1:32" s="1" customFormat="1" ht="19.7" customHeight="1" x14ac:dyDescent="0.2">
      <c r="A476" s="9" t="s">
        <v>30</v>
      </c>
      <c r="B476" s="9" t="s">
        <v>31</v>
      </c>
      <c r="C476" s="9" t="s">
        <v>6118</v>
      </c>
      <c r="D476" s="9" t="s">
        <v>33</v>
      </c>
      <c r="E476" s="9"/>
      <c r="F476" s="9" t="s">
        <v>6113</v>
      </c>
      <c r="G476" s="9" t="s">
        <v>6112</v>
      </c>
      <c r="H476" s="13" t="str">
        <f>IF($D476="BANCADA ESTADUAL (RP 7)","BANCADA ESTADUAL",IF($D476="RELATOR (RP 9)","COMISSÃO MISTA DO CONGRESSO",IFERROR(_xlfn.XLOOKUP($G476,$AH:$AH,$AI:$AI),IFERROR(_xlfn.XLOOKUP($G476,'2021'!$F:$F,'2021'!$G:$G),IFERROR(_xlfn.XLOOKUP($G476,'2022'!$G:$G,'2022'!$H:$H),IFERROR(_xlfn.XLOOKUP($G476,'2023'!$G:$G,'2023'!$H:$H),IFERROR(_xlfn.XLOOKUP($G476,'2019'!$G:$G,'2019'!$H:$H),IFERROR(_xlfn.XLOOKUP($G476,'2024'!$G:$G,'2024'!$H:$H),IFERROR(_xlfn.XLOOKUP($G476,'2025'!$G:$G,'2025'!$H:$H),IFERROR(_xlfn.XLOOKUP($G476,'2026'!$G:$G,'2026'!$H:$H),""))))))))))</f>
        <v>DEPUTADO FEDERAL</v>
      </c>
      <c r="I476" s="9" t="s">
        <v>1373</v>
      </c>
      <c r="J476" s="9" t="s">
        <v>82</v>
      </c>
      <c r="K476" s="9" t="s">
        <v>40</v>
      </c>
      <c r="L476" s="9" t="s">
        <v>41</v>
      </c>
      <c r="M476" s="9" t="s">
        <v>232</v>
      </c>
      <c r="N476" s="9" t="s">
        <v>233</v>
      </c>
      <c r="O476" s="9" t="s">
        <v>6117</v>
      </c>
      <c r="P476" s="9" t="s">
        <v>45</v>
      </c>
      <c r="Q476" s="9" t="s">
        <v>235</v>
      </c>
      <c r="R476" s="9" t="s">
        <v>45</v>
      </c>
      <c r="S476" s="9" t="s">
        <v>5277</v>
      </c>
      <c r="T476" s="9" t="s">
        <v>6116</v>
      </c>
      <c r="U476" s="9" t="s">
        <v>1373</v>
      </c>
      <c r="V476" s="9" t="s">
        <v>6115</v>
      </c>
      <c r="W476" s="9" t="s">
        <v>51</v>
      </c>
      <c r="X476" s="9" t="s">
        <v>102</v>
      </c>
      <c r="Y476" s="9" t="s">
        <v>53</v>
      </c>
      <c r="Z476" s="9" t="s">
        <v>54</v>
      </c>
      <c r="AA476" s="9" t="s">
        <v>55</v>
      </c>
      <c r="AB476" s="9" t="s">
        <v>5248</v>
      </c>
      <c r="AC476" s="12">
        <v>0</v>
      </c>
      <c r="AD476" s="6"/>
      <c r="AE476" s="10" t="str" cm="1">
        <f t="array" aca="1" ref="AE476" ca="1">IFERROR(_xlfn.XLOOKUP(MID(CELL("filename",$A$1),FIND("]",CELL("filename",$A$1))+1,255)&amp;"|"&amp;$C476,Fonte_OM_Objeto!$G:$G,Fonte_OM_Objeto!$J:$J),"")</f>
        <v/>
      </c>
      <c r="AF476" s="10" t="str" cm="1">
        <f t="array" aca="1" ref="AF476" ca="1">IFERROR(_xlfn.XLOOKUP(MID(CELL("filename",$A$1),FIND("]",CELL("filename",$A$1))+1,255)&amp;"|"&amp;$C476,Fonte_OM_Objeto!$G:$G,Fonte_OM_Objeto!$K:$K),"")</f>
        <v/>
      </c>
    </row>
    <row r="477" spans="1:32" s="1" customFormat="1" ht="19.7" customHeight="1" x14ac:dyDescent="0.2">
      <c r="A477" s="9" t="s">
        <v>30</v>
      </c>
      <c r="B477" s="9" t="s">
        <v>31</v>
      </c>
      <c r="C477" s="9" t="s">
        <v>6118</v>
      </c>
      <c r="D477" s="9" t="s">
        <v>33</v>
      </c>
      <c r="E477" s="9"/>
      <c r="F477" s="9" t="s">
        <v>6113</v>
      </c>
      <c r="G477" s="9" t="s">
        <v>6112</v>
      </c>
      <c r="H477" s="13" t="str">
        <f>IF($D477="BANCADA ESTADUAL (RP 7)","BANCADA ESTADUAL",IF($D477="RELATOR (RP 9)","COMISSÃO MISTA DO CONGRESSO",IFERROR(_xlfn.XLOOKUP($G477,$AH:$AH,$AI:$AI),IFERROR(_xlfn.XLOOKUP($G477,'2021'!$F:$F,'2021'!$G:$G),IFERROR(_xlfn.XLOOKUP($G477,'2022'!$G:$G,'2022'!$H:$H),IFERROR(_xlfn.XLOOKUP($G477,'2023'!$G:$G,'2023'!$H:$H),IFERROR(_xlfn.XLOOKUP($G477,'2019'!$G:$G,'2019'!$H:$H),IFERROR(_xlfn.XLOOKUP($G477,'2024'!$G:$G,'2024'!$H:$H),IFERROR(_xlfn.XLOOKUP($G477,'2025'!$G:$G,'2025'!$H:$H),IFERROR(_xlfn.XLOOKUP($G477,'2026'!$G:$G,'2026'!$H:$H),""))))))))))</f>
        <v>DEPUTADO FEDERAL</v>
      </c>
      <c r="I477" s="9" t="s">
        <v>1373</v>
      </c>
      <c r="J477" s="9" t="s">
        <v>82</v>
      </c>
      <c r="K477" s="9" t="s">
        <v>40</v>
      </c>
      <c r="L477" s="9" t="s">
        <v>41</v>
      </c>
      <c r="M477" s="9" t="s">
        <v>232</v>
      </c>
      <c r="N477" s="9" t="s">
        <v>233</v>
      </c>
      <c r="O477" s="9" t="s">
        <v>6117</v>
      </c>
      <c r="P477" s="9" t="s">
        <v>45</v>
      </c>
      <c r="Q477" s="9" t="s">
        <v>235</v>
      </c>
      <c r="R477" s="9" t="s">
        <v>45</v>
      </c>
      <c r="S477" s="9" t="s">
        <v>5277</v>
      </c>
      <c r="T477" s="9" t="s">
        <v>6116</v>
      </c>
      <c r="U477" s="9" t="s">
        <v>1373</v>
      </c>
      <c r="V477" s="9" t="s">
        <v>6115</v>
      </c>
      <c r="W477" s="9" t="s">
        <v>51</v>
      </c>
      <c r="X477" s="9" t="s">
        <v>52</v>
      </c>
      <c r="Y477" s="9" t="s">
        <v>5275</v>
      </c>
      <c r="Z477" s="9" t="s">
        <v>54</v>
      </c>
      <c r="AA477" s="9" t="s">
        <v>55</v>
      </c>
      <c r="AB477" s="9" t="s">
        <v>5248</v>
      </c>
      <c r="AC477" s="12">
        <v>0</v>
      </c>
      <c r="AD477" s="6"/>
      <c r="AE477" s="10" t="str" cm="1">
        <f t="array" aca="1" ref="AE477" ca="1">IFERROR(_xlfn.XLOOKUP(MID(CELL("filename",$A$1),FIND("]",CELL("filename",$A$1))+1,255)&amp;"|"&amp;$C477,Fonte_OM_Objeto!$G:$G,Fonte_OM_Objeto!$J:$J),"")</f>
        <v/>
      </c>
      <c r="AF477" s="10" t="str" cm="1">
        <f t="array" aca="1" ref="AF477" ca="1">IFERROR(_xlfn.XLOOKUP(MID(CELL("filename",$A$1),FIND("]",CELL("filename",$A$1))+1,255)&amp;"|"&amp;$C477,Fonte_OM_Objeto!$G:$G,Fonte_OM_Objeto!$K:$K),"")</f>
        <v/>
      </c>
    </row>
    <row r="478" spans="1:32" s="1" customFormat="1" ht="19.7" customHeight="1" x14ac:dyDescent="0.2">
      <c r="A478" s="9" t="s">
        <v>30</v>
      </c>
      <c r="B478" s="9" t="s">
        <v>31</v>
      </c>
      <c r="C478" s="9" t="s">
        <v>6114</v>
      </c>
      <c r="D478" s="9" t="s">
        <v>33</v>
      </c>
      <c r="E478" s="9"/>
      <c r="F478" s="9" t="s">
        <v>6113</v>
      </c>
      <c r="G478" s="9" t="s">
        <v>6112</v>
      </c>
      <c r="H478" s="13" t="str">
        <f>IF($D478="BANCADA ESTADUAL (RP 7)","BANCADA ESTADUAL",IF($D478="RELATOR (RP 9)","COMISSÃO MISTA DO CONGRESSO",IFERROR(_xlfn.XLOOKUP($G478,$AH:$AH,$AI:$AI),IFERROR(_xlfn.XLOOKUP($G478,'2021'!$F:$F,'2021'!$G:$G),IFERROR(_xlfn.XLOOKUP($G478,'2022'!$G:$G,'2022'!$H:$H),IFERROR(_xlfn.XLOOKUP($G478,'2023'!$G:$G,'2023'!$H:$H),IFERROR(_xlfn.XLOOKUP($G478,'2019'!$G:$G,'2019'!$H:$H),IFERROR(_xlfn.XLOOKUP($G478,'2024'!$G:$G,'2024'!$H:$H),IFERROR(_xlfn.XLOOKUP($G478,'2025'!$G:$G,'2025'!$H:$H),IFERROR(_xlfn.XLOOKUP($G478,'2026'!$G:$G,'2026'!$H:$H),""))))))))))</f>
        <v>DEPUTADO FEDERAL</v>
      </c>
      <c r="I478" s="9" t="s">
        <v>1373</v>
      </c>
      <c r="J478" s="9" t="s">
        <v>82</v>
      </c>
      <c r="K478" s="9" t="s">
        <v>40</v>
      </c>
      <c r="L478" s="9" t="s">
        <v>41</v>
      </c>
      <c r="M478" s="9" t="s">
        <v>232</v>
      </c>
      <c r="N478" s="9" t="s">
        <v>233</v>
      </c>
      <c r="O478" s="9" t="s">
        <v>5745</v>
      </c>
      <c r="P478" s="9" t="s">
        <v>45</v>
      </c>
      <c r="Q478" s="9" t="s">
        <v>235</v>
      </c>
      <c r="R478" s="9" t="s">
        <v>45</v>
      </c>
      <c r="S478" s="9" t="s">
        <v>5277</v>
      </c>
      <c r="T478" s="9" t="s">
        <v>2499</v>
      </c>
      <c r="U478" s="9" t="s">
        <v>1373</v>
      </c>
      <c r="V478" s="9" t="s">
        <v>5283</v>
      </c>
      <c r="W478" s="9" t="s">
        <v>51</v>
      </c>
      <c r="X478" s="9" t="s">
        <v>52</v>
      </c>
      <c r="Y478" s="9" t="s">
        <v>5282</v>
      </c>
      <c r="Z478" s="9" t="s">
        <v>54</v>
      </c>
      <c r="AA478" s="9" t="s">
        <v>55</v>
      </c>
      <c r="AB478" s="9" t="s">
        <v>5248</v>
      </c>
      <c r="AC478" s="12">
        <v>0</v>
      </c>
      <c r="AD478" s="6"/>
      <c r="AE478" s="10" t="str" cm="1">
        <f t="array" aca="1" ref="AE478" ca="1">IFERROR(_xlfn.XLOOKUP(MID(CELL("filename",$A$1),FIND("]",CELL("filename",$A$1))+1,255)&amp;"|"&amp;$C478,Fonte_OM_Objeto!$G:$G,Fonte_OM_Objeto!$J:$J),"")</f>
        <v/>
      </c>
      <c r="AF478" s="10" t="str" cm="1">
        <f t="array" aca="1" ref="AF478" ca="1">IFERROR(_xlfn.XLOOKUP(MID(CELL("filename",$A$1),FIND("]",CELL("filename",$A$1))+1,255)&amp;"|"&amp;$C478,Fonte_OM_Objeto!$G:$G,Fonte_OM_Objeto!$K:$K),"")</f>
        <v/>
      </c>
    </row>
    <row r="479" spans="1:32" s="1" customFormat="1" ht="19.7" customHeight="1" x14ac:dyDescent="0.2">
      <c r="A479" s="9" t="s">
        <v>30</v>
      </c>
      <c r="B479" s="9" t="s">
        <v>31</v>
      </c>
      <c r="C479" s="9" t="s">
        <v>6114</v>
      </c>
      <c r="D479" s="9" t="s">
        <v>33</v>
      </c>
      <c r="E479" s="9"/>
      <c r="F479" s="9" t="s">
        <v>6113</v>
      </c>
      <c r="G479" s="9" t="s">
        <v>6112</v>
      </c>
      <c r="H479" s="13" t="str">
        <f>IF($D479="BANCADA ESTADUAL (RP 7)","BANCADA ESTADUAL",IF($D479="RELATOR (RP 9)","COMISSÃO MISTA DO CONGRESSO",IFERROR(_xlfn.XLOOKUP($G479,$AH:$AH,$AI:$AI),IFERROR(_xlfn.XLOOKUP($G479,'2021'!$F:$F,'2021'!$G:$G),IFERROR(_xlfn.XLOOKUP($G479,'2022'!$G:$G,'2022'!$H:$H),IFERROR(_xlfn.XLOOKUP($G479,'2023'!$G:$G,'2023'!$H:$H),IFERROR(_xlfn.XLOOKUP($G479,'2019'!$G:$G,'2019'!$H:$H),IFERROR(_xlfn.XLOOKUP($G479,'2024'!$G:$G,'2024'!$H:$H),IFERROR(_xlfn.XLOOKUP($G479,'2025'!$G:$G,'2025'!$H:$H),IFERROR(_xlfn.XLOOKUP($G479,'2026'!$G:$G,'2026'!$H:$H),""))))))))))</f>
        <v>DEPUTADO FEDERAL</v>
      </c>
      <c r="I479" s="9" t="s">
        <v>1373</v>
      </c>
      <c r="J479" s="9" t="s">
        <v>82</v>
      </c>
      <c r="K479" s="9" t="s">
        <v>40</v>
      </c>
      <c r="L479" s="9" t="s">
        <v>41</v>
      </c>
      <c r="M479" s="9" t="s">
        <v>232</v>
      </c>
      <c r="N479" s="9" t="s">
        <v>233</v>
      </c>
      <c r="O479" s="9" t="s">
        <v>5745</v>
      </c>
      <c r="P479" s="9" t="s">
        <v>45</v>
      </c>
      <c r="Q479" s="9" t="s">
        <v>235</v>
      </c>
      <c r="R479" s="9" t="s">
        <v>45</v>
      </c>
      <c r="S479" s="9" t="s">
        <v>5277</v>
      </c>
      <c r="T479" s="9" t="s">
        <v>2499</v>
      </c>
      <c r="U479" s="9" t="s">
        <v>1373</v>
      </c>
      <c r="V479" s="9" t="s">
        <v>5283</v>
      </c>
      <c r="W479" s="9" t="s">
        <v>51</v>
      </c>
      <c r="X479" s="9" t="s">
        <v>52</v>
      </c>
      <c r="Y479" s="9" t="s">
        <v>53</v>
      </c>
      <c r="Z479" s="9" t="s">
        <v>54</v>
      </c>
      <c r="AA479" s="9" t="s">
        <v>55</v>
      </c>
      <c r="AB479" s="9" t="s">
        <v>5248</v>
      </c>
      <c r="AC479" s="12">
        <v>0</v>
      </c>
      <c r="AD479" s="6"/>
      <c r="AE479" s="10" t="str" cm="1">
        <f t="array" aca="1" ref="AE479" ca="1">IFERROR(_xlfn.XLOOKUP(MID(CELL("filename",$A$1),FIND("]",CELL("filename",$A$1))+1,255)&amp;"|"&amp;$C479,Fonte_OM_Objeto!$G:$G,Fonte_OM_Objeto!$J:$J),"")</f>
        <v/>
      </c>
      <c r="AF479" s="10" t="str" cm="1">
        <f t="array" aca="1" ref="AF479" ca="1">IFERROR(_xlfn.XLOOKUP(MID(CELL("filename",$A$1),FIND("]",CELL("filename",$A$1))+1,255)&amp;"|"&amp;$C479,Fonte_OM_Objeto!$G:$G,Fonte_OM_Objeto!$K:$K),"")</f>
        <v/>
      </c>
    </row>
    <row r="480" spans="1:32" s="1" customFormat="1" ht="19.7" customHeight="1" x14ac:dyDescent="0.2">
      <c r="A480" s="9" t="s">
        <v>30</v>
      </c>
      <c r="B480" s="9" t="s">
        <v>31</v>
      </c>
      <c r="C480" s="9" t="s">
        <v>6111</v>
      </c>
      <c r="D480" s="9" t="s">
        <v>33</v>
      </c>
      <c r="E480" s="9"/>
      <c r="F480" s="9" t="s">
        <v>6109</v>
      </c>
      <c r="G480" s="9" t="s">
        <v>6108</v>
      </c>
      <c r="H480" s="13" t="str">
        <f>IF($D480="BANCADA ESTADUAL (RP 7)","BANCADA ESTADUAL",IF($D480="RELATOR (RP 9)","COMISSÃO MISTA DO CONGRESSO",IFERROR(_xlfn.XLOOKUP($G480,$AH:$AH,$AI:$AI),IFERROR(_xlfn.XLOOKUP($G480,'2021'!$F:$F,'2021'!$G:$G),IFERROR(_xlfn.XLOOKUP($G480,'2022'!$G:$G,'2022'!$H:$H),IFERROR(_xlfn.XLOOKUP($G480,'2023'!$G:$G,'2023'!$H:$H),IFERROR(_xlfn.XLOOKUP($G480,'2019'!$G:$G,'2019'!$H:$H),IFERROR(_xlfn.XLOOKUP($G480,'2024'!$G:$G,'2024'!$H:$H),IFERROR(_xlfn.XLOOKUP($G480,'2025'!$G:$G,'2025'!$H:$H),IFERROR(_xlfn.XLOOKUP($G480,'2026'!$G:$G,'2026'!$H:$H),""))))))))))</f>
        <v>DEPUTADO FEDERAL</v>
      </c>
      <c r="I480" s="9" t="s">
        <v>512</v>
      </c>
      <c r="J480" s="9" t="s">
        <v>293</v>
      </c>
      <c r="K480" s="9" t="s">
        <v>40</v>
      </c>
      <c r="L480" s="9" t="s">
        <v>41</v>
      </c>
      <c r="M480" s="9" t="s">
        <v>232</v>
      </c>
      <c r="N480" s="9" t="s">
        <v>233</v>
      </c>
      <c r="O480" s="9" t="s">
        <v>5690</v>
      </c>
      <c r="P480" s="9" t="s">
        <v>45</v>
      </c>
      <c r="Q480" s="9" t="s">
        <v>235</v>
      </c>
      <c r="R480" s="9" t="s">
        <v>45</v>
      </c>
      <c r="S480" s="9" t="s">
        <v>5277</v>
      </c>
      <c r="T480" s="9" t="s">
        <v>884</v>
      </c>
      <c r="U480" s="9" t="s">
        <v>512</v>
      </c>
      <c r="V480" s="9" t="s">
        <v>5238</v>
      </c>
      <c r="W480" s="9" t="s">
        <v>51</v>
      </c>
      <c r="X480" s="9" t="s">
        <v>52</v>
      </c>
      <c r="Y480" s="9" t="s">
        <v>5275</v>
      </c>
      <c r="Z480" s="9" t="s">
        <v>5207</v>
      </c>
      <c r="AA480" s="9" t="s">
        <v>55</v>
      </c>
      <c r="AB480" s="9" t="s">
        <v>5248</v>
      </c>
      <c r="AC480" s="12">
        <v>0</v>
      </c>
      <c r="AD480" s="6"/>
      <c r="AE480" s="10" t="str" cm="1">
        <f t="array" aca="1" ref="AE480" ca="1">IFERROR(_xlfn.XLOOKUP(MID(CELL("filename",$A$1),FIND("]",CELL("filename",$A$1))+1,255)&amp;"|"&amp;$C480,Fonte_OM_Objeto!$G:$G,Fonte_OM_Objeto!$J:$J),"")</f>
        <v/>
      </c>
      <c r="AF480" s="10" t="str" cm="1">
        <f t="array" aca="1" ref="AF480" ca="1">IFERROR(_xlfn.XLOOKUP(MID(CELL("filename",$A$1),FIND("]",CELL("filename",$A$1))+1,255)&amp;"|"&amp;$C480,Fonte_OM_Objeto!$G:$G,Fonte_OM_Objeto!$K:$K),"")</f>
        <v/>
      </c>
    </row>
    <row r="481" spans="1:32" s="1" customFormat="1" ht="19.7" customHeight="1" x14ac:dyDescent="0.2">
      <c r="A481" s="9" t="s">
        <v>30</v>
      </c>
      <c r="B481" s="9" t="s">
        <v>31</v>
      </c>
      <c r="C481" s="9" t="s">
        <v>6110</v>
      </c>
      <c r="D481" s="9" t="s">
        <v>33</v>
      </c>
      <c r="E481" s="9"/>
      <c r="F481" s="9" t="s">
        <v>6109</v>
      </c>
      <c r="G481" s="9" t="s">
        <v>6108</v>
      </c>
      <c r="H481" s="13" t="str">
        <f>IF($D481="BANCADA ESTADUAL (RP 7)","BANCADA ESTADUAL",IF($D481="RELATOR (RP 9)","COMISSÃO MISTA DO CONGRESSO",IFERROR(_xlfn.XLOOKUP($G481,$AH:$AH,$AI:$AI),IFERROR(_xlfn.XLOOKUP($G481,'2021'!$F:$F,'2021'!$G:$G),IFERROR(_xlfn.XLOOKUP($G481,'2022'!$G:$G,'2022'!$H:$H),IFERROR(_xlfn.XLOOKUP($G481,'2023'!$G:$G,'2023'!$H:$H),IFERROR(_xlfn.XLOOKUP($G481,'2019'!$G:$G,'2019'!$H:$H),IFERROR(_xlfn.XLOOKUP($G481,'2024'!$G:$G,'2024'!$H:$H),IFERROR(_xlfn.XLOOKUP($G481,'2025'!$G:$G,'2025'!$H:$H),IFERROR(_xlfn.XLOOKUP($G481,'2026'!$G:$G,'2026'!$H:$H),""))))))))))</f>
        <v>DEPUTADO FEDERAL</v>
      </c>
      <c r="I481" s="9" t="s">
        <v>512</v>
      </c>
      <c r="J481" s="9" t="s">
        <v>293</v>
      </c>
      <c r="K481" s="9" t="s">
        <v>40</v>
      </c>
      <c r="L481" s="9" t="s">
        <v>41</v>
      </c>
      <c r="M481" s="9" t="s">
        <v>232</v>
      </c>
      <c r="N481" s="9" t="s">
        <v>233</v>
      </c>
      <c r="O481" s="9" t="s">
        <v>6055</v>
      </c>
      <c r="P481" s="9" t="s">
        <v>45</v>
      </c>
      <c r="Q481" s="9" t="s">
        <v>235</v>
      </c>
      <c r="R481" s="9" t="s">
        <v>45</v>
      </c>
      <c r="S481" s="9" t="s">
        <v>5277</v>
      </c>
      <c r="T481" s="9" t="s">
        <v>2678</v>
      </c>
      <c r="U481" s="9" t="s">
        <v>512</v>
      </c>
      <c r="V481" s="9" t="s">
        <v>2492</v>
      </c>
      <c r="W481" s="9" t="s">
        <v>51</v>
      </c>
      <c r="X481" s="9" t="s">
        <v>52</v>
      </c>
      <c r="Y481" s="9" t="s">
        <v>5275</v>
      </c>
      <c r="Z481" s="9" t="s">
        <v>5207</v>
      </c>
      <c r="AA481" s="9" t="s">
        <v>55</v>
      </c>
      <c r="AB481" s="9" t="s">
        <v>5248</v>
      </c>
      <c r="AC481" s="12">
        <v>0</v>
      </c>
      <c r="AD481" s="6"/>
      <c r="AE481" s="10" t="str" cm="1">
        <f t="array" aca="1" ref="AE481" ca="1">IFERROR(_xlfn.XLOOKUP(MID(CELL("filename",$A$1),FIND("]",CELL("filename",$A$1))+1,255)&amp;"|"&amp;$C481,Fonte_OM_Objeto!$G:$G,Fonte_OM_Objeto!$J:$J),"")</f>
        <v/>
      </c>
      <c r="AF481" s="10" t="str" cm="1">
        <f t="array" aca="1" ref="AF481" ca="1">IFERROR(_xlfn.XLOOKUP(MID(CELL("filename",$A$1),FIND("]",CELL("filename",$A$1))+1,255)&amp;"|"&amp;$C481,Fonte_OM_Objeto!$G:$G,Fonte_OM_Objeto!$K:$K),"")</f>
        <v/>
      </c>
    </row>
    <row r="482" spans="1:32" s="1" customFormat="1" ht="19.7" customHeight="1" x14ac:dyDescent="0.2">
      <c r="A482" s="9" t="s">
        <v>30</v>
      </c>
      <c r="B482" s="9" t="s">
        <v>31</v>
      </c>
      <c r="C482" s="9" t="s">
        <v>6107</v>
      </c>
      <c r="D482" s="9" t="s">
        <v>33</v>
      </c>
      <c r="E482" s="9"/>
      <c r="F482" s="9" t="s">
        <v>4558</v>
      </c>
      <c r="G482" s="9" t="s">
        <v>4557</v>
      </c>
      <c r="H482" s="13" t="str">
        <f>IF($D482="BANCADA ESTADUAL (RP 7)","BANCADA ESTADUAL",IF($D482="RELATOR (RP 9)","COMISSÃO MISTA DO CONGRESSO",IFERROR(_xlfn.XLOOKUP($G482,$AH:$AH,$AI:$AI),IFERROR(_xlfn.XLOOKUP($G482,'2021'!$F:$F,'2021'!$G:$G),IFERROR(_xlfn.XLOOKUP($G482,'2022'!$G:$G,'2022'!$H:$H),IFERROR(_xlfn.XLOOKUP($G482,'2023'!$G:$G,'2023'!$H:$H),IFERROR(_xlfn.XLOOKUP($G482,'2019'!$G:$G,'2019'!$H:$H),IFERROR(_xlfn.XLOOKUP($G482,'2024'!$G:$G,'2024'!$H:$H),IFERROR(_xlfn.XLOOKUP($G482,'2025'!$G:$G,'2025'!$H:$H),IFERROR(_xlfn.XLOOKUP($G482,'2026'!$G:$G,'2026'!$H:$H),""))))))))))</f>
        <v>DEPUTADO FEDERAL</v>
      </c>
      <c r="I482" s="9" t="s">
        <v>217</v>
      </c>
      <c r="J482" s="9" t="s">
        <v>160</v>
      </c>
      <c r="K482" s="9" t="s">
        <v>40</v>
      </c>
      <c r="L482" s="9" t="s">
        <v>41</v>
      </c>
      <c r="M482" s="9" t="s">
        <v>59</v>
      </c>
      <c r="N482" s="9" t="s">
        <v>5252</v>
      </c>
      <c r="O482" s="9" t="s">
        <v>5256</v>
      </c>
      <c r="P482" s="9" t="s">
        <v>45</v>
      </c>
      <c r="Q482" s="9" t="s">
        <v>62</v>
      </c>
      <c r="R482" s="9" t="s">
        <v>45</v>
      </c>
      <c r="S482" s="9" t="s">
        <v>5218</v>
      </c>
      <c r="T482" s="9" t="s">
        <v>75</v>
      </c>
      <c r="U482" s="9" t="s">
        <v>76</v>
      </c>
      <c r="V482" s="9" t="s">
        <v>75</v>
      </c>
      <c r="W482" s="9" t="s">
        <v>51</v>
      </c>
      <c r="X482" s="9" t="s">
        <v>52</v>
      </c>
      <c r="Y482" s="9" t="s">
        <v>53</v>
      </c>
      <c r="Z482" s="9" t="s">
        <v>5207</v>
      </c>
      <c r="AA482" s="9" t="s">
        <v>55</v>
      </c>
      <c r="AB482" s="9" t="s">
        <v>5248</v>
      </c>
      <c r="AC482" s="12">
        <v>0</v>
      </c>
      <c r="AD482" s="6"/>
      <c r="AE482" s="10" t="str" cm="1">
        <f t="array" aca="1" ref="AE482" ca="1">IFERROR(_xlfn.XLOOKUP(MID(CELL("filename",$A$1),FIND("]",CELL("filename",$A$1))+1,255)&amp;"|"&amp;$C482,Fonte_OM_Objeto!$G:$G,Fonte_OM_Objeto!$J:$J),"")</f>
        <v/>
      </c>
      <c r="AF482" s="10" t="str" cm="1">
        <f t="array" aca="1" ref="AF482" ca="1">IFERROR(_xlfn.XLOOKUP(MID(CELL("filename",$A$1),FIND("]",CELL("filename",$A$1))+1,255)&amp;"|"&amp;$C482,Fonte_OM_Objeto!$G:$G,Fonte_OM_Objeto!$K:$K),"")</f>
        <v/>
      </c>
    </row>
    <row r="483" spans="1:32" s="1" customFormat="1" ht="19.7" customHeight="1" x14ac:dyDescent="0.2">
      <c r="A483" s="9" t="s">
        <v>30</v>
      </c>
      <c r="B483" s="9" t="s">
        <v>31</v>
      </c>
      <c r="C483" s="9" t="s">
        <v>6106</v>
      </c>
      <c r="D483" s="9" t="s">
        <v>33</v>
      </c>
      <c r="E483" s="9"/>
      <c r="F483" s="9" t="s">
        <v>4558</v>
      </c>
      <c r="G483" s="9" t="s">
        <v>4557</v>
      </c>
      <c r="H483" s="13" t="str">
        <f>IF($D483="BANCADA ESTADUAL (RP 7)","BANCADA ESTADUAL",IF($D483="RELATOR (RP 9)","COMISSÃO MISTA DO CONGRESSO",IFERROR(_xlfn.XLOOKUP($G483,$AH:$AH,$AI:$AI),IFERROR(_xlfn.XLOOKUP($G483,'2021'!$F:$F,'2021'!$G:$G),IFERROR(_xlfn.XLOOKUP($G483,'2022'!$G:$G,'2022'!$H:$H),IFERROR(_xlfn.XLOOKUP($G483,'2023'!$G:$G,'2023'!$H:$H),IFERROR(_xlfn.XLOOKUP($G483,'2019'!$G:$G,'2019'!$H:$H),IFERROR(_xlfn.XLOOKUP($G483,'2024'!$G:$G,'2024'!$H:$H),IFERROR(_xlfn.XLOOKUP($G483,'2025'!$G:$G,'2025'!$H:$H),IFERROR(_xlfn.XLOOKUP($G483,'2026'!$G:$G,'2026'!$H:$H),""))))))))))</f>
        <v>DEPUTADO FEDERAL</v>
      </c>
      <c r="I483" s="9" t="s">
        <v>217</v>
      </c>
      <c r="J483" s="9" t="s">
        <v>160</v>
      </c>
      <c r="K483" s="9" t="s">
        <v>40</v>
      </c>
      <c r="L483" s="9" t="s">
        <v>41</v>
      </c>
      <c r="M483" s="9" t="s">
        <v>70</v>
      </c>
      <c r="N483" s="9" t="s">
        <v>71</v>
      </c>
      <c r="O483" s="9" t="s">
        <v>6105</v>
      </c>
      <c r="P483" s="9" t="s">
        <v>45</v>
      </c>
      <c r="Q483" s="9" t="s">
        <v>73</v>
      </c>
      <c r="R483" s="9" t="s">
        <v>45</v>
      </c>
      <c r="S483" s="9" t="s">
        <v>5243</v>
      </c>
      <c r="T483" s="9" t="s">
        <v>219</v>
      </c>
      <c r="U483" s="9" t="s">
        <v>217</v>
      </c>
      <c r="V483" s="9" t="s">
        <v>5321</v>
      </c>
      <c r="W483" s="9" t="s">
        <v>51</v>
      </c>
      <c r="X483" s="9" t="s">
        <v>52</v>
      </c>
      <c r="Y483" s="9" t="s">
        <v>53</v>
      </c>
      <c r="Z483" s="9" t="s">
        <v>5207</v>
      </c>
      <c r="AA483" s="9" t="s">
        <v>55</v>
      </c>
      <c r="AB483" s="9" t="s">
        <v>5248</v>
      </c>
      <c r="AC483" s="12">
        <v>325000</v>
      </c>
      <c r="AD483" s="6"/>
      <c r="AE483" s="10" t="str" cm="1">
        <f t="array" aca="1" ref="AE483" ca="1">IFERROR(_xlfn.XLOOKUP(MID(CELL("filename",$A$1),FIND("]",CELL("filename",$A$1))+1,255)&amp;"|"&amp;$C483,Fonte_OM_Objeto!$G:$G,Fonte_OM_Objeto!$J:$J),"")</f>
        <v/>
      </c>
      <c r="AF483" s="10" t="str" cm="1">
        <f t="array" aca="1" ref="AF483" ca="1">IFERROR(_xlfn.XLOOKUP(MID(CELL("filename",$A$1),FIND("]",CELL("filename",$A$1))+1,255)&amp;"|"&amp;$C483,Fonte_OM_Objeto!$G:$G,Fonte_OM_Objeto!$K:$K),"")</f>
        <v/>
      </c>
    </row>
    <row r="484" spans="1:32" s="1" customFormat="1" ht="19.7" customHeight="1" x14ac:dyDescent="0.2">
      <c r="A484" s="9" t="s">
        <v>30</v>
      </c>
      <c r="B484" s="9" t="s">
        <v>31</v>
      </c>
      <c r="C484" s="9" t="s">
        <v>6104</v>
      </c>
      <c r="D484" s="9" t="s">
        <v>33</v>
      </c>
      <c r="E484" s="9"/>
      <c r="F484" s="9" t="s">
        <v>6103</v>
      </c>
      <c r="G484" s="9" t="s">
        <v>6102</v>
      </c>
      <c r="H484" s="13" t="str">
        <f>IF($D484="BANCADA ESTADUAL (RP 7)","BANCADA ESTADUAL",IF($D484="RELATOR (RP 9)","COMISSÃO MISTA DO CONGRESSO",IFERROR(_xlfn.XLOOKUP($G484,$AH:$AH,$AI:$AI),IFERROR(_xlfn.XLOOKUP($G484,'2021'!$F:$F,'2021'!$G:$G),IFERROR(_xlfn.XLOOKUP($G484,'2022'!$G:$G,'2022'!$H:$H),IFERROR(_xlfn.XLOOKUP($G484,'2023'!$G:$G,'2023'!$H:$H),IFERROR(_xlfn.XLOOKUP($G484,'2019'!$G:$G,'2019'!$H:$H),IFERROR(_xlfn.XLOOKUP($G484,'2024'!$G:$G,'2024'!$H:$H),IFERROR(_xlfn.XLOOKUP($G484,'2025'!$G:$G,'2025'!$H:$H),IFERROR(_xlfn.XLOOKUP($G484,'2026'!$G:$G,'2026'!$H:$H),""))))))))))</f>
        <v>DEPUTADO FEDERAL</v>
      </c>
      <c r="I484" s="9" t="s">
        <v>150</v>
      </c>
      <c r="J484" s="9" t="s">
        <v>321</v>
      </c>
      <c r="K484" s="9" t="s">
        <v>40</v>
      </c>
      <c r="L484" s="9" t="s">
        <v>41</v>
      </c>
      <c r="M484" s="9" t="s">
        <v>70</v>
      </c>
      <c r="N484" s="9" t="s">
        <v>71</v>
      </c>
      <c r="O484" s="9" t="s">
        <v>5239</v>
      </c>
      <c r="P484" s="9" t="s">
        <v>45</v>
      </c>
      <c r="Q484" s="9" t="s">
        <v>62</v>
      </c>
      <c r="R484" s="9" t="s">
        <v>45</v>
      </c>
      <c r="S484" s="9" t="s">
        <v>5237</v>
      </c>
      <c r="T484" s="9" t="s">
        <v>75</v>
      </c>
      <c r="U484" s="9" t="s">
        <v>76</v>
      </c>
      <c r="V484" s="9" t="s">
        <v>75</v>
      </c>
      <c r="W484" s="9" t="s">
        <v>51</v>
      </c>
      <c r="X484" s="9" t="s">
        <v>52</v>
      </c>
      <c r="Y484" s="9" t="s">
        <v>53</v>
      </c>
      <c r="Z484" s="9" t="s">
        <v>5207</v>
      </c>
      <c r="AA484" s="9" t="s">
        <v>55</v>
      </c>
      <c r="AB484" s="9" t="s">
        <v>5248</v>
      </c>
      <c r="AC484" s="12">
        <v>0</v>
      </c>
      <c r="AD484" s="6"/>
      <c r="AE484" s="10" t="str" cm="1">
        <f t="array" aca="1" ref="AE484" ca="1">IFERROR(_xlfn.XLOOKUP(MID(CELL("filename",$A$1),FIND("]",CELL("filename",$A$1))+1,255)&amp;"|"&amp;$C484,Fonte_OM_Objeto!$G:$G,Fonte_OM_Objeto!$J:$J),"")</f>
        <v/>
      </c>
      <c r="AF484" s="10" t="str" cm="1">
        <f t="array" aca="1" ref="AF484" ca="1">IFERROR(_xlfn.XLOOKUP(MID(CELL("filename",$A$1),FIND("]",CELL("filename",$A$1))+1,255)&amp;"|"&amp;$C484,Fonte_OM_Objeto!$G:$G,Fonte_OM_Objeto!$K:$K),"")</f>
        <v/>
      </c>
    </row>
    <row r="485" spans="1:32" s="1" customFormat="1" ht="19.7" customHeight="1" x14ac:dyDescent="0.2">
      <c r="A485" s="9" t="s">
        <v>30</v>
      </c>
      <c r="B485" s="9" t="s">
        <v>31</v>
      </c>
      <c r="C485" s="9" t="s">
        <v>6101</v>
      </c>
      <c r="D485" s="9" t="s">
        <v>33</v>
      </c>
      <c r="E485" s="9"/>
      <c r="F485" s="9" t="s">
        <v>6098</v>
      </c>
      <c r="G485" s="9" t="s">
        <v>6097</v>
      </c>
      <c r="H485" s="13" t="str">
        <f>IF($D485="BANCADA ESTADUAL (RP 7)","BANCADA ESTADUAL",IF($D485="RELATOR (RP 9)","COMISSÃO MISTA DO CONGRESSO",IFERROR(_xlfn.XLOOKUP($G485,$AH:$AH,$AI:$AI),IFERROR(_xlfn.XLOOKUP($G485,'2021'!$F:$F,'2021'!$G:$G),IFERROR(_xlfn.XLOOKUP($G485,'2022'!$G:$G,'2022'!$H:$H),IFERROR(_xlfn.XLOOKUP($G485,'2023'!$G:$G,'2023'!$H:$H),IFERROR(_xlfn.XLOOKUP($G485,'2019'!$G:$G,'2019'!$H:$H),IFERROR(_xlfn.XLOOKUP($G485,'2024'!$G:$G,'2024'!$H:$H),IFERROR(_xlfn.XLOOKUP($G485,'2025'!$G:$G,'2025'!$H:$H),IFERROR(_xlfn.XLOOKUP($G485,'2026'!$G:$G,'2026'!$H:$H),""))))))))))</f>
        <v>DEPUTADO FEDERAL</v>
      </c>
      <c r="I485" s="9" t="s">
        <v>266</v>
      </c>
      <c r="J485" s="9" t="s">
        <v>173</v>
      </c>
      <c r="K485" s="9" t="s">
        <v>40</v>
      </c>
      <c r="L485" s="9" t="s">
        <v>41</v>
      </c>
      <c r="M485" s="9" t="s">
        <v>232</v>
      </c>
      <c r="N485" s="9" t="s">
        <v>233</v>
      </c>
      <c r="O485" s="9" t="s">
        <v>5729</v>
      </c>
      <c r="P485" s="9" t="s">
        <v>45</v>
      </c>
      <c r="Q485" s="9" t="s">
        <v>235</v>
      </c>
      <c r="R485" s="9" t="s">
        <v>45</v>
      </c>
      <c r="S485" s="9" t="s">
        <v>5277</v>
      </c>
      <c r="T485" s="9" t="s">
        <v>268</v>
      </c>
      <c r="U485" s="9" t="s">
        <v>266</v>
      </c>
      <c r="V485" s="9" t="s">
        <v>5335</v>
      </c>
      <c r="W485" s="9" t="s">
        <v>51</v>
      </c>
      <c r="X485" s="9" t="s">
        <v>52</v>
      </c>
      <c r="Y485" s="9" t="s">
        <v>5275</v>
      </c>
      <c r="Z485" s="9" t="s">
        <v>5207</v>
      </c>
      <c r="AA485" s="9" t="s">
        <v>55</v>
      </c>
      <c r="AB485" s="9" t="s">
        <v>5248</v>
      </c>
      <c r="AC485" s="12">
        <v>0</v>
      </c>
      <c r="AD485" s="6"/>
      <c r="AE485" s="10" t="str" cm="1">
        <f t="array" aca="1" ref="AE485" ca="1">IFERROR(_xlfn.XLOOKUP(MID(CELL("filename",$A$1),FIND("]",CELL("filename",$A$1))+1,255)&amp;"|"&amp;$C485,Fonte_OM_Objeto!$G:$G,Fonte_OM_Objeto!$J:$J),"")</f>
        <v/>
      </c>
      <c r="AF485" s="10" t="str" cm="1">
        <f t="array" aca="1" ref="AF485" ca="1">IFERROR(_xlfn.XLOOKUP(MID(CELL("filename",$A$1),FIND("]",CELL("filename",$A$1))+1,255)&amp;"|"&amp;$C485,Fonte_OM_Objeto!$G:$G,Fonte_OM_Objeto!$K:$K),"")</f>
        <v/>
      </c>
    </row>
    <row r="486" spans="1:32" s="1" customFormat="1" ht="19.7" customHeight="1" x14ac:dyDescent="0.2">
      <c r="A486" s="9" t="s">
        <v>30</v>
      </c>
      <c r="B486" s="9" t="s">
        <v>31</v>
      </c>
      <c r="C486" s="9" t="s">
        <v>6100</v>
      </c>
      <c r="D486" s="9" t="s">
        <v>33</v>
      </c>
      <c r="E486" s="9"/>
      <c r="F486" s="9" t="s">
        <v>6098</v>
      </c>
      <c r="G486" s="9" t="s">
        <v>6097</v>
      </c>
      <c r="H486" s="13" t="str">
        <f>IF($D486="BANCADA ESTADUAL (RP 7)","BANCADA ESTADUAL",IF($D486="RELATOR (RP 9)","COMISSÃO MISTA DO CONGRESSO",IFERROR(_xlfn.XLOOKUP($G486,$AH:$AH,$AI:$AI),IFERROR(_xlfn.XLOOKUP($G486,'2021'!$F:$F,'2021'!$G:$G),IFERROR(_xlfn.XLOOKUP($G486,'2022'!$G:$G,'2022'!$H:$H),IFERROR(_xlfn.XLOOKUP($G486,'2023'!$G:$G,'2023'!$H:$H),IFERROR(_xlfn.XLOOKUP($G486,'2019'!$G:$G,'2019'!$H:$H),IFERROR(_xlfn.XLOOKUP($G486,'2024'!$G:$G,'2024'!$H:$H),IFERROR(_xlfn.XLOOKUP($G486,'2025'!$G:$G,'2025'!$H:$H),IFERROR(_xlfn.XLOOKUP($G486,'2026'!$G:$G,'2026'!$H:$H),""))))))))))</f>
        <v>DEPUTADO FEDERAL</v>
      </c>
      <c r="I486" s="9" t="s">
        <v>266</v>
      </c>
      <c r="J486" s="9" t="s">
        <v>173</v>
      </c>
      <c r="K486" s="9" t="s">
        <v>40</v>
      </c>
      <c r="L486" s="9" t="s">
        <v>41</v>
      </c>
      <c r="M486" s="9" t="s">
        <v>232</v>
      </c>
      <c r="N486" s="9" t="s">
        <v>233</v>
      </c>
      <c r="O486" s="9" t="s">
        <v>5729</v>
      </c>
      <c r="P486" s="9" t="s">
        <v>45</v>
      </c>
      <c r="Q486" s="9" t="s">
        <v>235</v>
      </c>
      <c r="R486" s="9" t="s">
        <v>45</v>
      </c>
      <c r="S486" s="9" t="s">
        <v>5277</v>
      </c>
      <c r="T486" s="9" t="s">
        <v>268</v>
      </c>
      <c r="U486" s="9" t="s">
        <v>266</v>
      </c>
      <c r="V486" s="9" t="s">
        <v>5335</v>
      </c>
      <c r="W486" s="9" t="s">
        <v>51</v>
      </c>
      <c r="X486" s="9" t="s">
        <v>52</v>
      </c>
      <c r="Y486" s="9" t="s">
        <v>5275</v>
      </c>
      <c r="Z486" s="9" t="s">
        <v>5207</v>
      </c>
      <c r="AA486" s="9" t="s">
        <v>55</v>
      </c>
      <c r="AB486" s="9" t="s">
        <v>5248</v>
      </c>
      <c r="AC486" s="12">
        <v>0</v>
      </c>
      <c r="AD486" s="6"/>
      <c r="AE486" s="10" t="str" cm="1">
        <f t="array" aca="1" ref="AE486" ca="1">IFERROR(_xlfn.XLOOKUP(MID(CELL("filename",$A$1),FIND("]",CELL("filename",$A$1))+1,255)&amp;"|"&amp;$C486,Fonte_OM_Objeto!$G:$G,Fonte_OM_Objeto!$J:$J),"")</f>
        <v/>
      </c>
      <c r="AF486" s="10" t="str" cm="1">
        <f t="array" aca="1" ref="AF486" ca="1">IFERROR(_xlfn.XLOOKUP(MID(CELL("filename",$A$1),FIND("]",CELL("filename",$A$1))+1,255)&amp;"|"&amp;$C486,Fonte_OM_Objeto!$G:$G,Fonte_OM_Objeto!$K:$K),"")</f>
        <v/>
      </c>
    </row>
    <row r="487" spans="1:32" s="1" customFormat="1" ht="19.7" customHeight="1" x14ac:dyDescent="0.2">
      <c r="A487" s="9" t="s">
        <v>30</v>
      </c>
      <c r="B487" s="9" t="s">
        <v>31</v>
      </c>
      <c r="C487" s="9" t="s">
        <v>6099</v>
      </c>
      <c r="D487" s="9" t="s">
        <v>33</v>
      </c>
      <c r="E487" s="9"/>
      <c r="F487" s="9" t="s">
        <v>6098</v>
      </c>
      <c r="G487" s="9" t="s">
        <v>6097</v>
      </c>
      <c r="H487" s="13" t="str">
        <f>IF($D487="BANCADA ESTADUAL (RP 7)","BANCADA ESTADUAL",IF($D487="RELATOR (RP 9)","COMISSÃO MISTA DO CONGRESSO",IFERROR(_xlfn.XLOOKUP($G487,$AH:$AH,$AI:$AI),IFERROR(_xlfn.XLOOKUP($G487,'2021'!$F:$F,'2021'!$G:$G),IFERROR(_xlfn.XLOOKUP($G487,'2022'!$G:$G,'2022'!$H:$H),IFERROR(_xlfn.XLOOKUP($G487,'2023'!$G:$G,'2023'!$H:$H),IFERROR(_xlfn.XLOOKUP($G487,'2019'!$G:$G,'2019'!$H:$H),IFERROR(_xlfn.XLOOKUP($G487,'2024'!$G:$G,'2024'!$H:$H),IFERROR(_xlfn.XLOOKUP($G487,'2025'!$G:$G,'2025'!$H:$H),IFERROR(_xlfn.XLOOKUP($G487,'2026'!$G:$G,'2026'!$H:$H),""))))))))))</f>
        <v>DEPUTADO FEDERAL</v>
      </c>
      <c r="I487" s="9" t="s">
        <v>266</v>
      </c>
      <c r="J487" s="9" t="s">
        <v>173</v>
      </c>
      <c r="K487" s="9" t="s">
        <v>40</v>
      </c>
      <c r="L487" s="9" t="s">
        <v>41</v>
      </c>
      <c r="M487" s="9" t="s">
        <v>97</v>
      </c>
      <c r="N487" s="9" t="s">
        <v>5264</v>
      </c>
      <c r="O487" s="9" t="s">
        <v>5273</v>
      </c>
      <c r="P487" s="9" t="s">
        <v>45</v>
      </c>
      <c r="Q487" s="9" t="s">
        <v>335</v>
      </c>
      <c r="R487" s="9" t="s">
        <v>45</v>
      </c>
      <c r="S487" s="9" t="s">
        <v>5272</v>
      </c>
      <c r="T487" s="9" t="s">
        <v>75</v>
      </c>
      <c r="U487" s="9" t="s">
        <v>76</v>
      </c>
      <c r="V487" s="9" t="s">
        <v>75</v>
      </c>
      <c r="W487" s="9" t="s">
        <v>51</v>
      </c>
      <c r="X487" s="9" t="s">
        <v>102</v>
      </c>
      <c r="Y487" s="9" t="s">
        <v>53</v>
      </c>
      <c r="Z487" s="9" t="s">
        <v>5207</v>
      </c>
      <c r="AA487" s="9" t="s">
        <v>55</v>
      </c>
      <c r="AB487" s="9" t="s">
        <v>5234</v>
      </c>
      <c r="AC487" s="12">
        <v>0</v>
      </c>
      <c r="AD487" s="6"/>
      <c r="AE487" s="10" t="str" cm="1">
        <f t="array" aca="1" ref="AE487" ca="1">IFERROR(_xlfn.XLOOKUP(MID(CELL("filename",$A$1),FIND("]",CELL("filename",$A$1))+1,255)&amp;"|"&amp;$C487,Fonte_OM_Objeto!$G:$G,Fonte_OM_Objeto!$J:$J),"")</f>
        <v/>
      </c>
      <c r="AF487" s="10" t="str" cm="1">
        <f t="array" aca="1" ref="AF487" ca="1">IFERROR(_xlfn.XLOOKUP(MID(CELL("filename",$A$1),FIND("]",CELL("filename",$A$1))+1,255)&amp;"|"&amp;$C487,Fonte_OM_Objeto!$G:$G,Fonte_OM_Objeto!$K:$K),"")</f>
        <v/>
      </c>
    </row>
    <row r="488" spans="1:32" s="1" customFormat="1" ht="19.7" customHeight="1" x14ac:dyDescent="0.2">
      <c r="A488" s="9" t="s">
        <v>30</v>
      </c>
      <c r="B488" s="9" t="s">
        <v>31</v>
      </c>
      <c r="C488" s="9" t="s">
        <v>6099</v>
      </c>
      <c r="D488" s="9" t="s">
        <v>33</v>
      </c>
      <c r="E488" s="9"/>
      <c r="F488" s="9" t="s">
        <v>6098</v>
      </c>
      <c r="G488" s="9" t="s">
        <v>6097</v>
      </c>
      <c r="H488" s="13" t="str">
        <f>IF($D488="BANCADA ESTADUAL (RP 7)","BANCADA ESTADUAL",IF($D488="RELATOR (RP 9)","COMISSÃO MISTA DO CONGRESSO",IFERROR(_xlfn.XLOOKUP($G488,$AH:$AH,$AI:$AI),IFERROR(_xlfn.XLOOKUP($G488,'2021'!$F:$F,'2021'!$G:$G),IFERROR(_xlfn.XLOOKUP($G488,'2022'!$G:$G,'2022'!$H:$H),IFERROR(_xlfn.XLOOKUP($G488,'2023'!$G:$G,'2023'!$H:$H),IFERROR(_xlfn.XLOOKUP($G488,'2019'!$G:$G,'2019'!$H:$H),IFERROR(_xlfn.XLOOKUP($G488,'2024'!$G:$G,'2024'!$H:$H),IFERROR(_xlfn.XLOOKUP($G488,'2025'!$G:$G,'2025'!$H:$H),IFERROR(_xlfn.XLOOKUP($G488,'2026'!$G:$G,'2026'!$H:$H),""))))))))))</f>
        <v>DEPUTADO FEDERAL</v>
      </c>
      <c r="I488" s="9" t="s">
        <v>266</v>
      </c>
      <c r="J488" s="9" t="s">
        <v>173</v>
      </c>
      <c r="K488" s="9" t="s">
        <v>40</v>
      </c>
      <c r="L488" s="9" t="s">
        <v>41</v>
      </c>
      <c r="M488" s="9" t="s">
        <v>59</v>
      </c>
      <c r="N488" s="9" t="s">
        <v>5252</v>
      </c>
      <c r="O488" s="9" t="s">
        <v>5246</v>
      </c>
      <c r="P488" s="9" t="s">
        <v>45</v>
      </c>
      <c r="Q488" s="9" t="s">
        <v>46</v>
      </c>
      <c r="R488" s="9" t="s">
        <v>5235</v>
      </c>
      <c r="S488" s="9" t="s">
        <v>5210</v>
      </c>
      <c r="T488" s="9" t="s">
        <v>75</v>
      </c>
      <c r="U488" s="9" t="s">
        <v>76</v>
      </c>
      <c r="V488" s="9" t="s">
        <v>75</v>
      </c>
      <c r="W488" s="9" t="s">
        <v>51</v>
      </c>
      <c r="X488" s="9" t="s">
        <v>102</v>
      </c>
      <c r="Y488" s="9" t="s">
        <v>53</v>
      </c>
      <c r="Z488" s="9" t="s">
        <v>5207</v>
      </c>
      <c r="AA488" s="9" t="s">
        <v>55</v>
      </c>
      <c r="AB488" s="9" t="s">
        <v>5248</v>
      </c>
      <c r="AC488" s="12">
        <v>0</v>
      </c>
      <c r="AD488" s="6"/>
      <c r="AE488" s="10" t="str" cm="1">
        <f t="array" aca="1" ref="AE488" ca="1">IFERROR(_xlfn.XLOOKUP(MID(CELL("filename",$A$1),FIND("]",CELL("filename",$A$1))+1,255)&amp;"|"&amp;$C488,Fonte_OM_Objeto!$G:$G,Fonte_OM_Objeto!$J:$J),"")</f>
        <v/>
      </c>
      <c r="AF488" s="10" t="str" cm="1">
        <f t="array" aca="1" ref="AF488" ca="1">IFERROR(_xlfn.XLOOKUP(MID(CELL("filename",$A$1),FIND("]",CELL("filename",$A$1))+1,255)&amp;"|"&amp;$C488,Fonte_OM_Objeto!$G:$G,Fonte_OM_Objeto!$K:$K),"")</f>
        <v/>
      </c>
    </row>
    <row r="489" spans="1:32" s="1" customFormat="1" ht="19.7" customHeight="1" x14ac:dyDescent="0.2">
      <c r="A489" s="9" t="s">
        <v>30</v>
      </c>
      <c r="B489" s="9" t="s">
        <v>31</v>
      </c>
      <c r="C489" s="9" t="s">
        <v>6099</v>
      </c>
      <c r="D489" s="9" t="s">
        <v>33</v>
      </c>
      <c r="E489" s="9"/>
      <c r="F489" s="9" t="s">
        <v>6098</v>
      </c>
      <c r="G489" s="9" t="s">
        <v>6097</v>
      </c>
      <c r="H489" s="13" t="str">
        <f>IF($D489="BANCADA ESTADUAL (RP 7)","BANCADA ESTADUAL",IF($D489="RELATOR (RP 9)","COMISSÃO MISTA DO CONGRESSO",IFERROR(_xlfn.XLOOKUP($G489,$AH:$AH,$AI:$AI),IFERROR(_xlfn.XLOOKUP($G489,'2021'!$F:$F,'2021'!$G:$G),IFERROR(_xlfn.XLOOKUP($G489,'2022'!$G:$G,'2022'!$H:$H),IFERROR(_xlfn.XLOOKUP($G489,'2023'!$G:$G,'2023'!$H:$H),IFERROR(_xlfn.XLOOKUP($G489,'2019'!$G:$G,'2019'!$H:$H),IFERROR(_xlfn.XLOOKUP($G489,'2024'!$G:$G,'2024'!$H:$H),IFERROR(_xlfn.XLOOKUP($G489,'2025'!$G:$G,'2025'!$H:$H),IFERROR(_xlfn.XLOOKUP($G489,'2026'!$G:$G,'2026'!$H:$H),""))))))))))</f>
        <v>DEPUTADO FEDERAL</v>
      </c>
      <c r="I489" s="9" t="s">
        <v>266</v>
      </c>
      <c r="J489" s="9" t="s">
        <v>173</v>
      </c>
      <c r="K489" s="9" t="s">
        <v>40</v>
      </c>
      <c r="L489" s="9" t="s">
        <v>41</v>
      </c>
      <c r="M489" s="9" t="s">
        <v>59</v>
      </c>
      <c r="N489" s="9" t="s">
        <v>5252</v>
      </c>
      <c r="O489" s="9" t="s">
        <v>5246</v>
      </c>
      <c r="P489" s="9" t="s">
        <v>45</v>
      </c>
      <c r="Q489" s="9" t="s">
        <v>46</v>
      </c>
      <c r="R489" s="9" t="s">
        <v>5235</v>
      </c>
      <c r="S489" s="9" t="s">
        <v>5210</v>
      </c>
      <c r="T489" s="9" t="s">
        <v>75</v>
      </c>
      <c r="U489" s="9" t="s">
        <v>76</v>
      </c>
      <c r="V489" s="9" t="s">
        <v>75</v>
      </c>
      <c r="W489" s="9" t="s">
        <v>51</v>
      </c>
      <c r="X489" s="9" t="s">
        <v>52</v>
      </c>
      <c r="Y489" s="9" t="s">
        <v>53</v>
      </c>
      <c r="Z489" s="9" t="s">
        <v>5207</v>
      </c>
      <c r="AA489" s="9" t="s">
        <v>55</v>
      </c>
      <c r="AB489" s="9" t="s">
        <v>5248</v>
      </c>
      <c r="AC489" s="12">
        <v>0</v>
      </c>
      <c r="AD489" s="6"/>
      <c r="AE489" s="10" t="str" cm="1">
        <f t="array" aca="1" ref="AE489" ca="1">IFERROR(_xlfn.XLOOKUP(MID(CELL("filename",$A$1),FIND("]",CELL("filename",$A$1))+1,255)&amp;"|"&amp;$C489,Fonte_OM_Objeto!$G:$G,Fonte_OM_Objeto!$J:$J),"")</f>
        <v/>
      </c>
      <c r="AF489" s="10" t="str" cm="1">
        <f t="array" aca="1" ref="AF489" ca="1">IFERROR(_xlfn.XLOOKUP(MID(CELL("filename",$A$1),FIND("]",CELL("filename",$A$1))+1,255)&amp;"|"&amp;$C489,Fonte_OM_Objeto!$G:$G,Fonte_OM_Objeto!$K:$K),"")</f>
        <v/>
      </c>
    </row>
    <row r="490" spans="1:32" s="1" customFormat="1" ht="19.7" customHeight="1" x14ac:dyDescent="0.2">
      <c r="A490" s="9" t="s">
        <v>30</v>
      </c>
      <c r="B490" s="9" t="s">
        <v>31</v>
      </c>
      <c r="C490" s="9" t="s">
        <v>6096</v>
      </c>
      <c r="D490" s="9" t="s">
        <v>33</v>
      </c>
      <c r="E490" s="9"/>
      <c r="F490" s="9" t="s">
        <v>6083</v>
      </c>
      <c r="G490" s="9" t="s">
        <v>6082</v>
      </c>
      <c r="H490" s="13" t="str">
        <f>IF($D490="BANCADA ESTADUAL (RP 7)","BANCADA ESTADUAL",IF($D490="RELATOR (RP 9)","COMISSÃO MISTA DO CONGRESSO",IFERROR(_xlfn.XLOOKUP($G490,$AH:$AH,$AI:$AI),IFERROR(_xlfn.XLOOKUP($G490,'2021'!$F:$F,'2021'!$G:$G),IFERROR(_xlfn.XLOOKUP($G490,'2022'!$G:$G,'2022'!$H:$H),IFERROR(_xlfn.XLOOKUP($G490,'2023'!$G:$G,'2023'!$H:$H),IFERROR(_xlfn.XLOOKUP($G490,'2019'!$G:$G,'2019'!$H:$H),IFERROR(_xlfn.XLOOKUP($G490,'2024'!$G:$G,'2024'!$H:$H),IFERROR(_xlfn.XLOOKUP($G490,'2025'!$G:$G,'2025'!$H:$H),IFERROR(_xlfn.XLOOKUP($G490,'2026'!$G:$G,'2026'!$H:$H),""))))))))))</f>
        <v>DEPUTADO FEDERAL</v>
      </c>
      <c r="I490" s="9" t="s">
        <v>828</v>
      </c>
      <c r="J490" s="9" t="s">
        <v>5731</v>
      </c>
      <c r="K490" s="9" t="s">
        <v>40</v>
      </c>
      <c r="L490" s="9" t="s">
        <v>41</v>
      </c>
      <c r="M490" s="9" t="s">
        <v>232</v>
      </c>
      <c r="N490" s="9" t="s">
        <v>233</v>
      </c>
      <c r="O490" s="9" t="s">
        <v>5698</v>
      </c>
      <c r="P490" s="9" t="s">
        <v>45</v>
      </c>
      <c r="Q490" s="9" t="s">
        <v>235</v>
      </c>
      <c r="R490" s="9" t="s">
        <v>45</v>
      </c>
      <c r="S490" s="9" t="s">
        <v>5277</v>
      </c>
      <c r="T490" s="9" t="s">
        <v>5697</v>
      </c>
      <c r="U490" s="9" t="s">
        <v>828</v>
      </c>
      <c r="V490" s="9" t="s">
        <v>5696</v>
      </c>
      <c r="W490" s="9" t="s">
        <v>51</v>
      </c>
      <c r="X490" s="9" t="s">
        <v>52</v>
      </c>
      <c r="Y490" s="9" t="s">
        <v>5275</v>
      </c>
      <c r="Z490" s="9" t="s">
        <v>5207</v>
      </c>
      <c r="AA490" s="9" t="s">
        <v>55</v>
      </c>
      <c r="AB490" s="9" t="s">
        <v>5234</v>
      </c>
      <c r="AC490" s="12">
        <v>0</v>
      </c>
      <c r="AD490" s="6"/>
      <c r="AE490" s="10" t="str" cm="1">
        <f t="array" aca="1" ref="AE490" ca="1">IFERROR(_xlfn.XLOOKUP(MID(CELL("filename",$A$1),FIND("]",CELL("filename",$A$1))+1,255)&amp;"|"&amp;$C490,Fonte_OM_Objeto!$G:$G,Fonte_OM_Objeto!$J:$J),"")</f>
        <v/>
      </c>
      <c r="AF490" s="10" t="str" cm="1">
        <f t="array" aca="1" ref="AF490" ca="1">IFERROR(_xlfn.XLOOKUP(MID(CELL("filename",$A$1),FIND("]",CELL("filename",$A$1))+1,255)&amp;"|"&amp;$C490,Fonte_OM_Objeto!$G:$G,Fonte_OM_Objeto!$K:$K),"")</f>
        <v/>
      </c>
    </row>
    <row r="491" spans="1:32" s="1" customFormat="1" ht="19.7" customHeight="1" x14ac:dyDescent="0.2">
      <c r="A491" s="9" t="s">
        <v>30</v>
      </c>
      <c r="B491" s="9" t="s">
        <v>31</v>
      </c>
      <c r="C491" s="9" t="s">
        <v>6092</v>
      </c>
      <c r="D491" s="9" t="s">
        <v>33</v>
      </c>
      <c r="E491" s="9"/>
      <c r="F491" s="9" t="s">
        <v>6083</v>
      </c>
      <c r="G491" s="9" t="s">
        <v>6082</v>
      </c>
      <c r="H491" s="13" t="str">
        <f>IF($D491="BANCADA ESTADUAL (RP 7)","BANCADA ESTADUAL",IF($D491="RELATOR (RP 9)","COMISSÃO MISTA DO CONGRESSO",IFERROR(_xlfn.XLOOKUP($G491,$AH:$AH,$AI:$AI),IFERROR(_xlfn.XLOOKUP($G491,'2021'!$F:$F,'2021'!$G:$G),IFERROR(_xlfn.XLOOKUP($G491,'2022'!$G:$G,'2022'!$H:$H),IFERROR(_xlfn.XLOOKUP($G491,'2023'!$G:$G,'2023'!$H:$H),IFERROR(_xlfn.XLOOKUP($G491,'2019'!$G:$G,'2019'!$H:$H),IFERROR(_xlfn.XLOOKUP($G491,'2024'!$G:$G,'2024'!$H:$H),IFERROR(_xlfn.XLOOKUP($G491,'2025'!$G:$G,'2025'!$H:$H),IFERROR(_xlfn.XLOOKUP($G491,'2026'!$G:$G,'2026'!$H:$H),""))))))))))</f>
        <v>DEPUTADO FEDERAL</v>
      </c>
      <c r="I491" s="9" t="s">
        <v>828</v>
      </c>
      <c r="J491" s="9" t="s">
        <v>5731</v>
      </c>
      <c r="K491" s="9" t="s">
        <v>40</v>
      </c>
      <c r="L491" s="9" t="s">
        <v>41</v>
      </c>
      <c r="M491" s="9" t="s">
        <v>232</v>
      </c>
      <c r="N491" s="9" t="s">
        <v>233</v>
      </c>
      <c r="O491" s="9" t="s">
        <v>6095</v>
      </c>
      <c r="P491" s="9" t="s">
        <v>45</v>
      </c>
      <c r="Q491" s="9" t="s">
        <v>235</v>
      </c>
      <c r="R491" s="9" t="s">
        <v>45</v>
      </c>
      <c r="S491" s="9" t="s">
        <v>5277</v>
      </c>
      <c r="T491" s="9" t="s">
        <v>6094</v>
      </c>
      <c r="U491" s="9" t="s">
        <v>828</v>
      </c>
      <c r="V491" s="9" t="s">
        <v>6093</v>
      </c>
      <c r="W491" s="9" t="s">
        <v>51</v>
      </c>
      <c r="X491" s="9" t="s">
        <v>52</v>
      </c>
      <c r="Y491" s="9" t="s">
        <v>5275</v>
      </c>
      <c r="Z491" s="9" t="s">
        <v>5207</v>
      </c>
      <c r="AA491" s="9" t="s">
        <v>55</v>
      </c>
      <c r="AB491" s="9" t="s">
        <v>5234</v>
      </c>
      <c r="AC491" s="12">
        <v>0</v>
      </c>
      <c r="AD491" s="6"/>
      <c r="AE491" s="10" t="str" cm="1">
        <f t="array" aca="1" ref="AE491" ca="1">IFERROR(_xlfn.XLOOKUP(MID(CELL("filename",$A$1),FIND("]",CELL("filename",$A$1))+1,255)&amp;"|"&amp;$C491,Fonte_OM_Objeto!$G:$G,Fonte_OM_Objeto!$J:$J),"")</f>
        <v/>
      </c>
      <c r="AF491" s="10" t="str" cm="1">
        <f t="array" aca="1" ref="AF491" ca="1">IFERROR(_xlfn.XLOOKUP(MID(CELL("filename",$A$1),FIND("]",CELL("filename",$A$1))+1,255)&amp;"|"&amp;$C491,Fonte_OM_Objeto!$G:$G,Fonte_OM_Objeto!$K:$K),"")</f>
        <v/>
      </c>
    </row>
    <row r="492" spans="1:32" s="1" customFormat="1" ht="19.7" customHeight="1" x14ac:dyDescent="0.2">
      <c r="A492" s="9" t="s">
        <v>30</v>
      </c>
      <c r="B492" s="9" t="s">
        <v>31</v>
      </c>
      <c r="C492" s="9" t="s">
        <v>6092</v>
      </c>
      <c r="D492" s="9" t="s">
        <v>33</v>
      </c>
      <c r="E492" s="9"/>
      <c r="F492" s="9" t="s">
        <v>6083</v>
      </c>
      <c r="G492" s="9" t="s">
        <v>6082</v>
      </c>
      <c r="H492" s="13" t="str">
        <f>IF($D492="BANCADA ESTADUAL (RP 7)","BANCADA ESTADUAL",IF($D492="RELATOR (RP 9)","COMISSÃO MISTA DO CONGRESSO",IFERROR(_xlfn.XLOOKUP($G492,$AH:$AH,$AI:$AI),IFERROR(_xlfn.XLOOKUP($G492,'2021'!$F:$F,'2021'!$G:$G),IFERROR(_xlfn.XLOOKUP($G492,'2022'!$G:$G,'2022'!$H:$H),IFERROR(_xlfn.XLOOKUP($G492,'2023'!$G:$G,'2023'!$H:$H),IFERROR(_xlfn.XLOOKUP($G492,'2019'!$G:$G,'2019'!$H:$H),IFERROR(_xlfn.XLOOKUP($G492,'2024'!$G:$G,'2024'!$H:$H),IFERROR(_xlfn.XLOOKUP($G492,'2025'!$G:$G,'2025'!$H:$H),IFERROR(_xlfn.XLOOKUP($G492,'2026'!$G:$G,'2026'!$H:$H),""))))))))))</f>
        <v>DEPUTADO FEDERAL</v>
      </c>
      <c r="I492" s="9" t="s">
        <v>828</v>
      </c>
      <c r="J492" s="9" t="s">
        <v>5731</v>
      </c>
      <c r="K492" s="9" t="s">
        <v>40</v>
      </c>
      <c r="L492" s="9" t="s">
        <v>41</v>
      </c>
      <c r="M492" s="9" t="s">
        <v>232</v>
      </c>
      <c r="N492" s="9" t="s">
        <v>233</v>
      </c>
      <c r="O492" s="9" t="s">
        <v>5785</v>
      </c>
      <c r="P492" s="9" t="s">
        <v>45</v>
      </c>
      <c r="Q492" s="9" t="s">
        <v>235</v>
      </c>
      <c r="R492" s="9" t="s">
        <v>45</v>
      </c>
      <c r="S492" s="9" t="s">
        <v>5277</v>
      </c>
      <c r="T492" s="9" t="s">
        <v>5784</v>
      </c>
      <c r="U492" s="9" t="s">
        <v>828</v>
      </c>
      <c r="V492" s="9" t="s">
        <v>5783</v>
      </c>
      <c r="W492" s="9" t="s">
        <v>51</v>
      </c>
      <c r="X492" s="9" t="s">
        <v>102</v>
      </c>
      <c r="Y492" s="9" t="s">
        <v>53</v>
      </c>
      <c r="Z492" s="9" t="s">
        <v>54</v>
      </c>
      <c r="AA492" s="9" t="s">
        <v>55</v>
      </c>
      <c r="AB492" s="9" t="s">
        <v>5248</v>
      </c>
      <c r="AC492" s="12">
        <v>0</v>
      </c>
      <c r="AD492" s="6"/>
      <c r="AE492" s="10" t="str" cm="1">
        <f t="array" aca="1" ref="AE492" ca="1">IFERROR(_xlfn.XLOOKUP(MID(CELL("filename",$A$1),FIND("]",CELL("filename",$A$1))+1,255)&amp;"|"&amp;$C492,Fonte_OM_Objeto!$G:$G,Fonte_OM_Objeto!$J:$J),"")</f>
        <v/>
      </c>
      <c r="AF492" s="10" t="str" cm="1">
        <f t="array" aca="1" ref="AF492" ca="1">IFERROR(_xlfn.XLOOKUP(MID(CELL("filename",$A$1),FIND("]",CELL("filename",$A$1))+1,255)&amp;"|"&amp;$C492,Fonte_OM_Objeto!$G:$G,Fonte_OM_Objeto!$K:$K),"")</f>
        <v/>
      </c>
    </row>
    <row r="493" spans="1:32" s="1" customFormat="1" ht="19.7" customHeight="1" x14ac:dyDescent="0.2">
      <c r="A493" s="9" t="s">
        <v>30</v>
      </c>
      <c r="B493" s="9" t="s">
        <v>31</v>
      </c>
      <c r="C493" s="9" t="s">
        <v>6092</v>
      </c>
      <c r="D493" s="9" t="s">
        <v>33</v>
      </c>
      <c r="E493" s="9"/>
      <c r="F493" s="9" t="s">
        <v>6083</v>
      </c>
      <c r="G493" s="9" t="s">
        <v>6082</v>
      </c>
      <c r="H493" s="13" t="str">
        <f>IF($D493="BANCADA ESTADUAL (RP 7)","BANCADA ESTADUAL",IF($D493="RELATOR (RP 9)","COMISSÃO MISTA DO CONGRESSO",IFERROR(_xlfn.XLOOKUP($G493,$AH:$AH,$AI:$AI),IFERROR(_xlfn.XLOOKUP($G493,'2021'!$F:$F,'2021'!$G:$G),IFERROR(_xlfn.XLOOKUP($G493,'2022'!$G:$G,'2022'!$H:$H),IFERROR(_xlfn.XLOOKUP($G493,'2023'!$G:$G,'2023'!$H:$H),IFERROR(_xlfn.XLOOKUP($G493,'2019'!$G:$G,'2019'!$H:$H),IFERROR(_xlfn.XLOOKUP($G493,'2024'!$G:$G,'2024'!$H:$H),IFERROR(_xlfn.XLOOKUP($G493,'2025'!$G:$G,'2025'!$H:$H),IFERROR(_xlfn.XLOOKUP($G493,'2026'!$G:$G,'2026'!$H:$H),""))))))))))</f>
        <v>DEPUTADO FEDERAL</v>
      </c>
      <c r="I493" s="9" t="s">
        <v>828</v>
      </c>
      <c r="J493" s="9" t="s">
        <v>5731</v>
      </c>
      <c r="K493" s="9" t="s">
        <v>40</v>
      </c>
      <c r="L493" s="9" t="s">
        <v>41</v>
      </c>
      <c r="M493" s="9" t="s">
        <v>232</v>
      </c>
      <c r="N493" s="9" t="s">
        <v>233</v>
      </c>
      <c r="O493" s="9" t="s">
        <v>5785</v>
      </c>
      <c r="P493" s="9" t="s">
        <v>45</v>
      </c>
      <c r="Q493" s="9" t="s">
        <v>235</v>
      </c>
      <c r="R493" s="9" t="s">
        <v>45</v>
      </c>
      <c r="S493" s="9" t="s">
        <v>5277</v>
      </c>
      <c r="T493" s="9" t="s">
        <v>5784</v>
      </c>
      <c r="U493" s="9" t="s">
        <v>828</v>
      </c>
      <c r="V493" s="9" t="s">
        <v>5783</v>
      </c>
      <c r="W493" s="9" t="s">
        <v>51</v>
      </c>
      <c r="X493" s="9" t="s">
        <v>52</v>
      </c>
      <c r="Y493" s="9" t="s">
        <v>5275</v>
      </c>
      <c r="Z493" s="9" t="s">
        <v>54</v>
      </c>
      <c r="AA493" s="9" t="s">
        <v>55</v>
      </c>
      <c r="AB493" s="9" t="s">
        <v>5248</v>
      </c>
      <c r="AC493" s="12">
        <v>0</v>
      </c>
      <c r="AD493" s="6"/>
      <c r="AE493" s="10" t="str" cm="1">
        <f t="array" aca="1" ref="AE493" ca="1">IFERROR(_xlfn.XLOOKUP(MID(CELL("filename",$A$1),FIND("]",CELL("filename",$A$1))+1,255)&amp;"|"&amp;$C493,Fonte_OM_Objeto!$G:$G,Fonte_OM_Objeto!$J:$J),"")</f>
        <v/>
      </c>
      <c r="AF493" s="10" t="str" cm="1">
        <f t="array" aca="1" ref="AF493" ca="1">IFERROR(_xlfn.XLOOKUP(MID(CELL("filename",$A$1),FIND("]",CELL("filename",$A$1))+1,255)&amp;"|"&amp;$C493,Fonte_OM_Objeto!$G:$G,Fonte_OM_Objeto!$K:$K),"")</f>
        <v/>
      </c>
    </row>
    <row r="494" spans="1:32" s="1" customFormat="1" ht="19.7" customHeight="1" x14ac:dyDescent="0.2">
      <c r="A494" s="9" t="s">
        <v>30</v>
      </c>
      <c r="B494" s="9" t="s">
        <v>31</v>
      </c>
      <c r="C494" s="9" t="s">
        <v>6089</v>
      </c>
      <c r="D494" s="9" t="s">
        <v>33</v>
      </c>
      <c r="E494" s="9"/>
      <c r="F494" s="9" t="s">
        <v>6083</v>
      </c>
      <c r="G494" s="9" t="s">
        <v>6082</v>
      </c>
      <c r="H494" s="13" t="str">
        <f>IF($D494="BANCADA ESTADUAL (RP 7)","BANCADA ESTADUAL",IF($D494="RELATOR (RP 9)","COMISSÃO MISTA DO CONGRESSO",IFERROR(_xlfn.XLOOKUP($G494,$AH:$AH,$AI:$AI),IFERROR(_xlfn.XLOOKUP($G494,'2021'!$F:$F,'2021'!$G:$G),IFERROR(_xlfn.XLOOKUP($G494,'2022'!$G:$G,'2022'!$H:$H),IFERROR(_xlfn.XLOOKUP($G494,'2023'!$G:$G,'2023'!$H:$H),IFERROR(_xlfn.XLOOKUP($G494,'2019'!$G:$G,'2019'!$H:$H),IFERROR(_xlfn.XLOOKUP($G494,'2024'!$G:$G,'2024'!$H:$H),IFERROR(_xlfn.XLOOKUP($G494,'2025'!$G:$G,'2025'!$H:$H),IFERROR(_xlfn.XLOOKUP($G494,'2026'!$G:$G,'2026'!$H:$H),""))))))))))</f>
        <v>DEPUTADO FEDERAL</v>
      </c>
      <c r="I494" s="9" t="s">
        <v>828</v>
      </c>
      <c r="J494" s="9" t="s">
        <v>5731</v>
      </c>
      <c r="K494" s="9" t="s">
        <v>40</v>
      </c>
      <c r="L494" s="9" t="s">
        <v>41</v>
      </c>
      <c r="M494" s="9" t="s">
        <v>232</v>
      </c>
      <c r="N494" s="9" t="s">
        <v>233</v>
      </c>
      <c r="O494" s="9" t="s">
        <v>6091</v>
      </c>
      <c r="P494" s="9" t="s">
        <v>45</v>
      </c>
      <c r="Q494" s="9" t="s">
        <v>235</v>
      </c>
      <c r="R494" s="9" t="s">
        <v>45</v>
      </c>
      <c r="S494" s="9" t="s">
        <v>5277</v>
      </c>
      <c r="T494" s="9" t="s">
        <v>4089</v>
      </c>
      <c r="U494" s="9" t="s">
        <v>828</v>
      </c>
      <c r="V494" s="9" t="s">
        <v>6090</v>
      </c>
      <c r="W494" s="9" t="s">
        <v>51</v>
      </c>
      <c r="X494" s="9" t="s">
        <v>102</v>
      </c>
      <c r="Y494" s="9" t="s">
        <v>53</v>
      </c>
      <c r="Z494" s="9" t="s">
        <v>54</v>
      </c>
      <c r="AA494" s="9" t="s">
        <v>55</v>
      </c>
      <c r="AB494" s="9" t="s">
        <v>5248</v>
      </c>
      <c r="AC494" s="12">
        <v>0</v>
      </c>
      <c r="AD494" s="6"/>
      <c r="AE494" s="10" t="str" cm="1">
        <f t="array" aca="1" ref="AE494" ca="1">IFERROR(_xlfn.XLOOKUP(MID(CELL("filename",$A$1),FIND("]",CELL("filename",$A$1))+1,255)&amp;"|"&amp;$C494,Fonte_OM_Objeto!$G:$G,Fonte_OM_Objeto!$J:$J),"")</f>
        <v/>
      </c>
      <c r="AF494" s="10" t="str" cm="1">
        <f t="array" aca="1" ref="AF494" ca="1">IFERROR(_xlfn.XLOOKUP(MID(CELL("filename",$A$1),FIND("]",CELL("filename",$A$1))+1,255)&amp;"|"&amp;$C494,Fonte_OM_Objeto!$G:$G,Fonte_OM_Objeto!$K:$K),"")</f>
        <v/>
      </c>
    </row>
    <row r="495" spans="1:32" s="1" customFormat="1" ht="19.7" customHeight="1" x14ac:dyDescent="0.2">
      <c r="A495" s="9" t="s">
        <v>30</v>
      </c>
      <c r="B495" s="9" t="s">
        <v>31</v>
      </c>
      <c r="C495" s="9" t="s">
        <v>6089</v>
      </c>
      <c r="D495" s="9" t="s">
        <v>33</v>
      </c>
      <c r="E495" s="9"/>
      <c r="F495" s="9" t="s">
        <v>6083</v>
      </c>
      <c r="G495" s="9" t="s">
        <v>6082</v>
      </c>
      <c r="H495" s="13" t="str">
        <f>IF($D495="BANCADA ESTADUAL (RP 7)","BANCADA ESTADUAL",IF($D495="RELATOR (RP 9)","COMISSÃO MISTA DO CONGRESSO",IFERROR(_xlfn.XLOOKUP($G495,$AH:$AH,$AI:$AI),IFERROR(_xlfn.XLOOKUP($G495,'2021'!$F:$F,'2021'!$G:$G),IFERROR(_xlfn.XLOOKUP($G495,'2022'!$G:$G,'2022'!$H:$H),IFERROR(_xlfn.XLOOKUP($G495,'2023'!$G:$G,'2023'!$H:$H),IFERROR(_xlfn.XLOOKUP($G495,'2019'!$G:$G,'2019'!$H:$H),IFERROR(_xlfn.XLOOKUP($G495,'2024'!$G:$G,'2024'!$H:$H),IFERROR(_xlfn.XLOOKUP($G495,'2025'!$G:$G,'2025'!$H:$H),IFERROR(_xlfn.XLOOKUP($G495,'2026'!$G:$G,'2026'!$H:$H),""))))))))))</f>
        <v>DEPUTADO FEDERAL</v>
      </c>
      <c r="I495" s="9" t="s">
        <v>828</v>
      </c>
      <c r="J495" s="9" t="s">
        <v>5731</v>
      </c>
      <c r="K495" s="9" t="s">
        <v>40</v>
      </c>
      <c r="L495" s="9" t="s">
        <v>41</v>
      </c>
      <c r="M495" s="9" t="s">
        <v>232</v>
      </c>
      <c r="N495" s="9" t="s">
        <v>233</v>
      </c>
      <c r="O495" s="9" t="s">
        <v>6091</v>
      </c>
      <c r="P495" s="9" t="s">
        <v>45</v>
      </c>
      <c r="Q495" s="9" t="s">
        <v>235</v>
      </c>
      <c r="R495" s="9" t="s">
        <v>45</v>
      </c>
      <c r="S495" s="9" t="s">
        <v>5277</v>
      </c>
      <c r="T495" s="9" t="s">
        <v>4089</v>
      </c>
      <c r="U495" s="9" t="s">
        <v>828</v>
      </c>
      <c r="V495" s="9" t="s">
        <v>6090</v>
      </c>
      <c r="W495" s="9" t="s">
        <v>51</v>
      </c>
      <c r="X495" s="9" t="s">
        <v>52</v>
      </c>
      <c r="Y495" s="9" t="s">
        <v>5275</v>
      </c>
      <c r="Z495" s="9" t="s">
        <v>54</v>
      </c>
      <c r="AA495" s="9" t="s">
        <v>55</v>
      </c>
      <c r="AB495" s="9" t="s">
        <v>5248</v>
      </c>
      <c r="AC495" s="12">
        <v>0</v>
      </c>
      <c r="AD495" s="6"/>
      <c r="AE495" s="10" t="str" cm="1">
        <f t="array" aca="1" ref="AE495" ca="1">IFERROR(_xlfn.XLOOKUP(MID(CELL("filename",$A$1),FIND("]",CELL("filename",$A$1))+1,255)&amp;"|"&amp;$C495,Fonte_OM_Objeto!$G:$G,Fonte_OM_Objeto!$J:$J),"")</f>
        <v/>
      </c>
      <c r="AF495" s="10" t="str" cm="1">
        <f t="array" aca="1" ref="AF495" ca="1">IFERROR(_xlfn.XLOOKUP(MID(CELL("filename",$A$1),FIND("]",CELL("filename",$A$1))+1,255)&amp;"|"&amp;$C495,Fonte_OM_Objeto!$G:$G,Fonte_OM_Objeto!$K:$K),"")</f>
        <v/>
      </c>
    </row>
    <row r="496" spans="1:32" s="1" customFormat="1" ht="19.7" customHeight="1" x14ac:dyDescent="0.2">
      <c r="A496" s="9" t="s">
        <v>30</v>
      </c>
      <c r="B496" s="9" t="s">
        <v>31</v>
      </c>
      <c r="C496" s="9" t="s">
        <v>6089</v>
      </c>
      <c r="D496" s="9" t="s">
        <v>33</v>
      </c>
      <c r="E496" s="9"/>
      <c r="F496" s="9" t="s">
        <v>6083</v>
      </c>
      <c r="G496" s="9" t="s">
        <v>6082</v>
      </c>
      <c r="H496" s="13" t="str">
        <f>IF($D496="BANCADA ESTADUAL (RP 7)","BANCADA ESTADUAL",IF($D496="RELATOR (RP 9)","COMISSÃO MISTA DO CONGRESSO",IFERROR(_xlfn.XLOOKUP($G496,$AH:$AH,$AI:$AI),IFERROR(_xlfn.XLOOKUP($G496,'2021'!$F:$F,'2021'!$G:$G),IFERROR(_xlfn.XLOOKUP($G496,'2022'!$G:$G,'2022'!$H:$H),IFERROR(_xlfn.XLOOKUP($G496,'2023'!$G:$G,'2023'!$H:$H),IFERROR(_xlfn.XLOOKUP($G496,'2019'!$G:$G,'2019'!$H:$H),IFERROR(_xlfn.XLOOKUP($G496,'2024'!$G:$G,'2024'!$H:$H),IFERROR(_xlfn.XLOOKUP($G496,'2025'!$G:$G,'2025'!$H:$H),IFERROR(_xlfn.XLOOKUP($G496,'2026'!$G:$G,'2026'!$H:$H),""))))))))))</f>
        <v>DEPUTADO FEDERAL</v>
      </c>
      <c r="I496" s="9" t="s">
        <v>828</v>
      </c>
      <c r="J496" s="9" t="s">
        <v>5731</v>
      </c>
      <c r="K496" s="9" t="s">
        <v>40</v>
      </c>
      <c r="L496" s="9" t="s">
        <v>41</v>
      </c>
      <c r="M496" s="9" t="s">
        <v>232</v>
      </c>
      <c r="N496" s="9" t="s">
        <v>233</v>
      </c>
      <c r="O496" s="9" t="s">
        <v>6088</v>
      </c>
      <c r="P496" s="9" t="s">
        <v>45</v>
      </c>
      <c r="Q496" s="9" t="s">
        <v>235</v>
      </c>
      <c r="R496" s="9" t="s">
        <v>45</v>
      </c>
      <c r="S496" s="9" t="s">
        <v>5277</v>
      </c>
      <c r="T496" s="9" t="s">
        <v>2386</v>
      </c>
      <c r="U496" s="9" t="s">
        <v>828</v>
      </c>
      <c r="V496" s="9" t="s">
        <v>5292</v>
      </c>
      <c r="W496" s="9" t="s">
        <v>51</v>
      </c>
      <c r="X496" s="9" t="s">
        <v>52</v>
      </c>
      <c r="Y496" s="9" t="s">
        <v>5275</v>
      </c>
      <c r="Z496" s="9" t="s">
        <v>5207</v>
      </c>
      <c r="AA496" s="9" t="s">
        <v>55</v>
      </c>
      <c r="AB496" s="9" t="s">
        <v>5234</v>
      </c>
      <c r="AC496" s="12">
        <v>0</v>
      </c>
      <c r="AD496" s="6"/>
      <c r="AE496" s="10" t="str" cm="1">
        <f t="array" aca="1" ref="AE496" ca="1">IFERROR(_xlfn.XLOOKUP(MID(CELL("filename",$A$1),FIND("]",CELL("filename",$A$1))+1,255)&amp;"|"&amp;$C496,Fonte_OM_Objeto!$G:$G,Fonte_OM_Objeto!$J:$J),"")</f>
        <v/>
      </c>
      <c r="AF496" s="10" t="str" cm="1">
        <f t="array" aca="1" ref="AF496" ca="1">IFERROR(_xlfn.XLOOKUP(MID(CELL("filename",$A$1),FIND("]",CELL("filename",$A$1))+1,255)&amp;"|"&amp;$C496,Fonte_OM_Objeto!$G:$G,Fonte_OM_Objeto!$K:$K),"")</f>
        <v/>
      </c>
    </row>
    <row r="497" spans="1:32" s="1" customFormat="1" ht="19.7" customHeight="1" x14ac:dyDescent="0.2">
      <c r="A497" s="9" t="s">
        <v>30</v>
      </c>
      <c r="B497" s="9" t="s">
        <v>31</v>
      </c>
      <c r="C497" s="9" t="s">
        <v>6087</v>
      </c>
      <c r="D497" s="9" t="s">
        <v>33</v>
      </c>
      <c r="E497" s="9"/>
      <c r="F497" s="9" t="s">
        <v>6083</v>
      </c>
      <c r="G497" s="9" t="s">
        <v>6082</v>
      </c>
      <c r="H497" s="13" t="str">
        <f>IF($D497="BANCADA ESTADUAL (RP 7)","BANCADA ESTADUAL",IF($D497="RELATOR (RP 9)","COMISSÃO MISTA DO CONGRESSO",IFERROR(_xlfn.XLOOKUP($G497,$AH:$AH,$AI:$AI),IFERROR(_xlfn.XLOOKUP($G497,'2021'!$F:$F,'2021'!$G:$G),IFERROR(_xlfn.XLOOKUP($G497,'2022'!$G:$G,'2022'!$H:$H),IFERROR(_xlfn.XLOOKUP($G497,'2023'!$G:$G,'2023'!$H:$H),IFERROR(_xlfn.XLOOKUP($G497,'2019'!$G:$G,'2019'!$H:$H),IFERROR(_xlfn.XLOOKUP($G497,'2024'!$G:$G,'2024'!$H:$H),IFERROR(_xlfn.XLOOKUP($G497,'2025'!$G:$G,'2025'!$H:$H),IFERROR(_xlfn.XLOOKUP($G497,'2026'!$G:$G,'2026'!$H:$H),""))))))))))</f>
        <v>DEPUTADO FEDERAL</v>
      </c>
      <c r="I497" s="9" t="s">
        <v>828</v>
      </c>
      <c r="J497" s="9" t="s">
        <v>5731</v>
      </c>
      <c r="K497" s="9" t="s">
        <v>40</v>
      </c>
      <c r="L497" s="9" t="s">
        <v>41</v>
      </c>
      <c r="M497" s="9" t="s">
        <v>232</v>
      </c>
      <c r="N497" s="9" t="s">
        <v>233</v>
      </c>
      <c r="O497" s="9" t="s">
        <v>6086</v>
      </c>
      <c r="P497" s="9" t="s">
        <v>45</v>
      </c>
      <c r="Q497" s="9" t="s">
        <v>235</v>
      </c>
      <c r="R497" s="9" t="s">
        <v>45</v>
      </c>
      <c r="S497" s="9" t="s">
        <v>5277</v>
      </c>
      <c r="T497" s="9" t="s">
        <v>3194</v>
      </c>
      <c r="U497" s="9" t="s">
        <v>828</v>
      </c>
      <c r="V497" s="9" t="s">
        <v>6085</v>
      </c>
      <c r="W497" s="9" t="s">
        <v>51</v>
      </c>
      <c r="X497" s="9" t="s">
        <v>102</v>
      </c>
      <c r="Y497" s="9" t="s">
        <v>53</v>
      </c>
      <c r="Z497" s="9" t="s">
        <v>54</v>
      </c>
      <c r="AA497" s="9" t="s">
        <v>55</v>
      </c>
      <c r="AB497" s="9" t="s">
        <v>5248</v>
      </c>
      <c r="AC497" s="12">
        <v>0</v>
      </c>
      <c r="AD497" s="6"/>
      <c r="AE497" s="10" t="str" cm="1">
        <f t="array" aca="1" ref="AE497" ca="1">IFERROR(_xlfn.XLOOKUP(MID(CELL("filename",$A$1),FIND("]",CELL("filename",$A$1))+1,255)&amp;"|"&amp;$C497,Fonte_OM_Objeto!$G:$G,Fonte_OM_Objeto!$J:$J),"")</f>
        <v/>
      </c>
      <c r="AF497" s="10" t="str" cm="1">
        <f t="array" aca="1" ref="AF497" ca="1">IFERROR(_xlfn.XLOOKUP(MID(CELL("filename",$A$1),FIND("]",CELL("filename",$A$1))+1,255)&amp;"|"&amp;$C497,Fonte_OM_Objeto!$G:$G,Fonte_OM_Objeto!$K:$K),"")</f>
        <v/>
      </c>
    </row>
    <row r="498" spans="1:32" s="1" customFormat="1" ht="19.7" customHeight="1" x14ac:dyDescent="0.2">
      <c r="A498" s="9" t="s">
        <v>30</v>
      </c>
      <c r="B498" s="9" t="s">
        <v>31</v>
      </c>
      <c r="C498" s="9" t="s">
        <v>6087</v>
      </c>
      <c r="D498" s="9" t="s">
        <v>33</v>
      </c>
      <c r="E498" s="9"/>
      <c r="F498" s="9" t="s">
        <v>6083</v>
      </c>
      <c r="G498" s="9" t="s">
        <v>6082</v>
      </c>
      <c r="H498" s="13" t="str">
        <f>IF($D498="BANCADA ESTADUAL (RP 7)","BANCADA ESTADUAL",IF($D498="RELATOR (RP 9)","COMISSÃO MISTA DO CONGRESSO",IFERROR(_xlfn.XLOOKUP($G498,$AH:$AH,$AI:$AI),IFERROR(_xlfn.XLOOKUP($G498,'2021'!$F:$F,'2021'!$G:$G),IFERROR(_xlfn.XLOOKUP($G498,'2022'!$G:$G,'2022'!$H:$H),IFERROR(_xlfn.XLOOKUP($G498,'2023'!$G:$G,'2023'!$H:$H),IFERROR(_xlfn.XLOOKUP($G498,'2019'!$G:$G,'2019'!$H:$H),IFERROR(_xlfn.XLOOKUP($G498,'2024'!$G:$G,'2024'!$H:$H),IFERROR(_xlfn.XLOOKUP($G498,'2025'!$G:$G,'2025'!$H:$H),IFERROR(_xlfn.XLOOKUP($G498,'2026'!$G:$G,'2026'!$H:$H),""))))))))))</f>
        <v>DEPUTADO FEDERAL</v>
      </c>
      <c r="I498" s="9" t="s">
        <v>828</v>
      </c>
      <c r="J498" s="9" t="s">
        <v>5731</v>
      </c>
      <c r="K498" s="9" t="s">
        <v>40</v>
      </c>
      <c r="L498" s="9" t="s">
        <v>41</v>
      </c>
      <c r="M498" s="9" t="s">
        <v>232</v>
      </c>
      <c r="N498" s="9" t="s">
        <v>233</v>
      </c>
      <c r="O498" s="9" t="s">
        <v>6086</v>
      </c>
      <c r="P498" s="9" t="s">
        <v>45</v>
      </c>
      <c r="Q498" s="9" t="s">
        <v>235</v>
      </c>
      <c r="R498" s="9" t="s">
        <v>45</v>
      </c>
      <c r="S498" s="9" t="s">
        <v>5277</v>
      </c>
      <c r="T498" s="9" t="s">
        <v>3194</v>
      </c>
      <c r="U498" s="9" t="s">
        <v>828</v>
      </c>
      <c r="V498" s="9" t="s">
        <v>6085</v>
      </c>
      <c r="W498" s="9" t="s">
        <v>51</v>
      </c>
      <c r="X498" s="9" t="s">
        <v>52</v>
      </c>
      <c r="Y498" s="9" t="s">
        <v>5275</v>
      </c>
      <c r="Z498" s="9" t="s">
        <v>54</v>
      </c>
      <c r="AA498" s="9" t="s">
        <v>55</v>
      </c>
      <c r="AB498" s="9" t="s">
        <v>5248</v>
      </c>
      <c r="AC498" s="12">
        <v>0</v>
      </c>
      <c r="AD498" s="6"/>
      <c r="AE498" s="10" t="str" cm="1">
        <f t="array" aca="1" ref="AE498" ca="1">IFERROR(_xlfn.XLOOKUP(MID(CELL("filename",$A$1),FIND("]",CELL("filename",$A$1))+1,255)&amp;"|"&amp;$C498,Fonte_OM_Objeto!$G:$G,Fonte_OM_Objeto!$J:$J),"")</f>
        <v/>
      </c>
      <c r="AF498" s="10" t="str" cm="1">
        <f t="array" aca="1" ref="AF498" ca="1">IFERROR(_xlfn.XLOOKUP(MID(CELL("filename",$A$1),FIND("]",CELL("filename",$A$1))+1,255)&amp;"|"&amp;$C498,Fonte_OM_Objeto!$G:$G,Fonte_OM_Objeto!$K:$K),"")</f>
        <v/>
      </c>
    </row>
    <row r="499" spans="1:32" s="1" customFormat="1" ht="19.7" customHeight="1" x14ac:dyDescent="0.2">
      <c r="A499" s="9" t="s">
        <v>30</v>
      </c>
      <c r="B499" s="9" t="s">
        <v>31</v>
      </c>
      <c r="C499" s="9" t="s">
        <v>6084</v>
      </c>
      <c r="D499" s="9" t="s">
        <v>33</v>
      </c>
      <c r="E499" s="9"/>
      <c r="F499" s="9" t="s">
        <v>6083</v>
      </c>
      <c r="G499" s="9" t="s">
        <v>6082</v>
      </c>
      <c r="H499" s="13" t="str">
        <f>IF($D499="BANCADA ESTADUAL (RP 7)","BANCADA ESTADUAL",IF($D499="RELATOR (RP 9)","COMISSÃO MISTA DO CONGRESSO",IFERROR(_xlfn.XLOOKUP($G499,$AH:$AH,$AI:$AI),IFERROR(_xlfn.XLOOKUP($G499,'2021'!$F:$F,'2021'!$G:$G),IFERROR(_xlfn.XLOOKUP($G499,'2022'!$G:$G,'2022'!$H:$H),IFERROR(_xlfn.XLOOKUP($G499,'2023'!$G:$G,'2023'!$H:$H),IFERROR(_xlfn.XLOOKUP($G499,'2019'!$G:$G,'2019'!$H:$H),IFERROR(_xlfn.XLOOKUP($G499,'2024'!$G:$G,'2024'!$H:$H),IFERROR(_xlfn.XLOOKUP($G499,'2025'!$G:$G,'2025'!$H:$H),IFERROR(_xlfn.XLOOKUP($G499,'2026'!$G:$G,'2026'!$H:$H),""))))))))))</f>
        <v>DEPUTADO FEDERAL</v>
      </c>
      <c r="I499" s="9" t="s">
        <v>828</v>
      </c>
      <c r="J499" s="9" t="s">
        <v>5731</v>
      </c>
      <c r="K499" s="9" t="s">
        <v>40</v>
      </c>
      <c r="L499" s="9" t="s">
        <v>41</v>
      </c>
      <c r="M499" s="9" t="s">
        <v>232</v>
      </c>
      <c r="N499" s="9" t="s">
        <v>233</v>
      </c>
      <c r="O499" s="9" t="s">
        <v>5785</v>
      </c>
      <c r="P499" s="9" t="s">
        <v>45</v>
      </c>
      <c r="Q499" s="9" t="s">
        <v>235</v>
      </c>
      <c r="R499" s="9" t="s">
        <v>45</v>
      </c>
      <c r="S499" s="9" t="s">
        <v>5277</v>
      </c>
      <c r="T499" s="9" t="s">
        <v>5784</v>
      </c>
      <c r="U499" s="9" t="s">
        <v>828</v>
      </c>
      <c r="V499" s="9" t="s">
        <v>5783</v>
      </c>
      <c r="W499" s="9" t="s">
        <v>51</v>
      </c>
      <c r="X499" s="9" t="s">
        <v>102</v>
      </c>
      <c r="Y499" s="9" t="s">
        <v>53</v>
      </c>
      <c r="Z499" s="9" t="s">
        <v>54</v>
      </c>
      <c r="AA499" s="9" t="s">
        <v>55</v>
      </c>
      <c r="AB499" s="9" t="s">
        <v>5248</v>
      </c>
      <c r="AC499" s="12">
        <v>0</v>
      </c>
      <c r="AD499" s="6"/>
      <c r="AE499" s="10" t="str" cm="1">
        <f t="array" aca="1" ref="AE499" ca="1">IFERROR(_xlfn.XLOOKUP(MID(CELL("filename",$A$1),FIND("]",CELL("filename",$A$1))+1,255)&amp;"|"&amp;$C499,Fonte_OM_Objeto!$G:$G,Fonte_OM_Objeto!$J:$J),"")</f>
        <v/>
      </c>
      <c r="AF499" s="10" t="str" cm="1">
        <f t="array" aca="1" ref="AF499" ca="1">IFERROR(_xlfn.XLOOKUP(MID(CELL("filename",$A$1),FIND("]",CELL("filename",$A$1))+1,255)&amp;"|"&amp;$C499,Fonte_OM_Objeto!$G:$G,Fonte_OM_Objeto!$K:$K),"")</f>
        <v/>
      </c>
    </row>
    <row r="500" spans="1:32" s="1" customFormat="1" ht="19.7" customHeight="1" x14ac:dyDescent="0.2">
      <c r="A500" s="9" t="s">
        <v>30</v>
      </c>
      <c r="B500" s="9" t="s">
        <v>31</v>
      </c>
      <c r="C500" s="9" t="s">
        <v>6084</v>
      </c>
      <c r="D500" s="9" t="s">
        <v>33</v>
      </c>
      <c r="E500" s="9"/>
      <c r="F500" s="9" t="s">
        <v>6083</v>
      </c>
      <c r="G500" s="9" t="s">
        <v>6082</v>
      </c>
      <c r="H500" s="13" t="str">
        <f>IF($D500="BANCADA ESTADUAL (RP 7)","BANCADA ESTADUAL",IF($D500="RELATOR (RP 9)","COMISSÃO MISTA DO CONGRESSO",IFERROR(_xlfn.XLOOKUP($G500,$AH:$AH,$AI:$AI),IFERROR(_xlfn.XLOOKUP($G500,'2021'!$F:$F,'2021'!$G:$G),IFERROR(_xlfn.XLOOKUP($G500,'2022'!$G:$G,'2022'!$H:$H),IFERROR(_xlfn.XLOOKUP($G500,'2023'!$G:$G,'2023'!$H:$H),IFERROR(_xlfn.XLOOKUP($G500,'2019'!$G:$G,'2019'!$H:$H),IFERROR(_xlfn.XLOOKUP($G500,'2024'!$G:$G,'2024'!$H:$H),IFERROR(_xlfn.XLOOKUP($G500,'2025'!$G:$G,'2025'!$H:$H),IFERROR(_xlfn.XLOOKUP($G500,'2026'!$G:$G,'2026'!$H:$H),""))))))))))</f>
        <v>DEPUTADO FEDERAL</v>
      </c>
      <c r="I500" s="9" t="s">
        <v>828</v>
      </c>
      <c r="J500" s="9" t="s">
        <v>5731</v>
      </c>
      <c r="K500" s="9" t="s">
        <v>40</v>
      </c>
      <c r="L500" s="9" t="s">
        <v>41</v>
      </c>
      <c r="M500" s="9" t="s">
        <v>232</v>
      </c>
      <c r="N500" s="9" t="s">
        <v>233</v>
      </c>
      <c r="O500" s="9" t="s">
        <v>5785</v>
      </c>
      <c r="P500" s="9" t="s">
        <v>45</v>
      </c>
      <c r="Q500" s="9" t="s">
        <v>235</v>
      </c>
      <c r="R500" s="9" t="s">
        <v>45</v>
      </c>
      <c r="S500" s="9" t="s">
        <v>5277</v>
      </c>
      <c r="T500" s="9" t="s">
        <v>5784</v>
      </c>
      <c r="U500" s="9" t="s">
        <v>828</v>
      </c>
      <c r="V500" s="9" t="s">
        <v>5783</v>
      </c>
      <c r="W500" s="9" t="s">
        <v>51</v>
      </c>
      <c r="X500" s="9" t="s">
        <v>52</v>
      </c>
      <c r="Y500" s="9" t="s">
        <v>5275</v>
      </c>
      <c r="Z500" s="9" t="s">
        <v>54</v>
      </c>
      <c r="AA500" s="9" t="s">
        <v>55</v>
      </c>
      <c r="AB500" s="9" t="s">
        <v>5248</v>
      </c>
      <c r="AC500" s="12">
        <v>0</v>
      </c>
      <c r="AD500" s="6"/>
      <c r="AE500" s="10" t="str" cm="1">
        <f t="array" aca="1" ref="AE500" ca="1">IFERROR(_xlfn.XLOOKUP(MID(CELL("filename",$A$1),FIND("]",CELL("filename",$A$1))+1,255)&amp;"|"&amp;$C500,Fonte_OM_Objeto!$G:$G,Fonte_OM_Objeto!$J:$J),"")</f>
        <v/>
      </c>
      <c r="AF500" s="10" t="str" cm="1">
        <f t="array" aca="1" ref="AF500" ca="1">IFERROR(_xlfn.XLOOKUP(MID(CELL("filename",$A$1),FIND("]",CELL("filename",$A$1))+1,255)&amp;"|"&amp;$C500,Fonte_OM_Objeto!$G:$G,Fonte_OM_Objeto!$K:$K),"")</f>
        <v/>
      </c>
    </row>
    <row r="501" spans="1:32" s="1" customFormat="1" ht="19.7" customHeight="1" x14ac:dyDescent="0.2">
      <c r="A501" s="9" t="s">
        <v>30</v>
      </c>
      <c r="B501" s="9" t="s">
        <v>31</v>
      </c>
      <c r="C501" s="9" t="s">
        <v>6081</v>
      </c>
      <c r="D501" s="9" t="s">
        <v>33</v>
      </c>
      <c r="E501" s="9"/>
      <c r="F501" s="9" t="s">
        <v>6080</v>
      </c>
      <c r="G501" s="9" t="s">
        <v>6079</v>
      </c>
      <c r="H501" s="13" t="str">
        <f>IF($D501="BANCADA ESTADUAL (RP 7)","BANCADA ESTADUAL",IF($D501="RELATOR (RP 9)","COMISSÃO MISTA DO CONGRESSO",IFERROR(_xlfn.XLOOKUP($G501,$AH:$AH,$AI:$AI),IFERROR(_xlfn.XLOOKUP($G501,'2021'!$F:$F,'2021'!$G:$G),IFERROR(_xlfn.XLOOKUP($G501,'2022'!$G:$G,'2022'!$H:$H),IFERROR(_xlfn.XLOOKUP($G501,'2023'!$G:$G,'2023'!$H:$H),IFERROR(_xlfn.XLOOKUP($G501,'2019'!$G:$G,'2019'!$H:$H),IFERROR(_xlfn.XLOOKUP($G501,'2024'!$G:$G,'2024'!$H:$H),IFERROR(_xlfn.XLOOKUP($G501,'2025'!$G:$G,'2025'!$H:$H),IFERROR(_xlfn.XLOOKUP($G501,'2026'!$G:$G,'2026'!$H:$H),""))))))))))</f>
        <v>DEPUTADO FEDERAL</v>
      </c>
      <c r="I501" s="9" t="s">
        <v>212</v>
      </c>
      <c r="J501" s="9" t="s">
        <v>82</v>
      </c>
      <c r="K501" s="9" t="s">
        <v>40</v>
      </c>
      <c r="L501" s="9" t="s">
        <v>41</v>
      </c>
      <c r="M501" s="9" t="s">
        <v>70</v>
      </c>
      <c r="N501" s="9" t="s">
        <v>71</v>
      </c>
      <c r="O501" s="9" t="s">
        <v>5239</v>
      </c>
      <c r="P501" s="9" t="s">
        <v>45</v>
      </c>
      <c r="Q501" s="9" t="s">
        <v>62</v>
      </c>
      <c r="R501" s="9" t="s">
        <v>45</v>
      </c>
      <c r="S501" s="9" t="s">
        <v>5237</v>
      </c>
      <c r="T501" s="9" t="s">
        <v>75</v>
      </c>
      <c r="U501" s="9" t="s">
        <v>76</v>
      </c>
      <c r="V501" s="9" t="s">
        <v>75</v>
      </c>
      <c r="W501" s="9" t="s">
        <v>51</v>
      </c>
      <c r="X501" s="9" t="s">
        <v>102</v>
      </c>
      <c r="Y501" s="9" t="s">
        <v>53</v>
      </c>
      <c r="Z501" s="9" t="s">
        <v>5207</v>
      </c>
      <c r="AA501" s="9" t="s">
        <v>55</v>
      </c>
      <c r="AB501" s="9" t="s">
        <v>5248</v>
      </c>
      <c r="AC501" s="12">
        <v>0</v>
      </c>
      <c r="AD501" s="6"/>
      <c r="AE501" s="10" t="str" cm="1">
        <f t="array" aca="1" ref="AE501" ca="1">IFERROR(_xlfn.XLOOKUP(MID(CELL("filename",$A$1),FIND("]",CELL("filename",$A$1))+1,255)&amp;"|"&amp;$C501,Fonte_OM_Objeto!$G:$G,Fonte_OM_Objeto!$J:$J),"")</f>
        <v/>
      </c>
      <c r="AF501" s="10" t="str" cm="1">
        <f t="array" aca="1" ref="AF501" ca="1">IFERROR(_xlfn.XLOOKUP(MID(CELL("filename",$A$1),FIND("]",CELL("filename",$A$1))+1,255)&amp;"|"&amp;$C501,Fonte_OM_Objeto!$G:$G,Fonte_OM_Objeto!$K:$K),"")</f>
        <v/>
      </c>
    </row>
    <row r="502" spans="1:32" s="1" customFormat="1" ht="19.7" customHeight="1" x14ac:dyDescent="0.2">
      <c r="A502" s="9" t="s">
        <v>30</v>
      </c>
      <c r="B502" s="9" t="s">
        <v>31</v>
      </c>
      <c r="C502" s="9" t="s">
        <v>6081</v>
      </c>
      <c r="D502" s="9" t="s">
        <v>33</v>
      </c>
      <c r="E502" s="9"/>
      <c r="F502" s="9" t="s">
        <v>6080</v>
      </c>
      <c r="G502" s="9" t="s">
        <v>6079</v>
      </c>
      <c r="H502" s="13" t="str">
        <f>IF($D502="BANCADA ESTADUAL (RP 7)","BANCADA ESTADUAL",IF($D502="RELATOR (RP 9)","COMISSÃO MISTA DO CONGRESSO",IFERROR(_xlfn.XLOOKUP($G502,$AH:$AH,$AI:$AI),IFERROR(_xlfn.XLOOKUP($G502,'2021'!$F:$F,'2021'!$G:$G),IFERROR(_xlfn.XLOOKUP($G502,'2022'!$G:$G,'2022'!$H:$H),IFERROR(_xlfn.XLOOKUP($G502,'2023'!$G:$G,'2023'!$H:$H),IFERROR(_xlfn.XLOOKUP($G502,'2019'!$G:$G,'2019'!$H:$H),IFERROR(_xlfn.XLOOKUP($G502,'2024'!$G:$G,'2024'!$H:$H),IFERROR(_xlfn.XLOOKUP($G502,'2025'!$G:$G,'2025'!$H:$H),IFERROR(_xlfn.XLOOKUP($G502,'2026'!$G:$G,'2026'!$H:$H),""))))))))))</f>
        <v>DEPUTADO FEDERAL</v>
      </c>
      <c r="I502" s="9" t="s">
        <v>212</v>
      </c>
      <c r="J502" s="9" t="s">
        <v>82</v>
      </c>
      <c r="K502" s="9" t="s">
        <v>40</v>
      </c>
      <c r="L502" s="9" t="s">
        <v>41</v>
      </c>
      <c r="M502" s="9" t="s">
        <v>70</v>
      </c>
      <c r="N502" s="9" t="s">
        <v>71</v>
      </c>
      <c r="O502" s="9" t="s">
        <v>5239</v>
      </c>
      <c r="P502" s="9" t="s">
        <v>45</v>
      </c>
      <c r="Q502" s="9" t="s">
        <v>62</v>
      </c>
      <c r="R502" s="9" t="s">
        <v>45</v>
      </c>
      <c r="S502" s="9" t="s">
        <v>5237</v>
      </c>
      <c r="T502" s="9" t="s">
        <v>75</v>
      </c>
      <c r="U502" s="9" t="s">
        <v>76</v>
      </c>
      <c r="V502" s="9" t="s">
        <v>75</v>
      </c>
      <c r="W502" s="9" t="s">
        <v>51</v>
      </c>
      <c r="X502" s="9" t="s">
        <v>52</v>
      </c>
      <c r="Y502" s="9" t="s">
        <v>53</v>
      </c>
      <c r="Z502" s="9" t="s">
        <v>5207</v>
      </c>
      <c r="AA502" s="9" t="s">
        <v>55</v>
      </c>
      <c r="AB502" s="9" t="s">
        <v>5248</v>
      </c>
      <c r="AC502" s="12">
        <v>0</v>
      </c>
      <c r="AD502" s="6"/>
      <c r="AE502" s="10" t="str" cm="1">
        <f t="array" aca="1" ref="AE502" ca="1">IFERROR(_xlfn.XLOOKUP(MID(CELL("filename",$A$1),FIND("]",CELL("filename",$A$1))+1,255)&amp;"|"&amp;$C502,Fonte_OM_Objeto!$G:$G,Fonte_OM_Objeto!$J:$J),"")</f>
        <v/>
      </c>
      <c r="AF502" s="10" t="str" cm="1">
        <f t="array" aca="1" ref="AF502" ca="1">IFERROR(_xlfn.XLOOKUP(MID(CELL("filename",$A$1),FIND("]",CELL("filename",$A$1))+1,255)&amp;"|"&amp;$C502,Fonte_OM_Objeto!$G:$G,Fonte_OM_Objeto!$K:$K),"")</f>
        <v/>
      </c>
    </row>
    <row r="503" spans="1:32" s="1" customFormat="1" ht="19.7" customHeight="1" x14ac:dyDescent="0.2">
      <c r="A503" s="9" t="s">
        <v>30</v>
      </c>
      <c r="B503" s="9" t="s">
        <v>31</v>
      </c>
      <c r="C503" s="9" t="s">
        <v>6078</v>
      </c>
      <c r="D503" s="9" t="s">
        <v>33</v>
      </c>
      <c r="E503" s="9"/>
      <c r="F503" s="9" t="s">
        <v>6076</v>
      </c>
      <c r="G503" s="9" t="s">
        <v>6075</v>
      </c>
      <c r="H503" s="13" t="str">
        <f>IF($D503="BANCADA ESTADUAL (RP 7)","BANCADA ESTADUAL",IF($D503="RELATOR (RP 9)","COMISSÃO MISTA DO CONGRESSO",IFERROR(_xlfn.XLOOKUP($G503,$AH:$AH,$AI:$AI),IFERROR(_xlfn.XLOOKUP($G503,'2021'!$F:$F,'2021'!$G:$G),IFERROR(_xlfn.XLOOKUP($G503,'2022'!$G:$G,'2022'!$H:$H),IFERROR(_xlfn.XLOOKUP($G503,'2023'!$G:$G,'2023'!$H:$H),IFERROR(_xlfn.XLOOKUP($G503,'2019'!$G:$G,'2019'!$H:$H),IFERROR(_xlfn.XLOOKUP($G503,'2024'!$G:$G,'2024'!$H:$H),IFERROR(_xlfn.XLOOKUP($G503,'2025'!$G:$G,'2025'!$H:$H),IFERROR(_xlfn.XLOOKUP($G503,'2026'!$G:$G,'2026'!$H:$H),""))))))))))</f>
        <v>DEPUTADO FEDERAL</v>
      </c>
      <c r="I503" s="9" t="s">
        <v>1373</v>
      </c>
      <c r="J503" s="9" t="s">
        <v>225</v>
      </c>
      <c r="K503" s="9" t="s">
        <v>40</v>
      </c>
      <c r="L503" s="9" t="s">
        <v>41</v>
      </c>
      <c r="M503" s="9" t="s">
        <v>232</v>
      </c>
      <c r="N503" s="9" t="s">
        <v>233</v>
      </c>
      <c r="O503" s="9" t="s">
        <v>5745</v>
      </c>
      <c r="P503" s="9" t="s">
        <v>45</v>
      </c>
      <c r="Q503" s="9" t="s">
        <v>235</v>
      </c>
      <c r="R503" s="9" t="s">
        <v>45</v>
      </c>
      <c r="S503" s="9" t="s">
        <v>5277</v>
      </c>
      <c r="T503" s="9" t="s">
        <v>2499</v>
      </c>
      <c r="U503" s="9" t="s">
        <v>1373</v>
      </c>
      <c r="V503" s="9" t="s">
        <v>5283</v>
      </c>
      <c r="W503" s="9" t="s">
        <v>51</v>
      </c>
      <c r="X503" s="9" t="s">
        <v>102</v>
      </c>
      <c r="Y503" s="9" t="s">
        <v>53</v>
      </c>
      <c r="Z503" s="9" t="s">
        <v>54</v>
      </c>
      <c r="AA503" s="9" t="s">
        <v>55</v>
      </c>
      <c r="AB503" s="9" t="s">
        <v>5248</v>
      </c>
      <c r="AC503" s="12">
        <v>0</v>
      </c>
      <c r="AD503" s="6"/>
      <c r="AE503" s="10" t="str" cm="1">
        <f t="array" aca="1" ref="AE503" ca="1">IFERROR(_xlfn.XLOOKUP(MID(CELL("filename",$A$1),FIND("]",CELL("filename",$A$1))+1,255)&amp;"|"&amp;$C503,Fonte_OM_Objeto!$G:$G,Fonte_OM_Objeto!$J:$J),"")</f>
        <v/>
      </c>
      <c r="AF503" s="10" t="str" cm="1">
        <f t="array" aca="1" ref="AF503" ca="1">IFERROR(_xlfn.XLOOKUP(MID(CELL("filename",$A$1),FIND("]",CELL("filename",$A$1))+1,255)&amp;"|"&amp;$C503,Fonte_OM_Objeto!$G:$G,Fonte_OM_Objeto!$K:$K),"")</f>
        <v/>
      </c>
    </row>
    <row r="504" spans="1:32" s="1" customFormat="1" ht="19.7" customHeight="1" x14ac:dyDescent="0.2">
      <c r="A504" s="9" t="s">
        <v>30</v>
      </c>
      <c r="B504" s="9" t="s">
        <v>31</v>
      </c>
      <c r="C504" s="9" t="s">
        <v>6078</v>
      </c>
      <c r="D504" s="9" t="s">
        <v>33</v>
      </c>
      <c r="E504" s="9"/>
      <c r="F504" s="9" t="s">
        <v>6076</v>
      </c>
      <c r="G504" s="9" t="s">
        <v>6075</v>
      </c>
      <c r="H504" s="13" t="str">
        <f>IF($D504="BANCADA ESTADUAL (RP 7)","BANCADA ESTADUAL",IF($D504="RELATOR (RP 9)","COMISSÃO MISTA DO CONGRESSO",IFERROR(_xlfn.XLOOKUP($G504,$AH:$AH,$AI:$AI),IFERROR(_xlfn.XLOOKUP($G504,'2021'!$F:$F,'2021'!$G:$G),IFERROR(_xlfn.XLOOKUP($G504,'2022'!$G:$G,'2022'!$H:$H),IFERROR(_xlfn.XLOOKUP($G504,'2023'!$G:$G,'2023'!$H:$H),IFERROR(_xlfn.XLOOKUP($G504,'2019'!$G:$G,'2019'!$H:$H),IFERROR(_xlfn.XLOOKUP($G504,'2024'!$G:$G,'2024'!$H:$H),IFERROR(_xlfn.XLOOKUP($G504,'2025'!$G:$G,'2025'!$H:$H),IFERROR(_xlfn.XLOOKUP($G504,'2026'!$G:$G,'2026'!$H:$H),""))))))))))</f>
        <v>DEPUTADO FEDERAL</v>
      </c>
      <c r="I504" s="9" t="s">
        <v>1373</v>
      </c>
      <c r="J504" s="9" t="s">
        <v>225</v>
      </c>
      <c r="K504" s="9" t="s">
        <v>40</v>
      </c>
      <c r="L504" s="9" t="s">
        <v>41</v>
      </c>
      <c r="M504" s="9" t="s">
        <v>232</v>
      </c>
      <c r="N504" s="9" t="s">
        <v>233</v>
      </c>
      <c r="O504" s="9" t="s">
        <v>5745</v>
      </c>
      <c r="P504" s="9" t="s">
        <v>45</v>
      </c>
      <c r="Q504" s="9" t="s">
        <v>235</v>
      </c>
      <c r="R504" s="9" t="s">
        <v>45</v>
      </c>
      <c r="S504" s="9" t="s">
        <v>5277</v>
      </c>
      <c r="T504" s="9" t="s">
        <v>2499</v>
      </c>
      <c r="U504" s="9" t="s">
        <v>1373</v>
      </c>
      <c r="V504" s="9" t="s">
        <v>5283</v>
      </c>
      <c r="W504" s="9" t="s">
        <v>51</v>
      </c>
      <c r="X504" s="9" t="s">
        <v>52</v>
      </c>
      <c r="Y504" s="9" t="s">
        <v>5275</v>
      </c>
      <c r="Z504" s="9" t="s">
        <v>54</v>
      </c>
      <c r="AA504" s="9" t="s">
        <v>55</v>
      </c>
      <c r="AB504" s="9" t="s">
        <v>5248</v>
      </c>
      <c r="AC504" s="12">
        <v>0</v>
      </c>
      <c r="AD504" s="6"/>
      <c r="AE504" s="10" t="str" cm="1">
        <f t="array" aca="1" ref="AE504" ca="1">IFERROR(_xlfn.XLOOKUP(MID(CELL("filename",$A$1),FIND("]",CELL("filename",$A$1))+1,255)&amp;"|"&amp;$C504,Fonte_OM_Objeto!$G:$G,Fonte_OM_Objeto!$J:$J),"")</f>
        <v/>
      </c>
      <c r="AF504" s="10" t="str" cm="1">
        <f t="array" aca="1" ref="AF504" ca="1">IFERROR(_xlfn.XLOOKUP(MID(CELL("filename",$A$1),FIND("]",CELL("filename",$A$1))+1,255)&amp;"|"&amp;$C504,Fonte_OM_Objeto!$G:$G,Fonte_OM_Objeto!$K:$K),"")</f>
        <v/>
      </c>
    </row>
    <row r="505" spans="1:32" s="1" customFormat="1" ht="19.7" customHeight="1" x14ac:dyDescent="0.2">
      <c r="A505" s="9" t="s">
        <v>30</v>
      </c>
      <c r="B505" s="9" t="s">
        <v>31</v>
      </c>
      <c r="C505" s="9" t="s">
        <v>6078</v>
      </c>
      <c r="D505" s="9" t="s">
        <v>33</v>
      </c>
      <c r="E505" s="9"/>
      <c r="F505" s="9" t="s">
        <v>6076</v>
      </c>
      <c r="G505" s="9" t="s">
        <v>6075</v>
      </c>
      <c r="H505" s="13" t="str">
        <f>IF($D505="BANCADA ESTADUAL (RP 7)","BANCADA ESTADUAL",IF($D505="RELATOR (RP 9)","COMISSÃO MISTA DO CONGRESSO",IFERROR(_xlfn.XLOOKUP($G505,$AH:$AH,$AI:$AI),IFERROR(_xlfn.XLOOKUP($G505,'2021'!$F:$F,'2021'!$G:$G),IFERROR(_xlfn.XLOOKUP($G505,'2022'!$G:$G,'2022'!$H:$H),IFERROR(_xlfn.XLOOKUP($G505,'2023'!$G:$G,'2023'!$H:$H),IFERROR(_xlfn.XLOOKUP($G505,'2019'!$G:$G,'2019'!$H:$H),IFERROR(_xlfn.XLOOKUP($G505,'2024'!$G:$G,'2024'!$H:$H),IFERROR(_xlfn.XLOOKUP($G505,'2025'!$G:$G,'2025'!$H:$H),IFERROR(_xlfn.XLOOKUP($G505,'2026'!$G:$G,'2026'!$H:$H),""))))))))))</f>
        <v>DEPUTADO FEDERAL</v>
      </c>
      <c r="I505" s="9" t="s">
        <v>1373</v>
      </c>
      <c r="J505" s="9" t="s">
        <v>225</v>
      </c>
      <c r="K505" s="9" t="s">
        <v>40</v>
      </c>
      <c r="L505" s="9" t="s">
        <v>41</v>
      </c>
      <c r="M505" s="9" t="s">
        <v>232</v>
      </c>
      <c r="N505" s="9" t="s">
        <v>233</v>
      </c>
      <c r="O505" s="9" t="s">
        <v>5745</v>
      </c>
      <c r="P505" s="9" t="s">
        <v>45</v>
      </c>
      <c r="Q505" s="9" t="s">
        <v>235</v>
      </c>
      <c r="R505" s="9" t="s">
        <v>45</v>
      </c>
      <c r="S505" s="9" t="s">
        <v>5277</v>
      </c>
      <c r="T505" s="9" t="s">
        <v>2499</v>
      </c>
      <c r="U505" s="9" t="s">
        <v>1373</v>
      </c>
      <c r="V505" s="9" t="s">
        <v>5283</v>
      </c>
      <c r="W505" s="9" t="s">
        <v>51</v>
      </c>
      <c r="X505" s="9" t="s">
        <v>52</v>
      </c>
      <c r="Y505" s="9" t="s">
        <v>5275</v>
      </c>
      <c r="Z505" s="9" t="s">
        <v>5207</v>
      </c>
      <c r="AA505" s="9" t="s">
        <v>55</v>
      </c>
      <c r="AB505" s="9" t="s">
        <v>5248</v>
      </c>
      <c r="AC505" s="12">
        <v>0</v>
      </c>
      <c r="AD505" s="6"/>
      <c r="AE505" s="10" t="str" cm="1">
        <f t="array" aca="1" ref="AE505" ca="1">IFERROR(_xlfn.XLOOKUP(MID(CELL("filename",$A$1),FIND("]",CELL("filename",$A$1))+1,255)&amp;"|"&amp;$C505,Fonte_OM_Objeto!$G:$G,Fonte_OM_Objeto!$J:$J),"")</f>
        <v/>
      </c>
      <c r="AF505" s="10" t="str" cm="1">
        <f t="array" aca="1" ref="AF505" ca="1">IFERROR(_xlfn.XLOOKUP(MID(CELL("filename",$A$1),FIND("]",CELL("filename",$A$1))+1,255)&amp;"|"&amp;$C505,Fonte_OM_Objeto!$G:$G,Fonte_OM_Objeto!$K:$K),"")</f>
        <v/>
      </c>
    </row>
    <row r="506" spans="1:32" s="1" customFormat="1" ht="19.7" customHeight="1" x14ac:dyDescent="0.2">
      <c r="A506" s="9" t="s">
        <v>30</v>
      </c>
      <c r="B506" s="9" t="s">
        <v>31</v>
      </c>
      <c r="C506" s="9" t="s">
        <v>6078</v>
      </c>
      <c r="D506" s="9" t="s">
        <v>33</v>
      </c>
      <c r="E506" s="9"/>
      <c r="F506" s="9" t="s">
        <v>6076</v>
      </c>
      <c r="G506" s="9" t="s">
        <v>6075</v>
      </c>
      <c r="H506" s="13" t="str">
        <f>IF($D506="BANCADA ESTADUAL (RP 7)","BANCADA ESTADUAL",IF($D506="RELATOR (RP 9)","COMISSÃO MISTA DO CONGRESSO",IFERROR(_xlfn.XLOOKUP($G506,$AH:$AH,$AI:$AI),IFERROR(_xlfn.XLOOKUP($G506,'2021'!$F:$F,'2021'!$G:$G),IFERROR(_xlfn.XLOOKUP($G506,'2022'!$G:$G,'2022'!$H:$H),IFERROR(_xlfn.XLOOKUP($G506,'2023'!$G:$G,'2023'!$H:$H),IFERROR(_xlfn.XLOOKUP($G506,'2019'!$G:$G,'2019'!$H:$H),IFERROR(_xlfn.XLOOKUP($G506,'2024'!$G:$G,'2024'!$H:$H),IFERROR(_xlfn.XLOOKUP($G506,'2025'!$G:$G,'2025'!$H:$H),IFERROR(_xlfn.XLOOKUP($G506,'2026'!$G:$G,'2026'!$H:$H),""))))))))))</f>
        <v>DEPUTADO FEDERAL</v>
      </c>
      <c r="I506" s="9" t="s">
        <v>1373</v>
      </c>
      <c r="J506" s="9" t="s">
        <v>225</v>
      </c>
      <c r="K506" s="9" t="s">
        <v>40</v>
      </c>
      <c r="L506" s="9" t="s">
        <v>41</v>
      </c>
      <c r="M506" s="9" t="s">
        <v>232</v>
      </c>
      <c r="N506" s="9" t="s">
        <v>233</v>
      </c>
      <c r="O506" s="9" t="s">
        <v>5745</v>
      </c>
      <c r="P506" s="9" t="s">
        <v>45</v>
      </c>
      <c r="Q506" s="9" t="s">
        <v>235</v>
      </c>
      <c r="R506" s="9" t="s">
        <v>45</v>
      </c>
      <c r="S506" s="9" t="s">
        <v>5277</v>
      </c>
      <c r="T506" s="9" t="s">
        <v>2499</v>
      </c>
      <c r="U506" s="9" t="s">
        <v>1373</v>
      </c>
      <c r="V506" s="9" t="s">
        <v>5283</v>
      </c>
      <c r="W506" s="9" t="s">
        <v>51</v>
      </c>
      <c r="X506" s="9" t="s">
        <v>52</v>
      </c>
      <c r="Y506" s="9" t="s">
        <v>53</v>
      </c>
      <c r="Z506" s="9" t="s">
        <v>54</v>
      </c>
      <c r="AA506" s="9" t="s">
        <v>55</v>
      </c>
      <c r="AB506" s="9" t="s">
        <v>5248</v>
      </c>
      <c r="AC506" s="12">
        <v>0</v>
      </c>
      <c r="AD506" s="6"/>
      <c r="AE506" s="10" t="str" cm="1">
        <f t="array" aca="1" ref="AE506" ca="1">IFERROR(_xlfn.XLOOKUP(MID(CELL("filename",$A$1),FIND("]",CELL("filename",$A$1))+1,255)&amp;"|"&amp;$C506,Fonte_OM_Objeto!$G:$G,Fonte_OM_Objeto!$J:$J),"")</f>
        <v/>
      </c>
      <c r="AF506" s="10" t="str" cm="1">
        <f t="array" aca="1" ref="AF506" ca="1">IFERROR(_xlfn.XLOOKUP(MID(CELL("filename",$A$1),FIND("]",CELL("filename",$A$1))+1,255)&amp;"|"&amp;$C506,Fonte_OM_Objeto!$G:$G,Fonte_OM_Objeto!$K:$K),"")</f>
        <v/>
      </c>
    </row>
    <row r="507" spans="1:32" s="1" customFormat="1" ht="19.7" customHeight="1" x14ac:dyDescent="0.2">
      <c r="A507" s="9" t="s">
        <v>30</v>
      </c>
      <c r="B507" s="9" t="s">
        <v>31</v>
      </c>
      <c r="C507" s="9" t="s">
        <v>6077</v>
      </c>
      <c r="D507" s="9" t="s">
        <v>33</v>
      </c>
      <c r="E507" s="9"/>
      <c r="F507" s="9" t="s">
        <v>6076</v>
      </c>
      <c r="G507" s="9" t="s">
        <v>6075</v>
      </c>
      <c r="H507" s="13" t="str">
        <f>IF($D507="BANCADA ESTADUAL (RP 7)","BANCADA ESTADUAL",IF($D507="RELATOR (RP 9)","COMISSÃO MISTA DO CONGRESSO",IFERROR(_xlfn.XLOOKUP($G507,$AH:$AH,$AI:$AI),IFERROR(_xlfn.XLOOKUP($G507,'2021'!$F:$F,'2021'!$G:$G),IFERROR(_xlfn.XLOOKUP($G507,'2022'!$G:$G,'2022'!$H:$H),IFERROR(_xlfn.XLOOKUP($G507,'2023'!$G:$G,'2023'!$H:$H),IFERROR(_xlfn.XLOOKUP($G507,'2019'!$G:$G,'2019'!$H:$H),IFERROR(_xlfn.XLOOKUP($G507,'2024'!$G:$G,'2024'!$H:$H),IFERROR(_xlfn.XLOOKUP($G507,'2025'!$G:$G,'2025'!$H:$H),IFERROR(_xlfn.XLOOKUP($G507,'2026'!$G:$G,'2026'!$H:$H),""))))))))))</f>
        <v>DEPUTADO FEDERAL</v>
      </c>
      <c r="I507" s="9" t="s">
        <v>1373</v>
      </c>
      <c r="J507" s="9" t="s">
        <v>225</v>
      </c>
      <c r="K507" s="9" t="s">
        <v>40</v>
      </c>
      <c r="L507" s="9" t="s">
        <v>41</v>
      </c>
      <c r="M507" s="9" t="s">
        <v>232</v>
      </c>
      <c r="N507" s="9" t="s">
        <v>233</v>
      </c>
      <c r="O507" s="9" t="s">
        <v>5745</v>
      </c>
      <c r="P507" s="9" t="s">
        <v>45</v>
      </c>
      <c r="Q507" s="9" t="s">
        <v>235</v>
      </c>
      <c r="R507" s="9" t="s">
        <v>45</v>
      </c>
      <c r="S507" s="9" t="s">
        <v>5277</v>
      </c>
      <c r="T507" s="9" t="s">
        <v>2499</v>
      </c>
      <c r="U507" s="9" t="s">
        <v>1373</v>
      </c>
      <c r="V507" s="9" t="s">
        <v>5283</v>
      </c>
      <c r="W507" s="9" t="s">
        <v>51</v>
      </c>
      <c r="X507" s="9" t="s">
        <v>52</v>
      </c>
      <c r="Y507" s="9" t="s">
        <v>5275</v>
      </c>
      <c r="Z507" s="9" t="s">
        <v>54</v>
      </c>
      <c r="AA507" s="9" t="s">
        <v>55</v>
      </c>
      <c r="AB507" s="9" t="s">
        <v>5234</v>
      </c>
      <c r="AC507" s="12">
        <v>0</v>
      </c>
      <c r="AD507" s="6"/>
      <c r="AE507" s="10" t="str" cm="1">
        <f t="array" aca="1" ref="AE507" ca="1">IFERROR(_xlfn.XLOOKUP(MID(CELL("filename",$A$1),FIND("]",CELL("filename",$A$1))+1,255)&amp;"|"&amp;$C507,Fonte_OM_Objeto!$G:$G,Fonte_OM_Objeto!$J:$J),"")</f>
        <v/>
      </c>
      <c r="AF507" s="10" t="str" cm="1">
        <f t="array" aca="1" ref="AF507" ca="1">IFERROR(_xlfn.XLOOKUP(MID(CELL("filename",$A$1),FIND("]",CELL("filename",$A$1))+1,255)&amp;"|"&amp;$C507,Fonte_OM_Objeto!$G:$G,Fonte_OM_Objeto!$K:$K),"")</f>
        <v/>
      </c>
    </row>
    <row r="508" spans="1:32" s="1" customFormat="1" ht="19.7" customHeight="1" x14ac:dyDescent="0.2">
      <c r="A508" s="9" t="s">
        <v>30</v>
      </c>
      <c r="B508" s="9" t="s">
        <v>31</v>
      </c>
      <c r="C508" s="9" t="s">
        <v>6074</v>
      </c>
      <c r="D508" s="9" t="s">
        <v>33</v>
      </c>
      <c r="E508" s="9"/>
      <c r="F508" s="9" t="s">
        <v>6057</v>
      </c>
      <c r="G508" s="9" t="s">
        <v>6056</v>
      </c>
      <c r="H508" s="13" t="str">
        <f>IF($D508="BANCADA ESTADUAL (RP 7)","BANCADA ESTADUAL",IF($D508="RELATOR (RP 9)","COMISSÃO MISTA DO CONGRESSO",IFERROR(_xlfn.XLOOKUP($G508,$AH:$AH,$AI:$AI),IFERROR(_xlfn.XLOOKUP($G508,'2021'!$F:$F,'2021'!$G:$G),IFERROR(_xlfn.XLOOKUP($G508,'2022'!$G:$G,'2022'!$H:$H),IFERROR(_xlfn.XLOOKUP($G508,'2023'!$G:$G,'2023'!$H:$H),IFERROR(_xlfn.XLOOKUP($G508,'2019'!$G:$G,'2019'!$H:$H),IFERROR(_xlfn.XLOOKUP($G508,'2024'!$G:$G,'2024'!$H:$H),IFERROR(_xlfn.XLOOKUP($G508,'2025'!$G:$G,'2025'!$H:$H),IFERROR(_xlfn.XLOOKUP($G508,'2026'!$G:$G,'2026'!$H:$H),""))))))))))</f>
        <v>DEPUTADO FEDERAL</v>
      </c>
      <c r="I508" s="9" t="s">
        <v>512</v>
      </c>
      <c r="J508" s="9" t="s">
        <v>293</v>
      </c>
      <c r="K508" s="9" t="s">
        <v>40</v>
      </c>
      <c r="L508" s="9" t="s">
        <v>41</v>
      </c>
      <c r="M508" s="9" t="s">
        <v>232</v>
      </c>
      <c r="N508" s="9" t="s">
        <v>233</v>
      </c>
      <c r="O508" s="9" t="s">
        <v>6073</v>
      </c>
      <c r="P508" s="9" t="s">
        <v>45</v>
      </c>
      <c r="Q508" s="9" t="s">
        <v>235</v>
      </c>
      <c r="R508" s="9" t="s">
        <v>45</v>
      </c>
      <c r="S508" s="9" t="s">
        <v>5277</v>
      </c>
      <c r="T508" s="9" t="s">
        <v>6072</v>
      </c>
      <c r="U508" s="9" t="s">
        <v>512</v>
      </c>
      <c r="V508" s="9" t="s">
        <v>6071</v>
      </c>
      <c r="W508" s="9" t="s">
        <v>51</v>
      </c>
      <c r="X508" s="9" t="s">
        <v>102</v>
      </c>
      <c r="Y508" s="9" t="s">
        <v>53</v>
      </c>
      <c r="Z508" s="9" t="s">
        <v>54</v>
      </c>
      <c r="AA508" s="9" t="s">
        <v>55</v>
      </c>
      <c r="AB508" s="9" t="s">
        <v>5248</v>
      </c>
      <c r="AC508" s="12">
        <v>0</v>
      </c>
      <c r="AD508" s="6"/>
      <c r="AE508" s="10" t="str" cm="1">
        <f t="array" aca="1" ref="AE508" ca="1">IFERROR(_xlfn.XLOOKUP(MID(CELL("filename",$A$1),FIND("]",CELL("filename",$A$1))+1,255)&amp;"|"&amp;$C508,Fonte_OM_Objeto!$G:$G,Fonte_OM_Objeto!$J:$J),"")</f>
        <v/>
      </c>
      <c r="AF508" s="10" t="str" cm="1">
        <f t="array" aca="1" ref="AF508" ca="1">IFERROR(_xlfn.XLOOKUP(MID(CELL("filename",$A$1),FIND("]",CELL("filename",$A$1))+1,255)&amp;"|"&amp;$C508,Fonte_OM_Objeto!$G:$G,Fonte_OM_Objeto!$K:$K),"")</f>
        <v/>
      </c>
    </row>
    <row r="509" spans="1:32" s="1" customFormat="1" ht="19.7" customHeight="1" x14ac:dyDescent="0.2">
      <c r="A509" s="9" t="s">
        <v>30</v>
      </c>
      <c r="B509" s="9" t="s">
        <v>31</v>
      </c>
      <c r="C509" s="9" t="s">
        <v>6074</v>
      </c>
      <c r="D509" s="9" t="s">
        <v>33</v>
      </c>
      <c r="E509" s="9"/>
      <c r="F509" s="9" t="s">
        <v>6057</v>
      </c>
      <c r="G509" s="9" t="s">
        <v>6056</v>
      </c>
      <c r="H509" s="13" t="str">
        <f>IF($D509="BANCADA ESTADUAL (RP 7)","BANCADA ESTADUAL",IF($D509="RELATOR (RP 9)","COMISSÃO MISTA DO CONGRESSO",IFERROR(_xlfn.XLOOKUP($G509,$AH:$AH,$AI:$AI),IFERROR(_xlfn.XLOOKUP($G509,'2021'!$F:$F,'2021'!$G:$G),IFERROR(_xlfn.XLOOKUP($G509,'2022'!$G:$G,'2022'!$H:$H),IFERROR(_xlfn.XLOOKUP($G509,'2023'!$G:$G,'2023'!$H:$H),IFERROR(_xlfn.XLOOKUP($G509,'2019'!$G:$G,'2019'!$H:$H),IFERROR(_xlfn.XLOOKUP($G509,'2024'!$G:$G,'2024'!$H:$H),IFERROR(_xlfn.XLOOKUP($G509,'2025'!$G:$G,'2025'!$H:$H),IFERROR(_xlfn.XLOOKUP($G509,'2026'!$G:$G,'2026'!$H:$H),""))))))))))</f>
        <v>DEPUTADO FEDERAL</v>
      </c>
      <c r="I509" s="9" t="s">
        <v>512</v>
      </c>
      <c r="J509" s="9" t="s">
        <v>293</v>
      </c>
      <c r="K509" s="9" t="s">
        <v>40</v>
      </c>
      <c r="L509" s="9" t="s">
        <v>41</v>
      </c>
      <c r="M509" s="9" t="s">
        <v>232</v>
      </c>
      <c r="N509" s="9" t="s">
        <v>233</v>
      </c>
      <c r="O509" s="9" t="s">
        <v>6073</v>
      </c>
      <c r="P509" s="9" t="s">
        <v>45</v>
      </c>
      <c r="Q509" s="9" t="s">
        <v>235</v>
      </c>
      <c r="R509" s="9" t="s">
        <v>45</v>
      </c>
      <c r="S509" s="9" t="s">
        <v>5277</v>
      </c>
      <c r="T509" s="9" t="s">
        <v>6072</v>
      </c>
      <c r="U509" s="9" t="s">
        <v>512</v>
      </c>
      <c r="V509" s="9" t="s">
        <v>6071</v>
      </c>
      <c r="W509" s="9" t="s">
        <v>51</v>
      </c>
      <c r="X509" s="9" t="s">
        <v>52</v>
      </c>
      <c r="Y509" s="9" t="s">
        <v>5275</v>
      </c>
      <c r="Z509" s="9" t="s">
        <v>54</v>
      </c>
      <c r="AA509" s="9" t="s">
        <v>55</v>
      </c>
      <c r="AB509" s="9" t="s">
        <v>5248</v>
      </c>
      <c r="AC509" s="12">
        <v>0</v>
      </c>
      <c r="AD509" s="6"/>
      <c r="AE509" s="10" t="str" cm="1">
        <f t="array" aca="1" ref="AE509" ca="1">IFERROR(_xlfn.XLOOKUP(MID(CELL("filename",$A$1),FIND("]",CELL("filename",$A$1))+1,255)&amp;"|"&amp;$C509,Fonte_OM_Objeto!$G:$G,Fonte_OM_Objeto!$J:$J),"")</f>
        <v/>
      </c>
      <c r="AF509" s="10" t="str" cm="1">
        <f t="array" aca="1" ref="AF509" ca="1">IFERROR(_xlfn.XLOOKUP(MID(CELL("filename",$A$1),FIND("]",CELL("filename",$A$1))+1,255)&amp;"|"&amp;$C509,Fonte_OM_Objeto!$G:$G,Fonte_OM_Objeto!$K:$K),"")</f>
        <v/>
      </c>
    </row>
    <row r="510" spans="1:32" s="1" customFormat="1" ht="19.7" customHeight="1" x14ac:dyDescent="0.2">
      <c r="A510" s="9" t="s">
        <v>30</v>
      </c>
      <c r="B510" s="9" t="s">
        <v>31</v>
      </c>
      <c r="C510" s="9" t="s">
        <v>6070</v>
      </c>
      <c r="D510" s="9" t="s">
        <v>33</v>
      </c>
      <c r="E510" s="9"/>
      <c r="F510" s="9" t="s">
        <v>6057</v>
      </c>
      <c r="G510" s="9" t="s">
        <v>6056</v>
      </c>
      <c r="H510" s="13" t="str">
        <f>IF($D510="BANCADA ESTADUAL (RP 7)","BANCADA ESTADUAL",IF($D510="RELATOR (RP 9)","COMISSÃO MISTA DO CONGRESSO",IFERROR(_xlfn.XLOOKUP($G510,$AH:$AH,$AI:$AI),IFERROR(_xlfn.XLOOKUP($G510,'2021'!$F:$F,'2021'!$G:$G),IFERROR(_xlfn.XLOOKUP($G510,'2022'!$G:$G,'2022'!$H:$H),IFERROR(_xlfn.XLOOKUP($G510,'2023'!$G:$G,'2023'!$H:$H),IFERROR(_xlfn.XLOOKUP($G510,'2019'!$G:$G,'2019'!$H:$H),IFERROR(_xlfn.XLOOKUP($G510,'2024'!$G:$G,'2024'!$H:$H),IFERROR(_xlfn.XLOOKUP($G510,'2025'!$G:$G,'2025'!$H:$H),IFERROR(_xlfn.XLOOKUP($G510,'2026'!$G:$G,'2026'!$H:$H),""))))))))))</f>
        <v>DEPUTADO FEDERAL</v>
      </c>
      <c r="I510" s="9" t="s">
        <v>512</v>
      </c>
      <c r="J510" s="9" t="s">
        <v>293</v>
      </c>
      <c r="K510" s="9" t="s">
        <v>40</v>
      </c>
      <c r="L510" s="9" t="s">
        <v>41</v>
      </c>
      <c r="M510" s="9" t="s">
        <v>232</v>
      </c>
      <c r="N510" s="9" t="s">
        <v>233</v>
      </c>
      <c r="O510" s="9" t="s">
        <v>5679</v>
      </c>
      <c r="P510" s="9" t="s">
        <v>45</v>
      </c>
      <c r="Q510" s="9" t="s">
        <v>235</v>
      </c>
      <c r="R510" s="9" t="s">
        <v>45</v>
      </c>
      <c r="S510" s="9" t="s">
        <v>5277</v>
      </c>
      <c r="T510" s="9" t="s">
        <v>5678</v>
      </c>
      <c r="U510" s="9" t="s">
        <v>512</v>
      </c>
      <c r="V510" s="9" t="s">
        <v>5677</v>
      </c>
      <c r="W510" s="9" t="s">
        <v>51</v>
      </c>
      <c r="X510" s="9" t="s">
        <v>102</v>
      </c>
      <c r="Y510" s="9" t="s">
        <v>53</v>
      </c>
      <c r="Z510" s="9" t="s">
        <v>5207</v>
      </c>
      <c r="AA510" s="9" t="s">
        <v>55</v>
      </c>
      <c r="AB510" s="9" t="s">
        <v>5248</v>
      </c>
      <c r="AC510" s="12">
        <v>0</v>
      </c>
      <c r="AD510" s="6"/>
      <c r="AE510" s="10" t="str" cm="1">
        <f t="array" aca="1" ref="AE510" ca="1">IFERROR(_xlfn.XLOOKUP(MID(CELL("filename",$A$1),FIND("]",CELL("filename",$A$1))+1,255)&amp;"|"&amp;$C510,Fonte_OM_Objeto!$G:$G,Fonte_OM_Objeto!$J:$J),"")</f>
        <v/>
      </c>
      <c r="AF510" s="10" t="str" cm="1">
        <f t="array" aca="1" ref="AF510" ca="1">IFERROR(_xlfn.XLOOKUP(MID(CELL("filename",$A$1),FIND("]",CELL("filename",$A$1))+1,255)&amp;"|"&amp;$C510,Fonte_OM_Objeto!$G:$G,Fonte_OM_Objeto!$K:$K),"")</f>
        <v/>
      </c>
    </row>
    <row r="511" spans="1:32" s="1" customFormat="1" ht="19.7" customHeight="1" x14ac:dyDescent="0.2">
      <c r="A511" s="9" t="s">
        <v>30</v>
      </c>
      <c r="B511" s="9" t="s">
        <v>31</v>
      </c>
      <c r="C511" s="9" t="s">
        <v>6070</v>
      </c>
      <c r="D511" s="9" t="s">
        <v>33</v>
      </c>
      <c r="E511" s="9"/>
      <c r="F511" s="9" t="s">
        <v>6057</v>
      </c>
      <c r="G511" s="9" t="s">
        <v>6056</v>
      </c>
      <c r="H511" s="13" t="str">
        <f>IF($D511="BANCADA ESTADUAL (RP 7)","BANCADA ESTADUAL",IF($D511="RELATOR (RP 9)","COMISSÃO MISTA DO CONGRESSO",IFERROR(_xlfn.XLOOKUP($G511,$AH:$AH,$AI:$AI),IFERROR(_xlfn.XLOOKUP($G511,'2021'!$F:$F,'2021'!$G:$G),IFERROR(_xlfn.XLOOKUP($G511,'2022'!$G:$G,'2022'!$H:$H),IFERROR(_xlfn.XLOOKUP($G511,'2023'!$G:$G,'2023'!$H:$H),IFERROR(_xlfn.XLOOKUP($G511,'2019'!$G:$G,'2019'!$H:$H),IFERROR(_xlfn.XLOOKUP($G511,'2024'!$G:$G,'2024'!$H:$H),IFERROR(_xlfn.XLOOKUP($G511,'2025'!$G:$G,'2025'!$H:$H),IFERROR(_xlfn.XLOOKUP($G511,'2026'!$G:$G,'2026'!$H:$H),""))))))))))</f>
        <v>DEPUTADO FEDERAL</v>
      </c>
      <c r="I511" s="9" t="s">
        <v>512</v>
      </c>
      <c r="J511" s="9" t="s">
        <v>293</v>
      </c>
      <c r="K511" s="9" t="s">
        <v>40</v>
      </c>
      <c r="L511" s="9" t="s">
        <v>41</v>
      </c>
      <c r="M511" s="9" t="s">
        <v>232</v>
      </c>
      <c r="N511" s="9" t="s">
        <v>233</v>
      </c>
      <c r="O511" s="9" t="s">
        <v>5679</v>
      </c>
      <c r="P511" s="9" t="s">
        <v>45</v>
      </c>
      <c r="Q511" s="9" t="s">
        <v>235</v>
      </c>
      <c r="R511" s="9" t="s">
        <v>45</v>
      </c>
      <c r="S511" s="9" t="s">
        <v>5277</v>
      </c>
      <c r="T511" s="9" t="s">
        <v>5678</v>
      </c>
      <c r="U511" s="9" t="s">
        <v>512</v>
      </c>
      <c r="V511" s="9" t="s">
        <v>5677</v>
      </c>
      <c r="W511" s="9" t="s">
        <v>51</v>
      </c>
      <c r="X511" s="9" t="s">
        <v>52</v>
      </c>
      <c r="Y511" s="9" t="s">
        <v>5275</v>
      </c>
      <c r="Z511" s="9" t="s">
        <v>5207</v>
      </c>
      <c r="AA511" s="9" t="s">
        <v>55</v>
      </c>
      <c r="AB511" s="9" t="s">
        <v>5248</v>
      </c>
      <c r="AC511" s="12">
        <v>0</v>
      </c>
      <c r="AD511" s="6"/>
      <c r="AE511" s="10" t="str" cm="1">
        <f t="array" aca="1" ref="AE511" ca="1">IFERROR(_xlfn.XLOOKUP(MID(CELL("filename",$A$1),FIND("]",CELL("filename",$A$1))+1,255)&amp;"|"&amp;$C511,Fonte_OM_Objeto!$G:$G,Fonte_OM_Objeto!$J:$J),"")</f>
        <v/>
      </c>
      <c r="AF511" s="10" t="str" cm="1">
        <f t="array" aca="1" ref="AF511" ca="1">IFERROR(_xlfn.XLOOKUP(MID(CELL("filename",$A$1),FIND("]",CELL("filename",$A$1))+1,255)&amp;"|"&amp;$C511,Fonte_OM_Objeto!$G:$G,Fonte_OM_Objeto!$K:$K),"")</f>
        <v/>
      </c>
    </row>
    <row r="512" spans="1:32" s="1" customFormat="1" ht="19.7" customHeight="1" x14ac:dyDescent="0.2">
      <c r="A512" s="9" t="s">
        <v>30</v>
      </c>
      <c r="B512" s="9" t="s">
        <v>31</v>
      </c>
      <c r="C512" s="9" t="s">
        <v>6070</v>
      </c>
      <c r="D512" s="9" t="s">
        <v>33</v>
      </c>
      <c r="E512" s="9"/>
      <c r="F512" s="9" t="s">
        <v>6057</v>
      </c>
      <c r="G512" s="9" t="s">
        <v>6056</v>
      </c>
      <c r="H512" s="13" t="str">
        <f>IF($D512="BANCADA ESTADUAL (RP 7)","BANCADA ESTADUAL",IF($D512="RELATOR (RP 9)","COMISSÃO MISTA DO CONGRESSO",IFERROR(_xlfn.XLOOKUP($G512,$AH:$AH,$AI:$AI),IFERROR(_xlfn.XLOOKUP($G512,'2021'!$F:$F,'2021'!$G:$G),IFERROR(_xlfn.XLOOKUP($G512,'2022'!$G:$G,'2022'!$H:$H),IFERROR(_xlfn.XLOOKUP($G512,'2023'!$G:$G,'2023'!$H:$H),IFERROR(_xlfn.XLOOKUP($G512,'2019'!$G:$G,'2019'!$H:$H),IFERROR(_xlfn.XLOOKUP($G512,'2024'!$G:$G,'2024'!$H:$H),IFERROR(_xlfn.XLOOKUP($G512,'2025'!$G:$G,'2025'!$H:$H),IFERROR(_xlfn.XLOOKUP($G512,'2026'!$G:$G,'2026'!$H:$H),""))))))))))</f>
        <v>DEPUTADO FEDERAL</v>
      </c>
      <c r="I512" s="9" t="s">
        <v>512</v>
      </c>
      <c r="J512" s="9" t="s">
        <v>293</v>
      </c>
      <c r="K512" s="9" t="s">
        <v>40</v>
      </c>
      <c r="L512" s="9" t="s">
        <v>41</v>
      </c>
      <c r="M512" s="9" t="s">
        <v>232</v>
      </c>
      <c r="N512" s="9" t="s">
        <v>233</v>
      </c>
      <c r="O512" s="9" t="s">
        <v>5679</v>
      </c>
      <c r="P512" s="9" t="s">
        <v>45</v>
      </c>
      <c r="Q512" s="9" t="s">
        <v>235</v>
      </c>
      <c r="R512" s="9" t="s">
        <v>45</v>
      </c>
      <c r="S512" s="9" t="s">
        <v>5277</v>
      </c>
      <c r="T512" s="9" t="s">
        <v>5678</v>
      </c>
      <c r="U512" s="9" t="s">
        <v>512</v>
      </c>
      <c r="V512" s="9" t="s">
        <v>5677</v>
      </c>
      <c r="W512" s="9" t="s">
        <v>51</v>
      </c>
      <c r="X512" s="9" t="s">
        <v>52</v>
      </c>
      <c r="Y512" s="9" t="s">
        <v>53</v>
      </c>
      <c r="Z512" s="9" t="s">
        <v>5207</v>
      </c>
      <c r="AA512" s="9" t="s">
        <v>55</v>
      </c>
      <c r="AB512" s="9" t="s">
        <v>5248</v>
      </c>
      <c r="AC512" s="12">
        <v>0</v>
      </c>
      <c r="AD512" s="6"/>
      <c r="AE512" s="10" t="str" cm="1">
        <f t="array" aca="1" ref="AE512" ca="1">IFERROR(_xlfn.XLOOKUP(MID(CELL("filename",$A$1),FIND("]",CELL("filename",$A$1))+1,255)&amp;"|"&amp;$C512,Fonte_OM_Objeto!$G:$G,Fonte_OM_Objeto!$J:$J),"")</f>
        <v/>
      </c>
      <c r="AF512" s="10" t="str" cm="1">
        <f t="array" aca="1" ref="AF512" ca="1">IFERROR(_xlfn.XLOOKUP(MID(CELL("filename",$A$1),FIND("]",CELL("filename",$A$1))+1,255)&amp;"|"&amp;$C512,Fonte_OM_Objeto!$G:$G,Fonte_OM_Objeto!$K:$K),"")</f>
        <v/>
      </c>
    </row>
    <row r="513" spans="1:32" s="1" customFormat="1" ht="19.7" customHeight="1" x14ac:dyDescent="0.2">
      <c r="A513" s="9" t="s">
        <v>30</v>
      </c>
      <c r="B513" s="9" t="s">
        <v>31</v>
      </c>
      <c r="C513" s="9" t="s">
        <v>6069</v>
      </c>
      <c r="D513" s="9" t="s">
        <v>33</v>
      </c>
      <c r="E513" s="9"/>
      <c r="F513" s="9" t="s">
        <v>6057</v>
      </c>
      <c r="G513" s="9" t="s">
        <v>6056</v>
      </c>
      <c r="H513" s="13" t="str">
        <f>IF($D513="BANCADA ESTADUAL (RP 7)","BANCADA ESTADUAL",IF($D513="RELATOR (RP 9)","COMISSÃO MISTA DO CONGRESSO",IFERROR(_xlfn.XLOOKUP($G513,$AH:$AH,$AI:$AI),IFERROR(_xlfn.XLOOKUP($G513,'2021'!$F:$F,'2021'!$G:$G),IFERROR(_xlfn.XLOOKUP($G513,'2022'!$G:$G,'2022'!$H:$H),IFERROR(_xlfn.XLOOKUP($G513,'2023'!$G:$G,'2023'!$H:$H),IFERROR(_xlfn.XLOOKUP($G513,'2019'!$G:$G,'2019'!$H:$H),IFERROR(_xlfn.XLOOKUP($G513,'2024'!$G:$G,'2024'!$H:$H),IFERROR(_xlfn.XLOOKUP($G513,'2025'!$G:$G,'2025'!$H:$H),IFERROR(_xlfn.XLOOKUP($G513,'2026'!$G:$G,'2026'!$H:$H),""))))))))))</f>
        <v>DEPUTADO FEDERAL</v>
      </c>
      <c r="I513" s="9" t="s">
        <v>512</v>
      </c>
      <c r="J513" s="9" t="s">
        <v>293</v>
      </c>
      <c r="K513" s="9" t="s">
        <v>40</v>
      </c>
      <c r="L513" s="9" t="s">
        <v>41</v>
      </c>
      <c r="M513" s="9" t="s">
        <v>232</v>
      </c>
      <c r="N513" s="9" t="s">
        <v>233</v>
      </c>
      <c r="O513" s="9" t="s">
        <v>5690</v>
      </c>
      <c r="P513" s="9" t="s">
        <v>45</v>
      </c>
      <c r="Q513" s="9" t="s">
        <v>235</v>
      </c>
      <c r="R513" s="9" t="s">
        <v>45</v>
      </c>
      <c r="S513" s="9" t="s">
        <v>5277</v>
      </c>
      <c r="T513" s="9" t="s">
        <v>884</v>
      </c>
      <c r="U513" s="9" t="s">
        <v>512</v>
      </c>
      <c r="V513" s="9" t="s">
        <v>5238</v>
      </c>
      <c r="W513" s="9" t="s">
        <v>51</v>
      </c>
      <c r="X513" s="9" t="s">
        <v>52</v>
      </c>
      <c r="Y513" s="9" t="s">
        <v>5275</v>
      </c>
      <c r="Z513" s="9" t="s">
        <v>54</v>
      </c>
      <c r="AA513" s="9" t="s">
        <v>55</v>
      </c>
      <c r="AB513" s="9" t="s">
        <v>5234</v>
      </c>
      <c r="AC513" s="12">
        <v>0</v>
      </c>
      <c r="AD513" s="6"/>
      <c r="AE513" s="10" t="str" cm="1">
        <f t="array" aca="1" ref="AE513" ca="1">IFERROR(_xlfn.XLOOKUP(MID(CELL("filename",$A$1),FIND("]",CELL("filename",$A$1))+1,255)&amp;"|"&amp;$C513,Fonte_OM_Objeto!$G:$G,Fonte_OM_Objeto!$J:$J),"")</f>
        <v/>
      </c>
      <c r="AF513" s="10" t="str" cm="1">
        <f t="array" aca="1" ref="AF513" ca="1">IFERROR(_xlfn.XLOOKUP(MID(CELL("filename",$A$1),FIND("]",CELL("filename",$A$1))+1,255)&amp;"|"&amp;$C513,Fonte_OM_Objeto!$G:$G,Fonte_OM_Objeto!$K:$K),"")</f>
        <v/>
      </c>
    </row>
    <row r="514" spans="1:32" s="1" customFormat="1" ht="19.7" customHeight="1" x14ac:dyDescent="0.2">
      <c r="A514" s="9" t="s">
        <v>30</v>
      </c>
      <c r="B514" s="9" t="s">
        <v>31</v>
      </c>
      <c r="C514" s="9" t="s">
        <v>6069</v>
      </c>
      <c r="D514" s="9" t="s">
        <v>33</v>
      </c>
      <c r="E514" s="9"/>
      <c r="F514" s="9" t="s">
        <v>6057</v>
      </c>
      <c r="G514" s="9" t="s">
        <v>6056</v>
      </c>
      <c r="H514" s="13" t="str">
        <f>IF($D514="BANCADA ESTADUAL (RP 7)","BANCADA ESTADUAL",IF($D514="RELATOR (RP 9)","COMISSÃO MISTA DO CONGRESSO",IFERROR(_xlfn.XLOOKUP($G514,$AH:$AH,$AI:$AI),IFERROR(_xlfn.XLOOKUP($G514,'2021'!$F:$F,'2021'!$G:$G),IFERROR(_xlfn.XLOOKUP($G514,'2022'!$G:$G,'2022'!$H:$H),IFERROR(_xlfn.XLOOKUP($G514,'2023'!$G:$G,'2023'!$H:$H),IFERROR(_xlfn.XLOOKUP($G514,'2019'!$G:$G,'2019'!$H:$H),IFERROR(_xlfn.XLOOKUP($G514,'2024'!$G:$G,'2024'!$H:$H),IFERROR(_xlfn.XLOOKUP($G514,'2025'!$G:$G,'2025'!$H:$H),IFERROR(_xlfn.XLOOKUP($G514,'2026'!$G:$G,'2026'!$H:$H),""))))))))))</f>
        <v>DEPUTADO FEDERAL</v>
      </c>
      <c r="I514" s="9" t="s">
        <v>512</v>
      </c>
      <c r="J514" s="9" t="s">
        <v>293</v>
      </c>
      <c r="K514" s="9" t="s">
        <v>40</v>
      </c>
      <c r="L514" s="9" t="s">
        <v>41</v>
      </c>
      <c r="M514" s="9" t="s">
        <v>232</v>
      </c>
      <c r="N514" s="9" t="s">
        <v>233</v>
      </c>
      <c r="O514" s="9" t="s">
        <v>6068</v>
      </c>
      <c r="P514" s="9" t="s">
        <v>45</v>
      </c>
      <c r="Q514" s="9" t="s">
        <v>235</v>
      </c>
      <c r="R514" s="9" t="s">
        <v>45</v>
      </c>
      <c r="S514" s="9" t="s">
        <v>5277</v>
      </c>
      <c r="T514" s="9" t="s">
        <v>6067</v>
      </c>
      <c r="U514" s="9" t="s">
        <v>512</v>
      </c>
      <c r="V514" s="9" t="s">
        <v>6066</v>
      </c>
      <c r="W514" s="9" t="s">
        <v>51</v>
      </c>
      <c r="X514" s="9" t="s">
        <v>52</v>
      </c>
      <c r="Y514" s="9" t="s">
        <v>5275</v>
      </c>
      <c r="Z514" s="9" t="s">
        <v>54</v>
      </c>
      <c r="AA514" s="9" t="s">
        <v>55</v>
      </c>
      <c r="AB514" s="9" t="s">
        <v>5248</v>
      </c>
      <c r="AC514" s="12">
        <v>0</v>
      </c>
      <c r="AD514" s="6"/>
      <c r="AE514" s="10" t="str" cm="1">
        <f t="array" aca="1" ref="AE514" ca="1">IFERROR(_xlfn.XLOOKUP(MID(CELL("filename",$A$1),FIND("]",CELL("filename",$A$1))+1,255)&amp;"|"&amp;$C514,Fonte_OM_Objeto!$G:$G,Fonte_OM_Objeto!$J:$J),"")</f>
        <v/>
      </c>
      <c r="AF514" s="10" t="str" cm="1">
        <f t="array" aca="1" ref="AF514" ca="1">IFERROR(_xlfn.XLOOKUP(MID(CELL("filename",$A$1),FIND("]",CELL("filename",$A$1))+1,255)&amp;"|"&amp;$C514,Fonte_OM_Objeto!$G:$G,Fonte_OM_Objeto!$K:$K),"")</f>
        <v/>
      </c>
    </row>
    <row r="515" spans="1:32" s="1" customFormat="1" ht="19.7" customHeight="1" x14ac:dyDescent="0.2">
      <c r="A515" s="9" t="s">
        <v>30</v>
      </c>
      <c r="B515" s="9" t="s">
        <v>31</v>
      </c>
      <c r="C515" s="9" t="s">
        <v>6069</v>
      </c>
      <c r="D515" s="9" t="s">
        <v>33</v>
      </c>
      <c r="E515" s="9"/>
      <c r="F515" s="9" t="s">
        <v>6057</v>
      </c>
      <c r="G515" s="9" t="s">
        <v>6056</v>
      </c>
      <c r="H515" s="13" t="str">
        <f>IF($D515="BANCADA ESTADUAL (RP 7)","BANCADA ESTADUAL",IF($D515="RELATOR (RP 9)","COMISSÃO MISTA DO CONGRESSO",IFERROR(_xlfn.XLOOKUP($G515,$AH:$AH,$AI:$AI),IFERROR(_xlfn.XLOOKUP($G515,'2021'!$F:$F,'2021'!$G:$G),IFERROR(_xlfn.XLOOKUP($G515,'2022'!$G:$G,'2022'!$H:$H),IFERROR(_xlfn.XLOOKUP($G515,'2023'!$G:$G,'2023'!$H:$H),IFERROR(_xlfn.XLOOKUP($G515,'2019'!$G:$G,'2019'!$H:$H),IFERROR(_xlfn.XLOOKUP($G515,'2024'!$G:$G,'2024'!$H:$H),IFERROR(_xlfn.XLOOKUP($G515,'2025'!$G:$G,'2025'!$H:$H),IFERROR(_xlfn.XLOOKUP($G515,'2026'!$G:$G,'2026'!$H:$H),""))))))))))</f>
        <v>DEPUTADO FEDERAL</v>
      </c>
      <c r="I515" s="9" t="s">
        <v>512</v>
      </c>
      <c r="J515" s="9" t="s">
        <v>293</v>
      </c>
      <c r="K515" s="9" t="s">
        <v>40</v>
      </c>
      <c r="L515" s="9" t="s">
        <v>41</v>
      </c>
      <c r="M515" s="9" t="s">
        <v>232</v>
      </c>
      <c r="N515" s="9" t="s">
        <v>233</v>
      </c>
      <c r="O515" s="9" t="s">
        <v>6068</v>
      </c>
      <c r="P515" s="9" t="s">
        <v>45</v>
      </c>
      <c r="Q515" s="9" t="s">
        <v>235</v>
      </c>
      <c r="R515" s="9" t="s">
        <v>45</v>
      </c>
      <c r="S515" s="9" t="s">
        <v>5277</v>
      </c>
      <c r="T515" s="9" t="s">
        <v>6067</v>
      </c>
      <c r="U515" s="9" t="s">
        <v>512</v>
      </c>
      <c r="V515" s="9" t="s">
        <v>6066</v>
      </c>
      <c r="W515" s="9" t="s">
        <v>51</v>
      </c>
      <c r="X515" s="9" t="s">
        <v>52</v>
      </c>
      <c r="Y515" s="9" t="s">
        <v>53</v>
      </c>
      <c r="Z515" s="9" t="s">
        <v>54</v>
      </c>
      <c r="AA515" s="9" t="s">
        <v>55</v>
      </c>
      <c r="AB515" s="9" t="s">
        <v>5248</v>
      </c>
      <c r="AC515" s="12">
        <v>0</v>
      </c>
      <c r="AD515" s="6"/>
      <c r="AE515" s="10" t="str" cm="1">
        <f t="array" aca="1" ref="AE515" ca="1">IFERROR(_xlfn.XLOOKUP(MID(CELL("filename",$A$1),FIND("]",CELL("filename",$A$1))+1,255)&amp;"|"&amp;$C515,Fonte_OM_Objeto!$G:$G,Fonte_OM_Objeto!$J:$J),"")</f>
        <v/>
      </c>
      <c r="AF515" s="10" t="str" cm="1">
        <f t="array" aca="1" ref="AF515" ca="1">IFERROR(_xlfn.XLOOKUP(MID(CELL("filename",$A$1),FIND("]",CELL("filename",$A$1))+1,255)&amp;"|"&amp;$C515,Fonte_OM_Objeto!$G:$G,Fonte_OM_Objeto!$K:$K),"")</f>
        <v/>
      </c>
    </row>
    <row r="516" spans="1:32" s="1" customFormat="1" ht="19.7" customHeight="1" x14ac:dyDescent="0.2">
      <c r="A516" s="9" t="s">
        <v>30</v>
      </c>
      <c r="B516" s="9" t="s">
        <v>31</v>
      </c>
      <c r="C516" s="9" t="s">
        <v>6065</v>
      </c>
      <c r="D516" s="9" t="s">
        <v>33</v>
      </c>
      <c r="E516" s="9"/>
      <c r="F516" s="9" t="s">
        <v>6057</v>
      </c>
      <c r="G516" s="9" t="s">
        <v>6056</v>
      </c>
      <c r="H516" s="13" t="str">
        <f>IF($D516="BANCADA ESTADUAL (RP 7)","BANCADA ESTADUAL",IF($D516="RELATOR (RP 9)","COMISSÃO MISTA DO CONGRESSO",IFERROR(_xlfn.XLOOKUP($G516,$AH:$AH,$AI:$AI),IFERROR(_xlfn.XLOOKUP($G516,'2021'!$F:$F,'2021'!$G:$G),IFERROR(_xlfn.XLOOKUP($G516,'2022'!$G:$G,'2022'!$H:$H),IFERROR(_xlfn.XLOOKUP($G516,'2023'!$G:$G,'2023'!$H:$H),IFERROR(_xlfn.XLOOKUP($G516,'2019'!$G:$G,'2019'!$H:$H),IFERROR(_xlfn.XLOOKUP($G516,'2024'!$G:$G,'2024'!$H:$H),IFERROR(_xlfn.XLOOKUP($G516,'2025'!$G:$G,'2025'!$H:$H),IFERROR(_xlfn.XLOOKUP($G516,'2026'!$G:$G,'2026'!$H:$H),""))))))))))</f>
        <v>DEPUTADO FEDERAL</v>
      </c>
      <c r="I516" s="9" t="s">
        <v>512</v>
      </c>
      <c r="J516" s="9" t="s">
        <v>293</v>
      </c>
      <c r="K516" s="9" t="s">
        <v>40</v>
      </c>
      <c r="L516" s="9" t="s">
        <v>41</v>
      </c>
      <c r="M516" s="9" t="s">
        <v>232</v>
      </c>
      <c r="N516" s="9" t="s">
        <v>233</v>
      </c>
      <c r="O516" s="9" t="s">
        <v>5690</v>
      </c>
      <c r="P516" s="9" t="s">
        <v>45</v>
      </c>
      <c r="Q516" s="9" t="s">
        <v>235</v>
      </c>
      <c r="R516" s="9" t="s">
        <v>45</v>
      </c>
      <c r="S516" s="9" t="s">
        <v>5277</v>
      </c>
      <c r="T516" s="9" t="s">
        <v>884</v>
      </c>
      <c r="U516" s="9" t="s">
        <v>512</v>
      </c>
      <c r="V516" s="9" t="s">
        <v>5238</v>
      </c>
      <c r="W516" s="9" t="s">
        <v>51</v>
      </c>
      <c r="X516" s="9" t="s">
        <v>52</v>
      </c>
      <c r="Y516" s="9" t="s">
        <v>5275</v>
      </c>
      <c r="Z516" s="9" t="s">
        <v>5207</v>
      </c>
      <c r="AA516" s="9" t="s">
        <v>55</v>
      </c>
      <c r="AB516" s="9" t="s">
        <v>5234</v>
      </c>
      <c r="AC516" s="12">
        <v>0</v>
      </c>
      <c r="AD516" s="6"/>
      <c r="AE516" s="10" t="str" cm="1">
        <f t="array" aca="1" ref="AE516" ca="1">IFERROR(_xlfn.XLOOKUP(MID(CELL("filename",$A$1),FIND("]",CELL("filename",$A$1))+1,255)&amp;"|"&amp;$C516,Fonte_OM_Objeto!$G:$G,Fonte_OM_Objeto!$J:$J),"")</f>
        <v/>
      </c>
      <c r="AF516" s="10" t="str" cm="1">
        <f t="array" aca="1" ref="AF516" ca="1">IFERROR(_xlfn.XLOOKUP(MID(CELL("filename",$A$1),FIND("]",CELL("filename",$A$1))+1,255)&amp;"|"&amp;$C516,Fonte_OM_Objeto!$G:$G,Fonte_OM_Objeto!$K:$K),"")</f>
        <v/>
      </c>
    </row>
    <row r="517" spans="1:32" s="1" customFormat="1" ht="19.7" customHeight="1" x14ac:dyDescent="0.2">
      <c r="A517" s="9" t="s">
        <v>30</v>
      </c>
      <c r="B517" s="9" t="s">
        <v>31</v>
      </c>
      <c r="C517" s="9" t="s">
        <v>6065</v>
      </c>
      <c r="D517" s="9" t="s">
        <v>33</v>
      </c>
      <c r="E517" s="9"/>
      <c r="F517" s="9" t="s">
        <v>6057</v>
      </c>
      <c r="G517" s="9" t="s">
        <v>6056</v>
      </c>
      <c r="H517" s="13" t="str">
        <f>IF($D517="BANCADA ESTADUAL (RP 7)","BANCADA ESTADUAL",IF($D517="RELATOR (RP 9)","COMISSÃO MISTA DO CONGRESSO",IFERROR(_xlfn.XLOOKUP($G517,$AH:$AH,$AI:$AI),IFERROR(_xlfn.XLOOKUP($G517,'2021'!$F:$F,'2021'!$G:$G),IFERROR(_xlfn.XLOOKUP($G517,'2022'!$G:$G,'2022'!$H:$H),IFERROR(_xlfn.XLOOKUP($G517,'2023'!$G:$G,'2023'!$H:$H),IFERROR(_xlfn.XLOOKUP($G517,'2019'!$G:$G,'2019'!$H:$H),IFERROR(_xlfn.XLOOKUP($G517,'2024'!$G:$G,'2024'!$H:$H),IFERROR(_xlfn.XLOOKUP($G517,'2025'!$G:$G,'2025'!$H:$H),IFERROR(_xlfn.XLOOKUP($G517,'2026'!$G:$G,'2026'!$H:$H),""))))))))))</f>
        <v>DEPUTADO FEDERAL</v>
      </c>
      <c r="I517" s="9" t="s">
        <v>512</v>
      </c>
      <c r="J517" s="9" t="s">
        <v>293</v>
      </c>
      <c r="K517" s="9" t="s">
        <v>40</v>
      </c>
      <c r="L517" s="9" t="s">
        <v>41</v>
      </c>
      <c r="M517" s="9" t="s">
        <v>232</v>
      </c>
      <c r="N517" s="9" t="s">
        <v>233</v>
      </c>
      <c r="O517" s="9" t="s">
        <v>5924</v>
      </c>
      <c r="P517" s="9" t="s">
        <v>45</v>
      </c>
      <c r="Q517" s="9" t="s">
        <v>235</v>
      </c>
      <c r="R517" s="9" t="s">
        <v>45</v>
      </c>
      <c r="S517" s="9" t="s">
        <v>5277</v>
      </c>
      <c r="T517" s="9" t="s">
        <v>4658</v>
      </c>
      <c r="U517" s="9" t="s">
        <v>512</v>
      </c>
      <c r="V517" s="9" t="s">
        <v>4657</v>
      </c>
      <c r="W517" s="9" t="s">
        <v>51</v>
      </c>
      <c r="X517" s="9" t="s">
        <v>102</v>
      </c>
      <c r="Y517" s="9" t="s">
        <v>53</v>
      </c>
      <c r="Z517" s="9" t="s">
        <v>54</v>
      </c>
      <c r="AA517" s="9" t="s">
        <v>55</v>
      </c>
      <c r="AB517" s="9" t="s">
        <v>5248</v>
      </c>
      <c r="AC517" s="12">
        <v>0</v>
      </c>
      <c r="AD517" s="6"/>
      <c r="AE517" s="10" t="str" cm="1">
        <f t="array" aca="1" ref="AE517" ca="1">IFERROR(_xlfn.XLOOKUP(MID(CELL("filename",$A$1),FIND("]",CELL("filename",$A$1))+1,255)&amp;"|"&amp;$C517,Fonte_OM_Objeto!$G:$G,Fonte_OM_Objeto!$J:$J),"")</f>
        <v/>
      </c>
      <c r="AF517" s="10" t="str" cm="1">
        <f t="array" aca="1" ref="AF517" ca="1">IFERROR(_xlfn.XLOOKUP(MID(CELL("filename",$A$1),FIND("]",CELL("filename",$A$1))+1,255)&amp;"|"&amp;$C517,Fonte_OM_Objeto!$G:$G,Fonte_OM_Objeto!$K:$K),"")</f>
        <v/>
      </c>
    </row>
    <row r="518" spans="1:32" s="1" customFormat="1" ht="19.7" customHeight="1" x14ac:dyDescent="0.2">
      <c r="A518" s="9" t="s">
        <v>30</v>
      </c>
      <c r="B518" s="9" t="s">
        <v>31</v>
      </c>
      <c r="C518" s="9" t="s">
        <v>6065</v>
      </c>
      <c r="D518" s="9" t="s">
        <v>33</v>
      </c>
      <c r="E518" s="9"/>
      <c r="F518" s="9" t="s">
        <v>6057</v>
      </c>
      <c r="G518" s="9" t="s">
        <v>6056</v>
      </c>
      <c r="H518" s="13" t="str">
        <f>IF($D518="BANCADA ESTADUAL (RP 7)","BANCADA ESTADUAL",IF($D518="RELATOR (RP 9)","COMISSÃO MISTA DO CONGRESSO",IFERROR(_xlfn.XLOOKUP($G518,$AH:$AH,$AI:$AI),IFERROR(_xlfn.XLOOKUP($G518,'2021'!$F:$F,'2021'!$G:$G),IFERROR(_xlfn.XLOOKUP($G518,'2022'!$G:$G,'2022'!$H:$H),IFERROR(_xlfn.XLOOKUP($G518,'2023'!$G:$G,'2023'!$H:$H),IFERROR(_xlfn.XLOOKUP($G518,'2019'!$G:$G,'2019'!$H:$H),IFERROR(_xlfn.XLOOKUP($G518,'2024'!$G:$G,'2024'!$H:$H),IFERROR(_xlfn.XLOOKUP($G518,'2025'!$G:$G,'2025'!$H:$H),IFERROR(_xlfn.XLOOKUP($G518,'2026'!$G:$G,'2026'!$H:$H),""))))))))))</f>
        <v>DEPUTADO FEDERAL</v>
      </c>
      <c r="I518" s="9" t="s">
        <v>512</v>
      </c>
      <c r="J518" s="9" t="s">
        <v>293</v>
      </c>
      <c r="K518" s="9" t="s">
        <v>40</v>
      </c>
      <c r="L518" s="9" t="s">
        <v>41</v>
      </c>
      <c r="M518" s="9" t="s">
        <v>232</v>
      </c>
      <c r="N518" s="9" t="s">
        <v>233</v>
      </c>
      <c r="O518" s="9" t="s">
        <v>5924</v>
      </c>
      <c r="P518" s="9" t="s">
        <v>45</v>
      </c>
      <c r="Q518" s="9" t="s">
        <v>235</v>
      </c>
      <c r="R518" s="9" t="s">
        <v>45</v>
      </c>
      <c r="S518" s="9" t="s">
        <v>5277</v>
      </c>
      <c r="T518" s="9" t="s">
        <v>4658</v>
      </c>
      <c r="U518" s="9" t="s">
        <v>512</v>
      </c>
      <c r="V518" s="9" t="s">
        <v>4657</v>
      </c>
      <c r="W518" s="9" t="s">
        <v>51</v>
      </c>
      <c r="X518" s="9" t="s">
        <v>52</v>
      </c>
      <c r="Y518" s="9" t="s">
        <v>5275</v>
      </c>
      <c r="Z518" s="9" t="s">
        <v>54</v>
      </c>
      <c r="AA518" s="9" t="s">
        <v>55</v>
      </c>
      <c r="AB518" s="9" t="s">
        <v>5248</v>
      </c>
      <c r="AC518" s="12">
        <v>0</v>
      </c>
      <c r="AD518" s="6"/>
      <c r="AE518" s="10" t="str" cm="1">
        <f t="array" aca="1" ref="AE518" ca="1">IFERROR(_xlfn.XLOOKUP(MID(CELL("filename",$A$1),FIND("]",CELL("filename",$A$1))+1,255)&amp;"|"&amp;$C518,Fonte_OM_Objeto!$G:$G,Fonte_OM_Objeto!$J:$J),"")</f>
        <v/>
      </c>
      <c r="AF518" s="10" t="str" cm="1">
        <f t="array" aca="1" ref="AF518" ca="1">IFERROR(_xlfn.XLOOKUP(MID(CELL("filename",$A$1),FIND("]",CELL("filename",$A$1))+1,255)&amp;"|"&amp;$C518,Fonte_OM_Objeto!$G:$G,Fonte_OM_Objeto!$K:$K),"")</f>
        <v/>
      </c>
    </row>
    <row r="519" spans="1:32" s="1" customFormat="1" ht="19.7" customHeight="1" x14ac:dyDescent="0.2">
      <c r="A519" s="9" t="s">
        <v>30</v>
      </c>
      <c r="B519" s="9" t="s">
        <v>31</v>
      </c>
      <c r="C519" s="9" t="s">
        <v>6064</v>
      </c>
      <c r="D519" s="9" t="s">
        <v>33</v>
      </c>
      <c r="E519" s="9"/>
      <c r="F519" s="9" t="s">
        <v>6057</v>
      </c>
      <c r="G519" s="9" t="s">
        <v>6056</v>
      </c>
      <c r="H519" s="13" t="str">
        <f>IF($D519="BANCADA ESTADUAL (RP 7)","BANCADA ESTADUAL",IF($D519="RELATOR (RP 9)","COMISSÃO MISTA DO CONGRESSO",IFERROR(_xlfn.XLOOKUP($G519,$AH:$AH,$AI:$AI),IFERROR(_xlfn.XLOOKUP($G519,'2021'!$F:$F,'2021'!$G:$G),IFERROR(_xlfn.XLOOKUP($G519,'2022'!$G:$G,'2022'!$H:$H),IFERROR(_xlfn.XLOOKUP($G519,'2023'!$G:$G,'2023'!$H:$H),IFERROR(_xlfn.XLOOKUP($G519,'2019'!$G:$G,'2019'!$H:$H),IFERROR(_xlfn.XLOOKUP($G519,'2024'!$G:$G,'2024'!$H:$H),IFERROR(_xlfn.XLOOKUP($G519,'2025'!$G:$G,'2025'!$H:$H),IFERROR(_xlfn.XLOOKUP($G519,'2026'!$G:$G,'2026'!$H:$H),""))))))))))</f>
        <v>DEPUTADO FEDERAL</v>
      </c>
      <c r="I519" s="9" t="s">
        <v>512</v>
      </c>
      <c r="J519" s="9" t="s">
        <v>293</v>
      </c>
      <c r="K519" s="9" t="s">
        <v>40</v>
      </c>
      <c r="L519" s="9" t="s">
        <v>41</v>
      </c>
      <c r="M519" s="9" t="s">
        <v>232</v>
      </c>
      <c r="N519" s="9" t="s">
        <v>233</v>
      </c>
      <c r="O519" s="9" t="s">
        <v>5690</v>
      </c>
      <c r="P519" s="9" t="s">
        <v>45</v>
      </c>
      <c r="Q519" s="9" t="s">
        <v>235</v>
      </c>
      <c r="R519" s="9" t="s">
        <v>45</v>
      </c>
      <c r="S519" s="9" t="s">
        <v>5277</v>
      </c>
      <c r="T519" s="9" t="s">
        <v>884</v>
      </c>
      <c r="U519" s="9" t="s">
        <v>512</v>
      </c>
      <c r="V519" s="9" t="s">
        <v>5238</v>
      </c>
      <c r="W519" s="9" t="s">
        <v>51</v>
      </c>
      <c r="X519" s="9" t="s">
        <v>102</v>
      </c>
      <c r="Y519" s="9" t="s">
        <v>53</v>
      </c>
      <c r="Z519" s="9" t="s">
        <v>54</v>
      </c>
      <c r="AA519" s="9" t="s">
        <v>55</v>
      </c>
      <c r="AB519" s="9" t="s">
        <v>5248</v>
      </c>
      <c r="AC519" s="12">
        <v>0</v>
      </c>
      <c r="AD519" s="6"/>
      <c r="AE519" s="10" t="str" cm="1">
        <f t="array" aca="1" ref="AE519" ca="1">IFERROR(_xlfn.XLOOKUP(MID(CELL("filename",$A$1),FIND("]",CELL("filename",$A$1))+1,255)&amp;"|"&amp;$C519,Fonte_OM_Objeto!$G:$G,Fonte_OM_Objeto!$J:$J),"")</f>
        <v/>
      </c>
      <c r="AF519" s="10" t="str" cm="1">
        <f t="array" aca="1" ref="AF519" ca="1">IFERROR(_xlfn.XLOOKUP(MID(CELL("filename",$A$1),FIND("]",CELL("filename",$A$1))+1,255)&amp;"|"&amp;$C519,Fonte_OM_Objeto!$G:$G,Fonte_OM_Objeto!$K:$K),"")</f>
        <v/>
      </c>
    </row>
    <row r="520" spans="1:32" s="1" customFormat="1" ht="19.7" customHeight="1" x14ac:dyDescent="0.2">
      <c r="A520" s="9" t="s">
        <v>30</v>
      </c>
      <c r="B520" s="9" t="s">
        <v>31</v>
      </c>
      <c r="C520" s="9" t="s">
        <v>6064</v>
      </c>
      <c r="D520" s="9" t="s">
        <v>33</v>
      </c>
      <c r="E520" s="9"/>
      <c r="F520" s="9" t="s">
        <v>6057</v>
      </c>
      <c r="G520" s="9" t="s">
        <v>6056</v>
      </c>
      <c r="H520" s="13" t="str">
        <f>IF($D520="BANCADA ESTADUAL (RP 7)","BANCADA ESTADUAL",IF($D520="RELATOR (RP 9)","COMISSÃO MISTA DO CONGRESSO",IFERROR(_xlfn.XLOOKUP($G520,$AH:$AH,$AI:$AI),IFERROR(_xlfn.XLOOKUP($G520,'2021'!$F:$F,'2021'!$G:$G),IFERROR(_xlfn.XLOOKUP($G520,'2022'!$G:$G,'2022'!$H:$H),IFERROR(_xlfn.XLOOKUP($G520,'2023'!$G:$G,'2023'!$H:$H),IFERROR(_xlfn.XLOOKUP($G520,'2019'!$G:$G,'2019'!$H:$H),IFERROR(_xlfn.XLOOKUP($G520,'2024'!$G:$G,'2024'!$H:$H),IFERROR(_xlfn.XLOOKUP($G520,'2025'!$G:$G,'2025'!$H:$H),IFERROR(_xlfn.XLOOKUP($G520,'2026'!$G:$G,'2026'!$H:$H),""))))))))))</f>
        <v>DEPUTADO FEDERAL</v>
      </c>
      <c r="I520" s="9" t="s">
        <v>512</v>
      </c>
      <c r="J520" s="9" t="s">
        <v>293</v>
      </c>
      <c r="K520" s="9" t="s">
        <v>40</v>
      </c>
      <c r="L520" s="9" t="s">
        <v>41</v>
      </c>
      <c r="M520" s="9" t="s">
        <v>232</v>
      </c>
      <c r="N520" s="9" t="s">
        <v>233</v>
      </c>
      <c r="O520" s="9" t="s">
        <v>5690</v>
      </c>
      <c r="P520" s="9" t="s">
        <v>45</v>
      </c>
      <c r="Q520" s="9" t="s">
        <v>235</v>
      </c>
      <c r="R520" s="9" t="s">
        <v>45</v>
      </c>
      <c r="S520" s="9" t="s">
        <v>5277</v>
      </c>
      <c r="T520" s="9" t="s">
        <v>884</v>
      </c>
      <c r="U520" s="9" t="s">
        <v>512</v>
      </c>
      <c r="V520" s="9" t="s">
        <v>5238</v>
      </c>
      <c r="W520" s="9" t="s">
        <v>51</v>
      </c>
      <c r="X520" s="9" t="s">
        <v>52</v>
      </c>
      <c r="Y520" s="9" t="s">
        <v>5275</v>
      </c>
      <c r="Z520" s="9" t="s">
        <v>54</v>
      </c>
      <c r="AA520" s="9" t="s">
        <v>55</v>
      </c>
      <c r="AB520" s="9" t="s">
        <v>5248</v>
      </c>
      <c r="AC520" s="12">
        <v>0</v>
      </c>
      <c r="AD520" s="6"/>
      <c r="AE520" s="10" t="str" cm="1">
        <f t="array" aca="1" ref="AE520" ca="1">IFERROR(_xlfn.XLOOKUP(MID(CELL("filename",$A$1),FIND("]",CELL("filename",$A$1))+1,255)&amp;"|"&amp;$C520,Fonte_OM_Objeto!$G:$G,Fonte_OM_Objeto!$J:$J),"")</f>
        <v/>
      </c>
      <c r="AF520" s="10" t="str" cm="1">
        <f t="array" aca="1" ref="AF520" ca="1">IFERROR(_xlfn.XLOOKUP(MID(CELL("filename",$A$1),FIND("]",CELL("filename",$A$1))+1,255)&amp;"|"&amp;$C520,Fonte_OM_Objeto!$G:$G,Fonte_OM_Objeto!$K:$K),"")</f>
        <v/>
      </c>
    </row>
    <row r="521" spans="1:32" s="1" customFormat="1" ht="19.7" customHeight="1" x14ac:dyDescent="0.2">
      <c r="A521" s="9" t="s">
        <v>30</v>
      </c>
      <c r="B521" s="9" t="s">
        <v>31</v>
      </c>
      <c r="C521" s="9" t="s">
        <v>6063</v>
      </c>
      <c r="D521" s="9" t="s">
        <v>33</v>
      </c>
      <c r="E521" s="9"/>
      <c r="F521" s="9" t="s">
        <v>6057</v>
      </c>
      <c r="G521" s="9" t="s">
        <v>6056</v>
      </c>
      <c r="H521" s="13" t="str">
        <f>IF($D521="BANCADA ESTADUAL (RP 7)","BANCADA ESTADUAL",IF($D521="RELATOR (RP 9)","COMISSÃO MISTA DO CONGRESSO",IFERROR(_xlfn.XLOOKUP($G521,$AH:$AH,$AI:$AI),IFERROR(_xlfn.XLOOKUP($G521,'2021'!$F:$F,'2021'!$G:$G),IFERROR(_xlfn.XLOOKUP($G521,'2022'!$G:$G,'2022'!$H:$H),IFERROR(_xlfn.XLOOKUP($G521,'2023'!$G:$G,'2023'!$H:$H),IFERROR(_xlfn.XLOOKUP($G521,'2019'!$G:$G,'2019'!$H:$H),IFERROR(_xlfn.XLOOKUP($G521,'2024'!$G:$G,'2024'!$H:$H),IFERROR(_xlfn.XLOOKUP($G521,'2025'!$G:$G,'2025'!$H:$H),IFERROR(_xlfn.XLOOKUP($G521,'2026'!$G:$G,'2026'!$H:$H),""))))))))))</f>
        <v>DEPUTADO FEDERAL</v>
      </c>
      <c r="I521" s="9" t="s">
        <v>512</v>
      </c>
      <c r="J521" s="9" t="s">
        <v>293</v>
      </c>
      <c r="K521" s="9" t="s">
        <v>40</v>
      </c>
      <c r="L521" s="9" t="s">
        <v>41</v>
      </c>
      <c r="M521" s="9" t="s">
        <v>232</v>
      </c>
      <c r="N521" s="9" t="s">
        <v>233</v>
      </c>
      <c r="O521" s="9" t="s">
        <v>6055</v>
      </c>
      <c r="P521" s="9" t="s">
        <v>45</v>
      </c>
      <c r="Q521" s="9" t="s">
        <v>235</v>
      </c>
      <c r="R521" s="9" t="s">
        <v>45</v>
      </c>
      <c r="S521" s="9" t="s">
        <v>5277</v>
      </c>
      <c r="T521" s="9" t="s">
        <v>2678</v>
      </c>
      <c r="U521" s="9" t="s">
        <v>512</v>
      </c>
      <c r="V521" s="9" t="s">
        <v>2492</v>
      </c>
      <c r="W521" s="9" t="s">
        <v>51</v>
      </c>
      <c r="X521" s="9" t="s">
        <v>102</v>
      </c>
      <c r="Y521" s="9" t="s">
        <v>53</v>
      </c>
      <c r="Z521" s="9" t="s">
        <v>54</v>
      </c>
      <c r="AA521" s="9" t="s">
        <v>55</v>
      </c>
      <c r="AB521" s="9" t="s">
        <v>5248</v>
      </c>
      <c r="AC521" s="12">
        <v>0</v>
      </c>
      <c r="AD521" s="6"/>
      <c r="AE521" s="10" t="str" cm="1">
        <f t="array" aca="1" ref="AE521" ca="1">IFERROR(_xlfn.XLOOKUP(MID(CELL("filename",$A$1),FIND("]",CELL("filename",$A$1))+1,255)&amp;"|"&amp;$C521,Fonte_OM_Objeto!$G:$G,Fonte_OM_Objeto!$J:$J),"")</f>
        <v/>
      </c>
      <c r="AF521" s="10" t="str" cm="1">
        <f t="array" aca="1" ref="AF521" ca="1">IFERROR(_xlfn.XLOOKUP(MID(CELL("filename",$A$1),FIND("]",CELL("filename",$A$1))+1,255)&amp;"|"&amp;$C521,Fonte_OM_Objeto!$G:$G,Fonte_OM_Objeto!$K:$K),"")</f>
        <v/>
      </c>
    </row>
    <row r="522" spans="1:32" s="1" customFormat="1" ht="19.7" customHeight="1" x14ac:dyDescent="0.2">
      <c r="A522" s="9" t="s">
        <v>30</v>
      </c>
      <c r="B522" s="9" t="s">
        <v>31</v>
      </c>
      <c r="C522" s="9" t="s">
        <v>6063</v>
      </c>
      <c r="D522" s="9" t="s">
        <v>33</v>
      </c>
      <c r="E522" s="9"/>
      <c r="F522" s="9" t="s">
        <v>6057</v>
      </c>
      <c r="G522" s="9" t="s">
        <v>6056</v>
      </c>
      <c r="H522" s="13" t="str">
        <f>IF($D522="BANCADA ESTADUAL (RP 7)","BANCADA ESTADUAL",IF($D522="RELATOR (RP 9)","COMISSÃO MISTA DO CONGRESSO",IFERROR(_xlfn.XLOOKUP($G522,$AH:$AH,$AI:$AI),IFERROR(_xlfn.XLOOKUP($G522,'2021'!$F:$F,'2021'!$G:$G),IFERROR(_xlfn.XLOOKUP($G522,'2022'!$G:$G,'2022'!$H:$H),IFERROR(_xlfn.XLOOKUP($G522,'2023'!$G:$G,'2023'!$H:$H),IFERROR(_xlfn.XLOOKUP($G522,'2019'!$G:$G,'2019'!$H:$H),IFERROR(_xlfn.XLOOKUP($G522,'2024'!$G:$G,'2024'!$H:$H),IFERROR(_xlfn.XLOOKUP($G522,'2025'!$G:$G,'2025'!$H:$H),IFERROR(_xlfn.XLOOKUP($G522,'2026'!$G:$G,'2026'!$H:$H),""))))))))))</f>
        <v>DEPUTADO FEDERAL</v>
      </c>
      <c r="I522" s="9" t="s">
        <v>512</v>
      </c>
      <c r="J522" s="9" t="s">
        <v>293</v>
      </c>
      <c r="K522" s="9" t="s">
        <v>40</v>
      </c>
      <c r="L522" s="9" t="s">
        <v>41</v>
      </c>
      <c r="M522" s="9" t="s">
        <v>232</v>
      </c>
      <c r="N522" s="9" t="s">
        <v>233</v>
      </c>
      <c r="O522" s="9" t="s">
        <v>6055</v>
      </c>
      <c r="P522" s="9" t="s">
        <v>45</v>
      </c>
      <c r="Q522" s="9" t="s">
        <v>235</v>
      </c>
      <c r="R522" s="9" t="s">
        <v>45</v>
      </c>
      <c r="S522" s="9" t="s">
        <v>5277</v>
      </c>
      <c r="T522" s="9" t="s">
        <v>2678</v>
      </c>
      <c r="U522" s="9" t="s">
        <v>512</v>
      </c>
      <c r="V522" s="9" t="s">
        <v>2492</v>
      </c>
      <c r="W522" s="9" t="s">
        <v>51</v>
      </c>
      <c r="X522" s="9" t="s">
        <v>52</v>
      </c>
      <c r="Y522" s="9" t="s">
        <v>5275</v>
      </c>
      <c r="Z522" s="9" t="s">
        <v>54</v>
      </c>
      <c r="AA522" s="9" t="s">
        <v>55</v>
      </c>
      <c r="AB522" s="9" t="s">
        <v>5248</v>
      </c>
      <c r="AC522" s="12">
        <v>0</v>
      </c>
      <c r="AD522" s="6"/>
      <c r="AE522" s="10" t="str" cm="1">
        <f t="array" aca="1" ref="AE522" ca="1">IFERROR(_xlfn.XLOOKUP(MID(CELL("filename",$A$1),FIND("]",CELL("filename",$A$1))+1,255)&amp;"|"&amp;$C522,Fonte_OM_Objeto!$G:$G,Fonte_OM_Objeto!$J:$J),"")</f>
        <v/>
      </c>
      <c r="AF522" s="10" t="str" cm="1">
        <f t="array" aca="1" ref="AF522" ca="1">IFERROR(_xlfn.XLOOKUP(MID(CELL("filename",$A$1),FIND("]",CELL("filename",$A$1))+1,255)&amp;"|"&amp;$C522,Fonte_OM_Objeto!$G:$G,Fonte_OM_Objeto!$K:$K),"")</f>
        <v/>
      </c>
    </row>
    <row r="523" spans="1:32" s="1" customFormat="1" ht="19.7" customHeight="1" x14ac:dyDescent="0.2">
      <c r="A523" s="9" t="s">
        <v>30</v>
      </c>
      <c r="B523" s="9" t="s">
        <v>31</v>
      </c>
      <c r="C523" s="9" t="s">
        <v>6062</v>
      </c>
      <c r="D523" s="9" t="s">
        <v>33</v>
      </c>
      <c r="E523" s="9"/>
      <c r="F523" s="9" t="s">
        <v>6057</v>
      </c>
      <c r="G523" s="9" t="s">
        <v>6056</v>
      </c>
      <c r="H523" s="13" t="str">
        <f>IF($D523="BANCADA ESTADUAL (RP 7)","BANCADA ESTADUAL",IF($D523="RELATOR (RP 9)","COMISSÃO MISTA DO CONGRESSO",IFERROR(_xlfn.XLOOKUP($G523,$AH:$AH,$AI:$AI),IFERROR(_xlfn.XLOOKUP($G523,'2021'!$F:$F,'2021'!$G:$G),IFERROR(_xlfn.XLOOKUP($G523,'2022'!$G:$G,'2022'!$H:$H),IFERROR(_xlfn.XLOOKUP($G523,'2023'!$G:$G,'2023'!$H:$H),IFERROR(_xlfn.XLOOKUP($G523,'2019'!$G:$G,'2019'!$H:$H),IFERROR(_xlfn.XLOOKUP($G523,'2024'!$G:$G,'2024'!$H:$H),IFERROR(_xlfn.XLOOKUP($G523,'2025'!$G:$G,'2025'!$H:$H),IFERROR(_xlfn.XLOOKUP($G523,'2026'!$G:$G,'2026'!$H:$H),""))))))))))</f>
        <v>DEPUTADO FEDERAL</v>
      </c>
      <c r="I523" s="9" t="s">
        <v>512</v>
      </c>
      <c r="J523" s="9" t="s">
        <v>293</v>
      </c>
      <c r="K523" s="9" t="s">
        <v>40</v>
      </c>
      <c r="L523" s="9" t="s">
        <v>41</v>
      </c>
      <c r="M523" s="9" t="s">
        <v>232</v>
      </c>
      <c r="N523" s="9" t="s">
        <v>233</v>
      </c>
      <c r="O523" s="9" t="s">
        <v>6055</v>
      </c>
      <c r="P523" s="9" t="s">
        <v>45</v>
      </c>
      <c r="Q523" s="9" t="s">
        <v>235</v>
      </c>
      <c r="R523" s="9" t="s">
        <v>45</v>
      </c>
      <c r="S523" s="9" t="s">
        <v>5277</v>
      </c>
      <c r="T523" s="9" t="s">
        <v>2678</v>
      </c>
      <c r="U523" s="9" t="s">
        <v>512</v>
      </c>
      <c r="V523" s="9" t="s">
        <v>2492</v>
      </c>
      <c r="W523" s="9" t="s">
        <v>51</v>
      </c>
      <c r="X523" s="9" t="s">
        <v>52</v>
      </c>
      <c r="Y523" s="9" t="s">
        <v>5275</v>
      </c>
      <c r="Z523" s="9" t="s">
        <v>54</v>
      </c>
      <c r="AA523" s="9" t="s">
        <v>55</v>
      </c>
      <c r="AB523" s="9" t="s">
        <v>5248</v>
      </c>
      <c r="AC523" s="12">
        <v>0</v>
      </c>
      <c r="AD523" s="6"/>
      <c r="AE523" s="10" t="str" cm="1">
        <f t="array" aca="1" ref="AE523" ca="1">IFERROR(_xlfn.XLOOKUP(MID(CELL("filename",$A$1),FIND("]",CELL("filename",$A$1))+1,255)&amp;"|"&amp;$C523,Fonte_OM_Objeto!$G:$G,Fonte_OM_Objeto!$J:$J),"")</f>
        <v/>
      </c>
      <c r="AF523" s="10" t="str" cm="1">
        <f t="array" aca="1" ref="AF523" ca="1">IFERROR(_xlfn.XLOOKUP(MID(CELL("filename",$A$1),FIND("]",CELL("filename",$A$1))+1,255)&amp;"|"&amp;$C523,Fonte_OM_Objeto!$G:$G,Fonte_OM_Objeto!$K:$K),"")</f>
        <v/>
      </c>
    </row>
    <row r="524" spans="1:32" s="1" customFormat="1" ht="19.7" customHeight="1" x14ac:dyDescent="0.2">
      <c r="A524" s="9" t="s">
        <v>30</v>
      </c>
      <c r="B524" s="9" t="s">
        <v>31</v>
      </c>
      <c r="C524" s="9" t="s">
        <v>6061</v>
      </c>
      <c r="D524" s="9" t="s">
        <v>33</v>
      </c>
      <c r="E524" s="9"/>
      <c r="F524" s="9" t="s">
        <v>6057</v>
      </c>
      <c r="G524" s="9" t="s">
        <v>6056</v>
      </c>
      <c r="H524" s="13" t="str">
        <f>IF($D524="BANCADA ESTADUAL (RP 7)","BANCADA ESTADUAL",IF($D524="RELATOR (RP 9)","COMISSÃO MISTA DO CONGRESSO",IFERROR(_xlfn.XLOOKUP($G524,$AH:$AH,$AI:$AI),IFERROR(_xlfn.XLOOKUP($G524,'2021'!$F:$F,'2021'!$G:$G),IFERROR(_xlfn.XLOOKUP($G524,'2022'!$G:$G,'2022'!$H:$H),IFERROR(_xlfn.XLOOKUP($G524,'2023'!$G:$G,'2023'!$H:$H),IFERROR(_xlfn.XLOOKUP($G524,'2019'!$G:$G,'2019'!$H:$H),IFERROR(_xlfn.XLOOKUP($G524,'2024'!$G:$G,'2024'!$H:$H),IFERROR(_xlfn.XLOOKUP($G524,'2025'!$G:$G,'2025'!$H:$H),IFERROR(_xlfn.XLOOKUP($G524,'2026'!$G:$G,'2026'!$H:$H),""))))))))))</f>
        <v>DEPUTADO FEDERAL</v>
      </c>
      <c r="I524" s="9" t="s">
        <v>512</v>
      </c>
      <c r="J524" s="9" t="s">
        <v>293</v>
      </c>
      <c r="K524" s="9" t="s">
        <v>40</v>
      </c>
      <c r="L524" s="9" t="s">
        <v>41</v>
      </c>
      <c r="M524" s="9" t="s">
        <v>232</v>
      </c>
      <c r="N524" s="9" t="s">
        <v>233</v>
      </c>
      <c r="O524" s="9" t="s">
        <v>5690</v>
      </c>
      <c r="P524" s="9" t="s">
        <v>45</v>
      </c>
      <c r="Q524" s="9" t="s">
        <v>235</v>
      </c>
      <c r="R524" s="9" t="s">
        <v>45</v>
      </c>
      <c r="S524" s="9" t="s">
        <v>5277</v>
      </c>
      <c r="T524" s="9" t="s">
        <v>884</v>
      </c>
      <c r="U524" s="9" t="s">
        <v>512</v>
      </c>
      <c r="V524" s="9" t="s">
        <v>5238</v>
      </c>
      <c r="W524" s="9" t="s">
        <v>51</v>
      </c>
      <c r="X524" s="9" t="s">
        <v>52</v>
      </c>
      <c r="Y524" s="9" t="s">
        <v>5275</v>
      </c>
      <c r="Z524" s="9" t="s">
        <v>5207</v>
      </c>
      <c r="AA524" s="9" t="s">
        <v>55</v>
      </c>
      <c r="AB524" s="9" t="s">
        <v>5248</v>
      </c>
      <c r="AC524" s="12">
        <v>0</v>
      </c>
      <c r="AD524" s="6"/>
      <c r="AE524" s="10" t="str" cm="1">
        <f t="array" aca="1" ref="AE524" ca="1">IFERROR(_xlfn.XLOOKUP(MID(CELL("filename",$A$1),FIND("]",CELL("filename",$A$1))+1,255)&amp;"|"&amp;$C524,Fonte_OM_Objeto!$G:$G,Fonte_OM_Objeto!$J:$J),"")</f>
        <v/>
      </c>
      <c r="AF524" s="10" t="str" cm="1">
        <f t="array" aca="1" ref="AF524" ca="1">IFERROR(_xlfn.XLOOKUP(MID(CELL("filename",$A$1),FIND("]",CELL("filename",$A$1))+1,255)&amp;"|"&amp;$C524,Fonte_OM_Objeto!$G:$G,Fonte_OM_Objeto!$K:$K),"")</f>
        <v/>
      </c>
    </row>
    <row r="525" spans="1:32" s="1" customFormat="1" ht="19.7" customHeight="1" x14ac:dyDescent="0.2">
      <c r="A525" s="9" t="s">
        <v>30</v>
      </c>
      <c r="B525" s="9" t="s">
        <v>31</v>
      </c>
      <c r="C525" s="9" t="s">
        <v>6060</v>
      </c>
      <c r="D525" s="9" t="s">
        <v>33</v>
      </c>
      <c r="E525" s="9"/>
      <c r="F525" s="9" t="s">
        <v>6057</v>
      </c>
      <c r="G525" s="9" t="s">
        <v>6056</v>
      </c>
      <c r="H525" s="13" t="str">
        <f>IF($D525="BANCADA ESTADUAL (RP 7)","BANCADA ESTADUAL",IF($D525="RELATOR (RP 9)","COMISSÃO MISTA DO CONGRESSO",IFERROR(_xlfn.XLOOKUP($G525,$AH:$AH,$AI:$AI),IFERROR(_xlfn.XLOOKUP($G525,'2021'!$F:$F,'2021'!$G:$G),IFERROR(_xlfn.XLOOKUP($G525,'2022'!$G:$G,'2022'!$H:$H),IFERROR(_xlfn.XLOOKUP($G525,'2023'!$G:$G,'2023'!$H:$H),IFERROR(_xlfn.XLOOKUP($G525,'2019'!$G:$G,'2019'!$H:$H),IFERROR(_xlfn.XLOOKUP($G525,'2024'!$G:$G,'2024'!$H:$H),IFERROR(_xlfn.XLOOKUP($G525,'2025'!$G:$G,'2025'!$H:$H),IFERROR(_xlfn.XLOOKUP($G525,'2026'!$G:$G,'2026'!$H:$H),""))))))))))</f>
        <v>DEPUTADO FEDERAL</v>
      </c>
      <c r="I525" s="9" t="s">
        <v>512</v>
      </c>
      <c r="J525" s="9" t="s">
        <v>293</v>
      </c>
      <c r="K525" s="9" t="s">
        <v>40</v>
      </c>
      <c r="L525" s="9" t="s">
        <v>41</v>
      </c>
      <c r="M525" s="9" t="s">
        <v>232</v>
      </c>
      <c r="N525" s="9" t="s">
        <v>233</v>
      </c>
      <c r="O525" s="9" t="s">
        <v>5690</v>
      </c>
      <c r="P525" s="9" t="s">
        <v>45</v>
      </c>
      <c r="Q525" s="9" t="s">
        <v>235</v>
      </c>
      <c r="R525" s="9" t="s">
        <v>45</v>
      </c>
      <c r="S525" s="9" t="s">
        <v>5277</v>
      </c>
      <c r="T525" s="9" t="s">
        <v>884</v>
      </c>
      <c r="U525" s="9" t="s">
        <v>512</v>
      </c>
      <c r="V525" s="9" t="s">
        <v>5238</v>
      </c>
      <c r="W525" s="9" t="s">
        <v>51</v>
      </c>
      <c r="X525" s="9" t="s">
        <v>52</v>
      </c>
      <c r="Y525" s="9" t="s">
        <v>5275</v>
      </c>
      <c r="Z525" s="9" t="s">
        <v>5207</v>
      </c>
      <c r="AA525" s="9" t="s">
        <v>55</v>
      </c>
      <c r="AB525" s="9" t="s">
        <v>5248</v>
      </c>
      <c r="AC525" s="12">
        <v>0</v>
      </c>
      <c r="AD525" s="6"/>
      <c r="AE525" s="10" t="str" cm="1">
        <f t="array" aca="1" ref="AE525" ca="1">IFERROR(_xlfn.XLOOKUP(MID(CELL("filename",$A$1),FIND("]",CELL("filename",$A$1))+1,255)&amp;"|"&amp;$C525,Fonte_OM_Objeto!$G:$G,Fonte_OM_Objeto!$J:$J),"")</f>
        <v/>
      </c>
      <c r="AF525" s="10" t="str" cm="1">
        <f t="array" aca="1" ref="AF525" ca="1">IFERROR(_xlfn.XLOOKUP(MID(CELL("filename",$A$1),FIND("]",CELL("filename",$A$1))+1,255)&amp;"|"&amp;$C525,Fonte_OM_Objeto!$G:$G,Fonte_OM_Objeto!$K:$K),"")</f>
        <v/>
      </c>
    </row>
    <row r="526" spans="1:32" s="1" customFormat="1" ht="19.7" customHeight="1" x14ac:dyDescent="0.2">
      <c r="A526" s="9" t="s">
        <v>30</v>
      </c>
      <c r="B526" s="9" t="s">
        <v>31</v>
      </c>
      <c r="C526" s="9" t="s">
        <v>6059</v>
      </c>
      <c r="D526" s="9" t="s">
        <v>33</v>
      </c>
      <c r="E526" s="9"/>
      <c r="F526" s="9" t="s">
        <v>6057</v>
      </c>
      <c r="G526" s="9" t="s">
        <v>6056</v>
      </c>
      <c r="H526" s="13" t="str">
        <f>IF($D526="BANCADA ESTADUAL (RP 7)","BANCADA ESTADUAL",IF($D526="RELATOR (RP 9)","COMISSÃO MISTA DO CONGRESSO",IFERROR(_xlfn.XLOOKUP($G526,$AH:$AH,$AI:$AI),IFERROR(_xlfn.XLOOKUP($G526,'2021'!$F:$F,'2021'!$G:$G),IFERROR(_xlfn.XLOOKUP($G526,'2022'!$G:$G,'2022'!$H:$H),IFERROR(_xlfn.XLOOKUP($G526,'2023'!$G:$G,'2023'!$H:$H),IFERROR(_xlfn.XLOOKUP($G526,'2019'!$G:$G,'2019'!$H:$H),IFERROR(_xlfn.XLOOKUP($G526,'2024'!$G:$G,'2024'!$H:$H),IFERROR(_xlfn.XLOOKUP($G526,'2025'!$G:$G,'2025'!$H:$H),IFERROR(_xlfn.XLOOKUP($G526,'2026'!$G:$G,'2026'!$H:$H),""))))))))))</f>
        <v>DEPUTADO FEDERAL</v>
      </c>
      <c r="I526" s="9" t="s">
        <v>512</v>
      </c>
      <c r="J526" s="9" t="s">
        <v>293</v>
      </c>
      <c r="K526" s="9" t="s">
        <v>40</v>
      </c>
      <c r="L526" s="9" t="s">
        <v>41</v>
      </c>
      <c r="M526" s="9" t="s">
        <v>232</v>
      </c>
      <c r="N526" s="9" t="s">
        <v>233</v>
      </c>
      <c r="O526" s="9" t="s">
        <v>5690</v>
      </c>
      <c r="P526" s="9" t="s">
        <v>45</v>
      </c>
      <c r="Q526" s="9" t="s">
        <v>235</v>
      </c>
      <c r="R526" s="9" t="s">
        <v>45</v>
      </c>
      <c r="S526" s="9" t="s">
        <v>5277</v>
      </c>
      <c r="T526" s="9" t="s">
        <v>884</v>
      </c>
      <c r="U526" s="9" t="s">
        <v>512</v>
      </c>
      <c r="V526" s="9" t="s">
        <v>5238</v>
      </c>
      <c r="W526" s="9" t="s">
        <v>51</v>
      </c>
      <c r="X526" s="9" t="s">
        <v>52</v>
      </c>
      <c r="Y526" s="9" t="s">
        <v>5275</v>
      </c>
      <c r="Z526" s="9" t="s">
        <v>5207</v>
      </c>
      <c r="AA526" s="9" t="s">
        <v>55</v>
      </c>
      <c r="AB526" s="9" t="s">
        <v>5248</v>
      </c>
      <c r="AC526" s="12">
        <v>0</v>
      </c>
      <c r="AD526" s="6"/>
      <c r="AE526" s="10" t="str" cm="1">
        <f t="array" aca="1" ref="AE526" ca="1">IFERROR(_xlfn.XLOOKUP(MID(CELL("filename",$A$1),FIND("]",CELL("filename",$A$1))+1,255)&amp;"|"&amp;$C526,Fonte_OM_Objeto!$G:$G,Fonte_OM_Objeto!$J:$J),"")</f>
        <v/>
      </c>
      <c r="AF526" s="10" t="str" cm="1">
        <f t="array" aca="1" ref="AF526" ca="1">IFERROR(_xlfn.XLOOKUP(MID(CELL("filename",$A$1),FIND("]",CELL("filename",$A$1))+1,255)&amp;"|"&amp;$C526,Fonte_OM_Objeto!$G:$G,Fonte_OM_Objeto!$K:$K),"")</f>
        <v/>
      </c>
    </row>
    <row r="527" spans="1:32" s="1" customFormat="1" ht="19.7" customHeight="1" x14ac:dyDescent="0.2">
      <c r="A527" s="9" t="s">
        <v>30</v>
      </c>
      <c r="B527" s="9" t="s">
        <v>31</v>
      </c>
      <c r="C527" s="9" t="s">
        <v>6058</v>
      </c>
      <c r="D527" s="9" t="s">
        <v>33</v>
      </c>
      <c r="E527" s="9"/>
      <c r="F527" s="9" t="s">
        <v>6057</v>
      </c>
      <c r="G527" s="9" t="s">
        <v>6056</v>
      </c>
      <c r="H527" s="13" t="str">
        <f>IF($D527="BANCADA ESTADUAL (RP 7)","BANCADA ESTADUAL",IF($D527="RELATOR (RP 9)","COMISSÃO MISTA DO CONGRESSO",IFERROR(_xlfn.XLOOKUP($G527,$AH:$AH,$AI:$AI),IFERROR(_xlfn.XLOOKUP($G527,'2021'!$F:$F,'2021'!$G:$G),IFERROR(_xlfn.XLOOKUP($G527,'2022'!$G:$G,'2022'!$H:$H),IFERROR(_xlfn.XLOOKUP($G527,'2023'!$G:$G,'2023'!$H:$H),IFERROR(_xlfn.XLOOKUP($G527,'2019'!$G:$G,'2019'!$H:$H),IFERROR(_xlfn.XLOOKUP($G527,'2024'!$G:$G,'2024'!$H:$H),IFERROR(_xlfn.XLOOKUP($G527,'2025'!$G:$G,'2025'!$H:$H),IFERROR(_xlfn.XLOOKUP($G527,'2026'!$G:$G,'2026'!$H:$H),""))))))))))</f>
        <v>DEPUTADO FEDERAL</v>
      </c>
      <c r="I527" s="9" t="s">
        <v>512</v>
      </c>
      <c r="J527" s="9" t="s">
        <v>293</v>
      </c>
      <c r="K527" s="9" t="s">
        <v>40</v>
      </c>
      <c r="L527" s="9" t="s">
        <v>41</v>
      </c>
      <c r="M527" s="9" t="s">
        <v>232</v>
      </c>
      <c r="N527" s="9" t="s">
        <v>233</v>
      </c>
      <c r="O527" s="9" t="s">
        <v>6055</v>
      </c>
      <c r="P527" s="9" t="s">
        <v>45</v>
      </c>
      <c r="Q527" s="9" t="s">
        <v>235</v>
      </c>
      <c r="R527" s="9" t="s">
        <v>45</v>
      </c>
      <c r="S527" s="9" t="s">
        <v>5277</v>
      </c>
      <c r="T527" s="9" t="s">
        <v>2678</v>
      </c>
      <c r="U527" s="9" t="s">
        <v>512</v>
      </c>
      <c r="V527" s="9" t="s">
        <v>2492</v>
      </c>
      <c r="W527" s="9" t="s">
        <v>51</v>
      </c>
      <c r="X527" s="9" t="s">
        <v>102</v>
      </c>
      <c r="Y527" s="9" t="s">
        <v>53</v>
      </c>
      <c r="Z527" s="9" t="s">
        <v>5207</v>
      </c>
      <c r="AA527" s="9" t="s">
        <v>55</v>
      </c>
      <c r="AB527" s="9" t="s">
        <v>5248</v>
      </c>
      <c r="AC527" s="12">
        <v>0</v>
      </c>
      <c r="AD527" s="6"/>
      <c r="AE527" s="10" t="str" cm="1">
        <f t="array" aca="1" ref="AE527" ca="1">IFERROR(_xlfn.XLOOKUP(MID(CELL("filename",$A$1),FIND("]",CELL("filename",$A$1))+1,255)&amp;"|"&amp;$C527,Fonte_OM_Objeto!$G:$G,Fonte_OM_Objeto!$J:$J),"")</f>
        <v/>
      </c>
      <c r="AF527" s="10" t="str" cm="1">
        <f t="array" aca="1" ref="AF527" ca="1">IFERROR(_xlfn.XLOOKUP(MID(CELL("filename",$A$1),FIND("]",CELL("filename",$A$1))+1,255)&amp;"|"&amp;$C527,Fonte_OM_Objeto!$G:$G,Fonte_OM_Objeto!$K:$K),"")</f>
        <v/>
      </c>
    </row>
    <row r="528" spans="1:32" s="1" customFormat="1" ht="19.7" customHeight="1" x14ac:dyDescent="0.2">
      <c r="A528" s="9" t="s">
        <v>30</v>
      </c>
      <c r="B528" s="9" t="s">
        <v>31</v>
      </c>
      <c r="C528" s="9" t="s">
        <v>6058</v>
      </c>
      <c r="D528" s="9" t="s">
        <v>33</v>
      </c>
      <c r="E528" s="9"/>
      <c r="F528" s="9" t="s">
        <v>6057</v>
      </c>
      <c r="G528" s="9" t="s">
        <v>6056</v>
      </c>
      <c r="H528" s="13" t="str">
        <f>IF($D528="BANCADA ESTADUAL (RP 7)","BANCADA ESTADUAL",IF($D528="RELATOR (RP 9)","COMISSÃO MISTA DO CONGRESSO",IFERROR(_xlfn.XLOOKUP($G528,$AH:$AH,$AI:$AI),IFERROR(_xlfn.XLOOKUP($G528,'2021'!$F:$F,'2021'!$G:$G),IFERROR(_xlfn.XLOOKUP($G528,'2022'!$G:$G,'2022'!$H:$H),IFERROR(_xlfn.XLOOKUP($G528,'2023'!$G:$G,'2023'!$H:$H),IFERROR(_xlfn.XLOOKUP($G528,'2019'!$G:$G,'2019'!$H:$H),IFERROR(_xlfn.XLOOKUP($G528,'2024'!$G:$G,'2024'!$H:$H),IFERROR(_xlfn.XLOOKUP($G528,'2025'!$G:$G,'2025'!$H:$H),IFERROR(_xlfn.XLOOKUP($G528,'2026'!$G:$G,'2026'!$H:$H),""))))))))))</f>
        <v>DEPUTADO FEDERAL</v>
      </c>
      <c r="I528" s="9" t="s">
        <v>512</v>
      </c>
      <c r="J528" s="9" t="s">
        <v>293</v>
      </c>
      <c r="K528" s="9" t="s">
        <v>40</v>
      </c>
      <c r="L528" s="9" t="s">
        <v>41</v>
      </c>
      <c r="M528" s="9" t="s">
        <v>232</v>
      </c>
      <c r="N528" s="9" t="s">
        <v>233</v>
      </c>
      <c r="O528" s="9" t="s">
        <v>6055</v>
      </c>
      <c r="P528" s="9" t="s">
        <v>45</v>
      </c>
      <c r="Q528" s="9" t="s">
        <v>235</v>
      </c>
      <c r="R528" s="9" t="s">
        <v>45</v>
      </c>
      <c r="S528" s="9" t="s">
        <v>5277</v>
      </c>
      <c r="T528" s="9" t="s">
        <v>2678</v>
      </c>
      <c r="U528" s="9" t="s">
        <v>512</v>
      </c>
      <c r="V528" s="9" t="s">
        <v>2492</v>
      </c>
      <c r="W528" s="9" t="s">
        <v>51</v>
      </c>
      <c r="X528" s="9" t="s">
        <v>52</v>
      </c>
      <c r="Y528" s="9" t="s">
        <v>5275</v>
      </c>
      <c r="Z528" s="9" t="s">
        <v>5207</v>
      </c>
      <c r="AA528" s="9" t="s">
        <v>55</v>
      </c>
      <c r="AB528" s="9" t="s">
        <v>5248</v>
      </c>
      <c r="AC528" s="12">
        <v>0</v>
      </c>
      <c r="AD528" s="6"/>
      <c r="AE528" s="10" t="str" cm="1">
        <f t="array" aca="1" ref="AE528" ca="1">IFERROR(_xlfn.XLOOKUP(MID(CELL("filename",$A$1),FIND("]",CELL("filename",$A$1))+1,255)&amp;"|"&amp;$C528,Fonte_OM_Objeto!$G:$G,Fonte_OM_Objeto!$J:$J),"")</f>
        <v/>
      </c>
      <c r="AF528" s="10" t="str" cm="1">
        <f t="array" aca="1" ref="AF528" ca="1">IFERROR(_xlfn.XLOOKUP(MID(CELL("filename",$A$1),FIND("]",CELL("filename",$A$1))+1,255)&amp;"|"&amp;$C528,Fonte_OM_Objeto!$G:$G,Fonte_OM_Objeto!$K:$K),"")</f>
        <v/>
      </c>
    </row>
    <row r="529" spans="1:32" s="1" customFormat="1" ht="19.7" customHeight="1" x14ac:dyDescent="0.2">
      <c r="A529" s="9" t="s">
        <v>30</v>
      </c>
      <c r="B529" s="9" t="s">
        <v>31</v>
      </c>
      <c r="C529" s="9" t="s">
        <v>6054</v>
      </c>
      <c r="D529" s="9" t="s">
        <v>33</v>
      </c>
      <c r="E529" s="9"/>
      <c r="F529" s="9" t="s">
        <v>6053</v>
      </c>
      <c r="G529" s="9" t="s">
        <v>6052</v>
      </c>
      <c r="H529" s="13" t="str">
        <f>IF($D529="BANCADA ESTADUAL (RP 7)","BANCADA ESTADUAL",IF($D529="RELATOR (RP 9)","COMISSÃO MISTA DO CONGRESSO",IFERROR(_xlfn.XLOOKUP($G529,$AH:$AH,$AI:$AI),IFERROR(_xlfn.XLOOKUP($G529,'2021'!$F:$F,'2021'!$G:$G),IFERROR(_xlfn.XLOOKUP($G529,'2022'!$G:$G,'2022'!$H:$H),IFERROR(_xlfn.XLOOKUP($G529,'2023'!$G:$G,'2023'!$H:$H),IFERROR(_xlfn.XLOOKUP($G529,'2019'!$G:$G,'2019'!$H:$H),IFERROR(_xlfn.XLOOKUP($G529,'2024'!$G:$G,'2024'!$H:$H),IFERROR(_xlfn.XLOOKUP($G529,'2025'!$G:$G,'2025'!$H:$H),IFERROR(_xlfn.XLOOKUP($G529,'2026'!$G:$G,'2026'!$H:$H),""))))))))))</f>
        <v>DEPUTADO FEDERAL</v>
      </c>
      <c r="I529" s="9" t="s">
        <v>212</v>
      </c>
      <c r="J529" s="9" t="s">
        <v>4375</v>
      </c>
      <c r="K529" s="9" t="s">
        <v>40</v>
      </c>
      <c r="L529" s="9" t="s">
        <v>41</v>
      </c>
      <c r="M529" s="9" t="s">
        <v>59</v>
      </c>
      <c r="N529" s="9" t="s">
        <v>5252</v>
      </c>
      <c r="O529" s="9" t="s">
        <v>5256</v>
      </c>
      <c r="P529" s="9" t="s">
        <v>45</v>
      </c>
      <c r="Q529" s="9" t="s">
        <v>62</v>
      </c>
      <c r="R529" s="9" t="s">
        <v>45</v>
      </c>
      <c r="S529" s="9" t="s">
        <v>5218</v>
      </c>
      <c r="T529" s="9" t="s">
        <v>75</v>
      </c>
      <c r="U529" s="9" t="s">
        <v>76</v>
      </c>
      <c r="V529" s="9" t="s">
        <v>75</v>
      </c>
      <c r="W529" s="9" t="s">
        <v>51</v>
      </c>
      <c r="X529" s="9" t="s">
        <v>52</v>
      </c>
      <c r="Y529" s="9" t="s">
        <v>53</v>
      </c>
      <c r="Z529" s="9" t="s">
        <v>5207</v>
      </c>
      <c r="AA529" s="9" t="s">
        <v>55</v>
      </c>
      <c r="AB529" s="9" t="s">
        <v>5248</v>
      </c>
      <c r="AC529" s="12">
        <v>0</v>
      </c>
      <c r="AD529" s="6"/>
      <c r="AE529" s="10" t="str" cm="1">
        <f t="array" aca="1" ref="AE529" ca="1">IFERROR(_xlfn.XLOOKUP(MID(CELL("filename",$A$1),FIND("]",CELL("filename",$A$1))+1,255)&amp;"|"&amp;$C529,Fonte_OM_Objeto!$G:$G,Fonte_OM_Objeto!$J:$J),"")</f>
        <v/>
      </c>
      <c r="AF529" s="10" t="str" cm="1">
        <f t="array" aca="1" ref="AF529" ca="1">IFERROR(_xlfn.XLOOKUP(MID(CELL("filename",$A$1),FIND("]",CELL("filename",$A$1))+1,255)&amp;"|"&amp;$C529,Fonte_OM_Objeto!$G:$G,Fonte_OM_Objeto!$K:$K),"")</f>
        <v/>
      </c>
    </row>
    <row r="530" spans="1:32" s="1" customFormat="1" ht="19.7" customHeight="1" x14ac:dyDescent="0.2">
      <c r="A530" s="9" t="s">
        <v>30</v>
      </c>
      <c r="B530" s="9" t="s">
        <v>31</v>
      </c>
      <c r="C530" s="9" t="s">
        <v>6051</v>
      </c>
      <c r="D530" s="9" t="s">
        <v>33</v>
      </c>
      <c r="E530" s="9"/>
      <c r="F530" s="9" t="s">
        <v>6050</v>
      </c>
      <c r="G530" s="9" t="s">
        <v>6049</v>
      </c>
      <c r="H530" s="13" t="str">
        <f>IF($D530="BANCADA ESTADUAL (RP 7)","BANCADA ESTADUAL",IF($D530="RELATOR (RP 9)","COMISSÃO MISTA DO CONGRESSO",IFERROR(_xlfn.XLOOKUP($G530,$AH:$AH,$AI:$AI),IFERROR(_xlfn.XLOOKUP($G530,'2021'!$F:$F,'2021'!$G:$G),IFERROR(_xlfn.XLOOKUP($G530,'2022'!$G:$G,'2022'!$H:$H),IFERROR(_xlfn.XLOOKUP($G530,'2023'!$G:$G,'2023'!$H:$H),IFERROR(_xlfn.XLOOKUP($G530,'2019'!$G:$G,'2019'!$H:$H),IFERROR(_xlfn.XLOOKUP($G530,'2024'!$G:$G,'2024'!$H:$H),IFERROR(_xlfn.XLOOKUP($G530,'2025'!$G:$G,'2025'!$H:$H),IFERROR(_xlfn.XLOOKUP($G530,'2026'!$G:$G,'2026'!$H:$H),""))))))))))</f>
        <v>DEPUTADO FEDERAL</v>
      </c>
      <c r="I530" s="9" t="s">
        <v>198</v>
      </c>
      <c r="J530" s="9" t="s">
        <v>2755</v>
      </c>
      <c r="K530" s="9" t="s">
        <v>40</v>
      </c>
      <c r="L530" s="9" t="s">
        <v>41</v>
      </c>
      <c r="M530" s="9" t="s">
        <v>59</v>
      </c>
      <c r="N530" s="9" t="s">
        <v>5252</v>
      </c>
      <c r="O530" s="9" t="s">
        <v>6048</v>
      </c>
      <c r="P530" s="9" t="s">
        <v>45</v>
      </c>
      <c r="Q530" s="9" t="s">
        <v>62</v>
      </c>
      <c r="R530" s="9" t="s">
        <v>45</v>
      </c>
      <c r="S530" s="9" t="s">
        <v>5218</v>
      </c>
      <c r="T530" s="9" t="s">
        <v>205</v>
      </c>
      <c r="U530" s="9" t="s">
        <v>198</v>
      </c>
      <c r="V530" s="9" t="s">
        <v>5454</v>
      </c>
      <c r="W530" s="9" t="s">
        <v>51</v>
      </c>
      <c r="X530" s="9" t="s">
        <v>102</v>
      </c>
      <c r="Y530" s="9" t="s">
        <v>53</v>
      </c>
      <c r="Z530" s="9" t="s">
        <v>5207</v>
      </c>
      <c r="AA530" s="9" t="s">
        <v>55</v>
      </c>
      <c r="AB530" s="9" t="s">
        <v>5248</v>
      </c>
      <c r="AC530" s="12">
        <v>0</v>
      </c>
      <c r="AD530" s="6"/>
      <c r="AE530" s="10" t="str" cm="1">
        <f t="array" aca="1" ref="AE530" ca="1">IFERROR(_xlfn.XLOOKUP(MID(CELL("filename",$A$1),FIND("]",CELL("filename",$A$1))+1,255)&amp;"|"&amp;$C530,Fonte_OM_Objeto!$G:$G,Fonte_OM_Objeto!$J:$J),"")</f>
        <v/>
      </c>
      <c r="AF530" s="10" t="str" cm="1">
        <f t="array" aca="1" ref="AF530" ca="1">IFERROR(_xlfn.XLOOKUP(MID(CELL("filename",$A$1),FIND("]",CELL("filename",$A$1))+1,255)&amp;"|"&amp;$C530,Fonte_OM_Objeto!$G:$G,Fonte_OM_Objeto!$K:$K),"")</f>
        <v/>
      </c>
    </row>
    <row r="531" spans="1:32" s="1" customFormat="1" ht="19.7" customHeight="1" x14ac:dyDescent="0.2">
      <c r="A531" s="9" t="s">
        <v>30</v>
      </c>
      <c r="B531" s="9" t="s">
        <v>31</v>
      </c>
      <c r="C531" s="9" t="s">
        <v>5102</v>
      </c>
      <c r="D531" s="9" t="s">
        <v>33</v>
      </c>
      <c r="E531" s="9"/>
      <c r="F531" s="9" t="s">
        <v>3887</v>
      </c>
      <c r="G531" s="9" t="s">
        <v>2219</v>
      </c>
      <c r="H531" s="13" t="str">
        <f>IF($D531="BANCADA ESTADUAL (RP 7)","BANCADA ESTADUAL",IF($D531="RELATOR (RP 9)","COMISSÃO MISTA DO CONGRESSO",IFERROR(_xlfn.XLOOKUP($G531,$AH:$AH,$AI:$AI),IFERROR(_xlfn.XLOOKUP($G531,'2021'!$F:$F,'2021'!$G:$G),IFERROR(_xlfn.XLOOKUP($G531,'2022'!$G:$G,'2022'!$H:$H),IFERROR(_xlfn.XLOOKUP($G531,'2023'!$G:$G,'2023'!$H:$H),IFERROR(_xlfn.XLOOKUP($G531,'2019'!$G:$G,'2019'!$H:$H),IFERROR(_xlfn.XLOOKUP($G531,'2024'!$G:$G,'2024'!$H:$H),IFERROR(_xlfn.XLOOKUP($G531,'2025'!$G:$G,'2025'!$H:$H),IFERROR(_xlfn.XLOOKUP($G531,'2026'!$G:$G,'2026'!$H:$H),""))))))))))</f>
        <v>DEPUTADO FEDERAL</v>
      </c>
      <c r="I531" s="9" t="s">
        <v>172</v>
      </c>
      <c r="J531" s="9" t="s">
        <v>39</v>
      </c>
      <c r="K531" s="9" t="s">
        <v>40</v>
      </c>
      <c r="L531" s="9" t="s">
        <v>41</v>
      </c>
      <c r="M531" s="9" t="s">
        <v>42</v>
      </c>
      <c r="N531" s="9" t="s">
        <v>5257</v>
      </c>
      <c r="O531" s="9" t="s">
        <v>118</v>
      </c>
      <c r="P531" s="9" t="s">
        <v>45</v>
      </c>
      <c r="Q531" s="9" t="s">
        <v>46</v>
      </c>
      <c r="R531" s="9" t="s">
        <v>47</v>
      </c>
      <c r="S531" s="9" t="s">
        <v>5210</v>
      </c>
      <c r="T531" s="9" t="s">
        <v>75</v>
      </c>
      <c r="U531" s="9" t="s">
        <v>76</v>
      </c>
      <c r="V531" s="9" t="s">
        <v>75</v>
      </c>
      <c r="W531" s="9" t="s">
        <v>51</v>
      </c>
      <c r="X531" s="9" t="s">
        <v>52</v>
      </c>
      <c r="Y531" s="9" t="s">
        <v>53</v>
      </c>
      <c r="Z531" s="9" t="s">
        <v>54</v>
      </c>
      <c r="AA531" s="9" t="s">
        <v>55</v>
      </c>
      <c r="AB531" s="9" t="s">
        <v>5248</v>
      </c>
      <c r="AC531" s="12">
        <v>0</v>
      </c>
      <c r="AD531" s="6"/>
      <c r="AE531" s="10" t="str" cm="1">
        <f t="array" aca="1" ref="AE531" ca="1">IFERROR(_xlfn.XLOOKUP(MID(CELL("filename",$A$1),FIND("]",CELL("filename",$A$1))+1,255)&amp;"|"&amp;$C531,Fonte_OM_Objeto!$G:$G,Fonte_OM_Objeto!$J:$J),"")</f>
        <v>CMBel</v>
      </c>
      <c r="AF531" s="10" t="str" cm="1">
        <f t="array" aca="1" ref="AF531" ca="1">IFERROR(_xlfn.XLOOKUP(MID(CELL("filename",$A$1),FIND("]",CELL("filename",$A$1))+1,255)&amp;"|"&amp;$C531,Fonte_OM_Objeto!$G:$G,Fonte_OM_Objeto!$K:$K),"")</f>
        <v>Adequação das instalações</v>
      </c>
    </row>
    <row r="532" spans="1:32" s="1" customFormat="1" ht="19.7" customHeight="1" x14ac:dyDescent="0.2">
      <c r="A532" s="9" t="s">
        <v>30</v>
      </c>
      <c r="B532" s="9" t="s">
        <v>31</v>
      </c>
      <c r="C532" s="9" t="s">
        <v>5102</v>
      </c>
      <c r="D532" s="9" t="s">
        <v>33</v>
      </c>
      <c r="E532" s="9"/>
      <c r="F532" s="9" t="s">
        <v>3887</v>
      </c>
      <c r="G532" s="9" t="s">
        <v>2219</v>
      </c>
      <c r="H532" s="13" t="str">
        <f>IF($D532="BANCADA ESTADUAL (RP 7)","BANCADA ESTADUAL",IF($D532="RELATOR (RP 9)","COMISSÃO MISTA DO CONGRESSO",IFERROR(_xlfn.XLOOKUP($G532,$AH:$AH,$AI:$AI),IFERROR(_xlfn.XLOOKUP($G532,'2021'!$F:$F,'2021'!$G:$G),IFERROR(_xlfn.XLOOKUP($G532,'2022'!$G:$G,'2022'!$H:$H),IFERROR(_xlfn.XLOOKUP($G532,'2023'!$G:$G,'2023'!$H:$H),IFERROR(_xlfn.XLOOKUP($G532,'2019'!$G:$G,'2019'!$H:$H),IFERROR(_xlfn.XLOOKUP($G532,'2024'!$G:$G,'2024'!$H:$H),IFERROR(_xlfn.XLOOKUP($G532,'2025'!$G:$G,'2025'!$H:$H),IFERROR(_xlfn.XLOOKUP($G532,'2026'!$G:$G,'2026'!$H:$H),""))))))))))</f>
        <v>DEPUTADO FEDERAL</v>
      </c>
      <c r="I532" s="9" t="s">
        <v>172</v>
      </c>
      <c r="J532" s="9" t="s">
        <v>39</v>
      </c>
      <c r="K532" s="9" t="s">
        <v>40</v>
      </c>
      <c r="L532" s="9" t="s">
        <v>41</v>
      </c>
      <c r="M532" s="9" t="s">
        <v>42</v>
      </c>
      <c r="N532" s="9" t="s">
        <v>5257</v>
      </c>
      <c r="O532" s="9" t="s">
        <v>6047</v>
      </c>
      <c r="P532" s="9" t="s">
        <v>45</v>
      </c>
      <c r="Q532" s="9" t="s">
        <v>84</v>
      </c>
      <c r="R532" s="9" t="s">
        <v>45</v>
      </c>
      <c r="S532" s="9" t="s">
        <v>5218</v>
      </c>
      <c r="T532" s="9" t="s">
        <v>184</v>
      </c>
      <c r="U532" s="9" t="s">
        <v>172</v>
      </c>
      <c r="V532" s="9" t="s">
        <v>5702</v>
      </c>
      <c r="W532" s="9" t="s">
        <v>51</v>
      </c>
      <c r="X532" s="9" t="s">
        <v>52</v>
      </c>
      <c r="Y532" s="9" t="s">
        <v>53</v>
      </c>
      <c r="Z532" s="9" t="s">
        <v>5207</v>
      </c>
      <c r="AA532" s="9" t="s">
        <v>55</v>
      </c>
      <c r="AB532" s="9" t="s">
        <v>5248</v>
      </c>
      <c r="AC532" s="12">
        <v>1000000</v>
      </c>
      <c r="AD532" s="6"/>
      <c r="AE532" s="10" t="str" cm="1">
        <f t="array" aca="1" ref="AE532" ca="1">IFERROR(_xlfn.XLOOKUP(MID(CELL("filename",$A$1),FIND("]",CELL("filename",$A$1))+1,255)&amp;"|"&amp;$C532,Fonte_OM_Objeto!$G:$G,Fonte_OM_Objeto!$J:$J),"")</f>
        <v>CMBel</v>
      </c>
      <c r="AF532" s="10" t="str" cm="1">
        <f t="array" aca="1" ref="AF532" ca="1">IFERROR(_xlfn.XLOOKUP(MID(CELL("filename",$A$1),FIND("]",CELL("filename",$A$1))+1,255)&amp;"|"&amp;$C532,Fonte_OM_Objeto!$G:$G,Fonte_OM_Objeto!$K:$K),"")</f>
        <v>Adequação das instalações</v>
      </c>
    </row>
    <row r="533" spans="1:32" s="1" customFormat="1" ht="19.7" customHeight="1" x14ac:dyDescent="0.2">
      <c r="A533" s="9" t="s">
        <v>30</v>
      </c>
      <c r="B533" s="9" t="s">
        <v>31</v>
      </c>
      <c r="C533" s="9" t="s">
        <v>5102</v>
      </c>
      <c r="D533" s="9" t="s">
        <v>33</v>
      </c>
      <c r="E533" s="9"/>
      <c r="F533" s="9" t="s">
        <v>3887</v>
      </c>
      <c r="G533" s="9" t="s">
        <v>2219</v>
      </c>
      <c r="H533" s="13" t="str">
        <f>IF($D533="BANCADA ESTADUAL (RP 7)","BANCADA ESTADUAL",IF($D533="RELATOR (RP 9)","COMISSÃO MISTA DO CONGRESSO",IFERROR(_xlfn.XLOOKUP($G533,$AH:$AH,$AI:$AI),IFERROR(_xlfn.XLOOKUP($G533,'2021'!$F:$F,'2021'!$G:$G),IFERROR(_xlfn.XLOOKUP($G533,'2022'!$G:$G,'2022'!$H:$H),IFERROR(_xlfn.XLOOKUP($G533,'2023'!$G:$G,'2023'!$H:$H),IFERROR(_xlfn.XLOOKUP($G533,'2019'!$G:$G,'2019'!$H:$H),IFERROR(_xlfn.XLOOKUP($G533,'2024'!$G:$G,'2024'!$H:$H),IFERROR(_xlfn.XLOOKUP($G533,'2025'!$G:$G,'2025'!$H:$H),IFERROR(_xlfn.XLOOKUP($G533,'2026'!$G:$G,'2026'!$H:$H),""))))))))))</f>
        <v>DEPUTADO FEDERAL</v>
      </c>
      <c r="I533" s="9" t="s">
        <v>172</v>
      </c>
      <c r="J533" s="9" t="s">
        <v>39</v>
      </c>
      <c r="K533" s="9" t="s">
        <v>40</v>
      </c>
      <c r="L533" s="9" t="s">
        <v>41</v>
      </c>
      <c r="M533" s="9" t="s">
        <v>42</v>
      </c>
      <c r="N533" s="9" t="s">
        <v>5257</v>
      </c>
      <c r="O533" s="9" t="s">
        <v>6047</v>
      </c>
      <c r="P533" s="9" t="s">
        <v>45</v>
      </c>
      <c r="Q533" s="9" t="s">
        <v>84</v>
      </c>
      <c r="R533" s="9" t="s">
        <v>45</v>
      </c>
      <c r="S533" s="9" t="s">
        <v>5218</v>
      </c>
      <c r="T533" s="9" t="s">
        <v>184</v>
      </c>
      <c r="U533" s="9" t="s">
        <v>172</v>
      </c>
      <c r="V533" s="9" t="s">
        <v>5702</v>
      </c>
      <c r="W533" s="9" t="s">
        <v>51</v>
      </c>
      <c r="X533" s="9" t="s">
        <v>52</v>
      </c>
      <c r="Y533" s="9" t="s">
        <v>207</v>
      </c>
      <c r="Z533" s="9" t="s">
        <v>5207</v>
      </c>
      <c r="AA533" s="9" t="s">
        <v>55</v>
      </c>
      <c r="AB533" s="9" t="s">
        <v>5248</v>
      </c>
      <c r="AC533" s="12">
        <v>0</v>
      </c>
      <c r="AD533" s="6"/>
      <c r="AE533" s="10" t="str" cm="1">
        <f t="array" aca="1" ref="AE533" ca="1">IFERROR(_xlfn.XLOOKUP(MID(CELL("filename",$A$1),FIND("]",CELL("filename",$A$1))+1,255)&amp;"|"&amp;$C533,Fonte_OM_Objeto!$G:$G,Fonte_OM_Objeto!$J:$J),"")</f>
        <v>CMBel</v>
      </c>
      <c r="AF533" s="10" t="str" cm="1">
        <f t="array" aca="1" ref="AF533" ca="1">IFERROR(_xlfn.XLOOKUP(MID(CELL("filename",$A$1),FIND("]",CELL("filename",$A$1))+1,255)&amp;"|"&amp;$C533,Fonte_OM_Objeto!$G:$G,Fonte_OM_Objeto!$K:$K),"")</f>
        <v>Adequação das instalações</v>
      </c>
    </row>
    <row r="534" spans="1:32" s="1" customFormat="1" ht="19.7" customHeight="1" x14ac:dyDescent="0.2">
      <c r="A534" s="9" t="s">
        <v>30</v>
      </c>
      <c r="B534" s="9" t="s">
        <v>31</v>
      </c>
      <c r="C534" s="9" t="s">
        <v>6046</v>
      </c>
      <c r="D534" s="9" t="s">
        <v>33</v>
      </c>
      <c r="E534" s="9"/>
      <c r="F534" s="9" t="s">
        <v>3887</v>
      </c>
      <c r="G534" s="9" t="s">
        <v>2219</v>
      </c>
      <c r="H534" s="13" t="str">
        <f>IF($D534="BANCADA ESTADUAL (RP 7)","BANCADA ESTADUAL",IF($D534="RELATOR (RP 9)","COMISSÃO MISTA DO CONGRESSO",IFERROR(_xlfn.XLOOKUP($G534,$AH:$AH,$AI:$AI),IFERROR(_xlfn.XLOOKUP($G534,'2021'!$F:$F,'2021'!$G:$G),IFERROR(_xlfn.XLOOKUP($G534,'2022'!$G:$G,'2022'!$H:$H),IFERROR(_xlfn.XLOOKUP($G534,'2023'!$G:$G,'2023'!$H:$H),IFERROR(_xlfn.XLOOKUP($G534,'2019'!$G:$G,'2019'!$H:$H),IFERROR(_xlfn.XLOOKUP($G534,'2024'!$G:$G,'2024'!$H:$H),IFERROR(_xlfn.XLOOKUP($G534,'2025'!$G:$G,'2025'!$H:$H),IFERROR(_xlfn.XLOOKUP($G534,'2026'!$G:$G,'2026'!$H:$H),""))))))))))</f>
        <v>DEPUTADO FEDERAL</v>
      </c>
      <c r="I534" s="9" t="s">
        <v>172</v>
      </c>
      <c r="J534" s="9" t="s">
        <v>39</v>
      </c>
      <c r="K534" s="9" t="s">
        <v>40</v>
      </c>
      <c r="L534" s="9" t="s">
        <v>41</v>
      </c>
      <c r="M534" s="9" t="s">
        <v>59</v>
      </c>
      <c r="N534" s="9" t="s">
        <v>5252</v>
      </c>
      <c r="O534" s="9" t="s">
        <v>6045</v>
      </c>
      <c r="P534" s="9" t="s">
        <v>45</v>
      </c>
      <c r="Q534" s="9" t="s">
        <v>62</v>
      </c>
      <c r="R534" s="9" t="s">
        <v>45</v>
      </c>
      <c r="S534" s="9" t="s">
        <v>5208</v>
      </c>
      <c r="T534" s="9" t="s">
        <v>184</v>
      </c>
      <c r="U534" s="9" t="s">
        <v>172</v>
      </c>
      <c r="V534" s="9" t="s">
        <v>5702</v>
      </c>
      <c r="W534" s="9" t="s">
        <v>51</v>
      </c>
      <c r="X534" s="9" t="s">
        <v>52</v>
      </c>
      <c r="Y534" s="9" t="s">
        <v>53</v>
      </c>
      <c r="Z534" s="9" t="s">
        <v>54</v>
      </c>
      <c r="AA534" s="9" t="s">
        <v>55</v>
      </c>
      <c r="AB534" s="9" t="s">
        <v>5248</v>
      </c>
      <c r="AC534" s="12">
        <v>450000</v>
      </c>
      <c r="AD534" s="6"/>
      <c r="AE534" s="10" t="str" cm="1">
        <f t="array" aca="1" ref="AE534" ca="1">IFERROR(_xlfn.XLOOKUP(MID(CELL("filename",$A$1),FIND("]",CELL("filename",$A$1))+1,255)&amp;"|"&amp;$C534,Fonte_OM_Objeto!$G:$G,Fonte_OM_Objeto!$J:$J),"")</f>
        <v/>
      </c>
      <c r="AF534" s="10" t="str" cm="1">
        <f t="array" aca="1" ref="AF534" ca="1">IFERROR(_xlfn.XLOOKUP(MID(CELL("filename",$A$1),FIND("]",CELL("filename",$A$1))+1,255)&amp;"|"&amp;$C534,Fonte_OM_Objeto!$G:$G,Fonte_OM_Objeto!$K:$K),"")</f>
        <v/>
      </c>
    </row>
    <row r="535" spans="1:32" s="1" customFormat="1" ht="19.7" customHeight="1" x14ac:dyDescent="0.2">
      <c r="A535" s="9" t="s">
        <v>30</v>
      </c>
      <c r="B535" s="9" t="s">
        <v>31</v>
      </c>
      <c r="C535" s="9" t="s">
        <v>6046</v>
      </c>
      <c r="D535" s="9" t="s">
        <v>33</v>
      </c>
      <c r="E535" s="9"/>
      <c r="F535" s="9" t="s">
        <v>3887</v>
      </c>
      <c r="G535" s="9" t="s">
        <v>2219</v>
      </c>
      <c r="H535" s="13" t="str">
        <f>IF($D535="BANCADA ESTADUAL (RP 7)","BANCADA ESTADUAL",IF($D535="RELATOR (RP 9)","COMISSÃO MISTA DO CONGRESSO",IFERROR(_xlfn.XLOOKUP($G535,$AH:$AH,$AI:$AI),IFERROR(_xlfn.XLOOKUP($G535,'2021'!$F:$F,'2021'!$G:$G),IFERROR(_xlfn.XLOOKUP($G535,'2022'!$G:$G,'2022'!$H:$H),IFERROR(_xlfn.XLOOKUP($G535,'2023'!$G:$G,'2023'!$H:$H),IFERROR(_xlfn.XLOOKUP($G535,'2019'!$G:$G,'2019'!$H:$H),IFERROR(_xlfn.XLOOKUP($G535,'2024'!$G:$G,'2024'!$H:$H),IFERROR(_xlfn.XLOOKUP($G535,'2025'!$G:$G,'2025'!$H:$H),IFERROR(_xlfn.XLOOKUP($G535,'2026'!$G:$G,'2026'!$H:$H),""))))))))))</f>
        <v>DEPUTADO FEDERAL</v>
      </c>
      <c r="I535" s="9" t="s">
        <v>172</v>
      </c>
      <c r="J535" s="9" t="s">
        <v>39</v>
      </c>
      <c r="K535" s="9" t="s">
        <v>40</v>
      </c>
      <c r="L535" s="9" t="s">
        <v>41</v>
      </c>
      <c r="M535" s="9" t="s">
        <v>59</v>
      </c>
      <c r="N535" s="9" t="s">
        <v>5252</v>
      </c>
      <c r="O535" s="9" t="s">
        <v>6045</v>
      </c>
      <c r="P535" s="9" t="s">
        <v>45</v>
      </c>
      <c r="Q535" s="9" t="s">
        <v>62</v>
      </c>
      <c r="R535" s="9" t="s">
        <v>45</v>
      </c>
      <c r="S535" s="9" t="s">
        <v>5208</v>
      </c>
      <c r="T535" s="9" t="s">
        <v>184</v>
      </c>
      <c r="U535" s="9" t="s">
        <v>172</v>
      </c>
      <c r="V535" s="9" t="s">
        <v>5702</v>
      </c>
      <c r="W535" s="9" t="s">
        <v>51</v>
      </c>
      <c r="X535" s="9" t="s">
        <v>52</v>
      </c>
      <c r="Y535" s="9" t="s">
        <v>207</v>
      </c>
      <c r="Z535" s="9" t="s">
        <v>54</v>
      </c>
      <c r="AA535" s="9" t="s">
        <v>55</v>
      </c>
      <c r="AB535" s="9" t="s">
        <v>5248</v>
      </c>
      <c r="AC535" s="12">
        <v>0</v>
      </c>
      <c r="AD535" s="6"/>
      <c r="AE535" s="10" t="str" cm="1">
        <f t="array" aca="1" ref="AE535" ca="1">IFERROR(_xlfn.XLOOKUP(MID(CELL("filename",$A$1),FIND("]",CELL("filename",$A$1))+1,255)&amp;"|"&amp;$C535,Fonte_OM_Objeto!$G:$G,Fonte_OM_Objeto!$J:$J),"")</f>
        <v/>
      </c>
      <c r="AF535" s="10" t="str" cm="1">
        <f t="array" aca="1" ref="AF535" ca="1">IFERROR(_xlfn.XLOOKUP(MID(CELL("filename",$A$1),FIND("]",CELL("filename",$A$1))+1,255)&amp;"|"&amp;$C535,Fonte_OM_Objeto!$G:$G,Fonte_OM_Objeto!$K:$K),"")</f>
        <v/>
      </c>
    </row>
    <row r="536" spans="1:32" s="1" customFormat="1" ht="19.7" customHeight="1" x14ac:dyDescent="0.2">
      <c r="A536" s="9" t="s">
        <v>30</v>
      </c>
      <c r="B536" s="9" t="s">
        <v>31</v>
      </c>
      <c r="C536" s="9" t="s">
        <v>5099</v>
      </c>
      <c r="D536" s="9" t="s">
        <v>33</v>
      </c>
      <c r="E536" s="9"/>
      <c r="F536" s="9" t="s">
        <v>3887</v>
      </c>
      <c r="G536" s="9" t="s">
        <v>2219</v>
      </c>
      <c r="H536" s="13" t="str">
        <f>IF($D536="BANCADA ESTADUAL (RP 7)","BANCADA ESTADUAL",IF($D536="RELATOR (RP 9)","COMISSÃO MISTA DO CONGRESSO",IFERROR(_xlfn.XLOOKUP($G536,$AH:$AH,$AI:$AI),IFERROR(_xlfn.XLOOKUP($G536,'2021'!$F:$F,'2021'!$G:$G),IFERROR(_xlfn.XLOOKUP($G536,'2022'!$G:$G,'2022'!$H:$H),IFERROR(_xlfn.XLOOKUP($G536,'2023'!$G:$G,'2023'!$H:$H),IFERROR(_xlfn.XLOOKUP($G536,'2019'!$G:$G,'2019'!$H:$H),IFERROR(_xlfn.XLOOKUP($G536,'2024'!$G:$G,'2024'!$H:$H),IFERROR(_xlfn.XLOOKUP($G536,'2025'!$G:$G,'2025'!$H:$H),IFERROR(_xlfn.XLOOKUP($G536,'2026'!$G:$G,'2026'!$H:$H),""))))))))))</f>
        <v>DEPUTADO FEDERAL</v>
      </c>
      <c r="I536" s="9" t="s">
        <v>172</v>
      </c>
      <c r="J536" s="9" t="s">
        <v>69</v>
      </c>
      <c r="K536" s="9" t="s">
        <v>40</v>
      </c>
      <c r="L536" s="9" t="s">
        <v>41</v>
      </c>
      <c r="M536" s="9" t="s">
        <v>42</v>
      </c>
      <c r="N536" s="9" t="s">
        <v>5257</v>
      </c>
      <c r="O536" s="9" t="s">
        <v>6042</v>
      </c>
      <c r="P536" s="9" t="s">
        <v>45</v>
      </c>
      <c r="Q536" s="9" t="s">
        <v>46</v>
      </c>
      <c r="R536" s="9" t="s">
        <v>5235</v>
      </c>
      <c r="S536" s="9" t="s">
        <v>5210</v>
      </c>
      <c r="T536" s="9" t="s">
        <v>1125</v>
      </c>
      <c r="U536" s="9" t="s">
        <v>172</v>
      </c>
      <c r="V536" s="9" t="s">
        <v>5591</v>
      </c>
      <c r="W536" s="9" t="s">
        <v>51</v>
      </c>
      <c r="X536" s="9" t="s">
        <v>102</v>
      </c>
      <c r="Y536" s="9" t="s">
        <v>53</v>
      </c>
      <c r="Z536" s="9" t="s">
        <v>5207</v>
      </c>
      <c r="AA536" s="9" t="s">
        <v>55</v>
      </c>
      <c r="AB536" s="9" t="s">
        <v>5248</v>
      </c>
      <c r="AC536" s="12">
        <v>0</v>
      </c>
      <c r="AD536" s="6"/>
      <c r="AE536" s="10" t="str" cm="1">
        <f t="array" aca="1" ref="AE536" ca="1">IFERROR(_xlfn.XLOOKUP(MID(CELL("filename",$A$1),FIND("]",CELL("filename",$A$1))+1,255)&amp;"|"&amp;$C536,Fonte_OM_Objeto!$G:$G,Fonte_OM_Objeto!$J:$J),"")</f>
        <v/>
      </c>
      <c r="AF536" s="10" t="str" cm="1">
        <f t="array" aca="1" ref="AF536" ca="1">IFERROR(_xlfn.XLOOKUP(MID(CELL("filename",$A$1),FIND("]",CELL("filename",$A$1))+1,255)&amp;"|"&amp;$C536,Fonte_OM_Objeto!$G:$G,Fonte_OM_Objeto!$K:$K),"")</f>
        <v/>
      </c>
    </row>
    <row r="537" spans="1:32" s="1" customFormat="1" ht="19.7" customHeight="1" x14ac:dyDescent="0.2">
      <c r="A537" s="9" t="s">
        <v>30</v>
      </c>
      <c r="B537" s="9" t="s">
        <v>31</v>
      </c>
      <c r="C537" s="9" t="s">
        <v>6044</v>
      </c>
      <c r="D537" s="9" t="s">
        <v>33</v>
      </c>
      <c r="E537" s="9"/>
      <c r="F537" s="9" t="s">
        <v>3887</v>
      </c>
      <c r="G537" s="9" t="s">
        <v>2219</v>
      </c>
      <c r="H537" s="13" t="str">
        <f>IF($D537="BANCADA ESTADUAL (RP 7)","BANCADA ESTADUAL",IF($D537="RELATOR (RP 9)","COMISSÃO MISTA DO CONGRESSO",IFERROR(_xlfn.XLOOKUP($G537,$AH:$AH,$AI:$AI),IFERROR(_xlfn.XLOOKUP($G537,'2021'!$F:$F,'2021'!$G:$G),IFERROR(_xlfn.XLOOKUP($G537,'2022'!$G:$G,'2022'!$H:$H),IFERROR(_xlfn.XLOOKUP($G537,'2023'!$G:$G,'2023'!$H:$H),IFERROR(_xlfn.XLOOKUP($G537,'2019'!$G:$G,'2019'!$H:$H),IFERROR(_xlfn.XLOOKUP($G537,'2024'!$G:$G,'2024'!$H:$H),IFERROR(_xlfn.XLOOKUP($G537,'2025'!$G:$G,'2025'!$H:$H),IFERROR(_xlfn.XLOOKUP($G537,'2026'!$G:$G,'2026'!$H:$H),""))))))))))</f>
        <v>DEPUTADO FEDERAL</v>
      </c>
      <c r="I537" s="9" t="s">
        <v>172</v>
      </c>
      <c r="J537" s="9" t="s">
        <v>69</v>
      </c>
      <c r="K537" s="9" t="s">
        <v>40</v>
      </c>
      <c r="L537" s="9" t="s">
        <v>41</v>
      </c>
      <c r="M537" s="9" t="s">
        <v>59</v>
      </c>
      <c r="N537" s="9" t="s">
        <v>5252</v>
      </c>
      <c r="O537" s="9" t="s">
        <v>6042</v>
      </c>
      <c r="P537" s="9" t="s">
        <v>45</v>
      </c>
      <c r="Q537" s="9" t="s">
        <v>46</v>
      </c>
      <c r="R537" s="9" t="s">
        <v>5235</v>
      </c>
      <c r="S537" s="9" t="s">
        <v>5210</v>
      </c>
      <c r="T537" s="9" t="s">
        <v>1125</v>
      </c>
      <c r="U537" s="9" t="s">
        <v>172</v>
      </c>
      <c r="V537" s="9" t="s">
        <v>5591</v>
      </c>
      <c r="W537" s="9" t="s">
        <v>51</v>
      </c>
      <c r="X537" s="9" t="s">
        <v>102</v>
      </c>
      <c r="Y537" s="9" t="s">
        <v>53</v>
      </c>
      <c r="Z537" s="9" t="s">
        <v>5207</v>
      </c>
      <c r="AA537" s="9" t="s">
        <v>55</v>
      </c>
      <c r="AB537" s="9" t="s">
        <v>5248</v>
      </c>
      <c r="AC537" s="12">
        <v>0</v>
      </c>
      <c r="AD537" s="6"/>
      <c r="AE537" s="10" t="str" cm="1">
        <f t="array" aca="1" ref="AE537" ca="1">IFERROR(_xlfn.XLOOKUP(MID(CELL("filename",$A$1),FIND("]",CELL("filename",$A$1))+1,255)&amp;"|"&amp;$C537,Fonte_OM_Objeto!$G:$G,Fonte_OM_Objeto!$J:$J),"")</f>
        <v/>
      </c>
      <c r="AF537" s="10" t="str" cm="1">
        <f t="array" aca="1" ref="AF537" ca="1">IFERROR(_xlfn.XLOOKUP(MID(CELL("filename",$A$1),FIND("]",CELL("filename",$A$1))+1,255)&amp;"|"&amp;$C537,Fonte_OM_Objeto!$G:$G,Fonte_OM_Objeto!$K:$K),"")</f>
        <v/>
      </c>
    </row>
    <row r="538" spans="1:32" s="1" customFormat="1" ht="19.7" customHeight="1" x14ac:dyDescent="0.2">
      <c r="A538" s="9" t="s">
        <v>30</v>
      </c>
      <c r="B538" s="9" t="s">
        <v>31</v>
      </c>
      <c r="C538" s="9" t="s">
        <v>6043</v>
      </c>
      <c r="D538" s="9" t="s">
        <v>33</v>
      </c>
      <c r="E538" s="9"/>
      <c r="F538" s="9" t="s">
        <v>3887</v>
      </c>
      <c r="G538" s="9" t="s">
        <v>2219</v>
      </c>
      <c r="H538" s="13" t="str">
        <f>IF($D538="BANCADA ESTADUAL (RP 7)","BANCADA ESTADUAL",IF($D538="RELATOR (RP 9)","COMISSÃO MISTA DO CONGRESSO",IFERROR(_xlfn.XLOOKUP($G538,$AH:$AH,$AI:$AI),IFERROR(_xlfn.XLOOKUP($G538,'2021'!$F:$F,'2021'!$G:$G),IFERROR(_xlfn.XLOOKUP($G538,'2022'!$G:$G,'2022'!$H:$H),IFERROR(_xlfn.XLOOKUP($G538,'2023'!$G:$G,'2023'!$H:$H),IFERROR(_xlfn.XLOOKUP($G538,'2019'!$G:$G,'2019'!$H:$H),IFERROR(_xlfn.XLOOKUP($G538,'2024'!$G:$G,'2024'!$H:$H),IFERROR(_xlfn.XLOOKUP($G538,'2025'!$G:$G,'2025'!$H:$H),IFERROR(_xlfn.XLOOKUP($G538,'2026'!$G:$G,'2026'!$H:$H),""))))))))))</f>
        <v>DEPUTADO FEDERAL</v>
      </c>
      <c r="I538" s="9" t="s">
        <v>172</v>
      </c>
      <c r="J538" s="9" t="s">
        <v>69</v>
      </c>
      <c r="K538" s="9" t="s">
        <v>40</v>
      </c>
      <c r="L538" s="9" t="s">
        <v>41</v>
      </c>
      <c r="M538" s="9" t="s">
        <v>59</v>
      </c>
      <c r="N538" s="9" t="s">
        <v>5252</v>
      </c>
      <c r="O538" s="9" t="s">
        <v>6042</v>
      </c>
      <c r="P538" s="9" t="s">
        <v>45</v>
      </c>
      <c r="Q538" s="9" t="s">
        <v>46</v>
      </c>
      <c r="R538" s="9" t="s">
        <v>5235</v>
      </c>
      <c r="S538" s="9" t="s">
        <v>5210</v>
      </c>
      <c r="T538" s="9" t="s">
        <v>1125</v>
      </c>
      <c r="U538" s="9" t="s">
        <v>172</v>
      </c>
      <c r="V538" s="9" t="s">
        <v>5591</v>
      </c>
      <c r="W538" s="9" t="s">
        <v>51</v>
      </c>
      <c r="X538" s="9" t="s">
        <v>102</v>
      </c>
      <c r="Y538" s="9" t="s">
        <v>53</v>
      </c>
      <c r="Z538" s="9" t="s">
        <v>54</v>
      </c>
      <c r="AA538" s="9" t="s">
        <v>55</v>
      </c>
      <c r="AB538" s="9" t="s">
        <v>5248</v>
      </c>
      <c r="AC538" s="12">
        <v>0</v>
      </c>
      <c r="AD538" s="6"/>
      <c r="AE538" s="10" t="str" cm="1">
        <f t="array" aca="1" ref="AE538" ca="1">IFERROR(_xlfn.XLOOKUP(MID(CELL("filename",$A$1),FIND("]",CELL("filename",$A$1))+1,255)&amp;"|"&amp;$C538,Fonte_OM_Objeto!$G:$G,Fonte_OM_Objeto!$J:$J),"")</f>
        <v/>
      </c>
      <c r="AF538" s="10" t="str" cm="1">
        <f t="array" aca="1" ref="AF538" ca="1">IFERROR(_xlfn.XLOOKUP(MID(CELL("filename",$A$1),FIND("]",CELL("filename",$A$1))+1,255)&amp;"|"&amp;$C538,Fonte_OM_Objeto!$G:$G,Fonte_OM_Objeto!$K:$K),"")</f>
        <v/>
      </c>
    </row>
    <row r="539" spans="1:32" s="1" customFormat="1" ht="19.7" customHeight="1" x14ac:dyDescent="0.2">
      <c r="A539" s="9" t="s">
        <v>30</v>
      </c>
      <c r="B539" s="9" t="s">
        <v>31</v>
      </c>
      <c r="C539" s="9" t="s">
        <v>6041</v>
      </c>
      <c r="D539" s="9" t="s">
        <v>33</v>
      </c>
      <c r="E539" s="9"/>
      <c r="F539" s="9" t="s">
        <v>6037</v>
      </c>
      <c r="G539" s="9" t="s">
        <v>6036</v>
      </c>
      <c r="H539" s="13" t="str">
        <f>IF($D539="BANCADA ESTADUAL (RP 7)","BANCADA ESTADUAL",IF($D539="RELATOR (RP 9)","COMISSÃO MISTA DO CONGRESSO",IFERROR(_xlfn.XLOOKUP($G539,$AH:$AH,$AI:$AI),IFERROR(_xlfn.XLOOKUP($G539,'2021'!$F:$F,'2021'!$G:$G),IFERROR(_xlfn.XLOOKUP($G539,'2022'!$G:$G,'2022'!$H:$H),IFERROR(_xlfn.XLOOKUP($G539,'2023'!$G:$G,'2023'!$H:$H),IFERROR(_xlfn.XLOOKUP($G539,'2019'!$G:$G,'2019'!$H:$H),IFERROR(_xlfn.XLOOKUP($G539,'2024'!$G:$G,'2024'!$H:$H),IFERROR(_xlfn.XLOOKUP($G539,'2025'!$G:$G,'2025'!$H:$H),IFERROR(_xlfn.XLOOKUP($G539,'2026'!$G:$G,'2026'!$H:$H),""))))))))))</f>
        <v>DEPUTADO FEDERAL</v>
      </c>
      <c r="I539" s="9" t="s">
        <v>242</v>
      </c>
      <c r="J539" s="9" t="s">
        <v>129</v>
      </c>
      <c r="K539" s="9" t="s">
        <v>40</v>
      </c>
      <c r="L539" s="9" t="s">
        <v>41</v>
      </c>
      <c r="M539" s="9" t="s">
        <v>97</v>
      </c>
      <c r="N539" s="9" t="s">
        <v>5264</v>
      </c>
      <c r="O539" s="9" t="s">
        <v>5246</v>
      </c>
      <c r="P539" s="9" t="s">
        <v>45</v>
      </c>
      <c r="Q539" s="9" t="s">
        <v>46</v>
      </c>
      <c r="R539" s="9" t="s">
        <v>5235</v>
      </c>
      <c r="S539" s="9" t="s">
        <v>5210</v>
      </c>
      <c r="T539" s="9" t="s">
        <v>75</v>
      </c>
      <c r="U539" s="9" t="s">
        <v>76</v>
      </c>
      <c r="V539" s="9" t="s">
        <v>75</v>
      </c>
      <c r="W539" s="9" t="s">
        <v>51</v>
      </c>
      <c r="X539" s="9" t="s">
        <v>102</v>
      </c>
      <c r="Y539" s="9" t="s">
        <v>53</v>
      </c>
      <c r="Z539" s="9" t="s">
        <v>5207</v>
      </c>
      <c r="AA539" s="9" t="s">
        <v>55</v>
      </c>
      <c r="AB539" s="9" t="s">
        <v>5248</v>
      </c>
      <c r="AC539" s="12">
        <v>0</v>
      </c>
      <c r="AD539" s="6"/>
      <c r="AE539" s="10" t="str" cm="1">
        <f t="array" aca="1" ref="AE539" ca="1">IFERROR(_xlfn.XLOOKUP(MID(CELL("filename",$A$1),FIND("]",CELL("filename",$A$1))+1,255)&amp;"|"&amp;$C539,Fonte_OM_Objeto!$G:$G,Fonte_OM_Objeto!$J:$J),"")</f>
        <v/>
      </c>
      <c r="AF539" s="10" t="str" cm="1">
        <f t="array" aca="1" ref="AF539" ca="1">IFERROR(_xlfn.XLOOKUP(MID(CELL("filename",$A$1),FIND("]",CELL("filename",$A$1))+1,255)&amp;"|"&amp;$C539,Fonte_OM_Objeto!$G:$G,Fonte_OM_Objeto!$K:$K),"")</f>
        <v/>
      </c>
    </row>
    <row r="540" spans="1:32" s="1" customFormat="1" ht="19.7" customHeight="1" x14ac:dyDescent="0.2">
      <c r="A540" s="9" t="s">
        <v>30</v>
      </c>
      <c r="B540" s="9" t="s">
        <v>31</v>
      </c>
      <c r="C540" s="9" t="s">
        <v>6040</v>
      </c>
      <c r="D540" s="9" t="s">
        <v>33</v>
      </c>
      <c r="E540" s="9"/>
      <c r="F540" s="9" t="s">
        <v>6037</v>
      </c>
      <c r="G540" s="9" t="s">
        <v>6036</v>
      </c>
      <c r="H540" s="13" t="str">
        <f>IF($D540="BANCADA ESTADUAL (RP 7)","BANCADA ESTADUAL",IF($D540="RELATOR (RP 9)","COMISSÃO MISTA DO CONGRESSO",IFERROR(_xlfn.XLOOKUP($G540,$AH:$AH,$AI:$AI),IFERROR(_xlfn.XLOOKUP($G540,'2021'!$F:$F,'2021'!$G:$G),IFERROR(_xlfn.XLOOKUP($G540,'2022'!$G:$G,'2022'!$H:$H),IFERROR(_xlfn.XLOOKUP($G540,'2023'!$G:$G,'2023'!$H:$H),IFERROR(_xlfn.XLOOKUP($G540,'2019'!$G:$G,'2019'!$H:$H),IFERROR(_xlfn.XLOOKUP($G540,'2024'!$G:$G,'2024'!$H:$H),IFERROR(_xlfn.XLOOKUP($G540,'2025'!$G:$G,'2025'!$H:$H),IFERROR(_xlfn.XLOOKUP($G540,'2026'!$G:$G,'2026'!$H:$H),""))))))))))</f>
        <v>DEPUTADO FEDERAL</v>
      </c>
      <c r="I540" s="9" t="s">
        <v>242</v>
      </c>
      <c r="J540" s="9" t="s">
        <v>129</v>
      </c>
      <c r="K540" s="9" t="s">
        <v>40</v>
      </c>
      <c r="L540" s="9" t="s">
        <v>41</v>
      </c>
      <c r="M540" s="9" t="s">
        <v>42</v>
      </c>
      <c r="N540" s="9" t="s">
        <v>5257</v>
      </c>
      <c r="O540" s="9" t="s">
        <v>5258</v>
      </c>
      <c r="P540" s="9" t="s">
        <v>45</v>
      </c>
      <c r="Q540" s="9" t="s">
        <v>84</v>
      </c>
      <c r="R540" s="9" t="s">
        <v>45</v>
      </c>
      <c r="S540" s="9" t="s">
        <v>5218</v>
      </c>
      <c r="T540" s="9" t="s">
        <v>75</v>
      </c>
      <c r="U540" s="9" t="s">
        <v>76</v>
      </c>
      <c r="V540" s="9" t="s">
        <v>75</v>
      </c>
      <c r="W540" s="9" t="s">
        <v>51</v>
      </c>
      <c r="X540" s="9" t="s">
        <v>52</v>
      </c>
      <c r="Y540" s="9" t="s">
        <v>53</v>
      </c>
      <c r="Z540" s="9" t="s">
        <v>54</v>
      </c>
      <c r="AA540" s="9" t="s">
        <v>55</v>
      </c>
      <c r="AB540" s="9" t="s">
        <v>5248</v>
      </c>
      <c r="AC540" s="12">
        <v>0</v>
      </c>
      <c r="AD540" s="6"/>
      <c r="AE540" s="10" t="str" cm="1">
        <f t="array" aca="1" ref="AE540" ca="1">IFERROR(_xlfn.XLOOKUP(MID(CELL("filename",$A$1),FIND("]",CELL("filename",$A$1))+1,255)&amp;"|"&amp;$C540,Fonte_OM_Objeto!$G:$G,Fonte_OM_Objeto!$J:$J),"")</f>
        <v/>
      </c>
      <c r="AF540" s="10" t="str" cm="1">
        <f t="array" aca="1" ref="AF540" ca="1">IFERROR(_xlfn.XLOOKUP(MID(CELL("filename",$A$1),FIND("]",CELL("filename",$A$1))+1,255)&amp;"|"&amp;$C540,Fonte_OM_Objeto!$G:$G,Fonte_OM_Objeto!$K:$K),"")</f>
        <v/>
      </c>
    </row>
    <row r="541" spans="1:32" s="1" customFormat="1" ht="19.7" customHeight="1" x14ac:dyDescent="0.2">
      <c r="A541" s="9" t="s">
        <v>30</v>
      </c>
      <c r="B541" s="9" t="s">
        <v>31</v>
      </c>
      <c r="C541" s="9" t="s">
        <v>6039</v>
      </c>
      <c r="D541" s="9" t="s">
        <v>33</v>
      </c>
      <c r="E541" s="9"/>
      <c r="F541" s="9" t="s">
        <v>6037</v>
      </c>
      <c r="G541" s="9" t="s">
        <v>6036</v>
      </c>
      <c r="H541" s="13" t="str">
        <f>IF($D541="BANCADA ESTADUAL (RP 7)","BANCADA ESTADUAL",IF($D541="RELATOR (RP 9)","COMISSÃO MISTA DO CONGRESSO",IFERROR(_xlfn.XLOOKUP($G541,$AH:$AH,$AI:$AI),IFERROR(_xlfn.XLOOKUP($G541,'2021'!$F:$F,'2021'!$G:$G),IFERROR(_xlfn.XLOOKUP($G541,'2022'!$G:$G,'2022'!$H:$H),IFERROR(_xlfn.XLOOKUP($G541,'2023'!$G:$G,'2023'!$H:$H),IFERROR(_xlfn.XLOOKUP($G541,'2019'!$G:$G,'2019'!$H:$H),IFERROR(_xlfn.XLOOKUP($G541,'2024'!$G:$G,'2024'!$H:$H),IFERROR(_xlfn.XLOOKUP($G541,'2025'!$G:$G,'2025'!$H:$H),IFERROR(_xlfn.XLOOKUP($G541,'2026'!$G:$G,'2026'!$H:$H),""))))))))))</f>
        <v>DEPUTADO FEDERAL</v>
      </c>
      <c r="I541" s="9" t="s">
        <v>242</v>
      </c>
      <c r="J541" s="9" t="s">
        <v>129</v>
      </c>
      <c r="K541" s="9" t="s">
        <v>40</v>
      </c>
      <c r="L541" s="9" t="s">
        <v>41</v>
      </c>
      <c r="M541" s="9" t="s">
        <v>59</v>
      </c>
      <c r="N541" s="9" t="s">
        <v>5252</v>
      </c>
      <c r="O541" s="9" t="s">
        <v>5256</v>
      </c>
      <c r="P541" s="9" t="s">
        <v>45</v>
      </c>
      <c r="Q541" s="9" t="s">
        <v>62</v>
      </c>
      <c r="R541" s="9" t="s">
        <v>45</v>
      </c>
      <c r="S541" s="9" t="s">
        <v>5218</v>
      </c>
      <c r="T541" s="9" t="s">
        <v>75</v>
      </c>
      <c r="U541" s="9" t="s">
        <v>76</v>
      </c>
      <c r="V541" s="9" t="s">
        <v>75</v>
      </c>
      <c r="W541" s="9" t="s">
        <v>51</v>
      </c>
      <c r="X541" s="9" t="s">
        <v>52</v>
      </c>
      <c r="Y541" s="9" t="s">
        <v>53</v>
      </c>
      <c r="Z541" s="9" t="s">
        <v>5207</v>
      </c>
      <c r="AA541" s="9" t="s">
        <v>55</v>
      </c>
      <c r="AB541" s="9" t="s">
        <v>5248</v>
      </c>
      <c r="AC541" s="12">
        <v>0</v>
      </c>
      <c r="AD541" s="6"/>
      <c r="AE541" s="10" t="str" cm="1">
        <f t="array" aca="1" ref="AE541" ca="1">IFERROR(_xlfn.XLOOKUP(MID(CELL("filename",$A$1),FIND("]",CELL("filename",$A$1))+1,255)&amp;"|"&amp;$C541,Fonte_OM_Objeto!$G:$G,Fonte_OM_Objeto!$J:$J),"")</f>
        <v/>
      </c>
      <c r="AF541" s="10" t="str" cm="1">
        <f t="array" aca="1" ref="AF541" ca="1">IFERROR(_xlfn.XLOOKUP(MID(CELL("filename",$A$1),FIND("]",CELL("filename",$A$1))+1,255)&amp;"|"&amp;$C541,Fonte_OM_Objeto!$G:$G,Fonte_OM_Objeto!$K:$K),"")</f>
        <v/>
      </c>
    </row>
    <row r="542" spans="1:32" s="1" customFormat="1" ht="19.7" customHeight="1" x14ac:dyDescent="0.2">
      <c r="A542" s="9" t="s">
        <v>30</v>
      </c>
      <c r="B542" s="9" t="s">
        <v>31</v>
      </c>
      <c r="C542" s="9" t="s">
        <v>6038</v>
      </c>
      <c r="D542" s="9" t="s">
        <v>33</v>
      </c>
      <c r="E542" s="9"/>
      <c r="F542" s="9" t="s">
        <v>6037</v>
      </c>
      <c r="G542" s="9" t="s">
        <v>6036</v>
      </c>
      <c r="H542" s="13" t="str">
        <f>IF($D542="BANCADA ESTADUAL (RP 7)","BANCADA ESTADUAL",IF($D542="RELATOR (RP 9)","COMISSÃO MISTA DO CONGRESSO",IFERROR(_xlfn.XLOOKUP($G542,$AH:$AH,$AI:$AI),IFERROR(_xlfn.XLOOKUP($G542,'2021'!$F:$F,'2021'!$G:$G),IFERROR(_xlfn.XLOOKUP($G542,'2022'!$G:$G,'2022'!$H:$H),IFERROR(_xlfn.XLOOKUP($G542,'2023'!$G:$G,'2023'!$H:$H),IFERROR(_xlfn.XLOOKUP($G542,'2019'!$G:$G,'2019'!$H:$H),IFERROR(_xlfn.XLOOKUP($G542,'2024'!$G:$G,'2024'!$H:$H),IFERROR(_xlfn.XLOOKUP($G542,'2025'!$G:$G,'2025'!$H:$H),IFERROR(_xlfn.XLOOKUP($G542,'2026'!$G:$G,'2026'!$H:$H),""))))))))))</f>
        <v>DEPUTADO FEDERAL</v>
      </c>
      <c r="I542" s="9" t="s">
        <v>242</v>
      </c>
      <c r="J542" s="9" t="s">
        <v>129</v>
      </c>
      <c r="K542" s="9" t="s">
        <v>40</v>
      </c>
      <c r="L542" s="9" t="s">
        <v>41</v>
      </c>
      <c r="M542" s="9" t="s">
        <v>232</v>
      </c>
      <c r="N542" s="9" t="s">
        <v>233</v>
      </c>
      <c r="O542" s="9" t="s">
        <v>5299</v>
      </c>
      <c r="P542" s="9" t="s">
        <v>45</v>
      </c>
      <c r="Q542" s="9" t="s">
        <v>5298</v>
      </c>
      <c r="R542" s="9" t="s">
        <v>45</v>
      </c>
      <c r="S542" s="9" t="s">
        <v>5231</v>
      </c>
      <c r="T542" s="9" t="s">
        <v>75</v>
      </c>
      <c r="U542" s="9" t="s">
        <v>76</v>
      </c>
      <c r="V542" s="9" t="s">
        <v>75</v>
      </c>
      <c r="W542" s="9" t="s">
        <v>51</v>
      </c>
      <c r="X542" s="9" t="s">
        <v>102</v>
      </c>
      <c r="Y542" s="9" t="s">
        <v>53</v>
      </c>
      <c r="Z542" s="9" t="s">
        <v>5207</v>
      </c>
      <c r="AA542" s="9" t="s">
        <v>55</v>
      </c>
      <c r="AB542" s="9" t="s">
        <v>5248</v>
      </c>
      <c r="AC542" s="12">
        <v>0</v>
      </c>
      <c r="AD542" s="6"/>
      <c r="AE542" s="10" t="str" cm="1">
        <f t="array" aca="1" ref="AE542" ca="1">IFERROR(_xlfn.XLOOKUP(MID(CELL("filename",$A$1),FIND("]",CELL("filename",$A$1))+1,255)&amp;"|"&amp;$C542,Fonte_OM_Objeto!$G:$G,Fonte_OM_Objeto!$J:$J),"")</f>
        <v/>
      </c>
      <c r="AF542" s="10" t="str" cm="1">
        <f t="array" aca="1" ref="AF542" ca="1">IFERROR(_xlfn.XLOOKUP(MID(CELL("filename",$A$1),FIND("]",CELL("filename",$A$1))+1,255)&amp;"|"&amp;$C542,Fonte_OM_Objeto!$G:$G,Fonte_OM_Objeto!$K:$K),"")</f>
        <v/>
      </c>
    </row>
    <row r="543" spans="1:32" s="1" customFormat="1" ht="19.7" customHeight="1" x14ac:dyDescent="0.2">
      <c r="A543" s="9" t="s">
        <v>30</v>
      </c>
      <c r="B543" s="9" t="s">
        <v>31</v>
      </c>
      <c r="C543" s="9" t="s">
        <v>6035</v>
      </c>
      <c r="D543" s="9" t="s">
        <v>33</v>
      </c>
      <c r="E543" s="9"/>
      <c r="F543" s="9" t="s">
        <v>6034</v>
      </c>
      <c r="G543" s="9" t="s">
        <v>6033</v>
      </c>
      <c r="H543" s="13" t="str">
        <f>IF($D543="BANCADA ESTADUAL (RP 7)","BANCADA ESTADUAL",IF($D543="RELATOR (RP 9)","COMISSÃO MISTA DO CONGRESSO",IFERROR(_xlfn.XLOOKUP($G543,$AH:$AH,$AI:$AI),IFERROR(_xlfn.XLOOKUP($G543,'2021'!$F:$F,'2021'!$G:$G),IFERROR(_xlfn.XLOOKUP($G543,'2022'!$G:$G,'2022'!$H:$H),IFERROR(_xlfn.XLOOKUP($G543,'2023'!$G:$G,'2023'!$H:$H),IFERROR(_xlfn.XLOOKUP($G543,'2019'!$G:$G,'2019'!$H:$H),IFERROR(_xlfn.XLOOKUP($G543,'2024'!$G:$G,'2024'!$H:$H),IFERROR(_xlfn.XLOOKUP($G543,'2025'!$G:$G,'2025'!$H:$H),IFERROR(_xlfn.XLOOKUP($G543,'2026'!$G:$G,'2026'!$H:$H),""))))))))))</f>
        <v/>
      </c>
      <c r="I543" s="9" t="s">
        <v>129</v>
      </c>
      <c r="J543" s="9" t="s">
        <v>261</v>
      </c>
      <c r="K543" s="9" t="s">
        <v>40</v>
      </c>
      <c r="L543" s="9" t="s">
        <v>41</v>
      </c>
      <c r="M543" s="9" t="s">
        <v>42</v>
      </c>
      <c r="N543" s="9" t="s">
        <v>5257</v>
      </c>
      <c r="O543" s="9" t="s">
        <v>5464</v>
      </c>
      <c r="P543" s="9" t="s">
        <v>45</v>
      </c>
      <c r="Q543" s="9" t="s">
        <v>84</v>
      </c>
      <c r="R543" s="9" t="s">
        <v>45</v>
      </c>
      <c r="S543" s="9" t="s">
        <v>5223</v>
      </c>
      <c r="T543" s="9" t="s">
        <v>500</v>
      </c>
      <c r="U543" s="9" t="s">
        <v>129</v>
      </c>
      <c r="V543" s="9" t="s">
        <v>5262</v>
      </c>
      <c r="W543" s="9" t="s">
        <v>51</v>
      </c>
      <c r="X543" s="9" t="s">
        <v>52</v>
      </c>
      <c r="Y543" s="9" t="s">
        <v>53</v>
      </c>
      <c r="Z543" s="9" t="s">
        <v>54</v>
      </c>
      <c r="AA543" s="9" t="s">
        <v>55</v>
      </c>
      <c r="AB543" s="9" t="s">
        <v>5248</v>
      </c>
      <c r="AC543" s="12">
        <v>500000</v>
      </c>
      <c r="AD543" s="6"/>
      <c r="AE543" s="10" t="str" cm="1">
        <f t="array" aca="1" ref="AE543" ca="1">IFERROR(_xlfn.XLOOKUP(MID(CELL("filename",$A$1),FIND("]",CELL("filename",$A$1))+1,255)&amp;"|"&amp;$C543,Fonte_OM_Objeto!$G:$G,Fonte_OM_Objeto!$J:$J),"")</f>
        <v>EME</v>
      </c>
      <c r="AF543" s="10" t="str" cm="1">
        <f t="array" aca="1" ref="AF543" ca="1">IFERROR(_xlfn.XLOOKUP(MID(CELL("filename",$A$1),FIND("]",CELL("filename",$A$1))+1,255)&amp;"|"&amp;$C543,Fonte_OM_Objeto!$G:$G,Fonte_OM_Objeto!$K:$K),"")</f>
        <v>Implantação do Sistema Integrado de Monitoramento de Fronteiras - SISFRON</v>
      </c>
    </row>
    <row r="544" spans="1:32" s="1" customFormat="1" ht="19.7" customHeight="1" x14ac:dyDescent="0.2">
      <c r="A544" s="9" t="s">
        <v>30</v>
      </c>
      <c r="B544" s="9" t="s">
        <v>31</v>
      </c>
      <c r="C544" s="9" t="s">
        <v>2216</v>
      </c>
      <c r="D544" s="9" t="s">
        <v>33</v>
      </c>
      <c r="E544" s="9"/>
      <c r="F544" s="9" t="s">
        <v>389</v>
      </c>
      <c r="G544" s="9" t="s">
        <v>390</v>
      </c>
      <c r="H544" s="13" t="str">
        <f>IF($D544="BANCADA ESTADUAL (RP 7)","BANCADA ESTADUAL",IF($D544="RELATOR (RP 9)","COMISSÃO MISTA DO CONGRESSO",IFERROR(_xlfn.XLOOKUP($G544,$AH:$AH,$AI:$AI),IFERROR(_xlfn.XLOOKUP($G544,'2021'!$F:$F,'2021'!$G:$G),IFERROR(_xlfn.XLOOKUP($G544,'2022'!$G:$G,'2022'!$H:$H),IFERROR(_xlfn.XLOOKUP($G544,'2023'!$G:$G,'2023'!$H:$H),IFERROR(_xlfn.XLOOKUP($G544,'2019'!$G:$G,'2019'!$H:$H),IFERROR(_xlfn.XLOOKUP($G544,'2024'!$G:$G,'2024'!$H:$H),IFERROR(_xlfn.XLOOKUP($G544,'2025'!$G:$G,'2025'!$H:$H),IFERROR(_xlfn.XLOOKUP($G544,'2026'!$G:$G,'2026'!$H:$H),""))))))))))</f>
        <v>DEPUTADO FEDERAL</v>
      </c>
      <c r="I544" s="9" t="s">
        <v>96</v>
      </c>
      <c r="J544" s="9" t="s">
        <v>5302</v>
      </c>
      <c r="K544" s="9" t="s">
        <v>40</v>
      </c>
      <c r="L544" s="9" t="s">
        <v>41</v>
      </c>
      <c r="M544" s="9" t="s">
        <v>59</v>
      </c>
      <c r="N544" s="9" t="s">
        <v>5252</v>
      </c>
      <c r="O544" s="9" t="s">
        <v>5246</v>
      </c>
      <c r="P544" s="9" t="s">
        <v>45</v>
      </c>
      <c r="Q544" s="9" t="s">
        <v>46</v>
      </c>
      <c r="R544" s="9" t="s">
        <v>5235</v>
      </c>
      <c r="S544" s="9" t="s">
        <v>5210</v>
      </c>
      <c r="T544" s="9" t="s">
        <v>75</v>
      </c>
      <c r="U544" s="9" t="s">
        <v>76</v>
      </c>
      <c r="V544" s="9" t="s">
        <v>75</v>
      </c>
      <c r="W544" s="9" t="s">
        <v>51</v>
      </c>
      <c r="X544" s="9" t="s">
        <v>102</v>
      </c>
      <c r="Y544" s="9" t="s">
        <v>53</v>
      </c>
      <c r="Z544" s="9" t="s">
        <v>54</v>
      </c>
      <c r="AA544" s="9" t="s">
        <v>55</v>
      </c>
      <c r="AB544" s="9" t="s">
        <v>5248</v>
      </c>
      <c r="AC544" s="12">
        <v>0</v>
      </c>
      <c r="AD544" s="6"/>
      <c r="AE544" s="10" t="str" cm="1">
        <f t="array" aca="1" ref="AE544" ca="1">IFERROR(_xlfn.XLOOKUP(MID(CELL("filename",$A$1),FIND("]",CELL("filename",$A$1))+1,255)&amp;"|"&amp;$C544,Fonte_OM_Objeto!$G:$G,Fonte_OM_Objeto!$J:$J),"")</f>
        <v/>
      </c>
      <c r="AF544" s="10" t="str" cm="1">
        <f t="array" aca="1" ref="AF544" ca="1">IFERROR(_xlfn.XLOOKUP(MID(CELL("filename",$A$1),FIND("]",CELL("filename",$A$1))+1,255)&amp;"|"&amp;$C544,Fonte_OM_Objeto!$G:$G,Fonte_OM_Objeto!$K:$K),"")</f>
        <v/>
      </c>
    </row>
    <row r="545" spans="1:32" s="1" customFormat="1" ht="19.7" customHeight="1" x14ac:dyDescent="0.2">
      <c r="A545" s="9" t="s">
        <v>30</v>
      </c>
      <c r="B545" s="9" t="s">
        <v>31</v>
      </c>
      <c r="C545" s="9" t="s">
        <v>2216</v>
      </c>
      <c r="D545" s="9" t="s">
        <v>33</v>
      </c>
      <c r="E545" s="9"/>
      <c r="F545" s="9" t="s">
        <v>389</v>
      </c>
      <c r="G545" s="9" t="s">
        <v>390</v>
      </c>
      <c r="H545" s="13" t="str">
        <f>IF($D545="BANCADA ESTADUAL (RP 7)","BANCADA ESTADUAL",IF($D545="RELATOR (RP 9)","COMISSÃO MISTA DO CONGRESSO",IFERROR(_xlfn.XLOOKUP($G545,$AH:$AH,$AI:$AI),IFERROR(_xlfn.XLOOKUP($G545,'2021'!$F:$F,'2021'!$G:$G),IFERROR(_xlfn.XLOOKUP($G545,'2022'!$G:$G,'2022'!$H:$H),IFERROR(_xlfn.XLOOKUP($G545,'2023'!$G:$G,'2023'!$H:$H),IFERROR(_xlfn.XLOOKUP($G545,'2019'!$G:$G,'2019'!$H:$H),IFERROR(_xlfn.XLOOKUP($G545,'2024'!$G:$G,'2024'!$H:$H),IFERROR(_xlfn.XLOOKUP($G545,'2025'!$G:$G,'2025'!$H:$H),IFERROR(_xlfn.XLOOKUP($G545,'2026'!$G:$G,'2026'!$H:$H),""))))))))))</f>
        <v>DEPUTADO FEDERAL</v>
      </c>
      <c r="I545" s="9" t="s">
        <v>96</v>
      </c>
      <c r="J545" s="9" t="s">
        <v>5302</v>
      </c>
      <c r="K545" s="9" t="s">
        <v>40</v>
      </c>
      <c r="L545" s="9" t="s">
        <v>41</v>
      </c>
      <c r="M545" s="9" t="s">
        <v>59</v>
      </c>
      <c r="N545" s="9" t="s">
        <v>5252</v>
      </c>
      <c r="O545" s="9" t="s">
        <v>5246</v>
      </c>
      <c r="P545" s="9" t="s">
        <v>45</v>
      </c>
      <c r="Q545" s="9" t="s">
        <v>46</v>
      </c>
      <c r="R545" s="9" t="s">
        <v>5235</v>
      </c>
      <c r="S545" s="9" t="s">
        <v>5210</v>
      </c>
      <c r="T545" s="9" t="s">
        <v>75</v>
      </c>
      <c r="U545" s="9" t="s">
        <v>76</v>
      </c>
      <c r="V545" s="9" t="s">
        <v>75</v>
      </c>
      <c r="W545" s="9" t="s">
        <v>51</v>
      </c>
      <c r="X545" s="9" t="s">
        <v>52</v>
      </c>
      <c r="Y545" s="9" t="s">
        <v>53</v>
      </c>
      <c r="Z545" s="9" t="s">
        <v>54</v>
      </c>
      <c r="AA545" s="9" t="s">
        <v>55</v>
      </c>
      <c r="AB545" s="9" t="s">
        <v>5248</v>
      </c>
      <c r="AC545" s="12">
        <v>0</v>
      </c>
      <c r="AD545" s="6"/>
      <c r="AE545" s="10" t="str" cm="1">
        <f t="array" aca="1" ref="AE545" ca="1">IFERROR(_xlfn.XLOOKUP(MID(CELL("filename",$A$1),FIND("]",CELL("filename",$A$1))+1,255)&amp;"|"&amp;$C545,Fonte_OM_Objeto!$G:$G,Fonte_OM_Objeto!$J:$J),"")</f>
        <v/>
      </c>
      <c r="AF545" s="10" t="str" cm="1">
        <f t="array" aca="1" ref="AF545" ca="1">IFERROR(_xlfn.XLOOKUP(MID(CELL("filename",$A$1),FIND("]",CELL("filename",$A$1))+1,255)&amp;"|"&amp;$C545,Fonte_OM_Objeto!$G:$G,Fonte_OM_Objeto!$K:$K),"")</f>
        <v/>
      </c>
    </row>
    <row r="546" spans="1:32" s="1" customFormat="1" ht="19.7" customHeight="1" x14ac:dyDescent="0.2">
      <c r="A546" s="9" t="s">
        <v>30</v>
      </c>
      <c r="B546" s="9" t="s">
        <v>31</v>
      </c>
      <c r="C546" s="9" t="s">
        <v>2216</v>
      </c>
      <c r="D546" s="9" t="s">
        <v>33</v>
      </c>
      <c r="E546" s="9"/>
      <c r="F546" s="9" t="s">
        <v>389</v>
      </c>
      <c r="G546" s="9" t="s">
        <v>390</v>
      </c>
      <c r="H546" s="13" t="str">
        <f>IF($D546="BANCADA ESTADUAL (RP 7)","BANCADA ESTADUAL",IF($D546="RELATOR (RP 9)","COMISSÃO MISTA DO CONGRESSO",IFERROR(_xlfn.XLOOKUP($G546,$AH:$AH,$AI:$AI),IFERROR(_xlfn.XLOOKUP($G546,'2021'!$F:$F,'2021'!$G:$G),IFERROR(_xlfn.XLOOKUP($G546,'2022'!$G:$G,'2022'!$H:$H),IFERROR(_xlfn.XLOOKUP($G546,'2023'!$G:$G,'2023'!$H:$H),IFERROR(_xlfn.XLOOKUP($G546,'2019'!$G:$G,'2019'!$H:$H),IFERROR(_xlfn.XLOOKUP($G546,'2024'!$G:$G,'2024'!$H:$H),IFERROR(_xlfn.XLOOKUP($G546,'2025'!$G:$G,'2025'!$H:$H),IFERROR(_xlfn.XLOOKUP($G546,'2026'!$G:$G,'2026'!$H:$H),""))))))))))</f>
        <v>DEPUTADO FEDERAL</v>
      </c>
      <c r="I546" s="9" t="s">
        <v>96</v>
      </c>
      <c r="J546" s="9" t="s">
        <v>5302</v>
      </c>
      <c r="K546" s="9" t="s">
        <v>40</v>
      </c>
      <c r="L546" s="9" t="s">
        <v>41</v>
      </c>
      <c r="M546" s="9" t="s">
        <v>59</v>
      </c>
      <c r="N546" s="9" t="s">
        <v>5252</v>
      </c>
      <c r="O546" s="9" t="s">
        <v>5241</v>
      </c>
      <c r="P546" s="9" t="s">
        <v>45</v>
      </c>
      <c r="Q546" s="9" t="s">
        <v>62</v>
      </c>
      <c r="R546" s="9" t="s">
        <v>45</v>
      </c>
      <c r="S546" s="9" t="s">
        <v>5240</v>
      </c>
      <c r="T546" s="9" t="s">
        <v>75</v>
      </c>
      <c r="U546" s="9" t="s">
        <v>76</v>
      </c>
      <c r="V546" s="9" t="s">
        <v>75</v>
      </c>
      <c r="W546" s="9" t="s">
        <v>51</v>
      </c>
      <c r="X546" s="9" t="s">
        <v>102</v>
      </c>
      <c r="Y546" s="9" t="s">
        <v>53</v>
      </c>
      <c r="Z546" s="9" t="s">
        <v>5207</v>
      </c>
      <c r="AA546" s="9" t="s">
        <v>55</v>
      </c>
      <c r="AB546" s="9" t="s">
        <v>5234</v>
      </c>
      <c r="AC546" s="12">
        <v>0</v>
      </c>
      <c r="AD546" s="6"/>
      <c r="AE546" s="10" t="str" cm="1">
        <f t="array" aca="1" ref="AE546" ca="1">IFERROR(_xlfn.XLOOKUP(MID(CELL("filename",$A$1),FIND("]",CELL("filename",$A$1))+1,255)&amp;"|"&amp;$C546,Fonte_OM_Objeto!$G:$G,Fonte_OM_Objeto!$J:$J),"")</f>
        <v/>
      </c>
      <c r="AF546" s="10" t="str" cm="1">
        <f t="array" aca="1" ref="AF546" ca="1">IFERROR(_xlfn.XLOOKUP(MID(CELL("filename",$A$1),FIND("]",CELL("filename",$A$1))+1,255)&amp;"|"&amp;$C546,Fonte_OM_Objeto!$G:$G,Fonte_OM_Objeto!$K:$K),"")</f>
        <v/>
      </c>
    </row>
    <row r="547" spans="1:32" s="1" customFormat="1" ht="19.7" customHeight="1" x14ac:dyDescent="0.2">
      <c r="A547" s="9" t="s">
        <v>30</v>
      </c>
      <c r="B547" s="9" t="s">
        <v>31</v>
      </c>
      <c r="C547" s="9" t="s">
        <v>2216</v>
      </c>
      <c r="D547" s="9" t="s">
        <v>33</v>
      </c>
      <c r="E547" s="9"/>
      <c r="F547" s="9" t="s">
        <v>389</v>
      </c>
      <c r="G547" s="9" t="s">
        <v>390</v>
      </c>
      <c r="H547" s="13" t="str">
        <f>IF($D547="BANCADA ESTADUAL (RP 7)","BANCADA ESTADUAL",IF($D547="RELATOR (RP 9)","COMISSÃO MISTA DO CONGRESSO",IFERROR(_xlfn.XLOOKUP($G547,$AH:$AH,$AI:$AI),IFERROR(_xlfn.XLOOKUP($G547,'2021'!$F:$F,'2021'!$G:$G),IFERROR(_xlfn.XLOOKUP($G547,'2022'!$G:$G,'2022'!$H:$H),IFERROR(_xlfn.XLOOKUP($G547,'2023'!$G:$G,'2023'!$H:$H),IFERROR(_xlfn.XLOOKUP($G547,'2019'!$G:$G,'2019'!$H:$H),IFERROR(_xlfn.XLOOKUP($G547,'2024'!$G:$G,'2024'!$H:$H),IFERROR(_xlfn.XLOOKUP($G547,'2025'!$G:$G,'2025'!$H:$H),IFERROR(_xlfn.XLOOKUP($G547,'2026'!$G:$G,'2026'!$H:$H),""))))))))))</f>
        <v>DEPUTADO FEDERAL</v>
      </c>
      <c r="I547" s="9" t="s">
        <v>96</v>
      </c>
      <c r="J547" s="9" t="s">
        <v>5302</v>
      </c>
      <c r="K547" s="9" t="s">
        <v>40</v>
      </c>
      <c r="L547" s="9" t="s">
        <v>41</v>
      </c>
      <c r="M547" s="9" t="s">
        <v>59</v>
      </c>
      <c r="N547" s="9" t="s">
        <v>5252</v>
      </c>
      <c r="O547" s="9" t="s">
        <v>5241</v>
      </c>
      <c r="P547" s="9" t="s">
        <v>45</v>
      </c>
      <c r="Q547" s="9" t="s">
        <v>62</v>
      </c>
      <c r="R547" s="9" t="s">
        <v>45</v>
      </c>
      <c r="S547" s="9" t="s">
        <v>5240</v>
      </c>
      <c r="T547" s="9" t="s">
        <v>75</v>
      </c>
      <c r="U547" s="9" t="s">
        <v>76</v>
      </c>
      <c r="V547" s="9" t="s">
        <v>75</v>
      </c>
      <c r="W547" s="9" t="s">
        <v>51</v>
      </c>
      <c r="X547" s="9" t="s">
        <v>52</v>
      </c>
      <c r="Y547" s="9" t="s">
        <v>53</v>
      </c>
      <c r="Z547" s="9" t="s">
        <v>5207</v>
      </c>
      <c r="AA547" s="9" t="s">
        <v>55</v>
      </c>
      <c r="AB547" s="9" t="s">
        <v>5234</v>
      </c>
      <c r="AC547" s="12">
        <v>0</v>
      </c>
      <c r="AD547" s="6"/>
      <c r="AE547" s="10" t="str" cm="1">
        <f t="array" aca="1" ref="AE547" ca="1">IFERROR(_xlfn.XLOOKUP(MID(CELL("filename",$A$1),FIND("]",CELL("filename",$A$1))+1,255)&amp;"|"&amp;$C547,Fonte_OM_Objeto!$G:$G,Fonte_OM_Objeto!$J:$J),"")</f>
        <v/>
      </c>
      <c r="AF547" s="10" t="str" cm="1">
        <f t="array" aca="1" ref="AF547" ca="1">IFERROR(_xlfn.XLOOKUP(MID(CELL("filename",$A$1),FIND("]",CELL("filename",$A$1))+1,255)&amp;"|"&amp;$C547,Fonte_OM_Objeto!$G:$G,Fonte_OM_Objeto!$K:$K),"")</f>
        <v/>
      </c>
    </row>
    <row r="548" spans="1:32" s="1" customFormat="1" ht="19.7" customHeight="1" x14ac:dyDescent="0.2">
      <c r="A548" s="9" t="s">
        <v>30</v>
      </c>
      <c r="B548" s="9" t="s">
        <v>31</v>
      </c>
      <c r="C548" s="9" t="s">
        <v>388</v>
      </c>
      <c r="D548" s="9" t="s">
        <v>33</v>
      </c>
      <c r="E548" s="9"/>
      <c r="F548" s="9" t="s">
        <v>389</v>
      </c>
      <c r="G548" s="9" t="s">
        <v>390</v>
      </c>
      <c r="H548" s="13" t="str">
        <f>IF($D548="BANCADA ESTADUAL (RP 7)","BANCADA ESTADUAL",IF($D548="RELATOR (RP 9)","COMISSÃO MISTA DO CONGRESSO",IFERROR(_xlfn.XLOOKUP($G548,$AH:$AH,$AI:$AI),IFERROR(_xlfn.XLOOKUP($G548,'2021'!$F:$F,'2021'!$G:$G),IFERROR(_xlfn.XLOOKUP($G548,'2022'!$G:$G,'2022'!$H:$H),IFERROR(_xlfn.XLOOKUP($G548,'2023'!$G:$G,'2023'!$H:$H),IFERROR(_xlfn.XLOOKUP($G548,'2019'!$G:$G,'2019'!$H:$H),IFERROR(_xlfn.XLOOKUP($G548,'2024'!$G:$G,'2024'!$H:$H),IFERROR(_xlfn.XLOOKUP($G548,'2025'!$G:$G,'2025'!$H:$H),IFERROR(_xlfn.XLOOKUP($G548,'2026'!$G:$G,'2026'!$H:$H),""))))))))))</f>
        <v>DEPUTADO FEDERAL</v>
      </c>
      <c r="I548" s="9" t="s">
        <v>96</v>
      </c>
      <c r="J548" s="9" t="s">
        <v>5302</v>
      </c>
      <c r="K548" s="9" t="s">
        <v>40</v>
      </c>
      <c r="L548" s="9" t="s">
        <v>41</v>
      </c>
      <c r="M548" s="9" t="s">
        <v>42</v>
      </c>
      <c r="N548" s="9" t="s">
        <v>5257</v>
      </c>
      <c r="O548" s="9" t="s">
        <v>6032</v>
      </c>
      <c r="P548" s="9" t="s">
        <v>45</v>
      </c>
      <c r="Q548" s="9" t="s">
        <v>84</v>
      </c>
      <c r="R548" s="9" t="s">
        <v>45</v>
      </c>
      <c r="S548" s="9" t="s">
        <v>5218</v>
      </c>
      <c r="T548" s="9" t="s">
        <v>6031</v>
      </c>
      <c r="U548" s="9" t="s">
        <v>96</v>
      </c>
      <c r="V548" s="9" t="s">
        <v>6030</v>
      </c>
      <c r="W548" s="9" t="s">
        <v>51</v>
      </c>
      <c r="X548" s="9" t="s">
        <v>102</v>
      </c>
      <c r="Y548" s="9" t="s">
        <v>53</v>
      </c>
      <c r="Z548" s="9" t="s">
        <v>5207</v>
      </c>
      <c r="AA548" s="9" t="s">
        <v>55</v>
      </c>
      <c r="AB548" s="9" t="s">
        <v>5248</v>
      </c>
      <c r="AC548" s="12">
        <v>0</v>
      </c>
      <c r="AD548" s="6"/>
      <c r="AE548" s="10" t="str" cm="1">
        <f t="array" aca="1" ref="AE548" ca="1">IFERROR(_xlfn.XLOOKUP(MID(CELL("filename",$A$1),FIND("]",CELL("filename",$A$1))+1,255)&amp;"|"&amp;$C548,Fonte_OM_Objeto!$G:$G,Fonte_OM_Objeto!$J:$J),"")</f>
        <v/>
      </c>
      <c r="AF548" s="10" t="str" cm="1">
        <f t="array" aca="1" ref="AF548" ca="1">IFERROR(_xlfn.XLOOKUP(MID(CELL("filename",$A$1),FIND("]",CELL("filename",$A$1))+1,255)&amp;"|"&amp;$C548,Fonte_OM_Objeto!$G:$G,Fonte_OM_Objeto!$K:$K),"")</f>
        <v/>
      </c>
    </row>
    <row r="549" spans="1:32" s="1" customFormat="1" ht="19.7" customHeight="1" x14ac:dyDescent="0.2">
      <c r="A549" s="9" t="s">
        <v>30</v>
      </c>
      <c r="B549" s="9" t="s">
        <v>31</v>
      </c>
      <c r="C549" s="9" t="s">
        <v>388</v>
      </c>
      <c r="D549" s="9" t="s">
        <v>33</v>
      </c>
      <c r="E549" s="9"/>
      <c r="F549" s="9" t="s">
        <v>389</v>
      </c>
      <c r="G549" s="9" t="s">
        <v>390</v>
      </c>
      <c r="H549" s="13" t="str">
        <f>IF($D549="BANCADA ESTADUAL (RP 7)","BANCADA ESTADUAL",IF($D549="RELATOR (RP 9)","COMISSÃO MISTA DO CONGRESSO",IFERROR(_xlfn.XLOOKUP($G549,$AH:$AH,$AI:$AI),IFERROR(_xlfn.XLOOKUP($G549,'2021'!$F:$F,'2021'!$G:$G),IFERROR(_xlfn.XLOOKUP($G549,'2022'!$G:$G,'2022'!$H:$H),IFERROR(_xlfn.XLOOKUP($G549,'2023'!$G:$G,'2023'!$H:$H),IFERROR(_xlfn.XLOOKUP($G549,'2019'!$G:$G,'2019'!$H:$H),IFERROR(_xlfn.XLOOKUP($G549,'2024'!$G:$G,'2024'!$H:$H),IFERROR(_xlfn.XLOOKUP($G549,'2025'!$G:$G,'2025'!$H:$H),IFERROR(_xlfn.XLOOKUP($G549,'2026'!$G:$G,'2026'!$H:$H),""))))))))))</f>
        <v>DEPUTADO FEDERAL</v>
      </c>
      <c r="I549" s="9" t="s">
        <v>96</v>
      </c>
      <c r="J549" s="9" t="s">
        <v>5302</v>
      </c>
      <c r="K549" s="9" t="s">
        <v>40</v>
      </c>
      <c r="L549" s="9" t="s">
        <v>41</v>
      </c>
      <c r="M549" s="9" t="s">
        <v>42</v>
      </c>
      <c r="N549" s="9" t="s">
        <v>5257</v>
      </c>
      <c r="O549" s="9" t="s">
        <v>6029</v>
      </c>
      <c r="P549" s="9" t="s">
        <v>45</v>
      </c>
      <c r="Q549" s="9" t="s">
        <v>109</v>
      </c>
      <c r="R549" s="9" t="s">
        <v>5235</v>
      </c>
      <c r="S549" s="9" t="s">
        <v>5267</v>
      </c>
      <c r="T549" s="9" t="s">
        <v>6028</v>
      </c>
      <c r="U549" s="9" t="s">
        <v>96</v>
      </c>
      <c r="V549" s="9" t="s">
        <v>6001</v>
      </c>
      <c r="W549" s="9" t="s">
        <v>111</v>
      </c>
      <c r="X549" s="9" t="s">
        <v>52</v>
      </c>
      <c r="Y549" s="9" t="s">
        <v>53</v>
      </c>
      <c r="Z549" s="9" t="s">
        <v>5207</v>
      </c>
      <c r="AA549" s="9" t="s">
        <v>55</v>
      </c>
      <c r="AB549" s="9" t="s">
        <v>5234</v>
      </c>
      <c r="AC549" s="12">
        <v>0</v>
      </c>
      <c r="AD549" s="6"/>
      <c r="AE549" s="10" t="str" cm="1">
        <f t="array" aca="1" ref="AE549" ca="1">IFERROR(_xlfn.XLOOKUP(MID(CELL("filename",$A$1),FIND("]",CELL("filename",$A$1))+1,255)&amp;"|"&amp;$C549,Fonte_OM_Objeto!$G:$G,Fonte_OM_Objeto!$J:$J),"")</f>
        <v/>
      </c>
      <c r="AF549" s="10" t="str" cm="1">
        <f t="array" aca="1" ref="AF549" ca="1">IFERROR(_xlfn.XLOOKUP(MID(CELL("filename",$A$1),FIND("]",CELL("filename",$A$1))+1,255)&amp;"|"&amp;$C549,Fonte_OM_Objeto!$G:$G,Fonte_OM_Objeto!$K:$K),"")</f>
        <v/>
      </c>
    </row>
    <row r="550" spans="1:32" s="1" customFormat="1" ht="19.7" customHeight="1" x14ac:dyDescent="0.2">
      <c r="A550" s="9" t="s">
        <v>30</v>
      </c>
      <c r="B550" s="9" t="s">
        <v>31</v>
      </c>
      <c r="C550" s="9" t="s">
        <v>2214</v>
      </c>
      <c r="D550" s="9" t="s">
        <v>33</v>
      </c>
      <c r="E550" s="9"/>
      <c r="F550" s="9" t="s">
        <v>389</v>
      </c>
      <c r="G550" s="9" t="s">
        <v>390</v>
      </c>
      <c r="H550" s="13" t="str">
        <f>IF($D550="BANCADA ESTADUAL (RP 7)","BANCADA ESTADUAL",IF($D550="RELATOR (RP 9)","COMISSÃO MISTA DO CONGRESSO",IFERROR(_xlfn.XLOOKUP($G550,$AH:$AH,$AI:$AI),IFERROR(_xlfn.XLOOKUP($G550,'2021'!$F:$F,'2021'!$G:$G),IFERROR(_xlfn.XLOOKUP($G550,'2022'!$G:$G,'2022'!$H:$H),IFERROR(_xlfn.XLOOKUP($G550,'2023'!$G:$G,'2023'!$H:$H),IFERROR(_xlfn.XLOOKUP($G550,'2019'!$G:$G,'2019'!$H:$H),IFERROR(_xlfn.XLOOKUP($G550,'2024'!$G:$G,'2024'!$H:$H),IFERROR(_xlfn.XLOOKUP($G550,'2025'!$G:$G,'2025'!$H:$H),IFERROR(_xlfn.XLOOKUP($G550,'2026'!$G:$G,'2026'!$H:$H),""))))))))))</f>
        <v>DEPUTADO FEDERAL</v>
      </c>
      <c r="I550" s="9" t="s">
        <v>96</v>
      </c>
      <c r="J550" s="9" t="s">
        <v>5302</v>
      </c>
      <c r="K550" s="9" t="s">
        <v>40</v>
      </c>
      <c r="L550" s="9" t="s">
        <v>41</v>
      </c>
      <c r="M550" s="9" t="s">
        <v>42</v>
      </c>
      <c r="N550" s="9" t="s">
        <v>5257</v>
      </c>
      <c r="O550" s="9" t="s">
        <v>6027</v>
      </c>
      <c r="P550" s="9" t="s">
        <v>45</v>
      </c>
      <c r="Q550" s="9" t="s">
        <v>84</v>
      </c>
      <c r="R550" s="9" t="s">
        <v>45</v>
      </c>
      <c r="S550" s="9" t="s">
        <v>5218</v>
      </c>
      <c r="T550" s="9" t="s">
        <v>6026</v>
      </c>
      <c r="U550" s="9" t="s">
        <v>96</v>
      </c>
      <c r="V550" s="9" t="s">
        <v>6001</v>
      </c>
      <c r="W550" s="9" t="s">
        <v>51</v>
      </c>
      <c r="X550" s="9" t="s">
        <v>102</v>
      </c>
      <c r="Y550" s="9" t="s">
        <v>53</v>
      </c>
      <c r="Z550" s="9" t="s">
        <v>5207</v>
      </c>
      <c r="AA550" s="9" t="s">
        <v>55</v>
      </c>
      <c r="AB550" s="9" t="s">
        <v>5248</v>
      </c>
      <c r="AC550" s="12">
        <v>0</v>
      </c>
      <c r="AD550" s="6"/>
      <c r="AE550" s="10" t="str" cm="1">
        <f t="array" aca="1" ref="AE550" ca="1">IFERROR(_xlfn.XLOOKUP(MID(CELL("filename",$A$1),FIND("]",CELL("filename",$A$1))+1,255)&amp;"|"&amp;$C550,Fonte_OM_Objeto!$G:$G,Fonte_OM_Objeto!$J:$J),"")</f>
        <v/>
      </c>
      <c r="AF550" s="10" t="str" cm="1">
        <f t="array" aca="1" ref="AF550" ca="1">IFERROR(_xlfn.XLOOKUP(MID(CELL("filename",$A$1),FIND("]",CELL("filename",$A$1))+1,255)&amp;"|"&amp;$C550,Fonte_OM_Objeto!$G:$G,Fonte_OM_Objeto!$K:$K),"")</f>
        <v/>
      </c>
    </row>
    <row r="551" spans="1:32" s="1" customFormat="1" ht="19.7" customHeight="1" x14ac:dyDescent="0.2">
      <c r="A551" s="9" t="s">
        <v>30</v>
      </c>
      <c r="B551" s="9" t="s">
        <v>31</v>
      </c>
      <c r="C551" s="9" t="s">
        <v>2214</v>
      </c>
      <c r="D551" s="9" t="s">
        <v>33</v>
      </c>
      <c r="E551" s="9"/>
      <c r="F551" s="9" t="s">
        <v>389</v>
      </c>
      <c r="G551" s="9" t="s">
        <v>390</v>
      </c>
      <c r="H551" s="13" t="str">
        <f>IF($D551="BANCADA ESTADUAL (RP 7)","BANCADA ESTADUAL",IF($D551="RELATOR (RP 9)","COMISSÃO MISTA DO CONGRESSO",IFERROR(_xlfn.XLOOKUP($G551,$AH:$AH,$AI:$AI),IFERROR(_xlfn.XLOOKUP($G551,'2021'!$F:$F,'2021'!$G:$G),IFERROR(_xlfn.XLOOKUP($G551,'2022'!$G:$G,'2022'!$H:$H),IFERROR(_xlfn.XLOOKUP($G551,'2023'!$G:$G,'2023'!$H:$H),IFERROR(_xlfn.XLOOKUP($G551,'2019'!$G:$G,'2019'!$H:$H),IFERROR(_xlfn.XLOOKUP($G551,'2024'!$G:$G,'2024'!$H:$H),IFERROR(_xlfn.XLOOKUP($G551,'2025'!$G:$G,'2025'!$H:$H),IFERROR(_xlfn.XLOOKUP($G551,'2026'!$G:$G,'2026'!$H:$H),""))))))))))</f>
        <v>DEPUTADO FEDERAL</v>
      </c>
      <c r="I551" s="9" t="s">
        <v>96</v>
      </c>
      <c r="J551" s="9" t="s">
        <v>5302</v>
      </c>
      <c r="K551" s="9" t="s">
        <v>40</v>
      </c>
      <c r="L551" s="9" t="s">
        <v>41</v>
      </c>
      <c r="M551" s="9" t="s">
        <v>42</v>
      </c>
      <c r="N551" s="9" t="s">
        <v>5257</v>
      </c>
      <c r="O551" s="9" t="s">
        <v>6027</v>
      </c>
      <c r="P551" s="9" t="s">
        <v>45</v>
      </c>
      <c r="Q551" s="9" t="s">
        <v>84</v>
      </c>
      <c r="R551" s="9" t="s">
        <v>45</v>
      </c>
      <c r="S551" s="9" t="s">
        <v>5218</v>
      </c>
      <c r="T551" s="9" t="s">
        <v>6026</v>
      </c>
      <c r="U551" s="9" t="s">
        <v>96</v>
      </c>
      <c r="V551" s="9" t="s">
        <v>6001</v>
      </c>
      <c r="W551" s="9" t="s">
        <v>51</v>
      </c>
      <c r="X551" s="9" t="s">
        <v>52</v>
      </c>
      <c r="Y551" s="9" t="s">
        <v>53</v>
      </c>
      <c r="Z551" s="9" t="s">
        <v>5207</v>
      </c>
      <c r="AA551" s="9" t="s">
        <v>55</v>
      </c>
      <c r="AB551" s="9" t="s">
        <v>5248</v>
      </c>
      <c r="AC551" s="12">
        <v>0</v>
      </c>
      <c r="AD551" s="6"/>
      <c r="AE551" s="10" t="str" cm="1">
        <f t="array" aca="1" ref="AE551" ca="1">IFERROR(_xlfn.XLOOKUP(MID(CELL("filename",$A$1),FIND("]",CELL("filename",$A$1))+1,255)&amp;"|"&amp;$C551,Fonte_OM_Objeto!$G:$G,Fonte_OM_Objeto!$J:$J),"")</f>
        <v/>
      </c>
      <c r="AF551" s="10" t="str" cm="1">
        <f t="array" aca="1" ref="AF551" ca="1">IFERROR(_xlfn.XLOOKUP(MID(CELL("filename",$A$1),FIND("]",CELL("filename",$A$1))+1,255)&amp;"|"&amp;$C551,Fonte_OM_Objeto!$G:$G,Fonte_OM_Objeto!$K:$K),"")</f>
        <v/>
      </c>
    </row>
    <row r="552" spans="1:32" s="1" customFormat="1" ht="19.7" customHeight="1" x14ac:dyDescent="0.2">
      <c r="A552" s="9" t="s">
        <v>30</v>
      </c>
      <c r="B552" s="9" t="s">
        <v>31</v>
      </c>
      <c r="C552" s="9" t="s">
        <v>6025</v>
      </c>
      <c r="D552" s="9" t="s">
        <v>33</v>
      </c>
      <c r="E552" s="9"/>
      <c r="F552" s="9" t="s">
        <v>389</v>
      </c>
      <c r="G552" s="9" t="s">
        <v>390</v>
      </c>
      <c r="H552" s="13" t="str">
        <f>IF($D552="BANCADA ESTADUAL (RP 7)","BANCADA ESTADUAL",IF($D552="RELATOR (RP 9)","COMISSÃO MISTA DO CONGRESSO",IFERROR(_xlfn.XLOOKUP($G552,$AH:$AH,$AI:$AI),IFERROR(_xlfn.XLOOKUP($G552,'2021'!$F:$F,'2021'!$G:$G),IFERROR(_xlfn.XLOOKUP($G552,'2022'!$G:$G,'2022'!$H:$H),IFERROR(_xlfn.XLOOKUP($G552,'2023'!$G:$G,'2023'!$H:$H),IFERROR(_xlfn.XLOOKUP($G552,'2019'!$G:$G,'2019'!$H:$H),IFERROR(_xlfn.XLOOKUP($G552,'2024'!$G:$G,'2024'!$H:$H),IFERROR(_xlfn.XLOOKUP($G552,'2025'!$G:$G,'2025'!$H:$H),IFERROR(_xlfn.XLOOKUP($G552,'2026'!$G:$G,'2026'!$H:$H),""))))))))))</f>
        <v>DEPUTADO FEDERAL</v>
      </c>
      <c r="I552" s="9" t="s">
        <v>96</v>
      </c>
      <c r="J552" s="9" t="s">
        <v>5302</v>
      </c>
      <c r="K552" s="9" t="s">
        <v>40</v>
      </c>
      <c r="L552" s="9" t="s">
        <v>41</v>
      </c>
      <c r="M552" s="9" t="s">
        <v>97</v>
      </c>
      <c r="N552" s="9" t="s">
        <v>5264</v>
      </c>
      <c r="O552" s="9" t="s">
        <v>5246</v>
      </c>
      <c r="P552" s="9" t="s">
        <v>45</v>
      </c>
      <c r="Q552" s="9" t="s">
        <v>46</v>
      </c>
      <c r="R552" s="9" t="s">
        <v>5235</v>
      </c>
      <c r="S552" s="9" t="s">
        <v>5210</v>
      </c>
      <c r="T552" s="9" t="s">
        <v>75</v>
      </c>
      <c r="U552" s="9" t="s">
        <v>76</v>
      </c>
      <c r="V552" s="9" t="s">
        <v>75</v>
      </c>
      <c r="W552" s="9" t="s">
        <v>51</v>
      </c>
      <c r="X552" s="9" t="s">
        <v>52</v>
      </c>
      <c r="Y552" s="9" t="s">
        <v>53</v>
      </c>
      <c r="Z552" s="9" t="s">
        <v>5207</v>
      </c>
      <c r="AA552" s="9" t="s">
        <v>55</v>
      </c>
      <c r="AB552" s="9" t="s">
        <v>5248</v>
      </c>
      <c r="AC552" s="12">
        <v>0</v>
      </c>
      <c r="AD552" s="6"/>
      <c r="AE552" s="10" t="str" cm="1">
        <f t="array" aca="1" ref="AE552" ca="1">IFERROR(_xlfn.XLOOKUP(MID(CELL("filename",$A$1),FIND("]",CELL("filename",$A$1))+1,255)&amp;"|"&amp;$C552,Fonte_OM_Objeto!$G:$G,Fonte_OM_Objeto!$J:$J),"")</f>
        <v/>
      </c>
      <c r="AF552" s="10" t="str" cm="1">
        <f t="array" aca="1" ref="AF552" ca="1">IFERROR(_xlfn.XLOOKUP(MID(CELL("filename",$A$1),FIND("]",CELL("filename",$A$1))+1,255)&amp;"|"&amp;$C552,Fonte_OM_Objeto!$G:$G,Fonte_OM_Objeto!$K:$K),"")</f>
        <v/>
      </c>
    </row>
    <row r="553" spans="1:32" s="1" customFormat="1" ht="19.7" customHeight="1" x14ac:dyDescent="0.2">
      <c r="A553" s="9" t="s">
        <v>30</v>
      </c>
      <c r="B553" s="9" t="s">
        <v>31</v>
      </c>
      <c r="C553" s="9" t="s">
        <v>6024</v>
      </c>
      <c r="D553" s="9" t="s">
        <v>33</v>
      </c>
      <c r="E553" s="9"/>
      <c r="F553" s="9" t="s">
        <v>389</v>
      </c>
      <c r="G553" s="9" t="s">
        <v>390</v>
      </c>
      <c r="H553" s="13" t="str">
        <f>IF($D553="BANCADA ESTADUAL (RP 7)","BANCADA ESTADUAL",IF($D553="RELATOR (RP 9)","COMISSÃO MISTA DO CONGRESSO",IFERROR(_xlfn.XLOOKUP($G553,$AH:$AH,$AI:$AI),IFERROR(_xlfn.XLOOKUP($G553,'2021'!$F:$F,'2021'!$G:$G),IFERROR(_xlfn.XLOOKUP($G553,'2022'!$G:$G,'2022'!$H:$H),IFERROR(_xlfn.XLOOKUP($G553,'2023'!$G:$G,'2023'!$H:$H),IFERROR(_xlfn.XLOOKUP($G553,'2019'!$G:$G,'2019'!$H:$H),IFERROR(_xlfn.XLOOKUP($G553,'2024'!$G:$G,'2024'!$H:$H),IFERROR(_xlfn.XLOOKUP($G553,'2025'!$G:$G,'2025'!$H:$H),IFERROR(_xlfn.XLOOKUP($G553,'2026'!$G:$G,'2026'!$H:$H),""))))))))))</f>
        <v>DEPUTADO FEDERAL</v>
      </c>
      <c r="I553" s="9" t="s">
        <v>96</v>
      </c>
      <c r="J553" s="9" t="s">
        <v>5302</v>
      </c>
      <c r="K553" s="9" t="s">
        <v>40</v>
      </c>
      <c r="L553" s="9" t="s">
        <v>41</v>
      </c>
      <c r="M553" s="9" t="s">
        <v>232</v>
      </c>
      <c r="N553" s="9" t="s">
        <v>233</v>
      </c>
      <c r="O553" s="9" t="s">
        <v>5299</v>
      </c>
      <c r="P553" s="9" t="s">
        <v>45</v>
      </c>
      <c r="Q553" s="9" t="s">
        <v>5298</v>
      </c>
      <c r="R553" s="9" t="s">
        <v>45</v>
      </c>
      <c r="S553" s="9" t="s">
        <v>5231</v>
      </c>
      <c r="T553" s="9" t="s">
        <v>75</v>
      </c>
      <c r="U553" s="9" t="s">
        <v>76</v>
      </c>
      <c r="V553" s="9" t="s">
        <v>75</v>
      </c>
      <c r="W553" s="9" t="s">
        <v>51</v>
      </c>
      <c r="X553" s="9" t="s">
        <v>102</v>
      </c>
      <c r="Y553" s="9" t="s">
        <v>53</v>
      </c>
      <c r="Z553" s="9" t="s">
        <v>5207</v>
      </c>
      <c r="AA553" s="9" t="s">
        <v>55</v>
      </c>
      <c r="AB553" s="9" t="s">
        <v>5248</v>
      </c>
      <c r="AC553" s="12">
        <v>0</v>
      </c>
      <c r="AD553" s="6"/>
      <c r="AE553" s="10" t="str" cm="1">
        <f t="array" aca="1" ref="AE553" ca="1">IFERROR(_xlfn.XLOOKUP(MID(CELL("filename",$A$1),FIND("]",CELL("filename",$A$1))+1,255)&amp;"|"&amp;$C553,Fonte_OM_Objeto!$G:$G,Fonte_OM_Objeto!$J:$J),"")</f>
        <v/>
      </c>
      <c r="AF553" s="10" t="str" cm="1">
        <f t="array" aca="1" ref="AF553" ca="1">IFERROR(_xlfn.XLOOKUP(MID(CELL("filename",$A$1),FIND("]",CELL("filename",$A$1))+1,255)&amp;"|"&amp;$C553,Fonte_OM_Objeto!$G:$G,Fonte_OM_Objeto!$K:$K),"")</f>
        <v/>
      </c>
    </row>
    <row r="554" spans="1:32" s="1" customFormat="1" ht="19.7" customHeight="1" x14ac:dyDescent="0.2">
      <c r="A554" s="9" t="s">
        <v>30</v>
      </c>
      <c r="B554" s="9" t="s">
        <v>31</v>
      </c>
      <c r="C554" s="9" t="s">
        <v>3023</v>
      </c>
      <c r="D554" s="9" t="s">
        <v>33</v>
      </c>
      <c r="E554" s="9"/>
      <c r="F554" s="9" t="s">
        <v>389</v>
      </c>
      <c r="G554" s="9" t="s">
        <v>390</v>
      </c>
      <c r="H554" s="13" t="str">
        <f>IF($D554="BANCADA ESTADUAL (RP 7)","BANCADA ESTADUAL",IF($D554="RELATOR (RP 9)","COMISSÃO MISTA DO CONGRESSO",IFERROR(_xlfn.XLOOKUP($G554,$AH:$AH,$AI:$AI),IFERROR(_xlfn.XLOOKUP($G554,'2021'!$F:$F,'2021'!$G:$G),IFERROR(_xlfn.XLOOKUP($G554,'2022'!$G:$G,'2022'!$H:$H),IFERROR(_xlfn.XLOOKUP($G554,'2023'!$G:$G,'2023'!$H:$H),IFERROR(_xlfn.XLOOKUP($G554,'2019'!$G:$G,'2019'!$H:$H),IFERROR(_xlfn.XLOOKUP($G554,'2024'!$G:$G,'2024'!$H:$H),IFERROR(_xlfn.XLOOKUP($G554,'2025'!$G:$G,'2025'!$H:$H),IFERROR(_xlfn.XLOOKUP($G554,'2026'!$G:$G,'2026'!$H:$H),""))))))))))</f>
        <v>DEPUTADO FEDERAL</v>
      </c>
      <c r="I554" s="9" t="s">
        <v>96</v>
      </c>
      <c r="J554" s="9" t="s">
        <v>39</v>
      </c>
      <c r="K554" s="9" t="s">
        <v>40</v>
      </c>
      <c r="L554" s="9" t="s">
        <v>41</v>
      </c>
      <c r="M554" s="9" t="s">
        <v>97</v>
      </c>
      <c r="N554" s="9" t="s">
        <v>5264</v>
      </c>
      <c r="O554" s="9" t="s">
        <v>130</v>
      </c>
      <c r="P554" s="9" t="s">
        <v>45</v>
      </c>
      <c r="Q554" s="9" t="s">
        <v>109</v>
      </c>
      <c r="R554" s="9" t="s">
        <v>47</v>
      </c>
      <c r="S554" s="9" t="s">
        <v>5267</v>
      </c>
      <c r="T554" s="9" t="s">
        <v>75</v>
      </c>
      <c r="U554" s="9" t="s">
        <v>76</v>
      </c>
      <c r="V554" s="9" t="s">
        <v>75</v>
      </c>
      <c r="W554" s="9" t="s">
        <v>111</v>
      </c>
      <c r="X554" s="9" t="s">
        <v>52</v>
      </c>
      <c r="Y554" s="9" t="s">
        <v>53</v>
      </c>
      <c r="Z554" s="9" t="s">
        <v>5207</v>
      </c>
      <c r="AA554" s="9" t="s">
        <v>55</v>
      </c>
      <c r="AB554" s="9" t="s">
        <v>5248</v>
      </c>
      <c r="AC554" s="12">
        <v>200000</v>
      </c>
      <c r="AD554" s="6"/>
      <c r="AE554" s="10" t="str" cm="1">
        <f t="array" aca="1" ref="AE554" ca="1">IFERROR(_xlfn.XLOOKUP(MID(CELL("filename",$A$1),FIND("]",CELL("filename",$A$1))+1,255)&amp;"|"&amp;$C554,Fonte_OM_Objeto!$G:$G,Fonte_OM_Objeto!$J:$J),"")</f>
        <v/>
      </c>
      <c r="AF554" s="10" t="str" cm="1">
        <f t="array" aca="1" ref="AF554" ca="1">IFERROR(_xlfn.XLOOKUP(MID(CELL("filename",$A$1),FIND("]",CELL("filename",$A$1))+1,255)&amp;"|"&amp;$C554,Fonte_OM_Objeto!$G:$G,Fonte_OM_Objeto!$K:$K),"")</f>
        <v/>
      </c>
    </row>
    <row r="555" spans="1:32" s="1" customFormat="1" ht="19.7" customHeight="1" x14ac:dyDescent="0.2">
      <c r="A555" s="9" t="s">
        <v>30</v>
      </c>
      <c r="B555" s="9" t="s">
        <v>31</v>
      </c>
      <c r="C555" s="9" t="s">
        <v>6023</v>
      </c>
      <c r="D555" s="9" t="s">
        <v>33</v>
      </c>
      <c r="E555" s="9"/>
      <c r="F555" s="9" t="s">
        <v>389</v>
      </c>
      <c r="G555" s="9" t="s">
        <v>390</v>
      </c>
      <c r="H555" s="13" t="str">
        <f>IF($D555="BANCADA ESTADUAL (RP 7)","BANCADA ESTADUAL",IF($D555="RELATOR (RP 9)","COMISSÃO MISTA DO CONGRESSO",IFERROR(_xlfn.XLOOKUP($G555,$AH:$AH,$AI:$AI),IFERROR(_xlfn.XLOOKUP($G555,'2021'!$F:$F,'2021'!$G:$G),IFERROR(_xlfn.XLOOKUP($G555,'2022'!$G:$G,'2022'!$H:$H),IFERROR(_xlfn.XLOOKUP($G555,'2023'!$G:$G,'2023'!$H:$H),IFERROR(_xlfn.XLOOKUP($G555,'2019'!$G:$G,'2019'!$H:$H),IFERROR(_xlfn.XLOOKUP($G555,'2024'!$G:$G,'2024'!$H:$H),IFERROR(_xlfn.XLOOKUP($G555,'2025'!$G:$G,'2025'!$H:$H),IFERROR(_xlfn.XLOOKUP($G555,'2026'!$G:$G,'2026'!$H:$H),""))))))))))</f>
        <v>DEPUTADO FEDERAL</v>
      </c>
      <c r="I555" s="9" t="s">
        <v>96</v>
      </c>
      <c r="J555" s="9" t="s">
        <v>39</v>
      </c>
      <c r="K555" s="9" t="s">
        <v>40</v>
      </c>
      <c r="L555" s="9" t="s">
        <v>41</v>
      </c>
      <c r="M555" s="9" t="s">
        <v>59</v>
      </c>
      <c r="N555" s="9" t="s">
        <v>5252</v>
      </c>
      <c r="O555" s="9" t="s">
        <v>118</v>
      </c>
      <c r="P555" s="9" t="s">
        <v>45</v>
      </c>
      <c r="Q555" s="9" t="s">
        <v>46</v>
      </c>
      <c r="R555" s="9" t="s">
        <v>47</v>
      </c>
      <c r="S555" s="9" t="s">
        <v>5210</v>
      </c>
      <c r="T555" s="9" t="s">
        <v>75</v>
      </c>
      <c r="U555" s="9" t="s">
        <v>76</v>
      </c>
      <c r="V555" s="9" t="s">
        <v>75</v>
      </c>
      <c r="W555" s="9" t="s">
        <v>51</v>
      </c>
      <c r="X555" s="9" t="s">
        <v>102</v>
      </c>
      <c r="Y555" s="9" t="s">
        <v>53</v>
      </c>
      <c r="Z555" s="9" t="s">
        <v>5207</v>
      </c>
      <c r="AA555" s="9" t="s">
        <v>55</v>
      </c>
      <c r="AB555" s="9" t="s">
        <v>5248</v>
      </c>
      <c r="AC555" s="12">
        <v>200000</v>
      </c>
      <c r="AD555" s="6"/>
      <c r="AE555" s="10" t="str" cm="1">
        <f t="array" aca="1" ref="AE555" ca="1">IFERROR(_xlfn.XLOOKUP(MID(CELL("filename",$A$1),FIND("]",CELL("filename",$A$1))+1,255)&amp;"|"&amp;$C555,Fonte_OM_Objeto!$G:$G,Fonte_OM_Objeto!$J:$J),"")</f>
        <v/>
      </c>
      <c r="AF555" s="10" t="str" cm="1">
        <f t="array" aca="1" ref="AF555" ca="1">IFERROR(_xlfn.XLOOKUP(MID(CELL("filename",$A$1),FIND("]",CELL("filename",$A$1))+1,255)&amp;"|"&amp;$C555,Fonte_OM_Objeto!$G:$G,Fonte_OM_Objeto!$K:$K),"")</f>
        <v/>
      </c>
    </row>
    <row r="556" spans="1:32" s="1" customFormat="1" ht="19.7" customHeight="1" x14ac:dyDescent="0.2">
      <c r="A556" s="9" t="s">
        <v>30</v>
      </c>
      <c r="B556" s="9" t="s">
        <v>31</v>
      </c>
      <c r="C556" s="9" t="s">
        <v>6023</v>
      </c>
      <c r="D556" s="9" t="s">
        <v>33</v>
      </c>
      <c r="E556" s="9"/>
      <c r="F556" s="9" t="s">
        <v>389</v>
      </c>
      <c r="G556" s="9" t="s">
        <v>390</v>
      </c>
      <c r="H556" s="13" t="str">
        <f>IF($D556="BANCADA ESTADUAL (RP 7)","BANCADA ESTADUAL",IF($D556="RELATOR (RP 9)","COMISSÃO MISTA DO CONGRESSO",IFERROR(_xlfn.XLOOKUP($G556,$AH:$AH,$AI:$AI),IFERROR(_xlfn.XLOOKUP($G556,'2021'!$F:$F,'2021'!$G:$G),IFERROR(_xlfn.XLOOKUP($G556,'2022'!$G:$G,'2022'!$H:$H),IFERROR(_xlfn.XLOOKUP($G556,'2023'!$G:$G,'2023'!$H:$H),IFERROR(_xlfn.XLOOKUP($G556,'2019'!$G:$G,'2019'!$H:$H),IFERROR(_xlfn.XLOOKUP($G556,'2024'!$G:$G,'2024'!$H:$H),IFERROR(_xlfn.XLOOKUP($G556,'2025'!$G:$G,'2025'!$H:$H),IFERROR(_xlfn.XLOOKUP($G556,'2026'!$G:$G,'2026'!$H:$H),""))))))))))</f>
        <v>DEPUTADO FEDERAL</v>
      </c>
      <c r="I556" s="9" t="s">
        <v>96</v>
      </c>
      <c r="J556" s="9" t="s">
        <v>39</v>
      </c>
      <c r="K556" s="9" t="s">
        <v>40</v>
      </c>
      <c r="L556" s="9" t="s">
        <v>41</v>
      </c>
      <c r="M556" s="9" t="s">
        <v>59</v>
      </c>
      <c r="N556" s="9" t="s">
        <v>5252</v>
      </c>
      <c r="O556" s="9" t="s">
        <v>118</v>
      </c>
      <c r="P556" s="9" t="s">
        <v>45</v>
      </c>
      <c r="Q556" s="9" t="s">
        <v>46</v>
      </c>
      <c r="R556" s="9" t="s">
        <v>47</v>
      </c>
      <c r="S556" s="9" t="s">
        <v>5210</v>
      </c>
      <c r="T556" s="9" t="s">
        <v>75</v>
      </c>
      <c r="U556" s="9" t="s">
        <v>76</v>
      </c>
      <c r="V556" s="9" t="s">
        <v>75</v>
      </c>
      <c r="W556" s="9" t="s">
        <v>51</v>
      </c>
      <c r="X556" s="9" t="s">
        <v>52</v>
      </c>
      <c r="Y556" s="9" t="s">
        <v>53</v>
      </c>
      <c r="Z556" s="9" t="s">
        <v>5207</v>
      </c>
      <c r="AA556" s="9" t="s">
        <v>55</v>
      </c>
      <c r="AB556" s="9" t="s">
        <v>5248</v>
      </c>
      <c r="AC556" s="12">
        <v>500000</v>
      </c>
      <c r="AD556" s="6"/>
      <c r="AE556" s="10" t="str" cm="1">
        <f t="array" aca="1" ref="AE556" ca="1">IFERROR(_xlfn.XLOOKUP(MID(CELL("filename",$A$1),FIND("]",CELL("filename",$A$1))+1,255)&amp;"|"&amp;$C556,Fonte_OM_Objeto!$G:$G,Fonte_OM_Objeto!$J:$J),"")</f>
        <v/>
      </c>
      <c r="AF556" s="10" t="str" cm="1">
        <f t="array" aca="1" ref="AF556" ca="1">IFERROR(_xlfn.XLOOKUP(MID(CELL("filename",$A$1),FIND("]",CELL("filename",$A$1))+1,255)&amp;"|"&amp;$C556,Fonte_OM_Objeto!$G:$G,Fonte_OM_Objeto!$K:$K),"")</f>
        <v/>
      </c>
    </row>
    <row r="557" spans="1:32" s="1" customFormat="1" ht="19.7" customHeight="1" x14ac:dyDescent="0.2">
      <c r="A557" s="9" t="s">
        <v>30</v>
      </c>
      <c r="B557" s="9" t="s">
        <v>31</v>
      </c>
      <c r="C557" s="9" t="s">
        <v>6022</v>
      </c>
      <c r="D557" s="9" t="s">
        <v>33</v>
      </c>
      <c r="E557" s="9"/>
      <c r="F557" s="9" t="s">
        <v>4546</v>
      </c>
      <c r="G557" s="9" t="s">
        <v>4545</v>
      </c>
      <c r="H557" s="13" t="str">
        <f>IF($D557="BANCADA ESTADUAL (RP 7)","BANCADA ESTADUAL",IF($D557="RELATOR (RP 9)","COMISSÃO MISTA DO CONGRESSO",IFERROR(_xlfn.XLOOKUP($G557,$AH:$AH,$AI:$AI),IFERROR(_xlfn.XLOOKUP($G557,'2021'!$F:$F,'2021'!$G:$G),IFERROR(_xlfn.XLOOKUP($G557,'2022'!$G:$G,'2022'!$H:$H),IFERROR(_xlfn.XLOOKUP($G557,'2023'!$G:$G,'2023'!$H:$H),IFERROR(_xlfn.XLOOKUP($G557,'2019'!$G:$G,'2019'!$H:$H),IFERROR(_xlfn.XLOOKUP($G557,'2024'!$G:$G,'2024'!$H:$H),IFERROR(_xlfn.XLOOKUP($G557,'2025'!$G:$G,'2025'!$H:$H),IFERROR(_xlfn.XLOOKUP($G557,'2026'!$G:$G,'2026'!$H:$H),""))))))))))</f>
        <v>DEPUTADO FEDERAL</v>
      </c>
      <c r="I557" s="9" t="s">
        <v>96</v>
      </c>
      <c r="J557" s="9" t="s">
        <v>293</v>
      </c>
      <c r="K557" s="9" t="s">
        <v>40</v>
      </c>
      <c r="L557" s="9" t="s">
        <v>41</v>
      </c>
      <c r="M557" s="9" t="s">
        <v>97</v>
      </c>
      <c r="N557" s="9" t="s">
        <v>5264</v>
      </c>
      <c r="O557" s="9" t="s">
        <v>4085</v>
      </c>
      <c r="P557" s="9" t="s">
        <v>45</v>
      </c>
      <c r="Q557" s="9" t="s">
        <v>2193</v>
      </c>
      <c r="R557" s="9" t="s">
        <v>45</v>
      </c>
      <c r="S557" s="9" t="s">
        <v>5228</v>
      </c>
      <c r="T557" s="9" t="s">
        <v>75</v>
      </c>
      <c r="U557" s="9" t="s">
        <v>76</v>
      </c>
      <c r="V557" s="9" t="s">
        <v>75</v>
      </c>
      <c r="W557" s="9" t="s">
        <v>51</v>
      </c>
      <c r="X557" s="9" t="s">
        <v>52</v>
      </c>
      <c r="Y557" s="9" t="s">
        <v>53</v>
      </c>
      <c r="Z557" s="9" t="s">
        <v>54</v>
      </c>
      <c r="AA557" s="9" t="s">
        <v>55</v>
      </c>
      <c r="AB557" s="9" t="s">
        <v>5248</v>
      </c>
      <c r="AC557" s="12">
        <v>500000</v>
      </c>
      <c r="AD557" s="6"/>
      <c r="AE557" s="10" t="str" cm="1">
        <f t="array" aca="1" ref="AE557" ca="1">IFERROR(_xlfn.XLOOKUP(MID(CELL("filename",$A$1),FIND("]",CELL("filename",$A$1))+1,255)&amp;"|"&amp;$C557,Fonte_OM_Objeto!$G:$G,Fonte_OM_Objeto!$J:$J),"")</f>
        <v/>
      </c>
      <c r="AF557" s="10" t="str" cm="1">
        <f t="array" aca="1" ref="AF557" ca="1">IFERROR(_xlfn.XLOOKUP(MID(CELL("filename",$A$1),FIND("]",CELL("filename",$A$1))+1,255)&amp;"|"&amp;$C557,Fonte_OM_Objeto!$G:$G,Fonte_OM_Objeto!$K:$K),"")</f>
        <v/>
      </c>
    </row>
    <row r="558" spans="1:32" s="1" customFormat="1" ht="19.7" customHeight="1" x14ac:dyDescent="0.2">
      <c r="A558" s="9" t="s">
        <v>30</v>
      </c>
      <c r="B558" s="9" t="s">
        <v>31</v>
      </c>
      <c r="C558" s="9" t="s">
        <v>6021</v>
      </c>
      <c r="D558" s="9" t="s">
        <v>33</v>
      </c>
      <c r="E558" s="9"/>
      <c r="F558" s="9" t="s">
        <v>4546</v>
      </c>
      <c r="G558" s="9" t="s">
        <v>4545</v>
      </c>
      <c r="H558" s="13" t="str">
        <f>IF($D558="BANCADA ESTADUAL (RP 7)","BANCADA ESTADUAL",IF($D558="RELATOR (RP 9)","COMISSÃO MISTA DO CONGRESSO",IFERROR(_xlfn.XLOOKUP($G558,$AH:$AH,$AI:$AI),IFERROR(_xlfn.XLOOKUP($G558,'2021'!$F:$F,'2021'!$G:$G),IFERROR(_xlfn.XLOOKUP($G558,'2022'!$G:$G,'2022'!$H:$H),IFERROR(_xlfn.XLOOKUP($G558,'2023'!$G:$G,'2023'!$H:$H),IFERROR(_xlfn.XLOOKUP($G558,'2019'!$G:$G,'2019'!$H:$H),IFERROR(_xlfn.XLOOKUP($G558,'2024'!$G:$G,'2024'!$H:$H),IFERROR(_xlfn.XLOOKUP($G558,'2025'!$G:$G,'2025'!$H:$H),IFERROR(_xlfn.XLOOKUP($G558,'2026'!$G:$G,'2026'!$H:$H),""))))))))))</f>
        <v>DEPUTADO FEDERAL</v>
      </c>
      <c r="I558" s="9" t="s">
        <v>96</v>
      </c>
      <c r="J558" s="9" t="s">
        <v>293</v>
      </c>
      <c r="K558" s="9" t="s">
        <v>40</v>
      </c>
      <c r="L558" s="9" t="s">
        <v>41</v>
      </c>
      <c r="M558" s="9" t="s">
        <v>97</v>
      </c>
      <c r="N558" s="9" t="s">
        <v>5264</v>
      </c>
      <c r="O558" s="9" t="s">
        <v>5247</v>
      </c>
      <c r="P558" s="9" t="s">
        <v>45</v>
      </c>
      <c r="Q558" s="9" t="s">
        <v>651</v>
      </c>
      <c r="R558" s="9" t="s">
        <v>45</v>
      </c>
      <c r="S558" s="9" t="s">
        <v>4543</v>
      </c>
      <c r="T558" s="9" t="s">
        <v>75</v>
      </c>
      <c r="U558" s="9" t="s">
        <v>76</v>
      </c>
      <c r="V558" s="9" t="s">
        <v>75</v>
      </c>
      <c r="W558" s="9" t="s">
        <v>51</v>
      </c>
      <c r="X558" s="9" t="s">
        <v>102</v>
      </c>
      <c r="Y558" s="9" t="s">
        <v>53</v>
      </c>
      <c r="Z558" s="9" t="s">
        <v>5207</v>
      </c>
      <c r="AA558" s="9" t="s">
        <v>55</v>
      </c>
      <c r="AB558" s="9" t="s">
        <v>5234</v>
      </c>
      <c r="AC558" s="12">
        <v>0</v>
      </c>
      <c r="AD558" s="6"/>
      <c r="AE558" s="10" t="str" cm="1">
        <f t="array" aca="1" ref="AE558" ca="1">IFERROR(_xlfn.XLOOKUP(MID(CELL("filename",$A$1),FIND("]",CELL("filename",$A$1))+1,255)&amp;"|"&amp;$C558,Fonte_OM_Objeto!$G:$G,Fonte_OM_Objeto!$J:$J),"")</f>
        <v/>
      </c>
      <c r="AF558" s="10" t="str" cm="1">
        <f t="array" aca="1" ref="AF558" ca="1">IFERROR(_xlfn.XLOOKUP(MID(CELL("filename",$A$1),FIND("]",CELL("filename",$A$1))+1,255)&amp;"|"&amp;$C558,Fonte_OM_Objeto!$G:$G,Fonte_OM_Objeto!$K:$K),"")</f>
        <v/>
      </c>
    </row>
    <row r="559" spans="1:32" s="1" customFormat="1" ht="19.7" customHeight="1" x14ac:dyDescent="0.2">
      <c r="A559" s="9" t="s">
        <v>30</v>
      </c>
      <c r="B559" s="9" t="s">
        <v>31</v>
      </c>
      <c r="C559" s="9" t="s">
        <v>4549</v>
      </c>
      <c r="D559" s="9" t="s">
        <v>33</v>
      </c>
      <c r="E559" s="9"/>
      <c r="F559" s="9" t="s">
        <v>4546</v>
      </c>
      <c r="G559" s="9" t="s">
        <v>4545</v>
      </c>
      <c r="H559" s="13" t="str">
        <f>IF($D559="BANCADA ESTADUAL (RP 7)","BANCADA ESTADUAL",IF($D559="RELATOR (RP 9)","COMISSÃO MISTA DO CONGRESSO",IFERROR(_xlfn.XLOOKUP($G559,$AH:$AH,$AI:$AI),IFERROR(_xlfn.XLOOKUP($G559,'2021'!$F:$F,'2021'!$G:$G),IFERROR(_xlfn.XLOOKUP($G559,'2022'!$G:$G,'2022'!$H:$H),IFERROR(_xlfn.XLOOKUP($G559,'2023'!$G:$G,'2023'!$H:$H),IFERROR(_xlfn.XLOOKUP($G559,'2019'!$G:$G,'2019'!$H:$H),IFERROR(_xlfn.XLOOKUP($G559,'2024'!$G:$G,'2024'!$H:$H),IFERROR(_xlfn.XLOOKUP($G559,'2025'!$G:$G,'2025'!$H:$H),IFERROR(_xlfn.XLOOKUP($G559,'2026'!$G:$G,'2026'!$H:$H),""))))))))))</f>
        <v>DEPUTADO FEDERAL</v>
      </c>
      <c r="I559" s="9" t="s">
        <v>96</v>
      </c>
      <c r="J559" s="9" t="s">
        <v>293</v>
      </c>
      <c r="K559" s="9" t="s">
        <v>40</v>
      </c>
      <c r="L559" s="9" t="s">
        <v>41</v>
      </c>
      <c r="M559" s="9" t="s">
        <v>97</v>
      </c>
      <c r="N559" s="9" t="s">
        <v>5264</v>
      </c>
      <c r="O559" s="9" t="s">
        <v>5266</v>
      </c>
      <c r="P559" s="9" t="s">
        <v>45</v>
      </c>
      <c r="Q559" s="9" t="s">
        <v>2193</v>
      </c>
      <c r="R559" s="9" t="s">
        <v>45</v>
      </c>
      <c r="S559" s="9" t="s">
        <v>5228</v>
      </c>
      <c r="T559" s="9" t="s">
        <v>75</v>
      </c>
      <c r="U559" s="9" t="s">
        <v>76</v>
      </c>
      <c r="V559" s="9" t="s">
        <v>75</v>
      </c>
      <c r="W559" s="9" t="s">
        <v>51</v>
      </c>
      <c r="X559" s="9" t="s">
        <v>102</v>
      </c>
      <c r="Y559" s="9" t="s">
        <v>53</v>
      </c>
      <c r="Z559" s="9" t="s">
        <v>5207</v>
      </c>
      <c r="AA559" s="9" t="s">
        <v>55</v>
      </c>
      <c r="AB559" s="9" t="s">
        <v>5234</v>
      </c>
      <c r="AC559" s="12">
        <v>0</v>
      </c>
      <c r="AD559" s="6"/>
      <c r="AE559" s="10" t="str" cm="1">
        <f t="array" aca="1" ref="AE559" ca="1">IFERROR(_xlfn.XLOOKUP(MID(CELL("filename",$A$1),FIND("]",CELL("filename",$A$1))+1,255)&amp;"|"&amp;$C559,Fonte_OM_Objeto!$G:$G,Fonte_OM_Objeto!$J:$J),"")</f>
        <v/>
      </c>
      <c r="AF559" s="10" t="str" cm="1">
        <f t="array" aca="1" ref="AF559" ca="1">IFERROR(_xlfn.XLOOKUP(MID(CELL("filename",$A$1),FIND("]",CELL("filename",$A$1))+1,255)&amp;"|"&amp;$C559,Fonte_OM_Objeto!$G:$G,Fonte_OM_Objeto!$K:$K),"")</f>
        <v/>
      </c>
    </row>
    <row r="560" spans="1:32" s="1" customFormat="1" ht="19.7" customHeight="1" x14ac:dyDescent="0.2">
      <c r="A560" s="9" t="s">
        <v>30</v>
      </c>
      <c r="B560" s="9" t="s">
        <v>31</v>
      </c>
      <c r="C560" s="9" t="s">
        <v>6020</v>
      </c>
      <c r="D560" s="9" t="s">
        <v>33</v>
      </c>
      <c r="E560" s="9"/>
      <c r="F560" s="9" t="s">
        <v>4546</v>
      </c>
      <c r="G560" s="9" t="s">
        <v>4545</v>
      </c>
      <c r="H560" s="13" t="str">
        <f>IF($D560="BANCADA ESTADUAL (RP 7)","BANCADA ESTADUAL",IF($D560="RELATOR (RP 9)","COMISSÃO MISTA DO CONGRESSO",IFERROR(_xlfn.XLOOKUP($G560,$AH:$AH,$AI:$AI),IFERROR(_xlfn.XLOOKUP($G560,'2021'!$F:$F,'2021'!$G:$G),IFERROR(_xlfn.XLOOKUP($G560,'2022'!$G:$G,'2022'!$H:$H),IFERROR(_xlfn.XLOOKUP($G560,'2023'!$G:$G,'2023'!$H:$H),IFERROR(_xlfn.XLOOKUP($G560,'2019'!$G:$G,'2019'!$H:$H),IFERROR(_xlfn.XLOOKUP($G560,'2024'!$G:$G,'2024'!$H:$H),IFERROR(_xlfn.XLOOKUP($G560,'2025'!$G:$G,'2025'!$H:$H),IFERROR(_xlfn.XLOOKUP($G560,'2026'!$G:$G,'2026'!$H:$H),""))))))))))</f>
        <v>DEPUTADO FEDERAL</v>
      </c>
      <c r="I560" s="9" t="s">
        <v>96</v>
      </c>
      <c r="J560" s="9" t="s">
        <v>293</v>
      </c>
      <c r="K560" s="9" t="s">
        <v>40</v>
      </c>
      <c r="L560" s="9" t="s">
        <v>41</v>
      </c>
      <c r="M560" s="9" t="s">
        <v>97</v>
      </c>
      <c r="N560" s="9" t="s">
        <v>5264</v>
      </c>
      <c r="O560" s="9" t="s">
        <v>5266</v>
      </c>
      <c r="P560" s="9" t="s">
        <v>45</v>
      </c>
      <c r="Q560" s="9" t="s">
        <v>2193</v>
      </c>
      <c r="R560" s="9" t="s">
        <v>45</v>
      </c>
      <c r="S560" s="9" t="s">
        <v>5228</v>
      </c>
      <c r="T560" s="9" t="s">
        <v>75</v>
      </c>
      <c r="U560" s="9" t="s">
        <v>76</v>
      </c>
      <c r="V560" s="9" t="s">
        <v>75</v>
      </c>
      <c r="W560" s="9" t="s">
        <v>51</v>
      </c>
      <c r="X560" s="9" t="s">
        <v>52</v>
      </c>
      <c r="Y560" s="9" t="s">
        <v>53</v>
      </c>
      <c r="Z560" s="9" t="s">
        <v>5207</v>
      </c>
      <c r="AA560" s="9" t="s">
        <v>55</v>
      </c>
      <c r="AB560" s="9" t="s">
        <v>5248</v>
      </c>
      <c r="AC560" s="12">
        <v>0</v>
      </c>
      <c r="AD560" s="6"/>
      <c r="AE560" s="10" t="str" cm="1">
        <f t="array" aca="1" ref="AE560" ca="1">IFERROR(_xlfn.XLOOKUP(MID(CELL("filename",$A$1),FIND("]",CELL("filename",$A$1))+1,255)&amp;"|"&amp;$C560,Fonte_OM_Objeto!$G:$G,Fonte_OM_Objeto!$J:$J),"")</f>
        <v/>
      </c>
      <c r="AF560" s="10" t="str" cm="1">
        <f t="array" aca="1" ref="AF560" ca="1">IFERROR(_xlfn.XLOOKUP(MID(CELL("filename",$A$1),FIND("]",CELL("filename",$A$1))+1,255)&amp;"|"&amp;$C560,Fonte_OM_Objeto!$G:$G,Fonte_OM_Objeto!$K:$K),"")</f>
        <v/>
      </c>
    </row>
    <row r="561" spans="1:32" s="1" customFormat="1" ht="19.7" customHeight="1" x14ac:dyDescent="0.2">
      <c r="A561" s="9" t="s">
        <v>30</v>
      </c>
      <c r="B561" s="9" t="s">
        <v>31</v>
      </c>
      <c r="C561" s="9" t="s">
        <v>6019</v>
      </c>
      <c r="D561" s="9" t="s">
        <v>33</v>
      </c>
      <c r="E561" s="9"/>
      <c r="F561" s="9" t="s">
        <v>4546</v>
      </c>
      <c r="G561" s="9" t="s">
        <v>4545</v>
      </c>
      <c r="H561" s="13" t="str">
        <f>IF($D561="BANCADA ESTADUAL (RP 7)","BANCADA ESTADUAL",IF($D561="RELATOR (RP 9)","COMISSÃO MISTA DO CONGRESSO",IFERROR(_xlfn.XLOOKUP($G561,$AH:$AH,$AI:$AI),IFERROR(_xlfn.XLOOKUP($G561,'2021'!$F:$F,'2021'!$G:$G),IFERROR(_xlfn.XLOOKUP($G561,'2022'!$G:$G,'2022'!$H:$H),IFERROR(_xlfn.XLOOKUP($G561,'2023'!$G:$G,'2023'!$H:$H),IFERROR(_xlfn.XLOOKUP($G561,'2019'!$G:$G,'2019'!$H:$H),IFERROR(_xlfn.XLOOKUP($G561,'2024'!$G:$G,'2024'!$H:$H),IFERROR(_xlfn.XLOOKUP($G561,'2025'!$G:$G,'2025'!$H:$H),IFERROR(_xlfn.XLOOKUP($G561,'2026'!$G:$G,'2026'!$H:$H),""))))))))))</f>
        <v>DEPUTADO FEDERAL</v>
      </c>
      <c r="I561" s="9" t="s">
        <v>96</v>
      </c>
      <c r="J561" s="9" t="s">
        <v>293</v>
      </c>
      <c r="K561" s="9" t="s">
        <v>40</v>
      </c>
      <c r="L561" s="9" t="s">
        <v>41</v>
      </c>
      <c r="M561" s="9" t="s">
        <v>97</v>
      </c>
      <c r="N561" s="9" t="s">
        <v>5264</v>
      </c>
      <c r="O561" s="9" t="s">
        <v>5209</v>
      </c>
      <c r="P561" s="9" t="s">
        <v>45</v>
      </c>
      <c r="Q561" s="9" t="s">
        <v>651</v>
      </c>
      <c r="R561" s="9" t="s">
        <v>45</v>
      </c>
      <c r="S561" s="9" t="s">
        <v>4543</v>
      </c>
      <c r="T561" s="9" t="s">
        <v>75</v>
      </c>
      <c r="U561" s="9" t="s">
        <v>76</v>
      </c>
      <c r="V561" s="9" t="s">
        <v>75</v>
      </c>
      <c r="W561" s="9" t="s">
        <v>51</v>
      </c>
      <c r="X561" s="9" t="s">
        <v>52</v>
      </c>
      <c r="Y561" s="9" t="s">
        <v>53</v>
      </c>
      <c r="Z561" s="9" t="s">
        <v>5207</v>
      </c>
      <c r="AA561" s="9" t="s">
        <v>55</v>
      </c>
      <c r="AB561" s="9" t="s">
        <v>5248</v>
      </c>
      <c r="AC561" s="12">
        <v>250000</v>
      </c>
      <c r="AD561" s="6"/>
      <c r="AE561" s="10" t="str" cm="1">
        <f t="array" aca="1" ref="AE561" ca="1">IFERROR(_xlfn.XLOOKUP(MID(CELL("filename",$A$1),FIND("]",CELL("filename",$A$1))+1,255)&amp;"|"&amp;$C561,Fonte_OM_Objeto!$G:$G,Fonte_OM_Objeto!$J:$J),"")</f>
        <v/>
      </c>
      <c r="AF561" s="10" t="str" cm="1">
        <f t="array" aca="1" ref="AF561" ca="1">IFERROR(_xlfn.XLOOKUP(MID(CELL("filename",$A$1),FIND("]",CELL("filename",$A$1))+1,255)&amp;"|"&amp;$C561,Fonte_OM_Objeto!$G:$G,Fonte_OM_Objeto!$K:$K),"")</f>
        <v/>
      </c>
    </row>
    <row r="562" spans="1:32" s="1" customFormat="1" ht="19.7" customHeight="1" x14ac:dyDescent="0.2">
      <c r="A562" s="9" t="s">
        <v>30</v>
      </c>
      <c r="B562" s="9" t="s">
        <v>31</v>
      </c>
      <c r="C562" s="9" t="s">
        <v>6018</v>
      </c>
      <c r="D562" s="9" t="s">
        <v>33</v>
      </c>
      <c r="E562" s="9"/>
      <c r="F562" s="9" t="s">
        <v>4546</v>
      </c>
      <c r="G562" s="9" t="s">
        <v>4545</v>
      </c>
      <c r="H562" s="13" t="str">
        <f>IF($D562="BANCADA ESTADUAL (RP 7)","BANCADA ESTADUAL",IF($D562="RELATOR (RP 9)","COMISSÃO MISTA DO CONGRESSO",IFERROR(_xlfn.XLOOKUP($G562,$AH:$AH,$AI:$AI),IFERROR(_xlfn.XLOOKUP($G562,'2021'!$F:$F,'2021'!$G:$G),IFERROR(_xlfn.XLOOKUP($G562,'2022'!$G:$G,'2022'!$H:$H),IFERROR(_xlfn.XLOOKUP($G562,'2023'!$G:$G,'2023'!$H:$H),IFERROR(_xlfn.XLOOKUP($G562,'2019'!$G:$G,'2019'!$H:$H),IFERROR(_xlfn.XLOOKUP($G562,'2024'!$G:$G,'2024'!$H:$H),IFERROR(_xlfn.XLOOKUP($G562,'2025'!$G:$G,'2025'!$H:$H),IFERROR(_xlfn.XLOOKUP($G562,'2026'!$G:$G,'2026'!$H:$H),""))))))))))</f>
        <v>DEPUTADO FEDERAL</v>
      </c>
      <c r="I562" s="9" t="s">
        <v>96</v>
      </c>
      <c r="J562" s="9" t="s">
        <v>293</v>
      </c>
      <c r="K562" s="9" t="s">
        <v>40</v>
      </c>
      <c r="L562" s="9" t="s">
        <v>41</v>
      </c>
      <c r="M562" s="9" t="s">
        <v>179</v>
      </c>
      <c r="N562" s="9" t="s">
        <v>180</v>
      </c>
      <c r="O562" s="9" t="s">
        <v>5247</v>
      </c>
      <c r="P562" s="9" t="s">
        <v>45</v>
      </c>
      <c r="Q562" s="9" t="s">
        <v>651</v>
      </c>
      <c r="R562" s="9" t="s">
        <v>45</v>
      </c>
      <c r="S562" s="9" t="s">
        <v>4543</v>
      </c>
      <c r="T562" s="9" t="s">
        <v>75</v>
      </c>
      <c r="U562" s="9" t="s">
        <v>76</v>
      </c>
      <c r="V562" s="9" t="s">
        <v>75</v>
      </c>
      <c r="W562" s="9" t="s">
        <v>51</v>
      </c>
      <c r="X562" s="9" t="s">
        <v>52</v>
      </c>
      <c r="Y562" s="9" t="s">
        <v>53</v>
      </c>
      <c r="Z562" s="9" t="s">
        <v>5207</v>
      </c>
      <c r="AA562" s="9" t="s">
        <v>55</v>
      </c>
      <c r="AB562" s="9" t="s">
        <v>5248</v>
      </c>
      <c r="AC562" s="12">
        <v>0</v>
      </c>
      <c r="AD562" s="6"/>
      <c r="AE562" s="10" t="str" cm="1">
        <f t="array" aca="1" ref="AE562" ca="1">IFERROR(_xlfn.XLOOKUP(MID(CELL("filename",$A$1),FIND("]",CELL("filename",$A$1))+1,255)&amp;"|"&amp;$C562,Fonte_OM_Objeto!$G:$G,Fonte_OM_Objeto!$J:$J),"")</f>
        <v/>
      </c>
      <c r="AF562" s="10" t="str" cm="1">
        <f t="array" aca="1" ref="AF562" ca="1">IFERROR(_xlfn.XLOOKUP(MID(CELL("filename",$A$1),FIND("]",CELL("filename",$A$1))+1,255)&amp;"|"&amp;$C562,Fonte_OM_Objeto!$G:$G,Fonte_OM_Objeto!$K:$K),"")</f>
        <v/>
      </c>
    </row>
    <row r="563" spans="1:32" s="1" customFormat="1" ht="19.7" customHeight="1" x14ac:dyDescent="0.2">
      <c r="A563" s="9" t="s">
        <v>30</v>
      </c>
      <c r="B563" s="9" t="s">
        <v>31</v>
      </c>
      <c r="C563" s="9" t="s">
        <v>6017</v>
      </c>
      <c r="D563" s="9" t="s">
        <v>33</v>
      </c>
      <c r="E563" s="9"/>
      <c r="F563" s="9" t="s">
        <v>6015</v>
      </c>
      <c r="G563" s="9" t="s">
        <v>6014</v>
      </c>
      <c r="H563" s="13" t="str">
        <f>IF($D563="BANCADA ESTADUAL (RP 7)","BANCADA ESTADUAL",IF($D563="RELATOR (RP 9)","COMISSÃO MISTA DO CONGRESSO",IFERROR(_xlfn.XLOOKUP($G563,$AH:$AH,$AI:$AI),IFERROR(_xlfn.XLOOKUP($G563,'2021'!$F:$F,'2021'!$G:$G),IFERROR(_xlfn.XLOOKUP($G563,'2022'!$G:$G,'2022'!$H:$H),IFERROR(_xlfn.XLOOKUP($G563,'2023'!$G:$G,'2023'!$H:$H),IFERROR(_xlfn.XLOOKUP($G563,'2019'!$G:$G,'2019'!$H:$H),IFERROR(_xlfn.XLOOKUP($G563,'2024'!$G:$G,'2024'!$H:$H),IFERROR(_xlfn.XLOOKUP($G563,'2025'!$G:$G,'2025'!$H:$H),IFERROR(_xlfn.XLOOKUP($G563,'2026'!$G:$G,'2026'!$H:$H),""))))))))))</f>
        <v>DEPUTADO FEDERAL</v>
      </c>
      <c r="I563" s="9" t="s">
        <v>611</v>
      </c>
      <c r="J563" s="9" t="s">
        <v>69</v>
      </c>
      <c r="K563" s="9" t="s">
        <v>40</v>
      </c>
      <c r="L563" s="9" t="s">
        <v>41</v>
      </c>
      <c r="M563" s="9" t="s">
        <v>232</v>
      </c>
      <c r="N563" s="9" t="s">
        <v>233</v>
      </c>
      <c r="O563" s="9" t="s">
        <v>5635</v>
      </c>
      <c r="P563" s="9" t="s">
        <v>45</v>
      </c>
      <c r="Q563" s="9" t="s">
        <v>235</v>
      </c>
      <c r="R563" s="9" t="s">
        <v>45</v>
      </c>
      <c r="S563" s="9" t="s">
        <v>5277</v>
      </c>
      <c r="T563" s="9" t="s">
        <v>622</v>
      </c>
      <c r="U563" s="9" t="s">
        <v>611</v>
      </c>
      <c r="V563" s="9" t="s">
        <v>5279</v>
      </c>
      <c r="W563" s="9" t="s">
        <v>51</v>
      </c>
      <c r="X563" s="9" t="s">
        <v>102</v>
      </c>
      <c r="Y563" s="9" t="s">
        <v>53</v>
      </c>
      <c r="Z563" s="9" t="s">
        <v>54</v>
      </c>
      <c r="AA563" s="9" t="s">
        <v>55</v>
      </c>
      <c r="AB563" s="9" t="s">
        <v>5248</v>
      </c>
      <c r="AC563" s="12">
        <v>0</v>
      </c>
      <c r="AD563" s="6"/>
      <c r="AE563" s="10" t="str" cm="1">
        <f t="array" aca="1" ref="AE563" ca="1">IFERROR(_xlfn.XLOOKUP(MID(CELL("filename",$A$1),FIND("]",CELL("filename",$A$1))+1,255)&amp;"|"&amp;$C563,Fonte_OM_Objeto!$G:$G,Fonte_OM_Objeto!$J:$J),"")</f>
        <v/>
      </c>
      <c r="AF563" s="10" t="str" cm="1">
        <f t="array" aca="1" ref="AF563" ca="1">IFERROR(_xlfn.XLOOKUP(MID(CELL("filename",$A$1),FIND("]",CELL("filename",$A$1))+1,255)&amp;"|"&amp;$C563,Fonte_OM_Objeto!$G:$G,Fonte_OM_Objeto!$K:$K),"")</f>
        <v/>
      </c>
    </row>
    <row r="564" spans="1:32" s="1" customFormat="1" ht="19.7" customHeight="1" x14ac:dyDescent="0.2">
      <c r="A564" s="9" t="s">
        <v>30</v>
      </c>
      <c r="B564" s="9" t="s">
        <v>31</v>
      </c>
      <c r="C564" s="9" t="s">
        <v>6017</v>
      </c>
      <c r="D564" s="9" t="s">
        <v>33</v>
      </c>
      <c r="E564" s="9"/>
      <c r="F564" s="9" t="s">
        <v>6015</v>
      </c>
      <c r="G564" s="9" t="s">
        <v>6014</v>
      </c>
      <c r="H564" s="13" t="str">
        <f>IF($D564="BANCADA ESTADUAL (RP 7)","BANCADA ESTADUAL",IF($D564="RELATOR (RP 9)","COMISSÃO MISTA DO CONGRESSO",IFERROR(_xlfn.XLOOKUP($G564,$AH:$AH,$AI:$AI),IFERROR(_xlfn.XLOOKUP($G564,'2021'!$F:$F,'2021'!$G:$G),IFERROR(_xlfn.XLOOKUP($G564,'2022'!$G:$G,'2022'!$H:$H),IFERROR(_xlfn.XLOOKUP($G564,'2023'!$G:$G,'2023'!$H:$H),IFERROR(_xlfn.XLOOKUP($G564,'2019'!$G:$G,'2019'!$H:$H),IFERROR(_xlfn.XLOOKUP($G564,'2024'!$G:$G,'2024'!$H:$H),IFERROR(_xlfn.XLOOKUP($G564,'2025'!$G:$G,'2025'!$H:$H),IFERROR(_xlfn.XLOOKUP($G564,'2026'!$G:$G,'2026'!$H:$H),""))))))))))</f>
        <v>DEPUTADO FEDERAL</v>
      </c>
      <c r="I564" s="9" t="s">
        <v>611</v>
      </c>
      <c r="J564" s="9" t="s">
        <v>69</v>
      </c>
      <c r="K564" s="9" t="s">
        <v>40</v>
      </c>
      <c r="L564" s="9" t="s">
        <v>41</v>
      </c>
      <c r="M564" s="9" t="s">
        <v>232</v>
      </c>
      <c r="N564" s="9" t="s">
        <v>233</v>
      </c>
      <c r="O564" s="9" t="s">
        <v>5635</v>
      </c>
      <c r="P564" s="9" t="s">
        <v>45</v>
      </c>
      <c r="Q564" s="9" t="s">
        <v>235</v>
      </c>
      <c r="R564" s="9" t="s">
        <v>45</v>
      </c>
      <c r="S564" s="9" t="s">
        <v>5277</v>
      </c>
      <c r="T564" s="9" t="s">
        <v>622</v>
      </c>
      <c r="U564" s="9" t="s">
        <v>611</v>
      </c>
      <c r="V564" s="9" t="s">
        <v>5279</v>
      </c>
      <c r="W564" s="9" t="s">
        <v>51</v>
      </c>
      <c r="X564" s="9" t="s">
        <v>52</v>
      </c>
      <c r="Y564" s="9" t="s">
        <v>5275</v>
      </c>
      <c r="Z564" s="9" t="s">
        <v>54</v>
      </c>
      <c r="AA564" s="9" t="s">
        <v>55</v>
      </c>
      <c r="AB564" s="9" t="s">
        <v>5234</v>
      </c>
      <c r="AC564" s="12">
        <v>0</v>
      </c>
      <c r="AD564" s="6"/>
      <c r="AE564" s="10" t="str" cm="1">
        <f t="array" aca="1" ref="AE564" ca="1">IFERROR(_xlfn.XLOOKUP(MID(CELL("filename",$A$1),FIND("]",CELL("filename",$A$1))+1,255)&amp;"|"&amp;$C564,Fonte_OM_Objeto!$G:$G,Fonte_OM_Objeto!$J:$J),"")</f>
        <v/>
      </c>
      <c r="AF564" s="10" t="str" cm="1">
        <f t="array" aca="1" ref="AF564" ca="1">IFERROR(_xlfn.XLOOKUP(MID(CELL("filename",$A$1),FIND("]",CELL("filename",$A$1))+1,255)&amp;"|"&amp;$C564,Fonte_OM_Objeto!$G:$G,Fonte_OM_Objeto!$K:$K),"")</f>
        <v/>
      </c>
    </row>
    <row r="565" spans="1:32" s="1" customFormat="1" ht="19.7" customHeight="1" x14ac:dyDescent="0.2">
      <c r="A565" s="9" t="s">
        <v>30</v>
      </c>
      <c r="B565" s="9" t="s">
        <v>31</v>
      </c>
      <c r="C565" s="9" t="s">
        <v>6017</v>
      </c>
      <c r="D565" s="9" t="s">
        <v>33</v>
      </c>
      <c r="E565" s="9"/>
      <c r="F565" s="9" t="s">
        <v>6015</v>
      </c>
      <c r="G565" s="9" t="s">
        <v>6014</v>
      </c>
      <c r="H565" s="13" t="str">
        <f>IF($D565="BANCADA ESTADUAL (RP 7)","BANCADA ESTADUAL",IF($D565="RELATOR (RP 9)","COMISSÃO MISTA DO CONGRESSO",IFERROR(_xlfn.XLOOKUP($G565,$AH:$AH,$AI:$AI),IFERROR(_xlfn.XLOOKUP($G565,'2021'!$F:$F,'2021'!$G:$G),IFERROR(_xlfn.XLOOKUP($G565,'2022'!$G:$G,'2022'!$H:$H),IFERROR(_xlfn.XLOOKUP($G565,'2023'!$G:$G,'2023'!$H:$H),IFERROR(_xlfn.XLOOKUP($G565,'2019'!$G:$G,'2019'!$H:$H),IFERROR(_xlfn.XLOOKUP($G565,'2024'!$G:$G,'2024'!$H:$H),IFERROR(_xlfn.XLOOKUP($G565,'2025'!$G:$G,'2025'!$H:$H),IFERROR(_xlfn.XLOOKUP($G565,'2026'!$G:$G,'2026'!$H:$H),""))))))))))</f>
        <v>DEPUTADO FEDERAL</v>
      </c>
      <c r="I565" s="9" t="s">
        <v>611</v>
      </c>
      <c r="J565" s="9" t="s">
        <v>69</v>
      </c>
      <c r="K565" s="9" t="s">
        <v>40</v>
      </c>
      <c r="L565" s="9" t="s">
        <v>41</v>
      </c>
      <c r="M565" s="9" t="s">
        <v>232</v>
      </c>
      <c r="N565" s="9" t="s">
        <v>233</v>
      </c>
      <c r="O565" s="9" t="s">
        <v>5635</v>
      </c>
      <c r="P565" s="9" t="s">
        <v>45</v>
      </c>
      <c r="Q565" s="9" t="s">
        <v>235</v>
      </c>
      <c r="R565" s="9" t="s">
        <v>45</v>
      </c>
      <c r="S565" s="9" t="s">
        <v>5277</v>
      </c>
      <c r="T565" s="9" t="s">
        <v>622</v>
      </c>
      <c r="U565" s="9" t="s">
        <v>611</v>
      </c>
      <c r="V565" s="9" t="s">
        <v>5279</v>
      </c>
      <c r="W565" s="9" t="s">
        <v>51</v>
      </c>
      <c r="X565" s="9" t="s">
        <v>52</v>
      </c>
      <c r="Y565" s="9" t="s">
        <v>5275</v>
      </c>
      <c r="Z565" s="9" t="s">
        <v>54</v>
      </c>
      <c r="AA565" s="9" t="s">
        <v>55</v>
      </c>
      <c r="AB565" s="9" t="s">
        <v>5248</v>
      </c>
      <c r="AC565" s="12">
        <v>0</v>
      </c>
      <c r="AD565" s="6"/>
      <c r="AE565" s="10" t="str" cm="1">
        <f t="array" aca="1" ref="AE565" ca="1">IFERROR(_xlfn.XLOOKUP(MID(CELL("filename",$A$1),FIND("]",CELL("filename",$A$1))+1,255)&amp;"|"&amp;$C565,Fonte_OM_Objeto!$G:$G,Fonte_OM_Objeto!$J:$J),"")</f>
        <v/>
      </c>
      <c r="AF565" s="10" t="str" cm="1">
        <f t="array" aca="1" ref="AF565" ca="1">IFERROR(_xlfn.XLOOKUP(MID(CELL("filename",$A$1),FIND("]",CELL("filename",$A$1))+1,255)&amp;"|"&amp;$C565,Fonte_OM_Objeto!$G:$G,Fonte_OM_Objeto!$K:$K),"")</f>
        <v/>
      </c>
    </row>
    <row r="566" spans="1:32" s="1" customFormat="1" ht="19.7" customHeight="1" x14ac:dyDescent="0.2">
      <c r="A566" s="9" t="s">
        <v>30</v>
      </c>
      <c r="B566" s="9" t="s">
        <v>31</v>
      </c>
      <c r="C566" s="9" t="s">
        <v>6017</v>
      </c>
      <c r="D566" s="9" t="s">
        <v>33</v>
      </c>
      <c r="E566" s="9"/>
      <c r="F566" s="9" t="s">
        <v>6015</v>
      </c>
      <c r="G566" s="9" t="s">
        <v>6014</v>
      </c>
      <c r="H566" s="13" t="str">
        <f>IF($D566="BANCADA ESTADUAL (RP 7)","BANCADA ESTADUAL",IF($D566="RELATOR (RP 9)","COMISSÃO MISTA DO CONGRESSO",IFERROR(_xlfn.XLOOKUP($G566,$AH:$AH,$AI:$AI),IFERROR(_xlfn.XLOOKUP($G566,'2021'!$F:$F,'2021'!$G:$G),IFERROR(_xlfn.XLOOKUP($G566,'2022'!$G:$G,'2022'!$H:$H),IFERROR(_xlfn.XLOOKUP($G566,'2023'!$G:$G,'2023'!$H:$H),IFERROR(_xlfn.XLOOKUP($G566,'2019'!$G:$G,'2019'!$H:$H),IFERROR(_xlfn.XLOOKUP($G566,'2024'!$G:$G,'2024'!$H:$H),IFERROR(_xlfn.XLOOKUP($G566,'2025'!$G:$G,'2025'!$H:$H),IFERROR(_xlfn.XLOOKUP($G566,'2026'!$G:$G,'2026'!$H:$H),""))))))))))</f>
        <v>DEPUTADO FEDERAL</v>
      </c>
      <c r="I566" s="9" t="s">
        <v>611</v>
      </c>
      <c r="J566" s="9" t="s">
        <v>69</v>
      </c>
      <c r="K566" s="9" t="s">
        <v>40</v>
      </c>
      <c r="L566" s="9" t="s">
        <v>41</v>
      </c>
      <c r="M566" s="9" t="s">
        <v>232</v>
      </c>
      <c r="N566" s="9" t="s">
        <v>233</v>
      </c>
      <c r="O566" s="9" t="s">
        <v>5635</v>
      </c>
      <c r="P566" s="9" t="s">
        <v>45</v>
      </c>
      <c r="Q566" s="9" t="s">
        <v>235</v>
      </c>
      <c r="R566" s="9" t="s">
        <v>45</v>
      </c>
      <c r="S566" s="9" t="s">
        <v>5277</v>
      </c>
      <c r="T566" s="9" t="s">
        <v>622</v>
      </c>
      <c r="U566" s="9" t="s">
        <v>611</v>
      </c>
      <c r="V566" s="9" t="s">
        <v>5279</v>
      </c>
      <c r="W566" s="9" t="s">
        <v>51</v>
      </c>
      <c r="X566" s="9" t="s">
        <v>52</v>
      </c>
      <c r="Y566" s="9" t="s">
        <v>5275</v>
      </c>
      <c r="Z566" s="9" t="s">
        <v>5207</v>
      </c>
      <c r="AA566" s="9" t="s">
        <v>55</v>
      </c>
      <c r="AB566" s="9" t="s">
        <v>5248</v>
      </c>
      <c r="AC566" s="12">
        <v>0</v>
      </c>
      <c r="AD566" s="6"/>
      <c r="AE566" s="10" t="str" cm="1">
        <f t="array" aca="1" ref="AE566" ca="1">IFERROR(_xlfn.XLOOKUP(MID(CELL("filename",$A$1),FIND("]",CELL("filename",$A$1))+1,255)&amp;"|"&amp;$C566,Fonte_OM_Objeto!$G:$G,Fonte_OM_Objeto!$J:$J),"")</f>
        <v/>
      </c>
      <c r="AF566" s="10" t="str" cm="1">
        <f t="array" aca="1" ref="AF566" ca="1">IFERROR(_xlfn.XLOOKUP(MID(CELL("filename",$A$1),FIND("]",CELL("filename",$A$1))+1,255)&amp;"|"&amp;$C566,Fonte_OM_Objeto!$G:$G,Fonte_OM_Objeto!$K:$K),"")</f>
        <v/>
      </c>
    </row>
    <row r="567" spans="1:32" s="1" customFormat="1" ht="19.7" customHeight="1" x14ac:dyDescent="0.2">
      <c r="A567" s="9" t="s">
        <v>30</v>
      </c>
      <c r="B567" s="9" t="s">
        <v>31</v>
      </c>
      <c r="C567" s="9" t="s">
        <v>6016</v>
      </c>
      <c r="D567" s="9" t="s">
        <v>33</v>
      </c>
      <c r="E567" s="9"/>
      <c r="F567" s="9" t="s">
        <v>6015</v>
      </c>
      <c r="G567" s="9" t="s">
        <v>6014</v>
      </c>
      <c r="H567" s="13" t="str">
        <f>IF($D567="BANCADA ESTADUAL (RP 7)","BANCADA ESTADUAL",IF($D567="RELATOR (RP 9)","COMISSÃO MISTA DO CONGRESSO",IFERROR(_xlfn.XLOOKUP($G567,$AH:$AH,$AI:$AI),IFERROR(_xlfn.XLOOKUP($G567,'2021'!$F:$F,'2021'!$G:$G),IFERROR(_xlfn.XLOOKUP($G567,'2022'!$G:$G,'2022'!$H:$H),IFERROR(_xlfn.XLOOKUP($G567,'2023'!$G:$G,'2023'!$H:$H),IFERROR(_xlfn.XLOOKUP($G567,'2019'!$G:$G,'2019'!$H:$H),IFERROR(_xlfn.XLOOKUP($G567,'2024'!$G:$G,'2024'!$H:$H),IFERROR(_xlfn.XLOOKUP($G567,'2025'!$G:$G,'2025'!$H:$H),IFERROR(_xlfn.XLOOKUP($G567,'2026'!$G:$G,'2026'!$H:$H),""))))))))))</f>
        <v>DEPUTADO FEDERAL</v>
      </c>
      <c r="I567" s="9" t="s">
        <v>611</v>
      </c>
      <c r="J567" s="9" t="s">
        <v>69</v>
      </c>
      <c r="K567" s="9" t="s">
        <v>40</v>
      </c>
      <c r="L567" s="9" t="s">
        <v>41</v>
      </c>
      <c r="M567" s="9" t="s">
        <v>232</v>
      </c>
      <c r="N567" s="9" t="s">
        <v>233</v>
      </c>
      <c r="O567" s="9" t="s">
        <v>4819</v>
      </c>
      <c r="P567" s="9" t="s">
        <v>45</v>
      </c>
      <c r="Q567" s="9" t="s">
        <v>235</v>
      </c>
      <c r="R567" s="9" t="s">
        <v>45</v>
      </c>
      <c r="S567" s="9" t="s">
        <v>5277</v>
      </c>
      <c r="T567" s="9" t="s">
        <v>622</v>
      </c>
      <c r="U567" s="9" t="s">
        <v>611</v>
      </c>
      <c r="V567" s="9" t="s">
        <v>5279</v>
      </c>
      <c r="W567" s="9" t="s">
        <v>51</v>
      </c>
      <c r="X567" s="9" t="s">
        <v>52</v>
      </c>
      <c r="Y567" s="9" t="s">
        <v>2366</v>
      </c>
      <c r="Z567" s="9" t="s">
        <v>54</v>
      </c>
      <c r="AA567" s="9" t="s">
        <v>55</v>
      </c>
      <c r="AB567" s="9" t="s">
        <v>5248</v>
      </c>
      <c r="AC567" s="12">
        <v>0</v>
      </c>
      <c r="AD567" s="6"/>
      <c r="AE567" s="10" t="str" cm="1">
        <f t="array" aca="1" ref="AE567" ca="1">IFERROR(_xlfn.XLOOKUP(MID(CELL("filename",$A$1),FIND("]",CELL("filename",$A$1))+1,255)&amp;"|"&amp;$C567,Fonte_OM_Objeto!$G:$G,Fonte_OM_Objeto!$J:$J),"")</f>
        <v/>
      </c>
      <c r="AF567" s="10" t="str" cm="1">
        <f t="array" aca="1" ref="AF567" ca="1">IFERROR(_xlfn.XLOOKUP(MID(CELL("filename",$A$1),FIND("]",CELL("filename",$A$1))+1,255)&amp;"|"&amp;$C567,Fonte_OM_Objeto!$G:$G,Fonte_OM_Objeto!$K:$K),"")</f>
        <v/>
      </c>
    </row>
    <row r="568" spans="1:32" s="1" customFormat="1" ht="19.7" customHeight="1" x14ac:dyDescent="0.2">
      <c r="A568" s="9" t="s">
        <v>30</v>
      </c>
      <c r="B568" s="9" t="s">
        <v>31</v>
      </c>
      <c r="C568" s="9" t="s">
        <v>6016</v>
      </c>
      <c r="D568" s="9" t="s">
        <v>33</v>
      </c>
      <c r="E568" s="9"/>
      <c r="F568" s="9" t="s">
        <v>6015</v>
      </c>
      <c r="G568" s="9" t="s">
        <v>6014</v>
      </c>
      <c r="H568" s="13" t="str">
        <f>IF($D568="BANCADA ESTADUAL (RP 7)","BANCADA ESTADUAL",IF($D568="RELATOR (RP 9)","COMISSÃO MISTA DO CONGRESSO",IFERROR(_xlfn.XLOOKUP($G568,$AH:$AH,$AI:$AI),IFERROR(_xlfn.XLOOKUP($G568,'2021'!$F:$F,'2021'!$G:$G),IFERROR(_xlfn.XLOOKUP($G568,'2022'!$G:$G,'2022'!$H:$H),IFERROR(_xlfn.XLOOKUP($G568,'2023'!$G:$G,'2023'!$H:$H),IFERROR(_xlfn.XLOOKUP($G568,'2019'!$G:$G,'2019'!$H:$H),IFERROR(_xlfn.XLOOKUP($G568,'2024'!$G:$G,'2024'!$H:$H),IFERROR(_xlfn.XLOOKUP($G568,'2025'!$G:$G,'2025'!$H:$H),IFERROR(_xlfn.XLOOKUP($G568,'2026'!$G:$G,'2026'!$H:$H),""))))))))))</f>
        <v>DEPUTADO FEDERAL</v>
      </c>
      <c r="I568" s="9" t="s">
        <v>611</v>
      </c>
      <c r="J568" s="9" t="s">
        <v>69</v>
      </c>
      <c r="K568" s="9" t="s">
        <v>40</v>
      </c>
      <c r="L568" s="9" t="s">
        <v>41</v>
      </c>
      <c r="M568" s="9" t="s">
        <v>232</v>
      </c>
      <c r="N568" s="9" t="s">
        <v>233</v>
      </c>
      <c r="O568" s="9" t="s">
        <v>4819</v>
      </c>
      <c r="P568" s="9" t="s">
        <v>45</v>
      </c>
      <c r="Q568" s="9" t="s">
        <v>235</v>
      </c>
      <c r="R568" s="9" t="s">
        <v>45</v>
      </c>
      <c r="S568" s="9" t="s">
        <v>5277</v>
      </c>
      <c r="T568" s="9" t="s">
        <v>622</v>
      </c>
      <c r="U568" s="9" t="s">
        <v>611</v>
      </c>
      <c r="V568" s="9" t="s">
        <v>5279</v>
      </c>
      <c r="W568" s="9" t="s">
        <v>51</v>
      </c>
      <c r="X568" s="9" t="s">
        <v>52</v>
      </c>
      <c r="Y568" s="9" t="s">
        <v>5275</v>
      </c>
      <c r="Z568" s="9" t="s">
        <v>54</v>
      </c>
      <c r="AA568" s="9" t="s">
        <v>55</v>
      </c>
      <c r="AB568" s="9" t="s">
        <v>5248</v>
      </c>
      <c r="AC568" s="12">
        <v>6401114</v>
      </c>
      <c r="AD568" s="6"/>
      <c r="AE568" s="10" t="str" cm="1">
        <f t="array" aca="1" ref="AE568" ca="1">IFERROR(_xlfn.XLOOKUP(MID(CELL("filename",$A$1),FIND("]",CELL("filename",$A$1))+1,255)&amp;"|"&amp;$C568,Fonte_OM_Objeto!$G:$G,Fonte_OM_Objeto!$J:$J),"")</f>
        <v/>
      </c>
      <c r="AF568" s="10" t="str" cm="1">
        <f t="array" aca="1" ref="AF568" ca="1">IFERROR(_xlfn.XLOOKUP(MID(CELL("filename",$A$1),FIND("]",CELL("filename",$A$1))+1,255)&amp;"|"&amp;$C568,Fonte_OM_Objeto!$G:$G,Fonte_OM_Objeto!$K:$K),"")</f>
        <v/>
      </c>
    </row>
    <row r="569" spans="1:32" s="1" customFormat="1" ht="19.7" customHeight="1" x14ac:dyDescent="0.2">
      <c r="A569" s="9" t="s">
        <v>30</v>
      </c>
      <c r="B569" s="9" t="s">
        <v>31</v>
      </c>
      <c r="C569" s="9" t="s">
        <v>6016</v>
      </c>
      <c r="D569" s="9" t="s">
        <v>33</v>
      </c>
      <c r="E569" s="9"/>
      <c r="F569" s="9" t="s">
        <v>6015</v>
      </c>
      <c r="G569" s="9" t="s">
        <v>6014</v>
      </c>
      <c r="H569" s="13" t="str">
        <f>IF($D569="BANCADA ESTADUAL (RP 7)","BANCADA ESTADUAL",IF($D569="RELATOR (RP 9)","COMISSÃO MISTA DO CONGRESSO",IFERROR(_xlfn.XLOOKUP($G569,$AH:$AH,$AI:$AI),IFERROR(_xlfn.XLOOKUP($G569,'2021'!$F:$F,'2021'!$G:$G),IFERROR(_xlfn.XLOOKUP($G569,'2022'!$G:$G,'2022'!$H:$H),IFERROR(_xlfn.XLOOKUP($G569,'2023'!$G:$G,'2023'!$H:$H),IFERROR(_xlfn.XLOOKUP($G569,'2019'!$G:$G,'2019'!$H:$H),IFERROR(_xlfn.XLOOKUP($G569,'2024'!$G:$G,'2024'!$H:$H),IFERROR(_xlfn.XLOOKUP($G569,'2025'!$G:$G,'2025'!$H:$H),IFERROR(_xlfn.XLOOKUP($G569,'2026'!$G:$G,'2026'!$H:$H),""))))))))))</f>
        <v>DEPUTADO FEDERAL</v>
      </c>
      <c r="I569" s="9" t="s">
        <v>611</v>
      </c>
      <c r="J569" s="9" t="s">
        <v>69</v>
      </c>
      <c r="K569" s="9" t="s">
        <v>40</v>
      </c>
      <c r="L569" s="9" t="s">
        <v>41</v>
      </c>
      <c r="M569" s="9" t="s">
        <v>232</v>
      </c>
      <c r="N569" s="9" t="s">
        <v>233</v>
      </c>
      <c r="O569" s="9" t="s">
        <v>4819</v>
      </c>
      <c r="P569" s="9" t="s">
        <v>45</v>
      </c>
      <c r="Q569" s="9" t="s">
        <v>235</v>
      </c>
      <c r="R569" s="9" t="s">
        <v>45</v>
      </c>
      <c r="S569" s="9" t="s">
        <v>5277</v>
      </c>
      <c r="T569" s="9" t="s">
        <v>622</v>
      </c>
      <c r="U569" s="9" t="s">
        <v>611</v>
      </c>
      <c r="V569" s="9" t="s">
        <v>5279</v>
      </c>
      <c r="W569" s="9" t="s">
        <v>51</v>
      </c>
      <c r="X569" s="9" t="s">
        <v>52</v>
      </c>
      <c r="Y569" s="9" t="s">
        <v>53</v>
      </c>
      <c r="Z569" s="9" t="s">
        <v>54</v>
      </c>
      <c r="AA569" s="9" t="s">
        <v>55</v>
      </c>
      <c r="AB569" s="9" t="s">
        <v>5248</v>
      </c>
      <c r="AC569" s="12">
        <v>266713</v>
      </c>
      <c r="AD569" s="6"/>
      <c r="AE569" s="10" t="str" cm="1">
        <f t="array" aca="1" ref="AE569" ca="1">IFERROR(_xlfn.XLOOKUP(MID(CELL("filename",$A$1),FIND("]",CELL("filename",$A$1))+1,255)&amp;"|"&amp;$C569,Fonte_OM_Objeto!$G:$G,Fonte_OM_Objeto!$J:$J),"")</f>
        <v/>
      </c>
      <c r="AF569" s="10" t="str" cm="1">
        <f t="array" aca="1" ref="AF569" ca="1">IFERROR(_xlfn.XLOOKUP(MID(CELL("filename",$A$1),FIND("]",CELL("filename",$A$1))+1,255)&amp;"|"&amp;$C569,Fonte_OM_Objeto!$G:$G,Fonte_OM_Objeto!$K:$K),"")</f>
        <v/>
      </c>
    </row>
    <row r="570" spans="1:32" s="1" customFormat="1" ht="19.7" customHeight="1" x14ac:dyDescent="0.2">
      <c r="A570" s="9" t="s">
        <v>30</v>
      </c>
      <c r="B570" s="9" t="s">
        <v>31</v>
      </c>
      <c r="C570" s="9" t="s">
        <v>5088</v>
      </c>
      <c r="D570" s="9" t="s">
        <v>33</v>
      </c>
      <c r="E570" s="9"/>
      <c r="F570" s="9" t="s">
        <v>3016</v>
      </c>
      <c r="G570" s="9" t="s">
        <v>3015</v>
      </c>
      <c r="H570" s="13" t="str">
        <f>IF($D570="BANCADA ESTADUAL (RP 7)","BANCADA ESTADUAL",IF($D570="RELATOR (RP 9)","COMISSÃO MISTA DO CONGRESSO",IFERROR(_xlfn.XLOOKUP($G570,$AH:$AH,$AI:$AI),IFERROR(_xlfn.XLOOKUP($G570,'2021'!$F:$F,'2021'!$G:$G),IFERROR(_xlfn.XLOOKUP($G570,'2022'!$G:$G,'2022'!$H:$H),IFERROR(_xlfn.XLOOKUP($G570,'2023'!$G:$G,'2023'!$H:$H),IFERROR(_xlfn.XLOOKUP($G570,'2019'!$G:$G,'2019'!$H:$H),IFERROR(_xlfn.XLOOKUP($G570,'2024'!$G:$G,'2024'!$H:$H),IFERROR(_xlfn.XLOOKUP($G570,'2025'!$G:$G,'2025'!$H:$H),IFERROR(_xlfn.XLOOKUP($G570,'2026'!$G:$G,'2026'!$H:$H),""))))))))))</f>
        <v>DEPUTADO FEDERAL</v>
      </c>
      <c r="I570" s="9" t="s">
        <v>909</v>
      </c>
      <c r="J570" s="9" t="s">
        <v>69</v>
      </c>
      <c r="K570" s="9" t="s">
        <v>40</v>
      </c>
      <c r="L570" s="9" t="s">
        <v>41</v>
      </c>
      <c r="M570" s="9" t="s">
        <v>232</v>
      </c>
      <c r="N570" s="9" t="s">
        <v>233</v>
      </c>
      <c r="O570" s="9" t="s">
        <v>6013</v>
      </c>
      <c r="P570" s="9" t="s">
        <v>45</v>
      </c>
      <c r="Q570" s="9" t="s">
        <v>1646</v>
      </c>
      <c r="R570" s="9" t="s">
        <v>2360</v>
      </c>
      <c r="S570" s="9" t="s">
        <v>5231</v>
      </c>
      <c r="T570" s="9" t="s">
        <v>6012</v>
      </c>
      <c r="U570" s="9" t="s">
        <v>909</v>
      </c>
      <c r="V570" s="9" t="s">
        <v>3013</v>
      </c>
      <c r="W570" s="9" t="s">
        <v>51</v>
      </c>
      <c r="X570" s="9" t="s">
        <v>52</v>
      </c>
      <c r="Y570" s="9" t="s">
        <v>53</v>
      </c>
      <c r="Z570" s="9" t="s">
        <v>5207</v>
      </c>
      <c r="AA570" s="9" t="s">
        <v>55</v>
      </c>
      <c r="AB570" s="9" t="s">
        <v>5248</v>
      </c>
      <c r="AC570" s="12">
        <v>100000</v>
      </c>
      <c r="AD570" s="6"/>
      <c r="AE570" s="10" t="str" cm="1">
        <f t="array" aca="1" ref="AE570" ca="1">IFERROR(_xlfn.XLOOKUP(MID(CELL("filename",$A$1),FIND("]",CELL("filename",$A$1))+1,255)&amp;"|"&amp;$C570,Fonte_OM_Objeto!$G:$G,Fonte_OM_Objeto!$J:$J),"")</f>
        <v/>
      </c>
      <c r="AF570" s="10" t="str" cm="1">
        <f t="array" aca="1" ref="AF570" ca="1">IFERROR(_xlfn.XLOOKUP(MID(CELL("filename",$A$1),FIND("]",CELL("filename",$A$1))+1,255)&amp;"|"&amp;$C570,Fonte_OM_Objeto!$G:$G,Fonte_OM_Objeto!$K:$K),"")</f>
        <v/>
      </c>
    </row>
    <row r="571" spans="1:32" s="1" customFormat="1" ht="19.7" customHeight="1" x14ac:dyDescent="0.2">
      <c r="A571" s="9" t="s">
        <v>30</v>
      </c>
      <c r="B571" s="9" t="s">
        <v>31</v>
      </c>
      <c r="C571" s="9" t="s">
        <v>6011</v>
      </c>
      <c r="D571" s="9" t="s">
        <v>33</v>
      </c>
      <c r="E571" s="9"/>
      <c r="F571" s="9" t="s">
        <v>6010</v>
      </c>
      <c r="G571" s="9" t="s">
        <v>6009</v>
      </c>
      <c r="H571" s="13" t="str">
        <f>IF($D571="BANCADA ESTADUAL (RP 7)","BANCADA ESTADUAL",IF($D571="RELATOR (RP 9)","COMISSÃO MISTA DO CONGRESSO",IFERROR(_xlfn.XLOOKUP($G571,$AH:$AH,$AI:$AI),IFERROR(_xlfn.XLOOKUP($G571,'2021'!$F:$F,'2021'!$G:$G),IFERROR(_xlfn.XLOOKUP($G571,'2022'!$G:$G,'2022'!$H:$H),IFERROR(_xlfn.XLOOKUP($G571,'2023'!$G:$G,'2023'!$H:$H),IFERROR(_xlfn.XLOOKUP($G571,'2019'!$G:$G,'2019'!$H:$H),IFERROR(_xlfn.XLOOKUP($G571,'2024'!$G:$G,'2024'!$H:$H),IFERROR(_xlfn.XLOOKUP($G571,'2025'!$G:$G,'2025'!$H:$H),IFERROR(_xlfn.XLOOKUP($G571,'2026'!$G:$G,'2026'!$H:$H),""))))))))))</f>
        <v>DEPUTADO FEDERAL</v>
      </c>
      <c r="I571" s="9" t="s">
        <v>150</v>
      </c>
      <c r="J571" s="9" t="s">
        <v>5730</v>
      </c>
      <c r="K571" s="9" t="s">
        <v>40</v>
      </c>
      <c r="L571" s="9" t="s">
        <v>41</v>
      </c>
      <c r="M571" s="9" t="s">
        <v>42</v>
      </c>
      <c r="N571" s="9" t="s">
        <v>5257</v>
      </c>
      <c r="O571" s="9" t="s">
        <v>6008</v>
      </c>
      <c r="P571" s="9" t="s">
        <v>45</v>
      </c>
      <c r="Q571" s="9" t="s">
        <v>84</v>
      </c>
      <c r="R571" s="9" t="s">
        <v>45</v>
      </c>
      <c r="S571" s="9" t="s">
        <v>5259</v>
      </c>
      <c r="T571" s="9" t="s">
        <v>6007</v>
      </c>
      <c r="U571" s="9" t="s">
        <v>150</v>
      </c>
      <c r="V571" s="9" t="s">
        <v>2669</v>
      </c>
      <c r="W571" s="9" t="s">
        <v>51</v>
      </c>
      <c r="X571" s="9" t="s">
        <v>52</v>
      </c>
      <c r="Y571" s="9" t="s">
        <v>53</v>
      </c>
      <c r="Z571" s="9" t="s">
        <v>5207</v>
      </c>
      <c r="AA571" s="9" t="s">
        <v>55</v>
      </c>
      <c r="AB571" s="9" t="s">
        <v>5248</v>
      </c>
      <c r="AC571" s="12">
        <v>0</v>
      </c>
      <c r="AD571" s="6"/>
      <c r="AE571" s="10" t="str" cm="1">
        <f t="array" aca="1" ref="AE571" ca="1">IFERROR(_xlfn.XLOOKUP(MID(CELL("filename",$A$1),FIND("]",CELL("filename",$A$1))+1,255)&amp;"|"&amp;$C571,Fonte_OM_Objeto!$G:$G,Fonte_OM_Objeto!$J:$J),"")</f>
        <v/>
      </c>
      <c r="AF571" s="10" t="str" cm="1">
        <f t="array" aca="1" ref="AF571" ca="1">IFERROR(_xlfn.XLOOKUP(MID(CELL("filename",$A$1),FIND("]",CELL("filename",$A$1))+1,255)&amp;"|"&amp;$C571,Fonte_OM_Objeto!$G:$G,Fonte_OM_Objeto!$K:$K),"")</f>
        <v/>
      </c>
    </row>
    <row r="572" spans="1:32" s="1" customFormat="1" ht="19.7" customHeight="1" x14ac:dyDescent="0.2">
      <c r="A572" s="9" t="s">
        <v>30</v>
      </c>
      <c r="B572" s="9" t="s">
        <v>31</v>
      </c>
      <c r="C572" s="9" t="s">
        <v>2210</v>
      </c>
      <c r="D572" s="9" t="s">
        <v>33</v>
      </c>
      <c r="E572" s="9"/>
      <c r="F572" s="9" t="s">
        <v>4023</v>
      </c>
      <c r="G572" s="9" t="s">
        <v>2209</v>
      </c>
      <c r="H572" s="13" t="str">
        <f>IF($D572="BANCADA ESTADUAL (RP 7)","BANCADA ESTADUAL",IF($D572="RELATOR (RP 9)","COMISSÃO MISTA DO CONGRESSO",IFERROR(_xlfn.XLOOKUP($G572,$AH:$AH,$AI:$AI),IFERROR(_xlfn.XLOOKUP($G572,'2021'!$F:$F,'2021'!$G:$G),IFERROR(_xlfn.XLOOKUP($G572,'2022'!$G:$G,'2022'!$H:$H),IFERROR(_xlfn.XLOOKUP($G572,'2023'!$G:$G,'2023'!$H:$H),IFERROR(_xlfn.XLOOKUP($G572,'2019'!$G:$G,'2019'!$H:$H),IFERROR(_xlfn.XLOOKUP($G572,'2024'!$G:$G,'2024'!$H:$H),IFERROR(_xlfn.XLOOKUP($G572,'2025'!$G:$G,'2025'!$H:$H),IFERROR(_xlfn.XLOOKUP($G572,'2026'!$G:$G,'2026'!$H:$H),""))))))))))</f>
        <v>DEPUTADO FEDERAL</v>
      </c>
      <c r="I572" s="9" t="s">
        <v>96</v>
      </c>
      <c r="J572" s="9" t="s">
        <v>160</v>
      </c>
      <c r="K572" s="9" t="s">
        <v>40</v>
      </c>
      <c r="L572" s="9" t="s">
        <v>41</v>
      </c>
      <c r="M572" s="9" t="s">
        <v>97</v>
      </c>
      <c r="N572" s="9" t="s">
        <v>5264</v>
      </c>
      <c r="O572" s="9" t="s">
        <v>5246</v>
      </c>
      <c r="P572" s="9" t="s">
        <v>45</v>
      </c>
      <c r="Q572" s="9" t="s">
        <v>46</v>
      </c>
      <c r="R572" s="9" t="s">
        <v>5235</v>
      </c>
      <c r="S572" s="9" t="s">
        <v>5210</v>
      </c>
      <c r="T572" s="9" t="s">
        <v>75</v>
      </c>
      <c r="U572" s="9" t="s">
        <v>76</v>
      </c>
      <c r="V572" s="9" t="s">
        <v>75</v>
      </c>
      <c r="W572" s="9" t="s">
        <v>51</v>
      </c>
      <c r="X572" s="9" t="s">
        <v>102</v>
      </c>
      <c r="Y572" s="9" t="s">
        <v>53</v>
      </c>
      <c r="Z572" s="9" t="s">
        <v>5207</v>
      </c>
      <c r="AA572" s="9" t="s">
        <v>55</v>
      </c>
      <c r="AB572" s="9" t="s">
        <v>5248</v>
      </c>
      <c r="AC572" s="12">
        <v>0</v>
      </c>
      <c r="AD572" s="6"/>
      <c r="AE572" s="10" t="str" cm="1">
        <f t="array" aca="1" ref="AE572" ca="1">IFERROR(_xlfn.XLOOKUP(MID(CELL("filename",$A$1),FIND("]",CELL("filename",$A$1))+1,255)&amp;"|"&amp;$C572,Fonte_OM_Objeto!$G:$G,Fonte_OM_Objeto!$J:$J),"")</f>
        <v/>
      </c>
      <c r="AF572" s="10" t="str" cm="1">
        <f t="array" aca="1" ref="AF572" ca="1">IFERROR(_xlfn.XLOOKUP(MID(CELL("filename",$A$1),FIND("]",CELL("filename",$A$1))+1,255)&amp;"|"&amp;$C572,Fonte_OM_Objeto!$G:$G,Fonte_OM_Objeto!$K:$K),"")</f>
        <v/>
      </c>
    </row>
    <row r="573" spans="1:32" s="1" customFormat="1" ht="19.7" customHeight="1" x14ac:dyDescent="0.2">
      <c r="A573" s="9" t="s">
        <v>30</v>
      </c>
      <c r="B573" s="9" t="s">
        <v>31</v>
      </c>
      <c r="C573" s="9" t="s">
        <v>2210</v>
      </c>
      <c r="D573" s="9" t="s">
        <v>33</v>
      </c>
      <c r="E573" s="9"/>
      <c r="F573" s="9" t="s">
        <v>4023</v>
      </c>
      <c r="G573" s="9" t="s">
        <v>2209</v>
      </c>
      <c r="H573" s="13" t="str">
        <f>IF($D573="BANCADA ESTADUAL (RP 7)","BANCADA ESTADUAL",IF($D573="RELATOR (RP 9)","COMISSÃO MISTA DO CONGRESSO",IFERROR(_xlfn.XLOOKUP($G573,$AH:$AH,$AI:$AI),IFERROR(_xlfn.XLOOKUP($G573,'2021'!$F:$F,'2021'!$G:$G),IFERROR(_xlfn.XLOOKUP($G573,'2022'!$G:$G,'2022'!$H:$H),IFERROR(_xlfn.XLOOKUP($G573,'2023'!$G:$G,'2023'!$H:$H),IFERROR(_xlfn.XLOOKUP($G573,'2019'!$G:$G,'2019'!$H:$H),IFERROR(_xlfn.XLOOKUP($G573,'2024'!$G:$G,'2024'!$H:$H),IFERROR(_xlfn.XLOOKUP($G573,'2025'!$G:$G,'2025'!$H:$H),IFERROR(_xlfn.XLOOKUP($G573,'2026'!$G:$G,'2026'!$H:$H),""))))))))))</f>
        <v>DEPUTADO FEDERAL</v>
      </c>
      <c r="I573" s="9" t="s">
        <v>96</v>
      </c>
      <c r="J573" s="9" t="s">
        <v>160</v>
      </c>
      <c r="K573" s="9" t="s">
        <v>40</v>
      </c>
      <c r="L573" s="9" t="s">
        <v>41</v>
      </c>
      <c r="M573" s="9" t="s">
        <v>97</v>
      </c>
      <c r="N573" s="9" t="s">
        <v>5264</v>
      </c>
      <c r="O573" s="9" t="s">
        <v>5246</v>
      </c>
      <c r="P573" s="9" t="s">
        <v>45</v>
      </c>
      <c r="Q573" s="9" t="s">
        <v>46</v>
      </c>
      <c r="R573" s="9" t="s">
        <v>5235</v>
      </c>
      <c r="S573" s="9" t="s">
        <v>5210</v>
      </c>
      <c r="T573" s="9" t="s">
        <v>75</v>
      </c>
      <c r="U573" s="9" t="s">
        <v>76</v>
      </c>
      <c r="V573" s="9" t="s">
        <v>75</v>
      </c>
      <c r="W573" s="9" t="s">
        <v>51</v>
      </c>
      <c r="X573" s="9" t="s">
        <v>52</v>
      </c>
      <c r="Y573" s="9" t="s">
        <v>53</v>
      </c>
      <c r="Z573" s="9" t="s">
        <v>5207</v>
      </c>
      <c r="AA573" s="9" t="s">
        <v>55</v>
      </c>
      <c r="AB573" s="9" t="s">
        <v>5248</v>
      </c>
      <c r="AC573" s="12">
        <v>0</v>
      </c>
      <c r="AD573" s="6"/>
      <c r="AE573" s="10" t="str" cm="1">
        <f t="array" aca="1" ref="AE573" ca="1">IFERROR(_xlfn.XLOOKUP(MID(CELL("filename",$A$1),FIND("]",CELL("filename",$A$1))+1,255)&amp;"|"&amp;$C573,Fonte_OM_Objeto!$G:$G,Fonte_OM_Objeto!$J:$J),"")</f>
        <v/>
      </c>
      <c r="AF573" s="10" t="str" cm="1">
        <f t="array" aca="1" ref="AF573" ca="1">IFERROR(_xlfn.XLOOKUP(MID(CELL("filename",$A$1),FIND("]",CELL("filename",$A$1))+1,255)&amp;"|"&amp;$C573,Fonte_OM_Objeto!$G:$G,Fonte_OM_Objeto!$K:$K),"")</f>
        <v/>
      </c>
    </row>
    <row r="574" spans="1:32" s="1" customFormat="1" ht="19.7" customHeight="1" x14ac:dyDescent="0.2">
      <c r="A574" s="9" t="s">
        <v>30</v>
      </c>
      <c r="B574" s="9" t="s">
        <v>31</v>
      </c>
      <c r="C574" s="9" t="s">
        <v>6006</v>
      </c>
      <c r="D574" s="9" t="s">
        <v>33</v>
      </c>
      <c r="E574" s="9"/>
      <c r="F574" s="9" t="s">
        <v>4023</v>
      </c>
      <c r="G574" s="9" t="s">
        <v>2209</v>
      </c>
      <c r="H574" s="13" t="str">
        <f>IF($D574="BANCADA ESTADUAL (RP 7)","BANCADA ESTADUAL",IF($D574="RELATOR (RP 9)","COMISSÃO MISTA DO CONGRESSO",IFERROR(_xlfn.XLOOKUP($G574,$AH:$AH,$AI:$AI),IFERROR(_xlfn.XLOOKUP($G574,'2021'!$F:$F,'2021'!$G:$G),IFERROR(_xlfn.XLOOKUP($G574,'2022'!$G:$G,'2022'!$H:$H),IFERROR(_xlfn.XLOOKUP($G574,'2023'!$G:$G,'2023'!$H:$H),IFERROR(_xlfn.XLOOKUP($G574,'2019'!$G:$G,'2019'!$H:$H),IFERROR(_xlfn.XLOOKUP($G574,'2024'!$G:$G,'2024'!$H:$H),IFERROR(_xlfn.XLOOKUP($G574,'2025'!$G:$G,'2025'!$H:$H),IFERROR(_xlfn.XLOOKUP($G574,'2026'!$G:$G,'2026'!$H:$H),""))))))))))</f>
        <v>DEPUTADO FEDERAL</v>
      </c>
      <c r="I574" s="9" t="s">
        <v>96</v>
      </c>
      <c r="J574" s="9" t="s">
        <v>160</v>
      </c>
      <c r="K574" s="9" t="s">
        <v>40</v>
      </c>
      <c r="L574" s="9" t="s">
        <v>41</v>
      </c>
      <c r="M574" s="9" t="s">
        <v>97</v>
      </c>
      <c r="N574" s="9" t="s">
        <v>5264</v>
      </c>
      <c r="O574" s="9" t="s">
        <v>118</v>
      </c>
      <c r="P574" s="9" t="s">
        <v>45</v>
      </c>
      <c r="Q574" s="9" t="s">
        <v>46</v>
      </c>
      <c r="R574" s="9" t="s">
        <v>47</v>
      </c>
      <c r="S574" s="9" t="s">
        <v>5210</v>
      </c>
      <c r="T574" s="9" t="s">
        <v>75</v>
      </c>
      <c r="U574" s="9" t="s">
        <v>76</v>
      </c>
      <c r="V574" s="9" t="s">
        <v>75</v>
      </c>
      <c r="W574" s="9" t="s">
        <v>51</v>
      </c>
      <c r="X574" s="9" t="s">
        <v>52</v>
      </c>
      <c r="Y574" s="9" t="s">
        <v>53</v>
      </c>
      <c r="Z574" s="9" t="s">
        <v>54</v>
      </c>
      <c r="AA574" s="9" t="s">
        <v>55</v>
      </c>
      <c r="AB574" s="9" t="s">
        <v>5248</v>
      </c>
      <c r="AC574" s="12">
        <v>300000</v>
      </c>
      <c r="AD574" s="6"/>
      <c r="AE574" s="10" t="str" cm="1">
        <f t="array" aca="1" ref="AE574" ca="1">IFERROR(_xlfn.XLOOKUP(MID(CELL("filename",$A$1),FIND("]",CELL("filename",$A$1))+1,255)&amp;"|"&amp;$C574,Fonte_OM_Objeto!$G:$G,Fonte_OM_Objeto!$J:$J),"")</f>
        <v/>
      </c>
      <c r="AF574" s="10" t="str" cm="1">
        <f t="array" aca="1" ref="AF574" ca="1">IFERROR(_xlfn.XLOOKUP(MID(CELL("filename",$A$1),FIND("]",CELL("filename",$A$1))+1,255)&amp;"|"&amp;$C574,Fonte_OM_Objeto!$G:$G,Fonte_OM_Objeto!$K:$K),"")</f>
        <v/>
      </c>
    </row>
    <row r="575" spans="1:32" s="1" customFormat="1" ht="19.7" customHeight="1" x14ac:dyDescent="0.2">
      <c r="A575" s="9" t="s">
        <v>30</v>
      </c>
      <c r="B575" s="9" t="s">
        <v>31</v>
      </c>
      <c r="C575" s="9" t="s">
        <v>6006</v>
      </c>
      <c r="D575" s="9" t="s">
        <v>33</v>
      </c>
      <c r="E575" s="9"/>
      <c r="F575" s="9" t="s">
        <v>4023</v>
      </c>
      <c r="G575" s="9" t="s">
        <v>2209</v>
      </c>
      <c r="H575" s="13" t="str">
        <f>IF($D575="BANCADA ESTADUAL (RP 7)","BANCADA ESTADUAL",IF($D575="RELATOR (RP 9)","COMISSÃO MISTA DO CONGRESSO",IFERROR(_xlfn.XLOOKUP($G575,$AH:$AH,$AI:$AI),IFERROR(_xlfn.XLOOKUP($G575,'2021'!$F:$F,'2021'!$G:$G),IFERROR(_xlfn.XLOOKUP($G575,'2022'!$G:$G,'2022'!$H:$H),IFERROR(_xlfn.XLOOKUP($G575,'2023'!$G:$G,'2023'!$H:$H),IFERROR(_xlfn.XLOOKUP($G575,'2019'!$G:$G,'2019'!$H:$H),IFERROR(_xlfn.XLOOKUP($G575,'2024'!$G:$G,'2024'!$H:$H),IFERROR(_xlfn.XLOOKUP($G575,'2025'!$G:$G,'2025'!$H:$H),IFERROR(_xlfn.XLOOKUP($G575,'2026'!$G:$G,'2026'!$H:$H),""))))))))))</f>
        <v>DEPUTADO FEDERAL</v>
      </c>
      <c r="I575" s="9" t="s">
        <v>96</v>
      </c>
      <c r="J575" s="9" t="s">
        <v>160</v>
      </c>
      <c r="K575" s="9" t="s">
        <v>40</v>
      </c>
      <c r="L575" s="9" t="s">
        <v>41</v>
      </c>
      <c r="M575" s="9" t="s">
        <v>97</v>
      </c>
      <c r="N575" s="9" t="s">
        <v>5264</v>
      </c>
      <c r="O575" s="9" t="s">
        <v>5246</v>
      </c>
      <c r="P575" s="9" t="s">
        <v>45</v>
      </c>
      <c r="Q575" s="9" t="s">
        <v>46</v>
      </c>
      <c r="R575" s="9" t="s">
        <v>5235</v>
      </c>
      <c r="S575" s="9" t="s">
        <v>5210</v>
      </c>
      <c r="T575" s="9" t="s">
        <v>75</v>
      </c>
      <c r="U575" s="9" t="s">
        <v>76</v>
      </c>
      <c r="V575" s="9" t="s">
        <v>75</v>
      </c>
      <c r="W575" s="9" t="s">
        <v>51</v>
      </c>
      <c r="X575" s="9" t="s">
        <v>102</v>
      </c>
      <c r="Y575" s="9" t="s">
        <v>53</v>
      </c>
      <c r="Z575" s="9" t="s">
        <v>5207</v>
      </c>
      <c r="AA575" s="9" t="s">
        <v>55</v>
      </c>
      <c r="AB575" s="9" t="s">
        <v>5234</v>
      </c>
      <c r="AC575" s="12">
        <v>0</v>
      </c>
      <c r="AD575" s="6"/>
      <c r="AE575" s="10" t="str" cm="1">
        <f t="array" aca="1" ref="AE575" ca="1">IFERROR(_xlfn.XLOOKUP(MID(CELL("filename",$A$1),FIND("]",CELL("filename",$A$1))+1,255)&amp;"|"&amp;$C575,Fonte_OM_Objeto!$G:$G,Fonte_OM_Objeto!$J:$J),"")</f>
        <v/>
      </c>
      <c r="AF575" s="10" t="str" cm="1">
        <f t="array" aca="1" ref="AF575" ca="1">IFERROR(_xlfn.XLOOKUP(MID(CELL("filename",$A$1),FIND("]",CELL("filename",$A$1))+1,255)&amp;"|"&amp;$C575,Fonte_OM_Objeto!$G:$G,Fonte_OM_Objeto!$K:$K),"")</f>
        <v/>
      </c>
    </row>
    <row r="576" spans="1:32" s="1" customFormat="1" ht="19.7" customHeight="1" x14ac:dyDescent="0.2">
      <c r="A576" s="9" t="s">
        <v>30</v>
      </c>
      <c r="B576" s="9" t="s">
        <v>31</v>
      </c>
      <c r="C576" s="9" t="s">
        <v>6006</v>
      </c>
      <c r="D576" s="9" t="s">
        <v>33</v>
      </c>
      <c r="E576" s="9"/>
      <c r="F576" s="9" t="s">
        <v>4023</v>
      </c>
      <c r="G576" s="9" t="s">
        <v>2209</v>
      </c>
      <c r="H576" s="13" t="str">
        <f>IF($D576="BANCADA ESTADUAL (RP 7)","BANCADA ESTADUAL",IF($D576="RELATOR (RP 9)","COMISSÃO MISTA DO CONGRESSO",IFERROR(_xlfn.XLOOKUP($G576,$AH:$AH,$AI:$AI),IFERROR(_xlfn.XLOOKUP($G576,'2021'!$F:$F,'2021'!$G:$G),IFERROR(_xlfn.XLOOKUP($G576,'2022'!$G:$G,'2022'!$H:$H),IFERROR(_xlfn.XLOOKUP($G576,'2023'!$G:$G,'2023'!$H:$H),IFERROR(_xlfn.XLOOKUP($G576,'2019'!$G:$G,'2019'!$H:$H),IFERROR(_xlfn.XLOOKUP($G576,'2024'!$G:$G,'2024'!$H:$H),IFERROR(_xlfn.XLOOKUP($G576,'2025'!$G:$G,'2025'!$H:$H),IFERROR(_xlfn.XLOOKUP($G576,'2026'!$G:$G,'2026'!$H:$H),""))))))))))</f>
        <v>DEPUTADO FEDERAL</v>
      </c>
      <c r="I576" s="9" t="s">
        <v>96</v>
      </c>
      <c r="J576" s="9" t="s">
        <v>160</v>
      </c>
      <c r="K576" s="9" t="s">
        <v>40</v>
      </c>
      <c r="L576" s="9" t="s">
        <v>41</v>
      </c>
      <c r="M576" s="9" t="s">
        <v>97</v>
      </c>
      <c r="N576" s="9" t="s">
        <v>5264</v>
      </c>
      <c r="O576" s="9" t="s">
        <v>5246</v>
      </c>
      <c r="P576" s="9" t="s">
        <v>45</v>
      </c>
      <c r="Q576" s="9" t="s">
        <v>46</v>
      </c>
      <c r="R576" s="9" t="s">
        <v>5235</v>
      </c>
      <c r="S576" s="9" t="s">
        <v>5210</v>
      </c>
      <c r="T576" s="9" t="s">
        <v>75</v>
      </c>
      <c r="U576" s="9" t="s">
        <v>76</v>
      </c>
      <c r="V576" s="9" t="s">
        <v>75</v>
      </c>
      <c r="W576" s="9" t="s">
        <v>51</v>
      </c>
      <c r="X576" s="9" t="s">
        <v>52</v>
      </c>
      <c r="Y576" s="9" t="s">
        <v>53</v>
      </c>
      <c r="Z576" s="9" t="s">
        <v>5207</v>
      </c>
      <c r="AA576" s="9" t="s">
        <v>55</v>
      </c>
      <c r="AB576" s="9" t="s">
        <v>5234</v>
      </c>
      <c r="AC576" s="12">
        <v>0</v>
      </c>
      <c r="AD576" s="6"/>
      <c r="AE576" s="10" t="str" cm="1">
        <f t="array" aca="1" ref="AE576" ca="1">IFERROR(_xlfn.XLOOKUP(MID(CELL("filename",$A$1),FIND("]",CELL("filename",$A$1))+1,255)&amp;"|"&amp;$C576,Fonte_OM_Objeto!$G:$G,Fonte_OM_Objeto!$J:$J),"")</f>
        <v/>
      </c>
      <c r="AF576" s="10" t="str" cm="1">
        <f t="array" aca="1" ref="AF576" ca="1">IFERROR(_xlfn.XLOOKUP(MID(CELL("filename",$A$1),FIND("]",CELL("filename",$A$1))+1,255)&amp;"|"&amp;$C576,Fonte_OM_Objeto!$G:$G,Fonte_OM_Objeto!$K:$K),"")</f>
        <v/>
      </c>
    </row>
    <row r="577" spans="1:32" s="1" customFormat="1" ht="19.7" customHeight="1" x14ac:dyDescent="0.2">
      <c r="A577" s="9" t="s">
        <v>30</v>
      </c>
      <c r="B577" s="9" t="s">
        <v>31</v>
      </c>
      <c r="C577" s="9" t="s">
        <v>2202</v>
      </c>
      <c r="D577" s="9" t="s">
        <v>33</v>
      </c>
      <c r="E577" s="9"/>
      <c r="F577" s="9" t="s">
        <v>393</v>
      </c>
      <c r="G577" s="9" t="s">
        <v>394</v>
      </c>
      <c r="H577" s="13" t="str">
        <f>IF($D577="BANCADA ESTADUAL (RP 7)","BANCADA ESTADUAL",IF($D577="RELATOR (RP 9)","COMISSÃO MISTA DO CONGRESSO",IFERROR(_xlfn.XLOOKUP($G577,$AH:$AH,$AI:$AI),IFERROR(_xlfn.XLOOKUP($G577,'2021'!$F:$F,'2021'!$G:$G),IFERROR(_xlfn.XLOOKUP($G577,'2022'!$G:$G,'2022'!$H:$H),IFERROR(_xlfn.XLOOKUP($G577,'2023'!$G:$G,'2023'!$H:$H),IFERROR(_xlfn.XLOOKUP($G577,'2019'!$G:$G,'2019'!$H:$H),IFERROR(_xlfn.XLOOKUP($G577,'2024'!$G:$G,'2024'!$H:$H),IFERROR(_xlfn.XLOOKUP($G577,'2025'!$G:$G,'2025'!$H:$H),IFERROR(_xlfn.XLOOKUP($G577,'2026'!$G:$G,'2026'!$H:$H),""))))))))))</f>
        <v>DEPUTADO FEDERAL</v>
      </c>
      <c r="I577" s="9" t="s">
        <v>96</v>
      </c>
      <c r="J577" s="9" t="s">
        <v>261</v>
      </c>
      <c r="K577" s="9" t="s">
        <v>40</v>
      </c>
      <c r="L577" s="9" t="s">
        <v>41</v>
      </c>
      <c r="M577" s="9" t="s">
        <v>97</v>
      </c>
      <c r="N577" s="9" t="s">
        <v>5264</v>
      </c>
      <c r="O577" s="9" t="s">
        <v>130</v>
      </c>
      <c r="P577" s="9" t="s">
        <v>45</v>
      </c>
      <c r="Q577" s="9" t="s">
        <v>109</v>
      </c>
      <c r="R577" s="9" t="s">
        <v>47</v>
      </c>
      <c r="S577" s="9" t="s">
        <v>5267</v>
      </c>
      <c r="T577" s="9" t="s">
        <v>75</v>
      </c>
      <c r="U577" s="9" t="s">
        <v>76</v>
      </c>
      <c r="V577" s="9" t="s">
        <v>75</v>
      </c>
      <c r="W577" s="9" t="s">
        <v>111</v>
      </c>
      <c r="X577" s="9" t="s">
        <v>52</v>
      </c>
      <c r="Y577" s="9" t="s">
        <v>53</v>
      </c>
      <c r="Z577" s="9" t="s">
        <v>5207</v>
      </c>
      <c r="AA577" s="9" t="s">
        <v>55</v>
      </c>
      <c r="AB577" s="9" t="s">
        <v>5248</v>
      </c>
      <c r="AC577" s="12">
        <v>300000</v>
      </c>
      <c r="AD577" s="6"/>
      <c r="AE577" s="10" t="str" cm="1">
        <f t="array" aca="1" ref="AE577" ca="1">IFERROR(_xlfn.XLOOKUP(MID(CELL("filename",$A$1),FIND("]",CELL("filename",$A$1))+1,255)&amp;"|"&amp;$C577,Fonte_OM_Objeto!$G:$G,Fonte_OM_Objeto!$J:$J),"")</f>
        <v/>
      </c>
      <c r="AF577" s="10" t="str" cm="1">
        <f t="array" aca="1" ref="AF577" ca="1">IFERROR(_xlfn.XLOOKUP(MID(CELL("filename",$A$1),FIND("]",CELL("filename",$A$1))+1,255)&amp;"|"&amp;$C577,Fonte_OM_Objeto!$G:$G,Fonte_OM_Objeto!$K:$K),"")</f>
        <v/>
      </c>
    </row>
    <row r="578" spans="1:32" s="1" customFormat="1" ht="19.7" customHeight="1" x14ac:dyDescent="0.2">
      <c r="A578" s="9" t="s">
        <v>30</v>
      </c>
      <c r="B578" s="9" t="s">
        <v>31</v>
      </c>
      <c r="C578" s="9" t="s">
        <v>392</v>
      </c>
      <c r="D578" s="9" t="s">
        <v>33</v>
      </c>
      <c r="E578" s="9"/>
      <c r="F578" s="9" t="s">
        <v>393</v>
      </c>
      <c r="G578" s="9" t="s">
        <v>394</v>
      </c>
      <c r="H578" s="13" t="str">
        <f>IF($D578="BANCADA ESTADUAL (RP 7)","BANCADA ESTADUAL",IF($D578="RELATOR (RP 9)","COMISSÃO MISTA DO CONGRESSO",IFERROR(_xlfn.XLOOKUP($G578,$AH:$AH,$AI:$AI),IFERROR(_xlfn.XLOOKUP($G578,'2021'!$F:$F,'2021'!$G:$G),IFERROR(_xlfn.XLOOKUP($G578,'2022'!$G:$G,'2022'!$H:$H),IFERROR(_xlfn.XLOOKUP($G578,'2023'!$G:$G,'2023'!$H:$H),IFERROR(_xlfn.XLOOKUP($G578,'2019'!$G:$G,'2019'!$H:$H),IFERROR(_xlfn.XLOOKUP($G578,'2024'!$G:$G,'2024'!$H:$H),IFERROR(_xlfn.XLOOKUP($G578,'2025'!$G:$G,'2025'!$H:$H),IFERROR(_xlfn.XLOOKUP($G578,'2026'!$G:$G,'2026'!$H:$H),""))))))))))</f>
        <v>DEPUTADO FEDERAL</v>
      </c>
      <c r="I578" s="9" t="s">
        <v>96</v>
      </c>
      <c r="J578" s="9" t="s">
        <v>477</v>
      </c>
      <c r="K578" s="9" t="s">
        <v>40</v>
      </c>
      <c r="L578" s="9" t="s">
        <v>41</v>
      </c>
      <c r="M578" s="9" t="s">
        <v>97</v>
      </c>
      <c r="N578" s="9" t="s">
        <v>5264</v>
      </c>
      <c r="O578" s="9" t="s">
        <v>5268</v>
      </c>
      <c r="P578" s="9" t="s">
        <v>45</v>
      </c>
      <c r="Q578" s="9" t="s">
        <v>109</v>
      </c>
      <c r="R578" s="9" t="s">
        <v>5235</v>
      </c>
      <c r="S578" s="9" t="s">
        <v>5267</v>
      </c>
      <c r="T578" s="9" t="s">
        <v>75</v>
      </c>
      <c r="U578" s="9" t="s">
        <v>76</v>
      </c>
      <c r="V578" s="9" t="s">
        <v>75</v>
      </c>
      <c r="W578" s="9" t="s">
        <v>111</v>
      </c>
      <c r="X578" s="9" t="s">
        <v>52</v>
      </c>
      <c r="Y578" s="9" t="s">
        <v>53</v>
      </c>
      <c r="Z578" s="9" t="s">
        <v>54</v>
      </c>
      <c r="AA578" s="9" t="s">
        <v>55</v>
      </c>
      <c r="AB578" s="9" t="s">
        <v>5248</v>
      </c>
      <c r="AC578" s="12">
        <v>0</v>
      </c>
      <c r="AD578" s="6"/>
      <c r="AE578" s="10" t="str" cm="1">
        <f t="array" aca="1" ref="AE578" ca="1">IFERROR(_xlfn.XLOOKUP(MID(CELL("filename",$A$1),FIND("]",CELL("filename",$A$1))+1,255)&amp;"|"&amp;$C578,Fonte_OM_Objeto!$G:$G,Fonte_OM_Objeto!$J:$J),"")</f>
        <v/>
      </c>
      <c r="AF578" s="10" t="str" cm="1">
        <f t="array" aca="1" ref="AF578" ca="1">IFERROR(_xlfn.XLOOKUP(MID(CELL("filename",$A$1),FIND("]",CELL("filename",$A$1))+1,255)&amp;"|"&amp;$C578,Fonte_OM_Objeto!$G:$G,Fonte_OM_Objeto!$K:$K),"")</f>
        <v/>
      </c>
    </row>
    <row r="579" spans="1:32" s="1" customFormat="1" ht="19.7" customHeight="1" x14ac:dyDescent="0.2">
      <c r="A579" s="9" t="s">
        <v>30</v>
      </c>
      <c r="B579" s="9" t="s">
        <v>31</v>
      </c>
      <c r="C579" s="9" t="s">
        <v>2195</v>
      </c>
      <c r="D579" s="9" t="s">
        <v>33</v>
      </c>
      <c r="E579" s="9"/>
      <c r="F579" s="9" t="s">
        <v>393</v>
      </c>
      <c r="G579" s="9" t="s">
        <v>394</v>
      </c>
      <c r="H579" s="13" t="str">
        <f>IF($D579="BANCADA ESTADUAL (RP 7)","BANCADA ESTADUAL",IF($D579="RELATOR (RP 9)","COMISSÃO MISTA DO CONGRESSO",IFERROR(_xlfn.XLOOKUP($G579,$AH:$AH,$AI:$AI),IFERROR(_xlfn.XLOOKUP($G579,'2021'!$F:$F,'2021'!$G:$G),IFERROR(_xlfn.XLOOKUP($G579,'2022'!$G:$G,'2022'!$H:$H),IFERROR(_xlfn.XLOOKUP($G579,'2023'!$G:$G,'2023'!$H:$H),IFERROR(_xlfn.XLOOKUP($G579,'2019'!$G:$G,'2019'!$H:$H),IFERROR(_xlfn.XLOOKUP($G579,'2024'!$G:$G,'2024'!$H:$H),IFERROR(_xlfn.XLOOKUP($G579,'2025'!$G:$G,'2025'!$H:$H),IFERROR(_xlfn.XLOOKUP($G579,'2026'!$G:$G,'2026'!$H:$H),""))))))))))</f>
        <v>DEPUTADO FEDERAL</v>
      </c>
      <c r="I579" s="9" t="s">
        <v>96</v>
      </c>
      <c r="J579" s="9" t="s">
        <v>477</v>
      </c>
      <c r="K579" s="9" t="s">
        <v>40</v>
      </c>
      <c r="L579" s="9" t="s">
        <v>41</v>
      </c>
      <c r="M579" s="9" t="s">
        <v>42</v>
      </c>
      <c r="N579" s="9" t="s">
        <v>5257</v>
      </c>
      <c r="O579" s="9" t="s">
        <v>6005</v>
      </c>
      <c r="P579" s="9" t="s">
        <v>45</v>
      </c>
      <c r="Q579" s="9" t="s">
        <v>84</v>
      </c>
      <c r="R579" s="9" t="s">
        <v>45</v>
      </c>
      <c r="S579" s="9" t="s">
        <v>5218</v>
      </c>
      <c r="T579" s="9" t="s">
        <v>6004</v>
      </c>
      <c r="U579" s="9" t="s">
        <v>96</v>
      </c>
      <c r="V579" s="9" t="s">
        <v>6001</v>
      </c>
      <c r="W579" s="9" t="s">
        <v>51</v>
      </c>
      <c r="X579" s="9" t="s">
        <v>52</v>
      </c>
      <c r="Y579" s="9" t="s">
        <v>53</v>
      </c>
      <c r="Z579" s="9" t="s">
        <v>5207</v>
      </c>
      <c r="AA579" s="9" t="s">
        <v>55</v>
      </c>
      <c r="AB579" s="9" t="s">
        <v>5248</v>
      </c>
      <c r="AC579" s="12">
        <v>0</v>
      </c>
      <c r="AD579" s="6"/>
      <c r="AE579" s="10" t="str" cm="1">
        <f t="array" aca="1" ref="AE579" ca="1">IFERROR(_xlfn.XLOOKUP(MID(CELL("filename",$A$1),FIND("]",CELL("filename",$A$1))+1,255)&amp;"|"&amp;$C579,Fonte_OM_Objeto!$G:$G,Fonte_OM_Objeto!$J:$J),"")</f>
        <v/>
      </c>
      <c r="AF579" s="10" t="str" cm="1">
        <f t="array" aca="1" ref="AF579" ca="1">IFERROR(_xlfn.XLOOKUP(MID(CELL("filename",$A$1),FIND("]",CELL("filename",$A$1))+1,255)&amp;"|"&amp;$C579,Fonte_OM_Objeto!$G:$G,Fonte_OM_Objeto!$K:$K),"")</f>
        <v/>
      </c>
    </row>
    <row r="580" spans="1:32" s="1" customFormat="1" ht="19.7" customHeight="1" x14ac:dyDescent="0.2">
      <c r="A580" s="9" t="s">
        <v>30</v>
      </c>
      <c r="B580" s="9" t="s">
        <v>31</v>
      </c>
      <c r="C580" s="9" t="s">
        <v>5082</v>
      </c>
      <c r="D580" s="9" t="s">
        <v>33</v>
      </c>
      <c r="E580" s="9"/>
      <c r="F580" s="9" t="s">
        <v>393</v>
      </c>
      <c r="G580" s="9" t="s">
        <v>394</v>
      </c>
      <c r="H580" s="13" t="str">
        <f>IF($D580="BANCADA ESTADUAL (RP 7)","BANCADA ESTADUAL",IF($D580="RELATOR (RP 9)","COMISSÃO MISTA DO CONGRESSO",IFERROR(_xlfn.XLOOKUP($G580,$AH:$AH,$AI:$AI),IFERROR(_xlfn.XLOOKUP($G580,'2021'!$F:$F,'2021'!$G:$G),IFERROR(_xlfn.XLOOKUP($G580,'2022'!$G:$G,'2022'!$H:$H),IFERROR(_xlfn.XLOOKUP($G580,'2023'!$G:$G,'2023'!$H:$H),IFERROR(_xlfn.XLOOKUP($G580,'2019'!$G:$G,'2019'!$H:$H),IFERROR(_xlfn.XLOOKUP($G580,'2024'!$G:$G,'2024'!$H:$H),IFERROR(_xlfn.XLOOKUP($G580,'2025'!$G:$G,'2025'!$H:$H),IFERROR(_xlfn.XLOOKUP($G580,'2026'!$G:$G,'2026'!$H:$H),""))))))))))</f>
        <v>DEPUTADO FEDERAL</v>
      </c>
      <c r="I580" s="9" t="s">
        <v>96</v>
      </c>
      <c r="J580" s="9" t="s">
        <v>477</v>
      </c>
      <c r="K580" s="9" t="s">
        <v>40</v>
      </c>
      <c r="L580" s="9" t="s">
        <v>41</v>
      </c>
      <c r="M580" s="9" t="s">
        <v>97</v>
      </c>
      <c r="N580" s="9" t="s">
        <v>5264</v>
      </c>
      <c r="O580" s="9" t="s">
        <v>5268</v>
      </c>
      <c r="P580" s="9" t="s">
        <v>45</v>
      </c>
      <c r="Q580" s="9" t="s">
        <v>109</v>
      </c>
      <c r="R580" s="9" t="s">
        <v>5235</v>
      </c>
      <c r="S580" s="9" t="s">
        <v>5267</v>
      </c>
      <c r="T580" s="9" t="s">
        <v>75</v>
      </c>
      <c r="U580" s="9" t="s">
        <v>76</v>
      </c>
      <c r="V580" s="9" t="s">
        <v>75</v>
      </c>
      <c r="W580" s="9" t="s">
        <v>111</v>
      </c>
      <c r="X580" s="9" t="s">
        <v>52</v>
      </c>
      <c r="Y580" s="9" t="s">
        <v>53</v>
      </c>
      <c r="Z580" s="9" t="s">
        <v>5207</v>
      </c>
      <c r="AA580" s="9" t="s">
        <v>55</v>
      </c>
      <c r="AB580" s="9" t="s">
        <v>5234</v>
      </c>
      <c r="AC580" s="12">
        <v>0</v>
      </c>
      <c r="AD580" s="6"/>
      <c r="AE580" s="10" t="str" cm="1">
        <f t="array" aca="1" ref="AE580" ca="1">IFERROR(_xlfn.XLOOKUP(MID(CELL("filename",$A$1),FIND("]",CELL("filename",$A$1))+1,255)&amp;"|"&amp;$C580,Fonte_OM_Objeto!$G:$G,Fonte_OM_Objeto!$J:$J),"")</f>
        <v>Centro de Preparação de Oficiais da Reserva - São Paulo - SP</v>
      </c>
      <c r="AF580" s="10" t="str" cm="1">
        <f t="array" aca="1" ref="AF580" ca="1">IFERROR(_xlfn.XLOOKUP(MID(CELL("filename",$A$1),FIND("]",CELL("filename",$A$1))+1,255)&amp;"|"&amp;$C580,Fonte_OM_Objeto!$G:$G,Fonte_OM_Objeto!$K:$K),"")</f>
        <v>Conservação e manutenção das instalações.</v>
      </c>
    </row>
    <row r="581" spans="1:32" s="1" customFormat="1" ht="19.7" customHeight="1" x14ac:dyDescent="0.2">
      <c r="A581" s="9" t="s">
        <v>30</v>
      </c>
      <c r="B581" s="9" t="s">
        <v>31</v>
      </c>
      <c r="C581" s="9" t="s">
        <v>5082</v>
      </c>
      <c r="D581" s="9" t="s">
        <v>33</v>
      </c>
      <c r="E581" s="9"/>
      <c r="F581" s="9" t="s">
        <v>393</v>
      </c>
      <c r="G581" s="9" t="s">
        <v>394</v>
      </c>
      <c r="H581" s="13" t="str">
        <f>IF($D581="BANCADA ESTADUAL (RP 7)","BANCADA ESTADUAL",IF($D581="RELATOR (RP 9)","COMISSÃO MISTA DO CONGRESSO",IFERROR(_xlfn.XLOOKUP($G581,$AH:$AH,$AI:$AI),IFERROR(_xlfn.XLOOKUP($G581,'2021'!$F:$F,'2021'!$G:$G),IFERROR(_xlfn.XLOOKUP($G581,'2022'!$G:$G,'2022'!$H:$H),IFERROR(_xlfn.XLOOKUP($G581,'2023'!$G:$G,'2023'!$H:$H),IFERROR(_xlfn.XLOOKUP($G581,'2019'!$G:$G,'2019'!$H:$H),IFERROR(_xlfn.XLOOKUP($G581,'2024'!$G:$G,'2024'!$H:$H),IFERROR(_xlfn.XLOOKUP($G581,'2025'!$G:$G,'2025'!$H:$H),IFERROR(_xlfn.XLOOKUP($G581,'2026'!$G:$G,'2026'!$H:$H),""))))))))))</f>
        <v>DEPUTADO FEDERAL</v>
      </c>
      <c r="I581" s="9" t="s">
        <v>96</v>
      </c>
      <c r="J581" s="9" t="s">
        <v>477</v>
      </c>
      <c r="K581" s="9" t="s">
        <v>40</v>
      </c>
      <c r="L581" s="9" t="s">
        <v>41</v>
      </c>
      <c r="M581" s="9" t="s">
        <v>408</v>
      </c>
      <c r="N581" s="9" t="s">
        <v>409</v>
      </c>
      <c r="O581" s="9" t="s">
        <v>5251</v>
      </c>
      <c r="P581" s="9" t="s">
        <v>45</v>
      </c>
      <c r="Q581" s="9" t="s">
        <v>411</v>
      </c>
      <c r="R581" s="9" t="s">
        <v>2353</v>
      </c>
      <c r="S581" s="9" t="s">
        <v>5211</v>
      </c>
      <c r="T581" s="9" t="s">
        <v>75</v>
      </c>
      <c r="U581" s="9" t="s">
        <v>76</v>
      </c>
      <c r="V581" s="9" t="s">
        <v>75</v>
      </c>
      <c r="W581" s="9" t="s">
        <v>51</v>
      </c>
      <c r="X581" s="9" t="s">
        <v>102</v>
      </c>
      <c r="Y581" s="9" t="s">
        <v>53</v>
      </c>
      <c r="Z581" s="9" t="s">
        <v>54</v>
      </c>
      <c r="AA581" s="9" t="s">
        <v>55</v>
      </c>
      <c r="AB581" s="9" t="s">
        <v>5248</v>
      </c>
      <c r="AC581" s="12">
        <v>0</v>
      </c>
      <c r="AD581" s="6"/>
      <c r="AE581" s="10" t="str" cm="1">
        <f t="array" aca="1" ref="AE581" ca="1">IFERROR(_xlfn.XLOOKUP(MID(CELL("filename",$A$1),FIND("]",CELL("filename",$A$1))+1,255)&amp;"|"&amp;$C581,Fonte_OM_Objeto!$G:$G,Fonte_OM_Objeto!$J:$J),"")</f>
        <v>Centro de Preparação de Oficiais da Reserva - São Paulo - SP</v>
      </c>
      <c r="AF581" s="10" t="str" cm="1">
        <f t="array" aca="1" ref="AF581" ca="1">IFERROR(_xlfn.XLOOKUP(MID(CELL("filename",$A$1),FIND("]",CELL("filename",$A$1))+1,255)&amp;"|"&amp;$C581,Fonte_OM_Objeto!$G:$G,Fonte_OM_Objeto!$K:$K),"")</f>
        <v>Conservação e manutenção das instalações.</v>
      </c>
    </row>
    <row r="582" spans="1:32" s="1" customFormat="1" ht="19.7" customHeight="1" x14ac:dyDescent="0.2">
      <c r="A582" s="9" t="s">
        <v>30</v>
      </c>
      <c r="B582" s="9" t="s">
        <v>31</v>
      </c>
      <c r="C582" s="9" t="s">
        <v>5082</v>
      </c>
      <c r="D582" s="9" t="s">
        <v>33</v>
      </c>
      <c r="E582" s="9"/>
      <c r="F582" s="9" t="s">
        <v>393</v>
      </c>
      <c r="G582" s="9" t="s">
        <v>394</v>
      </c>
      <c r="H582" s="13" t="str">
        <f>IF($D582="BANCADA ESTADUAL (RP 7)","BANCADA ESTADUAL",IF($D582="RELATOR (RP 9)","COMISSÃO MISTA DO CONGRESSO",IFERROR(_xlfn.XLOOKUP($G582,$AH:$AH,$AI:$AI),IFERROR(_xlfn.XLOOKUP($G582,'2021'!$F:$F,'2021'!$G:$G),IFERROR(_xlfn.XLOOKUP($G582,'2022'!$G:$G,'2022'!$H:$H),IFERROR(_xlfn.XLOOKUP($G582,'2023'!$G:$G,'2023'!$H:$H),IFERROR(_xlfn.XLOOKUP($G582,'2019'!$G:$G,'2019'!$H:$H),IFERROR(_xlfn.XLOOKUP($G582,'2024'!$G:$G,'2024'!$H:$H),IFERROR(_xlfn.XLOOKUP($G582,'2025'!$G:$G,'2025'!$H:$H),IFERROR(_xlfn.XLOOKUP($G582,'2026'!$G:$G,'2026'!$H:$H),""))))))))))</f>
        <v>DEPUTADO FEDERAL</v>
      </c>
      <c r="I582" s="9" t="s">
        <v>96</v>
      </c>
      <c r="J582" s="9" t="s">
        <v>477</v>
      </c>
      <c r="K582" s="9" t="s">
        <v>40</v>
      </c>
      <c r="L582" s="9" t="s">
        <v>41</v>
      </c>
      <c r="M582" s="9" t="s">
        <v>408</v>
      </c>
      <c r="N582" s="9" t="s">
        <v>409</v>
      </c>
      <c r="O582" s="9" t="s">
        <v>5251</v>
      </c>
      <c r="P582" s="9" t="s">
        <v>45</v>
      </c>
      <c r="Q582" s="9" t="s">
        <v>411</v>
      </c>
      <c r="R582" s="9" t="s">
        <v>2353</v>
      </c>
      <c r="S582" s="9" t="s">
        <v>5211</v>
      </c>
      <c r="T582" s="9" t="s">
        <v>75</v>
      </c>
      <c r="U582" s="9" t="s">
        <v>76</v>
      </c>
      <c r="V582" s="9" t="s">
        <v>75</v>
      </c>
      <c r="W582" s="9" t="s">
        <v>51</v>
      </c>
      <c r="X582" s="9" t="s">
        <v>52</v>
      </c>
      <c r="Y582" s="9" t="s">
        <v>53</v>
      </c>
      <c r="Z582" s="9" t="s">
        <v>54</v>
      </c>
      <c r="AA582" s="9" t="s">
        <v>55</v>
      </c>
      <c r="AB582" s="9" t="s">
        <v>5248</v>
      </c>
      <c r="AC582" s="12">
        <v>0</v>
      </c>
      <c r="AD582" s="6"/>
      <c r="AE582" s="10" t="str" cm="1">
        <f t="array" aca="1" ref="AE582" ca="1">IFERROR(_xlfn.XLOOKUP(MID(CELL("filename",$A$1),FIND("]",CELL("filename",$A$1))+1,255)&amp;"|"&amp;$C582,Fonte_OM_Objeto!$G:$G,Fonte_OM_Objeto!$J:$J),"")</f>
        <v>Centro de Preparação de Oficiais da Reserva - São Paulo - SP</v>
      </c>
      <c r="AF582" s="10" t="str" cm="1">
        <f t="array" aca="1" ref="AF582" ca="1">IFERROR(_xlfn.XLOOKUP(MID(CELL("filename",$A$1),FIND("]",CELL("filename",$A$1))+1,255)&amp;"|"&amp;$C582,Fonte_OM_Objeto!$G:$G,Fonte_OM_Objeto!$K:$K),"")</f>
        <v>Conservação e manutenção das instalações.</v>
      </c>
    </row>
    <row r="583" spans="1:32" s="1" customFormat="1" ht="19.7" customHeight="1" x14ac:dyDescent="0.2">
      <c r="A583" s="9" t="s">
        <v>30</v>
      </c>
      <c r="B583" s="9" t="s">
        <v>31</v>
      </c>
      <c r="C583" s="9" t="s">
        <v>5082</v>
      </c>
      <c r="D583" s="9" t="s">
        <v>33</v>
      </c>
      <c r="E583" s="9"/>
      <c r="F583" s="9" t="s">
        <v>393</v>
      </c>
      <c r="G583" s="9" t="s">
        <v>394</v>
      </c>
      <c r="H583" s="13" t="str">
        <f>IF($D583="BANCADA ESTADUAL (RP 7)","BANCADA ESTADUAL",IF($D583="RELATOR (RP 9)","COMISSÃO MISTA DO CONGRESSO",IFERROR(_xlfn.XLOOKUP($G583,$AH:$AH,$AI:$AI),IFERROR(_xlfn.XLOOKUP($G583,'2021'!$F:$F,'2021'!$G:$G),IFERROR(_xlfn.XLOOKUP($G583,'2022'!$G:$G,'2022'!$H:$H),IFERROR(_xlfn.XLOOKUP($G583,'2023'!$G:$G,'2023'!$H:$H),IFERROR(_xlfn.XLOOKUP($G583,'2019'!$G:$G,'2019'!$H:$H),IFERROR(_xlfn.XLOOKUP($G583,'2024'!$G:$G,'2024'!$H:$H),IFERROR(_xlfn.XLOOKUP($G583,'2025'!$G:$G,'2025'!$H:$H),IFERROR(_xlfn.XLOOKUP($G583,'2026'!$G:$G,'2026'!$H:$H),""))))))))))</f>
        <v>DEPUTADO FEDERAL</v>
      </c>
      <c r="I583" s="9" t="s">
        <v>96</v>
      </c>
      <c r="J583" s="9" t="s">
        <v>261</v>
      </c>
      <c r="K583" s="9" t="s">
        <v>40</v>
      </c>
      <c r="L583" s="9" t="s">
        <v>41</v>
      </c>
      <c r="M583" s="9" t="s">
        <v>42</v>
      </c>
      <c r="N583" s="9" t="s">
        <v>5257</v>
      </c>
      <c r="O583" s="9" t="s">
        <v>6003</v>
      </c>
      <c r="P583" s="9" t="s">
        <v>45</v>
      </c>
      <c r="Q583" s="9" t="s">
        <v>84</v>
      </c>
      <c r="R583" s="9" t="s">
        <v>45</v>
      </c>
      <c r="S583" s="9" t="s">
        <v>5218</v>
      </c>
      <c r="T583" s="9" t="s">
        <v>6002</v>
      </c>
      <c r="U583" s="9" t="s">
        <v>96</v>
      </c>
      <c r="V583" s="9" t="s">
        <v>6001</v>
      </c>
      <c r="W583" s="9" t="s">
        <v>51</v>
      </c>
      <c r="X583" s="9" t="s">
        <v>102</v>
      </c>
      <c r="Y583" s="9" t="s">
        <v>53</v>
      </c>
      <c r="Z583" s="9" t="s">
        <v>5207</v>
      </c>
      <c r="AA583" s="9" t="s">
        <v>55</v>
      </c>
      <c r="AB583" s="9" t="s">
        <v>5248</v>
      </c>
      <c r="AC583" s="12">
        <v>300000</v>
      </c>
      <c r="AD583" s="6"/>
      <c r="AE583" s="10" t="str" cm="1">
        <f t="array" aca="1" ref="AE583" ca="1">IFERROR(_xlfn.XLOOKUP(MID(CELL("filename",$A$1),FIND("]",CELL("filename",$A$1))+1,255)&amp;"|"&amp;$C583,Fonte_OM_Objeto!$G:$G,Fonte_OM_Objeto!$J:$J),"")</f>
        <v>Centro de Preparação de Oficiais da Reserva - São Paulo - SP</v>
      </c>
      <c r="AF583" s="10" t="str" cm="1">
        <f t="array" aca="1" ref="AF583" ca="1">IFERROR(_xlfn.XLOOKUP(MID(CELL("filename",$A$1),FIND("]",CELL("filename",$A$1))+1,255)&amp;"|"&amp;$C583,Fonte_OM_Objeto!$G:$G,Fonte_OM_Objeto!$K:$K),"")</f>
        <v>Conservação e manutenção das instalações.</v>
      </c>
    </row>
    <row r="584" spans="1:32" s="1" customFormat="1" ht="19.7" customHeight="1" x14ac:dyDescent="0.2">
      <c r="A584" s="9" t="s">
        <v>30</v>
      </c>
      <c r="B584" s="9" t="s">
        <v>31</v>
      </c>
      <c r="C584" s="9" t="s">
        <v>4538</v>
      </c>
      <c r="D584" s="9" t="s">
        <v>33</v>
      </c>
      <c r="E584" s="9"/>
      <c r="F584" s="9" t="s">
        <v>393</v>
      </c>
      <c r="G584" s="9" t="s">
        <v>394</v>
      </c>
      <c r="H584" s="13" t="str">
        <f>IF($D584="BANCADA ESTADUAL (RP 7)","BANCADA ESTADUAL",IF($D584="RELATOR (RP 9)","COMISSÃO MISTA DO CONGRESSO",IFERROR(_xlfn.XLOOKUP($G584,$AH:$AH,$AI:$AI),IFERROR(_xlfn.XLOOKUP($G584,'2021'!$F:$F,'2021'!$G:$G),IFERROR(_xlfn.XLOOKUP($G584,'2022'!$G:$G,'2022'!$H:$H),IFERROR(_xlfn.XLOOKUP($G584,'2023'!$G:$G,'2023'!$H:$H),IFERROR(_xlfn.XLOOKUP($G584,'2019'!$G:$G,'2019'!$H:$H),IFERROR(_xlfn.XLOOKUP($G584,'2024'!$G:$G,'2024'!$H:$H),IFERROR(_xlfn.XLOOKUP($G584,'2025'!$G:$G,'2025'!$H:$H),IFERROR(_xlfn.XLOOKUP($G584,'2026'!$G:$G,'2026'!$H:$H),""))))))))))</f>
        <v>DEPUTADO FEDERAL</v>
      </c>
      <c r="I584" s="9" t="s">
        <v>96</v>
      </c>
      <c r="J584" s="9" t="s">
        <v>477</v>
      </c>
      <c r="K584" s="9" t="s">
        <v>40</v>
      </c>
      <c r="L584" s="9" t="s">
        <v>41</v>
      </c>
      <c r="M584" s="9" t="s">
        <v>408</v>
      </c>
      <c r="N584" s="9" t="s">
        <v>409</v>
      </c>
      <c r="O584" s="9" t="s">
        <v>5251</v>
      </c>
      <c r="P584" s="9" t="s">
        <v>45</v>
      </c>
      <c r="Q584" s="9" t="s">
        <v>411</v>
      </c>
      <c r="R584" s="9" t="s">
        <v>2353</v>
      </c>
      <c r="S584" s="9" t="s">
        <v>5211</v>
      </c>
      <c r="T584" s="9" t="s">
        <v>75</v>
      </c>
      <c r="U584" s="9" t="s">
        <v>76</v>
      </c>
      <c r="V584" s="9" t="s">
        <v>75</v>
      </c>
      <c r="W584" s="9" t="s">
        <v>51</v>
      </c>
      <c r="X584" s="9" t="s">
        <v>102</v>
      </c>
      <c r="Y584" s="9" t="s">
        <v>53</v>
      </c>
      <c r="Z584" s="9" t="s">
        <v>5207</v>
      </c>
      <c r="AA584" s="9" t="s">
        <v>55</v>
      </c>
      <c r="AB584" s="9" t="s">
        <v>5234</v>
      </c>
      <c r="AC584" s="12">
        <v>0</v>
      </c>
      <c r="AD584" s="6"/>
      <c r="AE584" s="10" t="str" cm="1">
        <f t="array" aca="1" ref="AE584" ca="1">IFERROR(_xlfn.XLOOKUP(MID(CELL("filename",$A$1),FIND("]",CELL("filename",$A$1))+1,255)&amp;"|"&amp;$C584,Fonte_OM_Objeto!$G:$G,Fonte_OM_Objeto!$J:$J),"")</f>
        <v/>
      </c>
      <c r="AF584" s="10" t="str" cm="1">
        <f t="array" aca="1" ref="AF584" ca="1">IFERROR(_xlfn.XLOOKUP(MID(CELL("filename",$A$1),FIND("]",CELL("filename",$A$1))+1,255)&amp;"|"&amp;$C584,Fonte_OM_Objeto!$G:$G,Fonte_OM_Objeto!$K:$K),"")</f>
        <v/>
      </c>
    </row>
    <row r="585" spans="1:32" s="1" customFormat="1" ht="19.7" customHeight="1" x14ac:dyDescent="0.2">
      <c r="A585" s="9" t="s">
        <v>30</v>
      </c>
      <c r="B585" s="9" t="s">
        <v>31</v>
      </c>
      <c r="C585" s="9" t="s">
        <v>4538</v>
      </c>
      <c r="D585" s="9" t="s">
        <v>33</v>
      </c>
      <c r="E585" s="9"/>
      <c r="F585" s="9" t="s">
        <v>393</v>
      </c>
      <c r="G585" s="9" t="s">
        <v>394</v>
      </c>
      <c r="H585" s="13" t="str">
        <f>IF($D585="BANCADA ESTADUAL (RP 7)","BANCADA ESTADUAL",IF($D585="RELATOR (RP 9)","COMISSÃO MISTA DO CONGRESSO",IFERROR(_xlfn.XLOOKUP($G585,$AH:$AH,$AI:$AI),IFERROR(_xlfn.XLOOKUP($G585,'2021'!$F:$F,'2021'!$G:$G),IFERROR(_xlfn.XLOOKUP($G585,'2022'!$G:$G,'2022'!$H:$H),IFERROR(_xlfn.XLOOKUP($G585,'2023'!$G:$G,'2023'!$H:$H),IFERROR(_xlfn.XLOOKUP($G585,'2019'!$G:$G,'2019'!$H:$H),IFERROR(_xlfn.XLOOKUP($G585,'2024'!$G:$G,'2024'!$H:$H),IFERROR(_xlfn.XLOOKUP($G585,'2025'!$G:$G,'2025'!$H:$H),IFERROR(_xlfn.XLOOKUP($G585,'2026'!$G:$G,'2026'!$H:$H),""))))))))))</f>
        <v>DEPUTADO FEDERAL</v>
      </c>
      <c r="I585" s="9" t="s">
        <v>96</v>
      </c>
      <c r="J585" s="9" t="s">
        <v>261</v>
      </c>
      <c r="K585" s="9" t="s">
        <v>40</v>
      </c>
      <c r="L585" s="9" t="s">
        <v>41</v>
      </c>
      <c r="M585" s="9" t="s">
        <v>408</v>
      </c>
      <c r="N585" s="9" t="s">
        <v>409</v>
      </c>
      <c r="O585" s="9" t="s">
        <v>2739</v>
      </c>
      <c r="P585" s="9" t="s">
        <v>45</v>
      </c>
      <c r="Q585" s="9" t="s">
        <v>411</v>
      </c>
      <c r="R585" s="9" t="s">
        <v>2353</v>
      </c>
      <c r="S585" s="9" t="s">
        <v>5211</v>
      </c>
      <c r="T585" s="9" t="s">
        <v>75</v>
      </c>
      <c r="U585" s="9" t="s">
        <v>76</v>
      </c>
      <c r="V585" s="9" t="s">
        <v>75</v>
      </c>
      <c r="W585" s="9" t="s">
        <v>51</v>
      </c>
      <c r="X585" s="9" t="s">
        <v>102</v>
      </c>
      <c r="Y585" s="9" t="s">
        <v>53</v>
      </c>
      <c r="Z585" s="9" t="s">
        <v>5207</v>
      </c>
      <c r="AA585" s="9" t="s">
        <v>55</v>
      </c>
      <c r="AB585" s="9" t="s">
        <v>5248</v>
      </c>
      <c r="AC585" s="12">
        <v>400000</v>
      </c>
      <c r="AD585" s="6"/>
      <c r="AE585" s="10" t="str" cm="1">
        <f t="array" aca="1" ref="AE585" ca="1">IFERROR(_xlfn.XLOOKUP(MID(CELL("filename",$A$1),FIND("]",CELL("filename",$A$1))+1,255)&amp;"|"&amp;$C585,Fonte_OM_Objeto!$G:$G,Fonte_OM_Objeto!$J:$J),"")</f>
        <v/>
      </c>
      <c r="AF585" s="10" t="str" cm="1">
        <f t="array" aca="1" ref="AF585" ca="1">IFERROR(_xlfn.XLOOKUP(MID(CELL("filename",$A$1),FIND("]",CELL("filename",$A$1))+1,255)&amp;"|"&amp;$C585,Fonte_OM_Objeto!$G:$G,Fonte_OM_Objeto!$K:$K),"")</f>
        <v/>
      </c>
    </row>
    <row r="586" spans="1:32" s="1" customFormat="1" ht="19.7" customHeight="1" x14ac:dyDescent="0.2">
      <c r="A586" s="9" t="s">
        <v>30</v>
      </c>
      <c r="B586" s="9" t="s">
        <v>31</v>
      </c>
      <c r="C586" s="9" t="s">
        <v>6000</v>
      </c>
      <c r="D586" s="9" t="s">
        <v>33</v>
      </c>
      <c r="E586" s="9"/>
      <c r="F586" s="9" t="s">
        <v>5998</v>
      </c>
      <c r="G586" s="9" t="s">
        <v>5997</v>
      </c>
      <c r="H586" s="13" t="str">
        <f>IF($D586="BANCADA ESTADUAL (RP 7)","BANCADA ESTADUAL",IF($D586="RELATOR (RP 9)","COMISSÃO MISTA DO CONGRESSO",IFERROR(_xlfn.XLOOKUP($G586,$AH:$AH,$AI:$AI),IFERROR(_xlfn.XLOOKUP($G586,'2021'!$F:$F,'2021'!$G:$G),IFERROR(_xlfn.XLOOKUP($G586,'2022'!$G:$G,'2022'!$H:$H),IFERROR(_xlfn.XLOOKUP($G586,'2023'!$G:$G,'2023'!$H:$H),IFERROR(_xlfn.XLOOKUP($G586,'2019'!$G:$G,'2019'!$H:$H),IFERROR(_xlfn.XLOOKUP($G586,'2024'!$G:$G,'2024'!$H:$H),IFERROR(_xlfn.XLOOKUP($G586,'2025'!$G:$G,'2025'!$H:$H),IFERROR(_xlfn.XLOOKUP($G586,'2026'!$G:$G,'2026'!$H:$H),""))))))))))</f>
        <v>DEPUTADO FEDERAL</v>
      </c>
      <c r="I586" s="9" t="s">
        <v>340</v>
      </c>
      <c r="J586" s="9" t="s">
        <v>173</v>
      </c>
      <c r="K586" s="9" t="s">
        <v>40</v>
      </c>
      <c r="L586" s="9" t="s">
        <v>41</v>
      </c>
      <c r="M586" s="9" t="s">
        <v>70</v>
      </c>
      <c r="N586" s="9" t="s">
        <v>71</v>
      </c>
      <c r="O586" s="9" t="s">
        <v>2326</v>
      </c>
      <c r="P586" s="9" t="s">
        <v>45</v>
      </c>
      <c r="Q586" s="9" t="s">
        <v>62</v>
      </c>
      <c r="R586" s="9" t="s">
        <v>45</v>
      </c>
      <c r="S586" s="9" t="s">
        <v>5208</v>
      </c>
      <c r="T586" s="9" t="s">
        <v>75</v>
      </c>
      <c r="U586" s="9" t="s">
        <v>76</v>
      </c>
      <c r="V586" s="9" t="s">
        <v>75</v>
      </c>
      <c r="W586" s="9" t="s">
        <v>51</v>
      </c>
      <c r="X586" s="9" t="s">
        <v>52</v>
      </c>
      <c r="Y586" s="9" t="s">
        <v>53</v>
      </c>
      <c r="Z586" s="9" t="s">
        <v>5207</v>
      </c>
      <c r="AA586" s="9" t="s">
        <v>55</v>
      </c>
      <c r="AB586" s="9" t="s">
        <v>5248</v>
      </c>
      <c r="AC586" s="12">
        <v>264700</v>
      </c>
      <c r="AD586" s="6"/>
      <c r="AE586" s="10" t="str" cm="1">
        <f t="array" aca="1" ref="AE586" ca="1">IFERROR(_xlfn.XLOOKUP(MID(CELL("filename",$A$1),FIND("]",CELL("filename",$A$1))+1,255)&amp;"|"&amp;$C586,Fonte_OM_Objeto!$G:$G,Fonte_OM_Objeto!$J:$J),"")</f>
        <v/>
      </c>
      <c r="AF586" s="10" t="str" cm="1">
        <f t="array" aca="1" ref="AF586" ca="1">IFERROR(_xlfn.XLOOKUP(MID(CELL("filename",$A$1),FIND("]",CELL("filename",$A$1))+1,255)&amp;"|"&amp;$C586,Fonte_OM_Objeto!$G:$G,Fonte_OM_Objeto!$K:$K),"")</f>
        <v/>
      </c>
    </row>
    <row r="587" spans="1:32" s="1" customFormat="1" ht="19.7" customHeight="1" x14ac:dyDescent="0.2">
      <c r="A587" s="9" t="s">
        <v>30</v>
      </c>
      <c r="B587" s="9" t="s">
        <v>31</v>
      </c>
      <c r="C587" s="9" t="s">
        <v>5999</v>
      </c>
      <c r="D587" s="9" t="s">
        <v>33</v>
      </c>
      <c r="E587" s="9"/>
      <c r="F587" s="9" t="s">
        <v>5998</v>
      </c>
      <c r="G587" s="9" t="s">
        <v>5997</v>
      </c>
      <c r="H587" s="13" t="str">
        <f>IF($D587="BANCADA ESTADUAL (RP 7)","BANCADA ESTADUAL",IF($D587="RELATOR (RP 9)","COMISSÃO MISTA DO CONGRESSO",IFERROR(_xlfn.XLOOKUP($G587,$AH:$AH,$AI:$AI),IFERROR(_xlfn.XLOOKUP($G587,'2021'!$F:$F,'2021'!$G:$G),IFERROR(_xlfn.XLOOKUP($G587,'2022'!$G:$G,'2022'!$H:$H),IFERROR(_xlfn.XLOOKUP($G587,'2023'!$G:$G,'2023'!$H:$H),IFERROR(_xlfn.XLOOKUP($G587,'2019'!$G:$G,'2019'!$H:$H),IFERROR(_xlfn.XLOOKUP($G587,'2024'!$G:$G,'2024'!$H:$H),IFERROR(_xlfn.XLOOKUP($G587,'2025'!$G:$G,'2025'!$H:$H),IFERROR(_xlfn.XLOOKUP($G587,'2026'!$G:$G,'2026'!$H:$H),""))))))))))</f>
        <v>DEPUTADO FEDERAL</v>
      </c>
      <c r="I587" s="9" t="s">
        <v>340</v>
      </c>
      <c r="J587" s="9" t="s">
        <v>173</v>
      </c>
      <c r="K587" s="9" t="s">
        <v>40</v>
      </c>
      <c r="L587" s="9" t="s">
        <v>41</v>
      </c>
      <c r="M587" s="9" t="s">
        <v>59</v>
      </c>
      <c r="N587" s="9" t="s">
        <v>5252</v>
      </c>
      <c r="O587" s="9" t="s">
        <v>5246</v>
      </c>
      <c r="P587" s="9" t="s">
        <v>45</v>
      </c>
      <c r="Q587" s="9" t="s">
        <v>46</v>
      </c>
      <c r="R587" s="9" t="s">
        <v>5235</v>
      </c>
      <c r="S587" s="9" t="s">
        <v>5210</v>
      </c>
      <c r="T587" s="9" t="s">
        <v>75</v>
      </c>
      <c r="U587" s="9" t="s">
        <v>76</v>
      </c>
      <c r="V587" s="9" t="s">
        <v>75</v>
      </c>
      <c r="W587" s="9" t="s">
        <v>51</v>
      </c>
      <c r="X587" s="9" t="s">
        <v>52</v>
      </c>
      <c r="Y587" s="9" t="s">
        <v>53</v>
      </c>
      <c r="Z587" s="9" t="s">
        <v>5207</v>
      </c>
      <c r="AA587" s="9" t="s">
        <v>55</v>
      </c>
      <c r="AB587" s="9" t="s">
        <v>5248</v>
      </c>
      <c r="AC587" s="12">
        <v>0</v>
      </c>
      <c r="AD587" s="6"/>
      <c r="AE587" s="10" t="str" cm="1">
        <f t="array" aca="1" ref="AE587" ca="1">IFERROR(_xlfn.XLOOKUP(MID(CELL("filename",$A$1),FIND("]",CELL("filename",$A$1))+1,255)&amp;"|"&amp;$C587,Fonte_OM_Objeto!$G:$G,Fonte_OM_Objeto!$J:$J),"")</f>
        <v/>
      </c>
      <c r="AF587" s="10" t="str" cm="1">
        <f t="array" aca="1" ref="AF587" ca="1">IFERROR(_xlfn.XLOOKUP(MID(CELL("filename",$A$1),FIND("]",CELL("filename",$A$1))+1,255)&amp;"|"&amp;$C587,Fonte_OM_Objeto!$G:$G,Fonte_OM_Objeto!$K:$K),"")</f>
        <v/>
      </c>
    </row>
    <row r="588" spans="1:32" s="1" customFormat="1" ht="19.7" customHeight="1" x14ac:dyDescent="0.2">
      <c r="A588" s="9" t="s">
        <v>30</v>
      </c>
      <c r="B588" s="9" t="s">
        <v>31</v>
      </c>
      <c r="C588" s="9" t="s">
        <v>5996</v>
      </c>
      <c r="D588" s="9" t="s">
        <v>33</v>
      </c>
      <c r="E588" s="9"/>
      <c r="F588" s="9" t="s">
        <v>4534</v>
      </c>
      <c r="G588" s="9" t="s">
        <v>4533</v>
      </c>
      <c r="H588" s="13" t="str">
        <f>IF($D588="BANCADA ESTADUAL (RP 7)","BANCADA ESTADUAL",IF($D588="RELATOR (RP 9)","COMISSÃO MISTA DO CONGRESSO",IFERROR(_xlfn.XLOOKUP($G588,$AH:$AH,$AI:$AI),IFERROR(_xlfn.XLOOKUP($G588,'2021'!$F:$F,'2021'!$G:$G),IFERROR(_xlfn.XLOOKUP($G588,'2022'!$G:$G,'2022'!$H:$H),IFERROR(_xlfn.XLOOKUP($G588,'2023'!$G:$G,'2023'!$H:$H),IFERROR(_xlfn.XLOOKUP($G588,'2019'!$G:$G,'2019'!$H:$H),IFERROR(_xlfn.XLOOKUP($G588,'2024'!$G:$G,'2024'!$H:$H),IFERROR(_xlfn.XLOOKUP($G588,'2025'!$G:$G,'2025'!$H:$H),IFERROR(_xlfn.XLOOKUP($G588,'2026'!$G:$G,'2026'!$H:$H),""))))))))))</f>
        <v>DEPUTADO FEDERAL</v>
      </c>
      <c r="I588" s="9" t="s">
        <v>172</v>
      </c>
      <c r="J588" s="9" t="s">
        <v>173</v>
      </c>
      <c r="K588" s="9" t="s">
        <v>40</v>
      </c>
      <c r="L588" s="9" t="s">
        <v>41</v>
      </c>
      <c r="M588" s="9" t="s">
        <v>42</v>
      </c>
      <c r="N588" s="9" t="s">
        <v>5257</v>
      </c>
      <c r="O588" s="9" t="s">
        <v>118</v>
      </c>
      <c r="P588" s="9" t="s">
        <v>45</v>
      </c>
      <c r="Q588" s="9" t="s">
        <v>46</v>
      </c>
      <c r="R588" s="9" t="s">
        <v>47</v>
      </c>
      <c r="S588" s="9" t="s">
        <v>5210</v>
      </c>
      <c r="T588" s="9" t="s">
        <v>75</v>
      </c>
      <c r="U588" s="9" t="s">
        <v>76</v>
      </c>
      <c r="V588" s="9" t="s">
        <v>75</v>
      </c>
      <c r="W588" s="9" t="s">
        <v>51</v>
      </c>
      <c r="X588" s="9" t="s">
        <v>52</v>
      </c>
      <c r="Y588" s="9" t="s">
        <v>53</v>
      </c>
      <c r="Z588" s="9" t="s">
        <v>5207</v>
      </c>
      <c r="AA588" s="9" t="s">
        <v>55</v>
      </c>
      <c r="AB588" s="9" t="s">
        <v>5248</v>
      </c>
      <c r="AC588" s="12">
        <v>0</v>
      </c>
      <c r="AD588" s="6"/>
      <c r="AE588" s="10" t="str" cm="1">
        <f t="array" aca="1" ref="AE588" ca="1">IFERROR(_xlfn.XLOOKUP(MID(CELL("filename",$A$1),FIND("]",CELL("filename",$A$1))+1,255)&amp;"|"&amp;$C588,Fonte_OM_Objeto!$G:$G,Fonte_OM_Objeto!$J:$J),"")</f>
        <v>CMBel</v>
      </c>
      <c r="AF588" s="10" t="str" cm="1">
        <f t="array" aca="1" ref="AF588" ca="1">IFERROR(_xlfn.XLOOKUP(MID(CELL("filename",$A$1),FIND("]",CELL("filename",$A$1))+1,255)&amp;"|"&amp;$C588,Fonte_OM_Objeto!$G:$G,Fonte_OM_Objeto!$K:$K),"")</f>
        <v>Readequação das instalações.</v>
      </c>
    </row>
    <row r="589" spans="1:32" s="1" customFormat="1" ht="19.7" customHeight="1" x14ac:dyDescent="0.2">
      <c r="A589" s="9" t="s">
        <v>30</v>
      </c>
      <c r="B589" s="9" t="s">
        <v>31</v>
      </c>
      <c r="C589" s="9" t="s">
        <v>5996</v>
      </c>
      <c r="D589" s="9" t="s">
        <v>33</v>
      </c>
      <c r="E589" s="9"/>
      <c r="F589" s="9" t="s">
        <v>4534</v>
      </c>
      <c r="G589" s="9" t="s">
        <v>4533</v>
      </c>
      <c r="H589" s="13" t="str">
        <f>IF($D589="BANCADA ESTADUAL (RP 7)","BANCADA ESTADUAL",IF($D589="RELATOR (RP 9)","COMISSÃO MISTA DO CONGRESSO",IFERROR(_xlfn.XLOOKUP($G589,$AH:$AH,$AI:$AI),IFERROR(_xlfn.XLOOKUP($G589,'2021'!$F:$F,'2021'!$G:$G),IFERROR(_xlfn.XLOOKUP($G589,'2022'!$G:$G,'2022'!$H:$H),IFERROR(_xlfn.XLOOKUP($G589,'2023'!$G:$G,'2023'!$H:$H),IFERROR(_xlfn.XLOOKUP($G589,'2019'!$G:$G,'2019'!$H:$H),IFERROR(_xlfn.XLOOKUP($G589,'2024'!$G:$G,'2024'!$H:$H),IFERROR(_xlfn.XLOOKUP($G589,'2025'!$G:$G,'2025'!$H:$H),IFERROR(_xlfn.XLOOKUP($G589,'2026'!$G:$G,'2026'!$H:$H),""))))))))))</f>
        <v>DEPUTADO FEDERAL</v>
      </c>
      <c r="I589" s="9" t="s">
        <v>172</v>
      </c>
      <c r="J589" s="9" t="s">
        <v>173</v>
      </c>
      <c r="K589" s="9" t="s">
        <v>40</v>
      </c>
      <c r="L589" s="9" t="s">
        <v>41</v>
      </c>
      <c r="M589" s="9" t="s">
        <v>42</v>
      </c>
      <c r="N589" s="9" t="s">
        <v>5257</v>
      </c>
      <c r="O589" s="9" t="s">
        <v>5995</v>
      </c>
      <c r="P589" s="9" t="s">
        <v>45</v>
      </c>
      <c r="Q589" s="9" t="s">
        <v>84</v>
      </c>
      <c r="R589" s="9" t="s">
        <v>45</v>
      </c>
      <c r="S589" s="9" t="s">
        <v>5218</v>
      </c>
      <c r="T589" s="9" t="s">
        <v>5994</v>
      </c>
      <c r="U589" s="9" t="s">
        <v>172</v>
      </c>
      <c r="V589" s="9" t="s">
        <v>5591</v>
      </c>
      <c r="W589" s="9" t="s">
        <v>51</v>
      </c>
      <c r="X589" s="9" t="s">
        <v>52</v>
      </c>
      <c r="Y589" s="9" t="s">
        <v>53</v>
      </c>
      <c r="Z589" s="9" t="s">
        <v>5207</v>
      </c>
      <c r="AA589" s="9" t="s">
        <v>55</v>
      </c>
      <c r="AB589" s="9" t="s">
        <v>5248</v>
      </c>
      <c r="AC589" s="12">
        <v>100000</v>
      </c>
      <c r="AD589" s="6"/>
      <c r="AE589" s="10" t="str" cm="1">
        <f t="array" aca="1" ref="AE589" ca="1">IFERROR(_xlfn.XLOOKUP(MID(CELL("filename",$A$1),FIND("]",CELL("filename",$A$1))+1,255)&amp;"|"&amp;$C589,Fonte_OM_Objeto!$G:$G,Fonte_OM_Objeto!$J:$J),"")</f>
        <v>CMBel</v>
      </c>
      <c r="AF589" s="10" t="str" cm="1">
        <f t="array" aca="1" ref="AF589" ca="1">IFERROR(_xlfn.XLOOKUP(MID(CELL("filename",$A$1),FIND("]",CELL("filename",$A$1))+1,255)&amp;"|"&amp;$C589,Fonte_OM_Objeto!$G:$G,Fonte_OM_Objeto!$K:$K),"")</f>
        <v>Readequação das instalações.</v>
      </c>
    </row>
    <row r="590" spans="1:32" s="1" customFormat="1" ht="19.7" customHeight="1" x14ac:dyDescent="0.2">
      <c r="A590" s="9" t="s">
        <v>30</v>
      </c>
      <c r="B590" s="9" t="s">
        <v>31</v>
      </c>
      <c r="C590" s="9" t="s">
        <v>5993</v>
      </c>
      <c r="D590" s="9" t="s">
        <v>33</v>
      </c>
      <c r="E590" s="9"/>
      <c r="F590" s="9" t="s">
        <v>4534</v>
      </c>
      <c r="G590" s="9" t="s">
        <v>4533</v>
      </c>
      <c r="H590" s="13" t="str">
        <f>IF($D590="BANCADA ESTADUAL (RP 7)","BANCADA ESTADUAL",IF($D590="RELATOR (RP 9)","COMISSÃO MISTA DO CONGRESSO",IFERROR(_xlfn.XLOOKUP($G590,$AH:$AH,$AI:$AI),IFERROR(_xlfn.XLOOKUP($G590,'2021'!$F:$F,'2021'!$G:$G),IFERROR(_xlfn.XLOOKUP($G590,'2022'!$G:$G,'2022'!$H:$H),IFERROR(_xlfn.XLOOKUP($G590,'2023'!$G:$G,'2023'!$H:$H),IFERROR(_xlfn.XLOOKUP($G590,'2019'!$G:$G,'2019'!$H:$H),IFERROR(_xlfn.XLOOKUP($G590,'2024'!$G:$G,'2024'!$H:$H),IFERROR(_xlfn.XLOOKUP($G590,'2025'!$G:$G,'2025'!$H:$H),IFERROR(_xlfn.XLOOKUP($G590,'2026'!$G:$G,'2026'!$H:$H),""))))))))))</f>
        <v>DEPUTADO FEDERAL</v>
      </c>
      <c r="I590" s="9" t="s">
        <v>172</v>
      </c>
      <c r="J590" s="9" t="s">
        <v>173</v>
      </c>
      <c r="K590" s="9" t="s">
        <v>40</v>
      </c>
      <c r="L590" s="9" t="s">
        <v>41</v>
      </c>
      <c r="M590" s="9" t="s">
        <v>97</v>
      </c>
      <c r="N590" s="9" t="s">
        <v>5264</v>
      </c>
      <c r="O590" s="9" t="s">
        <v>118</v>
      </c>
      <c r="P590" s="9" t="s">
        <v>45</v>
      </c>
      <c r="Q590" s="9" t="s">
        <v>46</v>
      </c>
      <c r="R590" s="9" t="s">
        <v>47</v>
      </c>
      <c r="S590" s="9" t="s">
        <v>5210</v>
      </c>
      <c r="T590" s="9" t="s">
        <v>75</v>
      </c>
      <c r="U590" s="9" t="s">
        <v>76</v>
      </c>
      <c r="V590" s="9" t="s">
        <v>75</v>
      </c>
      <c r="W590" s="9" t="s">
        <v>51</v>
      </c>
      <c r="X590" s="9" t="s">
        <v>52</v>
      </c>
      <c r="Y590" s="9" t="s">
        <v>53</v>
      </c>
      <c r="Z590" s="9" t="s">
        <v>54</v>
      </c>
      <c r="AA590" s="9" t="s">
        <v>55</v>
      </c>
      <c r="AB590" s="9" t="s">
        <v>5248</v>
      </c>
      <c r="AC590" s="12">
        <v>100000</v>
      </c>
      <c r="AD590" s="6"/>
      <c r="AE590" s="10" t="str" cm="1">
        <f t="array" aca="1" ref="AE590" ca="1">IFERROR(_xlfn.XLOOKUP(MID(CELL("filename",$A$1),FIND("]",CELL("filename",$A$1))+1,255)&amp;"|"&amp;$C590,Fonte_OM_Objeto!$G:$G,Fonte_OM_Objeto!$J:$J),"")</f>
        <v/>
      </c>
      <c r="AF590" s="10" t="str" cm="1">
        <f t="array" aca="1" ref="AF590" ca="1">IFERROR(_xlfn.XLOOKUP(MID(CELL("filename",$A$1),FIND("]",CELL("filename",$A$1))+1,255)&amp;"|"&amp;$C590,Fonte_OM_Objeto!$G:$G,Fonte_OM_Objeto!$K:$K),"")</f>
        <v/>
      </c>
    </row>
    <row r="591" spans="1:32" s="1" customFormat="1" ht="19.7" customHeight="1" x14ac:dyDescent="0.2">
      <c r="A591" s="9" t="s">
        <v>30</v>
      </c>
      <c r="B591" s="9" t="s">
        <v>31</v>
      </c>
      <c r="C591" s="9" t="s">
        <v>5989</v>
      </c>
      <c r="D591" s="9" t="s">
        <v>33</v>
      </c>
      <c r="E591" s="9"/>
      <c r="F591" s="9" t="s">
        <v>5980</v>
      </c>
      <c r="G591" s="9" t="s">
        <v>5979</v>
      </c>
      <c r="H591" s="13" t="str">
        <f>IF($D591="BANCADA ESTADUAL (RP 7)","BANCADA ESTADUAL",IF($D591="RELATOR (RP 9)","COMISSÃO MISTA DO CONGRESSO",IFERROR(_xlfn.XLOOKUP($G591,$AH:$AH,$AI:$AI),IFERROR(_xlfn.XLOOKUP($G591,'2021'!$F:$F,'2021'!$G:$G),IFERROR(_xlfn.XLOOKUP($G591,'2022'!$G:$G,'2022'!$H:$H),IFERROR(_xlfn.XLOOKUP($G591,'2023'!$G:$G,'2023'!$H:$H),IFERROR(_xlfn.XLOOKUP($G591,'2019'!$G:$G,'2019'!$H:$H),IFERROR(_xlfn.XLOOKUP($G591,'2024'!$G:$G,'2024'!$H:$H),IFERROR(_xlfn.XLOOKUP($G591,'2025'!$G:$G,'2025'!$H:$H),IFERROR(_xlfn.XLOOKUP($G591,'2026'!$G:$G,'2026'!$H:$H),""))))))))))</f>
        <v>DEPUTADO FEDERAL</v>
      </c>
      <c r="I591" s="9" t="s">
        <v>172</v>
      </c>
      <c r="J591" s="9" t="s">
        <v>173</v>
      </c>
      <c r="K591" s="9" t="s">
        <v>40</v>
      </c>
      <c r="L591" s="9" t="s">
        <v>41</v>
      </c>
      <c r="M591" s="9" t="s">
        <v>42</v>
      </c>
      <c r="N591" s="9" t="s">
        <v>5257</v>
      </c>
      <c r="O591" s="9" t="s">
        <v>5992</v>
      </c>
      <c r="P591" s="9" t="s">
        <v>45</v>
      </c>
      <c r="Q591" s="9" t="s">
        <v>84</v>
      </c>
      <c r="R591" s="9" t="s">
        <v>45</v>
      </c>
      <c r="S591" s="9" t="s">
        <v>5218</v>
      </c>
      <c r="T591" s="9" t="s">
        <v>5991</v>
      </c>
      <c r="U591" s="9" t="s">
        <v>172</v>
      </c>
      <c r="V591" s="9" t="s">
        <v>5990</v>
      </c>
      <c r="W591" s="9" t="s">
        <v>51</v>
      </c>
      <c r="X591" s="9" t="s">
        <v>52</v>
      </c>
      <c r="Y591" s="9" t="s">
        <v>53</v>
      </c>
      <c r="Z591" s="9" t="s">
        <v>5207</v>
      </c>
      <c r="AA591" s="9" t="s">
        <v>55</v>
      </c>
      <c r="AB591" s="9" t="s">
        <v>5248</v>
      </c>
      <c r="AC591" s="12">
        <v>200000</v>
      </c>
      <c r="AD591" s="6"/>
      <c r="AE591" s="10" t="str" cm="1">
        <f t="array" aca="1" ref="AE591" ca="1">IFERROR(_xlfn.XLOOKUP(MID(CELL("filename",$A$1),FIND("]",CELL("filename",$A$1))+1,255)&amp;"|"&amp;$C591,Fonte_OM_Objeto!$G:$G,Fonte_OM_Objeto!$J:$J),"")</f>
        <v>51º BIS</v>
      </c>
      <c r="AF591" s="10" t="str" cm="1">
        <f t="array" aca="1" ref="AF591" ca="1">IFERROR(_xlfn.XLOOKUP(MID(CELL("filename",$A$1),FIND("]",CELL("filename",$A$1))+1,255)&amp;"|"&amp;$C591,Fonte_OM_Objeto!$G:$G,Fonte_OM_Objeto!$K:$K),"")</f>
        <v>Readequação das instalações esportivas.</v>
      </c>
    </row>
    <row r="592" spans="1:32" s="1" customFormat="1" ht="19.7" customHeight="1" x14ac:dyDescent="0.2">
      <c r="A592" s="9" t="s">
        <v>30</v>
      </c>
      <c r="B592" s="9" t="s">
        <v>31</v>
      </c>
      <c r="C592" s="9" t="s">
        <v>5989</v>
      </c>
      <c r="D592" s="9" t="s">
        <v>33</v>
      </c>
      <c r="E592" s="9"/>
      <c r="F592" s="9" t="s">
        <v>5980</v>
      </c>
      <c r="G592" s="9" t="s">
        <v>5979</v>
      </c>
      <c r="H592" s="13" t="str">
        <f>IF($D592="BANCADA ESTADUAL (RP 7)","BANCADA ESTADUAL",IF($D592="RELATOR (RP 9)","COMISSÃO MISTA DO CONGRESSO",IFERROR(_xlfn.XLOOKUP($G592,$AH:$AH,$AI:$AI),IFERROR(_xlfn.XLOOKUP($G592,'2021'!$F:$F,'2021'!$G:$G),IFERROR(_xlfn.XLOOKUP($G592,'2022'!$G:$G,'2022'!$H:$H),IFERROR(_xlfn.XLOOKUP($G592,'2023'!$G:$G,'2023'!$H:$H),IFERROR(_xlfn.XLOOKUP($G592,'2019'!$G:$G,'2019'!$H:$H),IFERROR(_xlfn.XLOOKUP($G592,'2024'!$G:$G,'2024'!$H:$H),IFERROR(_xlfn.XLOOKUP($G592,'2025'!$G:$G,'2025'!$H:$H),IFERROR(_xlfn.XLOOKUP($G592,'2026'!$G:$G,'2026'!$H:$H),""))))))))))</f>
        <v>DEPUTADO FEDERAL</v>
      </c>
      <c r="I592" s="9" t="s">
        <v>172</v>
      </c>
      <c r="J592" s="9" t="s">
        <v>173</v>
      </c>
      <c r="K592" s="9" t="s">
        <v>40</v>
      </c>
      <c r="L592" s="9" t="s">
        <v>41</v>
      </c>
      <c r="M592" s="9" t="s">
        <v>42</v>
      </c>
      <c r="N592" s="9" t="s">
        <v>5257</v>
      </c>
      <c r="O592" s="9" t="s">
        <v>2344</v>
      </c>
      <c r="P592" s="9" t="s">
        <v>45</v>
      </c>
      <c r="Q592" s="9" t="s">
        <v>84</v>
      </c>
      <c r="R592" s="9" t="s">
        <v>45</v>
      </c>
      <c r="S592" s="9" t="s">
        <v>5208</v>
      </c>
      <c r="T592" s="9" t="s">
        <v>75</v>
      </c>
      <c r="U592" s="9" t="s">
        <v>76</v>
      </c>
      <c r="V592" s="9" t="s">
        <v>75</v>
      </c>
      <c r="W592" s="9" t="s">
        <v>51</v>
      </c>
      <c r="X592" s="9" t="s">
        <v>52</v>
      </c>
      <c r="Y592" s="9" t="s">
        <v>53</v>
      </c>
      <c r="Z592" s="9" t="s">
        <v>54</v>
      </c>
      <c r="AA592" s="9" t="s">
        <v>55</v>
      </c>
      <c r="AB592" s="9" t="s">
        <v>5248</v>
      </c>
      <c r="AC592" s="12">
        <v>0</v>
      </c>
      <c r="AD592" s="6"/>
      <c r="AE592" s="10" t="str" cm="1">
        <f t="array" aca="1" ref="AE592" ca="1">IFERROR(_xlfn.XLOOKUP(MID(CELL("filename",$A$1),FIND("]",CELL("filename",$A$1))+1,255)&amp;"|"&amp;$C592,Fonte_OM_Objeto!$G:$G,Fonte_OM_Objeto!$J:$J),"")</f>
        <v>51º BIS</v>
      </c>
      <c r="AF592" s="10" t="str" cm="1">
        <f t="array" aca="1" ref="AF592" ca="1">IFERROR(_xlfn.XLOOKUP(MID(CELL("filename",$A$1),FIND("]",CELL("filename",$A$1))+1,255)&amp;"|"&amp;$C592,Fonte_OM_Objeto!$G:$G,Fonte_OM_Objeto!$K:$K),"")</f>
        <v>Readequação das instalações esportivas.</v>
      </c>
    </row>
    <row r="593" spans="1:32" s="1" customFormat="1" ht="19.7" customHeight="1" x14ac:dyDescent="0.2">
      <c r="A593" s="9" t="s">
        <v>30</v>
      </c>
      <c r="B593" s="9" t="s">
        <v>31</v>
      </c>
      <c r="C593" s="9" t="s">
        <v>5988</v>
      </c>
      <c r="D593" s="9" t="s">
        <v>33</v>
      </c>
      <c r="E593" s="9"/>
      <c r="F593" s="9" t="s">
        <v>5980</v>
      </c>
      <c r="G593" s="9" t="s">
        <v>5979</v>
      </c>
      <c r="H593" s="13" t="str">
        <f>IF($D593="BANCADA ESTADUAL (RP 7)","BANCADA ESTADUAL",IF($D593="RELATOR (RP 9)","COMISSÃO MISTA DO CONGRESSO",IFERROR(_xlfn.XLOOKUP($G593,$AH:$AH,$AI:$AI),IFERROR(_xlfn.XLOOKUP($G593,'2021'!$F:$F,'2021'!$G:$G),IFERROR(_xlfn.XLOOKUP($G593,'2022'!$G:$G,'2022'!$H:$H),IFERROR(_xlfn.XLOOKUP($G593,'2023'!$G:$G,'2023'!$H:$H),IFERROR(_xlfn.XLOOKUP($G593,'2019'!$G:$G,'2019'!$H:$H),IFERROR(_xlfn.XLOOKUP($G593,'2024'!$G:$G,'2024'!$H:$H),IFERROR(_xlfn.XLOOKUP($G593,'2025'!$G:$G,'2025'!$H:$H),IFERROR(_xlfn.XLOOKUP($G593,'2026'!$G:$G,'2026'!$H:$H),""))))))))))</f>
        <v>DEPUTADO FEDERAL</v>
      </c>
      <c r="I593" s="9" t="s">
        <v>172</v>
      </c>
      <c r="J593" s="9" t="s">
        <v>173</v>
      </c>
      <c r="K593" s="9" t="s">
        <v>40</v>
      </c>
      <c r="L593" s="9" t="s">
        <v>41</v>
      </c>
      <c r="M593" s="9" t="s">
        <v>97</v>
      </c>
      <c r="N593" s="9" t="s">
        <v>5264</v>
      </c>
      <c r="O593" s="9" t="s">
        <v>5246</v>
      </c>
      <c r="P593" s="9" t="s">
        <v>45</v>
      </c>
      <c r="Q593" s="9" t="s">
        <v>46</v>
      </c>
      <c r="R593" s="9" t="s">
        <v>5235</v>
      </c>
      <c r="S593" s="9" t="s">
        <v>5210</v>
      </c>
      <c r="T593" s="9" t="s">
        <v>75</v>
      </c>
      <c r="U593" s="9" t="s">
        <v>76</v>
      </c>
      <c r="V593" s="9" t="s">
        <v>75</v>
      </c>
      <c r="W593" s="9" t="s">
        <v>51</v>
      </c>
      <c r="X593" s="9" t="s">
        <v>52</v>
      </c>
      <c r="Y593" s="9" t="s">
        <v>53</v>
      </c>
      <c r="Z593" s="9" t="s">
        <v>54</v>
      </c>
      <c r="AA593" s="9" t="s">
        <v>55</v>
      </c>
      <c r="AB593" s="9" t="s">
        <v>5248</v>
      </c>
      <c r="AC593" s="12">
        <v>0</v>
      </c>
      <c r="AD593" s="6"/>
      <c r="AE593" s="10" t="str" cm="1">
        <f t="array" aca="1" ref="AE593" ca="1">IFERROR(_xlfn.XLOOKUP(MID(CELL("filename",$A$1),FIND("]",CELL("filename",$A$1))+1,255)&amp;"|"&amp;$C593,Fonte_OM_Objeto!$G:$G,Fonte_OM_Objeto!$J:$J),"")</f>
        <v/>
      </c>
      <c r="AF593" s="10" t="str" cm="1">
        <f t="array" aca="1" ref="AF593" ca="1">IFERROR(_xlfn.XLOOKUP(MID(CELL("filename",$A$1),FIND("]",CELL("filename",$A$1))+1,255)&amp;"|"&amp;$C593,Fonte_OM_Objeto!$G:$G,Fonte_OM_Objeto!$K:$K),"")</f>
        <v/>
      </c>
    </row>
    <row r="594" spans="1:32" s="1" customFormat="1" ht="19.7" customHeight="1" x14ac:dyDescent="0.2">
      <c r="A594" s="9" t="s">
        <v>30</v>
      </c>
      <c r="B594" s="9" t="s">
        <v>31</v>
      </c>
      <c r="C594" s="9" t="s">
        <v>5987</v>
      </c>
      <c r="D594" s="9" t="s">
        <v>33</v>
      </c>
      <c r="E594" s="9"/>
      <c r="F594" s="9" t="s">
        <v>5980</v>
      </c>
      <c r="G594" s="9" t="s">
        <v>5979</v>
      </c>
      <c r="H594" s="13" t="str">
        <f>IF($D594="BANCADA ESTADUAL (RP 7)","BANCADA ESTADUAL",IF($D594="RELATOR (RP 9)","COMISSÃO MISTA DO CONGRESSO",IFERROR(_xlfn.XLOOKUP($G594,$AH:$AH,$AI:$AI),IFERROR(_xlfn.XLOOKUP($G594,'2021'!$F:$F,'2021'!$G:$G),IFERROR(_xlfn.XLOOKUP($G594,'2022'!$G:$G,'2022'!$H:$H),IFERROR(_xlfn.XLOOKUP($G594,'2023'!$G:$G,'2023'!$H:$H),IFERROR(_xlfn.XLOOKUP($G594,'2019'!$G:$G,'2019'!$H:$H),IFERROR(_xlfn.XLOOKUP($G594,'2024'!$G:$G,'2024'!$H:$H),IFERROR(_xlfn.XLOOKUP($G594,'2025'!$G:$G,'2025'!$H:$H),IFERROR(_xlfn.XLOOKUP($G594,'2026'!$G:$G,'2026'!$H:$H),""))))))))))</f>
        <v>DEPUTADO FEDERAL</v>
      </c>
      <c r="I594" s="9" t="s">
        <v>172</v>
      </c>
      <c r="J594" s="9" t="s">
        <v>173</v>
      </c>
      <c r="K594" s="9" t="s">
        <v>40</v>
      </c>
      <c r="L594" s="9" t="s">
        <v>41</v>
      </c>
      <c r="M594" s="9" t="s">
        <v>42</v>
      </c>
      <c r="N594" s="9" t="s">
        <v>5257</v>
      </c>
      <c r="O594" s="9" t="s">
        <v>5986</v>
      </c>
      <c r="P594" s="9" t="s">
        <v>45</v>
      </c>
      <c r="Q594" s="9" t="s">
        <v>84</v>
      </c>
      <c r="R594" s="9" t="s">
        <v>45</v>
      </c>
      <c r="S594" s="9" t="s">
        <v>5218</v>
      </c>
      <c r="T594" s="9" t="s">
        <v>5985</v>
      </c>
      <c r="U594" s="9" t="s">
        <v>172</v>
      </c>
      <c r="V594" s="9" t="s">
        <v>5984</v>
      </c>
      <c r="W594" s="9" t="s">
        <v>51</v>
      </c>
      <c r="X594" s="9" t="s">
        <v>102</v>
      </c>
      <c r="Y594" s="9" t="s">
        <v>53</v>
      </c>
      <c r="Z594" s="9" t="s">
        <v>5207</v>
      </c>
      <c r="AA594" s="9" t="s">
        <v>55</v>
      </c>
      <c r="AB594" s="9" t="s">
        <v>5248</v>
      </c>
      <c r="AC594" s="12">
        <v>0</v>
      </c>
      <c r="AD594" s="6"/>
      <c r="AE594" s="10" t="str" cm="1">
        <f t="array" aca="1" ref="AE594" ca="1">IFERROR(_xlfn.XLOOKUP(MID(CELL("filename",$A$1),FIND("]",CELL("filename",$A$1))+1,255)&amp;"|"&amp;$C594,Fonte_OM_Objeto!$G:$G,Fonte_OM_Objeto!$J:$J),"")</f>
        <v/>
      </c>
      <c r="AF594" s="10" t="str" cm="1">
        <f t="array" aca="1" ref="AF594" ca="1">IFERROR(_xlfn.XLOOKUP(MID(CELL("filename",$A$1),FIND("]",CELL("filename",$A$1))+1,255)&amp;"|"&amp;$C594,Fonte_OM_Objeto!$G:$G,Fonte_OM_Objeto!$K:$K),"")</f>
        <v/>
      </c>
    </row>
    <row r="595" spans="1:32" s="1" customFormat="1" ht="19.7" customHeight="1" x14ac:dyDescent="0.2">
      <c r="A595" s="9" t="s">
        <v>30</v>
      </c>
      <c r="B595" s="9" t="s">
        <v>31</v>
      </c>
      <c r="C595" s="9" t="s">
        <v>5983</v>
      </c>
      <c r="D595" s="9" t="s">
        <v>33</v>
      </c>
      <c r="E595" s="9"/>
      <c r="F595" s="9" t="s">
        <v>5980</v>
      </c>
      <c r="G595" s="9" t="s">
        <v>5979</v>
      </c>
      <c r="H595" s="13" t="str">
        <f>IF($D595="BANCADA ESTADUAL (RP 7)","BANCADA ESTADUAL",IF($D595="RELATOR (RP 9)","COMISSÃO MISTA DO CONGRESSO",IFERROR(_xlfn.XLOOKUP($G595,$AH:$AH,$AI:$AI),IFERROR(_xlfn.XLOOKUP($G595,'2021'!$F:$F,'2021'!$G:$G),IFERROR(_xlfn.XLOOKUP($G595,'2022'!$G:$G,'2022'!$H:$H),IFERROR(_xlfn.XLOOKUP($G595,'2023'!$G:$G,'2023'!$H:$H),IFERROR(_xlfn.XLOOKUP($G595,'2019'!$G:$G,'2019'!$H:$H),IFERROR(_xlfn.XLOOKUP($G595,'2024'!$G:$G,'2024'!$H:$H),IFERROR(_xlfn.XLOOKUP($G595,'2025'!$G:$G,'2025'!$H:$H),IFERROR(_xlfn.XLOOKUP($G595,'2026'!$G:$G,'2026'!$H:$H),""))))))))))</f>
        <v>DEPUTADO FEDERAL</v>
      </c>
      <c r="I595" s="9" t="s">
        <v>172</v>
      </c>
      <c r="J595" s="9" t="s">
        <v>173</v>
      </c>
      <c r="K595" s="9" t="s">
        <v>40</v>
      </c>
      <c r="L595" s="9" t="s">
        <v>41</v>
      </c>
      <c r="M595" s="9" t="s">
        <v>70</v>
      </c>
      <c r="N595" s="9" t="s">
        <v>71</v>
      </c>
      <c r="O595" s="9" t="s">
        <v>5239</v>
      </c>
      <c r="P595" s="9" t="s">
        <v>45</v>
      </c>
      <c r="Q595" s="9" t="s">
        <v>62</v>
      </c>
      <c r="R595" s="9" t="s">
        <v>45</v>
      </c>
      <c r="S595" s="9" t="s">
        <v>5237</v>
      </c>
      <c r="T595" s="9" t="s">
        <v>75</v>
      </c>
      <c r="U595" s="9" t="s">
        <v>76</v>
      </c>
      <c r="V595" s="9" t="s">
        <v>75</v>
      </c>
      <c r="W595" s="9" t="s">
        <v>51</v>
      </c>
      <c r="X595" s="9" t="s">
        <v>102</v>
      </c>
      <c r="Y595" s="9" t="s">
        <v>53</v>
      </c>
      <c r="Z595" s="9" t="s">
        <v>5207</v>
      </c>
      <c r="AA595" s="9" t="s">
        <v>55</v>
      </c>
      <c r="AB595" s="9" t="s">
        <v>5248</v>
      </c>
      <c r="AC595" s="12">
        <v>0</v>
      </c>
      <c r="AD595" s="6"/>
      <c r="AE595" s="10" t="str" cm="1">
        <f t="array" aca="1" ref="AE595" ca="1">IFERROR(_xlfn.XLOOKUP(MID(CELL("filename",$A$1),FIND("]",CELL("filename",$A$1))+1,255)&amp;"|"&amp;$C595,Fonte_OM_Objeto!$G:$G,Fonte_OM_Objeto!$J:$J),"")</f>
        <v/>
      </c>
      <c r="AF595" s="10" t="str" cm="1">
        <f t="array" aca="1" ref="AF595" ca="1">IFERROR(_xlfn.XLOOKUP(MID(CELL("filename",$A$1),FIND("]",CELL("filename",$A$1))+1,255)&amp;"|"&amp;$C595,Fonte_OM_Objeto!$G:$G,Fonte_OM_Objeto!$K:$K),"")</f>
        <v/>
      </c>
    </row>
    <row r="596" spans="1:32" s="1" customFormat="1" ht="19.7" customHeight="1" x14ac:dyDescent="0.2">
      <c r="A596" s="9" t="s">
        <v>30</v>
      </c>
      <c r="B596" s="9" t="s">
        <v>31</v>
      </c>
      <c r="C596" s="9" t="s">
        <v>5982</v>
      </c>
      <c r="D596" s="9" t="s">
        <v>33</v>
      </c>
      <c r="E596" s="9"/>
      <c r="F596" s="9" t="s">
        <v>5980</v>
      </c>
      <c r="G596" s="9" t="s">
        <v>5979</v>
      </c>
      <c r="H596" s="13" t="str">
        <f>IF($D596="BANCADA ESTADUAL (RP 7)","BANCADA ESTADUAL",IF($D596="RELATOR (RP 9)","COMISSÃO MISTA DO CONGRESSO",IFERROR(_xlfn.XLOOKUP($G596,$AH:$AH,$AI:$AI),IFERROR(_xlfn.XLOOKUP($G596,'2021'!$F:$F,'2021'!$G:$G),IFERROR(_xlfn.XLOOKUP($G596,'2022'!$G:$G,'2022'!$H:$H),IFERROR(_xlfn.XLOOKUP($G596,'2023'!$G:$G,'2023'!$H:$H),IFERROR(_xlfn.XLOOKUP($G596,'2019'!$G:$G,'2019'!$H:$H),IFERROR(_xlfn.XLOOKUP($G596,'2024'!$G:$G,'2024'!$H:$H),IFERROR(_xlfn.XLOOKUP($G596,'2025'!$G:$G,'2025'!$H:$H),IFERROR(_xlfn.XLOOKUP($G596,'2026'!$G:$G,'2026'!$H:$H),""))))))))))</f>
        <v>DEPUTADO FEDERAL</v>
      </c>
      <c r="I596" s="9" t="s">
        <v>172</v>
      </c>
      <c r="J596" s="9" t="s">
        <v>173</v>
      </c>
      <c r="K596" s="9" t="s">
        <v>40</v>
      </c>
      <c r="L596" s="9" t="s">
        <v>41</v>
      </c>
      <c r="M596" s="9" t="s">
        <v>59</v>
      </c>
      <c r="N596" s="9" t="s">
        <v>5252</v>
      </c>
      <c r="O596" s="9" t="s">
        <v>2347</v>
      </c>
      <c r="P596" s="9" t="s">
        <v>45</v>
      </c>
      <c r="Q596" s="9" t="s">
        <v>62</v>
      </c>
      <c r="R596" s="9" t="s">
        <v>45</v>
      </c>
      <c r="S596" s="9" t="s">
        <v>5218</v>
      </c>
      <c r="T596" s="9" t="s">
        <v>75</v>
      </c>
      <c r="U596" s="9" t="s">
        <v>76</v>
      </c>
      <c r="V596" s="9" t="s">
        <v>75</v>
      </c>
      <c r="W596" s="9" t="s">
        <v>51</v>
      </c>
      <c r="X596" s="9" t="s">
        <v>102</v>
      </c>
      <c r="Y596" s="9" t="s">
        <v>53</v>
      </c>
      <c r="Z596" s="9" t="s">
        <v>5207</v>
      </c>
      <c r="AA596" s="9" t="s">
        <v>55</v>
      </c>
      <c r="AB596" s="9" t="s">
        <v>5248</v>
      </c>
      <c r="AC596" s="12">
        <v>200000</v>
      </c>
      <c r="AD596" s="6"/>
      <c r="AE596" s="10" t="str" cm="1">
        <f t="array" aca="1" ref="AE596" ca="1">IFERROR(_xlfn.XLOOKUP(MID(CELL("filename",$A$1),FIND("]",CELL("filename",$A$1))+1,255)&amp;"|"&amp;$C596,Fonte_OM_Objeto!$G:$G,Fonte_OM_Objeto!$J:$J),"")</f>
        <v/>
      </c>
      <c r="AF596" s="10" t="str" cm="1">
        <f t="array" aca="1" ref="AF596" ca="1">IFERROR(_xlfn.XLOOKUP(MID(CELL("filename",$A$1),FIND("]",CELL("filename",$A$1))+1,255)&amp;"|"&amp;$C596,Fonte_OM_Objeto!$G:$G,Fonte_OM_Objeto!$K:$K),"")</f>
        <v/>
      </c>
    </row>
    <row r="597" spans="1:32" s="1" customFormat="1" ht="19.7" customHeight="1" x14ac:dyDescent="0.2">
      <c r="A597" s="9" t="s">
        <v>30</v>
      </c>
      <c r="B597" s="9" t="s">
        <v>31</v>
      </c>
      <c r="C597" s="9" t="s">
        <v>5981</v>
      </c>
      <c r="D597" s="9" t="s">
        <v>33</v>
      </c>
      <c r="E597" s="9"/>
      <c r="F597" s="9" t="s">
        <v>5980</v>
      </c>
      <c r="G597" s="9" t="s">
        <v>5979</v>
      </c>
      <c r="H597" s="13" t="str">
        <f>IF($D597="BANCADA ESTADUAL (RP 7)","BANCADA ESTADUAL",IF($D597="RELATOR (RP 9)","COMISSÃO MISTA DO CONGRESSO",IFERROR(_xlfn.XLOOKUP($G597,$AH:$AH,$AI:$AI),IFERROR(_xlfn.XLOOKUP($G597,'2021'!$F:$F,'2021'!$G:$G),IFERROR(_xlfn.XLOOKUP($G597,'2022'!$G:$G,'2022'!$H:$H),IFERROR(_xlfn.XLOOKUP($G597,'2023'!$G:$G,'2023'!$H:$H),IFERROR(_xlfn.XLOOKUP($G597,'2019'!$G:$G,'2019'!$H:$H),IFERROR(_xlfn.XLOOKUP($G597,'2024'!$G:$G,'2024'!$H:$H),IFERROR(_xlfn.XLOOKUP($G597,'2025'!$G:$G,'2025'!$H:$H),IFERROR(_xlfn.XLOOKUP($G597,'2026'!$G:$G,'2026'!$H:$H),""))))))))))</f>
        <v>DEPUTADO FEDERAL</v>
      </c>
      <c r="I597" s="9" t="s">
        <v>172</v>
      </c>
      <c r="J597" s="9" t="s">
        <v>173</v>
      </c>
      <c r="K597" s="9" t="s">
        <v>40</v>
      </c>
      <c r="L597" s="9" t="s">
        <v>41</v>
      </c>
      <c r="M597" s="9" t="s">
        <v>97</v>
      </c>
      <c r="N597" s="9" t="s">
        <v>5264</v>
      </c>
      <c r="O597" s="9" t="s">
        <v>130</v>
      </c>
      <c r="P597" s="9" t="s">
        <v>45</v>
      </c>
      <c r="Q597" s="9" t="s">
        <v>109</v>
      </c>
      <c r="R597" s="9" t="s">
        <v>47</v>
      </c>
      <c r="S597" s="9" t="s">
        <v>5267</v>
      </c>
      <c r="T597" s="9" t="s">
        <v>75</v>
      </c>
      <c r="U597" s="9" t="s">
        <v>76</v>
      </c>
      <c r="V597" s="9" t="s">
        <v>75</v>
      </c>
      <c r="W597" s="9" t="s">
        <v>111</v>
      </c>
      <c r="X597" s="9" t="s">
        <v>52</v>
      </c>
      <c r="Y597" s="9" t="s">
        <v>53</v>
      </c>
      <c r="Z597" s="9" t="s">
        <v>54</v>
      </c>
      <c r="AA597" s="9" t="s">
        <v>55</v>
      </c>
      <c r="AB597" s="9" t="s">
        <v>5248</v>
      </c>
      <c r="AC597" s="12">
        <v>200227</v>
      </c>
      <c r="AD597" s="6"/>
      <c r="AE597" s="10" t="str" cm="1">
        <f t="array" aca="1" ref="AE597" ca="1">IFERROR(_xlfn.XLOOKUP(MID(CELL("filename",$A$1),FIND("]",CELL("filename",$A$1))+1,255)&amp;"|"&amp;$C597,Fonte_OM_Objeto!$G:$G,Fonte_OM_Objeto!$J:$J),"")</f>
        <v/>
      </c>
      <c r="AF597" s="10" t="str" cm="1">
        <f t="array" aca="1" ref="AF597" ca="1">IFERROR(_xlfn.XLOOKUP(MID(CELL("filename",$A$1),FIND("]",CELL("filename",$A$1))+1,255)&amp;"|"&amp;$C597,Fonte_OM_Objeto!$G:$G,Fonte_OM_Objeto!$K:$K),"")</f>
        <v/>
      </c>
    </row>
    <row r="598" spans="1:32" s="1" customFormat="1" ht="19.7" customHeight="1" x14ac:dyDescent="0.2">
      <c r="A598" s="9" t="s">
        <v>30</v>
      </c>
      <c r="B598" s="9" t="s">
        <v>31</v>
      </c>
      <c r="C598" s="9" t="s">
        <v>2187</v>
      </c>
      <c r="D598" s="9" t="s">
        <v>33</v>
      </c>
      <c r="E598" s="9"/>
      <c r="F598" s="9" t="s">
        <v>406</v>
      </c>
      <c r="G598" s="9" t="s">
        <v>407</v>
      </c>
      <c r="H598" s="13" t="str">
        <f>IF($D598="BANCADA ESTADUAL (RP 7)","BANCADA ESTADUAL",IF($D598="RELATOR (RP 9)","COMISSÃO MISTA DO CONGRESSO",IFERROR(_xlfn.XLOOKUP($G598,$AH:$AH,$AI:$AI),IFERROR(_xlfn.XLOOKUP($G598,'2021'!$F:$F,'2021'!$G:$G),IFERROR(_xlfn.XLOOKUP($G598,'2022'!$G:$G,'2022'!$H:$H),IFERROR(_xlfn.XLOOKUP($G598,'2023'!$G:$G,'2023'!$H:$H),IFERROR(_xlfn.XLOOKUP($G598,'2019'!$G:$G,'2019'!$H:$H),IFERROR(_xlfn.XLOOKUP($G598,'2024'!$G:$G,'2024'!$H:$H),IFERROR(_xlfn.XLOOKUP($G598,'2025'!$G:$G,'2025'!$H:$H),IFERROR(_xlfn.XLOOKUP($G598,'2026'!$G:$G,'2026'!$H:$H),""))))))))))</f>
        <v>DEPUTADO FEDERAL</v>
      </c>
      <c r="I598" s="9" t="s">
        <v>38</v>
      </c>
      <c r="J598" s="9" t="s">
        <v>191</v>
      </c>
      <c r="K598" s="9" t="s">
        <v>40</v>
      </c>
      <c r="L598" s="9" t="s">
        <v>41</v>
      </c>
      <c r="M598" s="9" t="s">
        <v>408</v>
      </c>
      <c r="N598" s="9" t="s">
        <v>409</v>
      </c>
      <c r="O598" s="9" t="s">
        <v>2739</v>
      </c>
      <c r="P598" s="9" t="s">
        <v>45</v>
      </c>
      <c r="Q598" s="9" t="s">
        <v>411</v>
      </c>
      <c r="R598" s="9" t="s">
        <v>2353</v>
      </c>
      <c r="S598" s="9" t="s">
        <v>5211</v>
      </c>
      <c r="T598" s="9" t="s">
        <v>75</v>
      </c>
      <c r="U598" s="9" t="s">
        <v>76</v>
      </c>
      <c r="V598" s="9" t="s">
        <v>75</v>
      </c>
      <c r="W598" s="9" t="s">
        <v>51</v>
      </c>
      <c r="X598" s="9" t="s">
        <v>102</v>
      </c>
      <c r="Y598" s="9" t="s">
        <v>53</v>
      </c>
      <c r="Z598" s="9" t="s">
        <v>54</v>
      </c>
      <c r="AA598" s="9" t="s">
        <v>55</v>
      </c>
      <c r="AB598" s="9" t="s">
        <v>5248</v>
      </c>
      <c r="AC598" s="12">
        <v>140000</v>
      </c>
      <c r="AD598" s="6"/>
      <c r="AE598" s="10" t="str" cm="1">
        <f t="array" aca="1" ref="AE598" ca="1">IFERROR(_xlfn.XLOOKUP(MID(CELL("filename",$A$1),FIND("]",CELL("filename",$A$1))+1,255)&amp;"|"&amp;$C598,Fonte_OM_Objeto!$G:$G,Fonte_OM_Objeto!$J:$J),"")</f>
        <v/>
      </c>
      <c r="AF598" s="10" t="str" cm="1">
        <f t="array" aca="1" ref="AF598" ca="1">IFERROR(_xlfn.XLOOKUP(MID(CELL("filename",$A$1),FIND("]",CELL("filename",$A$1))+1,255)&amp;"|"&amp;$C598,Fonte_OM_Objeto!$G:$G,Fonte_OM_Objeto!$K:$K),"")</f>
        <v/>
      </c>
    </row>
    <row r="599" spans="1:32" s="1" customFormat="1" ht="19.7" customHeight="1" x14ac:dyDescent="0.2">
      <c r="A599" s="9" t="s">
        <v>30</v>
      </c>
      <c r="B599" s="9" t="s">
        <v>31</v>
      </c>
      <c r="C599" s="9" t="s">
        <v>2187</v>
      </c>
      <c r="D599" s="9" t="s">
        <v>33</v>
      </c>
      <c r="E599" s="9"/>
      <c r="F599" s="9" t="s">
        <v>406</v>
      </c>
      <c r="G599" s="9" t="s">
        <v>407</v>
      </c>
      <c r="H599" s="13" t="str">
        <f>IF($D599="BANCADA ESTADUAL (RP 7)","BANCADA ESTADUAL",IF($D599="RELATOR (RP 9)","COMISSÃO MISTA DO CONGRESSO",IFERROR(_xlfn.XLOOKUP($G599,$AH:$AH,$AI:$AI),IFERROR(_xlfn.XLOOKUP($G599,'2021'!$F:$F,'2021'!$G:$G),IFERROR(_xlfn.XLOOKUP($G599,'2022'!$G:$G,'2022'!$H:$H),IFERROR(_xlfn.XLOOKUP($G599,'2023'!$G:$G,'2023'!$H:$H),IFERROR(_xlfn.XLOOKUP($G599,'2019'!$G:$G,'2019'!$H:$H),IFERROR(_xlfn.XLOOKUP($G599,'2024'!$G:$G,'2024'!$H:$H),IFERROR(_xlfn.XLOOKUP($G599,'2025'!$G:$G,'2025'!$H:$H),IFERROR(_xlfn.XLOOKUP($G599,'2026'!$G:$G,'2026'!$H:$H),""))))))))))</f>
        <v>DEPUTADO FEDERAL</v>
      </c>
      <c r="I599" s="9" t="s">
        <v>38</v>
      </c>
      <c r="J599" s="9" t="s">
        <v>191</v>
      </c>
      <c r="K599" s="9" t="s">
        <v>40</v>
      </c>
      <c r="L599" s="9" t="s">
        <v>41</v>
      </c>
      <c r="M599" s="9" t="s">
        <v>408</v>
      </c>
      <c r="N599" s="9" t="s">
        <v>409</v>
      </c>
      <c r="O599" s="9" t="s">
        <v>2739</v>
      </c>
      <c r="P599" s="9" t="s">
        <v>45</v>
      </c>
      <c r="Q599" s="9" t="s">
        <v>411</v>
      </c>
      <c r="R599" s="9" t="s">
        <v>2353</v>
      </c>
      <c r="S599" s="9" t="s">
        <v>5211</v>
      </c>
      <c r="T599" s="9" t="s">
        <v>75</v>
      </c>
      <c r="U599" s="9" t="s">
        <v>76</v>
      </c>
      <c r="V599" s="9" t="s">
        <v>75</v>
      </c>
      <c r="W599" s="9" t="s">
        <v>51</v>
      </c>
      <c r="X599" s="9" t="s">
        <v>52</v>
      </c>
      <c r="Y599" s="9" t="s">
        <v>53</v>
      </c>
      <c r="Z599" s="9" t="s">
        <v>54</v>
      </c>
      <c r="AA599" s="9" t="s">
        <v>55</v>
      </c>
      <c r="AB599" s="9" t="s">
        <v>5248</v>
      </c>
      <c r="AC599" s="12">
        <v>110000</v>
      </c>
      <c r="AD599" s="6"/>
      <c r="AE599" s="10" t="str" cm="1">
        <f t="array" aca="1" ref="AE599" ca="1">IFERROR(_xlfn.XLOOKUP(MID(CELL("filename",$A$1),FIND("]",CELL("filename",$A$1))+1,255)&amp;"|"&amp;$C599,Fonte_OM_Objeto!$G:$G,Fonte_OM_Objeto!$J:$J),"")</f>
        <v/>
      </c>
      <c r="AF599" s="10" t="str" cm="1">
        <f t="array" aca="1" ref="AF599" ca="1">IFERROR(_xlfn.XLOOKUP(MID(CELL("filename",$A$1),FIND("]",CELL("filename",$A$1))+1,255)&amp;"|"&amp;$C599,Fonte_OM_Objeto!$G:$G,Fonte_OM_Objeto!$K:$K),"")</f>
        <v/>
      </c>
    </row>
    <row r="600" spans="1:32" s="1" customFormat="1" ht="19.7" customHeight="1" x14ac:dyDescent="0.2">
      <c r="A600" s="9" t="s">
        <v>30</v>
      </c>
      <c r="B600" s="9" t="s">
        <v>31</v>
      </c>
      <c r="C600" s="9" t="s">
        <v>5978</v>
      </c>
      <c r="D600" s="9" t="s">
        <v>33</v>
      </c>
      <c r="E600" s="9"/>
      <c r="F600" s="9" t="s">
        <v>5977</v>
      </c>
      <c r="G600" s="9" t="s">
        <v>5976</v>
      </c>
      <c r="H600" s="13" t="str">
        <f>IF($D600="BANCADA ESTADUAL (RP 7)","BANCADA ESTADUAL",IF($D600="RELATOR (RP 9)","COMISSÃO MISTA DO CONGRESSO",IFERROR(_xlfn.XLOOKUP($G600,$AH:$AH,$AI:$AI),IFERROR(_xlfn.XLOOKUP($G600,'2021'!$F:$F,'2021'!$G:$G),IFERROR(_xlfn.XLOOKUP($G600,'2022'!$G:$G,'2022'!$H:$H),IFERROR(_xlfn.XLOOKUP($G600,'2023'!$G:$G,'2023'!$H:$H),IFERROR(_xlfn.XLOOKUP($G600,'2019'!$G:$G,'2019'!$H:$H),IFERROR(_xlfn.XLOOKUP($G600,'2024'!$G:$G,'2024'!$H:$H),IFERROR(_xlfn.XLOOKUP($G600,'2025'!$G:$G,'2025'!$H:$H),IFERROR(_xlfn.XLOOKUP($G600,'2026'!$G:$G,'2026'!$H:$H),""))))))))))</f>
        <v>DEPUTADO FEDERAL</v>
      </c>
      <c r="I600" s="9" t="s">
        <v>96</v>
      </c>
      <c r="J600" s="9" t="s">
        <v>69</v>
      </c>
      <c r="K600" s="9" t="s">
        <v>40</v>
      </c>
      <c r="L600" s="9" t="s">
        <v>41</v>
      </c>
      <c r="M600" s="9" t="s">
        <v>97</v>
      </c>
      <c r="N600" s="9" t="s">
        <v>5264</v>
      </c>
      <c r="O600" s="9" t="s">
        <v>5268</v>
      </c>
      <c r="P600" s="9" t="s">
        <v>45</v>
      </c>
      <c r="Q600" s="9" t="s">
        <v>109</v>
      </c>
      <c r="R600" s="9" t="s">
        <v>5235</v>
      </c>
      <c r="S600" s="9" t="s">
        <v>5267</v>
      </c>
      <c r="T600" s="9" t="s">
        <v>75</v>
      </c>
      <c r="U600" s="9" t="s">
        <v>76</v>
      </c>
      <c r="V600" s="9" t="s">
        <v>75</v>
      </c>
      <c r="W600" s="9" t="s">
        <v>111</v>
      </c>
      <c r="X600" s="9" t="s">
        <v>52</v>
      </c>
      <c r="Y600" s="9" t="s">
        <v>53</v>
      </c>
      <c r="Z600" s="9" t="s">
        <v>5207</v>
      </c>
      <c r="AA600" s="9" t="s">
        <v>55</v>
      </c>
      <c r="AB600" s="9" t="s">
        <v>5248</v>
      </c>
      <c r="AC600" s="12">
        <v>0</v>
      </c>
      <c r="AD600" s="6"/>
      <c r="AE600" s="10" t="str" cm="1">
        <f t="array" aca="1" ref="AE600" ca="1">IFERROR(_xlfn.XLOOKUP(MID(CELL("filename",$A$1),FIND("]",CELL("filename",$A$1))+1,255)&amp;"|"&amp;$C600,Fonte_OM_Objeto!$G:$G,Fonte_OM_Objeto!$J:$J),"")</f>
        <v/>
      </c>
      <c r="AF600" s="10" t="str" cm="1">
        <f t="array" aca="1" ref="AF600" ca="1">IFERROR(_xlfn.XLOOKUP(MID(CELL("filename",$A$1),FIND("]",CELL("filename",$A$1))+1,255)&amp;"|"&amp;$C600,Fonte_OM_Objeto!$G:$G,Fonte_OM_Objeto!$K:$K),"")</f>
        <v/>
      </c>
    </row>
    <row r="601" spans="1:32" s="1" customFormat="1" ht="19.7" customHeight="1" x14ac:dyDescent="0.2">
      <c r="A601" s="9" t="s">
        <v>30</v>
      </c>
      <c r="B601" s="9" t="s">
        <v>31</v>
      </c>
      <c r="C601" s="9" t="s">
        <v>5975</v>
      </c>
      <c r="D601" s="9" t="s">
        <v>33</v>
      </c>
      <c r="E601" s="9"/>
      <c r="F601" s="9" t="s">
        <v>5974</v>
      </c>
      <c r="G601" s="9" t="s">
        <v>5973</v>
      </c>
      <c r="H601" s="13" t="str">
        <f>IF($D601="BANCADA ESTADUAL (RP 7)","BANCADA ESTADUAL",IF($D601="RELATOR (RP 9)","COMISSÃO MISTA DO CONGRESSO",IFERROR(_xlfn.XLOOKUP($G601,$AH:$AH,$AI:$AI),IFERROR(_xlfn.XLOOKUP($G601,'2021'!$F:$F,'2021'!$G:$G),IFERROR(_xlfn.XLOOKUP($G601,'2022'!$G:$G,'2022'!$H:$H),IFERROR(_xlfn.XLOOKUP($G601,'2023'!$G:$G,'2023'!$H:$H),IFERROR(_xlfn.XLOOKUP($G601,'2019'!$G:$G,'2019'!$H:$H),IFERROR(_xlfn.XLOOKUP($G601,'2024'!$G:$G,'2024'!$H:$H),IFERROR(_xlfn.XLOOKUP($G601,'2025'!$G:$G,'2025'!$H:$H),IFERROR(_xlfn.XLOOKUP($G601,'2026'!$G:$G,'2026'!$H:$H),""))))))))))</f>
        <v>DEPUTADO FEDERAL</v>
      </c>
      <c r="I601" s="9" t="s">
        <v>340</v>
      </c>
      <c r="J601" s="9" t="s">
        <v>225</v>
      </c>
      <c r="K601" s="9" t="s">
        <v>40</v>
      </c>
      <c r="L601" s="9" t="s">
        <v>41</v>
      </c>
      <c r="M601" s="9" t="s">
        <v>59</v>
      </c>
      <c r="N601" s="9" t="s">
        <v>5252</v>
      </c>
      <c r="O601" s="9" t="s">
        <v>5246</v>
      </c>
      <c r="P601" s="9" t="s">
        <v>45</v>
      </c>
      <c r="Q601" s="9" t="s">
        <v>46</v>
      </c>
      <c r="R601" s="9" t="s">
        <v>5235</v>
      </c>
      <c r="S601" s="9" t="s">
        <v>5210</v>
      </c>
      <c r="T601" s="9" t="s">
        <v>75</v>
      </c>
      <c r="U601" s="9" t="s">
        <v>76</v>
      </c>
      <c r="V601" s="9" t="s">
        <v>75</v>
      </c>
      <c r="W601" s="9" t="s">
        <v>51</v>
      </c>
      <c r="X601" s="9" t="s">
        <v>52</v>
      </c>
      <c r="Y601" s="9" t="s">
        <v>53</v>
      </c>
      <c r="Z601" s="9" t="s">
        <v>5207</v>
      </c>
      <c r="AA601" s="9" t="s">
        <v>55</v>
      </c>
      <c r="AB601" s="9" t="s">
        <v>5248</v>
      </c>
      <c r="AC601" s="12">
        <v>0</v>
      </c>
      <c r="AD601" s="6"/>
      <c r="AE601" s="10" t="str" cm="1">
        <f t="array" aca="1" ref="AE601" ca="1">IFERROR(_xlfn.XLOOKUP(MID(CELL("filename",$A$1),FIND("]",CELL("filename",$A$1))+1,255)&amp;"|"&amp;$C601,Fonte_OM_Objeto!$G:$G,Fonte_OM_Objeto!$J:$J),"")</f>
        <v/>
      </c>
      <c r="AF601" s="10" t="str" cm="1">
        <f t="array" aca="1" ref="AF601" ca="1">IFERROR(_xlfn.XLOOKUP(MID(CELL("filename",$A$1),FIND("]",CELL("filename",$A$1))+1,255)&amp;"|"&amp;$C601,Fonte_OM_Objeto!$G:$G,Fonte_OM_Objeto!$K:$K),"")</f>
        <v/>
      </c>
    </row>
    <row r="602" spans="1:32" s="1" customFormat="1" ht="19.7" customHeight="1" x14ac:dyDescent="0.2">
      <c r="A602" s="9" t="s">
        <v>30</v>
      </c>
      <c r="B602" s="9" t="s">
        <v>31</v>
      </c>
      <c r="C602" s="9" t="s">
        <v>5972</v>
      </c>
      <c r="D602" s="9" t="s">
        <v>33</v>
      </c>
      <c r="E602" s="9"/>
      <c r="F602" s="9" t="s">
        <v>426</v>
      </c>
      <c r="G602" s="9" t="s">
        <v>427</v>
      </c>
      <c r="H602" s="13" t="str">
        <f>IF($D602="BANCADA ESTADUAL (RP 7)","BANCADA ESTADUAL",IF($D602="RELATOR (RP 9)","COMISSÃO MISTA DO CONGRESSO",IFERROR(_xlfn.XLOOKUP($G602,$AH:$AH,$AI:$AI),IFERROR(_xlfn.XLOOKUP($G602,'2021'!$F:$F,'2021'!$G:$G),IFERROR(_xlfn.XLOOKUP($G602,'2022'!$G:$G,'2022'!$H:$H),IFERROR(_xlfn.XLOOKUP($G602,'2023'!$G:$G,'2023'!$H:$H),IFERROR(_xlfn.XLOOKUP($G602,'2019'!$G:$G,'2019'!$H:$H),IFERROR(_xlfn.XLOOKUP($G602,'2024'!$G:$G,'2024'!$H:$H),IFERROR(_xlfn.XLOOKUP($G602,'2025'!$G:$G,'2025'!$H:$H),IFERROR(_xlfn.XLOOKUP($G602,'2026'!$G:$G,'2026'!$H:$H),""))))))))))</f>
        <v>DEPUTADO FEDERAL</v>
      </c>
      <c r="I602" s="9" t="s">
        <v>129</v>
      </c>
      <c r="J602" s="9" t="s">
        <v>160</v>
      </c>
      <c r="K602" s="9" t="s">
        <v>40</v>
      </c>
      <c r="L602" s="9" t="s">
        <v>41</v>
      </c>
      <c r="M602" s="9" t="s">
        <v>408</v>
      </c>
      <c r="N602" s="9" t="s">
        <v>409</v>
      </c>
      <c r="O602" s="9" t="s">
        <v>5251</v>
      </c>
      <c r="P602" s="9" t="s">
        <v>45</v>
      </c>
      <c r="Q602" s="9" t="s">
        <v>411</v>
      </c>
      <c r="R602" s="9" t="s">
        <v>2353</v>
      </c>
      <c r="S602" s="9" t="s">
        <v>5211</v>
      </c>
      <c r="T602" s="9" t="s">
        <v>75</v>
      </c>
      <c r="U602" s="9" t="s">
        <v>76</v>
      </c>
      <c r="V602" s="9" t="s">
        <v>75</v>
      </c>
      <c r="W602" s="9" t="s">
        <v>51</v>
      </c>
      <c r="X602" s="9" t="s">
        <v>102</v>
      </c>
      <c r="Y602" s="9" t="s">
        <v>53</v>
      </c>
      <c r="Z602" s="9" t="s">
        <v>5207</v>
      </c>
      <c r="AA602" s="9" t="s">
        <v>55</v>
      </c>
      <c r="AB602" s="9" t="s">
        <v>5248</v>
      </c>
      <c r="AC602" s="12">
        <v>0</v>
      </c>
      <c r="AD602" s="6"/>
      <c r="AE602" s="10" t="str" cm="1">
        <f t="array" aca="1" ref="AE602" ca="1">IFERROR(_xlfn.XLOOKUP(MID(CELL("filename",$A$1),FIND("]",CELL("filename",$A$1))+1,255)&amp;"|"&amp;$C602,Fonte_OM_Objeto!$G:$G,Fonte_OM_Objeto!$J:$J),"")</f>
        <v/>
      </c>
      <c r="AF602" s="10" t="str" cm="1">
        <f t="array" aca="1" ref="AF602" ca="1">IFERROR(_xlfn.XLOOKUP(MID(CELL("filename",$A$1),FIND("]",CELL("filename",$A$1))+1,255)&amp;"|"&amp;$C602,Fonte_OM_Objeto!$G:$G,Fonte_OM_Objeto!$K:$K),"")</f>
        <v/>
      </c>
    </row>
    <row r="603" spans="1:32" s="1" customFormat="1" ht="19.7" customHeight="1" x14ac:dyDescent="0.2">
      <c r="A603" s="9" t="s">
        <v>30</v>
      </c>
      <c r="B603" s="9" t="s">
        <v>31</v>
      </c>
      <c r="C603" s="9" t="s">
        <v>5971</v>
      </c>
      <c r="D603" s="9" t="s">
        <v>33</v>
      </c>
      <c r="E603" s="9"/>
      <c r="F603" s="9" t="s">
        <v>426</v>
      </c>
      <c r="G603" s="9" t="s">
        <v>427</v>
      </c>
      <c r="H603" s="13" t="str">
        <f>IF($D603="BANCADA ESTADUAL (RP 7)","BANCADA ESTADUAL",IF($D603="RELATOR (RP 9)","COMISSÃO MISTA DO CONGRESSO",IFERROR(_xlfn.XLOOKUP($G603,$AH:$AH,$AI:$AI),IFERROR(_xlfn.XLOOKUP($G603,'2021'!$F:$F,'2021'!$G:$G),IFERROR(_xlfn.XLOOKUP($G603,'2022'!$G:$G,'2022'!$H:$H),IFERROR(_xlfn.XLOOKUP($G603,'2023'!$G:$G,'2023'!$H:$H),IFERROR(_xlfn.XLOOKUP($G603,'2019'!$G:$G,'2019'!$H:$H),IFERROR(_xlfn.XLOOKUP($G603,'2024'!$G:$G,'2024'!$H:$H),IFERROR(_xlfn.XLOOKUP($G603,'2025'!$G:$G,'2025'!$H:$H),IFERROR(_xlfn.XLOOKUP($G603,'2026'!$G:$G,'2026'!$H:$H),""))))))))))</f>
        <v>DEPUTADO FEDERAL</v>
      </c>
      <c r="I603" s="9" t="s">
        <v>129</v>
      </c>
      <c r="J603" s="9" t="s">
        <v>160</v>
      </c>
      <c r="K603" s="9" t="s">
        <v>40</v>
      </c>
      <c r="L603" s="9" t="s">
        <v>41</v>
      </c>
      <c r="M603" s="9" t="s">
        <v>97</v>
      </c>
      <c r="N603" s="9" t="s">
        <v>5264</v>
      </c>
      <c r="O603" s="9" t="s">
        <v>5268</v>
      </c>
      <c r="P603" s="9" t="s">
        <v>45</v>
      </c>
      <c r="Q603" s="9" t="s">
        <v>109</v>
      </c>
      <c r="R603" s="9" t="s">
        <v>5235</v>
      </c>
      <c r="S603" s="9" t="s">
        <v>5267</v>
      </c>
      <c r="T603" s="9" t="s">
        <v>75</v>
      </c>
      <c r="U603" s="9" t="s">
        <v>76</v>
      </c>
      <c r="V603" s="9" t="s">
        <v>75</v>
      </c>
      <c r="W603" s="9" t="s">
        <v>111</v>
      </c>
      <c r="X603" s="9" t="s">
        <v>52</v>
      </c>
      <c r="Y603" s="9" t="s">
        <v>53</v>
      </c>
      <c r="Z603" s="9" t="s">
        <v>5207</v>
      </c>
      <c r="AA603" s="9" t="s">
        <v>55</v>
      </c>
      <c r="AB603" s="9" t="s">
        <v>5248</v>
      </c>
      <c r="AC603" s="12">
        <v>0</v>
      </c>
      <c r="AD603" s="6"/>
      <c r="AE603" s="10" t="str" cm="1">
        <f t="array" aca="1" ref="AE603" ca="1">IFERROR(_xlfn.XLOOKUP(MID(CELL("filename",$A$1),FIND("]",CELL("filename",$A$1))+1,255)&amp;"|"&amp;$C603,Fonte_OM_Objeto!$G:$G,Fonte_OM_Objeto!$J:$J),"")</f>
        <v/>
      </c>
      <c r="AF603" s="10" t="str" cm="1">
        <f t="array" aca="1" ref="AF603" ca="1">IFERROR(_xlfn.XLOOKUP(MID(CELL("filename",$A$1),FIND("]",CELL("filename",$A$1))+1,255)&amp;"|"&amp;$C603,Fonte_OM_Objeto!$G:$G,Fonte_OM_Objeto!$K:$K),"")</f>
        <v/>
      </c>
    </row>
    <row r="604" spans="1:32" s="1" customFormat="1" ht="19.7" customHeight="1" x14ac:dyDescent="0.2">
      <c r="A604" s="9" t="s">
        <v>30</v>
      </c>
      <c r="B604" s="9" t="s">
        <v>31</v>
      </c>
      <c r="C604" s="9" t="s">
        <v>5970</v>
      </c>
      <c r="D604" s="9" t="s">
        <v>33</v>
      </c>
      <c r="E604" s="9"/>
      <c r="F604" s="9" t="s">
        <v>5969</v>
      </c>
      <c r="G604" s="9" t="s">
        <v>5968</v>
      </c>
      <c r="H604" s="13" t="str">
        <f>IF($D604="BANCADA ESTADUAL (RP 7)","BANCADA ESTADUAL",IF($D604="RELATOR (RP 9)","COMISSÃO MISTA DO CONGRESSO",IFERROR(_xlfn.XLOOKUP($G604,$AH:$AH,$AI:$AI),IFERROR(_xlfn.XLOOKUP($G604,'2021'!$F:$F,'2021'!$G:$G),IFERROR(_xlfn.XLOOKUP($G604,'2022'!$G:$G,'2022'!$H:$H),IFERROR(_xlfn.XLOOKUP($G604,'2023'!$G:$G,'2023'!$H:$H),IFERROR(_xlfn.XLOOKUP($G604,'2019'!$G:$G,'2019'!$H:$H),IFERROR(_xlfn.XLOOKUP($G604,'2024'!$G:$G,'2024'!$H:$H),IFERROR(_xlfn.XLOOKUP($G604,'2025'!$G:$G,'2025'!$H:$H),IFERROR(_xlfn.XLOOKUP($G604,'2026'!$G:$G,'2026'!$H:$H),""))))))))))</f>
        <v/>
      </c>
      <c r="I604" s="9" t="s">
        <v>150</v>
      </c>
      <c r="J604" s="9" t="s">
        <v>293</v>
      </c>
      <c r="K604" s="9" t="s">
        <v>40</v>
      </c>
      <c r="L604" s="9" t="s">
        <v>41</v>
      </c>
      <c r="M604" s="9" t="s">
        <v>42</v>
      </c>
      <c r="N604" s="9" t="s">
        <v>5257</v>
      </c>
      <c r="O604" s="9" t="s">
        <v>2651</v>
      </c>
      <c r="P604" s="9" t="s">
        <v>45</v>
      </c>
      <c r="Q604" s="9" t="s">
        <v>84</v>
      </c>
      <c r="R604" s="9" t="s">
        <v>45</v>
      </c>
      <c r="S604" s="9" t="s">
        <v>5218</v>
      </c>
      <c r="T604" s="9" t="s">
        <v>75</v>
      </c>
      <c r="U604" s="9" t="s">
        <v>76</v>
      </c>
      <c r="V604" s="9" t="s">
        <v>75</v>
      </c>
      <c r="W604" s="9" t="s">
        <v>51</v>
      </c>
      <c r="X604" s="9" t="s">
        <v>102</v>
      </c>
      <c r="Y604" s="9" t="s">
        <v>53</v>
      </c>
      <c r="Z604" s="9" t="s">
        <v>5207</v>
      </c>
      <c r="AA604" s="9" t="s">
        <v>55</v>
      </c>
      <c r="AB604" s="9" t="s">
        <v>5248</v>
      </c>
      <c r="AC604" s="12">
        <v>200000</v>
      </c>
      <c r="AD604" s="6"/>
      <c r="AE604" s="10" t="str" cm="1">
        <f t="array" aca="1" ref="AE604" ca="1">IFERROR(_xlfn.XLOOKUP(MID(CELL("filename",$A$1),FIND("]",CELL("filename",$A$1))+1,255)&amp;"|"&amp;$C604,Fonte_OM_Objeto!$G:$G,Fonte_OM_Objeto!$J:$J),"")</f>
        <v>HOSPITAL DO EXÉRCITO DO ESTADO DO CEARÁ</v>
      </c>
      <c r="AF604" s="10" t="str" cm="1">
        <f t="array" aca="1" ref="AF604" ca="1">IFERROR(_xlfn.XLOOKUP(MID(CELL("filename",$A$1),FIND("]",CELL("filename",$A$1))+1,255)&amp;"|"&amp;$C604,Fonte_OM_Objeto!$G:$G,Fonte_OM_Objeto!$K:$K),"")</f>
        <v>Aquisição de equipamentos médico-odontológicos.</v>
      </c>
    </row>
    <row r="605" spans="1:32" s="1" customFormat="1" ht="19.7" customHeight="1" x14ac:dyDescent="0.2">
      <c r="A605" s="9" t="s">
        <v>30</v>
      </c>
      <c r="B605" s="9" t="s">
        <v>31</v>
      </c>
      <c r="C605" s="9" t="s">
        <v>5970</v>
      </c>
      <c r="D605" s="9" t="s">
        <v>33</v>
      </c>
      <c r="E605" s="9"/>
      <c r="F605" s="9" t="s">
        <v>5969</v>
      </c>
      <c r="G605" s="9" t="s">
        <v>5968</v>
      </c>
      <c r="H605" s="13" t="str">
        <f>IF($D605="BANCADA ESTADUAL (RP 7)","BANCADA ESTADUAL",IF($D605="RELATOR (RP 9)","COMISSÃO MISTA DO CONGRESSO",IFERROR(_xlfn.XLOOKUP($G605,$AH:$AH,$AI:$AI),IFERROR(_xlfn.XLOOKUP($G605,'2021'!$F:$F,'2021'!$G:$G),IFERROR(_xlfn.XLOOKUP($G605,'2022'!$G:$G,'2022'!$H:$H),IFERROR(_xlfn.XLOOKUP($G605,'2023'!$G:$G,'2023'!$H:$H),IFERROR(_xlfn.XLOOKUP($G605,'2019'!$G:$G,'2019'!$H:$H),IFERROR(_xlfn.XLOOKUP($G605,'2024'!$G:$G,'2024'!$H:$H),IFERROR(_xlfn.XLOOKUP($G605,'2025'!$G:$G,'2025'!$H:$H),IFERROR(_xlfn.XLOOKUP($G605,'2026'!$G:$G,'2026'!$H:$H),""))))))))))</f>
        <v/>
      </c>
      <c r="I605" s="9" t="s">
        <v>150</v>
      </c>
      <c r="J605" s="9" t="s">
        <v>293</v>
      </c>
      <c r="K605" s="9" t="s">
        <v>40</v>
      </c>
      <c r="L605" s="9" t="s">
        <v>41</v>
      </c>
      <c r="M605" s="9" t="s">
        <v>42</v>
      </c>
      <c r="N605" s="9" t="s">
        <v>5257</v>
      </c>
      <c r="O605" s="9" t="s">
        <v>130</v>
      </c>
      <c r="P605" s="9" t="s">
        <v>45</v>
      </c>
      <c r="Q605" s="9" t="s">
        <v>109</v>
      </c>
      <c r="R605" s="9" t="s">
        <v>47</v>
      </c>
      <c r="S605" s="9" t="s">
        <v>5267</v>
      </c>
      <c r="T605" s="9" t="s">
        <v>75</v>
      </c>
      <c r="U605" s="9" t="s">
        <v>76</v>
      </c>
      <c r="V605" s="9" t="s">
        <v>75</v>
      </c>
      <c r="W605" s="9" t="s">
        <v>111</v>
      </c>
      <c r="X605" s="9" t="s">
        <v>52</v>
      </c>
      <c r="Y605" s="9" t="s">
        <v>53</v>
      </c>
      <c r="Z605" s="9" t="s">
        <v>5207</v>
      </c>
      <c r="AA605" s="9" t="s">
        <v>55</v>
      </c>
      <c r="AB605" s="9" t="s">
        <v>5248</v>
      </c>
      <c r="AC605" s="12">
        <v>0</v>
      </c>
      <c r="AD605" s="6"/>
      <c r="AE605" s="10" t="str" cm="1">
        <f t="array" aca="1" ref="AE605" ca="1">IFERROR(_xlfn.XLOOKUP(MID(CELL("filename",$A$1),FIND("]",CELL("filename",$A$1))+1,255)&amp;"|"&amp;$C605,Fonte_OM_Objeto!$G:$G,Fonte_OM_Objeto!$J:$J),"")</f>
        <v>HOSPITAL DO EXÉRCITO DO ESTADO DO CEARÁ</v>
      </c>
      <c r="AF605" s="10" t="str" cm="1">
        <f t="array" aca="1" ref="AF605" ca="1">IFERROR(_xlfn.XLOOKUP(MID(CELL("filename",$A$1),FIND("]",CELL("filename",$A$1))+1,255)&amp;"|"&amp;$C605,Fonte_OM_Objeto!$G:$G,Fonte_OM_Objeto!$K:$K),"")</f>
        <v>Aquisição de equipamentos médico-odontológicos.</v>
      </c>
    </row>
    <row r="606" spans="1:32" s="1" customFormat="1" ht="19.7" customHeight="1" x14ac:dyDescent="0.2">
      <c r="A606" s="9" t="s">
        <v>30</v>
      </c>
      <c r="B606" s="9" t="s">
        <v>31</v>
      </c>
      <c r="C606" s="9" t="s">
        <v>5967</v>
      </c>
      <c r="D606" s="9" t="s">
        <v>33</v>
      </c>
      <c r="E606" s="9"/>
      <c r="F606" s="9" t="s">
        <v>5963</v>
      </c>
      <c r="G606" s="9" t="s">
        <v>1012</v>
      </c>
      <c r="H606" s="13" t="str">
        <f>IF($D606="BANCADA ESTADUAL (RP 7)","BANCADA ESTADUAL",IF($D606="RELATOR (RP 9)","COMISSÃO MISTA DO CONGRESSO",IFERROR(_xlfn.XLOOKUP($G606,$AH:$AH,$AI:$AI),IFERROR(_xlfn.XLOOKUP($G606,'2021'!$F:$F,'2021'!$G:$G),IFERROR(_xlfn.XLOOKUP($G606,'2022'!$G:$G,'2022'!$H:$H),IFERROR(_xlfn.XLOOKUP($G606,'2023'!$G:$G,'2023'!$H:$H),IFERROR(_xlfn.XLOOKUP($G606,'2019'!$G:$G,'2019'!$H:$H),IFERROR(_xlfn.XLOOKUP($G606,'2024'!$G:$G,'2024'!$H:$H),IFERROR(_xlfn.XLOOKUP($G606,'2025'!$G:$G,'2025'!$H:$H),IFERROR(_xlfn.XLOOKUP($G606,'2026'!$G:$G,'2026'!$H:$H),""))))))))))</f>
        <v>SENADOR</v>
      </c>
      <c r="I606" s="9" t="s">
        <v>828</v>
      </c>
      <c r="J606" s="9" t="s">
        <v>160</v>
      </c>
      <c r="K606" s="9" t="s">
        <v>40</v>
      </c>
      <c r="L606" s="9" t="s">
        <v>41</v>
      </c>
      <c r="M606" s="9" t="s">
        <v>232</v>
      </c>
      <c r="N606" s="9" t="s">
        <v>233</v>
      </c>
      <c r="O606" s="9" t="s">
        <v>5013</v>
      </c>
      <c r="P606" s="9" t="s">
        <v>45</v>
      </c>
      <c r="Q606" s="9" t="s">
        <v>235</v>
      </c>
      <c r="R606" s="9" t="s">
        <v>45</v>
      </c>
      <c r="S606" s="9" t="s">
        <v>5277</v>
      </c>
      <c r="T606" s="9" t="s">
        <v>928</v>
      </c>
      <c r="U606" s="9" t="s">
        <v>828</v>
      </c>
      <c r="V606" s="9" t="s">
        <v>5360</v>
      </c>
      <c r="W606" s="9" t="s">
        <v>51</v>
      </c>
      <c r="X606" s="9" t="s">
        <v>52</v>
      </c>
      <c r="Y606" s="9" t="s">
        <v>5282</v>
      </c>
      <c r="Z606" s="9" t="s">
        <v>54</v>
      </c>
      <c r="AA606" s="9" t="s">
        <v>55</v>
      </c>
      <c r="AB606" s="9" t="s">
        <v>5248</v>
      </c>
      <c r="AC606" s="12">
        <v>624000</v>
      </c>
      <c r="AD606" s="6"/>
      <c r="AE606" s="10" t="str" cm="1">
        <f t="array" aca="1" ref="AE606" ca="1">IFERROR(_xlfn.XLOOKUP(MID(CELL("filename",$A$1),FIND("]",CELL("filename",$A$1))+1,255)&amp;"|"&amp;$C606,Fonte_OM_Objeto!$G:$G,Fonte_OM_Objeto!$J:$J),"")</f>
        <v/>
      </c>
      <c r="AF606" s="10" t="str" cm="1">
        <f t="array" aca="1" ref="AF606" ca="1">IFERROR(_xlfn.XLOOKUP(MID(CELL("filename",$A$1),FIND("]",CELL("filename",$A$1))+1,255)&amp;"|"&amp;$C606,Fonte_OM_Objeto!$G:$G,Fonte_OM_Objeto!$K:$K),"")</f>
        <v/>
      </c>
    </row>
    <row r="607" spans="1:32" s="1" customFormat="1" ht="19.7" customHeight="1" x14ac:dyDescent="0.2">
      <c r="A607" s="9" t="s">
        <v>30</v>
      </c>
      <c r="B607" s="9" t="s">
        <v>31</v>
      </c>
      <c r="C607" s="9" t="s">
        <v>5967</v>
      </c>
      <c r="D607" s="9" t="s">
        <v>33</v>
      </c>
      <c r="E607" s="9"/>
      <c r="F607" s="9" t="s">
        <v>5963</v>
      </c>
      <c r="G607" s="9" t="s">
        <v>1012</v>
      </c>
      <c r="H607" s="13" t="str">
        <f>IF($D607="BANCADA ESTADUAL (RP 7)","BANCADA ESTADUAL",IF($D607="RELATOR (RP 9)","COMISSÃO MISTA DO CONGRESSO",IFERROR(_xlfn.XLOOKUP($G607,$AH:$AH,$AI:$AI),IFERROR(_xlfn.XLOOKUP($G607,'2021'!$F:$F,'2021'!$G:$G),IFERROR(_xlfn.XLOOKUP($G607,'2022'!$G:$G,'2022'!$H:$H),IFERROR(_xlfn.XLOOKUP($G607,'2023'!$G:$G,'2023'!$H:$H),IFERROR(_xlfn.XLOOKUP($G607,'2019'!$G:$G,'2019'!$H:$H),IFERROR(_xlfn.XLOOKUP($G607,'2024'!$G:$G,'2024'!$H:$H),IFERROR(_xlfn.XLOOKUP($G607,'2025'!$G:$G,'2025'!$H:$H),IFERROR(_xlfn.XLOOKUP($G607,'2026'!$G:$G,'2026'!$H:$H),""))))))))))</f>
        <v>SENADOR</v>
      </c>
      <c r="I607" s="9" t="s">
        <v>828</v>
      </c>
      <c r="J607" s="9" t="s">
        <v>160</v>
      </c>
      <c r="K607" s="9" t="s">
        <v>40</v>
      </c>
      <c r="L607" s="9" t="s">
        <v>41</v>
      </c>
      <c r="M607" s="9" t="s">
        <v>232</v>
      </c>
      <c r="N607" s="9" t="s">
        <v>233</v>
      </c>
      <c r="O607" s="9" t="s">
        <v>5013</v>
      </c>
      <c r="P607" s="9" t="s">
        <v>45</v>
      </c>
      <c r="Q607" s="9" t="s">
        <v>235</v>
      </c>
      <c r="R607" s="9" t="s">
        <v>45</v>
      </c>
      <c r="S607" s="9" t="s">
        <v>5277</v>
      </c>
      <c r="T607" s="9" t="s">
        <v>928</v>
      </c>
      <c r="U607" s="9" t="s">
        <v>828</v>
      </c>
      <c r="V607" s="9" t="s">
        <v>5360</v>
      </c>
      <c r="W607" s="9" t="s">
        <v>51</v>
      </c>
      <c r="X607" s="9" t="s">
        <v>52</v>
      </c>
      <c r="Y607" s="9" t="s">
        <v>53</v>
      </c>
      <c r="Z607" s="9" t="s">
        <v>54</v>
      </c>
      <c r="AA607" s="9" t="s">
        <v>55</v>
      </c>
      <c r="AB607" s="9" t="s">
        <v>5248</v>
      </c>
      <c r="AC607" s="12">
        <v>26000</v>
      </c>
      <c r="AD607" s="6"/>
      <c r="AE607" s="10" t="str" cm="1">
        <f t="array" aca="1" ref="AE607" ca="1">IFERROR(_xlfn.XLOOKUP(MID(CELL("filename",$A$1),FIND("]",CELL("filename",$A$1))+1,255)&amp;"|"&amp;$C607,Fonte_OM_Objeto!$G:$G,Fonte_OM_Objeto!$J:$J),"")</f>
        <v/>
      </c>
      <c r="AF607" s="10" t="str" cm="1">
        <f t="array" aca="1" ref="AF607" ca="1">IFERROR(_xlfn.XLOOKUP(MID(CELL("filename",$A$1),FIND("]",CELL("filename",$A$1))+1,255)&amp;"|"&amp;$C607,Fonte_OM_Objeto!$G:$G,Fonte_OM_Objeto!$K:$K),"")</f>
        <v/>
      </c>
    </row>
    <row r="608" spans="1:32" s="1" customFormat="1" ht="19.7" customHeight="1" x14ac:dyDescent="0.2">
      <c r="A608" s="9" t="s">
        <v>30</v>
      </c>
      <c r="B608" s="9" t="s">
        <v>31</v>
      </c>
      <c r="C608" s="9" t="s">
        <v>5967</v>
      </c>
      <c r="D608" s="9" t="s">
        <v>33</v>
      </c>
      <c r="E608" s="9"/>
      <c r="F608" s="9" t="s">
        <v>5963</v>
      </c>
      <c r="G608" s="9" t="s">
        <v>1012</v>
      </c>
      <c r="H608" s="13" t="str">
        <f>IF($D608="BANCADA ESTADUAL (RP 7)","BANCADA ESTADUAL",IF($D608="RELATOR (RP 9)","COMISSÃO MISTA DO CONGRESSO",IFERROR(_xlfn.XLOOKUP($G608,$AH:$AH,$AI:$AI),IFERROR(_xlfn.XLOOKUP($G608,'2021'!$F:$F,'2021'!$G:$G),IFERROR(_xlfn.XLOOKUP($G608,'2022'!$G:$G,'2022'!$H:$H),IFERROR(_xlfn.XLOOKUP($G608,'2023'!$G:$G,'2023'!$H:$H),IFERROR(_xlfn.XLOOKUP($G608,'2019'!$G:$G,'2019'!$H:$H),IFERROR(_xlfn.XLOOKUP($G608,'2024'!$G:$G,'2024'!$H:$H),IFERROR(_xlfn.XLOOKUP($G608,'2025'!$G:$G,'2025'!$H:$H),IFERROR(_xlfn.XLOOKUP($G608,'2026'!$G:$G,'2026'!$H:$H),""))))))))))</f>
        <v>SENADOR</v>
      </c>
      <c r="I608" s="9" t="s">
        <v>828</v>
      </c>
      <c r="J608" s="9" t="s">
        <v>160</v>
      </c>
      <c r="K608" s="9" t="s">
        <v>40</v>
      </c>
      <c r="L608" s="9" t="s">
        <v>41</v>
      </c>
      <c r="M608" s="9" t="s">
        <v>232</v>
      </c>
      <c r="N608" s="9" t="s">
        <v>233</v>
      </c>
      <c r="O608" s="9" t="s">
        <v>5013</v>
      </c>
      <c r="P608" s="9" t="s">
        <v>45</v>
      </c>
      <c r="Q608" s="9" t="s">
        <v>235</v>
      </c>
      <c r="R608" s="9" t="s">
        <v>45</v>
      </c>
      <c r="S608" s="9" t="s">
        <v>5277</v>
      </c>
      <c r="T608" s="9" t="s">
        <v>928</v>
      </c>
      <c r="U608" s="9" t="s">
        <v>828</v>
      </c>
      <c r="V608" s="9" t="s">
        <v>5360</v>
      </c>
      <c r="W608" s="9" t="s">
        <v>51</v>
      </c>
      <c r="X608" s="9" t="s">
        <v>52</v>
      </c>
      <c r="Y608" s="9" t="s">
        <v>207</v>
      </c>
      <c r="Z608" s="9" t="s">
        <v>54</v>
      </c>
      <c r="AA608" s="9" t="s">
        <v>55</v>
      </c>
      <c r="AB608" s="9" t="s">
        <v>5248</v>
      </c>
      <c r="AC608" s="12">
        <v>0</v>
      </c>
      <c r="AD608" s="6"/>
      <c r="AE608" s="10" t="str" cm="1">
        <f t="array" aca="1" ref="AE608" ca="1">IFERROR(_xlfn.XLOOKUP(MID(CELL("filename",$A$1),FIND("]",CELL("filename",$A$1))+1,255)&amp;"|"&amp;$C608,Fonte_OM_Objeto!$G:$G,Fonte_OM_Objeto!$J:$J),"")</f>
        <v/>
      </c>
      <c r="AF608" s="10" t="str" cm="1">
        <f t="array" aca="1" ref="AF608" ca="1">IFERROR(_xlfn.XLOOKUP(MID(CELL("filename",$A$1),FIND("]",CELL("filename",$A$1))+1,255)&amp;"|"&amp;$C608,Fonte_OM_Objeto!$G:$G,Fonte_OM_Objeto!$K:$K),"")</f>
        <v/>
      </c>
    </row>
    <row r="609" spans="1:32" s="1" customFormat="1" ht="19.7" customHeight="1" x14ac:dyDescent="0.2">
      <c r="A609" s="9" t="s">
        <v>30</v>
      </c>
      <c r="B609" s="9" t="s">
        <v>31</v>
      </c>
      <c r="C609" s="9" t="s">
        <v>5966</v>
      </c>
      <c r="D609" s="9" t="s">
        <v>33</v>
      </c>
      <c r="E609" s="9"/>
      <c r="F609" s="9" t="s">
        <v>5963</v>
      </c>
      <c r="G609" s="9" t="s">
        <v>5962</v>
      </c>
      <c r="H609" s="13" t="str">
        <f>IF($D609="BANCADA ESTADUAL (RP 7)","BANCADA ESTADUAL",IF($D609="RELATOR (RP 9)","COMISSÃO MISTA DO CONGRESSO",IFERROR(_xlfn.XLOOKUP($G609,$AH:$AH,$AI:$AI),IFERROR(_xlfn.XLOOKUP($G609,'2021'!$F:$F,'2021'!$G:$G),IFERROR(_xlfn.XLOOKUP($G609,'2022'!$G:$G,'2022'!$H:$H),IFERROR(_xlfn.XLOOKUP($G609,'2023'!$G:$G,'2023'!$H:$H),IFERROR(_xlfn.XLOOKUP($G609,'2019'!$G:$G,'2019'!$H:$H),IFERROR(_xlfn.XLOOKUP($G609,'2024'!$G:$G,'2024'!$H:$H),IFERROR(_xlfn.XLOOKUP($G609,'2025'!$G:$G,'2025'!$H:$H),IFERROR(_xlfn.XLOOKUP($G609,'2026'!$G:$G,'2026'!$H:$H),""))))))))))</f>
        <v>DEPUTADO FEDERAL</v>
      </c>
      <c r="I609" s="9" t="s">
        <v>828</v>
      </c>
      <c r="J609" s="9" t="s">
        <v>160</v>
      </c>
      <c r="K609" s="9" t="s">
        <v>40</v>
      </c>
      <c r="L609" s="9" t="s">
        <v>41</v>
      </c>
      <c r="M609" s="9" t="s">
        <v>232</v>
      </c>
      <c r="N609" s="9" t="s">
        <v>233</v>
      </c>
      <c r="O609" s="9" t="s">
        <v>5755</v>
      </c>
      <c r="P609" s="9" t="s">
        <v>45</v>
      </c>
      <c r="Q609" s="9" t="s">
        <v>235</v>
      </c>
      <c r="R609" s="9" t="s">
        <v>45</v>
      </c>
      <c r="S609" s="9" t="s">
        <v>5277</v>
      </c>
      <c r="T609" s="9" t="s">
        <v>928</v>
      </c>
      <c r="U609" s="9" t="s">
        <v>828</v>
      </c>
      <c r="V609" s="9" t="s">
        <v>5360</v>
      </c>
      <c r="W609" s="9" t="s">
        <v>51</v>
      </c>
      <c r="X609" s="9" t="s">
        <v>52</v>
      </c>
      <c r="Y609" s="9" t="s">
        <v>5275</v>
      </c>
      <c r="Z609" s="9" t="s">
        <v>54</v>
      </c>
      <c r="AA609" s="9" t="s">
        <v>55</v>
      </c>
      <c r="AB609" s="9" t="s">
        <v>5248</v>
      </c>
      <c r="AC609" s="12">
        <v>0</v>
      </c>
      <c r="AD609" s="6"/>
      <c r="AE609" s="10" t="str" cm="1">
        <f t="array" aca="1" ref="AE609" ca="1">IFERROR(_xlfn.XLOOKUP(MID(CELL("filename",$A$1),FIND("]",CELL("filename",$A$1))+1,255)&amp;"|"&amp;$C609,Fonte_OM_Objeto!$G:$G,Fonte_OM_Objeto!$J:$J),"")</f>
        <v/>
      </c>
      <c r="AF609" s="10" t="str" cm="1">
        <f t="array" aca="1" ref="AF609" ca="1">IFERROR(_xlfn.XLOOKUP(MID(CELL("filename",$A$1),FIND("]",CELL("filename",$A$1))+1,255)&amp;"|"&amp;$C609,Fonte_OM_Objeto!$G:$G,Fonte_OM_Objeto!$K:$K),"")</f>
        <v/>
      </c>
    </row>
    <row r="610" spans="1:32" s="1" customFormat="1" ht="19.7" customHeight="1" x14ac:dyDescent="0.2">
      <c r="A610" s="9" t="s">
        <v>30</v>
      </c>
      <c r="B610" s="9" t="s">
        <v>31</v>
      </c>
      <c r="C610" s="9" t="s">
        <v>5966</v>
      </c>
      <c r="D610" s="9" t="s">
        <v>33</v>
      </c>
      <c r="E610" s="9"/>
      <c r="F610" s="9" t="s">
        <v>5963</v>
      </c>
      <c r="G610" s="9" t="s">
        <v>5962</v>
      </c>
      <c r="H610" s="13" t="str">
        <f>IF($D610="BANCADA ESTADUAL (RP 7)","BANCADA ESTADUAL",IF($D610="RELATOR (RP 9)","COMISSÃO MISTA DO CONGRESSO",IFERROR(_xlfn.XLOOKUP($G610,$AH:$AH,$AI:$AI),IFERROR(_xlfn.XLOOKUP($G610,'2021'!$F:$F,'2021'!$G:$G),IFERROR(_xlfn.XLOOKUP($G610,'2022'!$G:$G,'2022'!$H:$H),IFERROR(_xlfn.XLOOKUP($G610,'2023'!$G:$G,'2023'!$H:$H),IFERROR(_xlfn.XLOOKUP($G610,'2019'!$G:$G,'2019'!$H:$H),IFERROR(_xlfn.XLOOKUP($G610,'2024'!$G:$G,'2024'!$H:$H),IFERROR(_xlfn.XLOOKUP($G610,'2025'!$G:$G,'2025'!$H:$H),IFERROR(_xlfn.XLOOKUP($G610,'2026'!$G:$G,'2026'!$H:$H),""))))))))))</f>
        <v>DEPUTADO FEDERAL</v>
      </c>
      <c r="I610" s="9" t="s">
        <v>828</v>
      </c>
      <c r="J610" s="9" t="s">
        <v>160</v>
      </c>
      <c r="K610" s="9" t="s">
        <v>40</v>
      </c>
      <c r="L610" s="9" t="s">
        <v>41</v>
      </c>
      <c r="M610" s="9" t="s">
        <v>232</v>
      </c>
      <c r="N610" s="9" t="s">
        <v>233</v>
      </c>
      <c r="O610" s="9" t="s">
        <v>5755</v>
      </c>
      <c r="P610" s="9" t="s">
        <v>45</v>
      </c>
      <c r="Q610" s="9" t="s">
        <v>235</v>
      </c>
      <c r="R610" s="9" t="s">
        <v>45</v>
      </c>
      <c r="S610" s="9" t="s">
        <v>5277</v>
      </c>
      <c r="T610" s="9" t="s">
        <v>928</v>
      </c>
      <c r="U610" s="9" t="s">
        <v>828</v>
      </c>
      <c r="V610" s="9" t="s">
        <v>5360</v>
      </c>
      <c r="W610" s="9" t="s">
        <v>51</v>
      </c>
      <c r="X610" s="9" t="s">
        <v>52</v>
      </c>
      <c r="Y610" s="9" t="s">
        <v>53</v>
      </c>
      <c r="Z610" s="9" t="s">
        <v>54</v>
      </c>
      <c r="AA610" s="9" t="s">
        <v>55</v>
      </c>
      <c r="AB610" s="9" t="s">
        <v>5248</v>
      </c>
      <c r="AC610" s="12">
        <v>0</v>
      </c>
      <c r="AD610" s="6"/>
      <c r="AE610" s="10" t="str" cm="1">
        <f t="array" aca="1" ref="AE610" ca="1">IFERROR(_xlfn.XLOOKUP(MID(CELL("filename",$A$1),FIND("]",CELL("filename",$A$1))+1,255)&amp;"|"&amp;$C610,Fonte_OM_Objeto!$G:$G,Fonte_OM_Objeto!$J:$J),"")</f>
        <v/>
      </c>
      <c r="AF610" s="10" t="str" cm="1">
        <f t="array" aca="1" ref="AF610" ca="1">IFERROR(_xlfn.XLOOKUP(MID(CELL("filename",$A$1),FIND("]",CELL("filename",$A$1))+1,255)&amp;"|"&amp;$C610,Fonte_OM_Objeto!$G:$G,Fonte_OM_Objeto!$K:$K),"")</f>
        <v/>
      </c>
    </row>
    <row r="611" spans="1:32" s="1" customFormat="1" ht="19.7" customHeight="1" x14ac:dyDescent="0.2">
      <c r="A611" s="9" t="s">
        <v>30</v>
      </c>
      <c r="B611" s="9" t="s">
        <v>31</v>
      </c>
      <c r="C611" s="9" t="s">
        <v>5965</v>
      </c>
      <c r="D611" s="9" t="s">
        <v>33</v>
      </c>
      <c r="E611" s="9"/>
      <c r="F611" s="9" t="s">
        <v>5963</v>
      </c>
      <c r="G611" s="9" t="s">
        <v>5962</v>
      </c>
      <c r="H611" s="13" t="str">
        <f>IF($D611="BANCADA ESTADUAL (RP 7)","BANCADA ESTADUAL",IF($D611="RELATOR (RP 9)","COMISSÃO MISTA DO CONGRESSO",IFERROR(_xlfn.XLOOKUP($G611,$AH:$AH,$AI:$AI),IFERROR(_xlfn.XLOOKUP($G611,'2021'!$F:$F,'2021'!$G:$G),IFERROR(_xlfn.XLOOKUP($G611,'2022'!$G:$G,'2022'!$H:$H),IFERROR(_xlfn.XLOOKUP($G611,'2023'!$G:$G,'2023'!$H:$H),IFERROR(_xlfn.XLOOKUP($G611,'2019'!$G:$G,'2019'!$H:$H),IFERROR(_xlfn.XLOOKUP($G611,'2024'!$G:$G,'2024'!$H:$H),IFERROR(_xlfn.XLOOKUP($G611,'2025'!$G:$G,'2025'!$H:$H),IFERROR(_xlfn.XLOOKUP($G611,'2026'!$G:$G,'2026'!$H:$H),""))))))))))</f>
        <v>DEPUTADO FEDERAL</v>
      </c>
      <c r="I611" s="9" t="s">
        <v>828</v>
      </c>
      <c r="J611" s="9" t="s">
        <v>160</v>
      </c>
      <c r="K611" s="9" t="s">
        <v>40</v>
      </c>
      <c r="L611" s="9" t="s">
        <v>41</v>
      </c>
      <c r="M611" s="9" t="s">
        <v>232</v>
      </c>
      <c r="N611" s="9" t="s">
        <v>233</v>
      </c>
      <c r="O611" s="9" t="s">
        <v>5755</v>
      </c>
      <c r="P611" s="9" t="s">
        <v>45</v>
      </c>
      <c r="Q611" s="9" t="s">
        <v>235</v>
      </c>
      <c r="R611" s="9" t="s">
        <v>45</v>
      </c>
      <c r="S611" s="9" t="s">
        <v>5277</v>
      </c>
      <c r="T611" s="9" t="s">
        <v>928</v>
      </c>
      <c r="U611" s="9" t="s">
        <v>828</v>
      </c>
      <c r="V611" s="9" t="s">
        <v>5360</v>
      </c>
      <c r="W611" s="9" t="s">
        <v>51</v>
      </c>
      <c r="X611" s="9" t="s">
        <v>52</v>
      </c>
      <c r="Y611" s="9" t="s">
        <v>5275</v>
      </c>
      <c r="Z611" s="9" t="s">
        <v>54</v>
      </c>
      <c r="AA611" s="9" t="s">
        <v>55</v>
      </c>
      <c r="AB611" s="9" t="s">
        <v>5234</v>
      </c>
      <c r="AC611" s="12">
        <v>0</v>
      </c>
      <c r="AD611" s="6"/>
      <c r="AE611" s="10" t="str" cm="1">
        <f t="array" aca="1" ref="AE611" ca="1">IFERROR(_xlfn.XLOOKUP(MID(CELL("filename",$A$1),FIND("]",CELL("filename",$A$1))+1,255)&amp;"|"&amp;$C611,Fonte_OM_Objeto!$G:$G,Fonte_OM_Objeto!$J:$J),"")</f>
        <v/>
      </c>
      <c r="AF611" s="10" t="str" cm="1">
        <f t="array" aca="1" ref="AF611" ca="1">IFERROR(_xlfn.XLOOKUP(MID(CELL("filename",$A$1),FIND("]",CELL("filename",$A$1))+1,255)&amp;"|"&amp;$C611,Fonte_OM_Objeto!$G:$G,Fonte_OM_Objeto!$K:$K),"")</f>
        <v/>
      </c>
    </row>
    <row r="612" spans="1:32" s="1" customFormat="1" ht="19.7" customHeight="1" x14ac:dyDescent="0.2">
      <c r="A612" s="9" t="s">
        <v>30</v>
      </c>
      <c r="B612" s="9" t="s">
        <v>31</v>
      </c>
      <c r="C612" s="9" t="s">
        <v>5964</v>
      </c>
      <c r="D612" s="9" t="s">
        <v>33</v>
      </c>
      <c r="E612" s="9"/>
      <c r="F612" s="9" t="s">
        <v>5963</v>
      </c>
      <c r="G612" s="9" t="s">
        <v>1012</v>
      </c>
      <c r="H612" s="13" t="str">
        <f>IF($D612="BANCADA ESTADUAL (RP 7)","BANCADA ESTADUAL",IF($D612="RELATOR (RP 9)","COMISSÃO MISTA DO CONGRESSO",IFERROR(_xlfn.XLOOKUP($G612,$AH:$AH,$AI:$AI),IFERROR(_xlfn.XLOOKUP($G612,'2021'!$F:$F,'2021'!$G:$G),IFERROR(_xlfn.XLOOKUP($G612,'2022'!$G:$G,'2022'!$H:$H),IFERROR(_xlfn.XLOOKUP($G612,'2023'!$G:$G,'2023'!$H:$H),IFERROR(_xlfn.XLOOKUP($G612,'2019'!$G:$G,'2019'!$H:$H),IFERROR(_xlfn.XLOOKUP($G612,'2024'!$G:$G,'2024'!$H:$H),IFERROR(_xlfn.XLOOKUP($G612,'2025'!$G:$G,'2025'!$H:$H),IFERROR(_xlfn.XLOOKUP($G612,'2026'!$G:$G,'2026'!$H:$H),""))))))))))</f>
        <v>SENADOR</v>
      </c>
      <c r="I612" s="9" t="s">
        <v>828</v>
      </c>
      <c r="J612" s="9" t="s">
        <v>160</v>
      </c>
      <c r="K612" s="9" t="s">
        <v>40</v>
      </c>
      <c r="L612" s="9" t="s">
        <v>41</v>
      </c>
      <c r="M612" s="9" t="s">
        <v>232</v>
      </c>
      <c r="N612" s="9" t="s">
        <v>233</v>
      </c>
      <c r="O612" s="9" t="s">
        <v>5013</v>
      </c>
      <c r="P612" s="9" t="s">
        <v>45</v>
      </c>
      <c r="Q612" s="9" t="s">
        <v>235</v>
      </c>
      <c r="R612" s="9" t="s">
        <v>45</v>
      </c>
      <c r="S612" s="9" t="s">
        <v>5277</v>
      </c>
      <c r="T612" s="9" t="s">
        <v>928</v>
      </c>
      <c r="U612" s="9" t="s">
        <v>828</v>
      </c>
      <c r="V612" s="9" t="s">
        <v>5360</v>
      </c>
      <c r="W612" s="9" t="s">
        <v>51</v>
      </c>
      <c r="X612" s="9" t="s">
        <v>52</v>
      </c>
      <c r="Y612" s="9" t="s">
        <v>5275</v>
      </c>
      <c r="Z612" s="9" t="s">
        <v>54</v>
      </c>
      <c r="AA612" s="9" t="s">
        <v>55</v>
      </c>
      <c r="AB612" s="9" t="s">
        <v>5248</v>
      </c>
      <c r="AC612" s="12">
        <v>1152000</v>
      </c>
      <c r="AD612" s="6"/>
      <c r="AE612" s="10" t="str" cm="1">
        <f t="array" aca="1" ref="AE612" ca="1">IFERROR(_xlfn.XLOOKUP(MID(CELL("filename",$A$1),FIND("]",CELL("filename",$A$1))+1,255)&amp;"|"&amp;$C612,Fonte_OM_Objeto!$G:$G,Fonte_OM_Objeto!$J:$J),"")</f>
        <v/>
      </c>
      <c r="AF612" s="10" t="str" cm="1">
        <f t="array" aca="1" ref="AF612" ca="1">IFERROR(_xlfn.XLOOKUP(MID(CELL("filename",$A$1),FIND("]",CELL("filename",$A$1))+1,255)&amp;"|"&amp;$C612,Fonte_OM_Objeto!$G:$G,Fonte_OM_Objeto!$K:$K),"")</f>
        <v/>
      </c>
    </row>
    <row r="613" spans="1:32" s="1" customFormat="1" ht="19.7" customHeight="1" x14ac:dyDescent="0.2">
      <c r="A613" s="9" t="s">
        <v>30</v>
      </c>
      <c r="B613" s="9" t="s">
        <v>31</v>
      </c>
      <c r="C613" s="9" t="s">
        <v>5964</v>
      </c>
      <c r="D613" s="9" t="s">
        <v>33</v>
      </c>
      <c r="E613" s="9"/>
      <c r="F613" s="9" t="s">
        <v>5963</v>
      </c>
      <c r="G613" s="9" t="s">
        <v>1012</v>
      </c>
      <c r="H613" s="13" t="str">
        <f>IF($D613="BANCADA ESTADUAL (RP 7)","BANCADA ESTADUAL",IF($D613="RELATOR (RP 9)","COMISSÃO MISTA DO CONGRESSO",IFERROR(_xlfn.XLOOKUP($G613,$AH:$AH,$AI:$AI),IFERROR(_xlfn.XLOOKUP($G613,'2021'!$F:$F,'2021'!$G:$G),IFERROR(_xlfn.XLOOKUP($G613,'2022'!$G:$G,'2022'!$H:$H),IFERROR(_xlfn.XLOOKUP($G613,'2023'!$G:$G,'2023'!$H:$H),IFERROR(_xlfn.XLOOKUP($G613,'2019'!$G:$G,'2019'!$H:$H),IFERROR(_xlfn.XLOOKUP($G613,'2024'!$G:$G,'2024'!$H:$H),IFERROR(_xlfn.XLOOKUP($G613,'2025'!$G:$G,'2025'!$H:$H),IFERROR(_xlfn.XLOOKUP($G613,'2026'!$G:$G,'2026'!$H:$H),""))))))))))</f>
        <v>SENADOR</v>
      </c>
      <c r="I613" s="9" t="s">
        <v>828</v>
      </c>
      <c r="J613" s="9" t="s">
        <v>160</v>
      </c>
      <c r="K613" s="9" t="s">
        <v>40</v>
      </c>
      <c r="L613" s="9" t="s">
        <v>41</v>
      </c>
      <c r="M613" s="9" t="s">
        <v>232</v>
      </c>
      <c r="N613" s="9" t="s">
        <v>233</v>
      </c>
      <c r="O613" s="9" t="s">
        <v>5013</v>
      </c>
      <c r="P613" s="9" t="s">
        <v>45</v>
      </c>
      <c r="Q613" s="9" t="s">
        <v>235</v>
      </c>
      <c r="R613" s="9" t="s">
        <v>45</v>
      </c>
      <c r="S613" s="9" t="s">
        <v>5277</v>
      </c>
      <c r="T613" s="9" t="s">
        <v>928</v>
      </c>
      <c r="U613" s="9" t="s">
        <v>828</v>
      </c>
      <c r="V613" s="9" t="s">
        <v>5360</v>
      </c>
      <c r="W613" s="9" t="s">
        <v>51</v>
      </c>
      <c r="X613" s="9" t="s">
        <v>52</v>
      </c>
      <c r="Y613" s="9" t="s">
        <v>53</v>
      </c>
      <c r="Z613" s="9" t="s">
        <v>54</v>
      </c>
      <c r="AA613" s="9" t="s">
        <v>55</v>
      </c>
      <c r="AB613" s="9" t="s">
        <v>5248</v>
      </c>
      <c r="AC613" s="12">
        <v>48000</v>
      </c>
      <c r="AD613" s="6"/>
      <c r="AE613" s="10" t="str" cm="1">
        <f t="array" aca="1" ref="AE613" ca="1">IFERROR(_xlfn.XLOOKUP(MID(CELL("filename",$A$1),FIND("]",CELL("filename",$A$1))+1,255)&amp;"|"&amp;$C613,Fonte_OM_Objeto!$G:$G,Fonte_OM_Objeto!$J:$J),"")</f>
        <v/>
      </c>
      <c r="AF613" s="10" t="str" cm="1">
        <f t="array" aca="1" ref="AF613" ca="1">IFERROR(_xlfn.XLOOKUP(MID(CELL("filename",$A$1),FIND("]",CELL("filename",$A$1))+1,255)&amp;"|"&amp;$C613,Fonte_OM_Objeto!$G:$G,Fonte_OM_Objeto!$K:$K),"")</f>
        <v/>
      </c>
    </row>
    <row r="614" spans="1:32" s="1" customFormat="1" ht="19.7" customHeight="1" x14ac:dyDescent="0.2">
      <c r="A614" s="9" t="s">
        <v>30</v>
      </c>
      <c r="B614" s="9" t="s">
        <v>31</v>
      </c>
      <c r="C614" s="9" t="s">
        <v>5964</v>
      </c>
      <c r="D614" s="9" t="s">
        <v>33</v>
      </c>
      <c r="E614" s="9"/>
      <c r="F614" s="9" t="s">
        <v>5963</v>
      </c>
      <c r="G614" s="9" t="s">
        <v>1012</v>
      </c>
      <c r="H614" s="13" t="str">
        <f>IF($D614="BANCADA ESTADUAL (RP 7)","BANCADA ESTADUAL",IF($D614="RELATOR (RP 9)","COMISSÃO MISTA DO CONGRESSO",IFERROR(_xlfn.XLOOKUP($G614,$AH:$AH,$AI:$AI),IFERROR(_xlfn.XLOOKUP($G614,'2021'!$F:$F,'2021'!$G:$G),IFERROR(_xlfn.XLOOKUP($G614,'2022'!$G:$G,'2022'!$H:$H),IFERROR(_xlfn.XLOOKUP($G614,'2023'!$G:$G,'2023'!$H:$H),IFERROR(_xlfn.XLOOKUP($G614,'2019'!$G:$G,'2019'!$H:$H),IFERROR(_xlfn.XLOOKUP($G614,'2024'!$G:$G,'2024'!$H:$H),IFERROR(_xlfn.XLOOKUP($G614,'2025'!$G:$G,'2025'!$H:$H),IFERROR(_xlfn.XLOOKUP($G614,'2026'!$G:$G,'2026'!$H:$H),""))))))))))</f>
        <v>SENADOR</v>
      </c>
      <c r="I614" s="9" t="s">
        <v>828</v>
      </c>
      <c r="J614" s="9" t="s">
        <v>160</v>
      </c>
      <c r="K614" s="9" t="s">
        <v>40</v>
      </c>
      <c r="L614" s="9" t="s">
        <v>41</v>
      </c>
      <c r="M614" s="9" t="s">
        <v>232</v>
      </c>
      <c r="N614" s="9" t="s">
        <v>233</v>
      </c>
      <c r="O614" s="9" t="s">
        <v>5013</v>
      </c>
      <c r="P614" s="9" t="s">
        <v>45</v>
      </c>
      <c r="Q614" s="9" t="s">
        <v>235</v>
      </c>
      <c r="R614" s="9" t="s">
        <v>45</v>
      </c>
      <c r="S614" s="9" t="s">
        <v>5277</v>
      </c>
      <c r="T614" s="9" t="s">
        <v>928</v>
      </c>
      <c r="U614" s="9" t="s">
        <v>828</v>
      </c>
      <c r="V614" s="9" t="s">
        <v>5360</v>
      </c>
      <c r="W614" s="9" t="s">
        <v>51</v>
      </c>
      <c r="X614" s="9" t="s">
        <v>52</v>
      </c>
      <c r="Y614" s="9" t="s">
        <v>207</v>
      </c>
      <c r="Z614" s="9" t="s">
        <v>54</v>
      </c>
      <c r="AA614" s="9" t="s">
        <v>55</v>
      </c>
      <c r="AB614" s="9" t="s">
        <v>5248</v>
      </c>
      <c r="AC614" s="12">
        <v>0</v>
      </c>
      <c r="AD614" s="6"/>
      <c r="AE614" s="10" t="str" cm="1">
        <f t="array" aca="1" ref="AE614" ca="1">IFERROR(_xlfn.XLOOKUP(MID(CELL("filename",$A$1),FIND("]",CELL("filename",$A$1))+1,255)&amp;"|"&amp;$C614,Fonte_OM_Objeto!$G:$G,Fonte_OM_Objeto!$J:$J),"")</f>
        <v/>
      </c>
      <c r="AF614" s="10" t="str" cm="1">
        <f t="array" aca="1" ref="AF614" ca="1">IFERROR(_xlfn.XLOOKUP(MID(CELL("filename",$A$1),FIND("]",CELL("filename",$A$1))+1,255)&amp;"|"&amp;$C614,Fonte_OM_Objeto!$G:$G,Fonte_OM_Objeto!$K:$K),"")</f>
        <v/>
      </c>
    </row>
    <row r="615" spans="1:32" s="1" customFormat="1" ht="19.7" customHeight="1" x14ac:dyDescent="0.2">
      <c r="A615" s="9" t="s">
        <v>30</v>
      </c>
      <c r="B615" s="9" t="s">
        <v>31</v>
      </c>
      <c r="C615" s="9" t="s">
        <v>5964</v>
      </c>
      <c r="D615" s="9" t="s">
        <v>33</v>
      </c>
      <c r="E615" s="9"/>
      <c r="F615" s="9" t="s">
        <v>5963</v>
      </c>
      <c r="G615" s="9" t="s">
        <v>5962</v>
      </c>
      <c r="H615" s="13" t="str">
        <f>IF($D615="BANCADA ESTADUAL (RP 7)","BANCADA ESTADUAL",IF($D615="RELATOR (RP 9)","COMISSÃO MISTA DO CONGRESSO",IFERROR(_xlfn.XLOOKUP($G615,$AH:$AH,$AI:$AI),IFERROR(_xlfn.XLOOKUP($G615,'2021'!$F:$F,'2021'!$G:$G),IFERROR(_xlfn.XLOOKUP($G615,'2022'!$G:$G,'2022'!$H:$H),IFERROR(_xlfn.XLOOKUP($G615,'2023'!$G:$G,'2023'!$H:$H),IFERROR(_xlfn.XLOOKUP($G615,'2019'!$G:$G,'2019'!$H:$H),IFERROR(_xlfn.XLOOKUP($G615,'2024'!$G:$G,'2024'!$H:$H),IFERROR(_xlfn.XLOOKUP($G615,'2025'!$G:$G,'2025'!$H:$H),IFERROR(_xlfn.XLOOKUP($G615,'2026'!$G:$G,'2026'!$H:$H),""))))))))))</f>
        <v>DEPUTADO FEDERAL</v>
      </c>
      <c r="I615" s="9" t="s">
        <v>828</v>
      </c>
      <c r="J615" s="9" t="s">
        <v>160</v>
      </c>
      <c r="K615" s="9" t="s">
        <v>40</v>
      </c>
      <c r="L615" s="9" t="s">
        <v>41</v>
      </c>
      <c r="M615" s="9" t="s">
        <v>232</v>
      </c>
      <c r="N615" s="9" t="s">
        <v>233</v>
      </c>
      <c r="O615" s="9" t="s">
        <v>5755</v>
      </c>
      <c r="P615" s="9" t="s">
        <v>45</v>
      </c>
      <c r="Q615" s="9" t="s">
        <v>235</v>
      </c>
      <c r="R615" s="9" t="s">
        <v>45</v>
      </c>
      <c r="S615" s="9" t="s">
        <v>5277</v>
      </c>
      <c r="T615" s="9" t="s">
        <v>928</v>
      </c>
      <c r="U615" s="9" t="s">
        <v>828</v>
      </c>
      <c r="V615" s="9" t="s">
        <v>5360</v>
      </c>
      <c r="W615" s="9" t="s">
        <v>51</v>
      </c>
      <c r="X615" s="9" t="s">
        <v>52</v>
      </c>
      <c r="Y615" s="9" t="s">
        <v>5275</v>
      </c>
      <c r="Z615" s="9" t="s">
        <v>5207</v>
      </c>
      <c r="AA615" s="9" t="s">
        <v>55</v>
      </c>
      <c r="AB615" s="9" t="s">
        <v>5248</v>
      </c>
      <c r="AC615" s="12">
        <v>0</v>
      </c>
      <c r="AD615" s="6"/>
      <c r="AE615" s="10" t="str" cm="1">
        <f t="array" aca="1" ref="AE615" ca="1">IFERROR(_xlfn.XLOOKUP(MID(CELL("filename",$A$1),FIND("]",CELL("filename",$A$1))+1,255)&amp;"|"&amp;$C615,Fonte_OM_Objeto!$G:$G,Fonte_OM_Objeto!$J:$J),"")</f>
        <v/>
      </c>
      <c r="AF615" s="10" t="str" cm="1">
        <f t="array" aca="1" ref="AF615" ca="1">IFERROR(_xlfn.XLOOKUP(MID(CELL("filename",$A$1),FIND("]",CELL("filename",$A$1))+1,255)&amp;"|"&amp;$C615,Fonte_OM_Objeto!$G:$G,Fonte_OM_Objeto!$K:$K),"")</f>
        <v/>
      </c>
    </row>
    <row r="616" spans="1:32" s="1" customFormat="1" ht="19.7" customHeight="1" x14ac:dyDescent="0.2">
      <c r="A616" s="9" t="s">
        <v>30</v>
      </c>
      <c r="B616" s="9" t="s">
        <v>31</v>
      </c>
      <c r="C616" s="9" t="s">
        <v>5961</v>
      </c>
      <c r="D616" s="9" t="s">
        <v>33</v>
      </c>
      <c r="E616" s="9"/>
      <c r="F616" s="9" t="s">
        <v>5954</v>
      </c>
      <c r="G616" s="9" t="s">
        <v>5953</v>
      </c>
      <c r="H616" s="13" t="str">
        <f>IF($D616="BANCADA ESTADUAL (RP 7)","BANCADA ESTADUAL",IF($D616="RELATOR (RP 9)","COMISSÃO MISTA DO CONGRESSO",IFERROR(_xlfn.XLOOKUP($G616,$AH:$AH,$AI:$AI),IFERROR(_xlfn.XLOOKUP($G616,'2021'!$F:$F,'2021'!$G:$G),IFERROR(_xlfn.XLOOKUP($G616,'2022'!$G:$G,'2022'!$H:$H),IFERROR(_xlfn.XLOOKUP($G616,'2023'!$G:$G,'2023'!$H:$H),IFERROR(_xlfn.XLOOKUP($G616,'2019'!$G:$G,'2019'!$H:$H),IFERROR(_xlfn.XLOOKUP($G616,'2024'!$G:$G,'2024'!$H:$H),IFERROR(_xlfn.XLOOKUP($G616,'2025'!$G:$G,'2025'!$H:$H),IFERROR(_xlfn.XLOOKUP($G616,'2026'!$G:$G,'2026'!$H:$H),""))))))))))</f>
        <v>DEPUTADO FEDERAL</v>
      </c>
      <c r="I616" s="9" t="s">
        <v>512</v>
      </c>
      <c r="J616" s="9" t="s">
        <v>151</v>
      </c>
      <c r="K616" s="9" t="s">
        <v>40</v>
      </c>
      <c r="L616" s="9" t="s">
        <v>41</v>
      </c>
      <c r="M616" s="9" t="s">
        <v>232</v>
      </c>
      <c r="N616" s="9" t="s">
        <v>233</v>
      </c>
      <c r="O616" s="9" t="s">
        <v>5924</v>
      </c>
      <c r="P616" s="9" t="s">
        <v>45</v>
      </c>
      <c r="Q616" s="9" t="s">
        <v>235</v>
      </c>
      <c r="R616" s="9" t="s">
        <v>45</v>
      </c>
      <c r="S616" s="9" t="s">
        <v>5277</v>
      </c>
      <c r="T616" s="9" t="s">
        <v>4658</v>
      </c>
      <c r="U616" s="9" t="s">
        <v>512</v>
      </c>
      <c r="V616" s="9" t="s">
        <v>4657</v>
      </c>
      <c r="W616" s="9" t="s">
        <v>51</v>
      </c>
      <c r="X616" s="9" t="s">
        <v>52</v>
      </c>
      <c r="Y616" s="9" t="s">
        <v>5275</v>
      </c>
      <c r="Z616" s="9" t="s">
        <v>5207</v>
      </c>
      <c r="AA616" s="9" t="s">
        <v>55</v>
      </c>
      <c r="AB616" s="9" t="s">
        <v>5248</v>
      </c>
      <c r="AC616" s="12">
        <v>0</v>
      </c>
      <c r="AD616" s="6"/>
      <c r="AE616" s="10" t="str" cm="1">
        <f t="array" aca="1" ref="AE616" ca="1">IFERROR(_xlfn.XLOOKUP(MID(CELL("filename",$A$1),FIND("]",CELL("filename",$A$1))+1,255)&amp;"|"&amp;$C616,Fonte_OM_Objeto!$G:$G,Fonte_OM_Objeto!$J:$J),"")</f>
        <v/>
      </c>
      <c r="AF616" s="10" t="str" cm="1">
        <f t="array" aca="1" ref="AF616" ca="1">IFERROR(_xlfn.XLOOKUP(MID(CELL("filename",$A$1),FIND("]",CELL("filename",$A$1))+1,255)&amp;"|"&amp;$C616,Fonte_OM_Objeto!$G:$G,Fonte_OM_Objeto!$K:$K),"")</f>
        <v/>
      </c>
    </row>
    <row r="617" spans="1:32" s="1" customFormat="1" ht="19.7" customHeight="1" x14ac:dyDescent="0.2">
      <c r="A617" s="9" t="s">
        <v>30</v>
      </c>
      <c r="B617" s="9" t="s">
        <v>31</v>
      </c>
      <c r="C617" s="9" t="s">
        <v>5960</v>
      </c>
      <c r="D617" s="9" t="s">
        <v>33</v>
      </c>
      <c r="E617" s="9"/>
      <c r="F617" s="9" t="s">
        <v>5954</v>
      </c>
      <c r="G617" s="9" t="s">
        <v>5953</v>
      </c>
      <c r="H617" s="13" t="str">
        <f>IF($D617="BANCADA ESTADUAL (RP 7)","BANCADA ESTADUAL",IF($D617="RELATOR (RP 9)","COMISSÃO MISTA DO CONGRESSO",IFERROR(_xlfn.XLOOKUP($G617,$AH:$AH,$AI:$AI),IFERROR(_xlfn.XLOOKUP($G617,'2021'!$F:$F,'2021'!$G:$G),IFERROR(_xlfn.XLOOKUP($G617,'2022'!$G:$G,'2022'!$H:$H),IFERROR(_xlfn.XLOOKUP($G617,'2023'!$G:$G,'2023'!$H:$H),IFERROR(_xlfn.XLOOKUP($G617,'2019'!$G:$G,'2019'!$H:$H),IFERROR(_xlfn.XLOOKUP($G617,'2024'!$G:$G,'2024'!$H:$H),IFERROR(_xlfn.XLOOKUP($G617,'2025'!$G:$G,'2025'!$H:$H),IFERROR(_xlfn.XLOOKUP($G617,'2026'!$G:$G,'2026'!$H:$H),""))))))))))</f>
        <v>DEPUTADO FEDERAL</v>
      </c>
      <c r="I617" s="9" t="s">
        <v>512</v>
      </c>
      <c r="J617" s="9" t="s">
        <v>151</v>
      </c>
      <c r="K617" s="9" t="s">
        <v>40</v>
      </c>
      <c r="L617" s="9" t="s">
        <v>41</v>
      </c>
      <c r="M617" s="9" t="s">
        <v>232</v>
      </c>
      <c r="N617" s="9" t="s">
        <v>233</v>
      </c>
      <c r="O617" s="9" t="s">
        <v>5959</v>
      </c>
      <c r="P617" s="9" t="s">
        <v>45</v>
      </c>
      <c r="Q617" s="9" t="s">
        <v>235</v>
      </c>
      <c r="R617" s="9" t="s">
        <v>45</v>
      </c>
      <c r="S617" s="9" t="s">
        <v>5277</v>
      </c>
      <c r="T617" s="9" t="s">
        <v>5958</v>
      </c>
      <c r="U617" s="9" t="s">
        <v>512</v>
      </c>
      <c r="V617" s="9" t="s">
        <v>5957</v>
      </c>
      <c r="W617" s="9" t="s">
        <v>51</v>
      </c>
      <c r="X617" s="9" t="s">
        <v>52</v>
      </c>
      <c r="Y617" s="9" t="s">
        <v>5275</v>
      </c>
      <c r="Z617" s="9" t="s">
        <v>5207</v>
      </c>
      <c r="AA617" s="9" t="s">
        <v>55</v>
      </c>
      <c r="AB617" s="9" t="s">
        <v>5248</v>
      </c>
      <c r="AC617" s="12">
        <v>0</v>
      </c>
      <c r="AD617" s="6"/>
      <c r="AE617" s="10" t="str" cm="1">
        <f t="array" aca="1" ref="AE617" ca="1">IFERROR(_xlfn.XLOOKUP(MID(CELL("filename",$A$1),FIND("]",CELL("filename",$A$1))+1,255)&amp;"|"&amp;$C617,Fonte_OM_Objeto!$G:$G,Fonte_OM_Objeto!$J:$J),"")</f>
        <v/>
      </c>
      <c r="AF617" s="10" t="str" cm="1">
        <f t="array" aca="1" ref="AF617" ca="1">IFERROR(_xlfn.XLOOKUP(MID(CELL("filename",$A$1),FIND("]",CELL("filename",$A$1))+1,255)&amp;"|"&amp;$C617,Fonte_OM_Objeto!$G:$G,Fonte_OM_Objeto!$K:$K),"")</f>
        <v/>
      </c>
    </row>
    <row r="618" spans="1:32" s="1" customFormat="1" ht="19.7" customHeight="1" x14ac:dyDescent="0.2">
      <c r="A618" s="9" t="s">
        <v>30</v>
      </c>
      <c r="B618" s="9" t="s">
        <v>31</v>
      </c>
      <c r="C618" s="9" t="s">
        <v>5956</v>
      </c>
      <c r="D618" s="9" t="s">
        <v>33</v>
      </c>
      <c r="E618" s="9"/>
      <c r="F618" s="9" t="s">
        <v>5954</v>
      </c>
      <c r="G618" s="9" t="s">
        <v>5953</v>
      </c>
      <c r="H618" s="13" t="str">
        <f>IF($D618="BANCADA ESTADUAL (RP 7)","BANCADA ESTADUAL",IF($D618="RELATOR (RP 9)","COMISSÃO MISTA DO CONGRESSO",IFERROR(_xlfn.XLOOKUP($G618,$AH:$AH,$AI:$AI),IFERROR(_xlfn.XLOOKUP($G618,'2021'!$F:$F,'2021'!$G:$G),IFERROR(_xlfn.XLOOKUP($G618,'2022'!$G:$G,'2022'!$H:$H),IFERROR(_xlfn.XLOOKUP($G618,'2023'!$G:$G,'2023'!$H:$H),IFERROR(_xlfn.XLOOKUP($G618,'2019'!$G:$G,'2019'!$H:$H),IFERROR(_xlfn.XLOOKUP($G618,'2024'!$G:$G,'2024'!$H:$H),IFERROR(_xlfn.XLOOKUP($G618,'2025'!$G:$G,'2025'!$H:$H),IFERROR(_xlfn.XLOOKUP($G618,'2026'!$G:$G,'2026'!$H:$H),""))))))))))</f>
        <v>DEPUTADO FEDERAL</v>
      </c>
      <c r="I618" s="9" t="s">
        <v>512</v>
      </c>
      <c r="J618" s="9" t="s">
        <v>151</v>
      </c>
      <c r="K618" s="9" t="s">
        <v>40</v>
      </c>
      <c r="L618" s="9" t="s">
        <v>41</v>
      </c>
      <c r="M618" s="9" t="s">
        <v>232</v>
      </c>
      <c r="N618" s="9" t="s">
        <v>233</v>
      </c>
      <c r="O618" s="9" t="s">
        <v>5679</v>
      </c>
      <c r="P618" s="9" t="s">
        <v>45</v>
      </c>
      <c r="Q618" s="9" t="s">
        <v>235</v>
      </c>
      <c r="R618" s="9" t="s">
        <v>45</v>
      </c>
      <c r="S618" s="9" t="s">
        <v>5277</v>
      </c>
      <c r="T618" s="9" t="s">
        <v>5678</v>
      </c>
      <c r="U618" s="9" t="s">
        <v>512</v>
      </c>
      <c r="V618" s="9" t="s">
        <v>5677</v>
      </c>
      <c r="W618" s="9" t="s">
        <v>51</v>
      </c>
      <c r="X618" s="9" t="s">
        <v>52</v>
      </c>
      <c r="Y618" s="9" t="s">
        <v>5275</v>
      </c>
      <c r="Z618" s="9" t="s">
        <v>5207</v>
      </c>
      <c r="AA618" s="9" t="s">
        <v>55</v>
      </c>
      <c r="AB618" s="9" t="s">
        <v>5248</v>
      </c>
      <c r="AC618" s="12">
        <v>0</v>
      </c>
      <c r="AD618" s="6"/>
      <c r="AE618" s="10" t="str" cm="1">
        <f t="array" aca="1" ref="AE618" ca="1">IFERROR(_xlfn.XLOOKUP(MID(CELL("filename",$A$1),FIND("]",CELL("filename",$A$1))+1,255)&amp;"|"&amp;$C618,Fonte_OM_Objeto!$G:$G,Fonte_OM_Objeto!$J:$J),"")</f>
        <v/>
      </c>
      <c r="AF618" s="10" t="str" cm="1">
        <f t="array" aca="1" ref="AF618" ca="1">IFERROR(_xlfn.XLOOKUP(MID(CELL("filename",$A$1),FIND("]",CELL("filename",$A$1))+1,255)&amp;"|"&amp;$C618,Fonte_OM_Objeto!$G:$G,Fonte_OM_Objeto!$K:$K),"")</f>
        <v/>
      </c>
    </row>
    <row r="619" spans="1:32" s="1" customFormat="1" ht="19.7" customHeight="1" x14ac:dyDescent="0.2">
      <c r="A619" s="9" t="s">
        <v>30</v>
      </c>
      <c r="B619" s="9" t="s">
        <v>31</v>
      </c>
      <c r="C619" s="9" t="s">
        <v>5955</v>
      </c>
      <c r="D619" s="9" t="s">
        <v>33</v>
      </c>
      <c r="E619" s="9"/>
      <c r="F619" s="9" t="s">
        <v>5954</v>
      </c>
      <c r="G619" s="9" t="s">
        <v>5953</v>
      </c>
      <c r="H619" s="13" t="str">
        <f>IF($D619="BANCADA ESTADUAL (RP 7)","BANCADA ESTADUAL",IF($D619="RELATOR (RP 9)","COMISSÃO MISTA DO CONGRESSO",IFERROR(_xlfn.XLOOKUP($G619,$AH:$AH,$AI:$AI),IFERROR(_xlfn.XLOOKUP($G619,'2021'!$F:$F,'2021'!$G:$G),IFERROR(_xlfn.XLOOKUP($G619,'2022'!$G:$G,'2022'!$H:$H),IFERROR(_xlfn.XLOOKUP($G619,'2023'!$G:$G,'2023'!$H:$H),IFERROR(_xlfn.XLOOKUP($G619,'2019'!$G:$G,'2019'!$H:$H),IFERROR(_xlfn.XLOOKUP($G619,'2024'!$G:$G,'2024'!$H:$H),IFERROR(_xlfn.XLOOKUP($G619,'2025'!$G:$G,'2025'!$H:$H),IFERROR(_xlfn.XLOOKUP($G619,'2026'!$G:$G,'2026'!$H:$H),""))))))))))</f>
        <v>DEPUTADO FEDERAL</v>
      </c>
      <c r="I619" s="9" t="s">
        <v>512</v>
      </c>
      <c r="J619" s="9" t="s">
        <v>151</v>
      </c>
      <c r="K619" s="9" t="s">
        <v>40</v>
      </c>
      <c r="L619" s="9" t="s">
        <v>41</v>
      </c>
      <c r="M619" s="9" t="s">
        <v>232</v>
      </c>
      <c r="N619" s="9" t="s">
        <v>233</v>
      </c>
      <c r="O619" s="9" t="s">
        <v>5952</v>
      </c>
      <c r="P619" s="9" t="s">
        <v>45</v>
      </c>
      <c r="Q619" s="9" t="s">
        <v>235</v>
      </c>
      <c r="R619" s="9" t="s">
        <v>45</v>
      </c>
      <c r="S619" s="9" t="s">
        <v>5277</v>
      </c>
      <c r="T619" s="9" t="s">
        <v>5951</v>
      </c>
      <c r="U619" s="9" t="s">
        <v>512</v>
      </c>
      <c r="V619" s="9" t="s">
        <v>5950</v>
      </c>
      <c r="W619" s="9" t="s">
        <v>51</v>
      </c>
      <c r="X619" s="9" t="s">
        <v>52</v>
      </c>
      <c r="Y619" s="9" t="s">
        <v>5275</v>
      </c>
      <c r="Z619" s="9" t="s">
        <v>5207</v>
      </c>
      <c r="AA619" s="9" t="s">
        <v>55</v>
      </c>
      <c r="AB619" s="9" t="s">
        <v>5248</v>
      </c>
      <c r="AC619" s="12">
        <v>0</v>
      </c>
      <c r="AD619" s="6"/>
      <c r="AE619" s="10" t="str" cm="1">
        <f t="array" aca="1" ref="AE619" ca="1">IFERROR(_xlfn.XLOOKUP(MID(CELL("filename",$A$1),FIND("]",CELL("filename",$A$1))+1,255)&amp;"|"&amp;$C619,Fonte_OM_Objeto!$G:$G,Fonte_OM_Objeto!$J:$J),"")</f>
        <v/>
      </c>
      <c r="AF619" s="10" t="str" cm="1">
        <f t="array" aca="1" ref="AF619" ca="1">IFERROR(_xlfn.XLOOKUP(MID(CELL("filename",$A$1),FIND("]",CELL("filename",$A$1))+1,255)&amp;"|"&amp;$C619,Fonte_OM_Objeto!$G:$G,Fonte_OM_Objeto!$K:$K),"")</f>
        <v/>
      </c>
    </row>
    <row r="620" spans="1:32" s="1" customFormat="1" ht="19.7" customHeight="1" x14ac:dyDescent="0.2">
      <c r="A620" s="9" t="s">
        <v>30</v>
      </c>
      <c r="B620" s="9" t="s">
        <v>31</v>
      </c>
      <c r="C620" s="9" t="s">
        <v>5949</v>
      </c>
      <c r="D620" s="9" t="s">
        <v>33</v>
      </c>
      <c r="E620" s="9"/>
      <c r="F620" s="9" t="s">
        <v>5935</v>
      </c>
      <c r="G620" s="9" t="s">
        <v>5934</v>
      </c>
      <c r="H620" s="13" t="str">
        <f>IF($D620="BANCADA ESTADUAL (RP 7)","BANCADA ESTADUAL",IF($D620="RELATOR (RP 9)","COMISSÃO MISTA DO CONGRESSO",IFERROR(_xlfn.XLOOKUP($G620,$AH:$AH,$AI:$AI),IFERROR(_xlfn.XLOOKUP($G620,'2021'!$F:$F,'2021'!$G:$G),IFERROR(_xlfn.XLOOKUP($G620,'2022'!$G:$G,'2022'!$H:$H),IFERROR(_xlfn.XLOOKUP($G620,'2023'!$G:$G,'2023'!$H:$H),IFERROR(_xlfn.XLOOKUP($G620,'2019'!$G:$G,'2019'!$H:$H),IFERROR(_xlfn.XLOOKUP($G620,'2024'!$G:$G,'2024'!$H:$H),IFERROR(_xlfn.XLOOKUP($G620,'2025'!$G:$G,'2025'!$H:$H),IFERROR(_xlfn.XLOOKUP($G620,'2026'!$G:$G,'2026'!$H:$H),""))))))))))</f>
        <v>DEPUTADO FEDERAL</v>
      </c>
      <c r="I620" s="9" t="s">
        <v>611</v>
      </c>
      <c r="J620" s="9" t="s">
        <v>173</v>
      </c>
      <c r="K620" s="9" t="s">
        <v>40</v>
      </c>
      <c r="L620" s="9" t="s">
        <v>41</v>
      </c>
      <c r="M620" s="9" t="s">
        <v>232</v>
      </c>
      <c r="N620" s="9" t="s">
        <v>233</v>
      </c>
      <c r="O620" s="9" t="s">
        <v>5635</v>
      </c>
      <c r="P620" s="9" t="s">
        <v>45</v>
      </c>
      <c r="Q620" s="9" t="s">
        <v>235</v>
      </c>
      <c r="R620" s="9" t="s">
        <v>45</v>
      </c>
      <c r="S620" s="9" t="s">
        <v>5277</v>
      </c>
      <c r="T620" s="9" t="s">
        <v>622</v>
      </c>
      <c r="U620" s="9" t="s">
        <v>611</v>
      </c>
      <c r="V620" s="9" t="s">
        <v>5279</v>
      </c>
      <c r="W620" s="9" t="s">
        <v>51</v>
      </c>
      <c r="X620" s="9" t="s">
        <v>102</v>
      </c>
      <c r="Y620" s="9" t="s">
        <v>53</v>
      </c>
      <c r="Z620" s="9" t="s">
        <v>5207</v>
      </c>
      <c r="AA620" s="9" t="s">
        <v>55</v>
      </c>
      <c r="AB620" s="9" t="s">
        <v>5248</v>
      </c>
      <c r="AC620" s="12">
        <v>0</v>
      </c>
      <c r="AD620" s="6"/>
      <c r="AE620" s="10" t="str" cm="1">
        <f t="array" aca="1" ref="AE620" ca="1">IFERROR(_xlfn.XLOOKUP(MID(CELL("filename",$A$1),FIND("]",CELL("filename",$A$1))+1,255)&amp;"|"&amp;$C620,Fonte_OM_Objeto!$G:$G,Fonte_OM_Objeto!$J:$J),"")</f>
        <v/>
      </c>
      <c r="AF620" s="10" t="str" cm="1">
        <f t="array" aca="1" ref="AF620" ca="1">IFERROR(_xlfn.XLOOKUP(MID(CELL("filename",$A$1),FIND("]",CELL("filename",$A$1))+1,255)&amp;"|"&amp;$C620,Fonte_OM_Objeto!$G:$G,Fonte_OM_Objeto!$K:$K),"")</f>
        <v/>
      </c>
    </row>
    <row r="621" spans="1:32" s="1" customFormat="1" ht="19.7" customHeight="1" x14ac:dyDescent="0.2">
      <c r="A621" s="9" t="s">
        <v>30</v>
      </c>
      <c r="B621" s="9" t="s">
        <v>31</v>
      </c>
      <c r="C621" s="9" t="s">
        <v>5949</v>
      </c>
      <c r="D621" s="9" t="s">
        <v>33</v>
      </c>
      <c r="E621" s="9"/>
      <c r="F621" s="9" t="s">
        <v>5935</v>
      </c>
      <c r="G621" s="9" t="s">
        <v>5934</v>
      </c>
      <c r="H621" s="13" t="str">
        <f>IF($D621="BANCADA ESTADUAL (RP 7)","BANCADA ESTADUAL",IF($D621="RELATOR (RP 9)","COMISSÃO MISTA DO CONGRESSO",IFERROR(_xlfn.XLOOKUP($G621,$AH:$AH,$AI:$AI),IFERROR(_xlfn.XLOOKUP($G621,'2021'!$F:$F,'2021'!$G:$G),IFERROR(_xlfn.XLOOKUP($G621,'2022'!$G:$G,'2022'!$H:$H),IFERROR(_xlfn.XLOOKUP($G621,'2023'!$G:$G,'2023'!$H:$H),IFERROR(_xlfn.XLOOKUP($G621,'2019'!$G:$G,'2019'!$H:$H),IFERROR(_xlfn.XLOOKUP($G621,'2024'!$G:$G,'2024'!$H:$H),IFERROR(_xlfn.XLOOKUP($G621,'2025'!$G:$G,'2025'!$H:$H),IFERROR(_xlfn.XLOOKUP($G621,'2026'!$G:$G,'2026'!$H:$H),""))))))))))</f>
        <v>DEPUTADO FEDERAL</v>
      </c>
      <c r="I621" s="9" t="s">
        <v>611</v>
      </c>
      <c r="J621" s="9" t="s">
        <v>173</v>
      </c>
      <c r="K621" s="9" t="s">
        <v>40</v>
      </c>
      <c r="L621" s="9" t="s">
        <v>41</v>
      </c>
      <c r="M621" s="9" t="s">
        <v>232</v>
      </c>
      <c r="N621" s="9" t="s">
        <v>233</v>
      </c>
      <c r="O621" s="9" t="s">
        <v>5635</v>
      </c>
      <c r="P621" s="9" t="s">
        <v>45</v>
      </c>
      <c r="Q621" s="9" t="s">
        <v>235</v>
      </c>
      <c r="R621" s="9" t="s">
        <v>45</v>
      </c>
      <c r="S621" s="9" t="s">
        <v>5277</v>
      </c>
      <c r="T621" s="9" t="s">
        <v>622</v>
      </c>
      <c r="U621" s="9" t="s">
        <v>611</v>
      </c>
      <c r="V621" s="9" t="s">
        <v>5279</v>
      </c>
      <c r="W621" s="9" t="s">
        <v>51</v>
      </c>
      <c r="X621" s="9" t="s">
        <v>52</v>
      </c>
      <c r="Y621" s="9" t="s">
        <v>5282</v>
      </c>
      <c r="Z621" s="9" t="s">
        <v>5207</v>
      </c>
      <c r="AA621" s="9" t="s">
        <v>55</v>
      </c>
      <c r="AB621" s="9" t="s">
        <v>5248</v>
      </c>
      <c r="AC621" s="12">
        <v>0</v>
      </c>
      <c r="AD621" s="6"/>
      <c r="AE621" s="10" t="str" cm="1">
        <f t="array" aca="1" ref="AE621" ca="1">IFERROR(_xlfn.XLOOKUP(MID(CELL("filename",$A$1),FIND("]",CELL("filename",$A$1))+1,255)&amp;"|"&amp;$C621,Fonte_OM_Objeto!$G:$G,Fonte_OM_Objeto!$J:$J),"")</f>
        <v/>
      </c>
      <c r="AF621" s="10" t="str" cm="1">
        <f t="array" aca="1" ref="AF621" ca="1">IFERROR(_xlfn.XLOOKUP(MID(CELL("filename",$A$1),FIND("]",CELL("filename",$A$1))+1,255)&amp;"|"&amp;$C621,Fonte_OM_Objeto!$G:$G,Fonte_OM_Objeto!$K:$K),"")</f>
        <v/>
      </c>
    </row>
    <row r="622" spans="1:32" s="1" customFormat="1" ht="19.7" customHeight="1" x14ac:dyDescent="0.2">
      <c r="A622" s="9" t="s">
        <v>30</v>
      </c>
      <c r="B622" s="9" t="s">
        <v>31</v>
      </c>
      <c r="C622" s="9" t="s">
        <v>5949</v>
      </c>
      <c r="D622" s="9" t="s">
        <v>33</v>
      </c>
      <c r="E622" s="9"/>
      <c r="F622" s="9" t="s">
        <v>5935</v>
      </c>
      <c r="G622" s="9" t="s">
        <v>5934</v>
      </c>
      <c r="H622" s="13" t="str">
        <f>IF($D622="BANCADA ESTADUAL (RP 7)","BANCADA ESTADUAL",IF($D622="RELATOR (RP 9)","COMISSÃO MISTA DO CONGRESSO",IFERROR(_xlfn.XLOOKUP($G622,$AH:$AH,$AI:$AI),IFERROR(_xlfn.XLOOKUP($G622,'2021'!$F:$F,'2021'!$G:$G),IFERROR(_xlfn.XLOOKUP($G622,'2022'!$G:$G,'2022'!$H:$H),IFERROR(_xlfn.XLOOKUP($G622,'2023'!$G:$G,'2023'!$H:$H),IFERROR(_xlfn.XLOOKUP($G622,'2019'!$G:$G,'2019'!$H:$H),IFERROR(_xlfn.XLOOKUP($G622,'2024'!$G:$G,'2024'!$H:$H),IFERROR(_xlfn.XLOOKUP($G622,'2025'!$G:$G,'2025'!$H:$H),IFERROR(_xlfn.XLOOKUP($G622,'2026'!$G:$G,'2026'!$H:$H),""))))))))))</f>
        <v>DEPUTADO FEDERAL</v>
      </c>
      <c r="I622" s="9" t="s">
        <v>611</v>
      </c>
      <c r="J622" s="9" t="s">
        <v>173</v>
      </c>
      <c r="K622" s="9" t="s">
        <v>40</v>
      </c>
      <c r="L622" s="9" t="s">
        <v>41</v>
      </c>
      <c r="M622" s="9" t="s">
        <v>232</v>
      </c>
      <c r="N622" s="9" t="s">
        <v>233</v>
      </c>
      <c r="O622" s="9" t="s">
        <v>5635</v>
      </c>
      <c r="P622" s="9" t="s">
        <v>45</v>
      </c>
      <c r="Q622" s="9" t="s">
        <v>235</v>
      </c>
      <c r="R622" s="9" t="s">
        <v>45</v>
      </c>
      <c r="S622" s="9" t="s">
        <v>5277</v>
      </c>
      <c r="T622" s="9" t="s">
        <v>622</v>
      </c>
      <c r="U622" s="9" t="s">
        <v>611</v>
      </c>
      <c r="V622" s="9" t="s">
        <v>5279</v>
      </c>
      <c r="W622" s="9" t="s">
        <v>51</v>
      </c>
      <c r="X622" s="9" t="s">
        <v>52</v>
      </c>
      <c r="Y622" s="9" t="s">
        <v>53</v>
      </c>
      <c r="Z622" s="9" t="s">
        <v>5207</v>
      </c>
      <c r="AA622" s="9" t="s">
        <v>55</v>
      </c>
      <c r="AB622" s="9" t="s">
        <v>5248</v>
      </c>
      <c r="AC622" s="12">
        <v>0</v>
      </c>
      <c r="AD622" s="6"/>
      <c r="AE622" s="10" t="str" cm="1">
        <f t="array" aca="1" ref="AE622" ca="1">IFERROR(_xlfn.XLOOKUP(MID(CELL("filename",$A$1),FIND("]",CELL("filename",$A$1))+1,255)&amp;"|"&amp;$C622,Fonte_OM_Objeto!$G:$G,Fonte_OM_Objeto!$J:$J),"")</f>
        <v/>
      </c>
      <c r="AF622" s="10" t="str" cm="1">
        <f t="array" aca="1" ref="AF622" ca="1">IFERROR(_xlfn.XLOOKUP(MID(CELL("filename",$A$1),FIND("]",CELL("filename",$A$1))+1,255)&amp;"|"&amp;$C622,Fonte_OM_Objeto!$G:$G,Fonte_OM_Objeto!$K:$K),"")</f>
        <v/>
      </c>
    </row>
    <row r="623" spans="1:32" s="1" customFormat="1" ht="19.7" customHeight="1" x14ac:dyDescent="0.2">
      <c r="A623" s="9" t="s">
        <v>30</v>
      </c>
      <c r="B623" s="9" t="s">
        <v>31</v>
      </c>
      <c r="C623" s="9" t="s">
        <v>5948</v>
      </c>
      <c r="D623" s="9" t="s">
        <v>33</v>
      </c>
      <c r="E623" s="9"/>
      <c r="F623" s="9" t="s">
        <v>5935</v>
      </c>
      <c r="G623" s="9" t="s">
        <v>5934</v>
      </c>
      <c r="H623" s="13" t="str">
        <f>IF($D623="BANCADA ESTADUAL (RP 7)","BANCADA ESTADUAL",IF($D623="RELATOR (RP 9)","COMISSÃO MISTA DO CONGRESSO",IFERROR(_xlfn.XLOOKUP($G623,$AH:$AH,$AI:$AI),IFERROR(_xlfn.XLOOKUP($G623,'2021'!$F:$F,'2021'!$G:$G),IFERROR(_xlfn.XLOOKUP($G623,'2022'!$G:$G,'2022'!$H:$H),IFERROR(_xlfn.XLOOKUP($G623,'2023'!$G:$G,'2023'!$H:$H),IFERROR(_xlfn.XLOOKUP($G623,'2019'!$G:$G,'2019'!$H:$H),IFERROR(_xlfn.XLOOKUP($G623,'2024'!$G:$G,'2024'!$H:$H),IFERROR(_xlfn.XLOOKUP($G623,'2025'!$G:$G,'2025'!$H:$H),IFERROR(_xlfn.XLOOKUP($G623,'2026'!$G:$G,'2026'!$H:$H),""))))))))))</f>
        <v>DEPUTADO FEDERAL</v>
      </c>
      <c r="I623" s="9" t="s">
        <v>611</v>
      </c>
      <c r="J623" s="9" t="s">
        <v>173</v>
      </c>
      <c r="K623" s="9" t="s">
        <v>40</v>
      </c>
      <c r="L623" s="9" t="s">
        <v>41</v>
      </c>
      <c r="M623" s="9" t="s">
        <v>232</v>
      </c>
      <c r="N623" s="9" t="s">
        <v>233</v>
      </c>
      <c r="O623" s="9" t="s">
        <v>5933</v>
      </c>
      <c r="P623" s="9" t="s">
        <v>45</v>
      </c>
      <c r="Q623" s="9" t="s">
        <v>235</v>
      </c>
      <c r="R623" s="9" t="s">
        <v>45</v>
      </c>
      <c r="S623" s="9" t="s">
        <v>5277</v>
      </c>
      <c r="T623" s="9" t="s">
        <v>3204</v>
      </c>
      <c r="U623" s="9" t="s">
        <v>611</v>
      </c>
      <c r="V623" s="9" t="s">
        <v>3203</v>
      </c>
      <c r="W623" s="9" t="s">
        <v>51</v>
      </c>
      <c r="X623" s="9" t="s">
        <v>102</v>
      </c>
      <c r="Y623" s="9" t="s">
        <v>53</v>
      </c>
      <c r="Z623" s="9" t="s">
        <v>54</v>
      </c>
      <c r="AA623" s="9" t="s">
        <v>55</v>
      </c>
      <c r="AB623" s="9" t="s">
        <v>5248</v>
      </c>
      <c r="AC623" s="12">
        <v>0</v>
      </c>
      <c r="AD623" s="6"/>
      <c r="AE623" s="10" t="str" cm="1">
        <f t="array" aca="1" ref="AE623" ca="1">IFERROR(_xlfn.XLOOKUP(MID(CELL("filename",$A$1),FIND("]",CELL("filename",$A$1))+1,255)&amp;"|"&amp;$C623,Fonte_OM_Objeto!$G:$G,Fonte_OM_Objeto!$J:$J),"")</f>
        <v/>
      </c>
      <c r="AF623" s="10" t="str" cm="1">
        <f t="array" aca="1" ref="AF623" ca="1">IFERROR(_xlfn.XLOOKUP(MID(CELL("filename",$A$1),FIND("]",CELL("filename",$A$1))+1,255)&amp;"|"&amp;$C623,Fonte_OM_Objeto!$G:$G,Fonte_OM_Objeto!$K:$K),"")</f>
        <v/>
      </c>
    </row>
    <row r="624" spans="1:32" s="1" customFormat="1" ht="19.7" customHeight="1" x14ac:dyDescent="0.2">
      <c r="A624" s="9" t="s">
        <v>30</v>
      </c>
      <c r="B624" s="9" t="s">
        <v>31</v>
      </c>
      <c r="C624" s="9" t="s">
        <v>5948</v>
      </c>
      <c r="D624" s="9" t="s">
        <v>33</v>
      </c>
      <c r="E624" s="9"/>
      <c r="F624" s="9" t="s">
        <v>5935</v>
      </c>
      <c r="G624" s="9" t="s">
        <v>5934</v>
      </c>
      <c r="H624" s="13" t="str">
        <f>IF($D624="BANCADA ESTADUAL (RP 7)","BANCADA ESTADUAL",IF($D624="RELATOR (RP 9)","COMISSÃO MISTA DO CONGRESSO",IFERROR(_xlfn.XLOOKUP($G624,$AH:$AH,$AI:$AI),IFERROR(_xlfn.XLOOKUP($G624,'2021'!$F:$F,'2021'!$G:$G),IFERROR(_xlfn.XLOOKUP($G624,'2022'!$G:$G,'2022'!$H:$H),IFERROR(_xlfn.XLOOKUP($G624,'2023'!$G:$G,'2023'!$H:$H),IFERROR(_xlfn.XLOOKUP($G624,'2019'!$G:$G,'2019'!$H:$H),IFERROR(_xlfn.XLOOKUP($G624,'2024'!$G:$G,'2024'!$H:$H),IFERROR(_xlfn.XLOOKUP($G624,'2025'!$G:$G,'2025'!$H:$H),IFERROR(_xlfn.XLOOKUP($G624,'2026'!$G:$G,'2026'!$H:$H),""))))))))))</f>
        <v>DEPUTADO FEDERAL</v>
      </c>
      <c r="I624" s="9" t="s">
        <v>611</v>
      </c>
      <c r="J624" s="9" t="s">
        <v>173</v>
      </c>
      <c r="K624" s="9" t="s">
        <v>40</v>
      </c>
      <c r="L624" s="9" t="s">
        <v>41</v>
      </c>
      <c r="M624" s="9" t="s">
        <v>232</v>
      </c>
      <c r="N624" s="9" t="s">
        <v>233</v>
      </c>
      <c r="O624" s="9" t="s">
        <v>5933</v>
      </c>
      <c r="P624" s="9" t="s">
        <v>45</v>
      </c>
      <c r="Q624" s="9" t="s">
        <v>235</v>
      </c>
      <c r="R624" s="9" t="s">
        <v>45</v>
      </c>
      <c r="S624" s="9" t="s">
        <v>5277</v>
      </c>
      <c r="T624" s="9" t="s">
        <v>3204</v>
      </c>
      <c r="U624" s="9" t="s">
        <v>611</v>
      </c>
      <c r="V624" s="9" t="s">
        <v>3203</v>
      </c>
      <c r="W624" s="9" t="s">
        <v>51</v>
      </c>
      <c r="X624" s="9" t="s">
        <v>52</v>
      </c>
      <c r="Y624" s="9" t="s">
        <v>5275</v>
      </c>
      <c r="Z624" s="9" t="s">
        <v>54</v>
      </c>
      <c r="AA624" s="9" t="s">
        <v>55</v>
      </c>
      <c r="AB624" s="9" t="s">
        <v>5248</v>
      </c>
      <c r="AC624" s="12">
        <v>0</v>
      </c>
      <c r="AD624" s="6"/>
      <c r="AE624" s="10" t="str" cm="1">
        <f t="array" aca="1" ref="AE624" ca="1">IFERROR(_xlfn.XLOOKUP(MID(CELL("filename",$A$1),FIND("]",CELL("filename",$A$1))+1,255)&amp;"|"&amp;$C624,Fonte_OM_Objeto!$G:$G,Fonte_OM_Objeto!$J:$J),"")</f>
        <v/>
      </c>
      <c r="AF624" s="10" t="str" cm="1">
        <f t="array" aca="1" ref="AF624" ca="1">IFERROR(_xlfn.XLOOKUP(MID(CELL("filename",$A$1),FIND("]",CELL("filename",$A$1))+1,255)&amp;"|"&amp;$C624,Fonte_OM_Objeto!$G:$G,Fonte_OM_Objeto!$K:$K),"")</f>
        <v/>
      </c>
    </row>
    <row r="625" spans="1:32" s="1" customFormat="1" ht="19.7" customHeight="1" x14ac:dyDescent="0.2">
      <c r="A625" s="9" t="s">
        <v>30</v>
      </c>
      <c r="B625" s="9" t="s">
        <v>31</v>
      </c>
      <c r="C625" s="9" t="s">
        <v>5947</v>
      </c>
      <c r="D625" s="9" t="s">
        <v>33</v>
      </c>
      <c r="E625" s="9"/>
      <c r="F625" s="9" t="s">
        <v>5935</v>
      </c>
      <c r="G625" s="9" t="s">
        <v>5934</v>
      </c>
      <c r="H625" s="13" t="str">
        <f>IF($D625="BANCADA ESTADUAL (RP 7)","BANCADA ESTADUAL",IF($D625="RELATOR (RP 9)","COMISSÃO MISTA DO CONGRESSO",IFERROR(_xlfn.XLOOKUP($G625,$AH:$AH,$AI:$AI),IFERROR(_xlfn.XLOOKUP($G625,'2021'!$F:$F,'2021'!$G:$G),IFERROR(_xlfn.XLOOKUP($G625,'2022'!$G:$G,'2022'!$H:$H),IFERROR(_xlfn.XLOOKUP($G625,'2023'!$G:$G,'2023'!$H:$H),IFERROR(_xlfn.XLOOKUP($G625,'2019'!$G:$G,'2019'!$H:$H),IFERROR(_xlfn.XLOOKUP($G625,'2024'!$G:$G,'2024'!$H:$H),IFERROR(_xlfn.XLOOKUP($G625,'2025'!$G:$G,'2025'!$H:$H),IFERROR(_xlfn.XLOOKUP($G625,'2026'!$G:$G,'2026'!$H:$H),""))))))))))</f>
        <v>DEPUTADO FEDERAL</v>
      </c>
      <c r="I625" s="9" t="s">
        <v>611</v>
      </c>
      <c r="J625" s="9" t="s">
        <v>173</v>
      </c>
      <c r="K625" s="9" t="s">
        <v>40</v>
      </c>
      <c r="L625" s="9" t="s">
        <v>41</v>
      </c>
      <c r="M625" s="9" t="s">
        <v>232</v>
      </c>
      <c r="N625" s="9" t="s">
        <v>233</v>
      </c>
      <c r="O625" s="9" t="s">
        <v>5635</v>
      </c>
      <c r="P625" s="9" t="s">
        <v>45</v>
      </c>
      <c r="Q625" s="9" t="s">
        <v>235</v>
      </c>
      <c r="R625" s="9" t="s">
        <v>45</v>
      </c>
      <c r="S625" s="9" t="s">
        <v>5277</v>
      </c>
      <c r="T625" s="9" t="s">
        <v>622</v>
      </c>
      <c r="U625" s="9" t="s">
        <v>611</v>
      </c>
      <c r="V625" s="9" t="s">
        <v>5279</v>
      </c>
      <c r="W625" s="9" t="s">
        <v>51</v>
      </c>
      <c r="X625" s="9" t="s">
        <v>102</v>
      </c>
      <c r="Y625" s="9" t="s">
        <v>53</v>
      </c>
      <c r="Z625" s="9" t="s">
        <v>54</v>
      </c>
      <c r="AA625" s="9" t="s">
        <v>55</v>
      </c>
      <c r="AB625" s="9" t="s">
        <v>5248</v>
      </c>
      <c r="AC625" s="12">
        <v>0</v>
      </c>
      <c r="AD625" s="6"/>
      <c r="AE625" s="10" t="str" cm="1">
        <f t="array" aca="1" ref="AE625" ca="1">IFERROR(_xlfn.XLOOKUP(MID(CELL("filename",$A$1),FIND("]",CELL("filename",$A$1))+1,255)&amp;"|"&amp;$C625,Fonte_OM_Objeto!$G:$G,Fonte_OM_Objeto!$J:$J),"")</f>
        <v/>
      </c>
      <c r="AF625" s="10" t="str" cm="1">
        <f t="array" aca="1" ref="AF625" ca="1">IFERROR(_xlfn.XLOOKUP(MID(CELL("filename",$A$1),FIND("]",CELL("filename",$A$1))+1,255)&amp;"|"&amp;$C625,Fonte_OM_Objeto!$G:$G,Fonte_OM_Objeto!$K:$K),"")</f>
        <v/>
      </c>
    </row>
    <row r="626" spans="1:32" s="1" customFormat="1" ht="19.7" customHeight="1" x14ac:dyDescent="0.2">
      <c r="A626" s="9" t="s">
        <v>30</v>
      </c>
      <c r="B626" s="9" t="s">
        <v>31</v>
      </c>
      <c r="C626" s="9" t="s">
        <v>5947</v>
      </c>
      <c r="D626" s="9" t="s">
        <v>33</v>
      </c>
      <c r="E626" s="9"/>
      <c r="F626" s="9" t="s">
        <v>5935</v>
      </c>
      <c r="G626" s="9" t="s">
        <v>5934</v>
      </c>
      <c r="H626" s="13" t="str">
        <f>IF($D626="BANCADA ESTADUAL (RP 7)","BANCADA ESTADUAL",IF($D626="RELATOR (RP 9)","COMISSÃO MISTA DO CONGRESSO",IFERROR(_xlfn.XLOOKUP($G626,$AH:$AH,$AI:$AI),IFERROR(_xlfn.XLOOKUP($G626,'2021'!$F:$F,'2021'!$G:$G),IFERROR(_xlfn.XLOOKUP($G626,'2022'!$G:$G,'2022'!$H:$H),IFERROR(_xlfn.XLOOKUP($G626,'2023'!$G:$G,'2023'!$H:$H),IFERROR(_xlfn.XLOOKUP($G626,'2019'!$G:$G,'2019'!$H:$H),IFERROR(_xlfn.XLOOKUP($G626,'2024'!$G:$G,'2024'!$H:$H),IFERROR(_xlfn.XLOOKUP($G626,'2025'!$G:$G,'2025'!$H:$H),IFERROR(_xlfn.XLOOKUP($G626,'2026'!$G:$G,'2026'!$H:$H),""))))))))))</f>
        <v>DEPUTADO FEDERAL</v>
      </c>
      <c r="I626" s="9" t="s">
        <v>611</v>
      </c>
      <c r="J626" s="9" t="s">
        <v>173</v>
      </c>
      <c r="K626" s="9" t="s">
        <v>40</v>
      </c>
      <c r="L626" s="9" t="s">
        <v>41</v>
      </c>
      <c r="M626" s="9" t="s">
        <v>232</v>
      </c>
      <c r="N626" s="9" t="s">
        <v>233</v>
      </c>
      <c r="O626" s="9" t="s">
        <v>5635</v>
      </c>
      <c r="P626" s="9" t="s">
        <v>45</v>
      </c>
      <c r="Q626" s="9" t="s">
        <v>235</v>
      </c>
      <c r="R626" s="9" t="s">
        <v>45</v>
      </c>
      <c r="S626" s="9" t="s">
        <v>5277</v>
      </c>
      <c r="T626" s="9" t="s">
        <v>622</v>
      </c>
      <c r="U626" s="9" t="s">
        <v>611</v>
      </c>
      <c r="V626" s="9" t="s">
        <v>5279</v>
      </c>
      <c r="W626" s="9" t="s">
        <v>51</v>
      </c>
      <c r="X626" s="9" t="s">
        <v>52</v>
      </c>
      <c r="Y626" s="9" t="s">
        <v>5282</v>
      </c>
      <c r="Z626" s="9" t="s">
        <v>54</v>
      </c>
      <c r="AA626" s="9" t="s">
        <v>55</v>
      </c>
      <c r="AB626" s="9" t="s">
        <v>5248</v>
      </c>
      <c r="AC626" s="12">
        <v>0</v>
      </c>
      <c r="AD626" s="6"/>
      <c r="AE626" s="10" t="str" cm="1">
        <f t="array" aca="1" ref="AE626" ca="1">IFERROR(_xlfn.XLOOKUP(MID(CELL("filename",$A$1),FIND("]",CELL("filename",$A$1))+1,255)&amp;"|"&amp;$C626,Fonte_OM_Objeto!$G:$G,Fonte_OM_Objeto!$J:$J),"")</f>
        <v/>
      </c>
      <c r="AF626" s="10" t="str" cm="1">
        <f t="array" aca="1" ref="AF626" ca="1">IFERROR(_xlfn.XLOOKUP(MID(CELL("filename",$A$1),FIND("]",CELL("filename",$A$1))+1,255)&amp;"|"&amp;$C626,Fonte_OM_Objeto!$G:$G,Fonte_OM_Objeto!$K:$K),"")</f>
        <v/>
      </c>
    </row>
    <row r="627" spans="1:32" s="1" customFormat="1" ht="19.7" customHeight="1" x14ac:dyDescent="0.2">
      <c r="A627" s="9" t="s">
        <v>30</v>
      </c>
      <c r="B627" s="9" t="s">
        <v>31</v>
      </c>
      <c r="C627" s="9" t="s">
        <v>5946</v>
      </c>
      <c r="D627" s="9" t="s">
        <v>33</v>
      </c>
      <c r="E627" s="9"/>
      <c r="F627" s="9" t="s">
        <v>5935</v>
      </c>
      <c r="G627" s="9" t="s">
        <v>5934</v>
      </c>
      <c r="H627" s="13" t="str">
        <f>IF($D627="BANCADA ESTADUAL (RP 7)","BANCADA ESTADUAL",IF($D627="RELATOR (RP 9)","COMISSÃO MISTA DO CONGRESSO",IFERROR(_xlfn.XLOOKUP($G627,$AH:$AH,$AI:$AI),IFERROR(_xlfn.XLOOKUP($G627,'2021'!$F:$F,'2021'!$G:$G),IFERROR(_xlfn.XLOOKUP($G627,'2022'!$G:$G,'2022'!$H:$H),IFERROR(_xlfn.XLOOKUP($G627,'2023'!$G:$G,'2023'!$H:$H),IFERROR(_xlfn.XLOOKUP($G627,'2019'!$G:$G,'2019'!$H:$H),IFERROR(_xlfn.XLOOKUP($G627,'2024'!$G:$G,'2024'!$H:$H),IFERROR(_xlfn.XLOOKUP($G627,'2025'!$G:$G,'2025'!$H:$H),IFERROR(_xlfn.XLOOKUP($G627,'2026'!$G:$G,'2026'!$H:$H),""))))))))))</f>
        <v>DEPUTADO FEDERAL</v>
      </c>
      <c r="I627" s="9" t="s">
        <v>611</v>
      </c>
      <c r="J627" s="9" t="s">
        <v>173</v>
      </c>
      <c r="K627" s="9" t="s">
        <v>40</v>
      </c>
      <c r="L627" s="9" t="s">
        <v>41</v>
      </c>
      <c r="M627" s="9" t="s">
        <v>232</v>
      </c>
      <c r="N627" s="9" t="s">
        <v>233</v>
      </c>
      <c r="O627" s="9" t="s">
        <v>5945</v>
      </c>
      <c r="P627" s="9" t="s">
        <v>45</v>
      </c>
      <c r="Q627" s="9" t="s">
        <v>235</v>
      </c>
      <c r="R627" s="9" t="s">
        <v>45</v>
      </c>
      <c r="S627" s="9" t="s">
        <v>5277</v>
      </c>
      <c r="T627" s="9" t="s">
        <v>5944</v>
      </c>
      <c r="U627" s="9" t="s">
        <v>611</v>
      </c>
      <c r="V627" s="9" t="s">
        <v>5943</v>
      </c>
      <c r="W627" s="9" t="s">
        <v>51</v>
      </c>
      <c r="X627" s="9" t="s">
        <v>102</v>
      </c>
      <c r="Y627" s="9" t="s">
        <v>53</v>
      </c>
      <c r="Z627" s="9" t="s">
        <v>54</v>
      </c>
      <c r="AA627" s="9" t="s">
        <v>55</v>
      </c>
      <c r="AB627" s="9" t="s">
        <v>5248</v>
      </c>
      <c r="AC627" s="12">
        <v>0</v>
      </c>
      <c r="AD627" s="6"/>
      <c r="AE627" s="10" t="str" cm="1">
        <f t="array" aca="1" ref="AE627" ca="1">IFERROR(_xlfn.XLOOKUP(MID(CELL("filename",$A$1),FIND("]",CELL("filename",$A$1))+1,255)&amp;"|"&amp;$C627,Fonte_OM_Objeto!$G:$G,Fonte_OM_Objeto!$J:$J),"")</f>
        <v/>
      </c>
      <c r="AF627" s="10" t="str" cm="1">
        <f t="array" aca="1" ref="AF627" ca="1">IFERROR(_xlfn.XLOOKUP(MID(CELL("filename",$A$1),FIND("]",CELL("filename",$A$1))+1,255)&amp;"|"&amp;$C627,Fonte_OM_Objeto!$G:$G,Fonte_OM_Objeto!$K:$K),"")</f>
        <v/>
      </c>
    </row>
    <row r="628" spans="1:32" s="1" customFormat="1" ht="19.7" customHeight="1" x14ac:dyDescent="0.2">
      <c r="A628" s="9" t="s">
        <v>30</v>
      </c>
      <c r="B628" s="9" t="s">
        <v>31</v>
      </c>
      <c r="C628" s="9" t="s">
        <v>5946</v>
      </c>
      <c r="D628" s="9" t="s">
        <v>33</v>
      </c>
      <c r="E628" s="9"/>
      <c r="F628" s="9" t="s">
        <v>5935</v>
      </c>
      <c r="G628" s="9" t="s">
        <v>5934</v>
      </c>
      <c r="H628" s="13" t="str">
        <f>IF($D628="BANCADA ESTADUAL (RP 7)","BANCADA ESTADUAL",IF($D628="RELATOR (RP 9)","COMISSÃO MISTA DO CONGRESSO",IFERROR(_xlfn.XLOOKUP($G628,$AH:$AH,$AI:$AI),IFERROR(_xlfn.XLOOKUP($G628,'2021'!$F:$F,'2021'!$G:$G),IFERROR(_xlfn.XLOOKUP($G628,'2022'!$G:$G,'2022'!$H:$H),IFERROR(_xlfn.XLOOKUP($G628,'2023'!$G:$G,'2023'!$H:$H),IFERROR(_xlfn.XLOOKUP($G628,'2019'!$G:$G,'2019'!$H:$H),IFERROR(_xlfn.XLOOKUP($G628,'2024'!$G:$G,'2024'!$H:$H),IFERROR(_xlfn.XLOOKUP($G628,'2025'!$G:$G,'2025'!$H:$H),IFERROR(_xlfn.XLOOKUP($G628,'2026'!$G:$G,'2026'!$H:$H),""))))))))))</f>
        <v>DEPUTADO FEDERAL</v>
      </c>
      <c r="I628" s="9" t="s">
        <v>611</v>
      </c>
      <c r="J628" s="9" t="s">
        <v>173</v>
      </c>
      <c r="K628" s="9" t="s">
        <v>40</v>
      </c>
      <c r="L628" s="9" t="s">
        <v>41</v>
      </c>
      <c r="M628" s="9" t="s">
        <v>232</v>
      </c>
      <c r="N628" s="9" t="s">
        <v>233</v>
      </c>
      <c r="O628" s="9" t="s">
        <v>5945</v>
      </c>
      <c r="P628" s="9" t="s">
        <v>45</v>
      </c>
      <c r="Q628" s="9" t="s">
        <v>235</v>
      </c>
      <c r="R628" s="9" t="s">
        <v>45</v>
      </c>
      <c r="S628" s="9" t="s">
        <v>5277</v>
      </c>
      <c r="T628" s="9" t="s">
        <v>5944</v>
      </c>
      <c r="U628" s="9" t="s">
        <v>611</v>
      </c>
      <c r="V628" s="9" t="s">
        <v>5943</v>
      </c>
      <c r="W628" s="9" t="s">
        <v>51</v>
      </c>
      <c r="X628" s="9" t="s">
        <v>52</v>
      </c>
      <c r="Y628" s="9" t="s">
        <v>5275</v>
      </c>
      <c r="Z628" s="9" t="s">
        <v>54</v>
      </c>
      <c r="AA628" s="9" t="s">
        <v>55</v>
      </c>
      <c r="AB628" s="9" t="s">
        <v>5248</v>
      </c>
      <c r="AC628" s="12">
        <v>0</v>
      </c>
      <c r="AD628" s="6"/>
      <c r="AE628" s="10" t="str" cm="1">
        <f t="array" aca="1" ref="AE628" ca="1">IFERROR(_xlfn.XLOOKUP(MID(CELL("filename",$A$1),FIND("]",CELL("filename",$A$1))+1,255)&amp;"|"&amp;$C628,Fonte_OM_Objeto!$G:$G,Fonte_OM_Objeto!$J:$J),"")</f>
        <v/>
      </c>
      <c r="AF628" s="10" t="str" cm="1">
        <f t="array" aca="1" ref="AF628" ca="1">IFERROR(_xlfn.XLOOKUP(MID(CELL("filename",$A$1),FIND("]",CELL("filename",$A$1))+1,255)&amp;"|"&amp;$C628,Fonte_OM_Objeto!$G:$G,Fonte_OM_Objeto!$K:$K),"")</f>
        <v/>
      </c>
    </row>
    <row r="629" spans="1:32" s="1" customFormat="1" ht="19.7" customHeight="1" x14ac:dyDescent="0.2">
      <c r="A629" s="9" t="s">
        <v>30</v>
      </c>
      <c r="B629" s="9" t="s">
        <v>31</v>
      </c>
      <c r="C629" s="9" t="s">
        <v>5942</v>
      </c>
      <c r="D629" s="9" t="s">
        <v>33</v>
      </c>
      <c r="E629" s="9"/>
      <c r="F629" s="9" t="s">
        <v>5935</v>
      </c>
      <c r="G629" s="9" t="s">
        <v>5934</v>
      </c>
      <c r="H629" s="13" t="str">
        <f>IF($D629="BANCADA ESTADUAL (RP 7)","BANCADA ESTADUAL",IF($D629="RELATOR (RP 9)","COMISSÃO MISTA DO CONGRESSO",IFERROR(_xlfn.XLOOKUP($G629,$AH:$AH,$AI:$AI),IFERROR(_xlfn.XLOOKUP($G629,'2021'!$F:$F,'2021'!$G:$G),IFERROR(_xlfn.XLOOKUP($G629,'2022'!$G:$G,'2022'!$H:$H),IFERROR(_xlfn.XLOOKUP($G629,'2023'!$G:$G,'2023'!$H:$H),IFERROR(_xlfn.XLOOKUP($G629,'2019'!$G:$G,'2019'!$H:$H),IFERROR(_xlfn.XLOOKUP($G629,'2024'!$G:$G,'2024'!$H:$H),IFERROR(_xlfn.XLOOKUP($G629,'2025'!$G:$G,'2025'!$H:$H),IFERROR(_xlfn.XLOOKUP($G629,'2026'!$G:$G,'2026'!$H:$H),""))))))))))</f>
        <v>DEPUTADO FEDERAL</v>
      </c>
      <c r="I629" s="9" t="s">
        <v>611</v>
      </c>
      <c r="J629" s="9" t="s">
        <v>173</v>
      </c>
      <c r="K629" s="9" t="s">
        <v>40</v>
      </c>
      <c r="L629" s="9" t="s">
        <v>41</v>
      </c>
      <c r="M629" s="9" t="s">
        <v>232</v>
      </c>
      <c r="N629" s="9" t="s">
        <v>233</v>
      </c>
      <c r="O629" s="9" t="s">
        <v>5635</v>
      </c>
      <c r="P629" s="9" t="s">
        <v>45</v>
      </c>
      <c r="Q629" s="9" t="s">
        <v>235</v>
      </c>
      <c r="R629" s="9" t="s">
        <v>45</v>
      </c>
      <c r="S629" s="9" t="s">
        <v>5277</v>
      </c>
      <c r="T629" s="9" t="s">
        <v>622</v>
      </c>
      <c r="U629" s="9" t="s">
        <v>611</v>
      </c>
      <c r="V629" s="9" t="s">
        <v>5279</v>
      </c>
      <c r="W629" s="9" t="s">
        <v>51</v>
      </c>
      <c r="X629" s="9" t="s">
        <v>52</v>
      </c>
      <c r="Y629" s="9" t="s">
        <v>5275</v>
      </c>
      <c r="Z629" s="9" t="s">
        <v>54</v>
      </c>
      <c r="AA629" s="9" t="s">
        <v>55</v>
      </c>
      <c r="AB629" s="9" t="s">
        <v>5234</v>
      </c>
      <c r="AC629" s="12">
        <v>0</v>
      </c>
      <c r="AD629" s="6"/>
      <c r="AE629" s="10" t="str" cm="1">
        <f t="array" aca="1" ref="AE629" ca="1">IFERROR(_xlfn.XLOOKUP(MID(CELL("filename",$A$1),FIND("]",CELL("filename",$A$1))+1,255)&amp;"|"&amp;$C629,Fonte_OM_Objeto!$G:$G,Fonte_OM_Objeto!$J:$J),"")</f>
        <v/>
      </c>
      <c r="AF629" s="10" t="str" cm="1">
        <f t="array" aca="1" ref="AF629" ca="1">IFERROR(_xlfn.XLOOKUP(MID(CELL("filename",$A$1),FIND("]",CELL("filename",$A$1))+1,255)&amp;"|"&amp;$C629,Fonte_OM_Objeto!$G:$G,Fonte_OM_Objeto!$K:$K),"")</f>
        <v/>
      </c>
    </row>
    <row r="630" spans="1:32" s="1" customFormat="1" ht="19.7" customHeight="1" x14ac:dyDescent="0.2">
      <c r="A630" s="9" t="s">
        <v>30</v>
      </c>
      <c r="B630" s="9" t="s">
        <v>31</v>
      </c>
      <c r="C630" s="9" t="s">
        <v>5941</v>
      </c>
      <c r="D630" s="9" t="s">
        <v>33</v>
      </c>
      <c r="E630" s="9"/>
      <c r="F630" s="9" t="s">
        <v>5935</v>
      </c>
      <c r="G630" s="9" t="s">
        <v>5934</v>
      </c>
      <c r="H630" s="13" t="str">
        <f>IF($D630="BANCADA ESTADUAL (RP 7)","BANCADA ESTADUAL",IF($D630="RELATOR (RP 9)","COMISSÃO MISTA DO CONGRESSO",IFERROR(_xlfn.XLOOKUP($G630,$AH:$AH,$AI:$AI),IFERROR(_xlfn.XLOOKUP($G630,'2021'!$F:$F,'2021'!$G:$G),IFERROR(_xlfn.XLOOKUP($G630,'2022'!$G:$G,'2022'!$H:$H),IFERROR(_xlfn.XLOOKUP($G630,'2023'!$G:$G,'2023'!$H:$H),IFERROR(_xlfn.XLOOKUP($G630,'2019'!$G:$G,'2019'!$H:$H),IFERROR(_xlfn.XLOOKUP($G630,'2024'!$G:$G,'2024'!$H:$H),IFERROR(_xlfn.XLOOKUP($G630,'2025'!$G:$G,'2025'!$H:$H),IFERROR(_xlfn.XLOOKUP($G630,'2026'!$G:$G,'2026'!$H:$H),""))))))))))</f>
        <v>DEPUTADO FEDERAL</v>
      </c>
      <c r="I630" s="9" t="s">
        <v>611</v>
      </c>
      <c r="J630" s="9" t="s">
        <v>173</v>
      </c>
      <c r="K630" s="9" t="s">
        <v>40</v>
      </c>
      <c r="L630" s="9" t="s">
        <v>41</v>
      </c>
      <c r="M630" s="9" t="s">
        <v>232</v>
      </c>
      <c r="N630" s="9" t="s">
        <v>233</v>
      </c>
      <c r="O630" s="9" t="s">
        <v>5940</v>
      </c>
      <c r="P630" s="9" t="s">
        <v>45</v>
      </c>
      <c r="Q630" s="9" t="s">
        <v>235</v>
      </c>
      <c r="R630" s="9" t="s">
        <v>45</v>
      </c>
      <c r="S630" s="9" t="s">
        <v>5277</v>
      </c>
      <c r="T630" s="9" t="s">
        <v>5939</v>
      </c>
      <c r="U630" s="9" t="s">
        <v>611</v>
      </c>
      <c r="V630" s="9" t="s">
        <v>5938</v>
      </c>
      <c r="W630" s="9" t="s">
        <v>51</v>
      </c>
      <c r="X630" s="9" t="s">
        <v>102</v>
      </c>
      <c r="Y630" s="9" t="s">
        <v>53</v>
      </c>
      <c r="Z630" s="9" t="s">
        <v>5207</v>
      </c>
      <c r="AA630" s="9" t="s">
        <v>55</v>
      </c>
      <c r="AB630" s="9" t="s">
        <v>5248</v>
      </c>
      <c r="AC630" s="12">
        <v>0</v>
      </c>
      <c r="AD630" s="6"/>
      <c r="AE630" s="10" t="str" cm="1">
        <f t="array" aca="1" ref="AE630" ca="1">IFERROR(_xlfn.XLOOKUP(MID(CELL("filename",$A$1),FIND("]",CELL("filename",$A$1))+1,255)&amp;"|"&amp;$C630,Fonte_OM_Objeto!$G:$G,Fonte_OM_Objeto!$J:$J),"")</f>
        <v/>
      </c>
      <c r="AF630" s="10" t="str" cm="1">
        <f t="array" aca="1" ref="AF630" ca="1">IFERROR(_xlfn.XLOOKUP(MID(CELL("filename",$A$1),FIND("]",CELL("filename",$A$1))+1,255)&amp;"|"&amp;$C630,Fonte_OM_Objeto!$G:$G,Fonte_OM_Objeto!$K:$K),"")</f>
        <v/>
      </c>
    </row>
    <row r="631" spans="1:32" s="1" customFormat="1" ht="19.7" customHeight="1" x14ac:dyDescent="0.2">
      <c r="A631" s="9" t="s">
        <v>30</v>
      </c>
      <c r="B631" s="9" t="s">
        <v>31</v>
      </c>
      <c r="C631" s="9" t="s">
        <v>5941</v>
      </c>
      <c r="D631" s="9" t="s">
        <v>33</v>
      </c>
      <c r="E631" s="9"/>
      <c r="F631" s="9" t="s">
        <v>5935</v>
      </c>
      <c r="G631" s="9" t="s">
        <v>5934</v>
      </c>
      <c r="H631" s="13" t="str">
        <f>IF($D631="BANCADA ESTADUAL (RP 7)","BANCADA ESTADUAL",IF($D631="RELATOR (RP 9)","COMISSÃO MISTA DO CONGRESSO",IFERROR(_xlfn.XLOOKUP($G631,$AH:$AH,$AI:$AI),IFERROR(_xlfn.XLOOKUP($G631,'2021'!$F:$F,'2021'!$G:$G),IFERROR(_xlfn.XLOOKUP($G631,'2022'!$G:$G,'2022'!$H:$H),IFERROR(_xlfn.XLOOKUP($G631,'2023'!$G:$G,'2023'!$H:$H),IFERROR(_xlfn.XLOOKUP($G631,'2019'!$G:$G,'2019'!$H:$H),IFERROR(_xlfn.XLOOKUP($G631,'2024'!$G:$G,'2024'!$H:$H),IFERROR(_xlfn.XLOOKUP($G631,'2025'!$G:$G,'2025'!$H:$H),IFERROR(_xlfn.XLOOKUP($G631,'2026'!$G:$G,'2026'!$H:$H),""))))))))))</f>
        <v>DEPUTADO FEDERAL</v>
      </c>
      <c r="I631" s="9" t="s">
        <v>611</v>
      </c>
      <c r="J631" s="9" t="s">
        <v>173</v>
      </c>
      <c r="K631" s="9" t="s">
        <v>40</v>
      </c>
      <c r="L631" s="9" t="s">
        <v>41</v>
      </c>
      <c r="M631" s="9" t="s">
        <v>232</v>
      </c>
      <c r="N631" s="9" t="s">
        <v>233</v>
      </c>
      <c r="O631" s="9" t="s">
        <v>5940</v>
      </c>
      <c r="P631" s="9" t="s">
        <v>45</v>
      </c>
      <c r="Q631" s="9" t="s">
        <v>235</v>
      </c>
      <c r="R631" s="9" t="s">
        <v>45</v>
      </c>
      <c r="S631" s="9" t="s">
        <v>5277</v>
      </c>
      <c r="T631" s="9" t="s">
        <v>5939</v>
      </c>
      <c r="U631" s="9" t="s">
        <v>611</v>
      </c>
      <c r="V631" s="9" t="s">
        <v>5938</v>
      </c>
      <c r="W631" s="9" t="s">
        <v>51</v>
      </c>
      <c r="X631" s="9" t="s">
        <v>52</v>
      </c>
      <c r="Y631" s="9" t="s">
        <v>5275</v>
      </c>
      <c r="Z631" s="9" t="s">
        <v>5207</v>
      </c>
      <c r="AA631" s="9" t="s">
        <v>55</v>
      </c>
      <c r="AB631" s="9" t="s">
        <v>5248</v>
      </c>
      <c r="AC631" s="12">
        <v>0</v>
      </c>
      <c r="AD631" s="6"/>
      <c r="AE631" s="10" t="str" cm="1">
        <f t="array" aca="1" ref="AE631" ca="1">IFERROR(_xlfn.XLOOKUP(MID(CELL("filename",$A$1),FIND("]",CELL("filename",$A$1))+1,255)&amp;"|"&amp;$C631,Fonte_OM_Objeto!$G:$G,Fonte_OM_Objeto!$J:$J),"")</f>
        <v/>
      </c>
      <c r="AF631" s="10" t="str" cm="1">
        <f t="array" aca="1" ref="AF631" ca="1">IFERROR(_xlfn.XLOOKUP(MID(CELL("filename",$A$1),FIND("]",CELL("filename",$A$1))+1,255)&amp;"|"&amp;$C631,Fonte_OM_Objeto!$G:$G,Fonte_OM_Objeto!$K:$K),"")</f>
        <v/>
      </c>
    </row>
    <row r="632" spans="1:32" s="1" customFormat="1" ht="19.7" customHeight="1" x14ac:dyDescent="0.2">
      <c r="A632" s="9" t="s">
        <v>30</v>
      </c>
      <c r="B632" s="9" t="s">
        <v>31</v>
      </c>
      <c r="C632" s="9" t="s">
        <v>5937</v>
      </c>
      <c r="D632" s="9" t="s">
        <v>33</v>
      </c>
      <c r="E632" s="9"/>
      <c r="F632" s="9" t="s">
        <v>5935</v>
      </c>
      <c r="G632" s="9" t="s">
        <v>5934</v>
      </c>
      <c r="H632" s="13" t="str">
        <f>IF($D632="BANCADA ESTADUAL (RP 7)","BANCADA ESTADUAL",IF($D632="RELATOR (RP 9)","COMISSÃO MISTA DO CONGRESSO",IFERROR(_xlfn.XLOOKUP($G632,$AH:$AH,$AI:$AI),IFERROR(_xlfn.XLOOKUP($G632,'2021'!$F:$F,'2021'!$G:$G),IFERROR(_xlfn.XLOOKUP($G632,'2022'!$G:$G,'2022'!$H:$H),IFERROR(_xlfn.XLOOKUP($G632,'2023'!$G:$G,'2023'!$H:$H),IFERROR(_xlfn.XLOOKUP($G632,'2019'!$G:$G,'2019'!$H:$H),IFERROR(_xlfn.XLOOKUP($G632,'2024'!$G:$G,'2024'!$H:$H),IFERROR(_xlfn.XLOOKUP($G632,'2025'!$G:$G,'2025'!$H:$H),IFERROR(_xlfn.XLOOKUP($G632,'2026'!$G:$G,'2026'!$H:$H),""))))))))))</f>
        <v>DEPUTADO FEDERAL</v>
      </c>
      <c r="I632" s="9" t="s">
        <v>611</v>
      </c>
      <c r="J632" s="9" t="s">
        <v>173</v>
      </c>
      <c r="K632" s="9" t="s">
        <v>40</v>
      </c>
      <c r="L632" s="9" t="s">
        <v>41</v>
      </c>
      <c r="M632" s="9" t="s">
        <v>232</v>
      </c>
      <c r="N632" s="9" t="s">
        <v>233</v>
      </c>
      <c r="O632" s="9" t="s">
        <v>5805</v>
      </c>
      <c r="P632" s="9" t="s">
        <v>45</v>
      </c>
      <c r="Q632" s="9" t="s">
        <v>235</v>
      </c>
      <c r="R632" s="9" t="s">
        <v>45</v>
      </c>
      <c r="S632" s="9" t="s">
        <v>5277</v>
      </c>
      <c r="T632" s="9" t="s">
        <v>5804</v>
      </c>
      <c r="U632" s="9" t="s">
        <v>611</v>
      </c>
      <c r="V632" s="9" t="s">
        <v>5803</v>
      </c>
      <c r="W632" s="9" t="s">
        <v>51</v>
      </c>
      <c r="X632" s="9" t="s">
        <v>102</v>
      </c>
      <c r="Y632" s="9" t="s">
        <v>53</v>
      </c>
      <c r="Z632" s="9" t="s">
        <v>54</v>
      </c>
      <c r="AA632" s="9" t="s">
        <v>55</v>
      </c>
      <c r="AB632" s="9" t="s">
        <v>5248</v>
      </c>
      <c r="AC632" s="12">
        <v>0</v>
      </c>
      <c r="AD632" s="6"/>
      <c r="AE632" s="10" t="str" cm="1">
        <f t="array" aca="1" ref="AE632" ca="1">IFERROR(_xlfn.XLOOKUP(MID(CELL("filename",$A$1),FIND("]",CELL("filename",$A$1))+1,255)&amp;"|"&amp;$C632,Fonte_OM_Objeto!$G:$G,Fonte_OM_Objeto!$J:$J),"")</f>
        <v/>
      </c>
      <c r="AF632" s="10" t="str" cm="1">
        <f t="array" aca="1" ref="AF632" ca="1">IFERROR(_xlfn.XLOOKUP(MID(CELL("filename",$A$1),FIND("]",CELL("filename",$A$1))+1,255)&amp;"|"&amp;$C632,Fonte_OM_Objeto!$G:$G,Fonte_OM_Objeto!$K:$K),"")</f>
        <v/>
      </c>
    </row>
    <row r="633" spans="1:32" s="1" customFormat="1" ht="19.7" customHeight="1" x14ac:dyDescent="0.2">
      <c r="A633" s="9" t="s">
        <v>30</v>
      </c>
      <c r="B633" s="9" t="s">
        <v>31</v>
      </c>
      <c r="C633" s="9" t="s">
        <v>5937</v>
      </c>
      <c r="D633" s="9" t="s">
        <v>33</v>
      </c>
      <c r="E633" s="9"/>
      <c r="F633" s="9" t="s">
        <v>5935</v>
      </c>
      <c r="G633" s="9" t="s">
        <v>5934</v>
      </c>
      <c r="H633" s="13" t="str">
        <f>IF($D633="BANCADA ESTADUAL (RP 7)","BANCADA ESTADUAL",IF($D633="RELATOR (RP 9)","COMISSÃO MISTA DO CONGRESSO",IFERROR(_xlfn.XLOOKUP($G633,$AH:$AH,$AI:$AI),IFERROR(_xlfn.XLOOKUP($G633,'2021'!$F:$F,'2021'!$G:$G),IFERROR(_xlfn.XLOOKUP($G633,'2022'!$G:$G,'2022'!$H:$H),IFERROR(_xlfn.XLOOKUP($G633,'2023'!$G:$G,'2023'!$H:$H),IFERROR(_xlfn.XLOOKUP($G633,'2019'!$G:$G,'2019'!$H:$H),IFERROR(_xlfn.XLOOKUP($G633,'2024'!$G:$G,'2024'!$H:$H),IFERROR(_xlfn.XLOOKUP($G633,'2025'!$G:$G,'2025'!$H:$H),IFERROR(_xlfn.XLOOKUP($G633,'2026'!$G:$G,'2026'!$H:$H),""))))))))))</f>
        <v>DEPUTADO FEDERAL</v>
      </c>
      <c r="I633" s="9" t="s">
        <v>611</v>
      </c>
      <c r="J633" s="9" t="s">
        <v>173</v>
      </c>
      <c r="K633" s="9" t="s">
        <v>40</v>
      </c>
      <c r="L633" s="9" t="s">
        <v>41</v>
      </c>
      <c r="M633" s="9" t="s">
        <v>232</v>
      </c>
      <c r="N633" s="9" t="s">
        <v>233</v>
      </c>
      <c r="O633" s="9" t="s">
        <v>5805</v>
      </c>
      <c r="P633" s="9" t="s">
        <v>45</v>
      </c>
      <c r="Q633" s="9" t="s">
        <v>235</v>
      </c>
      <c r="R633" s="9" t="s">
        <v>45</v>
      </c>
      <c r="S633" s="9" t="s">
        <v>5277</v>
      </c>
      <c r="T633" s="9" t="s">
        <v>5804</v>
      </c>
      <c r="U633" s="9" t="s">
        <v>611</v>
      </c>
      <c r="V633" s="9" t="s">
        <v>5803</v>
      </c>
      <c r="W633" s="9" t="s">
        <v>51</v>
      </c>
      <c r="X633" s="9" t="s">
        <v>52</v>
      </c>
      <c r="Y633" s="9" t="s">
        <v>5275</v>
      </c>
      <c r="Z633" s="9" t="s">
        <v>54</v>
      </c>
      <c r="AA633" s="9" t="s">
        <v>55</v>
      </c>
      <c r="AB633" s="9" t="s">
        <v>5248</v>
      </c>
      <c r="AC633" s="12">
        <v>0</v>
      </c>
      <c r="AD633" s="6"/>
      <c r="AE633" s="10" t="str" cm="1">
        <f t="array" aca="1" ref="AE633" ca="1">IFERROR(_xlfn.XLOOKUP(MID(CELL("filename",$A$1),FIND("]",CELL("filename",$A$1))+1,255)&amp;"|"&amp;$C633,Fonte_OM_Objeto!$G:$G,Fonte_OM_Objeto!$J:$J),"")</f>
        <v/>
      </c>
      <c r="AF633" s="10" t="str" cm="1">
        <f t="array" aca="1" ref="AF633" ca="1">IFERROR(_xlfn.XLOOKUP(MID(CELL("filename",$A$1),FIND("]",CELL("filename",$A$1))+1,255)&amp;"|"&amp;$C633,Fonte_OM_Objeto!$G:$G,Fonte_OM_Objeto!$K:$K),"")</f>
        <v/>
      </c>
    </row>
    <row r="634" spans="1:32" s="1" customFormat="1" ht="19.7" customHeight="1" x14ac:dyDescent="0.2">
      <c r="A634" s="9" t="s">
        <v>30</v>
      </c>
      <c r="B634" s="9" t="s">
        <v>31</v>
      </c>
      <c r="C634" s="9" t="s">
        <v>5936</v>
      </c>
      <c r="D634" s="9" t="s">
        <v>33</v>
      </c>
      <c r="E634" s="9"/>
      <c r="F634" s="9" t="s">
        <v>5935</v>
      </c>
      <c r="G634" s="9" t="s">
        <v>5934</v>
      </c>
      <c r="H634" s="13" t="str">
        <f>IF($D634="BANCADA ESTADUAL (RP 7)","BANCADA ESTADUAL",IF($D634="RELATOR (RP 9)","COMISSÃO MISTA DO CONGRESSO",IFERROR(_xlfn.XLOOKUP($G634,$AH:$AH,$AI:$AI),IFERROR(_xlfn.XLOOKUP($G634,'2021'!$F:$F,'2021'!$G:$G),IFERROR(_xlfn.XLOOKUP($G634,'2022'!$G:$G,'2022'!$H:$H),IFERROR(_xlfn.XLOOKUP($G634,'2023'!$G:$G,'2023'!$H:$H),IFERROR(_xlfn.XLOOKUP($G634,'2019'!$G:$G,'2019'!$H:$H),IFERROR(_xlfn.XLOOKUP($G634,'2024'!$G:$G,'2024'!$H:$H),IFERROR(_xlfn.XLOOKUP($G634,'2025'!$G:$G,'2025'!$H:$H),IFERROR(_xlfn.XLOOKUP($G634,'2026'!$G:$G,'2026'!$H:$H),""))))))))))</f>
        <v>DEPUTADO FEDERAL</v>
      </c>
      <c r="I634" s="9" t="s">
        <v>611</v>
      </c>
      <c r="J634" s="9" t="s">
        <v>173</v>
      </c>
      <c r="K634" s="9" t="s">
        <v>40</v>
      </c>
      <c r="L634" s="9" t="s">
        <v>41</v>
      </c>
      <c r="M634" s="9" t="s">
        <v>232</v>
      </c>
      <c r="N634" s="9" t="s">
        <v>233</v>
      </c>
      <c r="O634" s="9" t="s">
        <v>5933</v>
      </c>
      <c r="P634" s="9" t="s">
        <v>45</v>
      </c>
      <c r="Q634" s="9" t="s">
        <v>235</v>
      </c>
      <c r="R634" s="9" t="s">
        <v>45</v>
      </c>
      <c r="S634" s="9" t="s">
        <v>5277</v>
      </c>
      <c r="T634" s="9" t="s">
        <v>3204</v>
      </c>
      <c r="U634" s="9" t="s">
        <v>611</v>
      </c>
      <c r="V634" s="9" t="s">
        <v>3203</v>
      </c>
      <c r="W634" s="9" t="s">
        <v>51</v>
      </c>
      <c r="X634" s="9" t="s">
        <v>102</v>
      </c>
      <c r="Y634" s="9" t="s">
        <v>53</v>
      </c>
      <c r="Z634" s="9" t="s">
        <v>5207</v>
      </c>
      <c r="AA634" s="9" t="s">
        <v>55</v>
      </c>
      <c r="AB634" s="9" t="s">
        <v>5248</v>
      </c>
      <c r="AC634" s="12">
        <v>0</v>
      </c>
      <c r="AD634" s="6"/>
      <c r="AE634" s="10" t="str" cm="1">
        <f t="array" aca="1" ref="AE634" ca="1">IFERROR(_xlfn.XLOOKUP(MID(CELL("filename",$A$1),FIND("]",CELL("filename",$A$1))+1,255)&amp;"|"&amp;$C634,Fonte_OM_Objeto!$G:$G,Fonte_OM_Objeto!$J:$J),"")</f>
        <v/>
      </c>
      <c r="AF634" s="10" t="str" cm="1">
        <f t="array" aca="1" ref="AF634" ca="1">IFERROR(_xlfn.XLOOKUP(MID(CELL("filename",$A$1),FIND("]",CELL("filename",$A$1))+1,255)&amp;"|"&amp;$C634,Fonte_OM_Objeto!$G:$G,Fonte_OM_Objeto!$K:$K),"")</f>
        <v/>
      </c>
    </row>
    <row r="635" spans="1:32" s="1" customFormat="1" ht="19.7" customHeight="1" x14ac:dyDescent="0.2">
      <c r="A635" s="9" t="s">
        <v>30</v>
      </c>
      <c r="B635" s="9" t="s">
        <v>31</v>
      </c>
      <c r="C635" s="9" t="s">
        <v>5936</v>
      </c>
      <c r="D635" s="9" t="s">
        <v>33</v>
      </c>
      <c r="E635" s="9"/>
      <c r="F635" s="9" t="s">
        <v>5935</v>
      </c>
      <c r="G635" s="9" t="s">
        <v>5934</v>
      </c>
      <c r="H635" s="13" t="str">
        <f>IF($D635="BANCADA ESTADUAL (RP 7)","BANCADA ESTADUAL",IF($D635="RELATOR (RP 9)","COMISSÃO MISTA DO CONGRESSO",IFERROR(_xlfn.XLOOKUP($G635,$AH:$AH,$AI:$AI),IFERROR(_xlfn.XLOOKUP($G635,'2021'!$F:$F,'2021'!$G:$G),IFERROR(_xlfn.XLOOKUP($G635,'2022'!$G:$G,'2022'!$H:$H),IFERROR(_xlfn.XLOOKUP($G635,'2023'!$G:$G,'2023'!$H:$H),IFERROR(_xlfn.XLOOKUP($G635,'2019'!$G:$G,'2019'!$H:$H),IFERROR(_xlfn.XLOOKUP($G635,'2024'!$G:$G,'2024'!$H:$H),IFERROR(_xlfn.XLOOKUP($G635,'2025'!$G:$G,'2025'!$H:$H),IFERROR(_xlfn.XLOOKUP($G635,'2026'!$G:$G,'2026'!$H:$H),""))))))))))</f>
        <v>DEPUTADO FEDERAL</v>
      </c>
      <c r="I635" s="9" t="s">
        <v>611</v>
      </c>
      <c r="J635" s="9" t="s">
        <v>173</v>
      </c>
      <c r="K635" s="9" t="s">
        <v>40</v>
      </c>
      <c r="L635" s="9" t="s">
        <v>41</v>
      </c>
      <c r="M635" s="9" t="s">
        <v>232</v>
      </c>
      <c r="N635" s="9" t="s">
        <v>233</v>
      </c>
      <c r="O635" s="9" t="s">
        <v>5933</v>
      </c>
      <c r="P635" s="9" t="s">
        <v>45</v>
      </c>
      <c r="Q635" s="9" t="s">
        <v>235</v>
      </c>
      <c r="R635" s="9" t="s">
        <v>45</v>
      </c>
      <c r="S635" s="9" t="s">
        <v>5277</v>
      </c>
      <c r="T635" s="9" t="s">
        <v>3204</v>
      </c>
      <c r="U635" s="9" t="s">
        <v>611</v>
      </c>
      <c r="V635" s="9" t="s">
        <v>3203</v>
      </c>
      <c r="W635" s="9" t="s">
        <v>51</v>
      </c>
      <c r="X635" s="9" t="s">
        <v>52</v>
      </c>
      <c r="Y635" s="9" t="s">
        <v>5275</v>
      </c>
      <c r="Z635" s="9" t="s">
        <v>5207</v>
      </c>
      <c r="AA635" s="9" t="s">
        <v>55</v>
      </c>
      <c r="AB635" s="9" t="s">
        <v>5248</v>
      </c>
      <c r="AC635" s="12">
        <v>0</v>
      </c>
      <c r="AD635" s="6"/>
      <c r="AE635" s="10" t="str" cm="1">
        <f t="array" aca="1" ref="AE635" ca="1">IFERROR(_xlfn.XLOOKUP(MID(CELL("filename",$A$1),FIND("]",CELL("filename",$A$1))+1,255)&amp;"|"&amp;$C635,Fonte_OM_Objeto!$G:$G,Fonte_OM_Objeto!$J:$J),"")</f>
        <v/>
      </c>
      <c r="AF635" s="10" t="str" cm="1">
        <f t="array" aca="1" ref="AF635" ca="1">IFERROR(_xlfn.XLOOKUP(MID(CELL("filename",$A$1),FIND("]",CELL("filename",$A$1))+1,255)&amp;"|"&amp;$C635,Fonte_OM_Objeto!$G:$G,Fonte_OM_Objeto!$K:$K),"")</f>
        <v/>
      </c>
    </row>
    <row r="636" spans="1:32" s="1" customFormat="1" ht="19.7" customHeight="1" x14ac:dyDescent="0.2">
      <c r="A636" s="9" t="s">
        <v>30</v>
      </c>
      <c r="B636" s="9" t="s">
        <v>31</v>
      </c>
      <c r="C636" s="9" t="s">
        <v>5932</v>
      </c>
      <c r="D636" s="9" t="s">
        <v>33</v>
      </c>
      <c r="E636" s="9"/>
      <c r="F636" s="9" t="s">
        <v>5928</v>
      </c>
      <c r="G636" s="9" t="s">
        <v>5927</v>
      </c>
      <c r="H636" s="13" t="str">
        <f>IF($D636="BANCADA ESTADUAL (RP 7)","BANCADA ESTADUAL",IF($D636="RELATOR (RP 9)","COMISSÃO MISTA DO CONGRESSO",IFERROR(_xlfn.XLOOKUP($G636,$AH:$AH,$AI:$AI),IFERROR(_xlfn.XLOOKUP($G636,'2021'!$F:$F,'2021'!$G:$G),IFERROR(_xlfn.XLOOKUP($G636,'2022'!$G:$G,'2022'!$H:$H),IFERROR(_xlfn.XLOOKUP($G636,'2023'!$G:$G,'2023'!$H:$H),IFERROR(_xlfn.XLOOKUP($G636,'2019'!$G:$G,'2019'!$H:$H),IFERROR(_xlfn.XLOOKUP($G636,'2024'!$G:$G,'2024'!$H:$H),IFERROR(_xlfn.XLOOKUP($G636,'2025'!$G:$G,'2025'!$H:$H),IFERROR(_xlfn.XLOOKUP($G636,'2026'!$G:$G,'2026'!$H:$H),""))))))))))</f>
        <v>DEPUTADO FEDERAL</v>
      </c>
      <c r="I636" s="9" t="s">
        <v>150</v>
      </c>
      <c r="J636" s="9" t="s">
        <v>293</v>
      </c>
      <c r="K636" s="9" t="s">
        <v>40</v>
      </c>
      <c r="L636" s="9" t="s">
        <v>41</v>
      </c>
      <c r="M636" s="9" t="s">
        <v>42</v>
      </c>
      <c r="N636" s="9" t="s">
        <v>5257</v>
      </c>
      <c r="O636" s="9" t="s">
        <v>5931</v>
      </c>
      <c r="P636" s="9" t="s">
        <v>45</v>
      </c>
      <c r="Q636" s="9" t="s">
        <v>46</v>
      </c>
      <c r="R636" s="9" t="s">
        <v>5235</v>
      </c>
      <c r="S636" s="9" t="s">
        <v>5210</v>
      </c>
      <c r="T636" s="9" t="s">
        <v>5930</v>
      </c>
      <c r="U636" s="9" t="s">
        <v>150</v>
      </c>
      <c r="V636" s="9" t="s">
        <v>2669</v>
      </c>
      <c r="W636" s="9" t="s">
        <v>51</v>
      </c>
      <c r="X636" s="9" t="s">
        <v>102</v>
      </c>
      <c r="Y636" s="9" t="s">
        <v>53</v>
      </c>
      <c r="Z636" s="9" t="s">
        <v>54</v>
      </c>
      <c r="AA636" s="9" t="s">
        <v>55</v>
      </c>
      <c r="AB636" s="9" t="s">
        <v>5248</v>
      </c>
      <c r="AC636" s="12">
        <v>0</v>
      </c>
      <c r="AD636" s="6"/>
      <c r="AE636" s="10" t="str" cm="1">
        <f t="array" aca="1" ref="AE636" ca="1">IFERROR(_xlfn.XLOOKUP(MID(CELL("filename",$A$1),FIND("]",CELL("filename",$A$1))+1,255)&amp;"|"&amp;$C636,Fonte_OM_Objeto!$G:$G,Fonte_OM_Objeto!$J:$J),"")</f>
        <v/>
      </c>
      <c r="AF636" s="10" t="str" cm="1">
        <f t="array" aca="1" ref="AF636" ca="1">IFERROR(_xlfn.XLOOKUP(MID(CELL("filename",$A$1),FIND("]",CELL("filename",$A$1))+1,255)&amp;"|"&amp;$C636,Fonte_OM_Objeto!$G:$G,Fonte_OM_Objeto!$K:$K),"")</f>
        <v/>
      </c>
    </row>
    <row r="637" spans="1:32" s="1" customFormat="1" ht="19.7" customHeight="1" x14ac:dyDescent="0.2">
      <c r="A637" s="9" t="s">
        <v>30</v>
      </c>
      <c r="B637" s="9" t="s">
        <v>31</v>
      </c>
      <c r="C637" s="9" t="s">
        <v>5929</v>
      </c>
      <c r="D637" s="9" t="s">
        <v>33</v>
      </c>
      <c r="E637" s="9"/>
      <c r="F637" s="9" t="s">
        <v>5928</v>
      </c>
      <c r="G637" s="9" t="s">
        <v>5927</v>
      </c>
      <c r="H637" s="13" t="str">
        <f>IF($D637="BANCADA ESTADUAL (RP 7)","BANCADA ESTADUAL",IF($D637="RELATOR (RP 9)","COMISSÃO MISTA DO CONGRESSO",IFERROR(_xlfn.XLOOKUP($G637,$AH:$AH,$AI:$AI),IFERROR(_xlfn.XLOOKUP($G637,'2021'!$F:$F,'2021'!$G:$G),IFERROR(_xlfn.XLOOKUP($G637,'2022'!$G:$G,'2022'!$H:$H),IFERROR(_xlfn.XLOOKUP($G637,'2023'!$G:$G,'2023'!$H:$H),IFERROR(_xlfn.XLOOKUP($G637,'2019'!$G:$G,'2019'!$H:$H),IFERROR(_xlfn.XLOOKUP($G637,'2024'!$G:$G,'2024'!$H:$H),IFERROR(_xlfn.XLOOKUP($G637,'2025'!$G:$G,'2025'!$H:$H),IFERROR(_xlfn.XLOOKUP($G637,'2026'!$G:$G,'2026'!$H:$H),""))))))))))</f>
        <v>DEPUTADO FEDERAL</v>
      </c>
      <c r="I637" s="9" t="s">
        <v>150</v>
      </c>
      <c r="J637" s="9" t="s">
        <v>293</v>
      </c>
      <c r="K637" s="9" t="s">
        <v>40</v>
      </c>
      <c r="L637" s="9" t="s">
        <v>41</v>
      </c>
      <c r="M637" s="9" t="s">
        <v>59</v>
      </c>
      <c r="N637" s="9" t="s">
        <v>5252</v>
      </c>
      <c r="O637" s="9" t="s">
        <v>5246</v>
      </c>
      <c r="P637" s="9" t="s">
        <v>45</v>
      </c>
      <c r="Q637" s="9" t="s">
        <v>46</v>
      </c>
      <c r="R637" s="9" t="s">
        <v>5235</v>
      </c>
      <c r="S637" s="9" t="s">
        <v>5210</v>
      </c>
      <c r="T637" s="9" t="s">
        <v>75</v>
      </c>
      <c r="U637" s="9" t="s">
        <v>76</v>
      </c>
      <c r="V637" s="9" t="s">
        <v>75</v>
      </c>
      <c r="W637" s="9" t="s">
        <v>51</v>
      </c>
      <c r="X637" s="9" t="s">
        <v>52</v>
      </c>
      <c r="Y637" s="9" t="s">
        <v>53</v>
      </c>
      <c r="Z637" s="9" t="s">
        <v>5207</v>
      </c>
      <c r="AA637" s="9" t="s">
        <v>55</v>
      </c>
      <c r="AB637" s="9" t="s">
        <v>5248</v>
      </c>
      <c r="AC637" s="12">
        <v>0</v>
      </c>
      <c r="AD637" s="6"/>
      <c r="AE637" s="10" t="str" cm="1">
        <f t="array" aca="1" ref="AE637" ca="1">IFERROR(_xlfn.XLOOKUP(MID(CELL("filename",$A$1),FIND("]",CELL("filename",$A$1))+1,255)&amp;"|"&amp;$C637,Fonte_OM_Objeto!$G:$G,Fonte_OM_Objeto!$J:$J),"")</f>
        <v/>
      </c>
      <c r="AF637" s="10" t="str" cm="1">
        <f t="array" aca="1" ref="AF637" ca="1">IFERROR(_xlfn.XLOOKUP(MID(CELL("filename",$A$1),FIND("]",CELL("filename",$A$1))+1,255)&amp;"|"&amp;$C637,Fonte_OM_Objeto!$G:$G,Fonte_OM_Objeto!$K:$K),"")</f>
        <v/>
      </c>
    </row>
    <row r="638" spans="1:32" s="1" customFormat="1" ht="19.7" customHeight="1" x14ac:dyDescent="0.2">
      <c r="A638" s="9" t="s">
        <v>30</v>
      </c>
      <c r="B638" s="9" t="s">
        <v>31</v>
      </c>
      <c r="C638" s="9" t="s">
        <v>5926</v>
      </c>
      <c r="D638" s="9" t="s">
        <v>33</v>
      </c>
      <c r="E638" s="9"/>
      <c r="F638" s="9" t="s">
        <v>5921</v>
      </c>
      <c r="G638" s="9" t="s">
        <v>5920</v>
      </c>
      <c r="H638" s="13" t="str">
        <f>IF($D638="BANCADA ESTADUAL (RP 7)","BANCADA ESTADUAL",IF($D638="RELATOR (RP 9)","COMISSÃO MISTA DO CONGRESSO",IFERROR(_xlfn.XLOOKUP($G638,$AH:$AH,$AI:$AI),IFERROR(_xlfn.XLOOKUP($G638,'2021'!$F:$F,'2021'!$G:$G),IFERROR(_xlfn.XLOOKUP($G638,'2022'!$G:$G,'2022'!$H:$H),IFERROR(_xlfn.XLOOKUP($G638,'2023'!$G:$G,'2023'!$H:$H),IFERROR(_xlfn.XLOOKUP($G638,'2019'!$G:$G,'2019'!$H:$H),IFERROR(_xlfn.XLOOKUP($G638,'2024'!$G:$G,'2024'!$H:$H),IFERROR(_xlfn.XLOOKUP($G638,'2025'!$G:$G,'2025'!$H:$H),IFERROR(_xlfn.XLOOKUP($G638,'2026'!$G:$G,'2026'!$H:$H),""))))))))))</f>
        <v>DEPUTADO FEDERAL</v>
      </c>
      <c r="I638" s="9" t="s">
        <v>512</v>
      </c>
      <c r="J638" s="9" t="s">
        <v>477</v>
      </c>
      <c r="K638" s="9" t="s">
        <v>40</v>
      </c>
      <c r="L638" s="9" t="s">
        <v>41</v>
      </c>
      <c r="M638" s="9" t="s">
        <v>232</v>
      </c>
      <c r="N638" s="9" t="s">
        <v>233</v>
      </c>
      <c r="O638" s="9" t="s">
        <v>5690</v>
      </c>
      <c r="P638" s="9" t="s">
        <v>45</v>
      </c>
      <c r="Q638" s="9" t="s">
        <v>235</v>
      </c>
      <c r="R638" s="9" t="s">
        <v>45</v>
      </c>
      <c r="S638" s="9" t="s">
        <v>5277</v>
      </c>
      <c r="T638" s="9" t="s">
        <v>884</v>
      </c>
      <c r="U638" s="9" t="s">
        <v>512</v>
      </c>
      <c r="V638" s="9" t="s">
        <v>5238</v>
      </c>
      <c r="W638" s="9" t="s">
        <v>51</v>
      </c>
      <c r="X638" s="9" t="s">
        <v>52</v>
      </c>
      <c r="Y638" s="9" t="s">
        <v>5275</v>
      </c>
      <c r="Z638" s="9" t="s">
        <v>54</v>
      </c>
      <c r="AA638" s="9" t="s">
        <v>55</v>
      </c>
      <c r="AB638" s="9" t="s">
        <v>5234</v>
      </c>
      <c r="AC638" s="12">
        <v>0</v>
      </c>
      <c r="AD638" s="6"/>
      <c r="AE638" s="10" t="str" cm="1">
        <f t="array" aca="1" ref="AE638" ca="1">IFERROR(_xlfn.XLOOKUP(MID(CELL("filename",$A$1),FIND("]",CELL("filename",$A$1))+1,255)&amp;"|"&amp;$C638,Fonte_OM_Objeto!$G:$G,Fonte_OM_Objeto!$J:$J),"")</f>
        <v/>
      </c>
      <c r="AF638" s="10" t="str" cm="1">
        <f t="array" aca="1" ref="AF638" ca="1">IFERROR(_xlfn.XLOOKUP(MID(CELL("filename",$A$1),FIND("]",CELL("filename",$A$1))+1,255)&amp;"|"&amp;$C638,Fonte_OM_Objeto!$G:$G,Fonte_OM_Objeto!$K:$K),"")</f>
        <v/>
      </c>
    </row>
    <row r="639" spans="1:32" s="1" customFormat="1" ht="19.7" customHeight="1" x14ac:dyDescent="0.2">
      <c r="A639" s="9" t="s">
        <v>30</v>
      </c>
      <c r="B639" s="9" t="s">
        <v>31</v>
      </c>
      <c r="C639" s="9" t="s">
        <v>5925</v>
      </c>
      <c r="D639" s="9" t="s">
        <v>33</v>
      </c>
      <c r="E639" s="9"/>
      <c r="F639" s="9" t="s">
        <v>5921</v>
      </c>
      <c r="G639" s="9" t="s">
        <v>5920</v>
      </c>
      <c r="H639" s="13" t="str">
        <f>IF($D639="BANCADA ESTADUAL (RP 7)","BANCADA ESTADUAL",IF($D639="RELATOR (RP 9)","COMISSÃO MISTA DO CONGRESSO",IFERROR(_xlfn.XLOOKUP($G639,$AH:$AH,$AI:$AI),IFERROR(_xlfn.XLOOKUP($G639,'2021'!$F:$F,'2021'!$G:$G),IFERROR(_xlfn.XLOOKUP($G639,'2022'!$G:$G,'2022'!$H:$H),IFERROR(_xlfn.XLOOKUP($G639,'2023'!$G:$G,'2023'!$H:$H),IFERROR(_xlfn.XLOOKUP($G639,'2019'!$G:$G,'2019'!$H:$H),IFERROR(_xlfn.XLOOKUP($G639,'2024'!$G:$G,'2024'!$H:$H),IFERROR(_xlfn.XLOOKUP($G639,'2025'!$G:$G,'2025'!$H:$H),IFERROR(_xlfn.XLOOKUP($G639,'2026'!$G:$G,'2026'!$H:$H),""))))))))))</f>
        <v>DEPUTADO FEDERAL</v>
      </c>
      <c r="I639" s="9" t="s">
        <v>512</v>
      </c>
      <c r="J639" s="9" t="s">
        <v>477</v>
      </c>
      <c r="K639" s="9" t="s">
        <v>40</v>
      </c>
      <c r="L639" s="9" t="s">
        <v>41</v>
      </c>
      <c r="M639" s="9" t="s">
        <v>232</v>
      </c>
      <c r="N639" s="9" t="s">
        <v>233</v>
      </c>
      <c r="O639" s="9" t="s">
        <v>5924</v>
      </c>
      <c r="P639" s="9" t="s">
        <v>45</v>
      </c>
      <c r="Q639" s="9" t="s">
        <v>235</v>
      </c>
      <c r="R639" s="9" t="s">
        <v>45</v>
      </c>
      <c r="S639" s="9" t="s">
        <v>5277</v>
      </c>
      <c r="T639" s="9" t="s">
        <v>4658</v>
      </c>
      <c r="U639" s="9" t="s">
        <v>512</v>
      </c>
      <c r="V639" s="9" t="s">
        <v>4657</v>
      </c>
      <c r="W639" s="9" t="s">
        <v>51</v>
      </c>
      <c r="X639" s="9" t="s">
        <v>102</v>
      </c>
      <c r="Y639" s="9" t="s">
        <v>53</v>
      </c>
      <c r="Z639" s="9" t="s">
        <v>54</v>
      </c>
      <c r="AA639" s="9" t="s">
        <v>55</v>
      </c>
      <c r="AB639" s="9" t="s">
        <v>5248</v>
      </c>
      <c r="AC639" s="12">
        <v>0</v>
      </c>
      <c r="AD639" s="6"/>
      <c r="AE639" s="10" t="str" cm="1">
        <f t="array" aca="1" ref="AE639" ca="1">IFERROR(_xlfn.XLOOKUP(MID(CELL("filename",$A$1),FIND("]",CELL("filename",$A$1))+1,255)&amp;"|"&amp;$C639,Fonte_OM_Objeto!$G:$G,Fonte_OM_Objeto!$J:$J),"")</f>
        <v/>
      </c>
      <c r="AF639" s="10" t="str" cm="1">
        <f t="array" aca="1" ref="AF639" ca="1">IFERROR(_xlfn.XLOOKUP(MID(CELL("filename",$A$1),FIND("]",CELL("filename",$A$1))+1,255)&amp;"|"&amp;$C639,Fonte_OM_Objeto!$G:$G,Fonte_OM_Objeto!$K:$K),"")</f>
        <v/>
      </c>
    </row>
    <row r="640" spans="1:32" s="1" customFormat="1" ht="19.7" customHeight="1" x14ac:dyDescent="0.2">
      <c r="A640" s="9" t="s">
        <v>30</v>
      </c>
      <c r="B640" s="9" t="s">
        <v>31</v>
      </c>
      <c r="C640" s="9" t="s">
        <v>5925</v>
      </c>
      <c r="D640" s="9" t="s">
        <v>33</v>
      </c>
      <c r="E640" s="9"/>
      <c r="F640" s="9" t="s">
        <v>5921</v>
      </c>
      <c r="G640" s="9" t="s">
        <v>5920</v>
      </c>
      <c r="H640" s="13" t="str">
        <f>IF($D640="BANCADA ESTADUAL (RP 7)","BANCADA ESTADUAL",IF($D640="RELATOR (RP 9)","COMISSÃO MISTA DO CONGRESSO",IFERROR(_xlfn.XLOOKUP($G640,$AH:$AH,$AI:$AI),IFERROR(_xlfn.XLOOKUP($G640,'2021'!$F:$F,'2021'!$G:$G),IFERROR(_xlfn.XLOOKUP($G640,'2022'!$G:$G,'2022'!$H:$H),IFERROR(_xlfn.XLOOKUP($G640,'2023'!$G:$G,'2023'!$H:$H),IFERROR(_xlfn.XLOOKUP($G640,'2019'!$G:$G,'2019'!$H:$H),IFERROR(_xlfn.XLOOKUP($G640,'2024'!$G:$G,'2024'!$H:$H),IFERROR(_xlfn.XLOOKUP($G640,'2025'!$G:$G,'2025'!$H:$H),IFERROR(_xlfn.XLOOKUP($G640,'2026'!$G:$G,'2026'!$H:$H),""))))))))))</f>
        <v>DEPUTADO FEDERAL</v>
      </c>
      <c r="I640" s="9" t="s">
        <v>512</v>
      </c>
      <c r="J640" s="9" t="s">
        <v>477</v>
      </c>
      <c r="K640" s="9" t="s">
        <v>40</v>
      </c>
      <c r="L640" s="9" t="s">
        <v>41</v>
      </c>
      <c r="M640" s="9" t="s">
        <v>232</v>
      </c>
      <c r="N640" s="9" t="s">
        <v>233</v>
      </c>
      <c r="O640" s="9" t="s">
        <v>5924</v>
      </c>
      <c r="P640" s="9" t="s">
        <v>45</v>
      </c>
      <c r="Q640" s="9" t="s">
        <v>235</v>
      </c>
      <c r="R640" s="9" t="s">
        <v>45</v>
      </c>
      <c r="S640" s="9" t="s">
        <v>5277</v>
      </c>
      <c r="T640" s="9" t="s">
        <v>4658</v>
      </c>
      <c r="U640" s="9" t="s">
        <v>512</v>
      </c>
      <c r="V640" s="9" t="s">
        <v>4657</v>
      </c>
      <c r="W640" s="9" t="s">
        <v>51</v>
      </c>
      <c r="X640" s="9" t="s">
        <v>52</v>
      </c>
      <c r="Y640" s="9" t="s">
        <v>5275</v>
      </c>
      <c r="Z640" s="9" t="s">
        <v>54</v>
      </c>
      <c r="AA640" s="9" t="s">
        <v>55</v>
      </c>
      <c r="AB640" s="9" t="s">
        <v>5248</v>
      </c>
      <c r="AC640" s="12">
        <v>0</v>
      </c>
      <c r="AD640" s="6"/>
      <c r="AE640" s="10" t="str" cm="1">
        <f t="array" aca="1" ref="AE640" ca="1">IFERROR(_xlfn.XLOOKUP(MID(CELL("filename",$A$1),FIND("]",CELL("filename",$A$1))+1,255)&amp;"|"&amp;$C640,Fonte_OM_Objeto!$G:$G,Fonte_OM_Objeto!$J:$J),"")</f>
        <v/>
      </c>
      <c r="AF640" s="10" t="str" cm="1">
        <f t="array" aca="1" ref="AF640" ca="1">IFERROR(_xlfn.XLOOKUP(MID(CELL("filename",$A$1),FIND("]",CELL("filename",$A$1))+1,255)&amp;"|"&amp;$C640,Fonte_OM_Objeto!$G:$G,Fonte_OM_Objeto!$K:$K),"")</f>
        <v/>
      </c>
    </row>
    <row r="641" spans="1:32" s="1" customFormat="1" ht="19.7" customHeight="1" x14ac:dyDescent="0.2">
      <c r="A641" s="9" t="s">
        <v>30</v>
      </c>
      <c r="B641" s="9" t="s">
        <v>31</v>
      </c>
      <c r="C641" s="9" t="s">
        <v>5923</v>
      </c>
      <c r="D641" s="9" t="s">
        <v>33</v>
      </c>
      <c r="E641" s="9"/>
      <c r="F641" s="9" t="s">
        <v>5921</v>
      </c>
      <c r="G641" s="9" t="s">
        <v>5920</v>
      </c>
      <c r="H641" s="13" t="str">
        <f>IF($D641="BANCADA ESTADUAL (RP 7)","BANCADA ESTADUAL",IF($D641="RELATOR (RP 9)","COMISSÃO MISTA DO CONGRESSO",IFERROR(_xlfn.XLOOKUP($G641,$AH:$AH,$AI:$AI),IFERROR(_xlfn.XLOOKUP($G641,'2021'!$F:$F,'2021'!$G:$G),IFERROR(_xlfn.XLOOKUP($G641,'2022'!$G:$G,'2022'!$H:$H),IFERROR(_xlfn.XLOOKUP($G641,'2023'!$G:$G,'2023'!$H:$H),IFERROR(_xlfn.XLOOKUP($G641,'2019'!$G:$G,'2019'!$H:$H),IFERROR(_xlfn.XLOOKUP($G641,'2024'!$G:$G,'2024'!$H:$H),IFERROR(_xlfn.XLOOKUP($G641,'2025'!$G:$G,'2025'!$H:$H),IFERROR(_xlfn.XLOOKUP($G641,'2026'!$G:$G,'2026'!$H:$H),""))))))))))</f>
        <v>DEPUTADO FEDERAL</v>
      </c>
      <c r="I641" s="9" t="s">
        <v>512</v>
      </c>
      <c r="J641" s="9" t="s">
        <v>477</v>
      </c>
      <c r="K641" s="9" t="s">
        <v>40</v>
      </c>
      <c r="L641" s="9" t="s">
        <v>41</v>
      </c>
      <c r="M641" s="9" t="s">
        <v>232</v>
      </c>
      <c r="N641" s="9" t="s">
        <v>233</v>
      </c>
      <c r="O641" s="9" t="s">
        <v>5690</v>
      </c>
      <c r="P641" s="9" t="s">
        <v>45</v>
      </c>
      <c r="Q641" s="9" t="s">
        <v>235</v>
      </c>
      <c r="R641" s="9" t="s">
        <v>45</v>
      </c>
      <c r="S641" s="9" t="s">
        <v>5277</v>
      </c>
      <c r="T641" s="9" t="s">
        <v>884</v>
      </c>
      <c r="U641" s="9" t="s">
        <v>512</v>
      </c>
      <c r="V641" s="9" t="s">
        <v>5238</v>
      </c>
      <c r="W641" s="9" t="s">
        <v>51</v>
      </c>
      <c r="X641" s="9" t="s">
        <v>102</v>
      </c>
      <c r="Y641" s="9" t="s">
        <v>53</v>
      </c>
      <c r="Z641" s="9" t="s">
        <v>54</v>
      </c>
      <c r="AA641" s="9" t="s">
        <v>55</v>
      </c>
      <c r="AB641" s="9" t="s">
        <v>5248</v>
      </c>
      <c r="AC641" s="12">
        <v>0</v>
      </c>
      <c r="AD641" s="6"/>
      <c r="AE641" s="10" t="str" cm="1">
        <f t="array" aca="1" ref="AE641" ca="1">IFERROR(_xlfn.XLOOKUP(MID(CELL("filename",$A$1),FIND("]",CELL("filename",$A$1))+1,255)&amp;"|"&amp;$C641,Fonte_OM_Objeto!$G:$G,Fonte_OM_Objeto!$J:$J),"")</f>
        <v/>
      </c>
      <c r="AF641" s="10" t="str" cm="1">
        <f t="array" aca="1" ref="AF641" ca="1">IFERROR(_xlfn.XLOOKUP(MID(CELL("filename",$A$1),FIND("]",CELL("filename",$A$1))+1,255)&amp;"|"&amp;$C641,Fonte_OM_Objeto!$G:$G,Fonte_OM_Objeto!$K:$K),"")</f>
        <v/>
      </c>
    </row>
    <row r="642" spans="1:32" s="1" customFormat="1" ht="19.7" customHeight="1" x14ac:dyDescent="0.2">
      <c r="A642" s="9" t="s">
        <v>30</v>
      </c>
      <c r="B642" s="9" t="s">
        <v>31</v>
      </c>
      <c r="C642" s="9" t="s">
        <v>5923</v>
      </c>
      <c r="D642" s="9" t="s">
        <v>33</v>
      </c>
      <c r="E642" s="9"/>
      <c r="F642" s="9" t="s">
        <v>5921</v>
      </c>
      <c r="G642" s="9" t="s">
        <v>5920</v>
      </c>
      <c r="H642" s="13" t="str">
        <f>IF($D642="BANCADA ESTADUAL (RP 7)","BANCADA ESTADUAL",IF($D642="RELATOR (RP 9)","COMISSÃO MISTA DO CONGRESSO",IFERROR(_xlfn.XLOOKUP($G642,$AH:$AH,$AI:$AI),IFERROR(_xlfn.XLOOKUP($G642,'2021'!$F:$F,'2021'!$G:$G),IFERROR(_xlfn.XLOOKUP($G642,'2022'!$G:$G,'2022'!$H:$H),IFERROR(_xlfn.XLOOKUP($G642,'2023'!$G:$G,'2023'!$H:$H),IFERROR(_xlfn.XLOOKUP($G642,'2019'!$G:$G,'2019'!$H:$H),IFERROR(_xlfn.XLOOKUP($G642,'2024'!$G:$G,'2024'!$H:$H),IFERROR(_xlfn.XLOOKUP($G642,'2025'!$G:$G,'2025'!$H:$H),IFERROR(_xlfn.XLOOKUP($G642,'2026'!$G:$G,'2026'!$H:$H),""))))))))))</f>
        <v>DEPUTADO FEDERAL</v>
      </c>
      <c r="I642" s="9" t="s">
        <v>512</v>
      </c>
      <c r="J642" s="9" t="s">
        <v>477</v>
      </c>
      <c r="K642" s="9" t="s">
        <v>40</v>
      </c>
      <c r="L642" s="9" t="s">
        <v>41</v>
      </c>
      <c r="M642" s="9" t="s">
        <v>232</v>
      </c>
      <c r="N642" s="9" t="s">
        <v>233</v>
      </c>
      <c r="O642" s="9" t="s">
        <v>5690</v>
      </c>
      <c r="P642" s="9" t="s">
        <v>45</v>
      </c>
      <c r="Q642" s="9" t="s">
        <v>235</v>
      </c>
      <c r="R642" s="9" t="s">
        <v>45</v>
      </c>
      <c r="S642" s="9" t="s">
        <v>5277</v>
      </c>
      <c r="T642" s="9" t="s">
        <v>884</v>
      </c>
      <c r="U642" s="9" t="s">
        <v>512</v>
      </c>
      <c r="V642" s="9" t="s">
        <v>5238</v>
      </c>
      <c r="W642" s="9" t="s">
        <v>51</v>
      </c>
      <c r="X642" s="9" t="s">
        <v>52</v>
      </c>
      <c r="Y642" s="9" t="s">
        <v>5275</v>
      </c>
      <c r="Z642" s="9" t="s">
        <v>54</v>
      </c>
      <c r="AA642" s="9" t="s">
        <v>55</v>
      </c>
      <c r="AB642" s="9" t="s">
        <v>5248</v>
      </c>
      <c r="AC642" s="12">
        <v>0</v>
      </c>
      <c r="AD642" s="6"/>
      <c r="AE642" s="10" t="str" cm="1">
        <f t="array" aca="1" ref="AE642" ca="1">IFERROR(_xlfn.XLOOKUP(MID(CELL("filename",$A$1),FIND("]",CELL("filename",$A$1))+1,255)&amp;"|"&amp;$C642,Fonte_OM_Objeto!$G:$G,Fonte_OM_Objeto!$J:$J),"")</f>
        <v/>
      </c>
      <c r="AF642" s="10" t="str" cm="1">
        <f t="array" aca="1" ref="AF642" ca="1">IFERROR(_xlfn.XLOOKUP(MID(CELL("filename",$A$1),FIND("]",CELL("filename",$A$1))+1,255)&amp;"|"&amp;$C642,Fonte_OM_Objeto!$G:$G,Fonte_OM_Objeto!$K:$K),"")</f>
        <v/>
      </c>
    </row>
    <row r="643" spans="1:32" s="1" customFormat="1" ht="19.7" customHeight="1" x14ac:dyDescent="0.2">
      <c r="A643" s="9" t="s">
        <v>30</v>
      </c>
      <c r="B643" s="9" t="s">
        <v>31</v>
      </c>
      <c r="C643" s="9" t="s">
        <v>5922</v>
      </c>
      <c r="D643" s="9" t="s">
        <v>33</v>
      </c>
      <c r="E643" s="9"/>
      <c r="F643" s="9" t="s">
        <v>5921</v>
      </c>
      <c r="G643" s="9" t="s">
        <v>5920</v>
      </c>
      <c r="H643" s="13" t="str">
        <f>IF($D643="BANCADA ESTADUAL (RP 7)","BANCADA ESTADUAL",IF($D643="RELATOR (RP 9)","COMISSÃO MISTA DO CONGRESSO",IFERROR(_xlfn.XLOOKUP($G643,$AH:$AH,$AI:$AI),IFERROR(_xlfn.XLOOKUP($G643,'2021'!$F:$F,'2021'!$G:$G),IFERROR(_xlfn.XLOOKUP($G643,'2022'!$G:$G,'2022'!$H:$H),IFERROR(_xlfn.XLOOKUP($G643,'2023'!$G:$G,'2023'!$H:$H),IFERROR(_xlfn.XLOOKUP($G643,'2019'!$G:$G,'2019'!$H:$H),IFERROR(_xlfn.XLOOKUP($G643,'2024'!$G:$G,'2024'!$H:$H),IFERROR(_xlfn.XLOOKUP($G643,'2025'!$G:$G,'2025'!$H:$H),IFERROR(_xlfn.XLOOKUP($G643,'2026'!$G:$G,'2026'!$H:$H),""))))))))))</f>
        <v>DEPUTADO FEDERAL</v>
      </c>
      <c r="I643" s="9" t="s">
        <v>512</v>
      </c>
      <c r="J643" s="9" t="s">
        <v>477</v>
      </c>
      <c r="K643" s="9" t="s">
        <v>40</v>
      </c>
      <c r="L643" s="9" t="s">
        <v>41</v>
      </c>
      <c r="M643" s="9" t="s">
        <v>232</v>
      </c>
      <c r="N643" s="9" t="s">
        <v>233</v>
      </c>
      <c r="O643" s="9" t="s">
        <v>5690</v>
      </c>
      <c r="P643" s="9" t="s">
        <v>45</v>
      </c>
      <c r="Q643" s="9" t="s">
        <v>235</v>
      </c>
      <c r="R643" s="9" t="s">
        <v>45</v>
      </c>
      <c r="S643" s="9" t="s">
        <v>5277</v>
      </c>
      <c r="T643" s="9" t="s">
        <v>884</v>
      </c>
      <c r="U643" s="9" t="s">
        <v>512</v>
      </c>
      <c r="V643" s="9" t="s">
        <v>5238</v>
      </c>
      <c r="W643" s="9" t="s">
        <v>51</v>
      </c>
      <c r="X643" s="9" t="s">
        <v>52</v>
      </c>
      <c r="Y643" s="9" t="s">
        <v>5275</v>
      </c>
      <c r="Z643" s="9" t="s">
        <v>5207</v>
      </c>
      <c r="AA643" s="9" t="s">
        <v>55</v>
      </c>
      <c r="AB643" s="9" t="s">
        <v>5248</v>
      </c>
      <c r="AC643" s="12">
        <v>0</v>
      </c>
      <c r="AD643" s="6"/>
      <c r="AE643" s="10" t="str" cm="1">
        <f t="array" aca="1" ref="AE643" ca="1">IFERROR(_xlfn.XLOOKUP(MID(CELL("filename",$A$1),FIND("]",CELL("filename",$A$1))+1,255)&amp;"|"&amp;$C643,Fonte_OM_Objeto!$G:$G,Fonte_OM_Objeto!$J:$J),"")</f>
        <v/>
      </c>
      <c r="AF643" s="10" t="str" cm="1">
        <f t="array" aca="1" ref="AF643" ca="1">IFERROR(_xlfn.XLOOKUP(MID(CELL("filename",$A$1),FIND("]",CELL("filename",$A$1))+1,255)&amp;"|"&amp;$C643,Fonte_OM_Objeto!$G:$G,Fonte_OM_Objeto!$K:$K),"")</f>
        <v/>
      </c>
    </row>
    <row r="644" spans="1:32" s="1" customFormat="1" ht="19.7" customHeight="1" x14ac:dyDescent="0.2">
      <c r="A644" s="9" t="s">
        <v>30</v>
      </c>
      <c r="B644" s="9" t="s">
        <v>31</v>
      </c>
      <c r="C644" s="9" t="s">
        <v>5919</v>
      </c>
      <c r="D644" s="9" t="s">
        <v>33</v>
      </c>
      <c r="E644" s="9"/>
      <c r="F644" s="9" t="s">
        <v>5898</v>
      </c>
      <c r="G644" s="9" t="s">
        <v>5897</v>
      </c>
      <c r="H644" s="13" t="str">
        <f>IF($D644="BANCADA ESTADUAL (RP 7)","BANCADA ESTADUAL",IF($D644="RELATOR (RP 9)","COMISSÃO MISTA DO CONGRESSO",IFERROR(_xlfn.XLOOKUP($G644,$AH:$AH,$AI:$AI),IFERROR(_xlfn.XLOOKUP($G644,'2021'!$F:$F,'2021'!$G:$G),IFERROR(_xlfn.XLOOKUP($G644,'2022'!$G:$G,'2022'!$H:$H),IFERROR(_xlfn.XLOOKUP($G644,'2023'!$G:$G,'2023'!$H:$H),IFERROR(_xlfn.XLOOKUP($G644,'2019'!$G:$G,'2019'!$H:$H),IFERROR(_xlfn.XLOOKUP($G644,'2024'!$G:$G,'2024'!$H:$H),IFERROR(_xlfn.XLOOKUP($G644,'2025'!$G:$G,'2025'!$H:$H),IFERROR(_xlfn.XLOOKUP($G644,'2026'!$G:$G,'2026'!$H:$H),""))))))))))</f>
        <v>DEPUTADO FEDERAL</v>
      </c>
      <c r="I644" s="9" t="s">
        <v>611</v>
      </c>
      <c r="J644" s="9" t="s">
        <v>4375</v>
      </c>
      <c r="K644" s="9" t="s">
        <v>40</v>
      </c>
      <c r="L644" s="9" t="s">
        <v>41</v>
      </c>
      <c r="M644" s="9" t="s">
        <v>232</v>
      </c>
      <c r="N644" s="9" t="s">
        <v>233</v>
      </c>
      <c r="O644" s="9" t="s">
        <v>5635</v>
      </c>
      <c r="P644" s="9" t="s">
        <v>45</v>
      </c>
      <c r="Q644" s="9" t="s">
        <v>235</v>
      </c>
      <c r="R644" s="9" t="s">
        <v>45</v>
      </c>
      <c r="S644" s="9" t="s">
        <v>5277</v>
      </c>
      <c r="T644" s="9" t="s">
        <v>622</v>
      </c>
      <c r="U644" s="9" t="s">
        <v>611</v>
      </c>
      <c r="V644" s="9" t="s">
        <v>5279</v>
      </c>
      <c r="W644" s="9" t="s">
        <v>51</v>
      </c>
      <c r="X644" s="9" t="s">
        <v>52</v>
      </c>
      <c r="Y644" s="9" t="s">
        <v>5275</v>
      </c>
      <c r="Z644" s="9" t="s">
        <v>5207</v>
      </c>
      <c r="AA644" s="9" t="s">
        <v>55</v>
      </c>
      <c r="AB644" s="9" t="s">
        <v>5234</v>
      </c>
      <c r="AC644" s="12">
        <v>0</v>
      </c>
      <c r="AD644" s="6"/>
      <c r="AE644" s="10" t="str" cm="1">
        <f t="array" aca="1" ref="AE644" ca="1">IFERROR(_xlfn.XLOOKUP(MID(CELL("filename",$A$1),FIND("]",CELL("filename",$A$1))+1,255)&amp;"|"&amp;$C644,Fonte_OM_Objeto!$G:$G,Fonte_OM_Objeto!$J:$J),"")</f>
        <v/>
      </c>
      <c r="AF644" s="10" t="str" cm="1">
        <f t="array" aca="1" ref="AF644" ca="1">IFERROR(_xlfn.XLOOKUP(MID(CELL("filename",$A$1),FIND("]",CELL("filename",$A$1))+1,255)&amp;"|"&amp;$C644,Fonte_OM_Objeto!$G:$G,Fonte_OM_Objeto!$K:$K),"")</f>
        <v/>
      </c>
    </row>
    <row r="645" spans="1:32" s="1" customFormat="1" ht="19.7" customHeight="1" x14ac:dyDescent="0.2">
      <c r="A645" s="9" t="s">
        <v>30</v>
      </c>
      <c r="B645" s="9" t="s">
        <v>31</v>
      </c>
      <c r="C645" s="9" t="s">
        <v>5919</v>
      </c>
      <c r="D645" s="9" t="s">
        <v>33</v>
      </c>
      <c r="E645" s="9"/>
      <c r="F645" s="9" t="s">
        <v>5898</v>
      </c>
      <c r="G645" s="9" t="s">
        <v>5897</v>
      </c>
      <c r="H645" s="13" t="str">
        <f>IF($D645="BANCADA ESTADUAL (RP 7)","BANCADA ESTADUAL",IF($D645="RELATOR (RP 9)","COMISSÃO MISTA DO CONGRESSO",IFERROR(_xlfn.XLOOKUP($G645,$AH:$AH,$AI:$AI),IFERROR(_xlfn.XLOOKUP($G645,'2021'!$F:$F,'2021'!$G:$G),IFERROR(_xlfn.XLOOKUP($G645,'2022'!$G:$G,'2022'!$H:$H),IFERROR(_xlfn.XLOOKUP($G645,'2023'!$G:$G,'2023'!$H:$H),IFERROR(_xlfn.XLOOKUP($G645,'2019'!$G:$G,'2019'!$H:$H),IFERROR(_xlfn.XLOOKUP($G645,'2024'!$G:$G,'2024'!$H:$H),IFERROR(_xlfn.XLOOKUP($G645,'2025'!$G:$G,'2025'!$H:$H),IFERROR(_xlfn.XLOOKUP($G645,'2026'!$G:$G,'2026'!$H:$H),""))))))))))</f>
        <v>DEPUTADO FEDERAL</v>
      </c>
      <c r="I645" s="9" t="s">
        <v>611</v>
      </c>
      <c r="J645" s="9" t="s">
        <v>4375</v>
      </c>
      <c r="K645" s="9" t="s">
        <v>40</v>
      </c>
      <c r="L645" s="9" t="s">
        <v>41</v>
      </c>
      <c r="M645" s="9" t="s">
        <v>232</v>
      </c>
      <c r="N645" s="9" t="s">
        <v>233</v>
      </c>
      <c r="O645" s="9" t="s">
        <v>5635</v>
      </c>
      <c r="P645" s="9" t="s">
        <v>45</v>
      </c>
      <c r="Q645" s="9" t="s">
        <v>235</v>
      </c>
      <c r="R645" s="9" t="s">
        <v>45</v>
      </c>
      <c r="S645" s="9" t="s">
        <v>5277</v>
      </c>
      <c r="T645" s="9" t="s">
        <v>622</v>
      </c>
      <c r="U645" s="9" t="s">
        <v>611</v>
      </c>
      <c r="V645" s="9" t="s">
        <v>5279</v>
      </c>
      <c r="W645" s="9" t="s">
        <v>51</v>
      </c>
      <c r="X645" s="9" t="s">
        <v>52</v>
      </c>
      <c r="Y645" s="9" t="s">
        <v>5275</v>
      </c>
      <c r="Z645" s="9" t="s">
        <v>5207</v>
      </c>
      <c r="AA645" s="9" t="s">
        <v>55</v>
      </c>
      <c r="AB645" s="9" t="s">
        <v>5248</v>
      </c>
      <c r="AC645" s="12">
        <v>0</v>
      </c>
      <c r="AD645" s="6"/>
      <c r="AE645" s="10" t="str" cm="1">
        <f t="array" aca="1" ref="AE645" ca="1">IFERROR(_xlfn.XLOOKUP(MID(CELL("filename",$A$1),FIND("]",CELL("filename",$A$1))+1,255)&amp;"|"&amp;$C645,Fonte_OM_Objeto!$G:$G,Fonte_OM_Objeto!$J:$J),"")</f>
        <v/>
      </c>
      <c r="AF645" s="10" t="str" cm="1">
        <f t="array" aca="1" ref="AF645" ca="1">IFERROR(_xlfn.XLOOKUP(MID(CELL("filename",$A$1),FIND("]",CELL("filename",$A$1))+1,255)&amp;"|"&amp;$C645,Fonte_OM_Objeto!$G:$G,Fonte_OM_Objeto!$K:$K),"")</f>
        <v/>
      </c>
    </row>
    <row r="646" spans="1:32" s="1" customFormat="1" ht="19.7" customHeight="1" x14ac:dyDescent="0.2">
      <c r="A646" s="9" t="s">
        <v>30</v>
      </c>
      <c r="B646" s="9" t="s">
        <v>31</v>
      </c>
      <c r="C646" s="9" t="s">
        <v>5919</v>
      </c>
      <c r="D646" s="9" t="s">
        <v>33</v>
      </c>
      <c r="E646" s="9"/>
      <c r="F646" s="9" t="s">
        <v>5898</v>
      </c>
      <c r="G646" s="9" t="s">
        <v>5897</v>
      </c>
      <c r="H646" s="13" t="str">
        <f>IF($D646="BANCADA ESTADUAL (RP 7)","BANCADA ESTADUAL",IF($D646="RELATOR (RP 9)","COMISSÃO MISTA DO CONGRESSO",IFERROR(_xlfn.XLOOKUP($G646,$AH:$AH,$AI:$AI),IFERROR(_xlfn.XLOOKUP($G646,'2021'!$F:$F,'2021'!$G:$G),IFERROR(_xlfn.XLOOKUP($G646,'2022'!$G:$G,'2022'!$H:$H),IFERROR(_xlfn.XLOOKUP($G646,'2023'!$G:$G,'2023'!$H:$H),IFERROR(_xlfn.XLOOKUP($G646,'2019'!$G:$G,'2019'!$H:$H),IFERROR(_xlfn.XLOOKUP($G646,'2024'!$G:$G,'2024'!$H:$H),IFERROR(_xlfn.XLOOKUP($G646,'2025'!$G:$G,'2025'!$H:$H),IFERROR(_xlfn.XLOOKUP($G646,'2026'!$G:$G,'2026'!$H:$H),""))))))))))</f>
        <v>DEPUTADO FEDERAL</v>
      </c>
      <c r="I646" s="9" t="s">
        <v>611</v>
      </c>
      <c r="J646" s="9" t="s">
        <v>4375</v>
      </c>
      <c r="K646" s="9" t="s">
        <v>40</v>
      </c>
      <c r="L646" s="9" t="s">
        <v>41</v>
      </c>
      <c r="M646" s="9" t="s">
        <v>232</v>
      </c>
      <c r="N646" s="9" t="s">
        <v>233</v>
      </c>
      <c r="O646" s="9" t="s">
        <v>5918</v>
      </c>
      <c r="P646" s="9" t="s">
        <v>45</v>
      </c>
      <c r="Q646" s="9" t="s">
        <v>235</v>
      </c>
      <c r="R646" s="9" t="s">
        <v>45</v>
      </c>
      <c r="S646" s="9" t="s">
        <v>5277</v>
      </c>
      <c r="T646" s="9" t="s">
        <v>5917</v>
      </c>
      <c r="U646" s="9" t="s">
        <v>611</v>
      </c>
      <c r="V646" s="9" t="s">
        <v>4760</v>
      </c>
      <c r="W646" s="9" t="s">
        <v>51</v>
      </c>
      <c r="X646" s="9" t="s">
        <v>102</v>
      </c>
      <c r="Y646" s="9" t="s">
        <v>53</v>
      </c>
      <c r="Z646" s="9" t="s">
        <v>54</v>
      </c>
      <c r="AA646" s="9" t="s">
        <v>55</v>
      </c>
      <c r="AB646" s="9" t="s">
        <v>5248</v>
      </c>
      <c r="AC646" s="12">
        <v>0</v>
      </c>
      <c r="AD646" s="6"/>
      <c r="AE646" s="10" t="str" cm="1">
        <f t="array" aca="1" ref="AE646" ca="1">IFERROR(_xlfn.XLOOKUP(MID(CELL("filename",$A$1),FIND("]",CELL("filename",$A$1))+1,255)&amp;"|"&amp;$C646,Fonte_OM_Objeto!$G:$G,Fonte_OM_Objeto!$J:$J),"")</f>
        <v/>
      </c>
      <c r="AF646" s="10" t="str" cm="1">
        <f t="array" aca="1" ref="AF646" ca="1">IFERROR(_xlfn.XLOOKUP(MID(CELL("filename",$A$1),FIND("]",CELL("filename",$A$1))+1,255)&amp;"|"&amp;$C646,Fonte_OM_Objeto!$G:$G,Fonte_OM_Objeto!$K:$K),"")</f>
        <v/>
      </c>
    </row>
    <row r="647" spans="1:32" s="1" customFormat="1" ht="19.7" customHeight="1" x14ac:dyDescent="0.2">
      <c r="A647" s="9" t="s">
        <v>30</v>
      </c>
      <c r="B647" s="9" t="s">
        <v>31</v>
      </c>
      <c r="C647" s="9" t="s">
        <v>5919</v>
      </c>
      <c r="D647" s="9" t="s">
        <v>33</v>
      </c>
      <c r="E647" s="9"/>
      <c r="F647" s="9" t="s">
        <v>5898</v>
      </c>
      <c r="G647" s="9" t="s">
        <v>5897</v>
      </c>
      <c r="H647" s="13" t="str">
        <f>IF($D647="BANCADA ESTADUAL (RP 7)","BANCADA ESTADUAL",IF($D647="RELATOR (RP 9)","COMISSÃO MISTA DO CONGRESSO",IFERROR(_xlfn.XLOOKUP($G647,$AH:$AH,$AI:$AI),IFERROR(_xlfn.XLOOKUP($G647,'2021'!$F:$F,'2021'!$G:$G),IFERROR(_xlfn.XLOOKUP($G647,'2022'!$G:$G,'2022'!$H:$H),IFERROR(_xlfn.XLOOKUP($G647,'2023'!$G:$G,'2023'!$H:$H),IFERROR(_xlfn.XLOOKUP($G647,'2019'!$G:$G,'2019'!$H:$H),IFERROR(_xlfn.XLOOKUP($G647,'2024'!$G:$G,'2024'!$H:$H),IFERROR(_xlfn.XLOOKUP($G647,'2025'!$G:$G,'2025'!$H:$H),IFERROR(_xlfn.XLOOKUP($G647,'2026'!$G:$G,'2026'!$H:$H),""))))))))))</f>
        <v>DEPUTADO FEDERAL</v>
      </c>
      <c r="I647" s="9" t="s">
        <v>611</v>
      </c>
      <c r="J647" s="9" t="s">
        <v>4375</v>
      </c>
      <c r="K647" s="9" t="s">
        <v>40</v>
      </c>
      <c r="L647" s="9" t="s">
        <v>41</v>
      </c>
      <c r="M647" s="9" t="s">
        <v>232</v>
      </c>
      <c r="N647" s="9" t="s">
        <v>233</v>
      </c>
      <c r="O647" s="9" t="s">
        <v>5918</v>
      </c>
      <c r="P647" s="9" t="s">
        <v>45</v>
      </c>
      <c r="Q647" s="9" t="s">
        <v>235</v>
      </c>
      <c r="R647" s="9" t="s">
        <v>45</v>
      </c>
      <c r="S647" s="9" t="s">
        <v>5277</v>
      </c>
      <c r="T647" s="9" t="s">
        <v>5917</v>
      </c>
      <c r="U647" s="9" t="s">
        <v>611</v>
      </c>
      <c r="V647" s="9" t="s">
        <v>4760</v>
      </c>
      <c r="W647" s="9" t="s">
        <v>51</v>
      </c>
      <c r="X647" s="9" t="s">
        <v>52</v>
      </c>
      <c r="Y647" s="9" t="s">
        <v>5275</v>
      </c>
      <c r="Z647" s="9" t="s">
        <v>54</v>
      </c>
      <c r="AA647" s="9" t="s">
        <v>55</v>
      </c>
      <c r="AB647" s="9" t="s">
        <v>5248</v>
      </c>
      <c r="AC647" s="12">
        <v>0</v>
      </c>
      <c r="AD647" s="6"/>
      <c r="AE647" s="10" t="str" cm="1">
        <f t="array" aca="1" ref="AE647" ca="1">IFERROR(_xlfn.XLOOKUP(MID(CELL("filename",$A$1),FIND("]",CELL("filename",$A$1))+1,255)&amp;"|"&amp;$C647,Fonte_OM_Objeto!$G:$G,Fonte_OM_Objeto!$J:$J),"")</f>
        <v/>
      </c>
      <c r="AF647" s="10" t="str" cm="1">
        <f t="array" aca="1" ref="AF647" ca="1">IFERROR(_xlfn.XLOOKUP(MID(CELL("filename",$A$1),FIND("]",CELL("filename",$A$1))+1,255)&amp;"|"&amp;$C647,Fonte_OM_Objeto!$G:$G,Fonte_OM_Objeto!$K:$K),"")</f>
        <v/>
      </c>
    </row>
    <row r="648" spans="1:32" s="1" customFormat="1" ht="19.7" customHeight="1" x14ac:dyDescent="0.2">
      <c r="A648" s="9" t="s">
        <v>30</v>
      </c>
      <c r="B648" s="9" t="s">
        <v>31</v>
      </c>
      <c r="C648" s="9" t="s">
        <v>5916</v>
      </c>
      <c r="D648" s="9" t="s">
        <v>33</v>
      </c>
      <c r="E648" s="9"/>
      <c r="F648" s="9" t="s">
        <v>5898</v>
      </c>
      <c r="G648" s="9" t="s">
        <v>5897</v>
      </c>
      <c r="H648" s="13" t="str">
        <f>IF($D648="BANCADA ESTADUAL (RP 7)","BANCADA ESTADUAL",IF($D648="RELATOR (RP 9)","COMISSÃO MISTA DO CONGRESSO",IFERROR(_xlfn.XLOOKUP($G648,$AH:$AH,$AI:$AI),IFERROR(_xlfn.XLOOKUP($G648,'2021'!$F:$F,'2021'!$G:$G),IFERROR(_xlfn.XLOOKUP($G648,'2022'!$G:$G,'2022'!$H:$H),IFERROR(_xlfn.XLOOKUP($G648,'2023'!$G:$G,'2023'!$H:$H),IFERROR(_xlfn.XLOOKUP($G648,'2019'!$G:$G,'2019'!$H:$H),IFERROR(_xlfn.XLOOKUP($G648,'2024'!$G:$G,'2024'!$H:$H),IFERROR(_xlfn.XLOOKUP($G648,'2025'!$G:$G,'2025'!$H:$H),IFERROR(_xlfn.XLOOKUP($G648,'2026'!$G:$G,'2026'!$H:$H),""))))))))))</f>
        <v>DEPUTADO FEDERAL</v>
      </c>
      <c r="I648" s="9" t="s">
        <v>611</v>
      </c>
      <c r="J648" s="9" t="s">
        <v>4375</v>
      </c>
      <c r="K648" s="9" t="s">
        <v>40</v>
      </c>
      <c r="L648" s="9" t="s">
        <v>41</v>
      </c>
      <c r="M648" s="9" t="s">
        <v>232</v>
      </c>
      <c r="N648" s="9" t="s">
        <v>233</v>
      </c>
      <c r="O648" s="9" t="s">
        <v>5915</v>
      </c>
      <c r="P648" s="9" t="s">
        <v>45</v>
      </c>
      <c r="Q648" s="9" t="s">
        <v>235</v>
      </c>
      <c r="R648" s="9" t="s">
        <v>45</v>
      </c>
      <c r="S648" s="9" t="s">
        <v>5277</v>
      </c>
      <c r="T648" s="9" t="s">
        <v>5914</v>
      </c>
      <c r="U648" s="9" t="s">
        <v>611</v>
      </c>
      <c r="V648" s="9" t="s">
        <v>5913</v>
      </c>
      <c r="W648" s="9" t="s">
        <v>51</v>
      </c>
      <c r="X648" s="9" t="s">
        <v>102</v>
      </c>
      <c r="Y648" s="9" t="s">
        <v>53</v>
      </c>
      <c r="Z648" s="9" t="s">
        <v>54</v>
      </c>
      <c r="AA648" s="9" t="s">
        <v>55</v>
      </c>
      <c r="AB648" s="9" t="s">
        <v>5248</v>
      </c>
      <c r="AC648" s="12">
        <v>0</v>
      </c>
      <c r="AD648" s="6"/>
      <c r="AE648" s="10" t="str" cm="1">
        <f t="array" aca="1" ref="AE648" ca="1">IFERROR(_xlfn.XLOOKUP(MID(CELL("filename",$A$1),FIND("]",CELL("filename",$A$1))+1,255)&amp;"|"&amp;$C648,Fonte_OM_Objeto!$G:$G,Fonte_OM_Objeto!$J:$J),"")</f>
        <v/>
      </c>
      <c r="AF648" s="10" t="str" cm="1">
        <f t="array" aca="1" ref="AF648" ca="1">IFERROR(_xlfn.XLOOKUP(MID(CELL("filename",$A$1),FIND("]",CELL("filename",$A$1))+1,255)&amp;"|"&amp;$C648,Fonte_OM_Objeto!$G:$G,Fonte_OM_Objeto!$K:$K),"")</f>
        <v/>
      </c>
    </row>
    <row r="649" spans="1:32" s="1" customFormat="1" ht="19.7" customHeight="1" x14ac:dyDescent="0.2">
      <c r="A649" s="9" t="s">
        <v>30</v>
      </c>
      <c r="B649" s="9" t="s">
        <v>31</v>
      </c>
      <c r="C649" s="9" t="s">
        <v>5916</v>
      </c>
      <c r="D649" s="9" t="s">
        <v>33</v>
      </c>
      <c r="E649" s="9"/>
      <c r="F649" s="9" t="s">
        <v>5898</v>
      </c>
      <c r="G649" s="9" t="s">
        <v>5897</v>
      </c>
      <c r="H649" s="13" t="str">
        <f>IF($D649="BANCADA ESTADUAL (RP 7)","BANCADA ESTADUAL",IF($D649="RELATOR (RP 9)","COMISSÃO MISTA DO CONGRESSO",IFERROR(_xlfn.XLOOKUP($G649,$AH:$AH,$AI:$AI),IFERROR(_xlfn.XLOOKUP($G649,'2021'!$F:$F,'2021'!$G:$G),IFERROR(_xlfn.XLOOKUP($G649,'2022'!$G:$G,'2022'!$H:$H),IFERROR(_xlfn.XLOOKUP($G649,'2023'!$G:$G,'2023'!$H:$H),IFERROR(_xlfn.XLOOKUP($G649,'2019'!$G:$G,'2019'!$H:$H),IFERROR(_xlfn.XLOOKUP($G649,'2024'!$G:$G,'2024'!$H:$H),IFERROR(_xlfn.XLOOKUP($G649,'2025'!$G:$G,'2025'!$H:$H),IFERROR(_xlfn.XLOOKUP($G649,'2026'!$G:$G,'2026'!$H:$H),""))))))))))</f>
        <v>DEPUTADO FEDERAL</v>
      </c>
      <c r="I649" s="9" t="s">
        <v>611</v>
      </c>
      <c r="J649" s="9" t="s">
        <v>4375</v>
      </c>
      <c r="K649" s="9" t="s">
        <v>40</v>
      </c>
      <c r="L649" s="9" t="s">
        <v>41</v>
      </c>
      <c r="M649" s="9" t="s">
        <v>232</v>
      </c>
      <c r="N649" s="9" t="s">
        <v>233</v>
      </c>
      <c r="O649" s="9" t="s">
        <v>5915</v>
      </c>
      <c r="P649" s="9" t="s">
        <v>45</v>
      </c>
      <c r="Q649" s="9" t="s">
        <v>235</v>
      </c>
      <c r="R649" s="9" t="s">
        <v>45</v>
      </c>
      <c r="S649" s="9" t="s">
        <v>5277</v>
      </c>
      <c r="T649" s="9" t="s">
        <v>5914</v>
      </c>
      <c r="U649" s="9" t="s">
        <v>611</v>
      </c>
      <c r="V649" s="9" t="s">
        <v>5913</v>
      </c>
      <c r="W649" s="9" t="s">
        <v>51</v>
      </c>
      <c r="X649" s="9" t="s">
        <v>52</v>
      </c>
      <c r="Y649" s="9" t="s">
        <v>5275</v>
      </c>
      <c r="Z649" s="9" t="s">
        <v>54</v>
      </c>
      <c r="AA649" s="9" t="s">
        <v>55</v>
      </c>
      <c r="AB649" s="9" t="s">
        <v>5248</v>
      </c>
      <c r="AC649" s="12">
        <v>0</v>
      </c>
      <c r="AD649" s="6"/>
      <c r="AE649" s="10" t="str" cm="1">
        <f t="array" aca="1" ref="AE649" ca="1">IFERROR(_xlfn.XLOOKUP(MID(CELL("filename",$A$1),FIND("]",CELL("filename",$A$1))+1,255)&amp;"|"&amp;$C649,Fonte_OM_Objeto!$G:$G,Fonte_OM_Objeto!$J:$J),"")</f>
        <v/>
      </c>
      <c r="AF649" s="10" t="str" cm="1">
        <f t="array" aca="1" ref="AF649" ca="1">IFERROR(_xlfn.XLOOKUP(MID(CELL("filename",$A$1),FIND("]",CELL("filename",$A$1))+1,255)&amp;"|"&amp;$C649,Fonte_OM_Objeto!$G:$G,Fonte_OM_Objeto!$K:$K),"")</f>
        <v/>
      </c>
    </row>
    <row r="650" spans="1:32" s="1" customFormat="1" ht="19.7" customHeight="1" x14ac:dyDescent="0.2">
      <c r="A650" s="9" t="s">
        <v>30</v>
      </c>
      <c r="B650" s="9" t="s">
        <v>31</v>
      </c>
      <c r="C650" s="9" t="s">
        <v>5912</v>
      </c>
      <c r="D650" s="9" t="s">
        <v>33</v>
      </c>
      <c r="E650" s="9"/>
      <c r="F650" s="9" t="s">
        <v>5898</v>
      </c>
      <c r="G650" s="9" t="s">
        <v>5897</v>
      </c>
      <c r="H650" s="13" t="str">
        <f>IF($D650="BANCADA ESTADUAL (RP 7)","BANCADA ESTADUAL",IF($D650="RELATOR (RP 9)","COMISSÃO MISTA DO CONGRESSO",IFERROR(_xlfn.XLOOKUP($G650,$AH:$AH,$AI:$AI),IFERROR(_xlfn.XLOOKUP($G650,'2021'!$F:$F,'2021'!$G:$G),IFERROR(_xlfn.XLOOKUP($G650,'2022'!$G:$G,'2022'!$H:$H),IFERROR(_xlfn.XLOOKUP($G650,'2023'!$G:$G,'2023'!$H:$H),IFERROR(_xlfn.XLOOKUP($G650,'2019'!$G:$G,'2019'!$H:$H),IFERROR(_xlfn.XLOOKUP($G650,'2024'!$G:$G,'2024'!$H:$H),IFERROR(_xlfn.XLOOKUP($G650,'2025'!$G:$G,'2025'!$H:$H),IFERROR(_xlfn.XLOOKUP($G650,'2026'!$G:$G,'2026'!$H:$H),""))))))))))</f>
        <v>DEPUTADO FEDERAL</v>
      </c>
      <c r="I650" s="9" t="s">
        <v>611</v>
      </c>
      <c r="J650" s="9" t="s">
        <v>4375</v>
      </c>
      <c r="K650" s="9" t="s">
        <v>40</v>
      </c>
      <c r="L650" s="9" t="s">
        <v>41</v>
      </c>
      <c r="M650" s="9" t="s">
        <v>232</v>
      </c>
      <c r="N650" s="9" t="s">
        <v>233</v>
      </c>
      <c r="O650" s="9" t="s">
        <v>5911</v>
      </c>
      <c r="P650" s="9" t="s">
        <v>45</v>
      </c>
      <c r="Q650" s="9" t="s">
        <v>235</v>
      </c>
      <c r="R650" s="9" t="s">
        <v>45</v>
      </c>
      <c r="S650" s="9" t="s">
        <v>5277</v>
      </c>
      <c r="T650" s="9" t="s">
        <v>5910</v>
      </c>
      <c r="U650" s="9" t="s">
        <v>611</v>
      </c>
      <c r="V650" s="9" t="s">
        <v>5907</v>
      </c>
      <c r="W650" s="9" t="s">
        <v>51</v>
      </c>
      <c r="X650" s="9" t="s">
        <v>102</v>
      </c>
      <c r="Y650" s="9" t="s">
        <v>53</v>
      </c>
      <c r="Z650" s="9" t="s">
        <v>54</v>
      </c>
      <c r="AA650" s="9" t="s">
        <v>55</v>
      </c>
      <c r="AB650" s="9" t="s">
        <v>5248</v>
      </c>
      <c r="AC650" s="12">
        <v>0</v>
      </c>
      <c r="AD650" s="6"/>
      <c r="AE650" s="10" t="str" cm="1">
        <f t="array" aca="1" ref="AE650" ca="1">IFERROR(_xlfn.XLOOKUP(MID(CELL("filename",$A$1),FIND("]",CELL("filename",$A$1))+1,255)&amp;"|"&amp;$C650,Fonte_OM_Objeto!$G:$G,Fonte_OM_Objeto!$J:$J),"")</f>
        <v/>
      </c>
      <c r="AF650" s="10" t="str" cm="1">
        <f t="array" aca="1" ref="AF650" ca="1">IFERROR(_xlfn.XLOOKUP(MID(CELL("filename",$A$1),FIND("]",CELL("filename",$A$1))+1,255)&amp;"|"&amp;$C650,Fonte_OM_Objeto!$G:$G,Fonte_OM_Objeto!$K:$K),"")</f>
        <v/>
      </c>
    </row>
    <row r="651" spans="1:32" s="1" customFormat="1" ht="19.7" customHeight="1" x14ac:dyDescent="0.2">
      <c r="A651" s="9" t="s">
        <v>30</v>
      </c>
      <c r="B651" s="9" t="s">
        <v>31</v>
      </c>
      <c r="C651" s="9" t="s">
        <v>5912</v>
      </c>
      <c r="D651" s="9" t="s">
        <v>33</v>
      </c>
      <c r="E651" s="9"/>
      <c r="F651" s="9" t="s">
        <v>5898</v>
      </c>
      <c r="G651" s="9" t="s">
        <v>5897</v>
      </c>
      <c r="H651" s="13" t="str">
        <f>IF($D651="BANCADA ESTADUAL (RP 7)","BANCADA ESTADUAL",IF($D651="RELATOR (RP 9)","COMISSÃO MISTA DO CONGRESSO",IFERROR(_xlfn.XLOOKUP($G651,$AH:$AH,$AI:$AI),IFERROR(_xlfn.XLOOKUP($G651,'2021'!$F:$F,'2021'!$G:$G),IFERROR(_xlfn.XLOOKUP($G651,'2022'!$G:$G,'2022'!$H:$H),IFERROR(_xlfn.XLOOKUP($G651,'2023'!$G:$G,'2023'!$H:$H),IFERROR(_xlfn.XLOOKUP($G651,'2019'!$G:$G,'2019'!$H:$H),IFERROR(_xlfn.XLOOKUP($G651,'2024'!$G:$G,'2024'!$H:$H),IFERROR(_xlfn.XLOOKUP($G651,'2025'!$G:$G,'2025'!$H:$H),IFERROR(_xlfn.XLOOKUP($G651,'2026'!$G:$G,'2026'!$H:$H),""))))))))))</f>
        <v>DEPUTADO FEDERAL</v>
      </c>
      <c r="I651" s="9" t="s">
        <v>611</v>
      </c>
      <c r="J651" s="9" t="s">
        <v>4375</v>
      </c>
      <c r="K651" s="9" t="s">
        <v>40</v>
      </c>
      <c r="L651" s="9" t="s">
        <v>41</v>
      </c>
      <c r="M651" s="9" t="s">
        <v>232</v>
      </c>
      <c r="N651" s="9" t="s">
        <v>233</v>
      </c>
      <c r="O651" s="9" t="s">
        <v>5911</v>
      </c>
      <c r="P651" s="9" t="s">
        <v>45</v>
      </c>
      <c r="Q651" s="9" t="s">
        <v>235</v>
      </c>
      <c r="R651" s="9" t="s">
        <v>45</v>
      </c>
      <c r="S651" s="9" t="s">
        <v>5277</v>
      </c>
      <c r="T651" s="9" t="s">
        <v>5910</v>
      </c>
      <c r="U651" s="9" t="s">
        <v>611</v>
      </c>
      <c r="V651" s="9" t="s">
        <v>5907</v>
      </c>
      <c r="W651" s="9" t="s">
        <v>51</v>
      </c>
      <c r="X651" s="9" t="s">
        <v>52</v>
      </c>
      <c r="Y651" s="9" t="s">
        <v>5275</v>
      </c>
      <c r="Z651" s="9" t="s">
        <v>54</v>
      </c>
      <c r="AA651" s="9" t="s">
        <v>55</v>
      </c>
      <c r="AB651" s="9" t="s">
        <v>5248</v>
      </c>
      <c r="AC651" s="12">
        <v>0</v>
      </c>
      <c r="AD651" s="6"/>
      <c r="AE651" s="10" t="str" cm="1">
        <f t="array" aca="1" ref="AE651" ca="1">IFERROR(_xlfn.XLOOKUP(MID(CELL("filename",$A$1),FIND("]",CELL("filename",$A$1))+1,255)&amp;"|"&amp;$C651,Fonte_OM_Objeto!$G:$G,Fonte_OM_Objeto!$J:$J),"")</f>
        <v/>
      </c>
      <c r="AF651" s="10" t="str" cm="1">
        <f t="array" aca="1" ref="AF651" ca="1">IFERROR(_xlfn.XLOOKUP(MID(CELL("filename",$A$1),FIND("]",CELL("filename",$A$1))+1,255)&amp;"|"&amp;$C651,Fonte_OM_Objeto!$G:$G,Fonte_OM_Objeto!$K:$K),"")</f>
        <v/>
      </c>
    </row>
    <row r="652" spans="1:32" s="1" customFormat="1" ht="19.7" customHeight="1" x14ac:dyDescent="0.2">
      <c r="A652" s="9" t="s">
        <v>30</v>
      </c>
      <c r="B652" s="9" t="s">
        <v>31</v>
      </c>
      <c r="C652" s="9" t="s">
        <v>5906</v>
      </c>
      <c r="D652" s="9" t="s">
        <v>33</v>
      </c>
      <c r="E652" s="9"/>
      <c r="F652" s="9" t="s">
        <v>5898</v>
      </c>
      <c r="G652" s="9" t="s">
        <v>5897</v>
      </c>
      <c r="H652" s="13" t="str">
        <f>IF($D652="BANCADA ESTADUAL (RP 7)","BANCADA ESTADUAL",IF($D652="RELATOR (RP 9)","COMISSÃO MISTA DO CONGRESSO",IFERROR(_xlfn.XLOOKUP($G652,$AH:$AH,$AI:$AI),IFERROR(_xlfn.XLOOKUP($G652,'2021'!$F:$F,'2021'!$G:$G),IFERROR(_xlfn.XLOOKUP($G652,'2022'!$G:$G,'2022'!$H:$H),IFERROR(_xlfn.XLOOKUP($G652,'2023'!$G:$G,'2023'!$H:$H),IFERROR(_xlfn.XLOOKUP($G652,'2019'!$G:$G,'2019'!$H:$H),IFERROR(_xlfn.XLOOKUP($G652,'2024'!$G:$G,'2024'!$H:$H),IFERROR(_xlfn.XLOOKUP($G652,'2025'!$G:$G,'2025'!$H:$H),IFERROR(_xlfn.XLOOKUP($G652,'2026'!$G:$G,'2026'!$H:$H),""))))))))))</f>
        <v>DEPUTADO FEDERAL</v>
      </c>
      <c r="I652" s="9" t="s">
        <v>611</v>
      </c>
      <c r="J652" s="9" t="s">
        <v>4375</v>
      </c>
      <c r="K652" s="9" t="s">
        <v>40</v>
      </c>
      <c r="L652" s="9" t="s">
        <v>41</v>
      </c>
      <c r="M652" s="9" t="s">
        <v>232</v>
      </c>
      <c r="N652" s="9" t="s">
        <v>233</v>
      </c>
      <c r="O652" s="9" t="s">
        <v>5909</v>
      </c>
      <c r="P652" s="9" t="s">
        <v>45</v>
      </c>
      <c r="Q652" s="9" t="s">
        <v>235</v>
      </c>
      <c r="R652" s="9" t="s">
        <v>45</v>
      </c>
      <c r="S652" s="9" t="s">
        <v>5277</v>
      </c>
      <c r="T652" s="9" t="s">
        <v>5908</v>
      </c>
      <c r="U652" s="9" t="s">
        <v>611</v>
      </c>
      <c r="V652" s="9" t="s">
        <v>5907</v>
      </c>
      <c r="W652" s="9" t="s">
        <v>51</v>
      </c>
      <c r="X652" s="9" t="s">
        <v>52</v>
      </c>
      <c r="Y652" s="9" t="s">
        <v>5275</v>
      </c>
      <c r="Z652" s="9" t="s">
        <v>5207</v>
      </c>
      <c r="AA652" s="9" t="s">
        <v>55</v>
      </c>
      <c r="AB652" s="9" t="s">
        <v>5234</v>
      </c>
      <c r="AC652" s="12">
        <v>0</v>
      </c>
      <c r="AD652" s="6"/>
      <c r="AE652" s="10" t="str" cm="1">
        <f t="array" aca="1" ref="AE652" ca="1">IFERROR(_xlfn.XLOOKUP(MID(CELL("filename",$A$1),FIND("]",CELL("filename",$A$1))+1,255)&amp;"|"&amp;$C652,Fonte_OM_Objeto!$G:$G,Fonte_OM_Objeto!$J:$J),"")</f>
        <v/>
      </c>
      <c r="AF652" s="10" t="str" cm="1">
        <f t="array" aca="1" ref="AF652" ca="1">IFERROR(_xlfn.XLOOKUP(MID(CELL("filename",$A$1),FIND("]",CELL("filename",$A$1))+1,255)&amp;"|"&amp;$C652,Fonte_OM_Objeto!$G:$G,Fonte_OM_Objeto!$K:$K),"")</f>
        <v/>
      </c>
    </row>
    <row r="653" spans="1:32" s="1" customFormat="1" ht="19.7" customHeight="1" x14ac:dyDescent="0.2">
      <c r="A653" s="9" t="s">
        <v>30</v>
      </c>
      <c r="B653" s="9" t="s">
        <v>31</v>
      </c>
      <c r="C653" s="9" t="s">
        <v>5906</v>
      </c>
      <c r="D653" s="9" t="s">
        <v>33</v>
      </c>
      <c r="E653" s="9"/>
      <c r="F653" s="9" t="s">
        <v>5898</v>
      </c>
      <c r="G653" s="9" t="s">
        <v>5897</v>
      </c>
      <c r="H653" s="13" t="str">
        <f>IF($D653="BANCADA ESTADUAL (RP 7)","BANCADA ESTADUAL",IF($D653="RELATOR (RP 9)","COMISSÃO MISTA DO CONGRESSO",IFERROR(_xlfn.XLOOKUP($G653,$AH:$AH,$AI:$AI),IFERROR(_xlfn.XLOOKUP($G653,'2021'!$F:$F,'2021'!$G:$G),IFERROR(_xlfn.XLOOKUP($G653,'2022'!$G:$G,'2022'!$H:$H),IFERROR(_xlfn.XLOOKUP($G653,'2023'!$G:$G,'2023'!$H:$H),IFERROR(_xlfn.XLOOKUP($G653,'2019'!$G:$G,'2019'!$H:$H),IFERROR(_xlfn.XLOOKUP($G653,'2024'!$G:$G,'2024'!$H:$H),IFERROR(_xlfn.XLOOKUP($G653,'2025'!$G:$G,'2025'!$H:$H),IFERROR(_xlfn.XLOOKUP($G653,'2026'!$G:$G,'2026'!$H:$H),""))))))))))</f>
        <v>DEPUTADO FEDERAL</v>
      </c>
      <c r="I653" s="9" t="s">
        <v>611</v>
      </c>
      <c r="J653" s="9" t="s">
        <v>4375</v>
      </c>
      <c r="K653" s="9" t="s">
        <v>40</v>
      </c>
      <c r="L653" s="9" t="s">
        <v>41</v>
      </c>
      <c r="M653" s="9" t="s">
        <v>232</v>
      </c>
      <c r="N653" s="9" t="s">
        <v>233</v>
      </c>
      <c r="O653" s="9" t="s">
        <v>5905</v>
      </c>
      <c r="P653" s="9" t="s">
        <v>45</v>
      </c>
      <c r="Q653" s="9" t="s">
        <v>235</v>
      </c>
      <c r="R653" s="9" t="s">
        <v>45</v>
      </c>
      <c r="S653" s="9" t="s">
        <v>5277</v>
      </c>
      <c r="T653" s="9" t="s">
        <v>5904</v>
      </c>
      <c r="U653" s="9" t="s">
        <v>611</v>
      </c>
      <c r="V653" s="9" t="s">
        <v>4102</v>
      </c>
      <c r="W653" s="9" t="s">
        <v>51</v>
      </c>
      <c r="X653" s="9" t="s">
        <v>102</v>
      </c>
      <c r="Y653" s="9" t="s">
        <v>53</v>
      </c>
      <c r="Z653" s="9" t="s">
        <v>5207</v>
      </c>
      <c r="AA653" s="9" t="s">
        <v>55</v>
      </c>
      <c r="AB653" s="9" t="s">
        <v>5248</v>
      </c>
      <c r="AC653" s="12">
        <v>0</v>
      </c>
      <c r="AD653" s="6"/>
      <c r="AE653" s="10" t="str" cm="1">
        <f t="array" aca="1" ref="AE653" ca="1">IFERROR(_xlfn.XLOOKUP(MID(CELL("filename",$A$1),FIND("]",CELL("filename",$A$1))+1,255)&amp;"|"&amp;$C653,Fonte_OM_Objeto!$G:$G,Fonte_OM_Objeto!$J:$J),"")</f>
        <v/>
      </c>
      <c r="AF653" s="10" t="str" cm="1">
        <f t="array" aca="1" ref="AF653" ca="1">IFERROR(_xlfn.XLOOKUP(MID(CELL("filename",$A$1),FIND("]",CELL("filename",$A$1))+1,255)&amp;"|"&amp;$C653,Fonte_OM_Objeto!$G:$G,Fonte_OM_Objeto!$K:$K),"")</f>
        <v/>
      </c>
    </row>
    <row r="654" spans="1:32" s="1" customFormat="1" ht="19.7" customHeight="1" x14ac:dyDescent="0.2">
      <c r="A654" s="9" t="s">
        <v>30</v>
      </c>
      <c r="B654" s="9" t="s">
        <v>31</v>
      </c>
      <c r="C654" s="9" t="s">
        <v>5906</v>
      </c>
      <c r="D654" s="9" t="s">
        <v>33</v>
      </c>
      <c r="E654" s="9"/>
      <c r="F654" s="9" t="s">
        <v>5898</v>
      </c>
      <c r="G654" s="9" t="s">
        <v>5897</v>
      </c>
      <c r="H654" s="13" t="str">
        <f>IF($D654="BANCADA ESTADUAL (RP 7)","BANCADA ESTADUAL",IF($D654="RELATOR (RP 9)","COMISSÃO MISTA DO CONGRESSO",IFERROR(_xlfn.XLOOKUP($G654,$AH:$AH,$AI:$AI),IFERROR(_xlfn.XLOOKUP($G654,'2021'!$F:$F,'2021'!$G:$G),IFERROR(_xlfn.XLOOKUP($G654,'2022'!$G:$G,'2022'!$H:$H),IFERROR(_xlfn.XLOOKUP($G654,'2023'!$G:$G,'2023'!$H:$H),IFERROR(_xlfn.XLOOKUP($G654,'2019'!$G:$G,'2019'!$H:$H),IFERROR(_xlfn.XLOOKUP($G654,'2024'!$G:$G,'2024'!$H:$H),IFERROR(_xlfn.XLOOKUP($G654,'2025'!$G:$G,'2025'!$H:$H),IFERROR(_xlfn.XLOOKUP($G654,'2026'!$G:$G,'2026'!$H:$H),""))))))))))</f>
        <v>DEPUTADO FEDERAL</v>
      </c>
      <c r="I654" s="9" t="s">
        <v>611</v>
      </c>
      <c r="J654" s="9" t="s">
        <v>4375</v>
      </c>
      <c r="K654" s="9" t="s">
        <v>40</v>
      </c>
      <c r="L654" s="9" t="s">
        <v>41</v>
      </c>
      <c r="M654" s="9" t="s">
        <v>232</v>
      </c>
      <c r="N654" s="9" t="s">
        <v>233</v>
      </c>
      <c r="O654" s="9" t="s">
        <v>5905</v>
      </c>
      <c r="P654" s="9" t="s">
        <v>45</v>
      </c>
      <c r="Q654" s="9" t="s">
        <v>235</v>
      </c>
      <c r="R654" s="9" t="s">
        <v>45</v>
      </c>
      <c r="S654" s="9" t="s">
        <v>5277</v>
      </c>
      <c r="T654" s="9" t="s">
        <v>5904</v>
      </c>
      <c r="U654" s="9" t="s">
        <v>611</v>
      </c>
      <c r="V654" s="9" t="s">
        <v>4102</v>
      </c>
      <c r="W654" s="9" t="s">
        <v>51</v>
      </c>
      <c r="X654" s="9" t="s">
        <v>52</v>
      </c>
      <c r="Y654" s="9" t="s">
        <v>5275</v>
      </c>
      <c r="Z654" s="9" t="s">
        <v>5207</v>
      </c>
      <c r="AA654" s="9" t="s">
        <v>55</v>
      </c>
      <c r="AB654" s="9" t="s">
        <v>5248</v>
      </c>
      <c r="AC654" s="12">
        <v>0</v>
      </c>
      <c r="AD654" s="6"/>
      <c r="AE654" s="10" t="str" cm="1">
        <f t="array" aca="1" ref="AE654" ca="1">IFERROR(_xlfn.XLOOKUP(MID(CELL("filename",$A$1),FIND("]",CELL("filename",$A$1))+1,255)&amp;"|"&amp;$C654,Fonte_OM_Objeto!$G:$G,Fonte_OM_Objeto!$J:$J),"")</f>
        <v/>
      </c>
      <c r="AF654" s="10" t="str" cm="1">
        <f t="array" aca="1" ref="AF654" ca="1">IFERROR(_xlfn.XLOOKUP(MID(CELL("filename",$A$1),FIND("]",CELL("filename",$A$1))+1,255)&amp;"|"&amp;$C654,Fonte_OM_Objeto!$G:$G,Fonte_OM_Objeto!$K:$K),"")</f>
        <v/>
      </c>
    </row>
    <row r="655" spans="1:32" s="1" customFormat="1" ht="19.7" customHeight="1" x14ac:dyDescent="0.2">
      <c r="A655" s="9" t="s">
        <v>30</v>
      </c>
      <c r="B655" s="9" t="s">
        <v>31</v>
      </c>
      <c r="C655" s="9" t="s">
        <v>5903</v>
      </c>
      <c r="D655" s="9" t="s">
        <v>33</v>
      </c>
      <c r="E655" s="9"/>
      <c r="F655" s="9" t="s">
        <v>5898</v>
      </c>
      <c r="G655" s="9" t="s">
        <v>5897</v>
      </c>
      <c r="H655" s="13" t="str">
        <f>IF($D655="BANCADA ESTADUAL (RP 7)","BANCADA ESTADUAL",IF($D655="RELATOR (RP 9)","COMISSÃO MISTA DO CONGRESSO",IFERROR(_xlfn.XLOOKUP($G655,$AH:$AH,$AI:$AI),IFERROR(_xlfn.XLOOKUP($G655,'2021'!$F:$F,'2021'!$G:$G),IFERROR(_xlfn.XLOOKUP($G655,'2022'!$G:$G,'2022'!$H:$H),IFERROR(_xlfn.XLOOKUP($G655,'2023'!$G:$G,'2023'!$H:$H),IFERROR(_xlfn.XLOOKUP($G655,'2019'!$G:$G,'2019'!$H:$H),IFERROR(_xlfn.XLOOKUP($G655,'2024'!$G:$G,'2024'!$H:$H),IFERROR(_xlfn.XLOOKUP($G655,'2025'!$G:$G,'2025'!$H:$H),IFERROR(_xlfn.XLOOKUP($G655,'2026'!$G:$G,'2026'!$H:$H),""))))))))))</f>
        <v>DEPUTADO FEDERAL</v>
      </c>
      <c r="I655" s="9" t="s">
        <v>611</v>
      </c>
      <c r="J655" s="9" t="s">
        <v>4375</v>
      </c>
      <c r="K655" s="9" t="s">
        <v>40</v>
      </c>
      <c r="L655" s="9" t="s">
        <v>41</v>
      </c>
      <c r="M655" s="9" t="s">
        <v>232</v>
      </c>
      <c r="N655" s="9" t="s">
        <v>233</v>
      </c>
      <c r="O655" s="9" t="s">
        <v>5902</v>
      </c>
      <c r="P655" s="9" t="s">
        <v>45</v>
      </c>
      <c r="Q655" s="9" t="s">
        <v>235</v>
      </c>
      <c r="R655" s="9" t="s">
        <v>45</v>
      </c>
      <c r="S655" s="9" t="s">
        <v>5277</v>
      </c>
      <c r="T655" s="9" t="s">
        <v>5901</v>
      </c>
      <c r="U655" s="9" t="s">
        <v>611</v>
      </c>
      <c r="V655" s="9" t="s">
        <v>5900</v>
      </c>
      <c r="W655" s="9" t="s">
        <v>51</v>
      </c>
      <c r="X655" s="9" t="s">
        <v>102</v>
      </c>
      <c r="Y655" s="9" t="s">
        <v>53</v>
      </c>
      <c r="Z655" s="9" t="s">
        <v>5207</v>
      </c>
      <c r="AA655" s="9" t="s">
        <v>55</v>
      </c>
      <c r="AB655" s="9" t="s">
        <v>5248</v>
      </c>
      <c r="AC655" s="12">
        <v>0</v>
      </c>
      <c r="AD655" s="6"/>
      <c r="AE655" s="10" t="str" cm="1">
        <f t="array" aca="1" ref="AE655" ca="1">IFERROR(_xlfn.XLOOKUP(MID(CELL("filename",$A$1),FIND("]",CELL("filename",$A$1))+1,255)&amp;"|"&amp;$C655,Fonte_OM_Objeto!$G:$G,Fonte_OM_Objeto!$J:$J),"")</f>
        <v/>
      </c>
      <c r="AF655" s="10" t="str" cm="1">
        <f t="array" aca="1" ref="AF655" ca="1">IFERROR(_xlfn.XLOOKUP(MID(CELL("filename",$A$1),FIND("]",CELL("filename",$A$1))+1,255)&amp;"|"&amp;$C655,Fonte_OM_Objeto!$G:$G,Fonte_OM_Objeto!$K:$K),"")</f>
        <v/>
      </c>
    </row>
    <row r="656" spans="1:32" s="1" customFormat="1" ht="19.7" customHeight="1" x14ac:dyDescent="0.2">
      <c r="A656" s="9" t="s">
        <v>30</v>
      </c>
      <c r="B656" s="9" t="s">
        <v>31</v>
      </c>
      <c r="C656" s="9" t="s">
        <v>5903</v>
      </c>
      <c r="D656" s="9" t="s">
        <v>33</v>
      </c>
      <c r="E656" s="9"/>
      <c r="F656" s="9" t="s">
        <v>5898</v>
      </c>
      <c r="G656" s="9" t="s">
        <v>5897</v>
      </c>
      <c r="H656" s="13" t="str">
        <f>IF($D656="BANCADA ESTADUAL (RP 7)","BANCADA ESTADUAL",IF($D656="RELATOR (RP 9)","COMISSÃO MISTA DO CONGRESSO",IFERROR(_xlfn.XLOOKUP($G656,$AH:$AH,$AI:$AI),IFERROR(_xlfn.XLOOKUP($G656,'2021'!$F:$F,'2021'!$G:$G),IFERROR(_xlfn.XLOOKUP($G656,'2022'!$G:$G,'2022'!$H:$H),IFERROR(_xlfn.XLOOKUP($G656,'2023'!$G:$G,'2023'!$H:$H),IFERROR(_xlfn.XLOOKUP($G656,'2019'!$G:$G,'2019'!$H:$H),IFERROR(_xlfn.XLOOKUP($G656,'2024'!$G:$G,'2024'!$H:$H),IFERROR(_xlfn.XLOOKUP($G656,'2025'!$G:$G,'2025'!$H:$H),IFERROR(_xlfn.XLOOKUP($G656,'2026'!$G:$G,'2026'!$H:$H),""))))))))))</f>
        <v>DEPUTADO FEDERAL</v>
      </c>
      <c r="I656" s="9" t="s">
        <v>611</v>
      </c>
      <c r="J656" s="9" t="s">
        <v>4375</v>
      </c>
      <c r="K656" s="9" t="s">
        <v>40</v>
      </c>
      <c r="L656" s="9" t="s">
        <v>41</v>
      </c>
      <c r="M656" s="9" t="s">
        <v>232</v>
      </c>
      <c r="N656" s="9" t="s">
        <v>233</v>
      </c>
      <c r="O656" s="9" t="s">
        <v>5902</v>
      </c>
      <c r="P656" s="9" t="s">
        <v>45</v>
      </c>
      <c r="Q656" s="9" t="s">
        <v>235</v>
      </c>
      <c r="R656" s="9" t="s">
        <v>45</v>
      </c>
      <c r="S656" s="9" t="s">
        <v>5277</v>
      </c>
      <c r="T656" s="9" t="s">
        <v>5901</v>
      </c>
      <c r="U656" s="9" t="s">
        <v>611</v>
      </c>
      <c r="V656" s="9" t="s">
        <v>5900</v>
      </c>
      <c r="W656" s="9" t="s">
        <v>51</v>
      </c>
      <c r="X656" s="9" t="s">
        <v>52</v>
      </c>
      <c r="Y656" s="9" t="s">
        <v>5275</v>
      </c>
      <c r="Z656" s="9" t="s">
        <v>5207</v>
      </c>
      <c r="AA656" s="9" t="s">
        <v>55</v>
      </c>
      <c r="AB656" s="9" t="s">
        <v>5248</v>
      </c>
      <c r="AC656" s="12">
        <v>0</v>
      </c>
      <c r="AD656" s="6"/>
      <c r="AE656" s="10" t="str" cm="1">
        <f t="array" aca="1" ref="AE656" ca="1">IFERROR(_xlfn.XLOOKUP(MID(CELL("filename",$A$1),FIND("]",CELL("filename",$A$1))+1,255)&amp;"|"&amp;$C656,Fonte_OM_Objeto!$G:$G,Fonte_OM_Objeto!$J:$J),"")</f>
        <v/>
      </c>
      <c r="AF656" s="10" t="str" cm="1">
        <f t="array" aca="1" ref="AF656" ca="1">IFERROR(_xlfn.XLOOKUP(MID(CELL("filename",$A$1),FIND("]",CELL("filename",$A$1))+1,255)&amp;"|"&amp;$C656,Fonte_OM_Objeto!$G:$G,Fonte_OM_Objeto!$K:$K),"")</f>
        <v/>
      </c>
    </row>
    <row r="657" spans="1:32" s="1" customFormat="1" ht="19.7" customHeight="1" x14ac:dyDescent="0.2">
      <c r="A657" s="9" t="s">
        <v>30</v>
      </c>
      <c r="B657" s="9" t="s">
        <v>31</v>
      </c>
      <c r="C657" s="9" t="s">
        <v>5899</v>
      </c>
      <c r="D657" s="9" t="s">
        <v>33</v>
      </c>
      <c r="E657" s="9"/>
      <c r="F657" s="9" t="s">
        <v>5898</v>
      </c>
      <c r="G657" s="9" t="s">
        <v>5897</v>
      </c>
      <c r="H657" s="13" t="str">
        <f>IF($D657="BANCADA ESTADUAL (RP 7)","BANCADA ESTADUAL",IF($D657="RELATOR (RP 9)","COMISSÃO MISTA DO CONGRESSO",IFERROR(_xlfn.XLOOKUP($G657,$AH:$AH,$AI:$AI),IFERROR(_xlfn.XLOOKUP($G657,'2021'!$F:$F,'2021'!$G:$G),IFERROR(_xlfn.XLOOKUP($G657,'2022'!$G:$G,'2022'!$H:$H),IFERROR(_xlfn.XLOOKUP($G657,'2023'!$G:$G,'2023'!$H:$H),IFERROR(_xlfn.XLOOKUP($G657,'2019'!$G:$G,'2019'!$H:$H),IFERROR(_xlfn.XLOOKUP($G657,'2024'!$G:$G,'2024'!$H:$H),IFERROR(_xlfn.XLOOKUP($G657,'2025'!$G:$G,'2025'!$H:$H),IFERROR(_xlfn.XLOOKUP($G657,'2026'!$G:$G,'2026'!$H:$H),""))))))))))</f>
        <v>DEPUTADO FEDERAL</v>
      </c>
      <c r="I657" s="9" t="s">
        <v>611</v>
      </c>
      <c r="J657" s="9" t="s">
        <v>4375</v>
      </c>
      <c r="K657" s="9" t="s">
        <v>40</v>
      </c>
      <c r="L657" s="9" t="s">
        <v>41</v>
      </c>
      <c r="M657" s="9" t="s">
        <v>232</v>
      </c>
      <c r="N657" s="9" t="s">
        <v>233</v>
      </c>
      <c r="O657" s="9" t="s">
        <v>5896</v>
      </c>
      <c r="P657" s="9" t="s">
        <v>45</v>
      </c>
      <c r="Q657" s="9" t="s">
        <v>235</v>
      </c>
      <c r="R657" s="9" t="s">
        <v>45</v>
      </c>
      <c r="S657" s="9" t="s">
        <v>5277</v>
      </c>
      <c r="T657" s="9" t="s">
        <v>5895</v>
      </c>
      <c r="U657" s="9" t="s">
        <v>611</v>
      </c>
      <c r="V657" s="9" t="s">
        <v>5894</v>
      </c>
      <c r="W657" s="9" t="s">
        <v>51</v>
      </c>
      <c r="X657" s="9" t="s">
        <v>102</v>
      </c>
      <c r="Y657" s="9" t="s">
        <v>53</v>
      </c>
      <c r="Z657" s="9" t="s">
        <v>54</v>
      </c>
      <c r="AA657" s="9" t="s">
        <v>55</v>
      </c>
      <c r="AB657" s="9" t="s">
        <v>5248</v>
      </c>
      <c r="AC657" s="12">
        <v>0</v>
      </c>
      <c r="AD657" s="6"/>
      <c r="AE657" s="10" t="str" cm="1">
        <f t="array" aca="1" ref="AE657" ca="1">IFERROR(_xlfn.XLOOKUP(MID(CELL("filename",$A$1),FIND("]",CELL("filename",$A$1))+1,255)&amp;"|"&amp;$C657,Fonte_OM_Objeto!$G:$G,Fonte_OM_Objeto!$J:$J),"")</f>
        <v/>
      </c>
      <c r="AF657" s="10" t="str" cm="1">
        <f t="array" aca="1" ref="AF657" ca="1">IFERROR(_xlfn.XLOOKUP(MID(CELL("filename",$A$1),FIND("]",CELL("filename",$A$1))+1,255)&amp;"|"&amp;$C657,Fonte_OM_Objeto!$G:$G,Fonte_OM_Objeto!$K:$K),"")</f>
        <v/>
      </c>
    </row>
    <row r="658" spans="1:32" s="1" customFormat="1" ht="19.7" customHeight="1" x14ac:dyDescent="0.2">
      <c r="A658" s="9" t="s">
        <v>30</v>
      </c>
      <c r="B658" s="9" t="s">
        <v>31</v>
      </c>
      <c r="C658" s="9" t="s">
        <v>5899</v>
      </c>
      <c r="D658" s="9" t="s">
        <v>33</v>
      </c>
      <c r="E658" s="9"/>
      <c r="F658" s="9" t="s">
        <v>5898</v>
      </c>
      <c r="G658" s="9" t="s">
        <v>5897</v>
      </c>
      <c r="H658" s="13" t="str">
        <f>IF($D658="BANCADA ESTADUAL (RP 7)","BANCADA ESTADUAL",IF($D658="RELATOR (RP 9)","COMISSÃO MISTA DO CONGRESSO",IFERROR(_xlfn.XLOOKUP($G658,$AH:$AH,$AI:$AI),IFERROR(_xlfn.XLOOKUP($G658,'2021'!$F:$F,'2021'!$G:$G),IFERROR(_xlfn.XLOOKUP($G658,'2022'!$G:$G,'2022'!$H:$H),IFERROR(_xlfn.XLOOKUP($G658,'2023'!$G:$G,'2023'!$H:$H),IFERROR(_xlfn.XLOOKUP($G658,'2019'!$G:$G,'2019'!$H:$H),IFERROR(_xlfn.XLOOKUP($G658,'2024'!$G:$G,'2024'!$H:$H),IFERROR(_xlfn.XLOOKUP($G658,'2025'!$G:$G,'2025'!$H:$H),IFERROR(_xlfn.XLOOKUP($G658,'2026'!$G:$G,'2026'!$H:$H),""))))))))))</f>
        <v>DEPUTADO FEDERAL</v>
      </c>
      <c r="I658" s="9" t="s">
        <v>611</v>
      </c>
      <c r="J658" s="9" t="s">
        <v>4375</v>
      </c>
      <c r="K658" s="9" t="s">
        <v>40</v>
      </c>
      <c r="L658" s="9" t="s">
        <v>41</v>
      </c>
      <c r="M658" s="9" t="s">
        <v>232</v>
      </c>
      <c r="N658" s="9" t="s">
        <v>233</v>
      </c>
      <c r="O658" s="9" t="s">
        <v>5896</v>
      </c>
      <c r="P658" s="9" t="s">
        <v>45</v>
      </c>
      <c r="Q658" s="9" t="s">
        <v>235</v>
      </c>
      <c r="R658" s="9" t="s">
        <v>45</v>
      </c>
      <c r="S658" s="9" t="s">
        <v>5277</v>
      </c>
      <c r="T658" s="9" t="s">
        <v>5895</v>
      </c>
      <c r="U658" s="9" t="s">
        <v>611</v>
      </c>
      <c r="V658" s="9" t="s">
        <v>5894</v>
      </c>
      <c r="W658" s="9" t="s">
        <v>51</v>
      </c>
      <c r="X658" s="9" t="s">
        <v>52</v>
      </c>
      <c r="Y658" s="9" t="s">
        <v>5275</v>
      </c>
      <c r="Z658" s="9" t="s">
        <v>54</v>
      </c>
      <c r="AA658" s="9" t="s">
        <v>55</v>
      </c>
      <c r="AB658" s="9" t="s">
        <v>5248</v>
      </c>
      <c r="AC658" s="12">
        <v>0</v>
      </c>
      <c r="AD658" s="6"/>
      <c r="AE658" s="10" t="str" cm="1">
        <f t="array" aca="1" ref="AE658" ca="1">IFERROR(_xlfn.XLOOKUP(MID(CELL("filename",$A$1),FIND("]",CELL("filename",$A$1))+1,255)&amp;"|"&amp;$C658,Fonte_OM_Objeto!$G:$G,Fonte_OM_Objeto!$J:$J),"")</f>
        <v/>
      </c>
      <c r="AF658" s="10" t="str" cm="1">
        <f t="array" aca="1" ref="AF658" ca="1">IFERROR(_xlfn.XLOOKUP(MID(CELL("filename",$A$1),FIND("]",CELL("filename",$A$1))+1,255)&amp;"|"&amp;$C658,Fonte_OM_Objeto!$G:$G,Fonte_OM_Objeto!$K:$K),"")</f>
        <v/>
      </c>
    </row>
    <row r="659" spans="1:32" s="1" customFormat="1" ht="19.7" customHeight="1" x14ac:dyDescent="0.2">
      <c r="A659" s="9" t="s">
        <v>30</v>
      </c>
      <c r="B659" s="9" t="s">
        <v>31</v>
      </c>
      <c r="C659" s="9" t="s">
        <v>5893</v>
      </c>
      <c r="D659" s="9" t="s">
        <v>33</v>
      </c>
      <c r="E659" s="9"/>
      <c r="F659" s="9" t="s">
        <v>5891</v>
      </c>
      <c r="G659" s="9" t="s">
        <v>5890</v>
      </c>
      <c r="H659" s="13" t="str">
        <f>IF($D659="BANCADA ESTADUAL (RP 7)","BANCADA ESTADUAL",IF($D659="RELATOR (RP 9)","COMISSÃO MISTA DO CONGRESSO",IFERROR(_xlfn.XLOOKUP($G659,$AH:$AH,$AI:$AI),IFERROR(_xlfn.XLOOKUP($G659,'2021'!$F:$F,'2021'!$G:$G),IFERROR(_xlfn.XLOOKUP($G659,'2022'!$G:$G,'2022'!$H:$H),IFERROR(_xlfn.XLOOKUP($G659,'2023'!$G:$G,'2023'!$H:$H),IFERROR(_xlfn.XLOOKUP($G659,'2019'!$G:$G,'2019'!$H:$H),IFERROR(_xlfn.XLOOKUP($G659,'2024'!$G:$G,'2024'!$H:$H),IFERROR(_xlfn.XLOOKUP($G659,'2025'!$G:$G,'2025'!$H:$H),IFERROR(_xlfn.XLOOKUP($G659,'2026'!$G:$G,'2026'!$H:$H),""))))))))))</f>
        <v>DEPUTADO FEDERAL</v>
      </c>
      <c r="I659" s="9" t="s">
        <v>776</v>
      </c>
      <c r="J659" s="9" t="s">
        <v>4375</v>
      </c>
      <c r="K659" s="9" t="s">
        <v>40</v>
      </c>
      <c r="L659" s="9" t="s">
        <v>41</v>
      </c>
      <c r="M659" s="9" t="s">
        <v>59</v>
      </c>
      <c r="N659" s="9" t="s">
        <v>5252</v>
      </c>
      <c r="O659" s="9" t="s">
        <v>5256</v>
      </c>
      <c r="P659" s="9" t="s">
        <v>45</v>
      </c>
      <c r="Q659" s="9" t="s">
        <v>62</v>
      </c>
      <c r="R659" s="9" t="s">
        <v>45</v>
      </c>
      <c r="S659" s="9" t="s">
        <v>5218</v>
      </c>
      <c r="T659" s="9" t="s">
        <v>75</v>
      </c>
      <c r="U659" s="9" t="s">
        <v>76</v>
      </c>
      <c r="V659" s="9" t="s">
        <v>75</v>
      </c>
      <c r="W659" s="9" t="s">
        <v>51</v>
      </c>
      <c r="X659" s="9" t="s">
        <v>52</v>
      </c>
      <c r="Y659" s="9" t="s">
        <v>53</v>
      </c>
      <c r="Z659" s="9" t="s">
        <v>5207</v>
      </c>
      <c r="AA659" s="9" t="s">
        <v>55</v>
      </c>
      <c r="AB659" s="9" t="s">
        <v>5248</v>
      </c>
      <c r="AC659" s="12">
        <v>0</v>
      </c>
      <c r="AD659" s="6"/>
      <c r="AE659" s="10" t="str" cm="1">
        <f t="array" aca="1" ref="AE659" ca="1">IFERROR(_xlfn.XLOOKUP(MID(CELL("filename",$A$1),FIND("]",CELL("filename",$A$1))+1,255)&amp;"|"&amp;$C659,Fonte_OM_Objeto!$G:$G,Fonte_OM_Objeto!$J:$J),"")</f>
        <v/>
      </c>
      <c r="AF659" s="10" t="str" cm="1">
        <f t="array" aca="1" ref="AF659" ca="1">IFERROR(_xlfn.XLOOKUP(MID(CELL("filename",$A$1),FIND("]",CELL("filename",$A$1))+1,255)&amp;"|"&amp;$C659,Fonte_OM_Objeto!$G:$G,Fonte_OM_Objeto!$K:$K),"")</f>
        <v/>
      </c>
    </row>
    <row r="660" spans="1:32" s="1" customFormat="1" ht="19.7" customHeight="1" x14ac:dyDescent="0.2">
      <c r="A660" s="9" t="s">
        <v>30</v>
      </c>
      <c r="B660" s="9" t="s">
        <v>31</v>
      </c>
      <c r="C660" s="9" t="s">
        <v>5892</v>
      </c>
      <c r="D660" s="9" t="s">
        <v>33</v>
      </c>
      <c r="E660" s="9"/>
      <c r="F660" s="9" t="s">
        <v>5891</v>
      </c>
      <c r="G660" s="9" t="s">
        <v>5890</v>
      </c>
      <c r="H660" s="13" t="str">
        <f>IF($D660="BANCADA ESTADUAL (RP 7)","BANCADA ESTADUAL",IF($D660="RELATOR (RP 9)","COMISSÃO MISTA DO CONGRESSO",IFERROR(_xlfn.XLOOKUP($G660,$AH:$AH,$AI:$AI),IFERROR(_xlfn.XLOOKUP($G660,'2021'!$F:$F,'2021'!$G:$G),IFERROR(_xlfn.XLOOKUP($G660,'2022'!$G:$G,'2022'!$H:$H),IFERROR(_xlfn.XLOOKUP($G660,'2023'!$G:$G,'2023'!$H:$H),IFERROR(_xlfn.XLOOKUP($G660,'2019'!$G:$G,'2019'!$H:$H),IFERROR(_xlfn.XLOOKUP($G660,'2024'!$G:$G,'2024'!$H:$H),IFERROR(_xlfn.XLOOKUP($G660,'2025'!$G:$G,'2025'!$H:$H),IFERROR(_xlfn.XLOOKUP($G660,'2026'!$G:$G,'2026'!$H:$H),""))))))))))</f>
        <v>DEPUTADO FEDERAL</v>
      </c>
      <c r="I660" s="9" t="s">
        <v>776</v>
      </c>
      <c r="J660" s="9" t="s">
        <v>4375</v>
      </c>
      <c r="K660" s="9" t="s">
        <v>40</v>
      </c>
      <c r="L660" s="9" t="s">
        <v>41</v>
      </c>
      <c r="M660" s="9" t="s">
        <v>97</v>
      </c>
      <c r="N660" s="9" t="s">
        <v>5264</v>
      </c>
      <c r="O660" s="9" t="s">
        <v>5246</v>
      </c>
      <c r="P660" s="9" t="s">
        <v>45</v>
      </c>
      <c r="Q660" s="9" t="s">
        <v>46</v>
      </c>
      <c r="R660" s="9" t="s">
        <v>5235</v>
      </c>
      <c r="S660" s="9" t="s">
        <v>5210</v>
      </c>
      <c r="T660" s="9" t="s">
        <v>75</v>
      </c>
      <c r="U660" s="9" t="s">
        <v>76</v>
      </c>
      <c r="V660" s="9" t="s">
        <v>75</v>
      </c>
      <c r="W660" s="9" t="s">
        <v>51</v>
      </c>
      <c r="X660" s="9" t="s">
        <v>52</v>
      </c>
      <c r="Y660" s="9" t="s">
        <v>53</v>
      </c>
      <c r="Z660" s="9" t="s">
        <v>5207</v>
      </c>
      <c r="AA660" s="9" t="s">
        <v>55</v>
      </c>
      <c r="AB660" s="9" t="s">
        <v>5248</v>
      </c>
      <c r="AC660" s="12">
        <v>0</v>
      </c>
      <c r="AD660" s="6"/>
      <c r="AE660" s="10" t="str" cm="1">
        <f t="array" aca="1" ref="AE660" ca="1">IFERROR(_xlfn.XLOOKUP(MID(CELL("filename",$A$1),FIND("]",CELL("filename",$A$1))+1,255)&amp;"|"&amp;$C660,Fonte_OM_Objeto!$G:$G,Fonte_OM_Objeto!$J:$J),"")</f>
        <v/>
      </c>
      <c r="AF660" s="10" t="str" cm="1">
        <f t="array" aca="1" ref="AF660" ca="1">IFERROR(_xlfn.XLOOKUP(MID(CELL("filename",$A$1),FIND("]",CELL("filename",$A$1))+1,255)&amp;"|"&amp;$C660,Fonte_OM_Objeto!$G:$G,Fonte_OM_Objeto!$K:$K),"")</f>
        <v/>
      </c>
    </row>
    <row r="661" spans="1:32" s="1" customFormat="1" ht="19.7" customHeight="1" x14ac:dyDescent="0.2">
      <c r="A661" s="9" t="s">
        <v>30</v>
      </c>
      <c r="B661" s="9" t="s">
        <v>31</v>
      </c>
      <c r="C661" s="9" t="s">
        <v>2177</v>
      </c>
      <c r="D661" s="9" t="s">
        <v>33</v>
      </c>
      <c r="E661" s="9"/>
      <c r="F661" s="9" t="s">
        <v>434</v>
      </c>
      <c r="G661" s="9" t="s">
        <v>435</v>
      </c>
      <c r="H661" s="13" t="str">
        <f>IF($D661="BANCADA ESTADUAL (RP 7)","BANCADA ESTADUAL",IF($D661="RELATOR (RP 9)","COMISSÃO MISTA DO CONGRESSO",IFERROR(_xlfn.XLOOKUP($G661,$AH:$AH,$AI:$AI),IFERROR(_xlfn.XLOOKUP($G661,'2021'!$F:$F,'2021'!$G:$G),IFERROR(_xlfn.XLOOKUP($G661,'2022'!$G:$G,'2022'!$H:$H),IFERROR(_xlfn.XLOOKUP($G661,'2023'!$G:$G,'2023'!$H:$H),IFERROR(_xlfn.XLOOKUP($G661,'2019'!$G:$G,'2019'!$H:$H),IFERROR(_xlfn.XLOOKUP($G661,'2024'!$G:$G,'2024'!$H:$H),IFERROR(_xlfn.XLOOKUP($G661,'2025'!$G:$G,'2025'!$H:$H),IFERROR(_xlfn.XLOOKUP($G661,'2026'!$G:$G,'2026'!$H:$H),""))))))))))</f>
        <v>DEPUTADO FEDERAL</v>
      </c>
      <c r="I661" s="9" t="s">
        <v>68</v>
      </c>
      <c r="J661" s="9" t="s">
        <v>151</v>
      </c>
      <c r="K661" s="9" t="s">
        <v>40</v>
      </c>
      <c r="L661" s="9" t="s">
        <v>41</v>
      </c>
      <c r="M661" s="9" t="s">
        <v>59</v>
      </c>
      <c r="N661" s="9" t="s">
        <v>5252</v>
      </c>
      <c r="O661" s="9" t="s">
        <v>5246</v>
      </c>
      <c r="P661" s="9" t="s">
        <v>45</v>
      </c>
      <c r="Q661" s="9" t="s">
        <v>46</v>
      </c>
      <c r="R661" s="9" t="s">
        <v>5235</v>
      </c>
      <c r="S661" s="9" t="s">
        <v>5210</v>
      </c>
      <c r="T661" s="9" t="s">
        <v>75</v>
      </c>
      <c r="U661" s="9" t="s">
        <v>76</v>
      </c>
      <c r="V661" s="9" t="s">
        <v>75</v>
      </c>
      <c r="W661" s="9" t="s">
        <v>51</v>
      </c>
      <c r="X661" s="9" t="s">
        <v>52</v>
      </c>
      <c r="Y661" s="9" t="s">
        <v>53</v>
      </c>
      <c r="Z661" s="9" t="s">
        <v>5207</v>
      </c>
      <c r="AA661" s="9" t="s">
        <v>55</v>
      </c>
      <c r="AB661" s="9" t="s">
        <v>5248</v>
      </c>
      <c r="AC661" s="12">
        <v>0</v>
      </c>
      <c r="AD661" s="6"/>
      <c r="AE661" s="10" t="str" cm="1">
        <f t="array" aca="1" ref="AE661" ca="1">IFERROR(_xlfn.XLOOKUP(MID(CELL("filename",$A$1),FIND("]",CELL("filename",$A$1))+1,255)&amp;"|"&amp;$C661,Fonte_OM_Objeto!$G:$G,Fonte_OM_Objeto!$J:$J),"")</f>
        <v/>
      </c>
      <c r="AF661" s="10" t="str" cm="1">
        <f t="array" aca="1" ref="AF661" ca="1">IFERROR(_xlfn.XLOOKUP(MID(CELL("filename",$A$1),FIND("]",CELL("filename",$A$1))+1,255)&amp;"|"&amp;$C661,Fonte_OM_Objeto!$G:$G,Fonte_OM_Objeto!$K:$K),"")</f>
        <v/>
      </c>
    </row>
    <row r="662" spans="1:32" s="1" customFormat="1" ht="19.7" customHeight="1" x14ac:dyDescent="0.2">
      <c r="A662" s="9" t="s">
        <v>30</v>
      </c>
      <c r="B662" s="9" t="s">
        <v>31</v>
      </c>
      <c r="C662" s="9" t="s">
        <v>5889</v>
      </c>
      <c r="D662" s="9" t="s">
        <v>33</v>
      </c>
      <c r="E662" s="9"/>
      <c r="F662" s="9" t="s">
        <v>434</v>
      </c>
      <c r="G662" s="9" t="s">
        <v>435</v>
      </c>
      <c r="H662" s="13" t="str">
        <f>IF($D662="BANCADA ESTADUAL (RP 7)","BANCADA ESTADUAL",IF($D662="RELATOR (RP 9)","COMISSÃO MISTA DO CONGRESSO",IFERROR(_xlfn.XLOOKUP($G662,$AH:$AH,$AI:$AI),IFERROR(_xlfn.XLOOKUP($G662,'2021'!$F:$F,'2021'!$G:$G),IFERROR(_xlfn.XLOOKUP($G662,'2022'!$G:$G,'2022'!$H:$H),IFERROR(_xlfn.XLOOKUP($G662,'2023'!$G:$G,'2023'!$H:$H),IFERROR(_xlfn.XLOOKUP($G662,'2019'!$G:$G,'2019'!$H:$H),IFERROR(_xlfn.XLOOKUP($G662,'2024'!$G:$G,'2024'!$H:$H),IFERROR(_xlfn.XLOOKUP($G662,'2025'!$G:$G,'2025'!$H:$H),IFERROR(_xlfn.XLOOKUP($G662,'2026'!$G:$G,'2026'!$H:$H),""))))))))))</f>
        <v>DEPUTADO FEDERAL</v>
      </c>
      <c r="I662" s="9" t="s">
        <v>68</v>
      </c>
      <c r="J662" s="9" t="s">
        <v>191</v>
      </c>
      <c r="K662" s="9" t="s">
        <v>40</v>
      </c>
      <c r="L662" s="9" t="s">
        <v>41</v>
      </c>
      <c r="M662" s="9" t="s">
        <v>59</v>
      </c>
      <c r="N662" s="9" t="s">
        <v>5252</v>
      </c>
      <c r="O662" s="9" t="s">
        <v>5253</v>
      </c>
      <c r="P662" s="9" t="s">
        <v>45</v>
      </c>
      <c r="Q662" s="9" t="s">
        <v>62</v>
      </c>
      <c r="R662" s="9" t="s">
        <v>45</v>
      </c>
      <c r="S662" s="9" t="s">
        <v>5242</v>
      </c>
      <c r="T662" s="9" t="s">
        <v>75</v>
      </c>
      <c r="U662" s="9" t="s">
        <v>76</v>
      </c>
      <c r="V662" s="9" t="s">
        <v>75</v>
      </c>
      <c r="W662" s="9" t="s">
        <v>51</v>
      </c>
      <c r="X662" s="9" t="s">
        <v>52</v>
      </c>
      <c r="Y662" s="9" t="s">
        <v>53</v>
      </c>
      <c r="Z662" s="9" t="s">
        <v>5207</v>
      </c>
      <c r="AA662" s="9" t="s">
        <v>55</v>
      </c>
      <c r="AB662" s="9" t="s">
        <v>5248</v>
      </c>
      <c r="AC662" s="12">
        <v>100000</v>
      </c>
      <c r="AD662" s="6"/>
      <c r="AE662" s="10" t="str" cm="1">
        <f t="array" aca="1" ref="AE662" ca="1">IFERROR(_xlfn.XLOOKUP(MID(CELL("filename",$A$1),FIND("]",CELL("filename",$A$1))+1,255)&amp;"|"&amp;$C662,Fonte_OM_Objeto!$G:$G,Fonte_OM_Objeto!$J:$J),"")</f>
        <v/>
      </c>
      <c r="AF662" s="10" t="str" cm="1">
        <f t="array" aca="1" ref="AF662" ca="1">IFERROR(_xlfn.XLOOKUP(MID(CELL("filename",$A$1),FIND("]",CELL("filename",$A$1))+1,255)&amp;"|"&amp;$C662,Fonte_OM_Objeto!$G:$G,Fonte_OM_Objeto!$K:$K),"")</f>
        <v/>
      </c>
    </row>
    <row r="663" spans="1:32" s="1" customFormat="1" ht="19.7" customHeight="1" x14ac:dyDescent="0.2">
      <c r="A663" s="9" t="s">
        <v>30</v>
      </c>
      <c r="B663" s="9" t="s">
        <v>31</v>
      </c>
      <c r="C663" s="9" t="s">
        <v>5888</v>
      </c>
      <c r="D663" s="9" t="s">
        <v>33</v>
      </c>
      <c r="E663" s="9"/>
      <c r="F663" s="9" t="s">
        <v>5887</v>
      </c>
      <c r="G663" s="9" t="s">
        <v>5886</v>
      </c>
      <c r="H663" s="13" t="str">
        <f>IF($D663="BANCADA ESTADUAL (RP 7)","BANCADA ESTADUAL",IF($D663="RELATOR (RP 9)","COMISSÃO MISTA DO CONGRESSO",IFERROR(_xlfn.XLOOKUP($G663,$AH:$AH,$AI:$AI),IFERROR(_xlfn.XLOOKUP($G663,'2021'!$F:$F,'2021'!$G:$G),IFERROR(_xlfn.XLOOKUP($G663,'2022'!$G:$G,'2022'!$H:$H),IFERROR(_xlfn.XLOOKUP($G663,'2023'!$G:$G,'2023'!$H:$H),IFERROR(_xlfn.XLOOKUP($G663,'2019'!$G:$G,'2019'!$H:$H),IFERROR(_xlfn.XLOOKUP($G663,'2024'!$G:$G,'2024'!$H:$H),IFERROR(_xlfn.XLOOKUP($G663,'2025'!$G:$G,'2025'!$H:$H),IFERROR(_xlfn.XLOOKUP($G663,'2026'!$G:$G,'2026'!$H:$H),""))))))))))</f>
        <v>DEPUTADO FEDERAL</v>
      </c>
      <c r="I663" s="9" t="s">
        <v>68</v>
      </c>
      <c r="J663" s="9" t="s">
        <v>5885</v>
      </c>
      <c r="K663" s="9" t="s">
        <v>40</v>
      </c>
      <c r="L663" s="9" t="s">
        <v>41</v>
      </c>
      <c r="M663" s="9" t="s">
        <v>42</v>
      </c>
      <c r="N663" s="9" t="s">
        <v>5257</v>
      </c>
      <c r="O663" s="9" t="s">
        <v>5884</v>
      </c>
      <c r="P663" s="9" t="s">
        <v>45</v>
      </c>
      <c r="Q663" s="9" t="s">
        <v>84</v>
      </c>
      <c r="R663" s="9" t="s">
        <v>45</v>
      </c>
      <c r="S663" s="9" t="s">
        <v>5218</v>
      </c>
      <c r="T663" s="9" t="s">
        <v>5883</v>
      </c>
      <c r="U663" s="9" t="s">
        <v>68</v>
      </c>
      <c r="V663" s="9" t="s">
        <v>5882</v>
      </c>
      <c r="W663" s="9" t="s">
        <v>51</v>
      </c>
      <c r="X663" s="9" t="s">
        <v>102</v>
      </c>
      <c r="Y663" s="9" t="s">
        <v>53</v>
      </c>
      <c r="Z663" s="9" t="s">
        <v>5207</v>
      </c>
      <c r="AA663" s="9" t="s">
        <v>55</v>
      </c>
      <c r="AB663" s="9" t="s">
        <v>5248</v>
      </c>
      <c r="AC663" s="12">
        <v>0</v>
      </c>
      <c r="AD663" s="6"/>
      <c r="AE663" s="10" t="str" cm="1">
        <f t="array" aca="1" ref="AE663" ca="1">IFERROR(_xlfn.XLOOKUP(MID(CELL("filename",$A$1),FIND("]",CELL("filename",$A$1))+1,255)&amp;"|"&amp;$C663,Fonte_OM_Objeto!$G:$G,Fonte_OM_Objeto!$J:$J),"")</f>
        <v/>
      </c>
      <c r="AF663" s="10" t="str" cm="1">
        <f t="array" aca="1" ref="AF663" ca="1">IFERROR(_xlfn.XLOOKUP(MID(CELL("filename",$A$1),FIND("]",CELL("filename",$A$1))+1,255)&amp;"|"&amp;$C663,Fonte_OM_Objeto!$G:$G,Fonte_OM_Objeto!$K:$K),"")</f>
        <v/>
      </c>
    </row>
    <row r="664" spans="1:32" s="1" customFormat="1" ht="19.7" customHeight="1" x14ac:dyDescent="0.2">
      <c r="A664" s="9" t="s">
        <v>30</v>
      </c>
      <c r="B664" s="9" t="s">
        <v>31</v>
      </c>
      <c r="C664" s="9" t="s">
        <v>2999</v>
      </c>
      <c r="D664" s="9" t="s">
        <v>33</v>
      </c>
      <c r="E664" s="9"/>
      <c r="F664" s="9" t="s">
        <v>438</v>
      </c>
      <c r="G664" s="9" t="s">
        <v>439</v>
      </c>
      <c r="H664" s="13" t="str">
        <f>IF($D664="BANCADA ESTADUAL (RP 7)","BANCADA ESTADUAL",IF($D664="RELATOR (RP 9)","COMISSÃO MISTA DO CONGRESSO",IFERROR(_xlfn.XLOOKUP($G664,$AH:$AH,$AI:$AI),IFERROR(_xlfn.XLOOKUP($G664,'2021'!$F:$F,'2021'!$G:$G),IFERROR(_xlfn.XLOOKUP($G664,'2022'!$G:$G,'2022'!$H:$H),IFERROR(_xlfn.XLOOKUP($G664,'2023'!$G:$G,'2023'!$H:$H),IFERROR(_xlfn.XLOOKUP($G664,'2019'!$G:$G,'2019'!$H:$H),IFERROR(_xlfn.XLOOKUP($G664,'2024'!$G:$G,'2024'!$H:$H),IFERROR(_xlfn.XLOOKUP($G664,'2025'!$G:$G,'2025'!$H:$H),IFERROR(_xlfn.XLOOKUP($G664,'2026'!$G:$G,'2026'!$H:$H),""))))))))))</f>
        <v>DEPUTADO FEDERAL</v>
      </c>
      <c r="I664" s="9" t="s">
        <v>198</v>
      </c>
      <c r="J664" s="9" t="s">
        <v>191</v>
      </c>
      <c r="K664" s="9" t="s">
        <v>40</v>
      </c>
      <c r="L664" s="9" t="s">
        <v>41</v>
      </c>
      <c r="M664" s="9" t="s">
        <v>42</v>
      </c>
      <c r="N664" s="9" t="s">
        <v>5257</v>
      </c>
      <c r="O664" s="9" t="s">
        <v>5881</v>
      </c>
      <c r="P664" s="9" t="s">
        <v>45</v>
      </c>
      <c r="Q664" s="9" t="s">
        <v>109</v>
      </c>
      <c r="R664" s="9" t="s">
        <v>47</v>
      </c>
      <c r="S664" s="9" t="s">
        <v>5267</v>
      </c>
      <c r="T664" s="9" t="s">
        <v>5880</v>
      </c>
      <c r="U664" s="9" t="s">
        <v>198</v>
      </c>
      <c r="V664" s="9" t="s">
        <v>442</v>
      </c>
      <c r="W664" s="9" t="s">
        <v>111</v>
      </c>
      <c r="X664" s="9" t="s">
        <v>52</v>
      </c>
      <c r="Y664" s="9" t="s">
        <v>53</v>
      </c>
      <c r="Z664" s="9" t="s">
        <v>5207</v>
      </c>
      <c r="AA664" s="9" t="s">
        <v>55</v>
      </c>
      <c r="AB664" s="9" t="s">
        <v>5248</v>
      </c>
      <c r="AC664" s="12">
        <v>127000</v>
      </c>
      <c r="AD664" s="6"/>
      <c r="AE664" s="10" t="str" cm="1">
        <f t="array" aca="1" ref="AE664" ca="1">IFERROR(_xlfn.XLOOKUP(MID(CELL("filename",$A$1),FIND("]",CELL("filename",$A$1))+1,255)&amp;"|"&amp;$C664,Fonte_OM_Objeto!$G:$G,Fonte_OM_Objeto!$J:$J),"")</f>
        <v>Hospital Militar de Área - Recife - PE</v>
      </c>
      <c r="AF664" s="10" t="str" cm="1">
        <f t="array" aca="1" ref="AF664" ca="1">IFERROR(_xlfn.XLOOKUP(MID(CELL("filename",$A$1),FIND("]",CELL("filename",$A$1))+1,255)&amp;"|"&amp;$C664,Fonte_OM_Objeto!$G:$G,Fonte_OM_Objeto!$K:$K),"")</f>
        <v>Aquisição de equipamento de saúde.</v>
      </c>
    </row>
    <row r="665" spans="1:32" s="1" customFormat="1" ht="19.7" customHeight="1" x14ac:dyDescent="0.2">
      <c r="A665" s="9" t="s">
        <v>30</v>
      </c>
      <c r="B665" s="9" t="s">
        <v>31</v>
      </c>
      <c r="C665" s="9" t="s">
        <v>2175</v>
      </c>
      <c r="D665" s="9" t="s">
        <v>33</v>
      </c>
      <c r="E665" s="9"/>
      <c r="F665" s="9" t="s">
        <v>438</v>
      </c>
      <c r="G665" s="9" t="s">
        <v>439</v>
      </c>
      <c r="H665" s="13" t="str">
        <f>IF($D665="BANCADA ESTADUAL (RP 7)","BANCADA ESTADUAL",IF($D665="RELATOR (RP 9)","COMISSÃO MISTA DO CONGRESSO",IFERROR(_xlfn.XLOOKUP($G665,$AH:$AH,$AI:$AI),IFERROR(_xlfn.XLOOKUP($G665,'2021'!$F:$F,'2021'!$G:$G),IFERROR(_xlfn.XLOOKUP($G665,'2022'!$G:$G,'2022'!$H:$H),IFERROR(_xlfn.XLOOKUP($G665,'2023'!$G:$G,'2023'!$H:$H),IFERROR(_xlfn.XLOOKUP($G665,'2019'!$G:$G,'2019'!$H:$H),IFERROR(_xlfn.XLOOKUP($G665,'2024'!$G:$G,'2024'!$H:$H),IFERROR(_xlfn.XLOOKUP($G665,'2025'!$G:$G,'2025'!$H:$H),IFERROR(_xlfn.XLOOKUP($G665,'2026'!$G:$G,'2026'!$H:$H),""))))))))))</f>
        <v>DEPUTADO FEDERAL</v>
      </c>
      <c r="I665" s="9" t="s">
        <v>198</v>
      </c>
      <c r="J665" s="9" t="s">
        <v>191</v>
      </c>
      <c r="K665" s="9" t="s">
        <v>40</v>
      </c>
      <c r="L665" s="9" t="s">
        <v>41</v>
      </c>
      <c r="M665" s="9" t="s">
        <v>42</v>
      </c>
      <c r="N665" s="9" t="s">
        <v>5257</v>
      </c>
      <c r="O665" s="9" t="s">
        <v>118</v>
      </c>
      <c r="P665" s="9" t="s">
        <v>45</v>
      </c>
      <c r="Q665" s="9" t="s">
        <v>46</v>
      </c>
      <c r="R665" s="9" t="s">
        <v>47</v>
      </c>
      <c r="S665" s="9" t="s">
        <v>5210</v>
      </c>
      <c r="T665" s="9" t="s">
        <v>75</v>
      </c>
      <c r="U665" s="9" t="s">
        <v>76</v>
      </c>
      <c r="V665" s="9" t="s">
        <v>75</v>
      </c>
      <c r="W665" s="9" t="s">
        <v>51</v>
      </c>
      <c r="X665" s="9" t="s">
        <v>102</v>
      </c>
      <c r="Y665" s="9" t="s">
        <v>53</v>
      </c>
      <c r="Z665" s="9" t="s">
        <v>54</v>
      </c>
      <c r="AA665" s="9" t="s">
        <v>55</v>
      </c>
      <c r="AB665" s="9" t="s">
        <v>5248</v>
      </c>
      <c r="AC665" s="12">
        <v>233768</v>
      </c>
      <c r="AD665" s="6"/>
      <c r="AE665" s="10" t="str" cm="1">
        <f t="array" aca="1" ref="AE665" ca="1">IFERROR(_xlfn.XLOOKUP(MID(CELL("filename",$A$1),FIND("]",CELL("filename",$A$1))+1,255)&amp;"|"&amp;$C665,Fonte_OM_Objeto!$G:$G,Fonte_OM_Objeto!$J:$J),"")</f>
        <v>CMR</v>
      </c>
      <c r="AF665" s="10" t="str" cm="1">
        <f t="array" aca="1" ref="AF665" ca="1">IFERROR(_xlfn.XLOOKUP(MID(CELL("filename",$A$1),FIND("]",CELL("filename",$A$1))+1,255)&amp;"|"&amp;$C665,Fonte_OM_Objeto!$G:$G,Fonte_OM_Objeto!$K:$K),"")</f>
        <v>Construção da Rede Elétrica.</v>
      </c>
    </row>
    <row r="666" spans="1:32" s="1" customFormat="1" ht="19.7" customHeight="1" x14ac:dyDescent="0.2">
      <c r="A666" s="9" t="s">
        <v>30</v>
      </c>
      <c r="B666" s="9" t="s">
        <v>31</v>
      </c>
      <c r="C666" s="9" t="s">
        <v>5879</v>
      </c>
      <c r="D666" s="9" t="s">
        <v>33</v>
      </c>
      <c r="E666" s="9"/>
      <c r="F666" s="9" t="s">
        <v>5065</v>
      </c>
      <c r="G666" s="9" t="s">
        <v>5064</v>
      </c>
      <c r="H666" s="13" t="str">
        <f>IF($D666="BANCADA ESTADUAL (RP 7)","BANCADA ESTADUAL",IF($D666="RELATOR (RP 9)","COMISSÃO MISTA DO CONGRESSO",IFERROR(_xlfn.XLOOKUP($G666,$AH:$AH,$AI:$AI),IFERROR(_xlfn.XLOOKUP($G666,'2021'!$F:$F,'2021'!$G:$G),IFERROR(_xlfn.XLOOKUP($G666,'2022'!$G:$G,'2022'!$H:$H),IFERROR(_xlfn.XLOOKUP($G666,'2023'!$G:$G,'2023'!$H:$H),IFERROR(_xlfn.XLOOKUP($G666,'2019'!$G:$G,'2019'!$H:$H),IFERROR(_xlfn.XLOOKUP($G666,'2024'!$G:$G,'2024'!$H:$H),IFERROR(_xlfn.XLOOKUP($G666,'2025'!$G:$G,'2025'!$H:$H),IFERROR(_xlfn.XLOOKUP($G666,'2026'!$G:$G,'2026'!$H:$H),""))))))))))</f>
        <v>DEPUTADO FEDERAL</v>
      </c>
      <c r="I666" s="9" t="s">
        <v>1373</v>
      </c>
      <c r="J666" s="9" t="s">
        <v>173</v>
      </c>
      <c r="K666" s="9" t="s">
        <v>40</v>
      </c>
      <c r="L666" s="9" t="s">
        <v>41</v>
      </c>
      <c r="M666" s="9" t="s">
        <v>232</v>
      </c>
      <c r="N666" s="9" t="s">
        <v>233</v>
      </c>
      <c r="O666" s="9" t="s">
        <v>4873</v>
      </c>
      <c r="P666" s="9" t="s">
        <v>45</v>
      </c>
      <c r="Q666" s="9" t="s">
        <v>235</v>
      </c>
      <c r="R666" s="9" t="s">
        <v>45</v>
      </c>
      <c r="S666" s="9" t="s">
        <v>5277</v>
      </c>
      <c r="T666" s="9" t="s">
        <v>2499</v>
      </c>
      <c r="U666" s="9" t="s">
        <v>1373</v>
      </c>
      <c r="V666" s="9" t="s">
        <v>5283</v>
      </c>
      <c r="W666" s="9" t="s">
        <v>51</v>
      </c>
      <c r="X666" s="9" t="s">
        <v>52</v>
      </c>
      <c r="Y666" s="9" t="s">
        <v>2390</v>
      </c>
      <c r="Z666" s="9" t="s">
        <v>54</v>
      </c>
      <c r="AA666" s="9" t="s">
        <v>55</v>
      </c>
      <c r="AB666" s="9" t="s">
        <v>5248</v>
      </c>
      <c r="AC666" s="12">
        <v>0</v>
      </c>
      <c r="AD666" s="6"/>
      <c r="AE666" s="10" t="str" cm="1">
        <f t="array" aca="1" ref="AE666" ca="1">IFERROR(_xlfn.XLOOKUP(MID(CELL("filename",$A$1),FIND("]",CELL("filename",$A$1))+1,255)&amp;"|"&amp;$C666,Fonte_OM_Objeto!$G:$G,Fonte_OM_Objeto!$J:$J),"")</f>
        <v/>
      </c>
      <c r="AF666" s="10" t="str" cm="1">
        <f t="array" aca="1" ref="AF666" ca="1">IFERROR(_xlfn.XLOOKUP(MID(CELL("filename",$A$1),FIND("]",CELL("filename",$A$1))+1,255)&amp;"|"&amp;$C666,Fonte_OM_Objeto!$G:$G,Fonte_OM_Objeto!$K:$K),"")</f>
        <v/>
      </c>
    </row>
    <row r="667" spans="1:32" s="1" customFormat="1" ht="19.7" customHeight="1" x14ac:dyDescent="0.2">
      <c r="A667" s="9" t="s">
        <v>30</v>
      </c>
      <c r="B667" s="9" t="s">
        <v>31</v>
      </c>
      <c r="C667" s="9" t="s">
        <v>5879</v>
      </c>
      <c r="D667" s="9" t="s">
        <v>33</v>
      </c>
      <c r="E667" s="9"/>
      <c r="F667" s="9" t="s">
        <v>5065</v>
      </c>
      <c r="G667" s="9" t="s">
        <v>5064</v>
      </c>
      <c r="H667" s="13" t="str">
        <f>IF($D667="BANCADA ESTADUAL (RP 7)","BANCADA ESTADUAL",IF($D667="RELATOR (RP 9)","COMISSÃO MISTA DO CONGRESSO",IFERROR(_xlfn.XLOOKUP($G667,$AH:$AH,$AI:$AI),IFERROR(_xlfn.XLOOKUP($G667,'2021'!$F:$F,'2021'!$G:$G),IFERROR(_xlfn.XLOOKUP($G667,'2022'!$G:$G,'2022'!$H:$H),IFERROR(_xlfn.XLOOKUP($G667,'2023'!$G:$G,'2023'!$H:$H),IFERROR(_xlfn.XLOOKUP($G667,'2019'!$G:$G,'2019'!$H:$H),IFERROR(_xlfn.XLOOKUP($G667,'2024'!$G:$G,'2024'!$H:$H),IFERROR(_xlfn.XLOOKUP($G667,'2025'!$G:$G,'2025'!$H:$H),IFERROR(_xlfn.XLOOKUP($G667,'2026'!$G:$G,'2026'!$H:$H),""))))))))))</f>
        <v>DEPUTADO FEDERAL</v>
      </c>
      <c r="I667" s="9" t="s">
        <v>1373</v>
      </c>
      <c r="J667" s="9" t="s">
        <v>173</v>
      </c>
      <c r="K667" s="9" t="s">
        <v>40</v>
      </c>
      <c r="L667" s="9" t="s">
        <v>41</v>
      </c>
      <c r="M667" s="9" t="s">
        <v>232</v>
      </c>
      <c r="N667" s="9" t="s">
        <v>233</v>
      </c>
      <c r="O667" s="9" t="s">
        <v>4873</v>
      </c>
      <c r="P667" s="9" t="s">
        <v>45</v>
      </c>
      <c r="Q667" s="9" t="s">
        <v>235</v>
      </c>
      <c r="R667" s="9" t="s">
        <v>45</v>
      </c>
      <c r="S667" s="9" t="s">
        <v>5277</v>
      </c>
      <c r="T667" s="9" t="s">
        <v>2499</v>
      </c>
      <c r="U667" s="9" t="s">
        <v>1373</v>
      </c>
      <c r="V667" s="9" t="s">
        <v>5283</v>
      </c>
      <c r="W667" s="9" t="s">
        <v>51</v>
      </c>
      <c r="X667" s="9" t="s">
        <v>52</v>
      </c>
      <c r="Y667" s="9" t="s">
        <v>5282</v>
      </c>
      <c r="Z667" s="9" t="s">
        <v>54</v>
      </c>
      <c r="AA667" s="9" t="s">
        <v>55</v>
      </c>
      <c r="AB667" s="9" t="s">
        <v>5248</v>
      </c>
      <c r="AC667" s="12">
        <v>480000</v>
      </c>
      <c r="AD667" s="6"/>
      <c r="AE667" s="10" t="str" cm="1">
        <f t="array" aca="1" ref="AE667" ca="1">IFERROR(_xlfn.XLOOKUP(MID(CELL("filename",$A$1),FIND("]",CELL("filename",$A$1))+1,255)&amp;"|"&amp;$C667,Fonte_OM_Objeto!$G:$G,Fonte_OM_Objeto!$J:$J),"")</f>
        <v/>
      </c>
      <c r="AF667" s="10" t="str" cm="1">
        <f t="array" aca="1" ref="AF667" ca="1">IFERROR(_xlfn.XLOOKUP(MID(CELL("filename",$A$1),FIND("]",CELL("filename",$A$1))+1,255)&amp;"|"&amp;$C667,Fonte_OM_Objeto!$G:$G,Fonte_OM_Objeto!$K:$K),"")</f>
        <v/>
      </c>
    </row>
    <row r="668" spans="1:32" s="1" customFormat="1" ht="19.7" customHeight="1" x14ac:dyDescent="0.2">
      <c r="A668" s="9" t="s">
        <v>30</v>
      </c>
      <c r="B668" s="9" t="s">
        <v>31</v>
      </c>
      <c r="C668" s="9" t="s">
        <v>5879</v>
      </c>
      <c r="D668" s="9" t="s">
        <v>33</v>
      </c>
      <c r="E668" s="9"/>
      <c r="F668" s="9" t="s">
        <v>5065</v>
      </c>
      <c r="G668" s="9" t="s">
        <v>5064</v>
      </c>
      <c r="H668" s="13" t="str">
        <f>IF($D668="BANCADA ESTADUAL (RP 7)","BANCADA ESTADUAL",IF($D668="RELATOR (RP 9)","COMISSÃO MISTA DO CONGRESSO",IFERROR(_xlfn.XLOOKUP($G668,$AH:$AH,$AI:$AI),IFERROR(_xlfn.XLOOKUP($G668,'2021'!$F:$F,'2021'!$G:$G),IFERROR(_xlfn.XLOOKUP($G668,'2022'!$G:$G,'2022'!$H:$H),IFERROR(_xlfn.XLOOKUP($G668,'2023'!$G:$G,'2023'!$H:$H),IFERROR(_xlfn.XLOOKUP($G668,'2019'!$G:$G,'2019'!$H:$H),IFERROR(_xlfn.XLOOKUP($G668,'2024'!$G:$G,'2024'!$H:$H),IFERROR(_xlfn.XLOOKUP($G668,'2025'!$G:$G,'2025'!$H:$H),IFERROR(_xlfn.XLOOKUP($G668,'2026'!$G:$G,'2026'!$H:$H),""))))))))))</f>
        <v>DEPUTADO FEDERAL</v>
      </c>
      <c r="I668" s="9" t="s">
        <v>1373</v>
      </c>
      <c r="J668" s="9" t="s">
        <v>173</v>
      </c>
      <c r="K668" s="9" t="s">
        <v>40</v>
      </c>
      <c r="L668" s="9" t="s">
        <v>41</v>
      </c>
      <c r="M668" s="9" t="s">
        <v>232</v>
      </c>
      <c r="N668" s="9" t="s">
        <v>233</v>
      </c>
      <c r="O668" s="9" t="s">
        <v>4873</v>
      </c>
      <c r="P668" s="9" t="s">
        <v>45</v>
      </c>
      <c r="Q668" s="9" t="s">
        <v>235</v>
      </c>
      <c r="R668" s="9" t="s">
        <v>45</v>
      </c>
      <c r="S668" s="9" t="s">
        <v>5277</v>
      </c>
      <c r="T668" s="9" t="s">
        <v>2499</v>
      </c>
      <c r="U668" s="9" t="s">
        <v>1373</v>
      </c>
      <c r="V668" s="9" t="s">
        <v>5283</v>
      </c>
      <c r="W668" s="9" t="s">
        <v>51</v>
      </c>
      <c r="X668" s="9" t="s">
        <v>52</v>
      </c>
      <c r="Y668" s="9" t="s">
        <v>53</v>
      </c>
      <c r="Z668" s="9" t="s">
        <v>54</v>
      </c>
      <c r="AA668" s="9" t="s">
        <v>55</v>
      </c>
      <c r="AB668" s="9" t="s">
        <v>5248</v>
      </c>
      <c r="AC668" s="12">
        <v>20000</v>
      </c>
      <c r="AD668" s="6"/>
      <c r="AE668" s="10" t="str" cm="1">
        <f t="array" aca="1" ref="AE668" ca="1">IFERROR(_xlfn.XLOOKUP(MID(CELL("filename",$A$1),FIND("]",CELL("filename",$A$1))+1,255)&amp;"|"&amp;$C668,Fonte_OM_Objeto!$G:$G,Fonte_OM_Objeto!$J:$J),"")</f>
        <v/>
      </c>
      <c r="AF668" s="10" t="str" cm="1">
        <f t="array" aca="1" ref="AF668" ca="1">IFERROR(_xlfn.XLOOKUP(MID(CELL("filename",$A$1),FIND("]",CELL("filename",$A$1))+1,255)&amp;"|"&amp;$C668,Fonte_OM_Objeto!$G:$G,Fonte_OM_Objeto!$K:$K),"")</f>
        <v/>
      </c>
    </row>
    <row r="669" spans="1:32" s="1" customFormat="1" ht="19.7" customHeight="1" x14ac:dyDescent="0.2">
      <c r="A669" s="9" t="s">
        <v>30</v>
      </c>
      <c r="B669" s="9" t="s">
        <v>31</v>
      </c>
      <c r="C669" s="9" t="s">
        <v>5878</v>
      </c>
      <c r="D669" s="9" t="s">
        <v>33</v>
      </c>
      <c r="E669" s="9"/>
      <c r="F669" s="9" t="s">
        <v>5065</v>
      </c>
      <c r="G669" s="9" t="s">
        <v>5064</v>
      </c>
      <c r="H669" s="13" t="str">
        <f>IF($D669="BANCADA ESTADUAL (RP 7)","BANCADA ESTADUAL",IF($D669="RELATOR (RP 9)","COMISSÃO MISTA DO CONGRESSO",IFERROR(_xlfn.XLOOKUP($G669,$AH:$AH,$AI:$AI),IFERROR(_xlfn.XLOOKUP($G669,'2021'!$F:$F,'2021'!$G:$G),IFERROR(_xlfn.XLOOKUP($G669,'2022'!$G:$G,'2022'!$H:$H),IFERROR(_xlfn.XLOOKUP($G669,'2023'!$G:$G,'2023'!$H:$H),IFERROR(_xlfn.XLOOKUP($G669,'2019'!$G:$G,'2019'!$H:$H),IFERROR(_xlfn.XLOOKUP($G669,'2024'!$G:$G,'2024'!$H:$H),IFERROR(_xlfn.XLOOKUP($G669,'2025'!$G:$G,'2025'!$H:$H),IFERROR(_xlfn.XLOOKUP($G669,'2026'!$G:$G,'2026'!$H:$H),""))))))))))</f>
        <v>DEPUTADO FEDERAL</v>
      </c>
      <c r="I669" s="9" t="s">
        <v>1373</v>
      </c>
      <c r="J669" s="9" t="s">
        <v>173</v>
      </c>
      <c r="K669" s="9" t="s">
        <v>40</v>
      </c>
      <c r="L669" s="9" t="s">
        <v>41</v>
      </c>
      <c r="M669" s="9" t="s">
        <v>232</v>
      </c>
      <c r="N669" s="9" t="s">
        <v>233</v>
      </c>
      <c r="O669" s="9" t="s">
        <v>5877</v>
      </c>
      <c r="P669" s="9" t="s">
        <v>45</v>
      </c>
      <c r="Q669" s="9" t="s">
        <v>235</v>
      </c>
      <c r="R669" s="9" t="s">
        <v>45</v>
      </c>
      <c r="S669" s="9" t="s">
        <v>5277</v>
      </c>
      <c r="T669" s="9" t="s">
        <v>3935</v>
      </c>
      <c r="U669" s="9" t="s">
        <v>1373</v>
      </c>
      <c r="V669" s="9" t="s">
        <v>5436</v>
      </c>
      <c r="W669" s="9" t="s">
        <v>51</v>
      </c>
      <c r="X669" s="9" t="s">
        <v>102</v>
      </c>
      <c r="Y669" s="9" t="s">
        <v>53</v>
      </c>
      <c r="Z669" s="9" t="s">
        <v>5207</v>
      </c>
      <c r="AA669" s="9" t="s">
        <v>55</v>
      </c>
      <c r="AB669" s="9" t="s">
        <v>5248</v>
      </c>
      <c r="AC669" s="12">
        <v>0</v>
      </c>
      <c r="AD669" s="6"/>
      <c r="AE669" s="10" t="str" cm="1">
        <f t="array" aca="1" ref="AE669" ca="1">IFERROR(_xlfn.XLOOKUP(MID(CELL("filename",$A$1),FIND("]",CELL("filename",$A$1))+1,255)&amp;"|"&amp;$C669,Fonte_OM_Objeto!$G:$G,Fonte_OM_Objeto!$J:$J),"")</f>
        <v/>
      </c>
      <c r="AF669" s="10" t="str" cm="1">
        <f t="array" aca="1" ref="AF669" ca="1">IFERROR(_xlfn.XLOOKUP(MID(CELL("filename",$A$1),FIND("]",CELL("filename",$A$1))+1,255)&amp;"|"&amp;$C669,Fonte_OM_Objeto!$G:$G,Fonte_OM_Objeto!$K:$K),"")</f>
        <v/>
      </c>
    </row>
    <row r="670" spans="1:32" s="1" customFormat="1" ht="19.7" customHeight="1" x14ac:dyDescent="0.2">
      <c r="A670" s="9" t="s">
        <v>30</v>
      </c>
      <c r="B670" s="9" t="s">
        <v>31</v>
      </c>
      <c r="C670" s="9" t="s">
        <v>5878</v>
      </c>
      <c r="D670" s="9" t="s">
        <v>33</v>
      </c>
      <c r="E670" s="9"/>
      <c r="F670" s="9" t="s">
        <v>5065</v>
      </c>
      <c r="G670" s="9" t="s">
        <v>5064</v>
      </c>
      <c r="H670" s="13" t="str">
        <f>IF($D670="BANCADA ESTADUAL (RP 7)","BANCADA ESTADUAL",IF($D670="RELATOR (RP 9)","COMISSÃO MISTA DO CONGRESSO",IFERROR(_xlfn.XLOOKUP($G670,$AH:$AH,$AI:$AI),IFERROR(_xlfn.XLOOKUP($G670,'2021'!$F:$F,'2021'!$G:$G),IFERROR(_xlfn.XLOOKUP($G670,'2022'!$G:$G,'2022'!$H:$H),IFERROR(_xlfn.XLOOKUP($G670,'2023'!$G:$G,'2023'!$H:$H),IFERROR(_xlfn.XLOOKUP($G670,'2019'!$G:$G,'2019'!$H:$H),IFERROR(_xlfn.XLOOKUP($G670,'2024'!$G:$G,'2024'!$H:$H),IFERROR(_xlfn.XLOOKUP($G670,'2025'!$G:$G,'2025'!$H:$H),IFERROR(_xlfn.XLOOKUP($G670,'2026'!$G:$G,'2026'!$H:$H),""))))))))))</f>
        <v>DEPUTADO FEDERAL</v>
      </c>
      <c r="I670" s="9" t="s">
        <v>1373</v>
      </c>
      <c r="J670" s="9" t="s">
        <v>173</v>
      </c>
      <c r="K670" s="9" t="s">
        <v>40</v>
      </c>
      <c r="L670" s="9" t="s">
        <v>41</v>
      </c>
      <c r="M670" s="9" t="s">
        <v>232</v>
      </c>
      <c r="N670" s="9" t="s">
        <v>233</v>
      </c>
      <c r="O670" s="9" t="s">
        <v>5877</v>
      </c>
      <c r="P670" s="9" t="s">
        <v>45</v>
      </c>
      <c r="Q670" s="9" t="s">
        <v>235</v>
      </c>
      <c r="R670" s="9" t="s">
        <v>45</v>
      </c>
      <c r="S670" s="9" t="s">
        <v>5277</v>
      </c>
      <c r="T670" s="9" t="s">
        <v>3935</v>
      </c>
      <c r="U670" s="9" t="s">
        <v>1373</v>
      </c>
      <c r="V670" s="9" t="s">
        <v>5436</v>
      </c>
      <c r="W670" s="9" t="s">
        <v>51</v>
      </c>
      <c r="X670" s="9" t="s">
        <v>52</v>
      </c>
      <c r="Y670" s="9" t="s">
        <v>5275</v>
      </c>
      <c r="Z670" s="9" t="s">
        <v>5207</v>
      </c>
      <c r="AA670" s="9" t="s">
        <v>55</v>
      </c>
      <c r="AB670" s="9" t="s">
        <v>5248</v>
      </c>
      <c r="AC670" s="12">
        <v>0</v>
      </c>
      <c r="AD670" s="6"/>
      <c r="AE670" s="10" t="str" cm="1">
        <f t="array" aca="1" ref="AE670" ca="1">IFERROR(_xlfn.XLOOKUP(MID(CELL("filename",$A$1),FIND("]",CELL("filename",$A$1))+1,255)&amp;"|"&amp;$C670,Fonte_OM_Objeto!$G:$G,Fonte_OM_Objeto!$J:$J),"")</f>
        <v/>
      </c>
      <c r="AF670" s="10" t="str" cm="1">
        <f t="array" aca="1" ref="AF670" ca="1">IFERROR(_xlfn.XLOOKUP(MID(CELL("filename",$A$1),FIND("]",CELL("filename",$A$1))+1,255)&amp;"|"&amp;$C670,Fonte_OM_Objeto!$G:$G,Fonte_OM_Objeto!$K:$K),"")</f>
        <v/>
      </c>
    </row>
    <row r="671" spans="1:32" s="1" customFormat="1" ht="19.7" customHeight="1" x14ac:dyDescent="0.2">
      <c r="A671" s="9" t="s">
        <v>30</v>
      </c>
      <c r="B671" s="9" t="s">
        <v>31</v>
      </c>
      <c r="C671" s="9" t="s">
        <v>5876</v>
      </c>
      <c r="D671" s="9" t="s">
        <v>33</v>
      </c>
      <c r="E671" s="9"/>
      <c r="F671" s="9" t="s">
        <v>5065</v>
      </c>
      <c r="G671" s="9" t="s">
        <v>5064</v>
      </c>
      <c r="H671" s="13" t="str">
        <f>IF($D671="BANCADA ESTADUAL (RP 7)","BANCADA ESTADUAL",IF($D671="RELATOR (RP 9)","COMISSÃO MISTA DO CONGRESSO",IFERROR(_xlfn.XLOOKUP($G671,$AH:$AH,$AI:$AI),IFERROR(_xlfn.XLOOKUP($G671,'2021'!$F:$F,'2021'!$G:$G),IFERROR(_xlfn.XLOOKUP($G671,'2022'!$G:$G,'2022'!$H:$H),IFERROR(_xlfn.XLOOKUP($G671,'2023'!$G:$G,'2023'!$H:$H),IFERROR(_xlfn.XLOOKUP($G671,'2019'!$G:$G,'2019'!$H:$H),IFERROR(_xlfn.XLOOKUP($G671,'2024'!$G:$G,'2024'!$H:$H),IFERROR(_xlfn.XLOOKUP($G671,'2025'!$G:$G,'2025'!$H:$H),IFERROR(_xlfn.XLOOKUP($G671,'2026'!$G:$G,'2026'!$H:$H),""))))))))))</f>
        <v>DEPUTADO FEDERAL</v>
      </c>
      <c r="I671" s="9" t="s">
        <v>1373</v>
      </c>
      <c r="J671" s="9" t="s">
        <v>173</v>
      </c>
      <c r="K671" s="9" t="s">
        <v>40</v>
      </c>
      <c r="L671" s="9" t="s">
        <v>41</v>
      </c>
      <c r="M671" s="9" t="s">
        <v>232</v>
      </c>
      <c r="N671" s="9" t="s">
        <v>233</v>
      </c>
      <c r="O671" s="9" t="s">
        <v>4873</v>
      </c>
      <c r="P671" s="9" t="s">
        <v>45</v>
      </c>
      <c r="Q671" s="9" t="s">
        <v>235</v>
      </c>
      <c r="R671" s="9" t="s">
        <v>45</v>
      </c>
      <c r="S671" s="9" t="s">
        <v>5277</v>
      </c>
      <c r="T671" s="9" t="s">
        <v>2499</v>
      </c>
      <c r="U671" s="9" t="s">
        <v>1373</v>
      </c>
      <c r="V671" s="9" t="s">
        <v>5283</v>
      </c>
      <c r="W671" s="9" t="s">
        <v>51</v>
      </c>
      <c r="X671" s="9" t="s">
        <v>52</v>
      </c>
      <c r="Y671" s="9" t="s">
        <v>2366</v>
      </c>
      <c r="Z671" s="9" t="s">
        <v>54</v>
      </c>
      <c r="AA671" s="9" t="s">
        <v>55</v>
      </c>
      <c r="AB671" s="9" t="s">
        <v>5248</v>
      </c>
      <c r="AC671" s="12">
        <v>0</v>
      </c>
      <c r="AD671" s="6"/>
      <c r="AE671" s="10" t="str" cm="1">
        <f t="array" aca="1" ref="AE671" ca="1">IFERROR(_xlfn.XLOOKUP(MID(CELL("filename",$A$1),FIND("]",CELL("filename",$A$1))+1,255)&amp;"|"&amp;$C671,Fonte_OM_Objeto!$G:$G,Fonte_OM_Objeto!$J:$J),"")</f>
        <v/>
      </c>
      <c r="AF671" s="10" t="str" cm="1">
        <f t="array" aca="1" ref="AF671" ca="1">IFERROR(_xlfn.XLOOKUP(MID(CELL("filename",$A$1),FIND("]",CELL("filename",$A$1))+1,255)&amp;"|"&amp;$C671,Fonte_OM_Objeto!$G:$G,Fonte_OM_Objeto!$K:$K),"")</f>
        <v/>
      </c>
    </row>
    <row r="672" spans="1:32" s="1" customFormat="1" ht="19.7" customHeight="1" x14ac:dyDescent="0.2">
      <c r="A672" s="9" t="s">
        <v>30</v>
      </c>
      <c r="B672" s="9" t="s">
        <v>31</v>
      </c>
      <c r="C672" s="9" t="s">
        <v>5876</v>
      </c>
      <c r="D672" s="9" t="s">
        <v>33</v>
      </c>
      <c r="E672" s="9"/>
      <c r="F672" s="9" t="s">
        <v>5065</v>
      </c>
      <c r="G672" s="9" t="s">
        <v>5064</v>
      </c>
      <c r="H672" s="13" t="str">
        <f>IF($D672="BANCADA ESTADUAL (RP 7)","BANCADA ESTADUAL",IF($D672="RELATOR (RP 9)","COMISSÃO MISTA DO CONGRESSO",IFERROR(_xlfn.XLOOKUP($G672,$AH:$AH,$AI:$AI),IFERROR(_xlfn.XLOOKUP($G672,'2021'!$F:$F,'2021'!$G:$G),IFERROR(_xlfn.XLOOKUP($G672,'2022'!$G:$G,'2022'!$H:$H),IFERROR(_xlfn.XLOOKUP($G672,'2023'!$G:$G,'2023'!$H:$H),IFERROR(_xlfn.XLOOKUP($G672,'2019'!$G:$G,'2019'!$H:$H),IFERROR(_xlfn.XLOOKUP($G672,'2024'!$G:$G,'2024'!$H:$H),IFERROR(_xlfn.XLOOKUP($G672,'2025'!$G:$G,'2025'!$H:$H),IFERROR(_xlfn.XLOOKUP($G672,'2026'!$G:$G,'2026'!$H:$H),""))))))))))</f>
        <v>DEPUTADO FEDERAL</v>
      </c>
      <c r="I672" s="9" t="s">
        <v>1373</v>
      </c>
      <c r="J672" s="9" t="s">
        <v>173</v>
      </c>
      <c r="K672" s="9" t="s">
        <v>40</v>
      </c>
      <c r="L672" s="9" t="s">
        <v>41</v>
      </c>
      <c r="M672" s="9" t="s">
        <v>232</v>
      </c>
      <c r="N672" s="9" t="s">
        <v>233</v>
      </c>
      <c r="O672" s="9" t="s">
        <v>4873</v>
      </c>
      <c r="P672" s="9" t="s">
        <v>45</v>
      </c>
      <c r="Q672" s="9" t="s">
        <v>235</v>
      </c>
      <c r="R672" s="9" t="s">
        <v>45</v>
      </c>
      <c r="S672" s="9" t="s">
        <v>5277</v>
      </c>
      <c r="T672" s="9" t="s">
        <v>2499</v>
      </c>
      <c r="U672" s="9" t="s">
        <v>1373</v>
      </c>
      <c r="V672" s="9" t="s">
        <v>5283</v>
      </c>
      <c r="W672" s="9" t="s">
        <v>51</v>
      </c>
      <c r="X672" s="9" t="s">
        <v>52</v>
      </c>
      <c r="Y672" s="9" t="s">
        <v>5275</v>
      </c>
      <c r="Z672" s="9" t="s">
        <v>54</v>
      </c>
      <c r="AA672" s="9" t="s">
        <v>55</v>
      </c>
      <c r="AB672" s="9" t="s">
        <v>5248</v>
      </c>
      <c r="AC672" s="12">
        <v>2880000</v>
      </c>
      <c r="AD672" s="6"/>
      <c r="AE672" s="10" t="str" cm="1">
        <f t="array" aca="1" ref="AE672" ca="1">IFERROR(_xlfn.XLOOKUP(MID(CELL("filename",$A$1),FIND("]",CELL("filename",$A$1))+1,255)&amp;"|"&amp;$C672,Fonte_OM_Objeto!$G:$G,Fonte_OM_Objeto!$J:$J),"")</f>
        <v/>
      </c>
      <c r="AF672" s="10" t="str" cm="1">
        <f t="array" aca="1" ref="AF672" ca="1">IFERROR(_xlfn.XLOOKUP(MID(CELL("filename",$A$1),FIND("]",CELL("filename",$A$1))+1,255)&amp;"|"&amp;$C672,Fonte_OM_Objeto!$G:$G,Fonte_OM_Objeto!$K:$K),"")</f>
        <v/>
      </c>
    </row>
    <row r="673" spans="1:32" s="1" customFormat="1" ht="19.7" customHeight="1" x14ac:dyDescent="0.2">
      <c r="A673" s="9" t="s">
        <v>30</v>
      </c>
      <c r="B673" s="9" t="s">
        <v>31</v>
      </c>
      <c r="C673" s="9" t="s">
        <v>5876</v>
      </c>
      <c r="D673" s="9" t="s">
        <v>33</v>
      </c>
      <c r="E673" s="9"/>
      <c r="F673" s="9" t="s">
        <v>5065</v>
      </c>
      <c r="G673" s="9" t="s">
        <v>5064</v>
      </c>
      <c r="H673" s="13" t="str">
        <f>IF($D673="BANCADA ESTADUAL (RP 7)","BANCADA ESTADUAL",IF($D673="RELATOR (RP 9)","COMISSÃO MISTA DO CONGRESSO",IFERROR(_xlfn.XLOOKUP($G673,$AH:$AH,$AI:$AI),IFERROR(_xlfn.XLOOKUP($G673,'2021'!$F:$F,'2021'!$G:$G),IFERROR(_xlfn.XLOOKUP($G673,'2022'!$G:$G,'2022'!$H:$H),IFERROR(_xlfn.XLOOKUP($G673,'2023'!$G:$G,'2023'!$H:$H),IFERROR(_xlfn.XLOOKUP($G673,'2019'!$G:$G,'2019'!$H:$H),IFERROR(_xlfn.XLOOKUP($G673,'2024'!$G:$G,'2024'!$H:$H),IFERROR(_xlfn.XLOOKUP($G673,'2025'!$G:$G,'2025'!$H:$H),IFERROR(_xlfn.XLOOKUP($G673,'2026'!$G:$G,'2026'!$H:$H),""))))))))))</f>
        <v>DEPUTADO FEDERAL</v>
      </c>
      <c r="I673" s="9" t="s">
        <v>1373</v>
      </c>
      <c r="J673" s="9" t="s">
        <v>173</v>
      </c>
      <c r="K673" s="9" t="s">
        <v>40</v>
      </c>
      <c r="L673" s="9" t="s">
        <v>41</v>
      </c>
      <c r="M673" s="9" t="s">
        <v>232</v>
      </c>
      <c r="N673" s="9" t="s">
        <v>233</v>
      </c>
      <c r="O673" s="9" t="s">
        <v>4873</v>
      </c>
      <c r="P673" s="9" t="s">
        <v>45</v>
      </c>
      <c r="Q673" s="9" t="s">
        <v>235</v>
      </c>
      <c r="R673" s="9" t="s">
        <v>45</v>
      </c>
      <c r="S673" s="9" t="s">
        <v>5277</v>
      </c>
      <c r="T673" s="9" t="s">
        <v>2499</v>
      </c>
      <c r="U673" s="9" t="s">
        <v>1373</v>
      </c>
      <c r="V673" s="9" t="s">
        <v>5283</v>
      </c>
      <c r="W673" s="9" t="s">
        <v>51</v>
      </c>
      <c r="X673" s="9" t="s">
        <v>52</v>
      </c>
      <c r="Y673" s="9" t="s">
        <v>53</v>
      </c>
      <c r="Z673" s="9" t="s">
        <v>54</v>
      </c>
      <c r="AA673" s="9" t="s">
        <v>55</v>
      </c>
      <c r="AB673" s="9" t="s">
        <v>5248</v>
      </c>
      <c r="AC673" s="12">
        <v>120000</v>
      </c>
      <c r="AD673" s="6"/>
      <c r="AE673" s="10" t="str" cm="1">
        <f t="array" aca="1" ref="AE673" ca="1">IFERROR(_xlfn.XLOOKUP(MID(CELL("filename",$A$1),FIND("]",CELL("filename",$A$1))+1,255)&amp;"|"&amp;$C673,Fonte_OM_Objeto!$G:$G,Fonte_OM_Objeto!$J:$J),"")</f>
        <v/>
      </c>
      <c r="AF673" s="10" t="str" cm="1">
        <f t="array" aca="1" ref="AF673" ca="1">IFERROR(_xlfn.XLOOKUP(MID(CELL("filename",$A$1),FIND("]",CELL("filename",$A$1))+1,255)&amp;"|"&amp;$C673,Fonte_OM_Objeto!$G:$G,Fonte_OM_Objeto!$K:$K),"")</f>
        <v/>
      </c>
    </row>
    <row r="674" spans="1:32" s="1" customFormat="1" ht="19.7" customHeight="1" x14ac:dyDescent="0.2">
      <c r="A674" s="9" t="s">
        <v>30</v>
      </c>
      <c r="B674" s="9" t="s">
        <v>31</v>
      </c>
      <c r="C674" s="9" t="s">
        <v>5875</v>
      </c>
      <c r="D674" s="9" t="s">
        <v>33</v>
      </c>
      <c r="E674" s="9"/>
      <c r="F674" s="9" t="s">
        <v>5065</v>
      </c>
      <c r="G674" s="9" t="s">
        <v>5064</v>
      </c>
      <c r="H674" s="13" t="str">
        <f>IF($D674="BANCADA ESTADUAL (RP 7)","BANCADA ESTADUAL",IF($D674="RELATOR (RP 9)","COMISSÃO MISTA DO CONGRESSO",IFERROR(_xlfn.XLOOKUP($G674,$AH:$AH,$AI:$AI),IFERROR(_xlfn.XLOOKUP($G674,'2021'!$F:$F,'2021'!$G:$G),IFERROR(_xlfn.XLOOKUP($G674,'2022'!$G:$G,'2022'!$H:$H),IFERROR(_xlfn.XLOOKUP($G674,'2023'!$G:$G,'2023'!$H:$H),IFERROR(_xlfn.XLOOKUP($G674,'2019'!$G:$G,'2019'!$H:$H),IFERROR(_xlfn.XLOOKUP($G674,'2024'!$G:$G,'2024'!$H:$H),IFERROR(_xlfn.XLOOKUP($G674,'2025'!$G:$G,'2025'!$H:$H),IFERROR(_xlfn.XLOOKUP($G674,'2026'!$G:$G,'2026'!$H:$H),""))))))))))</f>
        <v>DEPUTADO FEDERAL</v>
      </c>
      <c r="I674" s="9" t="s">
        <v>1373</v>
      </c>
      <c r="J674" s="9" t="s">
        <v>173</v>
      </c>
      <c r="K674" s="9" t="s">
        <v>40</v>
      </c>
      <c r="L674" s="9" t="s">
        <v>41</v>
      </c>
      <c r="M674" s="9" t="s">
        <v>232</v>
      </c>
      <c r="N674" s="9" t="s">
        <v>233</v>
      </c>
      <c r="O674" s="9" t="s">
        <v>5745</v>
      </c>
      <c r="P674" s="9" t="s">
        <v>45</v>
      </c>
      <c r="Q674" s="9" t="s">
        <v>235</v>
      </c>
      <c r="R674" s="9" t="s">
        <v>45</v>
      </c>
      <c r="S674" s="9" t="s">
        <v>5277</v>
      </c>
      <c r="T674" s="9" t="s">
        <v>2499</v>
      </c>
      <c r="U674" s="9" t="s">
        <v>1373</v>
      </c>
      <c r="V674" s="9" t="s">
        <v>5283</v>
      </c>
      <c r="W674" s="9" t="s">
        <v>51</v>
      </c>
      <c r="X674" s="9" t="s">
        <v>52</v>
      </c>
      <c r="Y674" s="9" t="s">
        <v>5275</v>
      </c>
      <c r="Z674" s="9" t="s">
        <v>5207</v>
      </c>
      <c r="AA674" s="9" t="s">
        <v>55</v>
      </c>
      <c r="AB674" s="9" t="s">
        <v>5248</v>
      </c>
      <c r="AC674" s="12">
        <v>0</v>
      </c>
      <c r="AD674" s="6"/>
      <c r="AE674" s="10" t="str" cm="1">
        <f t="array" aca="1" ref="AE674" ca="1">IFERROR(_xlfn.XLOOKUP(MID(CELL("filename",$A$1),FIND("]",CELL("filename",$A$1))+1,255)&amp;"|"&amp;$C674,Fonte_OM_Objeto!$G:$G,Fonte_OM_Objeto!$J:$J),"")</f>
        <v/>
      </c>
      <c r="AF674" s="10" t="str" cm="1">
        <f t="array" aca="1" ref="AF674" ca="1">IFERROR(_xlfn.XLOOKUP(MID(CELL("filename",$A$1),FIND("]",CELL("filename",$A$1))+1,255)&amp;"|"&amp;$C674,Fonte_OM_Objeto!$G:$G,Fonte_OM_Objeto!$K:$K),"")</f>
        <v/>
      </c>
    </row>
    <row r="675" spans="1:32" s="1" customFormat="1" ht="19.7" customHeight="1" x14ac:dyDescent="0.2">
      <c r="A675" s="9" t="s">
        <v>30</v>
      </c>
      <c r="B675" s="9" t="s">
        <v>31</v>
      </c>
      <c r="C675" s="9" t="s">
        <v>5874</v>
      </c>
      <c r="D675" s="9" t="s">
        <v>33</v>
      </c>
      <c r="E675" s="9"/>
      <c r="F675" s="9" t="s">
        <v>5065</v>
      </c>
      <c r="G675" s="9" t="s">
        <v>5064</v>
      </c>
      <c r="H675" s="13" t="str">
        <f>IF($D675="BANCADA ESTADUAL (RP 7)","BANCADA ESTADUAL",IF($D675="RELATOR (RP 9)","COMISSÃO MISTA DO CONGRESSO",IFERROR(_xlfn.XLOOKUP($G675,$AH:$AH,$AI:$AI),IFERROR(_xlfn.XLOOKUP($G675,'2021'!$F:$F,'2021'!$G:$G),IFERROR(_xlfn.XLOOKUP($G675,'2022'!$G:$G,'2022'!$H:$H),IFERROR(_xlfn.XLOOKUP($G675,'2023'!$G:$G,'2023'!$H:$H),IFERROR(_xlfn.XLOOKUP($G675,'2019'!$G:$G,'2019'!$H:$H),IFERROR(_xlfn.XLOOKUP($G675,'2024'!$G:$G,'2024'!$H:$H),IFERROR(_xlfn.XLOOKUP($G675,'2025'!$G:$G,'2025'!$H:$H),IFERROR(_xlfn.XLOOKUP($G675,'2026'!$G:$G,'2026'!$H:$H),""))))))))))</f>
        <v>DEPUTADO FEDERAL</v>
      </c>
      <c r="I675" s="9" t="s">
        <v>1373</v>
      </c>
      <c r="J675" s="9" t="s">
        <v>173</v>
      </c>
      <c r="K675" s="9" t="s">
        <v>40</v>
      </c>
      <c r="L675" s="9" t="s">
        <v>41</v>
      </c>
      <c r="M675" s="9" t="s">
        <v>232</v>
      </c>
      <c r="N675" s="9" t="s">
        <v>233</v>
      </c>
      <c r="O675" s="9" t="s">
        <v>5745</v>
      </c>
      <c r="P675" s="9" t="s">
        <v>45</v>
      </c>
      <c r="Q675" s="9" t="s">
        <v>235</v>
      </c>
      <c r="R675" s="9" t="s">
        <v>45</v>
      </c>
      <c r="S675" s="9" t="s">
        <v>5277</v>
      </c>
      <c r="T675" s="9" t="s">
        <v>2499</v>
      </c>
      <c r="U675" s="9" t="s">
        <v>1373</v>
      </c>
      <c r="V675" s="9" t="s">
        <v>5283</v>
      </c>
      <c r="W675" s="9" t="s">
        <v>51</v>
      </c>
      <c r="X675" s="9" t="s">
        <v>102</v>
      </c>
      <c r="Y675" s="9" t="s">
        <v>53</v>
      </c>
      <c r="Z675" s="9" t="s">
        <v>54</v>
      </c>
      <c r="AA675" s="9" t="s">
        <v>55</v>
      </c>
      <c r="AB675" s="9" t="s">
        <v>5248</v>
      </c>
      <c r="AC675" s="12">
        <v>0</v>
      </c>
      <c r="AD675" s="6"/>
      <c r="AE675" s="10" t="str" cm="1">
        <f t="array" aca="1" ref="AE675" ca="1">IFERROR(_xlfn.XLOOKUP(MID(CELL("filename",$A$1),FIND("]",CELL("filename",$A$1))+1,255)&amp;"|"&amp;$C675,Fonte_OM_Objeto!$G:$G,Fonte_OM_Objeto!$J:$J),"")</f>
        <v/>
      </c>
      <c r="AF675" s="10" t="str" cm="1">
        <f t="array" aca="1" ref="AF675" ca="1">IFERROR(_xlfn.XLOOKUP(MID(CELL("filename",$A$1),FIND("]",CELL("filename",$A$1))+1,255)&amp;"|"&amp;$C675,Fonte_OM_Objeto!$G:$G,Fonte_OM_Objeto!$K:$K),"")</f>
        <v/>
      </c>
    </row>
    <row r="676" spans="1:32" s="1" customFormat="1" ht="19.7" customHeight="1" x14ac:dyDescent="0.2">
      <c r="A676" s="9" t="s">
        <v>30</v>
      </c>
      <c r="B676" s="9" t="s">
        <v>31</v>
      </c>
      <c r="C676" s="9" t="s">
        <v>5874</v>
      </c>
      <c r="D676" s="9" t="s">
        <v>33</v>
      </c>
      <c r="E676" s="9"/>
      <c r="F676" s="9" t="s">
        <v>5065</v>
      </c>
      <c r="G676" s="9" t="s">
        <v>5064</v>
      </c>
      <c r="H676" s="13" t="str">
        <f>IF($D676="BANCADA ESTADUAL (RP 7)","BANCADA ESTADUAL",IF($D676="RELATOR (RP 9)","COMISSÃO MISTA DO CONGRESSO",IFERROR(_xlfn.XLOOKUP($G676,$AH:$AH,$AI:$AI),IFERROR(_xlfn.XLOOKUP($G676,'2021'!$F:$F,'2021'!$G:$G),IFERROR(_xlfn.XLOOKUP($G676,'2022'!$G:$G,'2022'!$H:$H),IFERROR(_xlfn.XLOOKUP($G676,'2023'!$G:$G,'2023'!$H:$H),IFERROR(_xlfn.XLOOKUP($G676,'2019'!$G:$G,'2019'!$H:$H),IFERROR(_xlfn.XLOOKUP($G676,'2024'!$G:$G,'2024'!$H:$H),IFERROR(_xlfn.XLOOKUP($G676,'2025'!$G:$G,'2025'!$H:$H),IFERROR(_xlfn.XLOOKUP($G676,'2026'!$G:$G,'2026'!$H:$H),""))))))))))</f>
        <v>DEPUTADO FEDERAL</v>
      </c>
      <c r="I676" s="9" t="s">
        <v>1373</v>
      </c>
      <c r="J676" s="9" t="s">
        <v>173</v>
      </c>
      <c r="K676" s="9" t="s">
        <v>40</v>
      </c>
      <c r="L676" s="9" t="s">
        <v>41</v>
      </c>
      <c r="M676" s="9" t="s">
        <v>232</v>
      </c>
      <c r="N676" s="9" t="s">
        <v>233</v>
      </c>
      <c r="O676" s="9" t="s">
        <v>5745</v>
      </c>
      <c r="P676" s="9" t="s">
        <v>45</v>
      </c>
      <c r="Q676" s="9" t="s">
        <v>235</v>
      </c>
      <c r="R676" s="9" t="s">
        <v>45</v>
      </c>
      <c r="S676" s="9" t="s">
        <v>5277</v>
      </c>
      <c r="T676" s="9" t="s">
        <v>2499</v>
      </c>
      <c r="U676" s="9" t="s">
        <v>1373</v>
      </c>
      <c r="V676" s="9" t="s">
        <v>5283</v>
      </c>
      <c r="W676" s="9" t="s">
        <v>51</v>
      </c>
      <c r="X676" s="9" t="s">
        <v>52</v>
      </c>
      <c r="Y676" s="9" t="s">
        <v>5275</v>
      </c>
      <c r="Z676" s="9" t="s">
        <v>54</v>
      </c>
      <c r="AA676" s="9" t="s">
        <v>55</v>
      </c>
      <c r="AB676" s="9" t="s">
        <v>5248</v>
      </c>
      <c r="AC676" s="12">
        <v>0</v>
      </c>
      <c r="AD676" s="6"/>
      <c r="AE676" s="10" t="str" cm="1">
        <f t="array" aca="1" ref="AE676" ca="1">IFERROR(_xlfn.XLOOKUP(MID(CELL("filename",$A$1),FIND("]",CELL("filename",$A$1))+1,255)&amp;"|"&amp;$C676,Fonte_OM_Objeto!$G:$G,Fonte_OM_Objeto!$J:$J),"")</f>
        <v/>
      </c>
      <c r="AF676" s="10" t="str" cm="1">
        <f t="array" aca="1" ref="AF676" ca="1">IFERROR(_xlfn.XLOOKUP(MID(CELL("filename",$A$1),FIND("]",CELL("filename",$A$1))+1,255)&amp;"|"&amp;$C676,Fonte_OM_Objeto!$G:$G,Fonte_OM_Objeto!$K:$K),"")</f>
        <v/>
      </c>
    </row>
    <row r="677" spans="1:32" s="1" customFormat="1" ht="19.7" customHeight="1" x14ac:dyDescent="0.2">
      <c r="A677" s="9" t="s">
        <v>30</v>
      </c>
      <c r="B677" s="9" t="s">
        <v>31</v>
      </c>
      <c r="C677" s="9" t="s">
        <v>5874</v>
      </c>
      <c r="D677" s="9" t="s">
        <v>33</v>
      </c>
      <c r="E677" s="9"/>
      <c r="F677" s="9" t="s">
        <v>5065</v>
      </c>
      <c r="G677" s="9" t="s">
        <v>5064</v>
      </c>
      <c r="H677" s="13" t="str">
        <f>IF($D677="BANCADA ESTADUAL (RP 7)","BANCADA ESTADUAL",IF($D677="RELATOR (RP 9)","COMISSÃO MISTA DO CONGRESSO",IFERROR(_xlfn.XLOOKUP($G677,$AH:$AH,$AI:$AI),IFERROR(_xlfn.XLOOKUP($G677,'2021'!$F:$F,'2021'!$G:$G),IFERROR(_xlfn.XLOOKUP($G677,'2022'!$G:$G,'2022'!$H:$H),IFERROR(_xlfn.XLOOKUP($G677,'2023'!$G:$G,'2023'!$H:$H),IFERROR(_xlfn.XLOOKUP($G677,'2019'!$G:$G,'2019'!$H:$H),IFERROR(_xlfn.XLOOKUP($G677,'2024'!$G:$G,'2024'!$H:$H),IFERROR(_xlfn.XLOOKUP($G677,'2025'!$G:$G,'2025'!$H:$H),IFERROR(_xlfn.XLOOKUP($G677,'2026'!$G:$G,'2026'!$H:$H),""))))))))))</f>
        <v>DEPUTADO FEDERAL</v>
      </c>
      <c r="I677" s="9" t="s">
        <v>1373</v>
      </c>
      <c r="J677" s="9" t="s">
        <v>173</v>
      </c>
      <c r="K677" s="9" t="s">
        <v>40</v>
      </c>
      <c r="L677" s="9" t="s">
        <v>41</v>
      </c>
      <c r="M677" s="9" t="s">
        <v>232</v>
      </c>
      <c r="N677" s="9" t="s">
        <v>233</v>
      </c>
      <c r="O677" s="9" t="s">
        <v>5745</v>
      </c>
      <c r="P677" s="9" t="s">
        <v>45</v>
      </c>
      <c r="Q677" s="9" t="s">
        <v>235</v>
      </c>
      <c r="R677" s="9" t="s">
        <v>45</v>
      </c>
      <c r="S677" s="9" t="s">
        <v>5277</v>
      </c>
      <c r="T677" s="9" t="s">
        <v>2499</v>
      </c>
      <c r="U677" s="9" t="s">
        <v>1373</v>
      </c>
      <c r="V677" s="9" t="s">
        <v>5283</v>
      </c>
      <c r="W677" s="9" t="s">
        <v>51</v>
      </c>
      <c r="X677" s="9" t="s">
        <v>52</v>
      </c>
      <c r="Y677" s="9" t="s">
        <v>5275</v>
      </c>
      <c r="Z677" s="9" t="s">
        <v>5207</v>
      </c>
      <c r="AA677" s="9" t="s">
        <v>55</v>
      </c>
      <c r="AB677" s="9" t="s">
        <v>5248</v>
      </c>
      <c r="AC677" s="12">
        <v>0</v>
      </c>
      <c r="AD677" s="6"/>
      <c r="AE677" s="10" t="str" cm="1">
        <f t="array" aca="1" ref="AE677" ca="1">IFERROR(_xlfn.XLOOKUP(MID(CELL("filename",$A$1),FIND("]",CELL("filename",$A$1))+1,255)&amp;"|"&amp;$C677,Fonte_OM_Objeto!$G:$G,Fonte_OM_Objeto!$J:$J),"")</f>
        <v/>
      </c>
      <c r="AF677" s="10" t="str" cm="1">
        <f t="array" aca="1" ref="AF677" ca="1">IFERROR(_xlfn.XLOOKUP(MID(CELL("filename",$A$1),FIND("]",CELL("filename",$A$1))+1,255)&amp;"|"&amp;$C677,Fonte_OM_Objeto!$G:$G,Fonte_OM_Objeto!$K:$K),"")</f>
        <v/>
      </c>
    </row>
    <row r="678" spans="1:32" s="1" customFormat="1" ht="19.7" customHeight="1" x14ac:dyDescent="0.2">
      <c r="A678" s="9" t="s">
        <v>30</v>
      </c>
      <c r="B678" s="9" t="s">
        <v>31</v>
      </c>
      <c r="C678" s="9" t="s">
        <v>5874</v>
      </c>
      <c r="D678" s="9" t="s">
        <v>33</v>
      </c>
      <c r="E678" s="9"/>
      <c r="F678" s="9" t="s">
        <v>5065</v>
      </c>
      <c r="G678" s="9" t="s">
        <v>5064</v>
      </c>
      <c r="H678" s="13" t="str">
        <f>IF($D678="BANCADA ESTADUAL (RP 7)","BANCADA ESTADUAL",IF($D678="RELATOR (RP 9)","COMISSÃO MISTA DO CONGRESSO",IFERROR(_xlfn.XLOOKUP($G678,$AH:$AH,$AI:$AI),IFERROR(_xlfn.XLOOKUP($G678,'2021'!$F:$F,'2021'!$G:$G),IFERROR(_xlfn.XLOOKUP($G678,'2022'!$G:$G,'2022'!$H:$H),IFERROR(_xlfn.XLOOKUP($G678,'2023'!$G:$G,'2023'!$H:$H),IFERROR(_xlfn.XLOOKUP($G678,'2019'!$G:$G,'2019'!$H:$H),IFERROR(_xlfn.XLOOKUP($G678,'2024'!$G:$G,'2024'!$H:$H),IFERROR(_xlfn.XLOOKUP($G678,'2025'!$G:$G,'2025'!$H:$H),IFERROR(_xlfn.XLOOKUP($G678,'2026'!$G:$G,'2026'!$H:$H),""))))))))))</f>
        <v>DEPUTADO FEDERAL</v>
      </c>
      <c r="I678" s="9" t="s">
        <v>1373</v>
      </c>
      <c r="J678" s="9" t="s">
        <v>173</v>
      </c>
      <c r="K678" s="9" t="s">
        <v>40</v>
      </c>
      <c r="L678" s="9" t="s">
        <v>41</v>
      </c>
      <c r="M678" s="9" t="s">
        <v>232</v>
      </c>
      <c r="N678" s="9" t="s">
        <v>233</v>
      </c>
      <c r="O678" s="9" t="s">
        <v>5745</v>
      </c>
      <c r="P678" s="9" t="s">
        <v>45</v>
      </c>
      <c r="Q678" s="9" t="s">
        <v>235</v>
      </c>
      <c r="R678" s="9" t="s">
        <v>45</v>
      </c>
      <c r="S678" s="9" t="s">
        <v>5277</v>
      </c>
      <c r="T678" s="9" t="s">
        <v>2499</v>
      </c>
      <c r="U678" s="9" t="s">
        <v>1373</v>
      </c>
      <c r="V678" s="9" t="s">
        <v>5283</v>
      </c>
      <c r="W678" s="9" t="s">
        <v>51</v>
      </c>
      <c r="X678" s="9" t="s">
        <v>52</v>
      </c>
      <c r="Y678" s="9" t="s">
        <v>53</v>
      </c>
      <c r="Z678" s="9" t="s">
        <v>54</v>
      </c>
      <c r="AA678" s="9" t="s">
        <v>55</v>
      </c>
      <c r="AB678" s="9" t="s">
        <v>5248</v>
      </c>
      <c r="AC678" s="12">
        <v>0</v>
      </c>
      <c r="AD678" s="6"/>
      <c r="AE678" s="10" t="str" cm="1">
        <f t="array" aca="1" ref="AE678" ca="1">IFERROR(_xlfn.XLOOKUP(MID(CELL("filename",$A$1),FIND("]",CELL("filename",$A$1))+1,255)&amp;"|"&amp;$C678,Fonte_OM_Objeto!$G:$G,Fonte_OM_Objeto!$J:$J),"")</f>
        <v/>
      </c>
      <c r="AF678" s="10" t="str" cm="1">
        <f t="array" aca="1" ref="AF678" ca="1">IFERROR(_xlfn.XLOOKUP(MID(CELL("filename",$A$1),FIND("]",CELL("filename",$A$1))+1,255)&amp;"|"&amp;$C678,Fonte_OM_Objeto!$G:$G,Fonte_OM_Objeto!$K:$K),"")</f>
        <v/>
      </c>
    </row>
    <row r="679" spans="1:32" s="1" customFormat="1" ht="19.7" customHeight="1" x14ac:dyDescent="0.2">
      <c r="A679" s="9" t="s">
        <v>30</v>
      </c>
      <c r="B679" s="9" t="s">
        <v>31</v>
      </c>
      <c r="C679" s="9" t="s">
        <v>5873</v>
      </c>
      <c r="D679" s="9" t="s">
        <v>33</v>
      </c>
      <c r="E679" s="9"/>
      <c r="F679" s="9" t="s">
        <v>5065</v>
      </c>
      <c r="G679" s="9" t="s">
        <v>5064</v>
      </c>
      <c r="H679" s="13" t="str">
        <f>IF($D679="BANCADA ESTADUAL (RP 7)","BANCADA ESTADUAL",IF($D679="RELATOR (RP 9)","COMISSÃO MISTA DO CONGRESSO",IFERROR(_xlfn.XLOOKUP($G679,$AH:$AH,$AI:$AI),IFERROR(_xlfn.XLOOKUP($G679,'2021'!$F:$F,'2021'!$G:$G),IFERROR(_xlfn.XLOOKUP($G679,'2022'!$G:$G,'2022'!$H:$H),IFERROR(_xlfn.XLOOKUP($G679,'2023'!$G:$G,'2023'!$H:$H),IFERROR(_xlfn.XLOOKUP($G679,'2019'!$G:$G,'2019'!$H:$H),IFERROR(_xlfn.XLOOKUP($G679,'2024'!$G:$G,'2024'!$H:$H),IFERROR(_xlfn.XLOOKUP($G679,'2025'!$G:$G,'2025'!$H:$H),IFERROR(_xlfn.XLOOKUP($G679,'2026'!$G:$G,'2026'!$H:$H),""))))))))))</f>
        <v>DEPUTADO FEDERAL</v>
      </c>
      <c r="I679" s="9" t="s">
        <v>1373</v>
      </c>
      <c r="J679" s="9" t="s">
        <v>173</v>
      </c>
      <c r="K679" s="9" t="s">
        <v>40</v>
      </c>
      <c r="L679" s="9" t="s">
        <v>41</v>
      </c>
      <c r="M679" s="9" t="s">
        <v>232</v>
      </c>
      <c r="N679" s="9" t="s">
        <v>233</v>
      </c>
      <c r="O679" s="9" t="s">
        <v>5745</v>
      </c>
      <c r="P679" s="9" t="s">
        <v>45</v>
      </c>
      <c r="Q679" s="9" t="s">
        <v>235</v>
      </c>
      <c r="R679" s="9" t="s">
        <v>45</v>
      </c>
      <c r="S679" s="9" t="s">
        <v>5277</v>
      </c>
      <c r="T679" s="9" t="s">
        <v>2499</v>
      </c>
      <c r="U679" s="9" t="s">
        <v>1373</v>
      </c>
      <c r="V679" s="9" t="s">
        <v>5283</v>
      </c>
      <c r="W679" s="9" t="s">
        <v>51</v>
      </c>
      <c r="X679" s="9" t="s">
        <v>52</v>
      </c>
      <c r="Y679" s="9" t="s">
        <v>5275</v>
      </c>
      <c r="Z679" s="9" t="s">
        <v>54</v>
      </c>
      <c r="AA679" s="9" t="s">
        <v>55</v>
      </c>
      <c r="AB679" s="9" t="s">
        <v>5234</v>
      </c>
      <c r="AC679" s="12">
        <v>0</v>
      </c>
      <c r="AD679" s="6"/>
      <c r="AE679" s="10" t="str" cm="1">
        <f t="array" aca="1" ref="AE679" ca="1">IFERROR(_xlfn.XLOOKUP(MID(CELL("filename",$A$1),FIND("]",CELL("filename",$A$1))+1,255)&amp;"|"&amp;$C679,Fonte_OM_Objeto!$G:$G,Fonte_OM_Objeto!$J:$J),"")</f>
        <v/>
      </c>
      <c r="AF679" s="10" t="str" cm="1">
        <f t="array" aca="1" ref="AF679" ca="1">IFERROR(_xlfn.XLOOKUP(MID(CELL("filename",$A$1),FIND("]",CELL("filename",$A$1))+1,255)&amp;"|"&amp;$C679,Fonte_OM_Objeto!$G:$G,Fonte_OM_Objeto!$K:$K),"")</f>
        <v/>
      </c>
    </row>
    <row r="680" spans="1:32" s="1" customFormat="1" ht="19.7" customHeight="1" x14ac:dyDescent="0.2">
      <c r="A680" s="9" t="s">
        <v>30</v>
      </c>
      <c r="B680" s="9" t="s">
        <v>31</v>
      </c>
      <c r="C680" s="9" t="s">
        <v>5872</v>
      </c>
      <c r="D680" s="9" t="s">
        <v>33</v>
      </c>
      <c r="E680" s="9"/>
      <c r="F680" s="9" t="s">
        <v>5065</v>
      </c>
      <c r="G680" s="9" t="s">
        <v>5064</v>
      </c>
      <c r="H680" s="13" t="str">
        <f>IF($D680="BANCADA ESTADUAL (RP 7)","BANCADA ESTADUAL",IF($D680="RELATOR (RP 9)","COMISSÃO MISTA DO CONGRESSO",IFERROR(_xlfn.XLOOKUP($G680,$AH:$AH,$AI:$AI),IFERROR(_xlfn.XLOOKUP($G680,'2021'!$F:$F,'2021'!$G:$G),IFERROR(_xlfn.XLOOKUP($G680,'2022'!$G:$G,'2022'!$H:$H),IFERROR(_xlfn.XLOOKUP($G680,'2023'!$G:$G,'2023'!$H:$H),IFERROR(_xlfn.XLOOKUP($G680,'2019'!$G:$G,'2019'!$H:$H),IFERROR(_xlfn.XLOOKUP($G680,'2024'!$G:$G,'2024'!$H:$H),IFERROR(_xlfn.XLOOKUP($G680,'2025'!$G:$G,'2025'!$H:$H),IFERROR(_xlfn.XLOOKUP($G680,'2026'!$G:$G,'2026'!$H:$H),""))))))))))</f>
        <v>DEPUTADO FEDERAL</v>
      </c>
      <c r="I680" s="9" t="s">
        <v>1373</v>
      </c>
      <c r="J680" s="9" t="s">
        <v>173</v>
      </c>
      <c r="K680" s="9" t="s">
        <v>40</v>
      </c>
      <c r="L680" s="9" t="s">
        <v>41</v>
      </c>
      <c r="M680" s="9" t="s">
        <v>232</v>
      </c>
      <c r="N680" s="9" t="s">
        <v>233</v>
      </c>
      <c r="O680" s="9" t="s">
        <v>5745</v>
      </c>
      <c r="P680" s="9" t="s">
        <v>45</v>
      </c>
      <c r="Q680" s="9" t="s">
        <v>235</v>
      </c>
      <c r="R680" s="9" t="s">
        <v>45</v>
      </c>
      <c r="S680" s="9" t="s">
        <v>5277</v>
      </c>
      <c r="T680" s="9" t="s">
        <v>2499</v>
      </c>
      <c r="U680" s="9" t="s">
        <v>1373</v>
      </c>
      <c r="V680" s="9" t="s">
        <v>5283</v>
      </c>
      <c r="W680" s="9" t="s">
        <v>51</v>
      </c>
      <c r="X680" s="9" t="s">
        <v>52</v>
      </c>
      <c r="Y680" s="9" t="s">
        <v>5275</v>
      </c>
      <c r="Z680" s="9" t="s">
        <v>5207</v>
      </c>
      <c r="AA680" s="9" t="s">
        <v>55</v>
      </c>
      <c r="AB680" s="9" t="s">
        <v>5234</v>
      </c>
      <c r="AC680" s="12">
        <v>0</v>
      </c>
      <c r="AD680" s="6"/>
      <c r="AE680" s="10" t="str" cm="1">
        <f t="array" aca="1" ref="AE680" ca="1">IFERROR(_xlfn.XLOOKUP(MID(CELL("filename",$A$1),FIND("]",CELL("filename",$A$1))+1,255)&amp;"|"&amp;$C680,Fonte_OM_Objeto!$G:$G,Fonte_OM_Objeto!$J:$J),"")</f>
        <v/>
      </c>
      <c r="AF680" s="10" t="str" cm="1">
        <f t="array" aca="1" ref="AF680" ca="1">IFERROR(_xlfn.XLOOKUP(MID(CELL("filename",$A$1),FIND("]",CELL("filename",$A$1))+1,255)&amp;"|"&amp;$C680,Fonte_OM_Objeto!$G:$G,Fonte_OM_Objeto!$K:$K),"")</f>
        <v/>
      </c>
    </row>
    <row r="681" spans="1:32" s="1" customFormat="1" ht="19.7" customHeight="1" x14ac:dyDescent="0.2">
      <c r="A681" s="9" t="s">
        <v>30</v>
      </c>
      <c r="B681" s="9" t="s">
        <v>31</v>
      </c>
      <c r="C681" s="9" t="s">
        <v>5872</v>
      </c>
      <c r="D681" s="9" t="s">
        <v>33</v>
      </c>
      <c r="E681" s="9"/>
      <c r="F681" s="9" t="s">
        <v>5065</v>
      </c>
      <c r="G681" s="9" t="s">
        <v>5064</v>
      </c>
      <c r="H681" s="13" t="str">
        <f>IF($D681="BANCADA ESTADUAL (RP 7)","BANCADA ESTADUAL",IF($D681="RELATOR (RP 9)","COMISSÃO MISTA DO CONGRESSO",IFERROR(_xlfn.XLOOKUP($G681,$AH:$AH,$AI:$AI),IFERROR(_xlfn.XLOOKUP($G681,'2021'!$F:$F,'2021'!$G:$G),IFERROR(_xlfn.XLOOKUP($G681,'2022'!$G:$G,'2022'!$H:$H),IFERROR(_xlfn.XLOOKUP($G681,'2023'!$G:$G,'2023'!$H:$H),IFERROR(_xlfn.XLOOKUP($G681,'2019'!$G:$G,'2019'!$H:$H),IFERROR(_xlfn.XLOOKUP($G681,'2024'!$G:$G,'2024'!$H:$H),IFERROR(_xlfn.XLOOKUP($G681,'2025'!$G:$G,'2025'!$H:$H),IFERROR(_xlfn.XLOOKUP($G681,'2026'!$G:$G,'2026'!$H:$H),""))))))))))</f>
        <v>DEPUTADO FEDERAL</v>
      </c>
      <c r="I681" s="9" t="s">
        <v>1373</v>
      </c>
      <c r="J681" s="9" t="s">
        <v>173</v>
      </c>
      <c r="K681" s="9" t="s">
        <v>40</v>
      </c>
      <c r="L681" s="9" t="s">
        <v>41</v>
      </c>
      <c r="M681" s="9" t="s">
        <v>232</v>
      </c>
      <c r="N681" s="9" t="s">
        <v>233</v>
      </c>
      <c r="O681" s="9" t="s">
        <v>5871</v>
      </c>
      <c r="P681" s="9" t="s">
        <v>45</v>
      </c>
      <c r="Q681" s="9" t="s">
        <v>235</v>
      </c>
      <c r="R681" s="9" t="s">
        <v>45</v>
      </c>
      <c r="S681" s="9" t="s">
        <v>5277</v>
      </c>
      <c r="T681" s="9" t="s">
        <v>5440</v>
      </c>
      <c r="U681" s="9" t="s">
        <v>1373</v>
      </c>
      <c r="V681" s="9" t="s">
        <v>5439</v>
      </c>
      <c r="W681" s="9" t="s">
        <v>51</v>
      </c>
      <c r="X681" s="9" t="s">
        <v>102</v>
      </c>
      <c r="Y681" s="9" t="s">
        <v>53</v>
      </c>
      <c r="Z681" s="9" t="s">
        <v>54</v>
      </c>
      <c r="AA681" s="9" t="s">
        <v>55</v>
      </c>
      <c r="AB681" s="9" t="s">
        <v>5248</v>
      </c>
      <c r="AC681" s="12">
        <v>0</v>
      </c>
      <c r="AD681" s="6"/>
      <c r="AE681" s="10" t="str" cm="1">
        <f t="array" aca="1" ref="AE681" ca="1">IFERROR(_xlfn.XLOOKUP(MID(CELL("filename",$A$1),FIND("]",CELL("filename",$A$1))+1,255)&amp;"|"&amp;$C681,Fonte_OM_Objeto!$G:$G,Fonte_OM_Objeto!$J:$J),"")</f>
        <v/>
      </c>
      <c r="AF681" s="10" t="str" cm="1">
        <f t="array" aca="1" ref="AF681" ca="1">IFERROR(_xlfn.XLOOKUP(MID(CELL("filename",$A$1),FIND("]",CELL("filename",$A$1))+1,255)&amp;"|"&amp;$C681,Fonte_OM_Objeto!$G:$G,Fonte_OM_Objeto!$K:$K),"")</f>
        <v/>
      </c>
    </row>
    <row r="682" spans="1:32" s="1" customFormat="1" ht="19.7" customHeight="1" x14ac:dyDescent="0.2">
      <c r="A682" s="9" t="s">
        <v>30</v>
      </c>
      <c r="B682" s="9" t="s">
        <v>31</v>
      </c>
      <c r="C682" s="9" t="s">
        <v>5872</v>
      </c>
      <c r="D682" s="9" t="s">
        <v>33</v>
      </c>
      <c r="E682" s="9"/>
      <c r="F682" s="9" t="s">
        <v>5065</v>
      </c>
      <c r="G682" s="9" t="s">
        <v>5064</v>
      </c>
      <c r="H682" s="13" t="str">
        <f>IF($D682="BANCADA ESTADUAL (RP 7)","BANCADA ESTADUAL",IF($D682="RELATOR (RP 9)","COMISSÃO MISTA DO CONGRESSO",IFERROR(_xlfn.XLOOKUP($G682,$AH:$AH,$AI:$AI),IFERROR(_xlfn.XLOOKUP($G682,'2021'!$F:$F,'2021'!$G:$G),IFERROR(_xlfn.XLOOKUP($G682,'2022'!$G:$G,'2022'!$H:$H),IFERROR(_xlfn.XLOOKUP($G682,'2023'!$G:$G,'2023'!$H:$H),IFERROR(_xlfn.XLOOKUP($G682,'2019'!$G:$G,'2019'!$H:$H),IFERROR(_xlfn.XLOOKUP($G682,'2024'!$G:$G,'2024'!$H:$H),IFERROR(_xlfn.XLOOKUP($G682,'2025'!$G:$G,'2025'!$H:$H),IFERROR(_xlfn.XLOOKUP($G682,'2026'!$G:$G,'2026'!$H:$H),""))))))))))</f>
        <v>DEPUTADO FEDERAL</v>
      </c>
      <c r="I682" s="9" t="s">
        <v>1373</v>
      </c>
      <c r="J682" s="9" t="s">
        <v>173</v>
      </c>
      <c r="K682" s="9" t="s">
        <v>40</v>
      </c>
      <c r="L682" s="9" t="s">
        <v>41</v>
      </c>
      <c r="M682" s="9" t="s">
        <v>232</v>
      </c>
      <c r="N682" s="9" t="s">
        <v>233</v>
      </c>
      <c r="O682" s="9" t="s">
        <v>5871</v>
      </c>
      <c r="P682" s="9" t="s">
        <v>45</v>
      </c>
      <c r="Q682" s="9" t="s">
        <v>235</v>
      </c>
      <c r="R682" s="9" t="s">
        <v>45</v>
      </c>
      <c r="S682" s="9" t="s">
        <v>5277</v>
      </c>
      <c r="T682" s="9" t="s">
        <v>5440</v>
      </c>
      <c r="U682" s="9" t="s">
        <v>1373</v>
      </c>
      <c r="V682" s="9" t="s">
        <v>5439</v>
      </c>
      <c r="W682" s="9" t="s">
        <v>51</v>
      </c>
      <c r="X682" s="9" t="s">
        <v>52</v>
      </c>
      <c r="Y682" s="9" t="s">
        <v>5275</v>
      </c>
      <c r="Z682" s="9" t="s">
        <v>54</v>
      </c>
      <c r="AA682" s="9" t="s">
        <v>55</v>
      </c>
      <c r="AB682" s="9" t="s">
        <v>5248</v>
      </c>
      <c r="AC682" s="12">
        <v>0</v>
      </c>
      <c r="AD682" s="6"/>
      <c r="AE682" s="10" t="str" cm="1">
        <f t="array" aca="1" ref="AE682" ca="1">IFERROR(_xlfn.XLOOKUP(MID(CELL("filename",$A$1),FIND("]",CELL("filename",$A$1))+1,255)&amp;"|"&amp;$C682,Fonte_OM_Objeto!$G:$G,Fonte_OM_Objeto!$J:$J),"")</f>
        <v/>
      </c>
      <c r="AF682" s="10" t="str" cm="1">
        <f t="array" aca="1" ref="AF682" ca="1">IFERROR(_xlfn.XLOOKUP(MID(CELL("filename",$A$1),FIND("]",CELL("filename",$A$1))+1,255)&amp;"|"&amp;$C682,Fonte_OM_Objeto!$G:$G,Fonte_OM_Objeto!$K:$K),"")</f>
        <v/>
      </c>
    </row>
    <row r="683" spans="1:32" s="1" customFormat="1" ht="19.7" customHeight="1" x14ac:dyDescent="0.2">
      <c r="A683" s="9" t="s">
        <v>30</v>
      </c>
      <c r="B683" s="9" t="s">
        <v>31</v>
      </c>
      <c r="C683" s="9" t="s">
        <v>5870</v>
      </c>
      <c r="D683" s="9" t="s">
        <v>33</v>
      </c>
      <c r="E683" s="9"/>
      <c r="F683" s="9" t="s">
        <v>2994</v>
      </c>
      <c r="G683" s="9" t="s">
        <v>2993</v>
      </c>
      <c r="H683" s="13" t="str">
        <f>IF($D683="BANCADA ESTADUAL (RP 7)","BANCADA ESTADUAL",IF($D683="RELATOR (RP 9)","COMISSÃO MISTA DO CONGRESSO",IFERROR(_xlfn.XLOOKUP($G683,$AH:$AH,$AI:$AI),IFERROR(_xlfn.XLOOKUP($G683,'2021'!$F:$F,'2021'!$G:$G),IFERROR(_xlfn.XLOOKUP($G683,'2022'!$G:$G,'2022'!$H:$H),IFERROR(_xlfn.XLOOKUP($G683,'2023'!$G:$G,'2023'!$H:$H),IFERROR(_xlfn.XLOOKUP($G683,'2019'!$G:$G,'2019'!$H:$H),IFERROR(_xlfn.XLOOKUP($G683,'2024'!$G:$G,'2024'!$H:$H),IFERROR(_xlfn.XLOOKUP($G683,'2025'!$G:$G,'2025'!$H:$H),IFERROR(_xlfn.XLOOKUP($G683,'2026'!$G:$G,'2026'!$H:$H),""))))))))))</f>
        <v>DEPUTADO FEDERAL</v>
      </c>
      <c r="I683" s="9" t="s">
        <v>129</v>
      </c>
      <c r="J683" s="9" t="s">
        <v>151</v>
      </c>
      <c r="K683" s="9" t="s">
        <v>40</v>
      </c>
      <c r="L683" s="9" t="s">
        <v>41</v>
      </c>
      <c r="M683" s="9" t="s">
        <v>59</v>
      </c>
      <c r="N683" s="9" t="s">
        <v>5252</v>
      </c>
      <c r="O683" s="9" t="s">
        <v>5869</v>
      </c>
      <c r="P683" s="9" t="s">
        <v>45</v>
      </c>
      <c r="Q683" s="9" t="s">
        <v>46</v>
      </c>
      <c r="R683" s="9" t="s">
        <v>47</v>
      </c>
      <c r="S683" s="9" t="s">
        <v>5210</v>
      </c>
      <c r="T683" s="9" t="s">
        <v>5868</v>
      </c>
      <c r="U683" s="9" t="s">
        <v>129</v>
      </c>
      <c r="V683" s="9" t="s">
        <v>5262</v>
      </c>
      <c r="W683" s="9" t="s">
        <v>51</v>
      </c>
      <c r="X683" s="9" t="s">
        <v>102</v>
      </c>
      <c r="Y683" s="9" t="s">
        <v>53</v>
      </c>
      <c r="Z683" s="9" t="s">
        <v>5207</v>
      </c>
      <c r="AA683" s="9" t="s">
        <v>55</v>
      </c>
      <c r="AB683" s="9" t="s">
        <v>5248</v>
      </c>
      <c r="AC683" s="12">
        <v>100000</v>
      </c>
      <c r="AD683" s="6"/>
      <c r="AE683" s="10" t="str" cm="1">
        <f t="array" aca="1" ref="AE683" ca="1">IFERROR(_xlfn.XLOOKUP(MID(CELL("filename",$A$1),FIND("]",CELL("filename",$A$1))+1,255)&amp;"|"&amp;$C683,Fonte_OM_Objeto!$G:$G,Fonte_OM_Objeto!$J:$J),"")</f>
        <v/>
      </c>
      <c r="AF683" s="10" t="str" cm="1">
        <f t="array" aca="1" ref="AF683" ca="1">IFERROR(_xlfn.XLOOKUP(MID(CELL("filename",$A$1),FIND("]",CELL("filename",$A$1))+1,255)&amp;"|"&amp;$C683,Fonte_OM_Objeto!$G:$G,Fonte_OM_Objeto!$K:$K),"")</f>
        <v/>
      </c>
    </row>
    <row r="684" spans="1:32" s="1" customFormat="1" ht="19.7" customHeight="1" x14ac:dyDescent="0.2">
      <c r="A684" s="9" t="s">
        <v>30</v>
      </c>
      <c r="B684" s="9" t="s">
        <v>31</v>
      </c>
      <c r="C684" s="9" t="s">
        <v>5870</v>
      </c>
      <c r="D684" s="9" t="s">
        <v>33</v>
      </c>
      <c r="E684" s="9"/>
      <c r="F684" s="9" t="s">
        <v>2994</v>
      </c>
      <c r="G684" s="9" t="s">
        <v>2993</v>
      </c>
      <c r="H684" s="13" t="str">
        <f>IF($D684="BANCADA ESTADUAL (RP 7)","BANCADA ESTADUAL",IF($D684="RELATOR (RP 9)","COMISSÃO MISTA DO CONGRESSO",IFERROR(_xlfn.XLOOKUP($G684,$AH:$AH,$AI:$AI),IFERROR(_xlfn.XLOOKUP($G684,'2021'!$F:$F,'2021'!$G:$G),IFERROR(_xlfn.XLOOKUP($G684,'2022'!$G:$G,'2022'!$H:$H),IFERROR(_xlfn.XLOOKUP($G684,'2023'!$G:$G,'2023'!$H:$H),IFERROR(_xlfn.XLOOKUP($G684,'2019'!$G:$G,'2019'!$H:$H),IFERROR(_xlfn.XLOOKUP($G684,'2024'!$G:$G,'2024'!$H:$H),IFERROR(_xlfn.XLOOKUP($G684,'2025'!$G:$G,'2025'!$H:$H),IFERROR(_xlfn.XLOOKUP($G684,'2026'!$G:$G,'2026'!$H:$H),""))))))))))</f>
        <v>DEPUTADO FEDERAL</v>
      </c>
      <c r="I684" s="9" t="s">
        <v>129</v>
      </c>
      <c r="J684" s="9" t="s">
        <v>151</v>
      </c>
      <c r="K684" s="9" t="s">
        <v>40</v>
      </c>
      <c r="L684" s="9" t="s">
        <v>41</v>
      </c>
      <c r="M684" s="9" t="s">
        <v>59</v>
      </c>
      <c r="N684" s="9" t="s">
        <v>5252</v>
      </c>
      <c r="O684" s="9" t="s">
        <v>5869</v>
      </c>
      <c r="P684" s="9" t="s">
        <v>45</v>
      </c>
      <c r="Q684" s="9" t="s">
        <v>46</v>
      </c>
      <c r="R684" s="9" t="s">
        <v>47</v>
      </c>
      <c r="S684" s="9" t="s">
        <v>5210</v>
      </c>
      <c r="T684" s="9" t="s">
        <v>5868</v>
      </c>
      <c r="U684" s="9" t="s">
        <v>129</v>
      </c>
      <c r="V684" s="9" t="s">
        <v>5262</v>
      </c>
      <c r="W684" s="9" t="s">
        <v>51</v>
      </c>
      <c r="X684" s="9" t="s">
        <v>52</v>
      </c>
      <c r="Y684" s="9" t="s">
        <v>53</v>
      </c>
      <c r="Z684" s="9" t="s">
        <v>5207</v>
      </c>
      <c r="AA684" s="9" t="s">
        <v>55</v>
      </c>
      <c r="AB684" s="9" t="s">
        <v>5248</v>
      </c>
      <c r="AC684" s="12">
        <v>20000</v>
      </c>
      <c r="AD684" s="6"/>
      <c r="AE684" s="10" t="str" cm="1">
        <f t="array" aca="1" ref="AE684" ca="1">IFERROR(_xlfn.XLOOKUP(MID(CELL("filename",$A$1),FIND("]",CELL("filename",$A$1))+1,255)&amp;"|"&amp;$C684,Fonte_OM_Objeto!$G:$G,Fonte_OM_Objeto!$J:$J),"")</f>
        <v/>
      </c>
      <c r="AF684" s="10" t="str" cm="1">
        <f t="array" aca="1" ref="AF684" ca="1">IFERROR(_xlfn.XLOOKUP(MID(CELL("filename",$A$1),FIND("]",CELL("filename",$A$1))+1,255)&amp;"|"&amp;$C684,Fonte_OM_Objeto!$G:$G,Fonte_OM_Objeto!$K:$K),"")</f>
        <v/>
      </c>
    </row>
    <row r="685" spans="1:32" s="1" customFormat="1" ht="19.7" customHeight="1" x14ac:dyDescent="0.2">
      <c r="A685" s="9" t="s">
        <v>30</v>
      </c>
      <c r="B685" s="9" t="s">
        <v>31</v>
      </c>
      <c r="C685" s="9" t="s">
        <v>5867</v>
      </c>
      <c r="D685" s="9" t="s">
        <v>33</v>
      </c>
      <c r="E685" s="9"/>
      <c r="F685" s="9" t="s">
        <v>5866</v>
      </c>
      <c r="G685" s="9" t="s">
        <v>944</v>
      </c>
      <c r="H685" s="13" t="str">
        <f>IF($D685="BANCADA ESTADUAL (RP 7)","BANCADA ESTADUAL",IF($D685="RELATOR (RP 9)","COMISSÃO MISTA DO CONGRESSO",IFERROR(_xlfn.XLOOKUP($G685,$AH:$AH,$AI:$AI),IFERROR(_xlfn.XLOOKUP($G685,'2021'!$F:$F,'2021'!$G:$G),IFERROR(_xlfn.XLOOKUP($G685,'2022'!$G:$G,'2022'!$H:$H),IFERROR(_xlfn.XLOOKUP($G685,'2023'!$G:$G,'2023'!$H:$H),IFERROR(_xlfn.XLOOKUP($G685,'2019'!$G:$G,'2019'!$H:$H),IFERROR(_xlfn.XLOOKUP($G685,'2024'!$G:$G,'2024'!$H:$H),IFERROR(_xlfn.XLOOKUP($G685,'2025'!$G:$G,'2025'!$H:$H),IFERROR(_xlfn.XLOOKUP($G685,'2026'!$G:$G,'2026'!$H:$H),""))))))))))</f>
        <v>DEPUTADO FEDERAL</v>
      </c>
      <c r="I685" s="9" t="s">
        <v>340</v>
      </c>
      <c r="J685" s="9" t="s">
        <v>160</v>
      </c>
      <c r="K685" s="9" t="s">
        <v>40</v>
      </c>
      <c r="L685" s="9" t="s">
        <v>41</v>
      </c>
      <c r="M685" s="9" t="s">
        <v>59</v>
      </c>
      <c r="N685" s="9" t="s">
        <v>5252</v>
      </c>
      <c r="O685" s="9" t="s">
        <v>5256</v>
      </c>
      <c r="P685" s="9" t="s">
        <v>45</v>
      </c>
      <c r="Q685" s="9" t="s">
        <v>62</v>
      </c>
      <c r="R685" s="9" t="s">
        <v>45</v>
      </c>
      <c r="S685" s="9" t="s">
        <v>5218</v>
      </c>
      <c r="T685" s="9" t="s">
        <v>75</v>
      </c>
      <c r="U685" s="9" t="s">
        <v>76</v>
      </c>
      <c r="V685" s="9" t="s">
        <v>75</v>
      </c>
      <c r="W685" s="9" t="s">
        <v>51</v>
      </c>
      <c r="X685" s="9" t="s">
        <v>102</v>
      </c>
      <c r="Y685" s="9" t="s">
        <v>53</v>
      </c>
      <c r="Z685" s="9" t="s">
        <v>5207</v>
      </c>
      <c r="AA685" s="9" t="s">
        <v>55</v>
      </c>
      <c r="AB685" s="9" t="s">
        <v>5248</v>
      </c>
      <c r="AC685" s="12">
        <v>0</v>
      </c>
      <c r="AD685" s="6"/>
      <c r="AE685" s="10" t="str" cm="1">
        <f t="array" aca="1" ref="AE685" ca="1">IFERROR(_xlfn.XLOOKUP(MID(CELL("filename",$A$1),FIND("]",CELL("filename",$A$1))+1,255)&amp;"|"&amp;$C685,Fonte_OM_Objeto!$G:$G,Fonte_OM_Objeto!$J:$J),"")</f>
        <v/>
      </c>
      <c r="AF685" s="10" t="str" cm="1">
        <f t="array" aca="1" ref="AF685" ca="1">IFERROR(_xlfn.XLOOKUP(MID(CELL("filename",$A$1),FIND("]",CELL("filename",$A$1))+1,255)&amp;"|"&amp;$C685,Fonte_OM_Objeto!$G:$G,Fonte_OM_Objeto!$K:$K),"")</f>
        <v/>
      </c>
    </row>
    <row r="686" spans="1:32" s="1" customFormat="1" ht="19.7" customHeight="1" x14ac:dyDescent="0.2">
      <c r="A686" s="9" t="s">
        <v>30</v>
      </c>
      <c r="B686" s="9" t="s">
        <v>31</v>
      </c>
      <c r="C686" s="9" t="s">
        <v>5865</v>
      </c>
      <c r="D686" s="9" t="s">
        <v>33</v>
      </c>
      <c r="E686" s="9"/>
      <c r="F686" s="9" t="s">
        <v>5864</v>
      </c>
      <c r="G686" s="9" t="s">
        <v>5863</v>
      </c>
      <c r="H686" s="13" t="str">
        <f>IF($D686="BANCADA ESTADUAL (RP 7)","BANCADA ESTADUAL",IF($D686="RELATOR (RP 9)","COMISSÃO MISTA DO CONGRESSO",IFERROR(_xlfn.XLOOKUP($G686,$AH:$AH,$AI:$AI),IFERROR(_xlfn.XLOOKUP($G686,'2021'!$F:$F,'2021'!$G:$G),IFERROR(_xlfn.XLOOKUP($G686,'2022'!$G:$G,'2022'!$H:$H),IFERROR(_xlfn.XLOOKUP($G686,'2023'!$G:$G,'2023'!$H:$H),IFERROR(_xlfn.XLOOKUP($G686,'2019'!$G:$G,'2019'!$H:$H),IFERROR(_xlfn.XLOOKUP($G686,'2024'!$G:$G,'2024'!$H:$H),IFERROR(_xlfn.XLOOKUP($G686,'2025'!$G:$G,'2025'!$H:$H),IFERROR(_xlfn.XLOOKUP($G686,'2026'!$G:$G,'2026'!$H:$H),""))))))))))</f>
        <v>DEPUTADO FEDERAL</v>
      </c>
      <c r="I686" s="9" t="s">
        <v>242</v>
      </c>
      <c r="J686" s="9" t="s">
        <v>225</v>
      </c>
      <c r="K686" s="9" t="s">
        <v>40</v>
      </c>
      <c r="L686" s="9" t="s">
        <v>41</v>
      </c>
      <c r="M686" s="9" t="s">
        <v>408</v>
      </c>
      <c r="N686" s="9" t="s">
        <v>409</v>
      </c>
      <c r="O686" s="9" t="s">
        <v>5251</v>
      </c>
      <c r="P686" s="9" t="s">
        <v>45</v>
      </c>
      <c r="Q686" s="9" t="s">
        <v>411</v>
      </c>
      <c r="R686" s="9" t="s">
        <v>2353</v>
      </c>
      <c r="S686" s="9" t="s">
        <v>5211</v>
      </c>
      <c r="T686" s="9" t="s">
        <v>75</v>
      </c>
      <c r="U686" s="9" t="s">
        <v>76</v>
      </c>
      <c r="V686" s="9" t="s">
        <v>75</v>
      </c>
      <c r="W686" s="9" t="s">
        <v>51</v>
      </c>
      <c r="X686" s="9" t="s">
        <v>52</v>
      </c>
      <c r="Y686" s="9" t="s">
        <v>53</v>
      </c>
      <c r="Z686" s="9" t="s">
        <v>5207</v>
      </c>
      <c r="AA686" s="9" t="s">
        <v>55</v>
      </c>
      <c r="AB686" s="9" t="s">
        <v>5248</v>
      </c>
      <c r="AC686" s="12">
        <v>0</v>
      </c>
      <c r="AD686" s="6"/>
      <c r="AE686" s="10" t="str" cm="1">
        <f t="array" aca="1" ref="AE686" ca="1">IFERROR(_xlfn.XLOOKUP(MID(CELL("filename",$A$1),FIND("]",CELL("filename",$A$1))+1,255)&amp;"|"&amp;$C686,Fonte_OM_Objeto!$G:$G,Fonte_OM_Objeto!$J:$J),"")</f>
        <v/>
      </c>
      <c r="AF686" s="10" t="str" cm="1">
        <f t="array" aca="1" ref="AF686" ca="1">IFERROR(_xlfn.XLOOKUP(MID(CELL("filename",$A$1),FIND("]",CELL("filename",$A$1))+1,255)&amp;"|"&amp;$C686,Fonte_OM_Objeto!$G:$G,Fonte_OM_Objeto!$K:$K),"")</f>
        <v/>
      </c>
    </row>
    <row r="687" spans="1:32" s="1" customFormat="1" ht="19.7" customHeight="1" x14ac:dyDescent="0.2">
      <c r="A687" s="9" t="s">
        <v>30</v>
      </c>
      <c r="B687" s="9" t="s">
        <v>31</v>
      </c>
      <c r="C687" s="9" t="s">
        <v>5862</v>
      </c>
      <c r="D687" s="9" t="s">
        <v>33</v>
      </c>
      <c r="E687" s="9"/>
      <c r="F687" s="9" t="s">
        <v>5859</v>
      </c>
      <c r="G687" s="9" t="s">
        <v>5858</v>
      </c>
      <c r="H687" s="13" t="str">
        <f>IF($D687="BANCADA ESTADUAL (RP 7)","BANCADA ESTADUAL",IF($D687="RELATOR (RP 9)","COMISSÃO MISTA DO CONGRESSO",IFERROR(_xlfn.XLOOKUP($G687,$AH:$AH,$AI:$AI),IFERROR(_xlfn.XLOOKUP($G687,'2021'!$F:$F,'2021'!$G:$G),IFERROR(_xlfn.XLOOKUP($G687,'2022'!$G:$G,'2022'!$H:$H),IFERROR(_xlfn.XLOOKUP($G687,'2023'!$G:$G,'2023'!$H:$H),IFERROR(_xlfn.XLOOKUP($G687,'2019'!$G:$G,'2019'!$H:$H),IFERROR(_xlfn.XLOOKUP($G687,'2024'!$G:$G,'2024'!$H:$H),IFERROR(_xlfn.XLOOKUP($G687,'2025'!$G:$G,'2025'!$H:$H),IFERROR(_xlfn.XLOOKUP($G687,'2026'!$G:$G,'2026'!$H:$H),""))))))))))</f>
        <v>DEPUTADO FEDERAL</v>
      </c>
      <c r="I687" s="9" t="s">
        <v>362</v>
      </c>
      <c r="J687" s="9" t="s">
        <v>225</v>
      </c>
      <c r="K687" s="9" t="s">
        <v>40</v>
      </c>
      <c r="L687" s="9" t="s">
        <v>41</v>
      </c>
      <c r="M687" s="9" t="s">
        <v>232</v>
      </c>
      <c r="N687" s="9" t="s">
        <v>233</v>
      </c>
      <c r="O687" s="9" t="s">
        <v>5861</v>
      </c>
      <c r="P687" s="9" t="s">
        <v>45</v>
      </c>
      <c r="Q687" s="9" t="s">
        <v>1646</v>
      </c>
      <c r="R687" s="9" t="s">
        <v>2360</v>
      </c>
      <c r="S687" s="9" t="s">
        <v>5231</v>
      </c>
      <c r="T687" s="9" t="s">
        <v>5351</v>
      </c>
      <c r="U687" s="9" t="s">
        <v>362</v>
      </c>
      <c r="V687" s="9" t="s">
        <v>5350</v>
      </c>
      <c r="W687" s="9" t="s">
        <v>51</v>
      </c>
      <c r="X687" s="9" t="s">
        <v>102</v>
      </c>
      <c r="Y687" s="9" t="s">
        <v>53</v>
      </c>
      <c r="Z687" s="9" t="s">
        <v>54</v>
      </c>
      <c r="AA687" s="9" t="s">
        <v>55</v>
      </c>
      <c r="AB687" s="9" t="s">
        <v>5248</v>
      </c>
      <c r="AC687" s="12">
        <v>300000</v>
      </c>
      <c r="AD687" s="6"/>
      <c r="AE687" s="10" t="str" cm="1">
        <f t="array" aca="1" ref="AE687" ca="1">IFERROR(_xlfn.XLOOKUP(MID(CELL("filename",$A$1),FIND("]",CELL("filename",$A$1))+1,255)&amp;"|"&amp;$C687,Fonte_OM_Objeto!$G:$G,Fonte_OM_Objeto!$J:$J),"")</f>
        <v/>
      </c>
      <c r="AF687" s="10" t="str" cm="1">
        <f t="array" aca="1" ref="AF687" ca="1">IFERROR(_xlfn.XLOOKUP(MID(CELL("filename",$A$1),FIND("]",CELL("filename",$A$1))+1,255)&amp;"|"&amp;$C687,Fonte_OM_Objeto!$G:$G,Fonte_OM_Objeto!$K:$K),"")</f>
        <v/>
      </c>
    </row>
    <row r="688" spans="1:32" s="1" customFormat="1" ht="19.7" customHeight="1" x14ac:dyDescent="0.2">
      <c r="A688" s="9" t="s">
        <v>30</v>
      </c>
      <c r="B688" s="9" t="s">
        <v>31</v>
      </c>
      <c r="C688" s="9" t="s">
        <v>5860</v>
      </c>
      <c r="D688" s="9" t="s">
        <v>33</v>
      </c>
      <c r="E688" s="9"/>
      <c r="F688" s="9" t="s">
        <v>5859</v>
      </c>
      <c r="G688" s="9" t="s">
        <v>5858</v>
      </c>
      <c r="H688" s="13" t="str">
        <f>IF($D688="BANCADA ESTADUAL (RP 7)","BANCADA ESTADUAL",IF($D688="RELATOR (RP 9)","COMISSÃO MISTA DO CONGRESSO",IFERROR(_xlfn.XLOOKUP($G688,$AH:$AH,$AI:$AI),IFERROR(_xlfn.XLOOKUP($G688,'2021'!$F:$F,'2021'!$G:$G),IFERROR(_xlfn.XLOOKUP($G688,'2022'!$G:$G,'2022'!$H:$H),IFERROR(_xlfn.XLOOKUP($G688,'2023'!$G:$G,'2023'!$H:$H),IFERROR(_xlfn.XLOOKUP($G688,'2019'!$G:$G,'2019'!$H:$H),IFERROR(_xlfn.XLOOKUP($G688,'2024'!$G:$G,'2024'!$H:$H),IFERROR(_xlfn.XLOOKUP($G688,'2025'!$G:$G,'2025'!$H:$H),IFERROR(_xlfn.XLOOKUP($G688,'2026'!$G:$G,'2026'!$H:$H),""))))))))))</f>
        <v>DEPUTADO FEDERAL</v>
      </c>
      <c r="I688" s="9" t="s">
        <v>362</v>
      </c>
      <c r="J688" s="9" t="s">
        <v>225</v>
      </c>
      <c r="K688" s="9" t="s">
        <v>40</v>
      </c>
      <c r="L688" s="9" t="s">
        <v>41</v>
      </c>
      <c r="M688" s="9" t="s">
        <v>42</v>
      </c>
      <c r="N688" s="9" t="s">
        <v>5257</v>
      </c>
      <c r="O688" s="9" t="s">
        <v>5857</v>
      </c>
      <c r="P688" s="9" t="s">
        <v>45</v>
      </c>
      <c r="Q688" s="9" t="s">
        <v>46</v>
      </c>
      <c r="R688" s="9" t="s">
        <v>5235</v>
      </c>
      <c r="S688" s="9" t="s">
        <v>5210</v>
      </c>
      <c r="T688" s="9" t="s">
        <v>5856</v>
      </c>
      <c r="U688" s="9" t="s">
        <v>362</v>
      </c>
      <c r="V688" s="9" t="s">
        <v>5350</v>
      </c>
      <c r="W688" s="9" t="s">
        <v>51</v>
      </c>
      <c r="X688" s="9" t="s">
        <v>102</v>
      </c>
      <c r="Y688" s="9" t="s">
        <v>53</v>
      </c>
      <c r="Z688" s="9" t="s">
        <v>5207</v>
      </c>
      <c r="AA688" s="9" t="s">
        <v>55</v>
      </c>
      <c r="AB688" s="9" t="s">
        <v>5248</v>
      </c>
      <c r="AC688" s="12">
        <v>0</v>
      </c>
      <c r="AD688" s="6"/>
      <c r="AE688" s="10" t="str" cm="1">
        <f t="array" aca="1" ref="AE688" ca="1">IFERROR(_xlfn.XLOOKUP(MID(CELL("filename",$A$1),FIND("]",CELL("filename",$A$1))+1,255)&amp;"|"&amp;$C688,Fonte_OM_Objeto!$G:$G,Fonte_OM_Objeto!$J:$J),"")</f>
        <v/>
      </c>
      <c r="AF688" s="10" t="str" cm="1">
        <f t="array" aca="1" ref="AF688" ca="1">IFERROR(_xlfn.XLOOKUP(MID(CELL("filename",$A$1),FIND("]",CELL("filename",$A$1))+1,255)&amp;"|"&amp;$C688,Fonte_OM_Objeto!$G:$G,Fonte_OM_Objeto!$K:$K),"")</f>
        <v/>
      </c>
    </row>
    <row r="689" spans="1:32" s="1" customFormat="1" ht="19.7" customHeight="1" x14ac:dyDescent="0.2">
      <c r="A689" s="9" t="s">
        <v>30</v>
      </c>
      <c r="B689" s="9" t="s">
        <v>31</v>
      </c>
      <c r="C689" s="9" t="s">
        <v>5855</v>
      </c>
      <c r="D689" s="9" t="s">
        <v>33</v>
      </c>
      <c r="E689" s="9"/>
      <c r="F689" s="9" t="s">
        <v>5854</v>
      </c>
      <c r="G689" s="9" t="s">
        <v>5853</v>
      </c>
      <c r="H689" s="13" t="str">
        <f>IF($D689="BANCADA ESTADUAL (RP 7)","BANCADA ESTADUAL",IF($D689="RELATOR (RP 9)","COMISSÃO MISTA DO CONGRESSO",IFERROR(_xlfn.XLOOKUP($G689,$AH:$AH,$AI:$AI),IFERROR(_xlfn.XLOOKUP($G689,'2021'!$F:$F,'2021'!$G:$G),IFERROR(_xlfn.XLOOKUP($G689,'2022'!$G:$G,'2022'!$H:$H),IFERROR(_xlfn.XLOOKUP($G689,'2023'!$G:$G,'2023'!$H:$H),IFERROR(_xlfn.XLOOKUP($G689,'2019'!$G:$G,'2019'!$H:$H),IFERROR(_xlfn.XLOOKUP($G689,'2024'!$G:$G,'2024'!$H:$H),IFERROR(_xlfn.XLOOKUP($G689,'2025'!$G:$G,'2025'!$H:$H),IFERROR(_xlfn.XLOOKUP($G689,'2026'!$G:$G,'2026'!$H:$H),""))))))))))</f>
        <v>DEPUTADO FEDERAL</v>
      </c>
      <c r="I689" s="9" t="s">
        <v>340</v>
      </c>
      <c r="J689" s="9" t="s">
        <v>2659</v>
      </c>
      <c r="K689" s="9" t="s">
        <v>40</v>
      </c>
      <c r="L689" s="9" t="s">
        <v>41</v>
      </c>
      <c r="M689" s="9" t="s">
        <v>232</v>
      </c>
      <c r="N689" s="9" t="s">
        <v>233</v>
      </c>
      <c r="O689" s="9" t="s">
        <v>5852</v>
      </c>
      <c r="P689" s="9" t="s">
        <v>45</v>
      </c>
      <c r="Q689" s="9" t="s">
        <v>5298</v>
      </c>
      <c r="R689" s="9" t="s">
        <v>45</v>
      </c>
      <c r="S689" s="9" t="s">
        <v>5231</v>
      </c>
      <c r="T689" s="9" t="s">
        <v>342</v>
      </c>
      <c r="U689" s="9" t="s">
        <v>340</v>
      </c>
      <c r="V689" s="9" t="s">
        <v>5300</v>
      </c>
      <c r="W689" s="9" t="s">
        <v>51</v>
      </c>
      <c r="X689" s="9" t="s">
        <v>102</v>
      </c>
      <c r="Y689" s="9" t="s">
        <v>53</v>
      </c>
      <c r="Z689" s="9" t="s">
        <v>54</v>
      </c>
      <c r="AA689" s="9" t="s">
        <v>55</v>
      </c>
      <c r="AB689" s="9" t="s">
        <v>5248</v>
      </c>
      <c r="AC689" s="12">
        <v>0</v>
      </c>
      <c r="AD689" s="6"/>
      <c r="AE689" s="10" t="str" cm="1">
        <f t="array" aca="1" ref="AE689" ca="1">IFERROR(_xlfn.XLOOKUP(MID(CELL("filename",$A$1),FIND("]",CELL("filename",$A$1))+1,255)&amp;"|"&amp;$C689,Fonte_OM_Objeto!$G:$G,Fonte_OM_Objeto!$J:$J),"")</f>
        <v/>
      </c>
      <c r="AF689" s="10" t="str" cm="1">
        <f t="array" aca="1" ref="AF689" ca="1">IFERROR(_xlfn.XLOOKUP(MID(CELL("filename",$A$1),FIND("]",CELL("filename",$A$1))+1,255)&amp;"|"&amp;$C689,Fonte_OM_Objeto!$G:$G,Fonte_OM_Objeto!$K:$K),"")</f>
        <v/>
      </c>
    </row>
    <row r="690" spans="1:32" s="1" customFormat="1" ht="19.7" customHeight="1" x14ac:dyDescent="0.2">
      <c r="A690" s="9" t="s">
        <v>30</v>
      </c>
      <c r="B690" s="9" t="s">
        <v>31</v>
      </c>
      <c r="C690" s="9" t="s">
        <v>5851</v>
      </c>
      <c r="D690" s="9" t="s">
        <v>33</v>
      </c>
      <c r="E690" s="9"/>
      <c r="F690" s="9" t="s">
        <v>5850</v>
      </c>
      <c r="G690" s="9" t="s">
        <v>5849</v>
      </c>
      <c r="H690" s="13" t="str">
        <f>IF($D690="BANCADA ESTADUAL (RP 7)","BANCADA ESTADUAL",IF($D690="RELATOR (RP 9)","COMISSÃO MISTA DO CONGRESSO",IFERROR(_xlfn.XLOOKUP($G690,$AH:$AH,$AI:$AI),IFERROR(_xlfn.XLOOKUP($G690,'2021'!$F:$F,'2021'!$G:$G),IFERROR(_xlfn.XLOOKUP($G690,'2022'!$G:$G,'2022'!$H:$H),IFERROR(_xlfn.XLOOKUP($G690,'2023'!$G:$G,'2023'!$H:$H),IFERROR(_xlfn.XLOOKUP($G690,'2019'!$G:$G,'2019'!$H:$H),IFERROR(_xlfn.XLOOKUP($G690,'2024'!$G:$G,'2024'!$H:$H),IFERROR(_xlfn.XLOOKUP($G690,'2025'!$G:$G,'2025'!$H:$H),IFERROR(_xlfn.XLOOKUP($G690,'2026'!$G:$G,'2026'!$H:$H),""))))))))))</f>
        <v>DEPUTADO FEDERAL</v>
      </c>
      <c r="I690" s="9" t="s">
        <v>96</v>
      </c>
      <c r="J690" s="9" t="s">
        <v>293</v>
      </c>
      <c r="K690" s="9" t="s">
        <v>40</v>
      </c>
      <c r="L690" s="9" t="s">
        <v>41</v>
      </c>
      <c r="M690" s="9" t="s">
        <v>59</v>
      </c>
      <c r="N690" s="9" t="s">
        <v>5252</v>
      </c>
      <c r="O690" s="9" t="s">
        <v>5268</v>
      </c>
      <c r="P690" s="9" t="s">
        <v>45</v>
      </c>
      <c r="Q690" s="9" t="s">
        <v>109</v>
      </c>
      <c r="R690" s="9" t="s">
        <v>5235</v>
      </c>
      <c r="S690" s="9" t="s">
        <v>5267</v>
      </c>
      <c r="T690" s="9" t="s">
        <v>75</v>
      </c>
      <c r="U690" s="9" t="s">
        <v>76</v>
      </c>
      <c r="V690" s="9" t="s">
        <v>75</v>
      </c>
      <c r="W690" s="9" t="s">
        <v>111</v>
      </c>
      <c r="X690" s="9" t="s">
        <v>102</v>
      </c>
      <c r="Y690" s="9" t="s">
        <v>53</v>
      </c>
      <c r="Z690" s="9" t="s">
        <v>5207</v>
      </c>
      <c r="AA690" s="9" t="s">
        <v>55</v>
      </c>
      <c r="AB690" s="9" t="s">
        <v>5234</v>
      </c>
      <c r="AC690" s="12">
        <v>0</v>
      </c>
      <c r="AD690" s="6"/>
      <c r="AE690" s="10" t="str" cm="1">
        <f t="array" aca="1" ref="AE690" ca="1">IFERROR(_xlfn.XLOOKUP(MID(CELL("filename",$A$1),FIND("]",CELL("filename",$A$1))+1,255)&amp;"|"&amp;$C690,Fonte_OM_Objeto!$G:$G,Fonte_OM_Objeto!$J:$J),"")</f>
        <v/>
      </c>
      <c r="AF690" s="10" t="str" cm="1">
        <f t="array" aca="1" ref="AF690" ca="1">IFERROR(_xlfn.XLOOKUP(MID(CELL("filename",$A$1),FIND("]",CELL("filename",$A$1))+1,255)&amp;"|"&amp;$C690,Fonte_OM_Objeto!$G:$G,Fonte_OM_Objeto!$K:$K),"")</f>
        <v/>
      </c>
    </row>
    <row r="691" spans="1:32" s="1" customFormat="1" ht="19.7" customHeight="1" x14ac:dyDescent="0.2">
      <c r="A691" s="9" t="s">
        <v>30</v>
      </c>
      <c r="B691" s="9" t="s">
        <v>31</v>
      </c>
      <c r="C691" s="9" t="s">
        <v>5848</v>
      </c>
      <c r="D691" s="9" t="s">
        <v>33</v>
      </c>
      <c r="E691" s="9"/>
      <c r="F691" s="9" t="s">
        <v>456</v>
      </c>
      <c r="G691" s="9" t="s">
        <v>457</v>
      </c>
      <c r="H691" s="13" t="str">
        <f>IF($D691="BANCADA ESTADUAL (RP 7)","BANCADA ESTADUAL",IF($D691="RELATOR (RP 9)","COMISSÃO MISTA DO CONGRESSO",IFERROR(_xlfn.XLOOKUP($G691,$AH:$AH,$AI:$AI),IFERROR(_xlfn.XLOOKUP($G691,'2021'!$F:$F,'2021'!$G:$G),IFERROR(_xlfn.XLOOKUP($G691,'2022'!$G:$G,'2022'!$H:$H),IFERROR(_xlfn.XLOOKUP($G691,'2023'!$G:$G,'2023'!$H:$H),IFERROR(_xlfn.XLOOKUP($G691,'2019'!$G:$G,'2019'!$H:$H),IFERROR(_xlfn.XLOOKUP($G691,'2024'!$G:$G,'2024'!$H:$H),IFERROR(_xlfn.XLOOKUP($G691,'2025'!$G:$G,'2025'!$H:$H),IFERROR(_xlfn.XLOOKUP($G691,'2026'!$G:$G,'2026'!$H:$H),""))))))))))</f>
        <v>DEPUTADO FEDERAL</v>
      </c>
      <c r="I691" s="9" t="s">
        <v>172</v>
      </c>
      <c r="J691" s="9" t="s">
        <v>69</v>
      </c>
      <c r="K691" s="9" t="s">
        <v>40</v>
      </c>
      <c r="L691" s="9" t="s">
        <v>41</v>
      </c>
      <c r="M691" s="9" t="s">
        <v>42</v>
      </c>
      <c r="N691" s="9" t="s">
        <v>5257</v>
      </c>
      <c r="O691" s="9" t="s">
        <v>5847</v>
      </c>
      <c r="P691" s="9" t="s">
        <v>45</v>
      </c>
      <c r="Q691" s="9" t="s">
        <v>109</v>
      </c>
      <c r="R691" s="9" t="s">
        <v>5235</v>
      </c>
      <c r="S691" s="9" t="s">
        <v>5267</v>
      </c>
      <c r="T691" s="9" t="s">
        <v>5846</v>
      </c>
      <c r="U691" s="9" t="s">
        <v>172</v>
      </c>
      <c r="V691" s="9" t="s">
        <v>5845</v>
      </c>
      <c r="W691" s="9" t="s">
        <v>111</v>
      </c>
      <c r="X691" s="9" t="s">
        <v>52</v>
      </c>
      <c r="Y691" s="9" t="s">
        <v>53</v>
      </c>
      <c r="Z691" s="9" t="s">
        <v>5207</v>
      </c>
      <c r="AA691" s="9" t="s">
        <v>55</v>
      </c>
      <c r="AB691" s="9" t="s">
        <v>5248</v>
      </c>
      <c r="AC691" s="12">
        <v>0</v>
      </c>
      <c r="AD691" s="6"/>
      <c r="AE691" s="10" t="str" cm="1">
        <f t="array" aca="1" ref="AE691" ca="1">IFERROR(_xlfn.XLOOKUP(MID(CELL("filename",$A$1),FIND("]",CELL("filename",$A$1))+1,255)&amp;"|"&amp;$C691,Fonte_OM_Objeto!$G:$G,Fonte_OM_Objeto!$J:$J),"")</f>
        <v/>
      </c>
      <c r="AF691" s="10" t="str" cm="1">
        <f t="array" aca="1" ref="AF691" ca="1">IFERROR(_xlfn.XLOOKUP(MID(CELL("filename",$A$1),FIND("]",CELL("filename",$A$1))+1,255)&amp;"|"&amp;$C691,Fonte_OM_Objeto!$G:$G,Fonte_OM_Objeto!$K:$K),"")</f>
        <v/>
      </c>
    </row>
    <row r="692" spans="1:32" s="1" customFormat="1" ht="19.7" customHeight="1" x14ac:dyDescent="0.2">
      <c r="A692" s="9" t="s">
        <v>30</v>
      </c>
      <c r="B692" s="9" t="s">
        <v>31</v>
      </c>
      <c r="C692" s="9" t="s">
        <v>5844</v>
      </c>
      <c r="D692" s="9" t="s">
        <v>33</v>
      </c>
      <c r="E692" s="9"/>
      <c r="F692" s="9" t="s">
        <v>456</v>
      </c>
      <c r="G692" s="9" t="s">
        <v>457</v>
      </c>
      <c r="H692" s="13" t="str">
        <f>IF($D692="BANCADA ESTADUAL (RP 7)","BANCADA ESTADUAL",IF($D692="RELATOR (RP 9)","COMISSÃO MISTA DO CONGRESSO",IFERROR(_xlfn.XLOOKUP($G692,$AH:$AH,$AI:$AI),IFERROR(_xlfn.XLOOKUP($G692,'2021'!$F:$F,'2021'!$G:$G),IFERROR(_xlfn.XLOOKUP($G692,'2022'!$G:$G,'2022'!$H:$H),IFERROR(_xlfn.XLOOKUP($G692,'2023'!$G:$G,'2023'!$H:$H),IFERROR(_xlfn.XLOOKUP($G692,'2019'!$G:$G,'2019'!$H:$H),IFERROR(_xlfn.XLOOKUP($G692,'2024'!$G:$G,'2024'!$H:$H),IFERROR(_xlfn.XLOOKUP($G692,'2025'!$G:$G,'2025'!$H:$H),IFERROR(_xlfn.XLOOKUP($G692,'2026'!$G:$G,'2026'!$H:$H),""))))))))))</f>
        <v>DEPUTADO FEDERAL</v>
      </c>
      <c r="I692" s="9" t="s">
        <v>172</v>
      </c>
      <c r="J692" s="9" t="s">
        <v>69</v>
      </c>
      <c r="K692" s="9" t="s">
        <v>40</v>
      </c>
      <c r="L692" s="9" t="s">
        <v>41</v>
      </c>
      <c r="M692" s="9" t="s">
        <v>70</v>
      </c>
      <c r="N692" s="9" t="s">
        <v>71</v>
      </c>
      <c r="O692" s="9" t="s">
        <v>5239</v>
      </c>
      <c r="P692" s="9" t="s">
        <v>45</v>
      </c>
      <c r="Q692" s="9" t="s">
        <v>62</v>
      </c>
      <c r="R692" s="9" t="s">
        <v>45</v>
      </c>
      <c r="S692" s="9" t="s">
        <v>5237</v>
      </c>
      <c r="T692" s="9" t="s">
        <v>75</v>
      </c>
      <c r="U692" s="9" t="s">
        <v>76</v>
      </c>
      <c r="V692" s="9" t="s">
        <v>75</v>
      </c>
      <c r="W692" s="9" t="s">
        <v>51</v>
      </c>
      <c r="X692" s="9" t="s">
        <v>102</v>
      </c>
      <c r="Y692" s="9" t="s">
        <v>53</v>
      </c>
      <c r="Z692" s="9" t="s">
        <v>5207</v>
      </c>
      <c r="AA692" s="9" t="s">
        <v>55</v>
      </c>
      <c r="AB692" s="9" t="s">
        <v>5248</v>
      </c>
      <c r="AC692" s="12">
        <v>0</v>
      </c>
      <c r="AD692" s="6"/>
      <c r="AE692" s="10" t="str" cm="1">
        <f t="array" aca="1" ref="AE692" ca="1">IFERROR(_xlfn.XLOOKUP(MID(CELL("filename",$A$1),FIND("]",CELL("filename",$A$1))+1,255)&amp;"|"&amp;$C692,Fonte_OM_Objeto!$G:$G,Fonte_OM_Objeto!$J:$J),"")</f>
        <v/>
      </c>
      <c r="AF692" s="10" t="str" cm="1">
        <f t="array" aca="1" ref="AF692" ca="1">IFERROR(_xlfn.XLOOKUP(MID(CELL("filename",$A$1),FIND("]",CELL("filename",$A$1))+1,255)&amp;"|"&amp;$C692,Fonte_OM_Objeto!$G:$G,Fonte_OM_Objeto!$K:$K),"")</f>
        <v/>
      </c>
    </row>
    <row r="693" spans="1:32" s="1" customFormat="1" ht="19.7" customHeight="1" x14ac:dyDescent="0.2">
      <c r="A693" s="9" t="s">
        <v>30</v>
      </c>
      <c r="B693" s="9" t="s">
        <v>31</v>
      </c>
      <c r="C693" s="9" t="s">
        <v>5843</v>
      </c>
      <c r="D693" s="9" t="s">
        <v>33</v>
      </c>
      <c r="E693" s="9"/>
      <c r="F693" s="9" t="s">
        <v>5842</v>
      </c>
      <c r="G693" s="9" t="s">
        <v>5841</v>
      </c>
      <c r="H693" s="13" t="str">
        <f>IF($D693="BANCADA ESTADUAL (RP 7)","BANCADA ESTADUAL",IF($D693="RELATOR (RP 9)","COMISSÃO MISTA DO CONGRESSO",IFERROR(_xlfn.XLOOKUP($G693,$AH:$AH,$AI:$AI),IFERROR(_xlfn.XLOOKUP($G693,'2021'!$F:$F,'2021'!$G:$G),IFERROR(_xlfn.XLOOKUP($G693,'2022'!$G:$G,'2022'!$H:$H),IFERROR(_xlfn.XLOOKUP($G693,'2023'!$G:$G,'2023'!$H:$H),IFERROR(_xlfn.XLOOKUP($G693,'2019'!$G:$G,'2019'!$H:$H),IFERROR(_xlfn.XLOOKUP($G693,'2024'!$G:$G,'2024'!$H:$H),IFERROR(_xlfn.XLOOKUP($G693,'2025'!$G:$G,'2025'!$H:$H),IFERROR(_xlfn.XLOOKUP($G693,'2026'!$G:$G,'2026'!$H:$H),""))))))))))</f>
        <v>DEPUTADO FEDERAL</v>
      </c>
      <c r="I693" s="9" t="s">
        <v>909</v>
      </c>
      <c r="J693" s="9" t="s">
        <v>477</v>
      </c>
      <c r="K693" s="9" t="s">
        <v>40</v>
      </c>
      <c r="L693" s="9" t="s">
        <v>41</v>
      </c>
      <c r="M693" s="9" t="s">
        <v>232</v>
      </c>
      <c r="N693" s="9" t="s">
        <v>233</v>
      </c>
      <c r="O693" s="9" t="s">
        <v>5840</v>
      </c>
      <c r="P693" s="9" t="s">
        <v>45</v>
      </c>
      <c r="Q693" s="9" t="s">
        <v>5298</v>
      </c>
      <c r="R693" s="9" t="s">
        <v>45</v>
      </c>
      <c r="S693" s="9" t="s">
        <v>5231</v>
      </c>
      <c r="T693" s="9" t="s">
        <v>5839</v>
      </c>
      <c r="U693" s="9" t="s">
        <v>909</v>
      </c>
      <c r="V693" s="9" t="s">
        <v>3013</v>
      </c>
      <c r="W693" s="9" t="s">
        <v>51</v>
      </c>
      <c r="X693" s="9" t="s">
        <v>52</v>
      </c>
      <c r="Y693" s="9" t="s">
        <v>53</v>
      </c>
      <c r="Z693" s="9" t="s">
        <v>5207</v>
      </c>
      <c r="AA693" s="9" t="s">
        <v>55</v>
      </c>
      <c r="AB693" s="9" t="s">
        <v>5248</v>
      </c>
      <c r="AC693" s="12">
        <v>0</v>
      </c>
      <c r="AD693" s="6"/>
      <c r="AE693" s="10" t="str" cm="1">
        <f t="array" aca="1" ref="AE693" ca="1">IFERROR(_xlfn.XLOOKUP(MID(CELL("filename",$A$1),FIND("]",CELL("filename",$A$1))+1,255)&amp;"|"&amp;$C693,Fonte_OM_Objeto!$G:$G,Fonte_OM_Objeto!$J:$J),"")</f>
        <v/>
      </c>
      <c r="AF693" s="10" t="str" cm="1">
        <f t="array" aca="1" ref="AF693" ca="1">IFERROR(_xlfn.XLOOKUP(MID(CELL("filename",$A$1),FIND("]",CELL("filename",$A$1))+1,255)&amp;"|"&amp;$C693,Fonte_OM_Objeto!$G:$G,Fonte_OM_Objeto!$K:$K),"")</f>
        <v/>
      </c>
    </row>
    <row r="694" spans="1:32" s="1" customFormat="1" ht="19.7" customHeight="1" x14ac:dyDescent="0.2">
      <c r="A694" s="9" t="s">
        <v>30</v>
      </c>
      <c r="B694" s="9" t="s">
        <v>31</v>
      </c>
      <c r="C694" s="9" t="s">
        <v>5838</v>
      </c>
      <c r="D694" s="9" t="s">
        <v>33</v>
      </c>
      <c r="E694" s="9"/>
      <c r="F694" s="9" t="s">
        <v>5056</v>
      </c>
      <c r="G694" s="9" t="s">
        <v>5055</v>
      </c>
      <c r="H694" s="13" t="str">
        <f>IF($D694="BANCADA ESTADUAL (RP 7)","BANCADA ESTADUAL",IF($D694="RELATOR (RP 9)","COMISSÃO MISTA DO CONGRESSO",IFERROR(_xlfn.XLOOKUP($G694,$AH:$AH,$AI:$AI),IFERROR(_xlfn.XLOOKUP($G694,'2021'!$F:$F,'2021'!$G:$G),IFERROR(_xlfn.XLOOKUP($G694,'2022'!$G:$G,'2022'!$H:$H),IFERROR(_xlfn.XLOOKUP($G694,'2023'!$G:$G,'2023'!$H:$H),IFERROR(_xlfn.XLOOKUP($G694,'2019'!$G:$G,'2019'!$H:$H),IFERROR(_xlfn.XLOOKUP($G694,'2024'!$G:$G,'2024'!$H:$H),IFERROR(_xlfn.XLOOKUP($G694,'2025'!$G:$G,'2025'!$H:$H),IFERROR(_xlfn.XLOOKUP($G694,'2026'!$G:$G,'2026'!$H:$H),""))))))))))</f>
        <v>DEPUTADO FEDERAL</v>
      </c>
      <c r="I694" s="9" t="s">
        <v>1373</v>
      </c>
      <c r="J694" s="9" t="s">
        <v>82</v>
      </c>
      <c r="K694" s="9" t="s">
        <v>40</v>
      </c>
      <c r="L694" s="9" t="s">
        <v>41</v>
      </c>
      <c r="M694" s="9" t="s">
        <v>232</v>
      </c>
      <c r="N694" s="9" t="s">
        <v>233</v>
      </c>
      <c r="O694" s="9" t="s">
        <v>5837</v>
      </c>
      <c r="P694" s="9" t="s">
        <v>45</v>
      </c>
      <c r="Q694" s="9" t="s">
        <v>235</v>
      </c>
      <c r="R694" s="9" t="s">
        <v>45</v>
      </c>
      <c r="S694" s="9" t="s">
        <v>5277</v>
      </c>
      <c r="T694" s="9" t="s">
        <v>5510</v>
      </c>
      <c r="U694" s="9" t="s">
        <v>1373</v>
      </c>
      <c r="V694" s="9" t="s">
        <v>5509</v>
      </c>
      <c r="W694" s="9" t="s">
        <v>51</v>
      </c>
      <c r="X694" s="9" t="s">
        <v>102</v>
      </c>
      <c r="Y694" s="9" t="s">
        <v>53</v>
      </c>
      <c r="Z694" s="9" t="s">
        <v>54</v>
      </c>
      <c r="AA694" s="9" t="s">
        <v>55</v>
      </c>
      <c r="AB694" s="9" t="s">
        <v>5248</v>
      </c>
      <c r="AC694" s="12">
        <v>0</v>
      </c>
      <c r="AD694" s="6"/>
      <c r="AE694" s="10" t="str" cm="1">
        <f t="array" aca="1" ref="AE694" ca="1">IFERROR(_xlfn.XLOOKUP(MID(CELL("filename",$A$1),FIND("]",CELL("filename",$A$1))+1,255)&amp;"|"&amp;$C694,Fonte_OM_Objeto!$G:$G,Fonte_OM_Objeto!$J:$J),"")</f>
        <v/>
      </c>
      <c r="AF694" s="10" t="str" cm="1">
        <f t="array" aca="1" ref="AF694" ca="1">IFERROR(_xlfn.XLOOKUP(MID(CELL("filename",$A$1),FIND("]",CELL("filename",$A$1))+1,255)&amp;"|"&amp;$C694,Fonte_OM_Objeto!$G:$G,Fonte_OM_Objeto!$K:$K),"")</f>
        <v/>
      </c>
    </row>
    <row r="695" spans="1:32" s="1" customFormat="1" ht="19.7" customHeight="1" x14ac:dyDescent="0.2">
      <c r="A695" s="9" t="s">
        <v>30</v>
      </c>
      <c r="B695" s="9" t="s">
        <v>31</v>
      </c>
      <c r="C695" s="9" t="s">
        <v>5838</v>
      </c>
      <c r="D695" s="9" t="s">
        <v>33</v>
      </c>
      <c r="E695" s="9"/>
      <c r="F695" s="9" t="s">
        <v>5056</v>
      </c>
      <c r="G695" s="9" t="s">
        <v>5055</v>
      </c>
      <c r="H695" s="13" t="str">
        <f>IF($D695="BANCADA ESTADUAL (RP 7)","BANCADA ESTADUAL",IF($D695="RELATOR (RP 9)","COMISSÃO MISTA DO CONGRESSO",IFERROR(_xlfn.XLOOKUP($G695,$AH:$AH,$AI:$AI),IFERROR(_xlfn.XLOOKUP($G695,'2021'!$F:$F,'2021'!$G:$G),IFERROR(_xlfn.XLOOKUP($G695,'2022'!$G:$G,'2022'!$H:$H),IFERROR(_xlfn.XLOOKUP($G695,'2023'!$G:$G,'2023'!$H:$H),IFERROR(_xlfn.XLOOKUP($G695,'2019'!$G:$G,'2019'!$H:$H),IFERROR(_xlfn.XLOOKUP($G695,'2024'!$G:$G,'2024'!$H:$H),IFERROR(_xlfn.XLOOKUP($G695,'2025'!$G:$G,'2025'!$H:$H),IFERROR(_xlfn.XLOOKUP($G695,'2026'!$G:$G,'2026'!$H:$H),""))))))))))</f>
        <v>DEPUTADO FEDERAL</v>
      </c>
      <c r="I695" s="9" t="s">
        <v>1373</v>
      </c>
      <c r="J695" s="9" t="s">
        <v>82</v>
      </c>
      <c r="K695" s="9" t="s">
        <v>40</v>
      </c>
      <c r="L695" s="9" t="s">
        <v>41</v>
      </c>
      <c r="M695" s="9" t="s">
        <v>232</v>
      </c>
      <c r="N695" s="9" t="s">
        <v>233</v>
      </c>
      <c r="O695" s="9" t="s">
        <v>5837</v>
      </c>
      <c r="P695" s="9" t="s">
        <v>45</v>
      </c>
      <c r="Q695" s="9" t="s">
        <v>235</v>
      </c>
      <c r="R695" s="9" t="s">
        <v>45</v>
      </c>
      <c r="S695" s="9" t="s">
        <v>5277</v>
      </c>
      <c r="T695" s="9" t="s">
        <v>5510</v>
      </c>
      <c r="U695" s="9" t="s">
        <v>1373</v>
      </c>
      <c r="V695" s="9" t="s">
        <v>5509</v>
      </c>
      <c r="W695" s="9" t="s">
        <v>51</v>
      </c>
      <c r="X695" s="9" t="s">
        <v>52</v>
      </c>
      <c r="Y695" s="9" t="s">
        <v>5275</v>
      </c>
      <c r="Z695" s="9" t="s">
        <v>54</v>
      </c>
      <c r="AA695" s="9" t="s">
        <v>55</v>
      </c>
      <c r="AB695" s="9" t="s">
        <v>5248</v>
      </c>
      <c r="AC695" s="12">
        <v>0</v>
      </c>
      <c r="AD695" s="6"/>
      <c r="AE695" s="10" t="str" cm="1">
        <f t="array" aca="1" ref="AE695" ca="1">IFERROR(_xlfn.XLOOKUP(MID(CELL("filename",$A$1),FIND("]",CELL("filename",$A$1))+1,255)&amp;"|"&amp;$C695,Fonte_OM_Objeto!$G:$G,Fonte_OM_Objeto!$J:$J),"")</f>
        <v/>
      </c>
      <c r="AF695" s="10" t="str" cm="1">
        <f t="array" aca="1" ref="AF695" ca="1">IFERROR(_xlfn.XLOOKUP(MID(CELL("filename",$A$1),FIND("]",CELL("filename",$A$1))+1,255)&amp;"|"&amp;$C695,Fonte_OM_Objeto!$G:$G,Fonte_OM_Objeto!$K:$K),"")</f>
        <v/>
      </c>
    </row>
    <row r="696" spans="1:32" s="1" customFormat="1" ht="19.7" customHeight="1" x14ac:dyDescent="0.2">
      <c r="A696" s="9" t="s">
        <v>30</v>
      </c>
      <c r="B696" s="9" t="s">
        <v>31</v>
      </c>
      <c r="C696" s="9" t="s">
        <v>5836</v>
      </c>
      <c r="D696" s="9" t="s">
        <v>33</v>
      </c>
      <c r="E696" s="9"/>
      <c r="F696" s="9" t="s">
        <v>5056</v>
      </c>
      <c r="G696" s="9" t="s">
        <v>5055</v>
      </c>
      <c r="H696" s="13" t="str">
        <f>IF($D696="BANCADA ESTADUAL (RP 7)","BANCADA ESTADUAL",IF($D696="RELATOR (RP 9)","COMISSÃO MISTA DO CONGRESSO",IFERROR(_xlfn.XLOOKUP($G696,$AH:$AH,$AI:$AI),IFERROR(_xlfn.XLOOKUP($G696,'2021'!$F:$F,'2021'!$G:$G),IFERROR(_xlfn.XLOOKUP($G696,'2022'!$G:$G,'2022'!$H:$H),IFERROR(_xlfn.XLOOKUP($G696,'2023'!$G:$G,'2023'!$H:$H),IFERROR(_xlfn.XLOOKUP($G696,'2019'!$G:$G,'2019'!$H:$H),IFERROR(_xlfn.XLOOKUP($G696,'2024'!$G:$G,'2024'!$H:$H),IFERROR(_xlfn.XLOOKUP($G696,'2025'!$G:$G,'2025'!$H:$H),IFERROR(_xlfn.XLOOKUP($G696,'2026'!$G:$G,'2026'!$H:$H),""))))))))))</f>
        <v>DEPUTADO FEDERAL</v>
      </c>
      <c r="I696" s="9" t="s">
        <v>1373</v>
      </c>
      <c r="J696" s="9" t="s">
        <v>82</v>
      </c>
      <c r="K696" s="9" t="s">
        <v>40</v>
      </c>
      <c r="L696" s="9" t="s">
        <v>41</v>
      </c>
      <c r="M696" s="9" t="s">
        <v>232</v>
      </c>
      <c r="N696" s="9" t="s">
        <v>233</v>
      </c>
      <c r="O696" s="9" t="s">
        <v>5745</v>
      </c>
      <c r="P696" s="9" t="s">
        <v>45</v>
      </c>
      <c r="Q696" s="9" t="s">
        <v>235</v>
      </c>
      <c r="R696" s="9" t="s">
        <v>45</v>
      </c>
      <c r="S696" s="9" t="s">
        <v>5277</v>
      </c>
      <c r="T696" s="9" t="s">
        <v>2499</v>
      </c>
      <c r="U696" s="9" t="s">
        <v>1373</v>
      </c>
      <c r="V696" s="9" t="s">
        <v>5283</v>
      </c>
      <c r="W696" s="9" t="s">
        <v>51</v>
      </c>
      <c r="X696" s="9" t="s">
        <v>52</v>
      </c>
      <c r="Y696" s="9" t="s">
        <v>5282</v>
      </c>
      <c r="Z696" s="9" t="s">
        <v>5207</v>
      </c>
      <c r="AA696" s="9" t="s">
        <v>55</v>
      </c>
      <c r="AB696" s="9" t="s">
        <v>5248</v>
      </c>
      <c r="AC696" s="12">
        <v>0</v>
      </c>
      <c r="AD696" s="6"/>
      <c r="AE696" s="10" t="str" cm="1">
        <f t="array" aca="1" ref="AE696" ca="1">IFERROR(_xlfn.XLOOKUP(MID(CELL("filename",$A$1),FIND("]",CELL("filename",$A$1))+1,255)&amp;"|"&amp;$C696,Fonte_OM_Objeto!$G:$G,Fonte_OM_Objeto!$J:$J),"")</f>
        <v/>
      </c>
      <c r="AF696" s="10" t="str" cm="1">
        <f t="array" aca="1" ref="AF696" ca="1">IFERROR(_xlfn.XLOOKUP(MID(CELL("filename",$A$1),FIND("]",CELL("filename",$A$1))+1,255)&amp;"|"&amp;$C696,Fonte_OM_Objeto!$G:$G,Fonte_OM_Objeto!$K:$K),"")</f>
        <v/>
      </c>
    </row>
    <row r="697" spans="1:32" s="1" customFormat="1" ht="19.7" customHeight="1" x14ac:dyDescent="0.2">
      <c r="A697" s="9" t="s">
        <v>30</v>
      </c>
      <c r="B697" s="9" t="s">
        <v>31</v>
      </c>
      <c r="C697" s="9" t="s">
        <v>5835</v>
      </c>
      <c r="D697" s="9" t="s">
        <v>33</v>
      </c>
      <c r="E697" s="9"/>
      <c r="F697" s="9" t="s">
        <v>5056</v>
      </c>
      <c r="G697" s="9" t="s">
        <v>5055</v>
      </c>
      <c r="H697" s="13" t="str">
        <f>IF($D697="BANCADA ESTADUAL (RP 7)","BANCADA ESTADUAL",IF($D697="RELATOR (RP 9)","COMISSÃO MISTA DO CONGRESSO",IFERROR(_xlfn.XLOOKUP($G697,$AH:$AH,$AI:$AI),IFERROR(_xlfn.XLOOKUP($G697,'2021'!$F:$F,'2021'!$G:$G),IFERROR(_xlfn.XLOOKUP($G697,'2022'!$G:$G,'2022'!$H:$H),IFERROR(_xlfn.XLOOKUP($G697,'2023'!$G:$G,'2023'!$H:$H),IFERROR(_xlfn.XLOOKUP($G697,'2019'!$G:$G,'2019'!$H:$H),IFERROR(_xlfn.XLOOKUP($G697,'2024'!$G:$G,'2024'!$H:$H),IFERROR(_xlfn.XLOOKUP($G697,'2025'!$G:$G,'2025'!$H:$H),IFERROR(_xlfn.XLOOKUP($G697,'2026'!$G:$G,'2026'!$H:$H),""))))))))))</f>
        <v>DEPUTADO FEDERAL</v>
      </c>
      <c r="I697" s="9" t="s">
        <v>1373</v>
      </c>
      <c r="J697" s="9" t="s">
        <v>82</v>
      </c>
      <c r="K697" s="9" t="s">
        <v>40</v>
      </c>
      <c r="L697" s="9" t="s">
        <v>41</v>
      </c>
      <c r="M697" s="9" t="s">
        <v>232</v>
      </c>
      <c r="N697" s="9" t="s">
        <v>233</v>
      </c>
      <c r="O697" s="9" t="s">
        <v>5745</v>
      </c>
      <c r="P697" s="9" t="s">
        <v>45</v>
      </c>
      <c r="Q697" s="9" t="s">
        <v>235</v>
      </c>
      <c r="R697" s="9" t="s">
        <v>45</v>
      </c>
      <c r="S697" s="9" t="s">
        <v>5277</v>
      </c>
      <c r="T697" s="9" t="s">
        <v>2499</v>
      </c>
      <c r="U697" s="9" t="s">
        <v>1373</v>
      </c>
      <c r="V697" s="9" t="s">
        <v>5283</v>
      </c>
      <c r="W697" s="9" t="s">
        <v>51</v>
      </c>
      <c r="X697" s="9" t="s">
        <v>52</v>
      </c>
      <c r="Y697" s="9" t="s">
        <v>5282</v>
      </c>
      <c r="Z697" s="9" t="s">
        <v>5207</v>
      </c>
      <c r="AA697" s="9" t="s">
        <v>55</v>
      </c>
      <c r="AB697" s="9" t="s">
        <v>5234</v>
      </c>
      <c r="AC697" s="12">
        <v>0</v>
      </c>
      <c r="AD697" s="6"/>
      <c r="AE697" s="10" t="str" cm="1">
        <f t="array" aca="1" ref="AE697" ca="1">IFERROR(_xlfn.XLOOKUP(MID(CELL("filename",$A$1),FIND("]",CELL("filename",$A$1))+1,255)&amp;"|"&amp;$C697,Fonte_OM_Objeto!$G:$G,Fonte_OM_Objeto!$J:$J),"")</f>
        <v/>
      </c>
      <c r="AF697" s="10" t="str" cm="1">
        <f t="array" aca="1" ref="AF697" ca="1">IFERROR(_xlfn.XLOOKUP(MID(CELL("filename",$A$1),FIND("]",CELL("filename",$A$1))+1,255)&amp;"|"&amp;$C697,Fonte_OM_Objeto!$G:$G,Fonte_OM_Objeto!$K:$K),"")</f>
        <v/>
      </c>
    </row>
    <row r="698" spans="1:32" s="1" customFormat="1" ht="19.7" customHeight="1" x14ac:dyDescent="0.2">
      <c r="A698" s="9" t="s">
        <v>30</v>
      </c>
      <c r="B698" s="9" t="s">
        <v>31</v>
      </c>
      <c r="C698" s="9" t="s">
        <v>5834</v>
      </c>
      <c r="D698" s="9" t="s">
        <v>33</v>
      </c>
      <c r="E698" s="9"/>
      <c r="F698" s="9" t="s">
        <v>5056</v>
      </c>
      <c r="G698" s="9" t="s">
        <v>5055</v>
      </c>
      <c r="H698" s="13" t="str">
        <f>IF($D698="BANCADA ESTADUAL (RP 7)","BANCADA ESTADUAL",IF($D698="RELATOR (RP 9)","COMISSÃO MISTA DO CONGRESSO",IFERROR(_xlfn.XLOOKUP($G698,$AH:$AH,$AI:$AI),IFERROR(_xlfn.XLOOKUP($G698,'2021'!$F:$F,'2021'!$G:$G),IFERROR(_xlfn.XLOOKUP($G698,'2022'!$G:$G,'2022'!$H:$H),IFERROR(_xlfn.XLOOKUP($G698,'2023'!$G:$G,'2023'!$H:$H),IFERROR(_xlfn.XLOOKUP($G698,'2019'!$G:$G,'2019'!$H:$H),IFERROR(_xlfn.XLOOKUP($G698,'2024'!$G:$G,'2024'!$H:$H),IFERROR(_xlfn.XLOOKUP($G698,'2025'!$G:$G,'2025'!$H:$H),IFERROR(_xlfn.XLOOKUP($G698,'2026'!$G:$G,'2026'!$H:$H),""))))))))))</f>
        <v>DEPUTADO FEDERAL</v>
      </c>
      <c r="I698" s="9" t="s">
        <v>1373</v>
      </c>
      <c r="J698" s="9" t="s">
        <v>82</v>
      </c>
      <c r="K698" s="9" t="s">
        <v>40</v>
      </c>
      <c r="L698" s="9" t="s">
        <v>41</v>
      </c>
      <c r="M698" s="9" t="s">
        <v>232</v>
      </c>
      <c r="N698" s="9" t="s">
        <v>233</v>
      </c>
      <c r="O698" s="9" t="s">
        <v>5831</v>
      </c>
      <c r="P698" s="9" t="s">
        <v>45</v>
      </c>
      <c r="Q698" s="9" t="s">
        <v>235</v>
      </c>
      <c r="R698" s="9" t="s">
        <v>45</v>
      </c>
      <c r="S698" s="9" t="s">
        <v>5277</v>
      </c>
      <c r="T698" s="9" t="s">
        <v>5830</v>
      </c>
      <c r="U698" s="9" t="s">
        <v>1373</v>
      </c>
      <c r="V698" s="9" t="s">
        <v>5829</v>
      </c>
      <c r="W698" s="9" t="s">
        <v>51</v>
      </c>
      <c r="X698" s="9" t="s">
        <v>102</v>
      </c>
      <c r="Y698" s="9" t="s">
        <v>53</v>
      </c>
      <c r="Z698" s="9" t="s">
        <v>5207</v>
      </c>
      <c r="AA698" s="9" t="s">
        <v>55</v>
      </c>
      <c r="AB698" s="9" t="s">
        <v>5248</v>
      </c>
      <c r="AC698" s="12">
        <v>0</v>
      </c>
      <c r="AD698" s="6"/>
      <c r="AE698" s="10" t="str" cm="1">
        <f t="array" aca="1" ref="AE698" ca="1">IFERROR(_xlfn.XLOOKUP(MID(CELL("filename",$A$1),FIND("]",CELL("filename",$A$1))+1,255)&amp;"|"&amp;$C698,Fonte_OM_Objeto!$G:$G,Fonte_OM_Objeto!$J:$J),"")</f>
        <v/>
      </c>
      <c r="AF698" s="10" t="str" cm="1">
        <f t="array" aca="1" ref="AF698" ca="1">IFERROR(_xlfn.XLOOKUP(MID(CELL("filename",$A$1),FIND("]",CELL("filename",$A$1))+1,255)&amp;"|"&amp;$C698,Fonte_OM_Objeto!$G:$G,Fonte_OM_Objeto!$K:$K),"")</f>
        <v/>
      </c>
    </row>
    <row r="699" spans="1:32" s="1" customFormat="1" ht="19.7" customHeight="1" x14ac:dyDescent="0.2">
      <c r="A699" s="9" t="s">
        <v>30</v>
      </c>
      <c r="B699" s="9" t="s">
        <v>31</v>
      </c>
      <c r="C699" s="9" t="s">
        <v>5834</v>
      </c>
      <c r="D699" s="9" t="s">
        <v>33</v>
      </c>
      <c r="E699" s="9"/>
      <c r="F699" s="9" t="s">
        <v>5056</v>
      </c>
      <c r="G699" s="9" t="s">
        <v>5055</v>
      </c>
      <c r="H699" s="13" t="str">
        <f>IF($D699="BANCADA ESTADUAL (RP 7)","BANCADA ESTADUAL",IF($D699="RELATOR (RP 9)","COMISSÃO MISTA DO CONGRESSO",IFERROR(_xlfn.XLOOKUP($G699,$AH:$AH,$AI:$AI),IFERROR(_xlfn.XLOOKUP($G699,'2021'!$F:$F,'2021'!$G:$G),IFERROR(_xlfn.XLOOKUP($G699,'2022'!$G:$G,'2022'!$H:$H),IFERROR(_xlfn.XLOOKUP($G699,'2023'!$G:$G,'2023'!$H:$H),IFERROR(_xlfn.XLOOKUP($G699,'2019'!$G:$G,'2019'!$H:$H),IFERROR(_xlfn.XLOOKUP($G699,'2024'!$G:$G,'2024'!$H:$H),IFERROR(_xlfn.XLOOKUP($G699,'2025'!$G:$G,'2025'!$H:$H),IFERROR(_xlfn.XLOOKUP($G699,'2026'!$G:$G,'2026'!$H:$H),""))))))))))</f>
        <v>DEPUTADO FEDERAL</v>
      </c>
      <c r="I699" s="9" t="s">
        <v>1373</v>
      </c>
      <c r="J699" s="9" t="s">
        <v>82</v>
      </c>
      <c r="K699" s="9" t="s">
        <v>40</v>
      </c>
      <c r="L699" s="9" t="s">
        <v>41</v>
      </c>
      <c r="M699" s="9" t="s">
        <v>232</v>
      </c>
      <c r="N699" s="9" t="s">
        <v>233</v>
      </c>
      <c r="O699" s="9" t="s">
        <v>5831</v>
      </c>
      <c r="P699" s="9" t="s">
        <v>45</v>
      </c>
      <c r="Q699" s="9" t="s">
        <v>235</v>
      </c>
      <c r="R699" s="9" t="s">
        <v>45</v>
      </c>
      <c r="S699" s="9" t="s">
        <v>5277</v>
      </c>
      <c r="T699" s="9" t="s">
        <v>5830</v>
      </c>
      <c r="U699" s="9" t="s">
        <v>1373</v>
      </c>
      <c r="V699" s="9" t="s">
        <v>5829</v>
      </c>
      <c r="W699" s="9" t="s">
        <v>51</v>
      </c>
      <c r="X699" s="9" t="s">
        <v>52</v>
      </c>
      <c r="Y699" s="9" t="s">
        <v>5275</v>
      </c>
      <c r="Z699" s="9" t="s">
        <v>5207</v>
      </c>
      <c r="AA699" s="9" t="s">
        <v>55</v>
      </c>
      <c r="AB699" s="9" t="s">
        <v>5248</v>
      </c>
      <c r="AC699" s="12">
        <v>0</v>
      </c>
      <c r="AD699" s="6"/>
      <c r="AE699" s="10" t="str" cm="1">
        <f t="array" aca="1" ref="AE699" ca="1">IFERROR(_xlfn.XLOOKUP(MID(CELL("filename",$A$1),FIND("]",CELL("filename",$A$1))+1,255)&amp;"|"&amp;$C699,Fonte_OM_Objeto!$G:$G,Fonte_OM_Objeto!$J:$J),"")</f>
        <v/>
      </c>
      <c r="AF699" s="10" t="str" cm="1">
        <f t="array" aca="1" ref="AF699" ca="1">IFERROR(_xlfn.XLOOKUP(MID(CELL("filename",$A$1),FIND("]",CELL("filename",$A$1))+1,255)&amp;"|"&amp;$C699,Fonte_OM_Objeto!$G:$G,Fonte_OM_Objeto!$K:$K),"")</f>
        <v/>
      </c>
    </row>
    <row r="700" spans="1:32" s="1" customFormat="1" ht="19.7" customHeight="1" x14ac:dyDescent="0.2">
      <c r="A700" s="9" t="s">
        <v>30</v>
      </c>
      <c r="B700" s="9" t="s">
        <v>31</v>
      </c>
      <c r="C700" s="9" t="s">
        <v>5833</v>
      </c>
      <c r="D700" s="9" t="s">
        <v>33</v>
      </c>
      <c r="E700" s="9"/>
      <c r="F700" s="9" t="s">
        <v>5056</v>
      </c>
      <c r="G700" s="9" t="s">
        <v>5055</v>
      </c>
      <c r="H700" s="13" t="str">
        <f>IF($D700="BANCADA ESTADUAL (RP 7)","BANCADA ESTADUAL",IF($D700="RELATOR (RP 9)","COMISSÃO MISTA DO CONGRESSO",IFERROR(_xlfn.XLOOKUP($G700,$AH:$AH,$AI:$AI),IFERROR(_xlfn.XLOOKUP($G700,'2021'!$F:$F,'2021'!$G:$G),IFERROR(_xlfn.XLOOKUP($G700,'2022'!$G:$G,'2022'!$H:$H),IFERROR(_xlfn.XLOOKUP($G700,'2023'!$G:$G,'2023'!$H:$H),IFERROR(_xlfn.XLOOKUP($G700,'2019'!$G:$G,'2019'!$H:$H),IFERROR(_xlfn.XLOOKUP($G700,'2024'!$G:$G,'2024'!$H:$H),IFERROR(_xlfn.XLOOKUP($G700,'2025'!$G:$G,'2025'!$H:$H),IFERROR(_xlfn.XLOOKUP($G700,'2026'!$G:$G,'2026'!$H:$H),""))))))))))</f>
        <v>DEPUTADO FEDERAL</v>
      </c>
      <c r="I700" s="9" t="s">
        <v>1373</v>
      </c>
      <c r="J700" s="9" t="s">
        <v>82</v>
      </c>
      <c r="K700" s="9" t="s">
        <v>40</v>
      </c>
      <c r="L700" s="9" t="s">
        <v>41</v>
      </c>
      <c r="M700" s="9" t="s">
        <v>232</v>
      </c>
      <c r="N700" s="9" t="s">
        <v>233</v>
      </c>
      <c r="O700" s="9" t="s">
        <v>5297</v>
      </c>
      <c r="P700" s="9" t="s">
        <v>45</v>
      </c>
      <c r="Q700" s="9" t="s">
        <v>235</v>
      </c>
      <c r="R700" s="9" t="s">
        <v>45</v>
      </c>
      <c r="S700" s="9" t="s">
        <v>5277</v>
      </c>
      <c r="T700" s="9" t="s">
        <v>2782</v>
      </c>
      <c r="U700" s="9" t="s">
        <v>1373</v>
      </c>
      <c r="V700" s="9" t="s">
        <v>5294</v>
      </c>
      <c r="W700" s="9" t="s">
        <v>51</v>
      </c>
      <c r="X700" s="9" t="s">
        <v>52</v>
      </c>
      <c r="Y700" s="9" t="s">
        <v>5275</v>
      </c>
      <c r="Z700" s="9" t="s">
        <v>5207</v>
      </c>
      <c r="AA700" s="9" t="s">
        <v>55</v>
      </c>
      <c r="AB700" s="9" t="s">
        <v>5234</v>
      </c>
      <c r="AC700" s="12">
        <v>0</v>
      </c>
      <c r="AD700" s="6"/>
      <c r="AE700" s="10" t="str" cm="1">
        <f t="array" aca="1" ref="AE700" ca="1">IFERROR(_xlfn.XLOOKUP(MID(CELL("filename",$A$1),FIND("]",CELL("filename",$A$1))+1,255)&amp;"|"&amp;$C700,Fonte_OM_Objeto!$G:$G,Fonte_OM_Objeto!$J:$J),"")</f>
        <v/>
      </c>
      <c r="AF700" s="10" t="str" cm="1">
        <f t="array" aca="1" ref="AF700" ca="1">IFERROR(_xlfn.XLOOKUP(MID(CELL("filename",$A$1),FIND("]",CELL("filename",$A$1))+1,255)&amp;"|"&amp;$C700,Fonte_OM_Objeto!$G:$G,Fonte_OM_Objeto!$K:$K),"")</f>
        <v/>
      </c>
    </row>
    <row r="701" spans="1:32" s="1" customFormat="1" ht="19.7" customHeight="1" x14ac:dyDescent="0.2">
      <c r="A701" s="9" t="s">
        <v>30</v>
      </c>
      <c r="B701" s="9" t="s">
        <v>31</v>
      </c>
      <c r="C701" s="9" t="s">
        <v>5832</v>
      </c>
      <c r="D701" s="9" t="s">
        <v>33</v>
      </c>
      <c r="E701" s="9"/>
      <c r="F701" s="9" t="s">
        <v>5056</v>
      </c>
      <c r="G701" s="9" t="s">
        <v>5055</v>
      </c>
      <c r="H701" s="13" t="str">
        <f>IF($D701="BANCADA ESTADUAL (RP 7)","BANCADA ESTADUAL",IF($D701="RELATOR (RP 9)","COMISSÃO MISTA DO CONGRESSO",IFERROR(_xlfn.XLOOKUP($G701,$AH:$AH,$AI:$AI),IFERROR(_xlfn.XLOOKUP($G701,'2021'!$F:$F,'2021'!$G:$G),IFERROR(_xlfn.XLOOKUP($G701,'2022'!$G:$G,'2022'!$H:$H),IFERROR(_xlfn.XLOOKUP($G701,'2023'!$G:$G,'2023'!$H:$H),IFERROR(_xlfn.XLOOKUP($G701,'2019'!$G:$G,'2019'!$H:$H),IFERROR(_xlfn.XLOOKUP($G701,'2024'!$G:$G,'2024'!$H:$H),IFERROR(_xlfn.XLOOKUP($G701,'2025'!$G:$G,'2025'!$H:$H),IFERROR(_xlfn.XLOOKUP($G701,'2026'!$G:$G,'2026'!$H:$H),""))))))))))</f>
        <v>DEPUTADO FEDERAL</v>
      </c>
      <c r="I701" s="9" t="s">
        <v>1373</v>
      </c>
      <c r="J701" s="9" t="s">
        <v>82</v>
      </c>
      <c r="K701" s="9" t="s">
        <v>40</v>
      </c>
      <c r="L701" s="9" t="s">
        <v>41</v>
      </c>
      <c r="M701" s="9" t="s">
        <v>232</v>
      </c>
      <c r="N701" s="9" t="s">
        <v>233</v>
      </c>
      <c r="O701" s="9" t="s">
        <v>5831</v>
      </c>
      <c r="P701" s="9" t="s">
        <v>45</v>
      </c>
      <c r="Q701" s="9" t="s">
        <v>235</v>
      </c>
      <c r="R701" s="9" t="s">
        <v>45</v>
      </c>
      <c r="S701" s="9" t="s">
        <v>5277</v>
      </c>
      <c r="T701" s="9" t="s">
        <v>5830</v>
      </c>
      <c r="U701" s="9" t="s">
        <v>1373</v>
      </c>
      <c r="V701" s="9" t="s">
        <v>5829</v>
      </c>
      <c r="W701" s="9" t="s">
        <v>51</v>
      </c>
      <c r="X701" s="9" t="s">
        <v>52</v>
      </c>
      <c r="Y701" s="9" t="s">
        <v>5275</v>
      </c>
      <c r="Z701" s="9" t="s">
        <v>54</v>
      </c>
      <c r="AA701" s="9" t="s">
        <v>55</v>
      </c>
      <c r="AB701" s="9" t="s">
        <v>5234</v>
      </c>
      <c r="AC701" s="12">
        <v>0</v>
      </c>
      <c r="AD701" s="6"/>
      <c r="AE701" s="10" t="str" cm="1">
        <f t="array" aca="1" ref="AE701" ca="1">IFERROR(_xlfn.XLOOKUP(MID(CELL("filename",$A$1),FIND("]",CELL("filename",$A$1))+1,255)&amp;"|"&amp;$C701,Fonte_OM_Objeto!$G:$G,Fonte_OM_Objeto!$J:$J),"")</f>
        <v/>
      </c>
      <c r="AF701" s="10" t="str" cm="1">
        <f t="array" aca="1" ref="AF701" ca="1">IFERROR(_xlfn.XLOOKUP(MID(CELL("filename",$A$1),FIND("]",CELL("filename",$A$1))+1,255)&amp;"|"&amp;$C701,Fonte_OM_Objeto!$G:$G,Fonte_OM_Objeto!$K:$K),"")</f>
        <v/>
      </c>
    </row>
    <row r="702" spans="1:32" s="1" customFormat="1" ht="19.7" customHeight="1" x14ac:dyDescent="0.2">
      <c r="A702" s="9" t="s">
        <v>30</v>
      </c>
      <c r="B702" s="9" t="s">
        <v>31</v>
      </c>
      <c r="C702" s="9" t="s">
        <v>5052</v>
      </c>
      <c r="D702" s="9" t="s">
        <v>33</v>
      </c>
      <c r="E702" s="9"/>
      <c r="F702" s="9" t="s">
        <v>5051</v>
      </c>
      <c r="G702" s="9" t="s">
        <v>5050</v>
      </c>
      <c r="H702" s="13" t="str">
        <f>IF($D702="BANCADA ESTADUAL (RP 7)","BANCADA ESTADUAL",IF($D702="RELATOR (RP 9)","COMISSÃO MISTA DO CONGRESSO",IFERROR(_xlfn.XLOOKUP($G702,$AH:$AH,$AI:$AI),IFERROR(_xlfn.XLOOKUP($G702,'2021'!$F:$F,'2021'!$G:$G),IFERROR(_xlfn.XLOOKUP($G702,'2022'!$G:$G,'2022'!$H:$H),IFERROR(_xlfn.XLOOKUP($G702,'2023'!$G:$G,'2023'!$H:$H),IFERROR(_xlfn.XLOOKUP($G702,'2019'!$G:$G,'2019'!$H:$H),IFERROR(_xlfn.XLOOKUP($G702,'2024'!$G:$G,'2024'!$H:$H),IFERROR(_xlfn.XLOOKUP($G702,'2025'!$G:$G,'2025'!$H:$H),IFERROR(_xlfn.XLOOKUP($G702,'2026'!$G:$G,'2026'!$H:$H),""))))))))))</f>
        <v>DEPUTADO FEDERAL</v>
      </c>
      <c r="I702" s="9" t="s">
        <v>611</v>
      </c>
      <c r="J702" s="9" t="s">
        <v>173</v>
      </c>
      <c r="K702" s="9" t="s">
        <v>40</v>
      </c>
      <c r="L702" s="9" t="s">
        <v>41</v>
      </c>
      <c r="M702" s="9" t="s">
        <v>232</v>
      </c>
      <c r="N702" s="9" t="s">
        <v>233</v>
      </c>
      <c r="O702" s="9" t="s">
        <v>5635</v>
      </c>
      <c r="P702" s="9" t="s">
        <v>45</v>
      </c>
      <c r="Q702" s="9" t="s">
        <v>235</v>
      </c>
      <c r="R702" s="9" t="s">
        <v>45</v>
      </c>
      <c r="S702" s="9" t="s">
        <v>5277</v>
      </c>
      <c r="T702" s="9" t="s">
        <v>622</v>
      </c>
      <c r="U702" s="9" t="s">
        <v>611</v>
      </c>
      <c r="V702" s="9" t="s">
        <v>5279</v>
      </c>
      <c r="W702" s="9" t="s">
        <v>51</v>
      </c>
      <c r="X702" s="9" t="s">
        <v>52</v>
      </c>
      <c r="Y702" s="9" t="s">
        <v>5275</v>
      </c>
      <c r="Z702" s="9" t="s">
        <v>54</v>
      </c>
      <c r="AA702" s="9" t="s">
        <v>55</v>
      </c>
      <c r="AB702" s="9" t="s">
        <v>5234</v>
      </c>
      <c r="AC702" s="12">
        <v>0</v>
      </c>
      <c r="AD702" s="6"/>
      <c r="AE702" s="10" t="str" cm="1">
        <f t="array" aca="1" ref="AE702" ca="1">IFERROR(_xlfn.XLOOKUP(MID(CELL("filename",$A$1),FIND("]",CELL("filename",$A$1))+1,255)&amp;"|"&amp;$C702,Fonte_OM_Objeto!$G:$G,Fonte_OM_Objeto!$J:$J),"")</f>
        <v/>
      </c>
      <c r="AF702" s="10" t="str" cm="1">
        <f t="array" aca="1" ref="AF702" ca="1">IFERROR(_xlfn.XLOOKUP(MID(CELL("filename",$A$1),FIND("]",CELL("filename",$A$1))+1,255)&amp;"|"&amp;$C702,Fonte_OM_Objeto!$G:$G,Fonte_OM_Objeto!$K:$K),"")</f>
        <v/>
      </c>
    </row>
    <row r="703" spans="1:32" s="1" customFormat="1" ht="19.7" customHeight="1" x14ac:dyDescent="0.2">
      <c r="A703" s="9" t="s">
        <v>30</v>
      </c>
      <c r="B703" s="9" t="s">
        <v>31</v>
      </c>
      <c r="C703" s="9" t="s">
        <v>5828</v>
      </c>
      <c r="D703" s="9" t="s">
        <v>33</v>
      </c>
      <c r="E703" s="9"/>
      <c r="F703" s="9" t="s">
        <v>5051</v>
      </c>
      <c r="G703" s="9" t="s">
        <v>5050</v>
      </c>
      <c r="H703" s="13" t="str">
        <f>IF($D703="BANCADA ESTADUAL (RP 7)","BANCADA ESTADUAL",IF($D703="RELATOR (RP 9)","COMISSÃO MISTA DO CONGRESSO",IFERROR(_xlfn.XLOOKUP($G703,$AH:$AH,$AI:$AI),IFERROR(_xlfn.XLOOKUP($G703,'2021'!$F:$F,'2021'!$G:$G),IFERROR(_xlfn.XLOOKUP($G703,'2022'!$G:$G,'2022'!$H:$H),IFERROR(_xlfn.XLOOKUP($G703,'2023'!$G:$G,'2023'!$H:$H),IFERROR(_xlfn.XLOOKUP($G703,'2019'!$G:$G,'2019'!$H:$H),IFERROR(_xlfn.XLOOKUP($G703,'2024'!$G:$G,'2024'!$H:$H),IFERROR(_xlfn.XLOOKUP($G703,'2025'!$G:$G,'2025'!$H:$H),IFERROR(_xlfn.XLOOKUP($G703,'2026'!$G:$G,'2026'!$H:$H),""))))))))))</f>
        <v>DEPUTADO FEDERAL</v>
      </c>
      <c r="I703" s="9" t="s">
        <v>611</v>
      </c>
      <c r="J703" s="9" t="s">
        <v>173</v>
      </c>
      <c r="K703" s="9" t="s">
        <v>40</v>
      </c>
      <c r="L703" s="9" t="s">
        <v>41</v>
      </c>
      <c r="M703" s="9" t="s">
        <v>232</v>
      </c>
      <c r="N703" s="9" t="s">
        <v>233</v>
      </c>
      <c r="O703" s="9" t="s">
        <v>4819</v>
      </c>
      <c r="P703" s="9" t="s">
        <v>45</v>
      </c>
      <c r="Q703" s="9" t="s">
        <v>235</v>
      </c>
      <c r="R703" s="9" t="s">
        <v>45</v>
      </c>
      <c r="S703" s="9" t="s">
        <v>5277</v>
      </c>
      <c r="T703" s="9" t="s">
        <v>622</v>
      </c>
      <c r="U703" s="9" t="s">
        <v>611</v>
      </c>
      <c r="V703" s="9" t="s">
        <v>5279</v>
      </c>
      <c r="W703" s="9" t="s">
        <v>51</v>
      </c>
      <c r="X703" s="9" t="s">
        <v>52</v>
      </c>
      <c r="Y703" s="9" t="s">
        <v>2390</v>
      </c>
      <c r="Z703" s="9" t="s">
        <v>54</v>
      </c>
      <c r="AA703" s="9" t="s">
        <v>55</v>
      </c>
      <c r="AB703" s="9" t="s">
        <v>5248</v>
      </c>
      <c r="AC703" s="12">
        <v>-200000</v>
      </c>
      <c r="AD703" s="6"/>
      <c r="AE703" s="10" t="str" cm="1">
        <f t="array" aca="1" ref="AE703" ca="1">IFERROR(_xlfn.XLOOKUP(MID(CELL("filename",$A$1),FIND("]",CELL("filename",$A$1))+1,255)&amp;"|"&amp;$C703,Fonte_OM_Objeto!$G:$G,Fonte_OM_Objeto!$J:$J),"")</f>
        <v/>
      </c>
      <c r="AF703" s="10" t="str" cm="1">
        <f t="array" aca="1" ref="AF703" ca="1">IFERROR(_xlfn.XLOOKUP(MID(CELL("filename",$A$1),FIND("]",CELL("filename",$A$1))+1,255)&amp;"|"&amp;$C703,Fonte_OM_Objeto!$G:$G,Fonte_OM_Objeto!$K:$K),"")</f>
        <v/>
      </c>
    </row>
    <row r="704" spans="1:32" s="1" customFormat="1" ht="19.7" customHeight="1" x14ac:dyDescent="0.2">
      <c r="A704" s="9" t="s">
        <v>30</v>
      </c>
      <c r="B704" s="9" t="s">
        <v>31</v>
      </c>
      <c r="C704" s="9" t="s">
        <v>5828</v>
      </c>
      <c r="D704" s="9" t="s">
        <v>33</v>
      </c>
      <c r="E704" s="9"/>
      <c r="F704" s="9" t="s">
        <v>5051</v>
      </c>
      <c r="G704" s="9" t="s">
        <v>5050</v>
      </c>
      <c r="H704" s="13" t="str">
        <f>IF($D704="BANCADA ESTADUAL (RP 7)","BANCADA ESTADUAL",IF($D704="RELATOR (RP 9)","COMISSÃO MISTA DO CONGRESSO",IFERROR(_xlfn.XLOOKUP($G704,$AH:$AH,$AI:$AI),IFERROR(_xlfn.XLOOKUP($G704,'2021'!$F:$F,'2021'!$G:$G),IFERROR(_xlfn.XLOOKUP($G704,'2022'!$G:$G,'2022'!$H:$H),IFERROR(_xlfn.XLOOKUP($G704,'2023'!$G:$G,'2023'!$H:$H),IFERROR(_xlfn.XLOOKUP($G704,'2019'!$G:$G,'2019'!$H:$H),IFERROR(_xlfn.XLOOKUP($G704,'2024'!$G:$G,'2024'!$H:$H),IFERROR(_xlfn.XLOOKUP($G704,'2025'!$G:$G,'2025'!$H:$H),IFERROR(_xlfn.XLOOKUP($G704,'2026'!$G:$G,'2026'!$H:$H),""))))))))))</f>
        <v>DEPUTADO FEDERAL</v>
      </c>
      <c r="I704" s="9" t="s">
        <v>611</v>
      </c>
      <c r="J704" s="9" t="s">
        <v>173</v>
      </c>
      <c r="K704" s="9" t="s">
        <v>40</v>
      </c>
      <c r="L704" s="9" t="s">
        <v>41</v>
      </c>
      <c r="M704" s="9" t="s">
        <v>232</v>
      </c>
      <c r="N704" s="9" t="s">
        <v>233</v>
      </c>
      <c r="O704" s="9" t="s">
        <v>4819</v>
      </c>
      <c r="P704" s="9" t="s">
        <v>45</v>
      </c>
      <c r="Q704" s="9" t="s">
        <v>235</v>
      </c>
      <c r="R704" s="9" t="s">
        <v>45</v>
      </c>
      <c r="S704" s="9" t="s">
        <v>5277</v>
      </c>
      <c r="T704" s="9" t="s">
        <v>622</v>
      </c>
      <c r="U704" s="9" t="s">
        <v>611</v>
      </c>
      <c r="V704" s="9" t="s">
        <v>5279</v>
      </c>
      <c r="W704" s="9" t="s">
        <v>51</v>
      </c>
      <c r="X704" s="9" t="s">
        <v>52</v>
      </c>
      <c r="Y704" s="9" t="s">
        <v>2366</v>
      </c>
      <c r="Z704" s="9" t="s">
        <v>54</v>
      </c>
      <c r="AA704" s="9" t="s">
        <v>55</v>
      </c>
      <c r="AB704" s="9" t="s">
        <v>5248</v>
      </c>
      <c r="AC704" s="12">
        <v>0</v>
      </c>
      <c r="AD704" s="6"/>
      <c r="AE704" s="10" t="str" cm="1">
        <f t="array" aca="1" ref="AE704" ca="1">IFERROR(_xlfn.XLOOKUP(MID(CELL("filename",$A$1),FIND("]",CELL("filename",$A$1))+1,255)&amp;"|"&amp;$C704,Fonte_OM_Objeto!$G:$G,Fonte_OM_Objeto!$J:$J),"")</f>
        <v/>
      </c>
      <c r="AF704" s="10" t="str" cm="1">
        <f t="array" aca="1" ref="AF704" ca="1">IFERROR(_xlfn.XLOOKUP(MID(CELL("filename",$A$1),FIND("]",CELL("filename",$A$1))+1,255)&amp;"|"&amp;$C704,Fonte_OM_Objeto!$G:$G,Fonte_OM_Objeto!$K:$K),"")</f>
        <v/>
      </c>
    </row>
    <row r="705" spans="1:32" s="1" customFormat="1" ht="19.7" customHeight="1" x14ac:dyDescent="0.2">
      <c r="A705" s="9" t="s">
        <v>30</v>
      </c>
      <c r="B705" s="9" t="s">
        <v>31</v>
      </c>
      <c r="C705" s="9" t="s">
        <v>5828</v>
      </c>
      <c r="D705" s="9" t="s">
        <v>33</v>
      </c>
      <c r="E705" s="9"/>
      <c r="F705" s="9" t="s">
        <v>5051</v>
      </c>
      <c r="G705" s="9" t="s">
        <v>5050</v>
      </c>
      <c r="H705" s="13" t="str">
        <f>IF($D705="BANCADA ESTADUAL (RP 7)","BANCADA ESTADUAL",IF($D705="RELATOR (RP 9)","COMISSÃO MISTA DO CONGRESSO",IFERROR(_xlfn.XLOOKUP($G705,$AH:$AH,$AI:$AI),IFERROR(_xlfn.XLOOKUP($G705,'2021'!$F:$F,'2021'!$G:$G),IFERROR(_xlfn.XLOOKUP($G705,'2022'!$G:$G,'2022'!$H:$H),IFERROR(_xlfn.XLOOKUP($G705,'2023'!$G:$G,'2023'!$H:$H),IFERROR(_xlfn.XLOOKUP($G705,'2019'!$G:$G,'2019'!$H:$H),IFERROR(_xlfn.XLOOKUP($G705,'2024'!$G:$G,'2024'!$H:$H),IFERROR(_xlfn.XLOOKUP($G705,'2025'!$G:$G,'2025'!$H:$H),IFERROR(_xlfn.XLOOKUP($G705,'2026'!$G:$G,'2026'!$H:$H),""))))))))))</f>
        <v>DEPUTADO FEDERAL</v>
      </c>
      <c r="I705" s="9" t="s">
        <v>611</v>
      </c>
      <c r="J705" s="9" t="s">
        <v>173</v>
      </c>
      <c r="K705" s="9" t="s">
        <v>40</v>
      </c>
      <c r="L705" s="9" t="s">
        <v>41</v>
      </c>
      <c r="M705" s="9" t="s">
        <v>232</v>
      </c>
      <c r="N705" s="9" t="s">
        <v>233</v>
      </c>
      <c r="O705" s="9" t="s">
        <v>4819</v>
      </c>
      <c r="P705" s="9" t="s">
        <v>45</v>
      </c>
      <c r="Q705" s="9" t="s">
        <v>235</v>
      </c>
      <c r="R705" s="9" t="s">
        <v>45</v>
      </c>
      <c r="S705" s="9" t="s">
        <v>5277</v>
      </c>
      <c r="T705" s="9" t="s">
        <v>622</v>
      </c>
      <c r="U705" s="9" t="s">
        <v>611</v>
      </c>
      <c r="V705" s="9" t="s">
        <v>5279</v>
      </c>
      <c r="W705" s="9" t="s">
        <v>51</v>
      </c>
      <c r="X705" s="9" t="s">
        <v>52</v>
      </c>
      <c r="Y705" s="9" t="s">
        <v>5275</v>
      </c>
      <c r="Z705" s="9" t="s">
        <v>54</v>
      </c>
      <c r="AA705" s="9" t="s">
        <v>55</v>
      </c>
      <c r="AB705" s="9" t="s">
        <v>5248</v>
      </c>
      <c r="AC705" s="12">
        <v>7659718</v>
      </c>
      <c r="AD705" s="6"/>
      <c r="AE705" s="10" t="str" cm="1">
        <f t="array" aca="1" ref="AE705" ca="1">IFERROR(_xlfn.XLOOKUP(MID(CELL("filename",$A$1),FIND("]",CELL("filename",$A$1))+1,255)&amp;"|"&amp;$C705,Fonte_OM_Objeto!$G:$G,Fonte_OM_Objeto!$J:$J),"")</f>
        <v/>
      </c>
      <c r="AF705" s="10" t="str" cm="1">
        <f t="array" aca="1" ref="AF705" ca="1">IFERROR(_xlfn.XLOOKUP(MID(CELL("filename",$A$1),FIND("]",CELL("filename",$A$1))+1,255)&amp;"|"&amp;$C705,Fonte_OM_Objeto!$G:$G,Fonte_OM_Objeto!$K:$K),"")</f>
        <v/>
      </c>
    </row>
    <row r="706" spans="1:32" s="1" customFormat="1" ht="19.7" customHeight="1" x14ac:dyDescent="0.2">
      <c r="A706" s="9" t="s">
        <v>30</v>
      </c>
      <c r="B706" s="9" t="s">
        <v>31</v>
      </c>
      <c r="C706" s="9" t="s">
        <v>5828</v>
      </c>
      <c r="D706" s="9" t="s">
        <v>33</v>
      </c>
      <c r="E706" s="9"/>
      <c r="F706" s="9" t="s">
        <v>5051</v>
      </c>
      <c r="G706" s="9" t="s">
        <v>5050</v>
      </c>
      <c r="H706" s="13" t="str">
        <f>IF($D706="BANCADA ESTADUAL (RP 7)","BANCADA ESTADUAL",IF($D706="RELATOR (RP 9)","COMISSÃO MISTA DO CONGRESSO",IFERROR(_xlfn.XLOOKUP($G706,$AH:$AH,$AI:$AI),IFERROR(_xlfn.XLOOKUP($G706,'2021'!$F:$F,'2021'!$G:$G),IFERROR(_xlfn.XLOOKUP($G706,'2022'!$G:$G,'2022'!$H:$H),IFERROR(_xlfn.XLOOKUP($G706,'2023'!$G:$G,'2023'!$H:$H),IFERROR(_xlfn.XLOOKUP($G706,'2019'!$G:$G,'2019'!$H:$H),IFERROR(_xlfn.XLOOKUP($G706,'2024'!$G:$G,'2024'!$H:$H),IFERROR(_xlfn.XLOOKUP($G706,'2025'!$G:$G,'2025'!$H:$H),IFERROR(_xlfn.XLOOKUP($G706,'2026'!$G:$G,'2026'!$H:$H),""))))))))))</f>
        <v>DEPUTADO FEDERAL</v>
      </c>
      <c r="I706" s="9" t="s">
        <v>611</v>
      </c>
      <c r="J706" s="9" t="s">
        <v>173</v>
      </c>
      <c r="K706" s="9" t="s">
        <v>40</v>
      </c>
      <c r="L706" s="9" t="s">
        <v>41</v>
      </c>
      <c r="M706" s="9" t="s">
        <v>232</v>
      </c>
      <c r="N706" s="9" t="s">
        <v>233</v>
      </c>
      <c r="O706" s="9" t="s">
        <v>4819</v>
      </c>
      <c r="P706" s="9" t="s">
        <v>45</v>
      </c>
      <c r="Q706" s="9" t="s">
        <v>235</v>
      </c>
      <c r="R706" s="9" t="s">
        <v>45</v>
      </c>
      <c r="S706" s="9" t="s">
        <v>5277</v>
      </c>
      <c r="T706" s="9" t="s">
        <v>622</v>
      </c>
      <c r="U706" s="9" t="s">
        <v>611</v>
      </c>
      <c r="V706" s="9" t="s">
        <v>5279</v>
      </c>
      <c r="W706" s="9" t="s">
        <v>51</v>
      </c>
      <c r="X706" s="9" t="s">
        <v>52</v>
      </c>
      <c r="Y706" s="9" t="s">
        <v>53</v>
      </c>
      <c r="Z706" s="9" t="s">
        <v>54</v>
      </c>
      <c r="AA706" s="9" t="s">
        <v>55</v>
      </c>
      <c r="AB706" s="9" t="s">
        <v>5248</v>
      </c>
      <c r="AC706" s="12">
        <v>310509</v>
      </c>
      <c r="AD706" s="6"/>
      <c r="AE706" s="10" t="str" cm="1">
        <f t="array" aca="1" ref="AE706" ca="1">IFERROR(_xlfn.XLOOKUP(MID(CELL("filename",$A$1),FIND("]",CELL("filename",$A$1))+1,255)&amp;"|"&amp;$C706,Fonte_OM_Objeto!$G:$G,Fonte_OM_Objeto!$J:$J),"")</f>
        <v/>
      </c>
      <c r="AF706" s="10" t="str" cm="1">
        <f t="array" aca="1" ref="AF706" ca="1">IFERROR(_xlfn.XLOOKUP(MID(CELL("filename",$A$1),FIND("]",CELL("filename",$A$1))+1,255)&amp;"|"&amp;$C706,Fonte_OM_Objeto!$G:$G,Fonte_OM_Objeto!$K:$K),"")</f>
        <v/>
      </c>
    </row>
    <row r="707" spans="1:32" s="1" customFormat="1" ht="19.7" customHeight="1" x14ac:dyDescent="0.2">
      <c r="A707" s="9" t="s">
        <v>30</v>
      </c>
      <c r="B707" s="9" t="s">
        <v>31</v>
      </c>
      <c r="C707" s="9" t="s">
        <v>5827</v>
      </c>
      <c r="D707" s="9" t="s">
        <v>33</v>
      </c>
      <c r="E707" s="9"/>
      <c r="F707" s="9" t="s">
        <v>5051</v>
      </c>
      <c r="G707" s="9" t="s">
        <v>5050</v>
      </c>
      <c r="H707" s="13" t="str">
        <f>IF($D707="BANCADA ESTADUAL (RP 7)","BANCADA ESTADUAL",IF($D707="RELATOR (RP 9)","COMISSÃO MISTA DO CONGRESSO",IFERROR(_xlfn.XLOOKUP($G707,$AH:$AH,$AI:$AI),IFERROR(_xlfn.XLOOKUP($G707,'2021'!$F:$F,'2021'!$G:$G),IFERROR(_xlfn.XLOOKUP($G707,'2022'!$G:$G,'2022'!$H:$H),IFERROR(_xlfn.XLOOKUP($G707,'2023'!$G:$G,'2023'!$H:$H),IFERROR(_xlfn.XLOOKUP($G707,'2019'!$G:$G,'2019'!$H:$H),IFERROR(_xlfn.XLOOKUP($G707,'2024'!$G:$G,'2024'!$H:$H),IFERROR(_xlfn.XLOOKUP($G707,'2025'!$G:$G,'2025'!$H:$H),IFERROR(_xlfn.XLOOKUP($G707,'2026'!$G:$G,'2026'!$H:$H),""))))))))))</f>
        <v>DEPUTADO FEDERAL</v>
      </c>
      <c r="I707" s="9" t="s">
        <v>611</v>
      </c>
      <c r="J707" s="9" t="s">
        <v>173</v>
      </c>
      <c r="K707" s="9" t="s">
        <v>40</v>
      </c>
      <c r="L707" s="9" t="s">
        <v>41</v>
      </c>
      <c r="M707" s="9" t="s">
        <v>232</v>
      </c>
      <c r="N707" s="9" t="s">
        <v>233</v>
      </c>
      <c r="O707" s="9" t="s">
        <v>5635</v>
      </c>
      <c r="P707" s="9" t="s">
        <v>45</v>
      </c>
      <c r="Q707" s="9" t="s">
        <v>235</v>
      </c>
      <c r="R707" s="9" t="s">
        <v>45</v>
      </c>
      <c r="S707" s="9" t="s">
        <v>5277</v>
      </c>
      <c r="T707" s="9" t="s">
        <v>622</v>
      </c>
      <c r="U707" s="9" t="s">
        <v>611</v>
      </c>
      <c r="V707" s="9" t="s">
        <v>5279</v>
      </c>
      <c r="W707" s="9" t="s">
        <v>51</v>
      </c>
      <c r="X707" s="9" t="s">
        <v>52</v>
      </c>
      <c r="Y707" s="9" t="s">
        <v>5282</v>
      </c>
      <c r="Z707" s="9" t="s">
        <v>5207</v>
      </c>
      <c r="AA707" s="9" t="s">
        <v>55</v>
      </c>
      <c r="AB707" s="9" t="s">
        <v>5248</v>
      </c>
      <c r="AC707" s="12">
        <v>0</v>
      </c>
      <c r="AD707" s="6"/>
      <c r="AE707" s="10" t="str" cm="1">
        <f t="array" aca="1" ref="AE707" ca="1">IFERROR(_xlfn.XLOOKUP(MID(CELL("filename",$A$1),FIND("]",CELL("filename",$A$1))+1,255)&amp;"|"&amp;$C707,Fonte_OM_Objeto!$G:$G,Fonte_OM_Objeto!$J:$J),"")</f>
        <v/>
      </c>
      <c r="AF707" s="10" t="str" cm="1">
        <f t="array" aca="1" ref="AF707" ca="1">IFERROR(_xlfn.XLOOKUP(MID(CELL("filename",$A$1),FIND("]",CELL("filename",$A$1))+1,255)&amp;"|"&amp;$C707,Fonte_OM_Objeto!$G:$G,Fonte_OM_Objeto!$K:$K),"")</f>
        <v/>
      </c>
    </row>
    <row r="708" spans="1:32" s="1" customFormat="1" ht="19.7" customHeight="1" x14ac:dyDescent="0.2">
      <c r="A708" s="9" t="s">
        <v>30</v>
      </c>
      <c r="B708" s="9" t="s">
        <v>31</v>
      </c>
      <c r="C708" s="9" t="s">
        <v>5827</v>
      </c>
      <c r="D708" s="9" t="s">
        <v>33</v>
      </c>
      <c r="E708" s="9"/>
      <c r="F708" s="9" t="s">
        <v>5051</v>
      </c>
      <c r="G708" s="9" t="s">
        <v>5050</v>
      </c>
      <c r="H708" s="13" t="str">
        <f>IF($D708="BANCADA ESTADUAL (RP 7)","BANCADA ESTADUAL",IF($D708="RELATOR (RP 9)","COMISSÃO MISTA DO CONGRESSO",IFERROR(_xlfn.XLOOKUP($G708,$AH:$AH,$AI:$AI),IFERROR(_xlfn.XLOOKUP($G708,'2021'!$F:$F,'2021'!$G:$G),IFERROR(_xlfn.XLOOKUP($G708,'2022'!$G:$G,'2022'!$H:$H),IFERROR(_xlfn.XLOOKUP($G708,'2023'!$G:$G,'2023'!$H:$H),IFERROR(_xlfn.XLOOKUP($G708,'2019'!$G:$G,'2019'!$H:$H),IFERROR(_xlfn.XLOOKUP($G708,'2024'!$G:$G,'2024'!$H:$H),IFERROR(_xlfn.XLOOKUP($G708,'2025'!$G:$G,'2025'!$H:$H),IFERROR(_xlfn.XLOOKUP($G708,'2026'!$G:$G,'2026'!$H:$H),""))))))))))</f>
        <v>DEPUTADO FEDERAL</v>
      </c>
      <c r="I708" s="9" t="s">
        <v>611</v>
      </c>
      <c r="J708" s="9" t="s">
        <v>173</v>
      </c>
      <c r="K708" s="9" t="s">
        <v>40</v>
      </c>
      <c r="L708" s="9" t="s">
        <v>41</v>
      </c>
      <c r="M708" s="9" t="s">
        <v>232</v>
      </c>
      <c r="N708" s="9" t="s">
        <v>233</v>
      </c>
      <c r="O708" s="9" t="s">
        <v>5635</v>
      </c>
      <c r="P708" s="9" t="s">
        <v>45</v>
      </c>
      <c r="Q708" s="9" t="s">
        <v>235</v>
      </c>
      <c r="R708" s="9" t="s">
        <v>45</v>
      </c>
      <c r="S708" s="9" t="s">
        <v>5277</v>
      </c>
      <c r="T708" s="9" t="s">
        <v>622</v>
      </c>
      <c r="U708" s="9" t="s">
        <v>611</v>
      </c>
      <c r="V708" s="9" t="s">
        <v>5279</v>
      </c>
      <c r="W708" s="9" t="s">
        <v>51</v>
      </c>
      <c r="X708" s="9" t="s">
        <v>52</v>
      </c>
      <c r="Y708" s="9" t="s">
        <v>5275</v>
      </c>
      <c r="Z708" s="9" t="s">
        <v>5207</v>
      </c>
      <c r="AA708" s="9" t="s">
        <v>55</v>
      </c>
      <c r="AB708" s="9" t="s">
        <v>5248</v>
      </c>
      <c r="AC708" s="12">
        <v>0</v>
      </c>
      <c r="AD708" s="6"/>
      <c r="AE708" s="10" t="str" cm="1">
        <f t="array" aca="1" ref="AE708" ca="1">IFERROR(_xlfn.XLOOKUP(MID(CELL("filename",$A$1),FIND("]",CELL("filename",$A$1))+1,255)&amp;"|"&amp;$C708,Fonte_OM_Objeto!$G:$G,Fonte_OM_Objeto!$J:$J),"")</f>
        <v/>
      </c>
      <c r="AF708" s="10" t="str" cm="1">
        <f t="array" aca="1" ref="AF708" ca="1">IFERROR(_xlfn.XLOOKUP(MID(CELL("filename",$A$1),FIND("]",CELL("filename",$A$1))+1,255)&amp;"|"&amp;$C708,Fonte_OM_Objeto!$G:$G,Fonte_OM_Objeto!$K:$K),"")</f>
        <v/>
      </c>
    </row>
    <row r="709" spans="1:32" s="1" customFormat="1" ht="19.7" customHeight="1" x14ac:dyDescent="0.2">
      <c r="A709" s="9" t="s">
        <v>30</v>
      </c>
      <c r="B709" s="9" t="s">
        <v>31</v>
      </c>
      <c r="C709" s="9" t="s">
        <v>5826</v>
      </c>
      <c r="D709" s="9" t="s">
        <v>33</v>
      </c>
      <c r="E709" s="9"/>
      <c r="F709" s="9" t="s">
        <v>5051</v>
      </c>
      <c r="G709" s="9" t="s">
        <v>5050</v>
      </c>
      <c r="H709" s="13" t="str">
        <f>IF($D709="BANCADA ESTADUAL (RP 7)","BANCADA ESTADUAL",IF($D709="RELATOR (RP 9)","COMISSÃO MISTA DO CONGRESSO",IFERROR(_xlfn.XLOOKUP($G709,$AH:$AH,$AI:$AI),IFERROR(_xlfn.XLOOKUP($G709,'2021'!$F:$F,'2021'!$G:$G),IFERROR(_xlfn.XLOOKUP($G709,'2022'!$G:$G,'2022'!$H:$H),IFERROR(_xlfn.XLOOKUP($G709,'2023'!$G:$G,'2023'!$H:$H),IFERROR(_xlfn.XLOOKUP($G709,'2019'!$G:$G,'2019'!$H:$H),IFERROR(_xlfn.XLOOKUP($G709,'2024'!$G:$G,'2024'!$H:$H),IFERROR(_xlfn.XLOOKUP($G709,'2025'!$G:$G,'2025'!$H:$H),IFERROR(_xlfn.XLOOKUP($G709,'2026'!$G:$G,'2026'!$H:$H),""))))))))))</f>
        <v>DEPUTADO FEDERAL</v>
      </c>
      <c r="I709" s="9" t="s">
        <v>611</v>
      </c>
      <c r="J709" s="9" t="s">
        <v>173</v>
      </c>
      <c r="K709" s="9" t="s">
        <v>40</v>
      </c>
      <c r="L709" s="9" t="s">
        <v>41</v>
      </c>
      <c r="M709" s="9" t="s">
        <v>232</v>
      </c>
      <c r="N709" s="9" t="s">
        <v>233</v>
      </c>
      <c r="O709" s="9" t="s">
        <v>5635</v>
      </c>
      <c r="P709" s="9" t="s">
        <v>45</v>
      </c>
      <c r="Q709" s="9" t="s">
        <v>235</v>
      </c>
      <c r="R709" s="9" t="s">
        <v>45</v>
      </c>
      <c r="S709" s="9" t="s">
        <v>5277</v>
      </c>
      <c r="T709" s="9" t="s">
        <v>622</v>
      </c>
      <c r="U709" s="9" t="s">
        <v>611</v>
      </c>
      <c r="V709" s="9" t="s">
        <v>5279</v>
      </c>
      <c r="W709" s="9" t="s">
        <v>51</v>
      </c>
      <c r="X709" s="9" t="s">
        <v>52</v>
      </c>
      <c r="Y709" s="9" t="s">
        <v>5275</v>
      </c>
      <c r="Z709" s="9" t="s">
        <v>54</v>
      </c>
      <c r="AA709" s="9" t="s">
        <v>55</v>
      </c>
      <c r="AB709" s="9" t="s">
        <v>5248</v>
      </c>
      <c r="AC709" s="12">
        <v>0</v>
      </c>
      <c r="AD709" s="6"/>
      <c r="AE709" s="10" t="str" cm="1">
        <f t="array" aca="1" ref="AE709" ca="1">IFERROR(_xlfn.XLOOKUP(MID(CELL("filename",$A$1),FIND("]",CELL("filename",$A$1))+1,255)&amp;"|"&amp;$C709,Fonte_OM_Objeto!$G:$G,Fonte_OM_Objeto!$J:$J),"")</f>
        <v/>
      </c>
      <c r="AF709" s="10" t="str" cm="1">
        <f t="array" aca="1" ref="AF709" ca="1">IFERROR(_xlfn.XLOOKUP(MID(CELL("filename",$A$1),FIND("]",CELL("filename",$A$1))+1,255)&amp;"|"&amp;$C709,Fonte_OM_Objeto!$G:$G,Fonte_OM_Objeto!$K:$K),"")</f>
        <v/>
      </c>
    </row>
    <row r="710" spans="1:32" s="1" customFormat="1" ht="19.7" customHeight="1" x14ac:dyDescent="0.2">
      <c r="A710" s="9" t="s">
        <v>30</v>
      </c>
      <c r="B710" s="9" t="s">
        <v>31</v>
      </c>
      <c r="C710" s="9" t="s">
        <v>5826</v>
      </c>
      <c r="D710" s="9" t="s">
        <v>33</v>
      </c>
      <c r="E710" s="9"/>
      <c r="F710" s="9" t="s">
        <v>5051</v>
      </c>
      <c r="G710" s="9" t="s">
        <v>5050</v>
      </c>
      <c r="H710" s="13" t="str">
        <f>IF($D710="BANCADA ESTADUAL (RP 7)","BANCADA ESTADUAL",IF($D710="RELATOR (RP 9)","COMISSÃO MISTA DO CONGRESSO",IFERROR(_xlfn.XLOOKUP($G710,$AH:$AH,$AI:$AI),IFERROR(_xlfn.XLOOKUP($G710,'2021'!$F:$F,'2021'!$G:$G),IFERROR(_xlfn.XLOOKUP($G710,'2022'!$G:$G,'2022'!$H:$H),IFERROR(_xlfn.XLOOKUP($G710,'2023'!$G:$G,'2023'!$H:$H),IFERROR(_xlfn.XLOOKUP($G710,'2019'!$G:$G,'2019'!$H:$H),IFERROR(_xlfn.XLOOKUP($G710,'2024'!$G:$G,'2024'!$H:$H),IFERROR(_xlfn.XLOOKUP($G710,'2025'!$G:$G,'2025'!$H:$H),IFERROR(_xlfn.XLOOKUP($G710,'2026'!$G:$G,'2026'!$H:$H),""))))))))))</f>
        <v>DEPUTADO FEDERAL</v>
      </c>
      <c r="I710" s="9" t="s">
        <v>611</v>
      </c>
      <c r="J710" s="9" t="s">
        <v>173</v>
      </c>
      <c r="K710" s="9" t="s">
        <v>40</v>
      </c>
      <c r="L710" s="9" t="s">
        <v>41</v>
      </c>
      <c r="M710" s="9" t="s">
        <v>232</v>
      </c>
      <c r="N710" s="9" t="s">
        <v>233</v>
      </c>
      <c r="O710" s="9" t="s">
        <v>5635</v>
      </c>
      <c r="P710" s="9" t="s">
        <v>45</v>
      </c>
      <c r="Q710" s="9" t="s">
        <v>235</v>
      </c>
      <c r="R710" s="9" t="s">
        <v>45</v>
      </c>
      <c r="S710" s="9" t="s">
        <v>5277</v>
      </c>
      <c r="T710" s="9" t="s">
        <v>622</v>
      </c>
      <c r="U710" s="9" t="s">
        <v>611</v>
      </c>
      <c r="V710" s="9" t="s">
        <v>5279</v>
      </c>
      <c r="W710" s="9" t="s">
        <v>51</v>
      </c>
      <c r="X710" s="9" t="s">
        <v>52</v>
      </c>
      <c r="Y710" s="9" t="s">
        <v>53</v>
      </c>
      <c r="Z710" s="9" t="s">
        <v>54</v>
      </c>
      <c r="AA710" s="9" t="s">
        <v>55</v>
      </c>
      <c r="AB710" s="9" t="s">
        <v>5248</v>
      </c>
      <c r="AC710" s="12">
        <v>0</v>
      </c>
      <c r="AD710" s="6"/>
      <c r="AE710" s="10" t="str" cm="1">
        <f t="array" aca="1" ref="AE710" ca="1">IFERROR(_xlfn.XLOOKUP(MID(CELL("filename",$A$1),FIND("]",CELL("filename",$A$1))+1,255)&amp;"|"&amp;$C710,Fonte_OM_Objeto!$G:$G,Fonte_OM_Objeto!$J:$J),"")</f>
        <v/>
      </c>
      <c r="AF710" s="10" t="str" cm="1">
        <f t="array" aca="1" ref="AF710" ca="1">IFERROR(_xlfn.XLOOKUP(MID(CELL("filename",$A$1),FIND("]",CELL("filename",$A$1))+1,255)&amp;"|"&amp;$C710,Fonte_OM_Objeto!$G:$G,Fonte_OM_Objeto!$K:$K),"")</f>
        <v/>
      </c>
    </row>
    <row r="711" spans="1:32" s="1" customFormat="1" ht="19.7" customHeight="1" x14ac:dyDescent="0.2">
      <c r="A711" s="9" t="s">
        <v>30</v>
      </c>
      <c r="B711" s="9" t="s">
        <v>31</v>
      </c>
      <c r="C711" s="9" t="s">
        <v>5825</v>
      </c>
      <c r="D711" s="9" t="s">
        <v>33</v>
      </c>
      <c r="E711" s="9"/>
      <c r="F711" s="9" t="s">
        <v>5822</v>
      </c>
      <c r="G711" s="9" t="s">
        <v>5821</v>
      </c>
      <c r="H711" s="13" t="str">
        <f>IF($D711="BANCADA ESTADUAL (RP 7)","BANCADA ESTADUAL",IF($D711="RELATOR (RP 9)","COMISSÃO MISTA DO CONGRESSO",IFERROR(_xlfn.XLOOKUP($G711,$AH:$AH,$AI:$AI),IFERROR(_xlfn.XLOOKUP($G711,'2021'!$F:$F,'2021'!$G:$G),IFERROR(_xlfn.XLOOKUP($G711,'2022'!$G:$G,'2022'!$H:$H),IFERROR(_xlfn.XLOOKUP($G711,'2023'!$G:$G,'2023'!$H:$H),IFERROR(_xlfn.XLOOKUP($G711,'2019'!$G:$G,'2019'!$H:$H),IFERROR(_xlfn.XLOOKUP($G711,'2024'!$G:$G,'2024'!$H:$H),IFERROR(_xlfn.XLOOKUP($G711,'2025'!$G:$G,'2025'!$H:$H),IFERROR(_xlfn.XLOOKUP($G711,'2026'!$G:$G,'2026'!$H:$H),""))))))))))</f>
        <v>DEPUTADO FEDERAL</v>
      </c>
      <c r="I711" s="9" t="s">
        <v>611</v>
      </c>
      <c r="J711" s="9" t="s">
        <v>129</v>
      </c>
      <c r="K711" s="9" t="s">
        <v>40</v>
      </c>
      <c r="L711" s="9" t="s">
        <v>41</v>
      </c>
      <c r="M711" s="9" t="s">
        <v>232</v>
      </c>
      <c r="N711" s="9" t="s">
        <v>233</v>
      </c>
      <c r="O711" s="9" t="s">
        <v>5635</v>
      </c>
      <c r="P711" s="9" t="s">
        <v>45</v>
      </c>
      <c r="Q711" s="9" t="s">
        <v>235</v>
      </c>
      <c r="R711" s="9" t="s">
        <v>45</v>
      </c>
      <c r="S711" s="9" t="s">
        <v>5277</v>
      </c>
      <c r="T711" s="9" t="s">
        <v>622</v>
      </c>
      <c r="U711" s="9" t="s">
        <v>611</v>
      </c>
      <c r="V711" s="9" t="s">
        <v>5279</v>
      </c>
      <c r="W711" s="9" t="s">
        <v>51</v>
      </c>
      <c r="X711" s="9" t="s">
        <v>52</v>
      </c>
      <c r="Y711" s="9" t="s">
        <v>5282</v>
      </c>
      <c r="Z711" s="9" t="s">
        <v>54</v>
      </c>
      <c r="AA711" s="9" t="s">
        <v>55</v>
      </c>
      <c r="AB711" s="9" t="s">
        <v>5248</v>
      </c>
      <c r="AC711" s="12">
        <v>0</v>
      </c>
      <c r="AD711" s="6"/>
      <c r="AE711" s="10" t="str" cm="1">
        <f t="array" aca="1" ref="AE711" ca="1">IFERROR(_xlfn.XLOOKUP(MID(CELL("filename",$A$1),FIND("]",CELL("filename",$A$1))+1,255)&amp;"|"&amp;$C711,Fonte_OM_Objeto!$G:$G,Fonte_OM_Objeto!$J:$J),"")</f>
        <v/>
      </c>
      <c r="AF711" s="10" t="str" cm="1">
        <f t="array" aca="1" ref="AF711" ca="1">IFERROR(_xlfn.XLOOKUP(MID(CELL("filename",$A$1),FIND("]",CELL("filename",$A$1))+1,255)&amp;"|"&amp;$C711,Fonte_OM_Objeto!$G:$G,Fonte_OM_Objeto!$K:$K),"")</f>
        <v/>
      </c>
    </row>
    <row r="712" spans="1:32" s="1" customFormat="1" ht="19.7" customHeight="1" x14ac:dyDescent="0.2">
      <c r="A712" s="9" t="s">
        <v>30</v>
      </c>
      <c r="B712" s="9" t="s">
        <v>31</v>
      </c>
      <c r="C712" s="9" t="s">
        <v>5825</v>
      </c>
      <c r="D712" s="9" t="s">
        <v>33</v>
      </c>
      <c r="E712" s="9"/>
      <c r="F712" s="9" t="s">
        <v>5822</v>
      </c>
      <c r="G712" s="9" t="s">
        <v>5821</v>
      </c>
      <c r="H712" s="13" t="str">
        <f>IF($D712="BANCADA ESTADUAL (RP 7)","BANCADA ESTADUAL",IF($D712="RELATOR (RP 9)","COMISSÃO MISTA DO CONGRESSO",IFERROR(_xlfn.XLOOKUP($G712,$AH:$AH,$AI:$AI),IFERROR(_xlfn.XLOOKUP($G712,'2021'!$F:$F,'2021'!$G:$G),IFERROR(_xlfn.XLOOKUP($G712,'2022'!$G:$G,'2022'!$H:$H),IFERROR(_xlfn.XLOOKUP($G712,'2023'!$G:$G,'2023'!$H:$H),IFERROR(_xlfn.XLOOKUP($G712,'2019'!$G:$G,'2019'!$H:$H),IFERROR(_xlfn.XLOOKUP($G712,'2024'!$G:$G,'2024'!$H:$H),IFERROR(_xlfn.XLOOKUP($G712,'2025'!$G:$G,'2025'!$H:$H),IFERROR(_xlfn.XLOOKUP($G712,'2026'!$G:$G,'2026'!$H:$H),""))))))))))</f>
        <v>DEPUTADO FEDERAL</v>
      </c>
      <c r="I712" s="9" t="s">
        <v>611</v>
      </c>
      <c r="J712" s="9" t="s">
        <v>129</v>
      </c>
      <c r="K712" s="9" t="s">
        <v>40</v>
      </c>
      <c r="L712" s="9" t="s">
        <v>41</v>
      </c>
      <c r="M712" s="9" t="s">
        <v>232</v>
      </c>
      <c r="N712" s="9" t="s">
        <v>233</v>
      </c>
      <c r="O712" s="9" t="s">
        <v>5635</v>
      </c>
      <c r="P712" s="9" t="s">
        <v>45</v>
      </c>
      <c r="Q712" s="9" t="s">
        <v>235</v>
      </c>
      <c r="R712" s="9" t="s">
        <v>45</v>
      </c>
      <c r="S712" s="9" t="s">
        <v>5277</v>
      </c>
      <c r="T712" s="9" t="s">
        <v>622</v>
      </c>
      <c r="U712" s="9" t="s">
        <v>611</v>
      </c>
      <c r="V712" s="9" t="s">
        <v>5279</v>
      </c>
      <c r="W712" s="9" t="s">
        <v>51</v>
      </c>
      <c r="X712" s="9" t="s">
        <v>52</v>
      </c>
      <c r="Y712" s="9" t="s">
        <v>5275</v>
      </c>
      <c r="Z712" s="9" t="s">
        <v>54</v>
      </c>
      <c r="AA712" s="9" t="s">
        <v>55</v>
      </c>
      <c r="AB712" s="9" t="s">
        <v>5234</v>
      </c>
      <c r="AC712" s="12">
        <v>0</v>
      </c>
      <c r="AD712" s="6"/>
      <c r="AE712" s="10" t="str" cm="1">
        <f t="array" aca="1" ref="AE712" ca="1">IFERROR(_xlfn.XLOOKUP(MID(CELL("filename",$A$1),FIND("]",CELL("filename",$A$1))+1,255)&amp;"|"&amp;$C712,Fonte_OM_Objeto!$G:$G,Fonte_OM_Objeto!$J:$J),"")</f>
        <v/>
      </c>
      <c r="AF712" s="10" t="str" cm="1">
        <f t="array" aca="1" ref="AF712" ca="1">IFERROR(_xlfn.XLOOKUP(MID(CELL("filename",$A$1),FIND("]",CELL("filename",$A$1))+1,255)&amp;"|"&amp;$C712,Fonte_OM_Objeto!$G:$G,Fonte_OM_Objeto!$K:$K),"")</f>
        <v/>
      </c>
    </row>
    <row r="713" spans="1:32" s="1" customFormat="1" ht="19.7" customHeight="1" x14ac:dyDescent="0.2">
      <c r="A713" s="9" t="s">
        <v>30</v>
      </c>
      <c r="B713" s="9" t="s">
        <v>31</v>
      </c>
      <c r="C713" s="9" t="s">
        <v>5825</v>
      </c>
      <c r="D713" s="9" t="s">
        <v>33</v>
      </c>
      <c r="E713" s="9"/>
      <c r="F713" s="9" t="s">
        <v>5822</v>
      </c>
      <c r="G713" s="9" t="s">
        <v>5821</v>
      </c>
      <c r="H713" s="13" t="str">
        <f>IF($D713="BANCADA ESTADUAL (RP 7)","BANCADA ESTADUAL",IF($D713="RELATOR (RP 9)","COMISSÃO MISTA DO CONGRESSO",IFERROR(_xlfn.XLOOKUP($G713,$AH:$AH,$AI:$AI),IFERROR(_xlfn.XLOOKUP($G713,'2021'!$F:$F,'2021'!$G:$G),IFERROR(_xlfn.XLOOKUP($G713,'2022'!$G:$G,'2022'!$H:$H),IFERROR(_xlfn.XLOOKUP($G713,'2023'!$G:$G,'2023'!$H:$H),IFERROR(_xlfn.XLOOKUP($G713,'2019'!$G:$G,'2019'!$H:$H),IFERROR(_xlfn.XLOOKUP($G713,'2024'!$G:$G,'2024'!$H:$H),IFERROR(_xlfn.XLOOKUP($G713,'2025'!$G:$G,'2025'!$H:$H),IFERROR(_xlfn.XLOOKUP($G713,'2026'!$G:$G,'2026'!$H:$H),""))))))))))</f>
        <v>DEPUTADO FEDERAL</v>
      </c>
      <c r="I713" s="9" t="s">
        <v>611</v>
      </c>
      <c r="J713" s="9" t="s">
        <v>129</v>
      </c>
      <c r="K713" s="9" t="s">
        <v>40</v>
      </c>
      <c r="L713" s="9" t="s">
        <v>41</v>
      </c>
      <c r="M713" s="9" t="s">
        <v>232</v>
      </c>
      <c r="N713" s="9" t="s">
        <v>233</v>
      </c>
      <c r="O713" s="9" t="s">
        <v>5635</v>
      </c>
      <c r="P713" s="9" t="s">
        <v>45</v>
      </c>
      <c r="Q713" s="9" t="s">
        <v>235</v>
      </c>
      <c r="R713" s="9" t="s">
        <v>45</v>
      </c>
      <c r="S713" s="9" t="s">
        <v>5277</v>
      </c>
      <c r="T713" s="9" t="s">
        <v>622</v>
      </c>
      <c r="U713" s="9" t="s">
        <v>611</v>
      </c>
      <c r="V713" s="9" t="s">
        <v>5279</v>
      </c>
      <c r="W713" s="9" t="s">
        <v>51</v>
      </c>
      <c r="X713" s="9" t="s">
        <v>52</v>
      </c>
      <c r="Y713" s="9" t="s">
        <v>5275</v>
      </c>
      <c r="Z713" s="9" t="s">
        <v>54</v>
      </c>
      <c r="AA713" s="9" t="s">
        <v>55</v>
      </c>
      <c r="AB713" s="9" t="s">
        <v>5248</v>
      </c>
      <c r="AC713" s="12">
        <v>0</v>
      </c>
      <c r="AD713" s="6"/>
      <c r="AE713" s="10" t="str" cm="1">
        <f t="array" aca="1" ref="AE713" ca="1">IFERROR(_xlfn.XLOOKUP(MID(CELL("filename",$A$1),FIND("]",CELL("filename",$A$1))+1,255)&amp;"|"&amp;$C713,Fonte_OM_Objeto!$G:$G,Fonte_OM_Objeto!$J:$J),"")</f>
        <v/>
      </c>
      <c r="AF713" s="10" t="str" cm="1">
        <f t="array" aca="1" ref="AF713" ca="1">IFERROR(_xlfn.XLOOKUP(MID(CELL("filename",$A$1),FIND("]",CELL("filename",$A$1))+1,255)&amp;"|"&amp;$C713,Fonte_OM_Objeto!$G:$G,Fonte_OM_Objeto!$K:$K),"")</f>
        <v/>
      </c>
    </row>
    <row r="714" spans="1:32" s="1" customFormat="1" ht="19.7" customHeight="1" x14ac:dyDescent="0.2">
      <c r="A714" s="9" t="s">
        <v>30</v>
      </c>
      <c r="B714" s="9" t="s">
        <v>31</v>
      </c>
      <c r="C714" s="9" t="s">
        <v>5825</v>
      </c>
      <c r="D714" s="9" t="s">
        <v>33</v>
      </c>
      <c r="E714" s="9"/>
      <c r="F714" s="9" t="s">
        <v>5822</v>
      </c>
      <c r="G714" s="9" t="s">
        <v>5821</v>
      </c>
      <c r="H714" s="13" t="str">
        <f>IF($D714="BANCADA ESTADUAL (RP 7)","BANCADA ESTADUAL",IF($D714="RELATOR (RP 9)","COMISSÃO MISTA DO CONGRESSO",IFERROR(_xlfn.XLOOKUP($G714,$AH:$AH,$AI:$AI),IFERROR(_xlfn.XLOOKUP($G714,'2021'!$F:$F,'2021'!$G:$G),IFERROR(_xlfn.XLOOKUP($G714,'2022'!$G:$G,'2022'!$H:$H),IFERROR(_xlfn.XLOOKUP($G714,'2023'!$G:$G,'2023'!$H:$H),IFERROR(_xlfn.XLOOKUP($G714,'2019'!$G:$G,'2019'!$H:$H),IFERROR(_xlfn.XLOOKUP($G714,'2024'!$G:$G,'2024'!$H:$H),IFERROR(_xlfn.XLOOKUP($G714,'2025'!$G:$G,'2025'!$H:$H),IFERROR(_xlfn.XLOOKUP($G714,'2026'!$G:$G,'2026'!$H:$H),""))))))))))</f>
        <v>DEPUTADO FEDERAL</v>
      </c>
      <c r="I714" s="9" t="s">
        <v>611</v>
      </c>
      <c r="J714" s="9" t="s">
        <v>129</v>
      </c>
      <c r="K714" s="9" t="s">
        <v>40</v>
      </c>
      <c r="L714" s="9" t="s">
        <v>41</v>
      </c>
      <c r="M714" s="9" t="s">
        <v>232</v>
      </c>
      <c r="N714" s="9" t="s">
        <v>233</v>
      </c>
      <c r="O714" s="9" t="s">
        <v>5635</v>
      </c>
      <c r="P714" s="9" t="s">
        <v>45</v>
      </c>
      <c r="Q714" s="9" t="s">
        <v>235</v>
      </c>
      <c r="R714" s="9" t="s">
        <v>45</v>
      </c>
      <c r="S714" s="9" t="s">
        <v>5277</v>
      </c>
      <c r="T714" s="9" t="s">
        <v>622</v>
      </c>
      <c r="U714" s="9" t="s">
        <v>611</v>
      </c>
      <c r="V714" s="9" t="s">
        <v>5279</v>
      </c>
      <c r="W714" s="9" t="s">
        <v>51</v>
      </c>
      <c r="X714" s="9" t="s">
        <v>52</v>
      </c>
      <c r="Y714" s="9" t="s">
        <v>5275</v>
      </c>
      <c r="Z714" s="9" t="s">
        <v>5207</v>
      </c>
      <c r="AA714" s="9" t="s">
        <v>55</v>
      </c>
      <c r="AB714" s="9" t="s">
        <v>5248</v>
      </c>
      <c r="AC714" s="12">
        <v>0</v>
      </c>
      <c r="AD714" s="6"/>
      <c r="AE714" s="10" t="str" cm="1">
        <f t="array" aca="1" ref="AE714" ca="1">IFERROR(_xlfn.XLOOKUP(MID(CELL("filename",$A$1),FIND("]",CELL("filename",$A$1))+1,255)&amp;"|"&amp;$C714,Fonte_OM_Objeto!$G:$G,Fonte_OM_Objeto!$J:$J),"")</f>
        <v/>
      </c>
      <c r="AF714" s="10" t="str" cm="1">
        <f t="array" aca="1" ref="AF714" ca="1">IFERROR(_xlfn.XLOOKUP(MID(CELL("filename",$A$1),FIND("]",CELL("filename",$A$1))+1,255)&amp;"|"&amp;$C714,Fonte_OM_Objeto!$G:$G,Fonte_OM_Objeto!$K:$K),"")</f>
        <v/>
      </c>
    </row>
    <row r="715" spans="1:32" s="1" customFormat="1" ht="19.7" customHeight="1" x14ac:dyDescent="0.2">
      <c r="A715" s="9" t="s">
        <v>30</v>
      </c>
      <c r="B715" s="9" t="s">
        <v>31</v>
      </c>
      <c r="C715" s="9" t="s">
        <v>5824</v>
      </c>
      <c r="D715" s="9" t="s">
        <v>33</v>
      </c>
      <c r="E715" s="9"/>
      <c r="F715" s="9" t="s">
        <v>5822</v>
      </c>
      <c r="G715" s="9" t="s">
        <v>5821</v>
      </c>
      <c r="H715" s="13" t="str">
        <f>IF($D715="BANCADA ESTADUAL (RP 7)","BANCADA ESTADUAL",IF($D715="RELATOR (RP 9)","COMISSÃO MISTA DO CONGRESSO",IFERROR(_xlfn.XLOOKUP($G715,$AH:$AH,$AI:$AI),IFERROR(_xlfn.XLOOKUP($G715,'2021'!$F:$F,'2021'!$G:$G),IFERROR(_xlfn.XLOOKUP($G715,'2022'!$G:$G,'2022'!$H:$H),IFERROR(_xlfn.XLOOKUP($G715,'2023'!$G:$G,'2023'!$H:$H),IFERROR(_xlfn.XLOOKUP($G715,'2019'!$G:$G,'2019'!$H:$H),IFERROR(_xlfn.XLOOKUP($G715,'2024'!$G:$G,'2024'!$H:$H),IFERROR(_xlfn.XLOOKUP($G715,'2025'!$G:$G,'2025'!$H:$H),IFERROR(_xlfn.XLOOKUP($G715,'2026'!$G:$G,'2026'!$H:$H),""))))))))))</f>
        <v>DEPUTADO FEDERAL</v>
      </c>
      <c r="I715" s="9" t="s">
        <v>611</v>
      </c>
      <c r="J715" s="9" t="s">
        <v>129</v>
      </c>
      <c r="K715" s="9" t="s">
        <v>40</v>
      </c>
      <c r="L715" s="9" t="s">
        <v>41</v>
      </c>
      <c r="M715" s="9" t="s">
        <v>232</v>
      </c>
      <c r="N715" s="9" t="s">
        <v>233</v>
      </c>
      <c r="O715" s="9" t="s">
        <v>5635</v>
      </c>
      <c r="P715" s="9" t="s">
        <v>45</v>
      </c>
      <c r="Q715" s="9" t="s">
        <v>235</v>
      </c>
      <c r="R715" s="9" t="s">
        <v>45</v>
      </c>
      <c r="S715" s="9" t="s">
        <v>5277</v>
      </c>
      <c r="T715" s="9" t="s">
        <v>622</v>
      </c>
      <c r="U715" s="9" t="s">
        <v>611</v>
      </c>
      <c r="V715" s="9" t="s">
        <v>5279</v>
      </c>
      <c r="W715" s="9" t="s">
        <v>51</v>
      </c>
      <c r="X715" s="9" t="s">
        <v>52</v>
      </c>
      <c r="Y715" s="9" t="s">
        <v>5275</v>
      </c>
      <c r="Z715" s="9" t="s">
        <v>54</v>
      </c>
      <c r="AA715" s="9" t="s">
        <v>55</v>
      </c>
      <c r="AB715" s="9" t="s">
        <v>5248</v>
      </c>
      <c r="AC715" s="12">
        <v>0</v>
      </c>
      <c r="AD715" s="6"/>
      <c r="AE715" s="10" t="str" cm="1">
        <f t="array" aca="1" ref="AE715" ca="1">IFERROR(_xlfn.XLOOKUP(MID(CELL("filename",$A$1),FIND("]",CELL("filename",$A$1))+1,255)&amp;"|"&amp;$C715,Fonte_OM_Objeto!$G:$G,Fonte_OM_Objeto!$J:$J),"")</f>
        <v/>
      </c>
      <c r="AF715" s="10" t="str" cm="1">
        <f t="array" aca="1" ref="AF715" ca="1">IFERROR(_xlfn.XLOOKUP(MID(CELL("filename",$A$1),FIND("]",CELL("filename",$A$1))+1,255)&amp;"|"&amp;$C715,Fonte_OM_Objeto!$G:$G,Fonte_OM_Objeto!$K:$K),"")</f>
        <v/>
      </c>
    </row>
    <row r="716" spans="1:32" s="1" customFormat="1" ht="19.7" customHeight="1" x14ac:dyDescent="0.2">
      <c r="A716" s="9" t="s">
        <v>30</v>
      </c>
      <c r="B716" s="9" t="s">
        <v>31</v>
      </c>
      <c r="C716" s="9" t="s">
        <v>5824</v>
      </c>
      <c r="D716" s="9" t="s">
        <v>33</v>
      </c>
      <c r="E716" s="9"/>
      <c r="F716" s="9" t="s">
        <v>5822</v>
      </c>
      <c r="G716" s="9" t="s">
        <v>5821</v>
      </c>
      <c r="H716" s="13" t="str">
        <f>IF($D716="BANCADA ESTADUAL (RP 7)","BANCADA ESTADUAL",IF($D716="RELATOR (RP 9)","COMISSÃO MISTA DO CONGRESSO",IFERROR(_xlfn.XLOOKUP($G716,$AH:$AH,$AI:$AI),IFERROR(_xlfn.XLOOKUP($G716,'2021'!$F:$F,'2021'!$G:$G),IFERROR(_xlfn.XLOOKUP($G716,'2022'!$G:$G,'2022'!$H:$H),IFERROR(_xlfn.XLOOKUP($G716,'2023'!$G:$G,'2023'!$H:$H),IFERROR(_xlfn.XLOOKUP($G716,'2019'!$G:$G,'2019'!$H:$H),IFERROR(_xlfn.XLOOKUP($G716,'2024'!$G:$G,'2024'!$H:$H),IFERROR(_xlfn.XLOOKUP($G716,'2025'!$G:$G,'2025'!$H:$H),IFERROR(_xlfn.XLOOKUP($G716,'2026'!$G:$G,'2026'!$H:$H),""))))))))))</f>
        <v>DEPUTADO FEDERAL</v>
      </c>
      <c r="I716" s="9" t="s">
        <v>611</v>
      </c>
      <c r="J716" s="9" t="s">
        <v>129</v>
      </c>
      <c r="K716" s="9" t="s">
        <v>40</v>
      </c>
      <c r="L716" s="9" t="s">
        <v>41</v>
      </c>
      <c r="M716" s="9" t="s">
        <v>232</v>
      </c>
      <c r="N716" s="9" t="s">
        <v>233</v>
      </c>
      <c r="O716" s="9" t="s">
        <v>5635</v>
      </c>
      <c r="P716" s="9" t="s">
        <v>45</v>
      </c>
      <c r="Q716" s="9" t="s">
        <v>235</v>
      </c>
      <c r="R716" s="9" t="s">
        <v>45</v>
      </c>
      <c r="S716" s="9" t="s">
        <v>5277</v>
      </c>
      <c r="T716" s="9" t="s">
        <v>622</v>
      </c>
      <c r="U716" s="9" t="s">
        <v>611</v>
      </c>
      <c r="V716" s="9" t="s">
        <v>5279</v>
      </c>
      <c r="W716" s="9" t="s">
        <v>51</v>
      </c>
      <c r="X716" s="9" t="s">
        <v>52</v>
      </c>
      <c r="Y716" s="9" t="s">
        <v>53</v>
      </c>
      <c r="Z716" s="9" t="s">
        <v>54</v>
      </c>
      <c r="AA716" s="9" t="s">
        <v>55</v>
      </c>
      <c r="AB716" s="9" t="s">
        <v>5248</v>
      </c>
      <c r="AC716" s="12">
        <v>0</v>
      </c>
      <c r="AD716" s="6"/>
      <c r="AE716" s="10" t="str" cm="1">
        <f t="array" aca="1" ref="AE716" ca="1">IFERROR(_xlfn.XLOOKUP(MID(CELL("filename",$A$1),FIND("]",CELL("filename",$A$1))+1,255)&amp;"|"&amp;$C716,Fonte_OM_Objeto!$G:$G,Fonte_OM_Objeto!$J:$J),"")</f>
        <v/>
      </c>
      <c r="AF716" s="10" t="str" cm="1">
        <f t="array" aca="1" ref="AF716" ca="1">IFERROR(_xlfn.XLOOKUP(MID(CELL("filename",$A$1),FIND("]",CELL("filename",$A$1))+1,255)&amp;"|"&amp;$C716,Fonte_OM_Objeto!$G:$G,Fonte_OM_Objeto!$K:$K),"")</f>
        <v/>
      </c>
    </row>
    <row r="717" spans="1:32" s="1" customFormat="1" ht="19.7" customHeight="1" x14ac:dyDescent="0.2">
      <c r="A717" s="9" t="s">
        <v>30</v>
      </c>
      <c r="B717" s="9" t="s">
        <v>31</v>
      </c>
      <c r="C717" s="9" t="s">
        <v>5823</v>
      </c>
      <c r="D717" s="9" t="s">
        <v>33</v>
      </c>
      <c r="E717" s="9"/>
      <c r="F717" s="9" t="s">
        <v>5822</v>
      </c>
      <c r="G717" s="9" t="s">
        <v>5821</v>
      </c>
      <c r="H717" s="13" t="str">
        <f>IF($D717="BANCADA ESTADUAL (RP 7)","BANCADA ESTADUAL",IF($D717="RELATOR (RP 9)","COMISSÃO MISTA DO CONGRESSO",IFERROR(_xlfn.XLOOKUP($G717,$AH:$AH,$AI:$AI),IFERROR(_xlfn.XLOOKUP($G717,'2021'!$F:$F,'2021'!$G:$G),IFERROR(_xlfn.XLOOKUP($G717,'2022'!$G:$G,'2022'!$H:$H),IFERROR(_xlfn.XLOOKUP($G717,'2023'!$G:$G,'2023'!$H:$H),IFERROR(_xlfn.XLOOKUP($G717,'2019'!$G:$G,'2019'!$H:$H),IFERROR(_xlfn.XLOOKUP($G717,'2024'!$G:$G,'2024'!$H:$H),IFERROR(_xlfn.XLOOKUP($G717,'2025'!$G:$G,'2025'!$H:$H),IFERROR(_xlfn.XLOOKUP($G717,'2026'!$G:$G,'2026'!$H:$H),""))))))))))</f>
        <v>DEPUTADO FEDERAL</v>
      </c>
      <c r="I717" s="9" t="s">
        <v>611</v>
      </c>
      <c r="J717" s="9" t="s">
        <v>129</v>
      </c>
      <c r="K717" s="9" t="s">
        <v>40</v>
      </c>
      <c r="L717" s="9" t="s">
        <v>41</v>
      </c>
      <c r="M717" s="9" t="s">
        <v>232</v>
      </c>
      <c r="N717" s="9" t="s">
        <v>233</v>
      </c>
      <c r="O717" s="9" t="s">
        <v>5635</v>
      </c>
      <c r="P717" s="9" t="s">
        <v>45</v>
      </c>
      <c r="Q717" s="9" t="s">
        <v>235</v>
      </c>
      <c r="R717" s="9" t="s">
        <v>45</v>
      </c>
      <c r="S717" s="9" t="s">
        <v>5277</v>
      </c>
      <c r="T717" s="9" t="s">
        <v>622</v>
      </c>
      <c r="U717" s="9" t="s">
        <v>611</v>
      </c>
      <c r="V717" s="9" t="s">
        <v>5279</v>
      </c>
      <c r="W717" s="9" t="s">
        <v>51</v>
      </c>
      <c r="X717" s="9" t="s">
        <v>52</v>
      </c>
      <c r="Y717" s="9" t="s">
        <v>5275</v>
      </c>
      <c r="Z717" s="9" t="s">
        <v>5207</v>
      </c>
      <c r="AA717" s="9" t="s">
        <v>55</v>
      </c>
      <c r="AB717" s="9" t="s">
        <v>5234</v>
      </c>
      <c r="AC717" s="12">
        <v>0</v>
      </c>
      <c r="AD717" s="6"/>
      <c r="AE717" s="10" t="str" cm="1">
        <f t="array" aca="1" ref="AE717" ca="1">IFERROR(_xlfn.XLOOKUP(MID(CELL("filename",$A$1),FIND("]",CELL("filename",$A$1))+1,255)&amp;"|"&amp;$C717,Fonte_OM_Objeto!$G:$G,Fonte_OM_Objeto!$J:$J),"")</f>
        <v/>
      </c>
      <c r="AF717" s="10" t="str" cm="1">
        <f t="array" aca="1" ref="AF717" ca="1">IFERROR(_xlfn.XLOOKUP(MID(CELL("filename",$A$1),FIND("]",CELL("filename",$A$1))+1,255)&amp;"|"&amp;$C717,Fonte_OM_Objeto!$G:$G,Fonte_OM_Objeto!$K:$K),"")</f>
        <v/>
      </c>
    </row>
    <row r="718" spans="1:32" s="1" customFormat="1" ht="19.7" customHeight="1" x14ac:dyDescent="0.2">
      <c r="A718" s="9" t="s">
        <v>30</v>
      </c>
      <c r="B718" s="9" t="s">
        <v>31</v>
      </c>
      <c r="C718" s="9" t="s">
        <v>5820</v>
      </c>
      <c r="D718" s="9" t="s">
        <v>33</v>
      </c>
      <c r="E718" s="9"/>
      <c r="F718" s="9" t="s">
        <v>5817</v>
      </c>
      <c r="G718" s="9" t="s">
        <v>5816</v>
      </c>
      <c r="H718" s="13" t="str">
        <f>IF($D718="BANCADA ESTADUAL (RP 7)","BANCADA ESTADUAL",IF($D718="RELATOR (RP 9)","COMISSÃO MISTA DO CONGRESSO",IFERROR(_xlfn.XLOOKUP($G718,$AH:$AH,$AI:$AI),IFERROR(_xlfn.XLOOKUP($G718,'2021'!$F:$F,'2021'!$G:$G),IFERROR(_xlfn.XLOOKUP($G718,'2022'!$G:$G,'2022'!$H:$H),IFERROR(_xlfn.XLOOKUP($G718,'2023'!$G:$G,'2023'!$H:$H),IFERROR(_xlfn.XLOOKUP($G718,'2019'!$G:$G,'2019'!$H:$H),IFERROR(_xlfn.XLOOKUP($G718,'2024'!$G:$G,'2024'!$H:$H),IFERROR(_xlfn.XLOOKUP($G718,'2025'!$G:$G,'2025'!$H:$H),IFERROR(_xlfn.XLOOKUP($G718,'2026'!$G:$G,'2026'!$H:$H),""))))))))))</f>
        <v>DEPUTADO FEDERAL</v>
      </c>
      <c r="I718" s="9" t="s">
        <v>96</v>
      </c>
      <c r="J718" s="9" t="s">
        <v>5302</v>
      </c>
      <c r="K718" s="9" t="s">
        <v>40</v>
      </c>
      <c r="L718" s="9" t="s">
        <v>41</v>
      </c>
      <c r="M718" s="9" t="s">
        <v>97</v>
      </c>
      <c r="N718" s="9" t="s">
        <v>5264</v>
      </c>
      <c r="O718" s="9" t="s">
        <v>5246</v>
      </c>
      <c r="P718" s="9" t="s">
        <v>45</v>
      </c>
      <c r="Q718" s="9" t="s">
        <v>46</v>
      </c>
      <c r="R718" s="9" t="s">
        <v>5235</v>
      </c>
      <c r="S718" s="9" t="s">
        <v>5210</v>
      </c>
      <c r="T718" s="9" t="s">
        <v>75</v>
      </c>
      <c r="U718" s="9" t="s">
        <v>76</v>
      </c>
      <c r="V718" s="9" t="s">
        <v>75</v>
      </c>
      <c r="W718" s="9" t="s">
        <v>51</v>
      </c>
      <c r="X718" s="9" t="s">
        <v>52</v>
      </c>
      <c r="Y718" s="9" t="s">
        <v>53</v>
      </c>
      <c r="Z718" s="9" t="s">
        <v>5207</v>
      </c>
      <c r="AA718" s="9" t="s">
        <v>55</v>
      </c>
      <c r="AB718" s="9" t="s">
        <v>5248</v>
      </c>
      <c r="AC718" s="12">
        <v>0</v>
      </c>
      <c r="AD718" s="6"/>
      <c r="AE718" s="10" t="str" cm="1">
        <f t="array" aca="1" ref="AE718" ca="1">IFERROR(_xlfn.XLOOKUP(MID(CELL("filename",$A$1),FIND("]",CELL("filename",$A$1))+1,255)&amp;"|"&amp;$C718,Fonte_OM_Objeto!$G:$G,Fonte_OM_Objeto!$J:$J),"")</f>
        <v/>
      </c>
      <c r="AF718" s="10" t="str" cm="1">
        <f t="array" aca="1" ref="AF718" ca="1">IFERROR(_xlfn.XLOOKUP(MID(CELL("filename",$A$1),FIND("]",CELL("filename",$A$1))+1,255)&amp;"|"&amp;$C718,Fonte_OM_Objeto!$G:$G,Fonte_OM_Objeto!$K:$K),"")</f>
        <v/>
      </c>
    </row>
    <row r="719" spans="1:32" s="1" customFormat="1" ht="19.7" customHeight="1" x14ac:dyDescent="0.2">
      <c r="A719" s="9" t="s">
        <v>30</v>
      </c>
      <c r="B719" s="9" t="s">
        <v>31</v>
      </c>
      <c r="C719" s="9" t="s">
        <v>5819</v>
      </c>
      <c r="D719" s="9" t="s">
        <v>33</v>
      </c>
      <c r="E719" s="9"/>
      <c r="F719" s="9" t="s">
        <v>5817</v>
      </c>
      <c r="G719" s="9" t="s">
        <v>5816</v>
      </c>
      <c r="H719" s="13" t="str">
        <f>IF($D719="BANCADA ESTADUAL (RP 7)","BANCADA ESTADUAL",IF($D719="RELATOR (RP 9)","COMISSÃO MISTA DO CONGRESSO",IFERROR(_xlfn.XLOOKUP($G719,$AH:$AH,$AI:$AI),IFERROR(_xlfn.XLOOKUP($G719,'2021'!$F:$F,'2021'!$G:$G),IFERROR(_xlfn.XLOOKUP($G719,'2022'!$G:$G,'2022'!$H:$H),IFERROR(_xlfn.XLOOKUP($G719,'2023'!$G:$G,'2023'!$H:$H),IFERROR(_xlfn.XLOOKUP($G719,'2019'!$G:$G,'2019'!$H:$H),IFERROR(_xlfn.XLOOKUP($G719,'2024'!$G:$G,'2024'!$H:$H),IFERROR(_xlfn.XLOOKUP($G719,'2025'!$G:$G,'2025'!$H:$H),IFERROR(_xlfn.XLOOKUP($G719,'2026'!$G:$G,'2026'!$H:$H),""))))))))))</f>
        <v>DEPUTADO FEDERAL</v>
      </c>
      <c r="I719" s="9" t="s">
        <v>96</v>
      </c>
      <c r="J719" s="9" t="s">
        <v>5302</v>
      </c>
      <c r="K719" s="9" t="s">
        <v>40</v>
      </c>
      <c r="L719" s="9" t="s">
        <v>41</v>
      </c>
      <c r="M719" s="9" t="s">
        <v>59</v>
      </c>
      <c r="N719" s="9" t="s">
        <v>5252</v>
      </c>
      <c r="O719" s="9" t="s">
        <v>5256</v>
      </c>
      <c r="P719" s="9" t="s">
        <v>45</v>
      </c>
      <c r="Q719" s="9" t="s">
        <v>62</v>
      </c>
      <c r="R719" s="9" t="s">
        <v>45</v>
      </c>
      <c r="S719" s="9" t="s">
        <v>5218</v>
      </c>
      <c r="T719" s="9" t="s">
        <v>75</v>
      </c>
      <c r="U719" s="9" t="s">
        <v>76</v>
      </c>
      <c r="V719" s="9" t="s">
        <v>75</v>
      </c>
      <c r="W719" s="9" t="s">
        <v>51</v>
      </c>
      <c r="X719" s="9" t="s">
        <v>102</v>
      </c>
      <c r="Y719" s="9" t="s">
        <v>53</v>
      </c>
      <c r="Z719" s="9" t="s">
        <v>5207</v>
      </c>
      <c r="AA719" s="9" t="s">
        <v>55</v>
      </c>
      <c r="AB719" s="9" t="s">
        <v>5248</v>
      </c>
      <c r="AC719" s="12">
        <v>0</v>
      </c>
      <c r="AD719" s="6"/>
      <c r="AE719" s="10" t="str" cm="1">
        <f t="array" aca="1" ref="AE719" ca="1">IFERROR(_xlfn.XLOOKUP(MID(CELL("filename",$A$1),FIND("]",CELL("filename",$A$1))+1,255)&amp;"|"&amp;$C719,Fonte_OM_Objeto!$G:$G,Fonte_OM_Objeto!$J:$J),"")</f>
        <v/>
      </c>
      <c r="AF719" s="10" t="str" cm="1">
        <f t="array" aca="1" ref="AF719" ca="1">IFERROR(_xlfn.XLOOKUP(MID(CELL("filename",$A$1),FIND("]",CELL("filename",$A$1))+1,255)&amp;"|"&amp;$C719,Fonte_OM_Objeto!$G:$G,Fonte_OM_Objeto!$K:$K),"")</f>
        <v/>
      </c>
    </row>
    <row r="720" spans="1:32" s="1" customFormat="1" ht="19.7" customHeight="1" x14ac:dyDescent="0.2">
      <c r="A720" s="9" t="s">
        <v>30</v>
      </c>
      <c r="B720" s="9" t="s">
        <v>31</v>
      </c>
      <c r="C720" s="9" t="s">
        <v>5818</v>
      </c>
      <c r="D720" s="9" t="s">
        <v>33</v>
      </c>
      <c r="E720" s="9"/>
      <c r="F720" s="9" t="s">
        <v>5817</v>
      </c>
      <c r="G720" s="9" t="s">
        <v>5816</v>
      </c>
      <c r="H720" s="13" t="str">
        <f>IF($D720="BANCADA ESTADUAL (RP 7)","BANCADA ESTADUAL",IF($D720="RELATOR (RP 9)","COMISSÃO MISTA DO CONGRESSO",IFERROR(_xlfn.XLOOKUP($G720,$AH:$AH,$AI:$AI),IFERROR(_xlfn.XLOOKUP($G720,'2021'!$F:$F,'2021'!$G:$G),IFERROR(_xlfn.XLOOKUP($G720,'2022'!$G:$G,'2022'!$H:$H),IFERROR(_xlfn.XLOOKUP($G720,'2023'!$G:$G,'2023'!$H:$H),IFERROR(_xlfn.XLOOKUP($G720,'2019'!$G:$G,'2019'!$H:$H),IFERROR(_xlfn.XLOOKUP($G720,'2024'!$G:$G,'2024'!$H:$H),IFERROR(_xlfn.XLOOKUP($G720,'2025'!$G:$G,'2025'!$H:$H),IFERROR(_xlfn.XLOOKUP($G720,'2026'!$G:$G,'2026'!$H:$H),""))))))))))</f>
        <v>DEPUTADO FEDERAL</v>
      </c>
      <c r="I720" s="9" t="s">
        <v>96</v>
      </c>
      <c r="J720" s="9" t="s">
        <v>5302</v>
      </c>
      <c r="K720" s="9" t="s">
        <v>40</v>
      </c>
      <c r="L720" s="9" t="s">
        <v>41</v>
      </c>
      <c r="M720" s="9" t="s">
        <v>59</v>
      </c>
      <c r="N720" s="9" t="s">
        <v>5252</v>
      </c>
      <c r="O720" s="9" t="s">
        <v>5241</v>
      </c>
      <c r="P720" s="9" t="s">
        <v>45</v>
      </c>
      <c r="Q720" s="9" t="s">
        <v>62</v>
      </c>
      <c r="R720" s="9" t="s">
        <v>45</v>
      </c>
      <c r="S720" s="9" t="s">
        <v>5240</v>
      </c>
      <c r="T720" s="9" t="s">
        <v>75</v>
      </c>
      <c r="U720" s="9" t="s">
        <v>76</v>
      </c>
      <c r="V720" s="9" t="s">
        <v>75</v>
      </c>
      <c r="W720" s="9" t="s">
        <v>51</v>
      </c>
      <c r="X720" s="9" t="s">
        <v>102</v>
      </c>
      <c r="Y720" s="9" t="s">
        <v>53</v>
      </c>
      <c r="Z720" s="9" t="s">
        <v>54</v>
      </c>
      <c r="AA720" s="9" t="s">
        <v>55</v>
      </c>
      <c r="AB720" s="9" t="s">
        <v>5234</v>
      </c>
      <c r="AC720" s="12">
        <v>0</v>
      </c>
      <c r="AD720" s="6"/>
      <c r="AE720" s="10" t="str" cm="1">
        <f t="array" aca="1" ref="AE720" ca="1">IFERROR(_xlfn.XLOOKUP(MID(CELL("filename",$A$1),FIND("]",CELL("filename",$A$1))+1,255)&amp;"|"&amp;$C720,Fonte_OM_Objeto!$G:$G,Fonte_OM_Objeto!$J:$J),"")</f>
        <v/>
      </c>
      <c r="AF720" s="10" t="str" cm="1">
        <f t="array" aca="1" ref="AF720" ca="1">IFERROR(_xlfn.XLOOKUP(MID(CELL("filename",$A$1),FIND("]",CELL("filename",$A$1))+1,255)&amp;"|"&amp;$C720,Fonte_OM_Objeto!$G:$G,Fonte_OM_Objeto!$K:$K),"")</f>
        <v/>
      </c>
    </row>
    <row r="721" spans="1:32" s="1" customFormat="1" ht="19.7" customHeight="1" x14ac:dyDescent="0.2">
      <c r="A721" s="9" t="s">
        <v>30</v>
      </c>
      <c r="B721" s="9" t="s">
        <v>31</v>
      </c>
      <c r="C721" s="9" t="s">
        <v>5815</v>
      </c>
      <c r="D721" s="9" t="s">
        <v>33</v>
      </c>
      <c r="E721" s="9"/>
      <c r="F721" s="9" t="s">
        <v>5808</v>
      </c>
      <c r="G721" s="9" t="s">
        <v>5807</v>
      </c>
      <c r="H721" s="13" t="str">
        <f>IF($D721="BANCADA ESTADUAL (RP 7)","BANCADA ESTADUAL",IF($D721="RELATOR (RP 9)","COMISSÃO MISTA DO CONGRESSO",IFERROR(_xlfn.XLOOKUP($G721,$AH:$AH,$AI:$AI),IFERROR(_xlfn.XLOOKUP($G721,'2021'!$F:$F,'2021'!$G:$G),IFERROR(_xlfn.XLOOKUP($G721,'2022'!$G:$G,'2022'!$H:$H),IFERROR(_xlfn.XLOOKUP($G721,'2023'!$G:$G,'2023'!$H:$H),IFERROR(_xlfn.XLOOKUP($G721,'2019'!$G:$G,'2019'!$H:$H),IFERROR(_xlfn.XLOOKUP($G721,'2024'!$G:$G,'2024'!$H:$H),IFERROR(_xlfn.XLOOKUP($G721,'2025'!$G:$G,'2025'!$H:$H),IFERROR(_xlfn.XLOOKUP($G721,'2026'!$G:$G,'2026'!$H:$H),""))))))))))</f>
        <v>DEPUTADO FEDERAL</v>
      </c>
      <c r="I721" s="9" t="s">
        <v>266</v>
      </c>
      <c r="J721" s="9" t="s">
        <v>69</v>
      </c>
      <c r="K721" s="9" t="s">
        <v>40</v>
      </c>
      <c r="L721" s="9" t="s">
        <v>41</v>
      </c>
      <c r="M721" s="9" t="s">
        <v>232</v>
      </c>
      <c r="N721" s="9" t="s">
        <v>233</v>
      </c>
      <c r="O721" s="9" t="s">
        <v>5814</v>
      </c>
      <c r="P721" s="9" t="s">
        <v>45</v>
      </c>
      <c r="Q721" s="9" t="s">
        <v>235</v>
      </c>
      <c r="R721" s="9" t="s">
        <v>45</v>
      </c>
      <c r="S721" s="9" t="s">
        <v>5277</v>
      </c>
      <c r="T721" s="9" t="s">
        <v>5398</v>
      </c>
      <c r="U721" s="9" t="s">
        <v>266</v>
      </c>
      <c r="V721" s="9" t="s">
        <v>5397</v>
      </c>
      <c r="W721" s="9" t="s">
        <v>51</v>
      </c>
      <c r="X721" s="9" t="s">
        <v>52</v>
      </c>
      <c r="Y721" s="9" t="s">
        <v>5275</v>
      </c>
      <c r="Z721" s="9" t="s">
        <v>54</v>
      </c>
      <c r="AA721" s="9" t="s">
        <v>55</v>
      </c>
      <c r="AB721" s="9" t="s">
        <v>5248</v>
      </c>
      <c r="AC721" s="12">
        <v>0</v>
      </c>
      <c r="AD721" s="6"/>
      <c r="AE721" s="10" t="str" cm="1">
        <f t="array" aca="1" ref="AE721" ca="1">IFERROR(_xlfn.XLOOKUP(MID(CELL("filename",$A$1),FIND("]",CELL("filename",$A$1))+1,255)&amp;"|"&amp;$C721,Fonte_OM_Objeto!$G:$G,Fonte_OM_Objeto!$J:$J),"")</f>
        <v/>
      </c>
      <c r="AF721" s="10" t="str" cm="1">
        <f t="array" aca="1" ref="AF721" ca="1">IFERROR(_xlfn.XLOOKUP(MID(CELL("filename",$A$1),FIND("]",CELL("filename",$A$1))+1,255)&amp;"|"&amp;$C721,Fonte_OM_Objeto!$G:$G,Fonte_OM_Objeto!$K:$K),"")</f>
        <v/>
      </c>
    </row>
    <row r="722" spans="1:32" s="1" customFormat="1" ht="19.7" customHeight="1" x14ac:dyDescent="0.2">
      <c r="A722" s="9" t="s">
        <v>30</v>
      </c>
      <c r="B722" s="9" t="s">
        <v>31</v>
      </c>
      <c r="C722" s="9" t="s">
        <v>5815</v>
      </c>
      <c r="D722" s="9" t="s">
        <v>33</v>
      </c>
      <c r="E722" s="9"/>
      <c r="F722" s="9" t="s">
        <v>5808</v>
      </c>
      <c r="G722" s="9" t="s">
        <v>5807</v>
      </c>
      <c r="H722" s="13" t="str">
        <f>IF($D722="BANCADA ESTADUAL (RP 7)","BANCADA ESTADUAL",IF($D722="RELATOR (RP 9)","COMISSÃO MISTA DO CONGRESSO",IFERROR(_xlfn.XLOOKUP($G722,$AH:$AH,$AI:$AI),IFERROR(_xlfn.XLOOKUP($G722,'2021'!$F:$F,'2021'!$G:$G),IFERROR(_xlfn.XLOOKUP($G722,'2022'!$G:$G,'2022'!$H:$H),IFERROR(_xlfn.XLOOKUP($G722,'2023'!$G:$G,'2023'!$H:$H),IFERROR(_xlfn.XLOOKUP($G722,'2019'!$G:$G,'2019'!$H:$H),IFERROR(_xlfn.XLOOKUP($G722,'2024'!$G:$G,'2024'!$H:$H),IFERROR(_xlfn.XLOOKUP($G722,'2025'!$G:$G,'2025'!$H:$H),IFERROR(_xlfn.XLOOKUP($G722,'2026'!$G:$G,'2026'!$H:$H),""))))))))))</f>
        <v>DEPUTADO FEDERAL</v>
      </c>
      <c r="I722" s="9" t="s">
        <v>266</v>
      </c>
      <c r="J722" s="9" t="s">
        <v>69</v>
      </c>
      <c r="K722" s="9" t="s">
        <v>40</v>
      </c>
      <c r="L722" s="9" t="s">
        <v>41</v>
      </c>
      <c r="M722" s="9" t="s">
        <v>232</v>
      </c>
      <c r="N722" s="9" t="s">
        <v>233</v>
      </c>
      <c r="O722" s="9" t="s">
        <v>5814</v>
      </c>
      <c r="P722" s="9" t="s">
        <v>45</v>
      </c>
      <c r="Q722" s="9" t="s">
        <v>235</v>
      </c>
      <c r="R722" s="9" t="s">
        <v>45</v>
      </c>
      <c r="S722" s="9" t="s">
        <v>5277</v>
      </c>
      <c r="T722" s="9" t="s">
        <v>5398</v>
      </c>
      <c r="U722" s="9" t="s">
        <v>266</v>
      </c>
      <c r="V722" s="9" t="s">
        <v>5397</v>
      </c>
      <c r="W722" s="9" t="s">
        <v>51</v>
      </c>
      <c r="X722" s="9" t="s">
        <v>52</v>
      </c>
      <c r="Y722" s="9" t="s">
        <v>53</v>
      </c>
      <c r="Z722" s="9" t="s">
        <v>54</v>
      </c>
      <c r="AA722" s="9" t="s">
        <v>55</v>
      </c>
      <c r="AB722" s="9" t="s">
        <v>5248</v>
      </c>
      <c r="AC722" s="12">
        <v>0</v>
      </c>
      <c r="AD722" s="6"/>
      <c r="AE722" s="10" t="str" cm="1">
        <f t="array" aca="1" ref="AE722" ca="1">IFERROR(_xlfn.XLOOKUP(MID(CELL("filename",$A$1),FIND("]",CELL("filename",$A$1))+1,255)&amp;"|"&amp;$C722,Fonte_OM_Objeto!$G:$G,Fonte_OM_Objeto!$J:$J),"")</f>
        <v/>
      </c>
      <c r="AF722" s="10" t="str" cm="1">
        <f t="array" aca="1" ref="AF722" ca="1">IFERROR(_xlfn.XLOOKUP(MID(CELL("filename",$A$1),FIND("]",CELL("filename",$A$1))+1,255)&amp;"|"&amp;$C722,Fonte_OM_Objeto!$G:$G,Fonte_OM_Objeto!$K:$K),"")</f>
        <v/>
      </c>
    </row>
    <row r="723" spans="1:32" s="1" customFormat="1" ht="19.7" customHeight="1" x14ac:dyDescent="0.2">
      <c r="A723" s="9" t="s">
        <v>30</v>
      </c>
      <c r="B723" s="9" t="s">
        <v>31</v>
      </c>
      <c r="C723" s="9" t="s">
        <v>5813</v>
      </c>
      <c r="D723" s="9" t="s">
        <v>33</v>
      </c>
      <c r="E723" s="9"/>
      <c r="F723" s="9" t="s">
        <v>5808</v>
      </c>
      <c r="G723" s="9" t="s">
        <v>5807</v>
      </c>
      <c r="H723" s="13" t="str">
        <f>IF($D723="BANCADA ESTADUAL (RP 7)","BANCADA ESTADUAL",IF($D723="RELATOR (RP 9)","COMISSÃO MISTA DO CONGRESSO",IFERROR(_xlfn.XLOOKUP($G723,$AH:$AH,$AI:$AI),IFERROR(_xlfn.XLOOKUP($G723,'2021'!$F:$F,'2021'!$G:$G),IFERROR(_xlfn.XLOOKUP($G723,'2022'!$G:$G,'2022'!$H:$H),IFERROR(_xlfn.XLOOKUP($G723,'2023'!$G:$G,'2023'!$H:$H),IFERROR(_xlfn.XLOOKUP($G723,'2019'!$G:$G,'2019'!$H:$H),IFERROR(_xlfn.XLOOKUP($G723,'2024'!$G:$G,'2024'!$H:$H),IFERROR(_xlfn.XLOOKUP($G723,'2025'!$G:$G,'2025'!$H:$H),IFERROR(_xlfn.XLOOKUP($G723,'2026'!$G:$G,'2026'!$H:$H),""))))))))))</f>
        <v>DEPUTADO FEDERAL</v>
      </c>
      <c r="I723" s="9" t="s">
        <v>266</v>
      </c>
      <c r="J723" s="9" t="s">
        <v>69</v>
      </c>
      <c r="K723" s="9" t="s">
        <v>40</v>
      </c>
      <c r="L723" s="9" t="s">
        <v>41</v>
      </c>
      <c r="M723" s="9" t="s">
        <v>232</v>
      </c>
      <c r="N723" s="9" t="s">
        <v>233</v>
      </c>
      <c r="O723" s="9" t="s">
        <v>5729</v>
      </c>
      <c r="P723" s="9" t="s">
        <v>45</v>
      </c>
      <c r="Q723" s="9" t="s">
        <v>235</v>
      </c>
      <c r="R723" s="9" t="s">
        <v>45</v>
      </c>
      <c r="S723" s="9" t="s">
        <v>5277</v>
      </c>
      <c r="T723" s="9" t="s">
        <v>268</v>
      </c>
      <c r="U723" s="9" t="s">
        <v>266</v>
      </c>
      <c r="V723" s="9" t="s">
        <v>5335</v>
      </c>
      <c r="W723" s="9" t="s">
        <v>51</v>
      </c>
      <c r="X723" s="9" t="s">
        <v>52</v>
      </c>
      <c r="Y723" s="9" t="s">
        <v>5275</v>
      </c>
      <c r="Z723" s="9" t="s">
        <v>54</v>
      </c>
      <c r="AA723" s="9" t="s">
        <v>55</v>
      </c>
      <c r="AB723" s="9" t="s">
        <v>5234</v>
      </c>
      <c r="AC723" s="12">
        <v>0</v>
      </c>
      <c r="AD723" s="6"/>
      <c r="AE723" s="10" t="str" cm="1">
        <f t="array" aca="1" ref="AE723" ca="1">IFERROR(_xlfn.XLOOKUP(MID(CELL("filename",$A$1),FIND("]",CELL("filename",$A$1))+1,255)&amp;"|"&amp;$C723,Fonte_OM_Objeto!$G:$G,Fonte_OM_Objeto!$J:$J),"")</f>
        <v/>
      </c>
      <c r="AF723" s="10" t="str" cm="1">
        <f t="array" aca="1" ref="AF723" ca="1">IFERROR(_xlfn.XLOOKUP(MID(CELL("filename",$A$1),FIND("]",CELL("filename",$A$1))+1,255)&amp;"|"&amp;$C723,Fonte_OM_Objeto!$G:$G,Fonte_OM_Objeto!$K:$K),"")</f>
        <v/>
      </c>
    </row>
    <row r="724" spans="1:32" s="1" customFormat="1" ht="19.7" customHeight="1" x14ac:dyDescent="0.2">
      <c r="A724" s="9" t="s">
        <v>30</v>
      </c>
      <c r="B724" s="9" t="s">
        <v>31</v>
      </c>
      <c r="C724" s="9" t="s">
        <v>5813</v>
      </c>
      <c r="D724" s="9" t="s">
        <v>33</v>
      </c>
      <c r="E724" s="9"/>
      <c r="F724" s="9" t="s">
        <v>5808</v>
      </c>
      <c r="G724" s="9" t="s">
        <v>5807</v>
      </c>
      <c r="H724" s="13" t="str">
        <f>IF($D724="BANCADA ESTADUAL (RP 7)","BANCADA ESTADUAL",IF($D724="RELATOR (RP 9)","COMISSÃO MISTA DO CONGRESSO",IFERROR(_xlfn.XLOOKUP($G724,$AH:$AH,$AI:$AI),IFERROR(_xlfn.XLOOKUP($G724,'2021'!$F:$F,'2021'!$G:$G),IFERROR(_xlfn.XLOOKUP($G724,'2022'!$G:$G,'2022'!$H:$H),IFERROR(_xlfn.XLOOKUP($G724,'2023'!$G:$G,'2023'!$H:$H),IFERROR(_xlfn.XLOOKUP($G724,'2019'!$G:$G,'2019'!$H:$H),IFERROR(_xlfn.XLOOKUP($G724,'2024'!$G:$G,'2024'!$H:$H),IFERROR(_xlfn.XLOOKUP($G724,'2025'!$G:$G,'2025'!$H:$H),IFERROR(_xlfn.XLOOKUP($G724,'2026'!$G:$G,'2026'!$H:$H),""))))))))))</f>
        <v>DEPUTADO FEDERAL</v>
      </c>
      <c r="I724" s="9" t="s">
        <v>266</v>
      </c>
      <c r="J724" s="9" t="s">
        <v>69</v>
      </c>
      <c r="K724" s="9" t="s">
        <v>40</v>
      </c>
      <c r="L724" s="9" t="s">
        <v>41</v>
      </c>
      <c r="M724" s="9" t="s">
        <v>232</v>
      </c>
      <c r="N724" s="9" t="s">
        <v>233</v>
      </c>
      <c r="O724" s="9" t="s">
        <v>5810</v>
      </c>
      <c r="P724" s="9" t="s">
        <v>45</v>
      </c>
      <c r="Q724" s="9" t="s">
        <v>235</v>
      </c>
      <c r="R724" s="9" t="s">
        <v>45</v>
      </c>
      <c r="S724" s="9" t="s">
        <v>5277</v>
      </c>
      <c r="T724" s="9" t="s">
        <v>4135</v>
      </c>
      <c r="U724" s="9" t="s">
        <v>266</v>
      </c>
      <c r="V724" s="9" t="s">
        <v>4134</v>
      </c>
      <c r="W724" s="9" t="s">
        <v>51</v>
      </c>
      <c r="X724" s="9" t="s">
        <v>52</v>
      </c>
      <c r="Y724" s="9" t="s">
        <v>5275</v>
      </c>
      <c r="Z724" s="9" t="s">
        <v>54</v>
      </c>
      <c r="AA724" s="9" t="s">
        <v>55</v>
      </c>
      <c r="AB724" s="9" t="s">
        <v>5248</v>
      </c>
      <c r="AC724" s="12">
        <v>0</v>
      </c>
      <c r="AD724" s="6"/>
      <c r="AE724" s="10" t="str" cm="1">
        <f t="array" aca="1" ref="AE724" ca="1">IFERROR(_xlfn.XLOOKUP(MID(CELL("filename",$A$1),FIND("]",CELL("filename",$A$1))+1,255)&amp;"|"&amp;$C724,Fonte_OM_Objeto!$G:$G,Fonte_OM_Objeto!$J:$J),"")</f>
        <v/>
      </c>
      <c r="AF724" s="10" t="str" cm="1">
        <f t="array" aca="1" ref="AF724" ca="1">IFERROR(_xlfn.XLOOKUP(MID(CELL("filename",$A$1),FIND("]",CELL("filename",$A$1))+1,255)&amp;"|"&amp;$C724,Fonte_OM_Objeto!$G:$G,Fonte_OM_Objeto!$K:$K),"")</f>
        <v/>
      </c>
    </row>
    <row r="725" spans="1:32" s="1" customFormat="1" ht="19.7" customHeight="1" x14ac:dyDescent="0.2">
      <c r="A725" s="9" t="s">
        <v>30</v>
      </c>
      <c r="B725" s="9" t="s">
        <v>31</v>
      </c>
      <c r="C725" s="9" t="s">
        <v>5813</v>
      </c>
      <c r="D725" s="9" t="s">
        <v>33</v>
      </c>
      <c r="E725" s="9"/>
      <c r="F725" s="9" t="s">
        <v>5808</v>
      </c>
      <c r="G725" s="9" t="s">
        <v>5807</v>
      </c>
      <c r="H725" s="13" t="str">
        <f>IF($D725="BANCADA ESTADUAL (RP 7)","BANCADA ESTADUAL",IF($D725="RELATOR (RP 9)","COMISSÃO MISTA DO CONGRESSO",IFERROR(_xlfn.XLOOKUP($G725,$AH:$AH,$AI:$AI),IFERROR(_xlfn.XLOOKUP($G725,'2021'!$F:$F,'2021'!$G:$G),IFERROR(_xlfn.XLOOKUP($G725,'2022'!$G:$G,'2022'!$H:$H),IFERROR(_xlfn.XLOOKUP($G725,'2023'!$G:$G,'2023'!$H:$H),IFERROR(_xlfn.XLOOKUP($G725,'2019'!$G:$G,'2019'!$H:$H),IFERROR(_xlfn.XLOOKUP($G725,'2024'!$G:$G,'2024'!$H:$H),IFERROR(_xlfn.XLOOKUP($G725,'2025'!$G:$G,'2025'!$H:$H),IFERROR(_xlfn.XLOOKUP($G725,'2026'!$G:$G,'2026'!$H:$H),""))))))))))</f>
        <v>DEPUTADO FEDERAL</v>
      </c>
      <c r="I725" s="9" t="s">
        <v>266</v>
      </c>
      <c r="J725" s="9" t="s">
        <v>69</v>
      </c>
      <c r="K725" s="9" t="s">
        <v>40</v>
      </c>
      <c r="L725" s="9" t="s">
        <v>41</v>
      </c>
      <c r="M725" s="9" t="s">
        <v>232</v>
      </c>
      <c r="N725" s="9" t="s">
        <v>233</v>
      </c>
      <c r="O725" s="9" t="s">
        <v>5810</v>
      </c>
      <c r="P725" s="9" t="s">
        <v>45</v>
      </c>
      <c r="Q725" s="9" t="s">
        <v>235</v>
      </c>
      <c r="R725" s="9" t="s">
        <v>45</v>
      </c>
      <c r="S725" s="9" t="s">
        <v>5277</v>
      </c>
      <c r="T725" s="9" t="s">
        <v>4135</v>
      </c>
      <c r="U725" s="9" t="s">
        <v>266</v>
      </c>
      <c r="V725" s="9" t="s">
        <v>4134</v>
      </c>
      <c r="W725" s="9" t="s">
        <v>51</v>
      </c>
      <c r="X725" s="9" t="s">
        <v>52</v>
      </c>
      <c r="Y725" s="9" t="s">
        <v>53</v>
      </c>
      <c r="Z725" s="9" t="s">
        <v>54</v>
      </c>
      <c r="AA725" s="9" t="s">
        <v>55</v>
      </c>
      <c r="AB725" s="9" t="s">
        <v>5248</v>
      </c>
      <c r="AC725" s="12">
        <v>0</v>
      </c>
      <c r="AD725" s="6"/>
      <c r="AE725" s="10" t="str" cm="1">
        <f t="array" aca="1" ref="AE725" ca="1">IFERROR(_xlfn.XLOOKUP(MID(CELL("filename",$A$1),FIND("]",CELL("filename",$A$1))+1,255)&amp;"|"&amp;$C725,Fonte_OM_Objeto!$G:$G,Fonte_OM_Objeto!$J:$J),"")</f>
        <v/>
      </c>
      <c r="AF725" s="10" t="str" cm="1">
        <f t="array" aca="1" ref="AF725" ca="1">IFERROR(_xlfn.XLOOKUP(MID(CELL("filename",$A$1),FIND("]",CELL("filename",$A$1))+1,255)&amp;"|"&amp;$C725,Fonte_OM_Objeto!$G:$G,Fonte_OM_Objeto!$K:$K),"")</f>
        <v/>
      </c>
    </row>
    <row r="726" spans="1:32" s="1" customFormat="1" ht="19.7" customHeight="1" x14ac:dyDescent="0.2">
      <c r="A726" s="9" t="s">
        <v>30</v>
      </c>
      <c r="B726" s="9" t="s">
        <v>31</v>
      </c>
      <c r="C726" s="9" t="s">
        <v>5812</v>
      </c>
      <c r="D726" s="9" t="s">
        <v>33</v>
      </c>
      <c r="E726" s="9"/>
      <c r="F726" s="9" t="s">
        <v>5808</v>
      </c>
      <c r="G726" s="9" t="s">
        <v>5807</v>
      </c>
      <c r="H726" s="13" t="str">
        <f>IF($D726="BANCADA ESTADUAL (RP 7)","BANCADA ESTADUAL",IF($D726="RELATOR (RP 9)","COMISSÃO MISTA DO CONGRESSO",IFERROR(_xlfn.XLOOKUP($G726,$AH:$AH,$AI:$AI),IFERROR(_xlfn.XLOOKUP($G726,'2021'!$F:$F,'2021'!$G:$G),IFERROR(_xlfn.XLOOKUP($G726,'2022'!$G:$G,'2022'!$H:$H),IFERROR(_xlfn.XLOOKUP($G726,'2023'!$G:$G,'2023'!$H:$H),IFERROR(_xlfn.XLOOKUP($G726,'2019'!$G:$G,'2019'!$H:$H),IFERROR(_xlfn.XLOOKUP($G726,'2024'!$G:$G,'2024'!$H:$H),IFERROR(_xlfn.XLOOKUP($G726,'2025'!$G:$G,'2025'!$H:$H),IFERROR(_xlfn.XLOOKUP($G726,'2026'!$G:$G,'2026'!$H:$H),""))))))))))</f>
        <v>DEPUTADO FEDERAL</v>
      </c>
      <c r="I726" s="9" t="s">
        <v>266</v>
      </c>
      <c r="J726" s="9" t="s">
        <v>69</v>
      </c>
      <c r="K726" s="9" t="s">
        <v>40</v>
      </c>
      <c r="L726" s="9" t="s">
        <v>41</v>
      </c>
      <c r="M726" s="9" t="s">
        <v>232</v>
      </c>
      <c r="N726" s="9" t="s">
        <v>233</v>
      </c>
      <c r="O726" s="9" t="s">
        <v>5810</v>
      </c>
      <c r="P726" s="9" t="s">
        <v>45</v>
      </c>
      <c r="Q726" s="9" t="s">
        <v>235</v>
      </c>
      <c r="R726" s="9" t="s">
        <v>45</v>
      </c>
      <c r="S726" s="9" t="s">
        <v>5277</v>
      </c>
      <c r="T726" s="9" t="s">
        <v>4135</v>
      </c>
      <c r="U726" s="9" t="s">
        <v>266</v>
      </c>
      <c r="V726" s="9" t="s">
        <v>4134</v>
      </c>
      <c r="W726" s="9" t="s">
        <v>51</v>
      </c>
      <c r="X726" s="9" t="s">
        <v>52</v>
      </c>
      <c r="Y726" s="9" t="s">
        <v>5275</v>
      </c>
      <c r="Z726" s="9" t="s">
        <v>54</v>
      </c>
      <c r="AA726" s="9" t="s">
        <v>55</v>
      </c>
      <c r="AB726" s="9" t="s">
        <v>5248</v>
      </c>
      <c r="AC726" s="12">
        <v>0</v>
      </c>
      <c r="AD726" s="6"/>
      <c r="AE726" s="10" t="str" cm="1">
        <f t="array" aca="1" ref="AE726" ca="1">IFERROR(_xlfn.XLOOKUP(MID(CELL("filename",$A$1),FIND("]",CELL("filename",$A$1))+1,255)&amp;"|"&amp;$C726,Fonte_OM_Objeto!$G:$G,Fonte_OM_Objeto!$J:$J),"")</f>
        <v/>
      </c>
      <c r="AF726" s="10" t="str" cm="1">
        <f t="array" aca="1" ref="AF726" ca="1">IFERROR(_xlfn.XLOOKUP(MID(CELL("filename",$A$1),FIND("]",CELL("filename",$A$1))+1,255)&amp;"|"&amp;$C726,Fonte_OM_Objeto!$G:$G,Fonte_OM_Objeto!$K:$K),"")</f>
        <v/>
      </c>
    </row>
    <row r="727" spans="1:32" s="1" customFormat="1" ht="19.7" customHeight="1" x14ac:dyDescent="0.2">
      <c r="A727" s="9" t="s">
        <v>30</v>
      </c>
      <c r="B727" s="9" t="s">
        <v>31</v>
      </c>
      <c r="C727" s="9" t="s">
        <v>5812</v>
      </c>
      <c r="D727" s="9" t="s">
        <v>33</v>
      </c>
      <c r="E727" s="9"/>
      <c r="F727" s="9" t="s">
        <v>5808</v>
      </c>
      <c r="G727" s="9" t="s">
        <v>5807</v>
      </c>
      <c r="H727" s="13" t="str">
        <f>IF($D727="BANCADA ESTADUAL (RP 7)","BANCADA ESTADUAL",IF($D727="RELATOR (RP 9)","COMISSÃO MISTA DO CONGRESSO",IFERROR(_xlfn.XLOOKUP($G727,$AH:$AH,$AI:$AI),IFERROR(_xlfn.XLOOKUP($G727,'2021'!$F:$F,'2021'!$G:$G),IFERROR(_xlfn.XLOOKUP($G727,'2022'!$G:$G,'2022'!$H:$H),IFERROR(_xlfn.XLOOKUP($G727,'2023'!$G:$G,'2023'!$H:$H),IFERROR(_xlfn.XLOOKUP($G727,'2019'!$G:$G,'2019'!$H:$H),IFERROR(_xlfn.XLOOKUP($G727,'2024'!$G:$G,'2024'!$H:$H),IFERROR(_xlfn.XLOOKUP($G727,'2025'!$G:$G,'2025'!$H:$H),IFERROR(_xlfn.XLOOKUP($G727,'2026'!$G:$G,'2026'!$H:$H),""))))))))))</f>
        <v>DEPUTADO FEDERAL</v>
      </c>
      <c r="I727" s="9" t="s">
        <v>266</v>
      </c>
      <c r="J727" s="9" t="s">
        <v>69</v>
      </c>
      <c r="K727" s="9" t="s">
        <v>40</v>
      </c>
      <c r="L727" s="9" t="s">
        <v>41</v>
      </c>
      <c r="M727" s="9" t="s">
        <v>232</v>
      </c>
      <c r="N727" s="9" t="s">
        <v>233</v>
      </c>
      <c r="O727" s="9" t="s">
        <v>5810</v>
      </c>
      <c r="P727" s="9" t="s">
        <v>45</v>
      </c>
      <c r="Q727" s="9" t="s">
        <v>235</v>
      </c>
      <c r="R727" s="9" t="s">
        <v>45</v>
      </c>
      <c r="S727" s="9" t="s">
        <v>5277</v>
      </c>
      <c r="T727" s="9" t="s">
        <v>4135</v>
      </c>
      <c r="U727" s="9" t="s">
        <v>266</v>
      </c>
      <c r="V727" s="9" t="s">
        <v>4134</v>
      </c>
      <c r="W727" s="9" t="s">
        <v>51</v>
      </c>
      <c r="X727" s="9" t="s">
        <v>52</v>
      </c>
      <c r="Y727" s="9" t="s">
        <v>53</v>
      </c>
      <c r="Z727" s="9" t="s">
        <v>54</v>
      </c>
      <c r="AA727" s="9" t="s">
        <v>55</v>
      </c>
      <c r="AB727" s="9" t="s">
        <v>5248</v>
      </c>
      <c r="AC727" s="12">
        <v>0</v>
      </c>
      <c r="AD727" s="6"/>
      <c r="AE727" s="10" t="str" cm="1">
        <f t="array" aca="1" ref="AE727" ca="1">IFERROR(_xlfn.XLOOKUP(MID(CELL("filename",$A$1),FIND("]",CELL("filename",$A$1))+1,255)&amp;"|"&amp;$C727,Fonte_OM_Objeto!$G:$G,Fonte_OM_Objeto!$J:$J),"")</f>
        <v/>
      </c>
      <c r="AF727" s="10" t="str" cm="1">
        <f t="array" aca="1" ref="AF727" ca="1">IFERROR(_xlfn.XLOOKUP(MID(CELL("filename",$A$1),FIND("]",CELL("filename",$A$1))+1,255)&amp;"|"&amp;$C727,Fonte_OM_Objeto!$G:$G,Fonte_OM_Objeto!$K:$K),"")</f>
        <v/>
      </c>
    </row>
    <row r="728" spans="1:32" s="1" customFormat="1" ht="19.7" customHeight="1" x14ac:dyDescent="0.2">
      <c r="A728" s="9" t="s">
        <v>30</v>
      </c>
      <c r="B728" s="9" t="s">
        <v>31</v>
      </c>
      <c r="C728" s="9" t="s">
        <v>5811</v>
      </c>
      <c r="D728" s="9" t="s">
        <v>33</v>
      </c>
      <c r="E728" s="9"/>
      <c r="F728" s="9" t="s">
        <v>5808</v>
      </c>
      <c r="G728" s="9" t="s">
        <v>5807</v>
      </c>
      <c r="H728" s="13" t="str">
        <f>IF($D728="BANCADA ESTADUAL (RP 7)","BANCADA ESTADUAL",IF($D728="RELATOR (RP 9)","COMISSÃO MISTA DO CONGRESSO",IFERROR(_xlfn.XLOOKUP($G728,$AH:$AH,$AI:$AI),IFERROR(_xlfn.XLOOKUP($G728,'2021'!$F:$F,'2021'!$G:$G),IFERROR(_xlfn.XLOOKUP($G728,'2022'!$G:$G,'2022'!$H:$H),IFERROR(_xlfn.XLOOKUP($G728,'2023'!$G:$G,'2023'!$H:$H),IFERROR(_xlfn.XLOOKUP($G728,'2019'!$G:$G,'2019'!$H:$H),IFERROR(_xlfn.XLOOKUP($G728,'2024'!$G:$G,'2024'!$H:$H),IFERROR(_xlfn.XLOOKUP($G728,'2025'!$G:$G,'2025'!$H:$H),IFERROR(_xlfn.XLOOKUP($G728,'2026'!$G:$G,'2026'!$H:$H),""))))))))))</f>
        <v>DEPUTADO FEDERAL</v>
      </c>
      <c r="I728" s="9" t="s">
        <v>266</v>
      </c>
      <c r="J728" s="9" t="s">
        <v>69</v>
      </c>
      <c r="K728" s="9" t="s">
        <v>40</v>
      </c>
      <c r="L728" s="9" t="s">
        <v>41</v>
      </c>
      <c r="M728" s="9" t="s">
        <v>232</v>
      </c>
      <c r="N728" s="9" t="s">
        <v>233</v>
      </c>
      <c r="O728" s="9" t="s">
        <v>5810</v>
      </c>
      <c r="P728" s="9" t="s">
        <v>45</v>
      </c>
      <c r="Q728" s="9" t="s">
        <v>235</v>
      </c>
      <c r="R728" s="9" t="s">
        <v>45</v>
      </c>
      <c r="S728" s="9" t="s">
        <v>5277</v>
      </c>
      <c r="T728" s="9" t="s">
        <v>4135</v>
      </c>
      <c r="U728" s="9" t="s">
        <v>266</v>
      </c>
      <c r="V728" s="9" t="s">
        <v>4134</v>
      </c>
      <c r="W728" s="9" t="s">
        <v>51</v>
      </c>
      <c r="X728" s="9" t="s">
        <v>52</v>
      </c>
      <c r="Y728" s="9" t="s">
        <v>5275</v>
      </c>
      <c r="Z728" s="9" t="s">
        <v>54</v>
      </c>
      <c r="AA728" s="9" t="s">
        <v>55</v>
      </c>
      <c r="AB728" s="9" t="s">
        <v>5248</v>
      </c>
      <c r="AC728" s="12">
        <v>0</v>
      </c>
      <c r="AD728" s="6"/>
      <c r="AE728" s="10" t="str" cm="1">
        <f t="array" aca="1" ref="AE728" ca="1">IFERROR(_xlfn.XLOOKUP(MID(CELL("filename",$A$1),FIND("]",CELL("filename",$A$1))+1,255)&amp;"|"&amp;$C728,Fonte_OM_Objeto!$G:$G,Fonte_OM_Objeto!$J:$J),"")</f>
        <v/>
      </c>
      <c r="AF728" s="10" t="str" cm="1">
        <f t="array" aca="1" ref="AF728" ca="1">IFERROR(_xlfn.XLOOKUP(MID(CELL("filename",$A$1),FIND("]",CELL("filename",$A$1))+1,255)&amp;"|"&amp;$C728,Fonte_OM_Objeto!$G:$G,Fonte_OM_Objeto!$K:$K),"")</f>
        <v/>
      </c>
    </row>
    <row r="729" spans="1:32" s="1" customFormat="1" ht="19.7" customHeight="1" x14ac:dyDescent="0.2">
      <c r="A729" s="9" t="s">
        <v>30</v>
      </c>
      <c r="B729" s="9" t="s">
        <v>31</v>
      </c>
      <c r="C729" s="9" t="s">
        <v>5811</v>
      </c>
      <c r="D729" s="9" t="s">
        <v>33</v>
      </c>
      <c r="E729" s="9"/>
      <c r="F729" s="9" t="s">
        <v>5808</v>
      </c>
      <c r="G729" s="9" t="s">
        <v>5807</v>
      </c>
      <c r="H729" s="13" t="str">
        <f>IF($D729="BANCADA ESTADUAL (RP 7)","BANCADA ESTADUAL",IF($D729="RELATOR (RP 9)","COMISSÃO MISTA DO CONGRESSO",IFERROR(_xlfn.XLOOKUP($G729,$AH:$AH,$AI:$AI),IFERROR(_xlfn.XLOOKUP($G729,'2021'!$F:$F,'2021'!$G:$G),IFERROR(_xlfn.XLOOKUP($G729,'2022'!$G:$G,'2022'!$H:$H),IFERROR(_xlfn.XLOOKUP($G729,'2023'!$G:$G,'2023'!$H:$H),IFERROR(_xlfn.XLOOKUP($G729,'2019'!$G:$G,'2019'!$H:$H),IFERROR(_xlfn.XLOOKUP($G729,'2024'!$G:$G,'2024'!$H:$H),IFERROR(_xlfn.XLOOKUP($G729,'2025'!$G:$G,'2025'!$H:$H),IFERROR(_xlfn.XLOOKUP($G729,'2026'!$G:$G,'2026'!$H:$H),""))))))))))</f>
        <v>DEPUTADO FEDERAL</v>
      </c>
      <c r="I729" s="9" t="s">
        <v>266</v>
      </c>
      <c r="J729" s="9" t="s">
        <v>69</v>
      </c>
      <c r="K729" s="9" t="s">
        <v>40</v>
      </c>
      <c r="L729" s="9" t="s">
        <v>41</v>
      </c>
      <c r="M729" s="9" t="s">
        <v>232</v>
      </c>
      <c r="N729" s="9" t="s">
        <v>233</v>
      </c>
      <c r="O729" s="9" t="s">
        <v>5810</v>
      </c>
      <c r="P729" s="9" t="s">
        <v>45</v>
      </c>
      <c r="Q729" s="9" t="s">
        <v>235</v>
      </c>
      <c r="R729" s="9" t="s">
        <v>45</v>
      </c>
      <c r="S729" s="9" t="s">
        <v>5277</v>
      </c>
      <c r="T729" s="9" t="s">
        <v>4135</v>
      </c>
      <c r="U729" s="9" t="s">
        <v>266</v>
      </c>
      <c r="V729" s="9" t="s">
        <v>4134</v>
      </c>
      <c r="W729" s="9" t="s">
        <v>51</v>
      </c>
      <c r="X729" s="9" t="s">
        <v>52</v>
      </c>
      <c r="Y729" s="9" t="s">
        <v>53</v>
      </c>
      <c r="Z729" s="9" t="s">
        <v>54</v>
      </c>
      <c r="AA729" s="9" t="s">
        <v>55</v>
      </c>
      <c r="AB729" s="9" t="s">
        <v>5248</v>
      </c>
      <c r="AC729" s="12">
        <v>0</v>
      </c>
      <c r="AD729" s="6"/>
      <c r="AE729" s="10" t="str" cm="1">
        <f t="array" aca="1" ref="AE729" ca="1">IFERROR(_xlfn.XLOOKUP(MID(CELL("filename",$A$1),FIND("]",CELL("filename",$A$1))+1,255)&amp;"|"&amp;$C729,Fonte_OM_Objeto!$G:$G,Fonte_OM_Objeto!$J:$J),"")</f>
        <v/>
      </c>
      <c r="AF729" s="10" t="str" cm="1">
        <f t="array" aca="1" ref="AF729" ca="1">IFERROR(_xlfn.XLOOKUP(MID(CELL("filename",$A$1),FIND("]",CELL("filename",$A$1))+1,255)&amp;"|"&amp;$C729,Fonte_OM_Objeto!$G:$G,Fonte_OM_Objeto!$K:$K),"")</f>
        <v/>
      </c>
    </row>
    <row r="730" spans="1:32" s="1" customFormat="1" ht="19.7" customHeight="1" x14ac:dyDescent="0.2">
      <c r="A730" s="9" t="s">
        <v>30</v>
      </c>
      <c r="B730" s="9" t="s">
        <v>31</v>
      </c>
      <c r="C730" s="9" t="s">
        <v>5809</v>
      </c>
      <c r="D730" s="9" t="s">
        <v>33</v>
      </c>
      <c r="E730" s="9"/>
      <c r="F730" s="9" t="s">
        <v>5808</v>
      </c>
      <c r="G730" s="9" t="s">
        <v>5807</v>
      </c>
      <c r="H730" s="13" t="str">
        <f>IF($D730="BANCADA ESTADUAL (RP 7)","BANCADA ESTADUAL",IF($D730="RELATOR (RP 9)","COMISSÃO MISTA DO CONGRESSO",IFERROR(_xlfn.XLOOKUP($G730,$AH:$AH,$AI:$AI),IFERROR(_xlfn.XLOOKUP($G730,'2021'!$F:$F,'2021'!$G:$G),IFERROR(_xlfn.XLOOKUP($G730,'2022'!$G:$G,'2022'!$H:$H),IFERROR(_xlfn.XLOOKUP($G730,'2023'!$G:$G,'2023'!$H:$H),IFERROR(_xlfn.XLOOKUP($G730,'2019'!$G:$G,'2019'!$H:$H),IFERROR(_xlfn.XLOOKUP($G730,'2024'!$G:$G,'2024'!$H:$H),IFERROR(_xlfn.XLOOKUP($G730,'2025'!$G:$G,'2025'!$H:$H),IFERROR(_xlfn.XLOOKUP($G730,'2026'!$G:$G,'2026'!$H:$H),""))))))))))</f>
        <v>DEPUTADO FEDERAL</v>
      </c>
      <c r="I730" s="9" t="s">
        <v>266</v>
      </c>
      <c r="J730" s="9" t="s">
        <v>69</v>
      </c>
      <c r="K730" s="9" t="s">
        <v>40</v>
      </c>
      <c r="L730" s="9" t="s">
        <v>41</v>
      </c>
      <c r="M730" s="9" t="s">
        <v>232</v>
      </c>
      <c r="N730" s="9" t="s">
        <v>233</v>
      </c>
      <c r="O730" s="9" t="s">
        <v>5729</v>
      </c>
      <c r="P730" s="9" t="s">
        <v>45</v>
      </c>
      <c r="Q730" s="9" t="s">
        <v>235</v>
      </c>
      <c r="R730" s="9" t="s">
        <v>45</v>
      </c>
      <c r="S730" s="9" t="s">
        <v>5277</v>
      </c>
      <c r="T730" s="9" t="s">
        <v>268</v>
      </c>
      <c r="U730" s="9" t="s">
        <v>266</v>
      </c>
      <c r="V730" s="9" t="s">
        <v>5335</v>
      </c>
      <c r="W730" s="9" t="s">
        <v>51</v>
      </c>
      <c r="X730" s="9" t="s">
        <v>52</v>
      </c>
      <c r="Y730" s="9" t="s">
        <v>5275</v>
      </c>
      <c r="Z730" s="9" t="s">
        <v>5207</v>
      </c>
      <c r="AA730" s="9" t="s">
        <v>55</v>
      </c>
      <c r="AB730" s="9" t="s">
        <v>5248</v>
      </c>
      <c r="AC730" s="12">
        <v>0</v>
      </c>
      <c r="AD730" s="6"/>
      <c r="AE730" s="10" t="str" cm="1">
        <f t="array" aca="1" ref="AE730" ca="1">IFERROR(_xlfn.XLOOKUP(MID(CELL("filename",$A$1),FIND("]",CELL("filename",$A$1))+1,255)&amp;"|"&amp;$C730,Fonte_OM_Objeto!$G:$G,Fonte_OM_Objeto!$J:$J),"")</f>
        <v/>
      </c>
      <c r="AF730" s="10" t="str" cm="1">
        <f t="array" aca="1" ref="AF730" ca="1">IFERROR(_xlfn.XLOOKUP(MID(CELL("filename",$A$1),FIND("]",CELL("filename",$A$1))+1,255)&amp;"|"&amp;$C730,Fonte_OM_Objeto!$G:$G,Fonte_OM_Objeto!$K:$K),"")</f>
        <v/>
      </c>
    </row>
    <row r="731" spans="1:32" s="1" customFormat="1" ht="19.7" customHeight="1" x14ac:dyDescent="0.2">
      <c r="A731" s="9" t="s">
        <v>30</v>
      </c>
      <c r="B731" s="9" t="s">
        <v>31</v>
      </c>
      <c r="C731" s="9" t="s">
        <v>5806</v>
      </c>
      <c r="D731" s="9" t="s">
        <v>33</v>
      </c>
      <c r="E731" s="9"/>
      <c r="F731" s="9" t="s">
        <v>4518</v>
      </c>
      <c r="G731" s="9" t="s">
        <v>4517</v>
      </c>
      <c r="H731" s="13" t="str">
        <f>IF($D731="BANCADA ESTADUAL (RP 7)","BANCADA ESTADUAL",IF($D731="RELATOR (RP 9)","COMISSÃO MISTA DO CONGRESSO",IFERROR(_xlfn.XLOOKUP($G731,$AH:$AH,$AI:$AI),IFERROR(_xlfn.XLOOKUP($G731,'2021'!$F:$F,'2021'!$G:$G),IFERROR(_xlfn.XLOOKUP($G731,'2022'!$G:$G,'2022'!$H:$H),IFERROR(_xlfn.XLOOKUP($G731,'2023'!$G:$G,'2023'!$H:$H),IFERROR(_xlfn.XLOOKUP($G731,'2019'!$G:$G,'2019'!$H:$H),IFERROR(_xlfn.XLOOKUP($G731,'2024'!$G:$G,'2024'!$H:$H),IFERROR(_xlfn.XLOOKUP($G731,'2025'!$G:$G,'2025'!$H:$H),IFERROR(_xlfn.XLOOKUP($G731,'2026'!$G:$G,'2026'!$H:$H),""))))))))))</f>
        <v>DEPUTADO FEDERAL</v>
      </c>
      <c r="I731" s="9" t="s">
        <v>611</v>
      </c>
      <c r="J731" s="9" t="s">
        <v>293</v>
      </c>
      <c r="K731" s="9" t="s">
        <v>40</v>
      </c>
      <c r="L731" s="9" t="s">
        <v>41</v>
      </c>
      <c r="M731" s="9" t="s">
        <v>232</v>
      </c>
      <c r="N731" s="9" t="s">
        <v>233</v>
      </c>
      <c r="O731" s="9" t="s">
        <v>5805</v>
      </c>
      <c r="P731" s="9" t="s">
        <v>45</v>
      </c>
      <c r="Q731" s="9" t="s">
        <v>235</v>
      </c>
      <c r="R731" s="9" t="s">
        <v>45</v>
      </c>
      <c r="S731" s="9" t="s">
        <v>5277</v>
      </c>
      <c r="T731" s="9" t="s">
        <v>5804</v>
      </c>
      <c r="U731" s="9" t="s">
        <v>611</v>
      </c>
      <c r="V731" s="9" t="s">
        <v>5803</v>
      </c>
      <c r="W731" s="9" t="s">
        <v>51</v>
      </c>
      <c r="X731" s="9" t="s">
        <v>52</v>
      </c>
      <c r="Y731" s="9" t="s">
        <v>5275</v>
      </c>
      <c r="Z731" s="9" t="s">
        <v>5207</v>
      </c>
      <c r="AA731" s="9" t="s">
        <v>55</v>
      </c>
      <c r="AB731" s="9" t="s">
        <v>5248</v>
      </c>
      <c r="AC731" s="12">
        <v>0</v>
      </c>
      <c r="AD731" s="6"/>
      <c r="AE731" s="10" t="str" cm="1">
        <f t="array" aca="1" ref="AE731" ca="1">IFERROR(_xlfn.XLOOKUP(MID(CELL("filename",$A$1),FIND("]",CELL("filename",$A$1))+1,255)&amp;"|"&amp;$C731,Fonte_OM_Objeto!$G:$G,Fonte_OM_Objeto!$J:$J),"")</f>
        <v/>
      </c>
      <c r="AF731" s="10" t="str" cm="1">
        <f t="array" aca="1" ref="AF731" ca="1">IFERROR(_xlfn.XLOOKUP(MID(CELL("filename",$A$1),FIND("]",CELL("filename",$A$1))+1,255)&amp;"|"&amp;$C731,Fonte_OM_Objeto!$G:$G,Fonte_OM_Objeto!$K:$K),"")</f>
        <v/>
      </c>
    </row>
    <row r="732" spans="1:32" s="1" customFormat="1" ht="19.7" customHeight="1" x14ac:dyDescent="0.2">
      <c r="A732" s="9" t="s">
        <v>30</v>
      </c>
      <c r="B732" s="9" t="s">
        <v>31</v>
      </c>
      <c r="C732" s="9" t="s">
        <v>4519</v>
      </c>
      <c r="D732" s="9" t="s">
        <v>33</v>
      </c>
      <c r="E732" s="9"/>
      <c r="F732" s="9" t="s">
        <v>4518</v>
      </c>
      <c r="G732" s="9" t="s">
        <v>4517</v>
      </c>
      <c r="H732" s="13" t="str">
        <f>IF($D732="BANCADA ESTADUAL (RP 7)","BANCADA ESTADUAL",IF($D732="RELATOR (RP 9)","COMISSÃO MISTA DO CONGRESSO",IFERROR(_xlfn.XLOOKUP($G732,$AH:$AH,$AI:$AI),IFERROR(_xlfn.XLOOKUP($G732,'2021'!$F:$F,'2021'!$G:$G),IFERROR(_xlfn.XLOOKUP($G732,'2022'!$G:$G,'2022'!$H:$H),IFERROR(_xlfn.XLOOKUP($G732,'2023'!$G:$G,'2023'!$H:$H),IFERROR(_xlfn.XLOOKUP($G732,'2019'!$G:$G,'2019'!$H:$H),IFERROR(_xlfn.XLOOKUP($G732,'2024'!$G:$G,'2024'!$H:$H),IFERROR(_xlfn.XLOOKUP($G732,'2025'!$G:$G,'2025'!$H:$H),IFERROR(_xlfn.XLOOKUP($G732,'2026'!$G:$G,'2026'!$H:$H),""))))))))))</f>
        <v>DEPUTADO FEDERAL</v>
      </c>
      <c r="I732" s="9" t="s">
        <v>611</v>
      </c>
      <c r="J732" s="9" t="s">
        <v>477</v>
      </c>
      <c r="K732" s="9" t="s">
        <v>40</v>
      </c>
      <c r="L732" s="9" t="s">
        <v>41</v>
      </c>
      <c r="M732" s="9" t="s">
        <v>97</v>
      </c>
      <c r="N732" s="9" t="s">
        <v>5264</v>
      </c>
      <c r="O732" s="9" t="s">
        <v>118</v>
      </c>
      <c r="P732" s="9" t="s">
        <v>45</v>
      </c>
      <c r="Q732" s="9" t="s">
        <v>46</v>
      </c>
      <c r="R732" s="9" t="s">
        <v>47</v>
      </c>
      <c r="S732" s="9" t="s">
        <v>5210</v>
      </c>
      <c r="T732" s="9" t="s">
        <v>75</v>
      </c>
      <c r="U732" s="9" t="s">
        <v>76</v>
      </c>
      <c r="V732" s="9" t="s">
        <v>75</v>
      </c>
      <c r="W732" s="9" t="s">
        <v>51</v>
      </c>
      <c r="X732" s="9" t="s">
        <v>52</v>
      </c>
      <c r="Y732" s="9" t="s">
        <v>53</v>
      </c>
      <c r="Z732" s="9" t="s">
        <v>5207</v>
      </c>
      <c r="AA732" s="9" t="s">
        <v>55</v>
      </c>
      <c r="AB732" s="9" t="s">
        <v>5248</v>
      </c>
      <c r="AC732" s="12">
        <v>0</v>
      </c>
      <c r="AD732" s="6"/>
      <c r="AE732" s="10" t="str" cm="1">
        <f t="array" aca="1" ref="AE732" ca="1">IFERROR(_xlfn.XLOOKUP(MID(CELL("filename",$A$1),FIND("]",CELL("filename",$A$1))+1,255)&amp;"|"&amp;$C732,Fonte_OM_Objeto!$G:$G,Fonte_OM_Objeto!$J:$J),"")</f>
        <v/>
      </c>
      <c r="AF732" s="10" t="str" cm="1">
        <f t="array" aca="1" ref="AF732" ca="1">IFERROR(_xlfn.XLOOKUP(MID(CELL("filename",$A$1),FIND("]",CELL("filename",$A$1))+1,255)&amp;"|"&amp;$C732,Fonte_OM_Objeto!$G:$G,Fonte_OM_Objeto!$K:$K),"")</f>
        <v/>
      </c>
    </row>
    <row r="733" spans="1:32" s="1" customFormat="1" ht="19.7" customHeight="1" x14ac:dyDescent="0.2">
      <c r="A733" s="9" t="s">
        <v>30</v>
      </c>
      <c r="B733" s="9" t="s">
        <v>31</v>
      </c>
      <c r="C733" s="9" t="s">
        <v>4519</v>
      </c>
      <c r="D733" s="9" t="s">
        <v>33</v>
      </c>
      <c r="E733" s="9"/>
      <c r="F733" s="9" t="s">
        <v>4518</v>
      </c>
      <c r="G733" s="9" t="s">
        <v>4517</v>
      </c>
      <c r="H733" s="13" t="str">
        <f>IF($D733="BANCADA ESTADUAL (RP 7)","BANCADA ESTADUAL",IF($D733="RELATOR (RP 9)","COMISSÃO MISTA DO CONGRESSO",IFERROR(_xlfn.XLOOKUP($G733,$AH:$AH,$AI:$AI),IFERROR(_xlfn.XLOOKUP($G733,'2021'!$F:$F,'2021'!$G:$G),IFERROR(_xlfn.XLOOKUP($G733,'2022'!$G:$G,'2022'!$H:$H),IFERROR(_xlfn.XLOOKUP($G733,'2023'!$G:$G,'2023'!$H:$H),IFERROR(_xlfn.XLOOKUP($G733,'2019'!$G:$G,'2019'!$H:$H),IFERROR(_xlfn.XLOOKUP($G733,'2024'!$G:$G,'2024'!$H:$H),IFERROR(_xlfn.XLOOKUP($G733,'2025'!$G:$G,'2025'!$H:$H),IFERROR(_xlfn.XLOOKUP($G733,'2026'!$G:$G,'2026'!$H:$H),""))))))))))</f>
        <v>DEPUTADO FEDERAL</v>
      </c>
      <c r="I733" s="9" t="s">
        <v>611</v>
      </c>
      <c r="J733" s="9" t="s">
        <v>477</v>
      </c>
      <c r="K733" s="9" t="s">
        <v>40</v>
      </c>
      <c r="L733" s="9" t="s">
        <v>41</v>
      </c>
      <c r="M733" s="9" t="s">
        <v>97</v>
      </c>
      <c r="N733" s="9" t="s">
        <v>5264</v>
      </c>
      <c r="O733" s="9" t="s">
        <v>5802</v>
      </c>
      <c r="P733" s="9" t="s">
        <v>45</v>
      </c>
      <c r="Q733" s="9" t="s">
        <v>335</v>
      </c>
      <c r="R733" s="9" t="s">
        <v>45</v>
      </c>
      <c r="S733" s="9" t="s">
        <v>5218</v>
      </c>
      <c r="T733" s="9" t="s">
        <v>5801</v>
      </c>
      <c r="U733" s="9" t="s">
        <v>611</v>
      </c>
      <c r="V733" s="9" t="s">
        <v>614</v>
      </c>
      <c r="W733" s="9" t="s">
        <v>51</v>
      </c>
      <c r="X733" s="9" t="s">
        <v>52</v>
      </c>
      <c r="Y733" s="9" t="s">
        <v>53</v>
      </c>
      <c r="Z733" s="9" t="s">
        <v>5207</v>
      </c>
      <c r="AA733" s="9" t="s">
        <v>55</v>
      </c>
      <c r="AB733" s="9" t="s">
        <v>5248</v>
      </c>
      <c r="AC733" s="12">
        <v>240000</v>
      </c>
      <c r="AD733" s="6"/>
      <c r="AE733" s="10" t="str" cm="1">
        <f t="array" aca="1" ref="AE733" ca="1">IFERROR(_xlfn.XLOOKUP(MID(CELL("filename",$A$1),FIND("]",CELL("filename",$A$1))+1,255)&amp;"|"&amp;$C733,Fonte_OM_Objeto!$G:$G,Fonte_OM_Objeto!$J:$J),"")</f>
        <v/>
      </c>
      <c r="AF733" s="10" t="str" cm="1">
        <f t="array" aca="1" ref="AF733" ca="1">IFERROR(_xlfn.XLOOKUP(MID(CELL("filename",$A$1),FIND("]",CELL("filename",$A$1))+1,255)&amp;"|"&amp;$C733,Fonte_OM_Objeto!$G:$G,Fonte_OM_Objeto!$K:$K),"")</f>
        <v/>
      </c>
    </row>
    <row r="734" spans="1:32" s="1" customFormat="1" ht="19.7" customHeight="1" x14ac:dyDescent="0.2">
      <c r="A734" s="9" t="s">
        <v>30</v>
      </c>
      <c r="B734" s="9" t="s">
        <v>31</v>
      </c>
      <c r="C734" s="9" t="s">
        <v>4519</v>
      </c>
      <c r="D734" s="9" t="s">
        <v>33</v>
      </c>
      <c r="E734" s="9"/>
      <c r="F734" s="9" t="s">
        <v>4518</v>
      </c>
      <c r="G734" s="9" t="s">
        <v>4517</v>
      </c>
      <c r="H734" s="13" t="str">
        <f>IF($D734="BANCADA ESTADUAL (RP 7)","BANCADA ESTADUAL",IF($D734="RELATOR (RP 9)","COMISSÃO MISTA DO CONGRESSO",IFERROR(_xlfn.XLOOKUP($G734,$AH:$AH,$AI:$AI),IFERROR(_xlfn.XLOOKUP($G734,'2021'!$F:$F,'2021'!$G:$G),IFERROR(_xlfn.XLOOKUP($G734,'2022'!$G:$G,'2022'!$H:$H),IFERROR(_xlfn.XLOOKUP($G734,'2023'!$G:$G,'2023'!$H:$H),IFERROR(_xlfn.XLOOKUP($G734,'2019'!$G:$G,'2019'!$H:$H),IFERROR(_xlfn.XLOOKUP($G734,'2024'!$G:$G,'2024'!$H:$H),IFERROR(_xlfn.XLOOKUP($G734,'2025'!$G:$G,'2025'!$H:$H),IFERROR(_xlfn.XLOOKUP($G734,'2026'!$G:$G,'2026'!$H:$H),""))))))))))</f>
        <v>DEPUTADO FEDERAL</v>
      </c>
      <c r="I734" s="9" t="s">
        <v>611</v>
      </c>
      <c r="J734" s="9" t="s">
        <v>293</v>
      </c>
      <c r="K734" s="9" t="s">
        <v>40</v>
      </c>
      <c r="L734" s="9" t="s">
        <v>41</v>
      </c>
      <c r="M734" s="9" t="s">
        <v>232</v>
      </c>
      <c r="N734" s="9" t="s">
        <v>233</v>
      </c>
      <c r="O734" s="9" t="s">
        <v>5635</v>
      </c>
      <c r="P734" s="9" t="s">
        <v>45</v>
      </c>
      <c r="Q734" s="9" t="s">
        <v>235</v>
      </c>
      <c r="R734" s="9" t="s">
        <v>45</v>
      </c>
      <c r="S734" s="9" t="s">
        <v>5277</v>
      </c>
      <c r="T734" s="9" t="s">
        <v>622</v>
      </c>
      <c r="U734" s="9" t="s">
        <v>611</v>
      </c>
      <c r="V734" s="9" t="s">
        <v>5279</v>
      </c>
      <c r="W734" s="9" t="s">
        <v>51</v>
      </c>
      <c r="X734" s="9" t="s">
        <v>52</v>
      </c>
      <c r="Y734" s="9" t="s">
        <v>5275</v>
      </c>
      <c r="Z734" s="9" t="s">
        <v>54</v>
      </c>
      <c r="AA734" s="9" t="s">
        <v>55</v>
      </c>
      <c r="AB734" s="9" t="s">
        <v>5234</v>
      </c>
      <c r="AC734" s="12">
        <v>0</v>
      </c>
      <c r="AD734" s="6"/>
      <c r="AE734" s="10" t="str" cm="1">
        <f t="array" aca="1" ref="AE734" ca="1">IFERROR(_xlfn.XLOOKUP(MID(CELL("filename",$A$1),FIND("]",CELL("filename",$A$1))+1,255)&amp;"|"&amp;$C734,Fonte_OM_Objeto!$G:$G,Fonte_OM_Objeto!$J:$J),"")</f>
        <v/>
      </c>
      <c r="AF734" s="10" t="str" cm="1">
        <f t="array" aca="1" ref="AF734" ca="1">IFERROR(_xlfn.XLOOKUP(MID(CELL("filename",$A$1),FIND("]",CELL("filename",$A$1))+1,255)&amp;"|"&amp;$C734,Fonte_OM_Objeto!$G:$G,Fonte_OM_Objeto!$K:$K),"")</f>
        <v/>
      </c>
    </row>
    <row r="735" spans="1:32" s="1" customFormat="1" ht="19.7" customHeight="1" x14ac:dyDescent="0.2">
      <c r="A735" s="9" t="s">
        <v>30</v>
      </c>
      <c r="B735" s="9" t="s">
        <v>31</v>
      </c>
      <c r="C735" s="9" t="s">
        <v>5800</v>
      </c>
      <c r="D735" s="9" t="s">
        <v>33</v>
      </c>
      <c r="E735" s="9"/>
      <c r="F735" s="9" t="s">
        <v>4518</v>
      </c>
      <c r="G735" s="9" t="s">
        <v>4517</v>
      </c>
      <c r="H735" s="13" t="str">
        <f>IF($D735="BANCADA ESTADUAL (RP 7)","BANCADA ESTADUAL",IF($D735="RELATOR (RP 9)","COMISSÃO MISTA DO CONGRESSO",IFERROR(_xlfn.XLOOKUP($G735,$AH:$AH,$AI:$AI),IFERROR(_xlfn.XLOOKUP($G735,'2021'!$F:$F,'2021'!$G:$G),IFERROR(_xlfn.XLOOKUP($G735,'2022'!$G:$G,'2022'!$H:$H),IFERROR(_xlfn.XLOOKUP($G735,'2023'!$G:$G,'2023'!$H:$H),IFERROR(_xlfn.XLOOKUP($G735,'2019'!$G:$G,'2019'!$H:$H),IFERROR(_xlfn.XLOOKUP($G735,'2024'!$G:$G,'2024'!$H:$H),IFERROR(_xlfn.XLOOKUP($G735,'2025'!$G:$G,'2025'!$H:$H),IFERROR(_xlfn.XLOOKUP($G735,'2026'!$G:$G,'2026'!$H:$H),""))))))))))</f>
        <v>DEPUTADO FEDERAL</v>
      </c>
      <c r="I735" s="9" t="s">
        <v>611</v>
      </c>
      <c r="J735" s="9" t="s">
        <v>293</v>
      </c>
      <c r="K735" s="9" t="s">
        <v>40</v>
      </c>
      <c r="L735" s="9" t="s">
        <v>41</v>
      </c>
      <c r="M735" s="9" t="s">
        <v>232</v>
      </c>
      <c r="N735" s="9" t="s">
        <v>233</v>
      </c>
      <c r="O735" s="9" t="s">
        <v>5635</v>
      </c>
      <c r="P735" s="9" t="s">
        <v>45</v>
      </c>
      <c r="Q735" s="9" t="s">
        <v>235</v>
      </c>
      <c r="R735" s="9" t="s">
        <v>45</v>
      </c>
      <c r="S735" s="9" t="s">
        <v>5277</v>
      </c>
      <c r="T735" s="9" t="s">
        <v>622</v>
      </c>
      <c r="U735" s="9" t="s">
        <v>611</v>
      </c>
      <c r="V735" s="9" t="s">
        <v>5279</v>
      </c>
      <c r="W735" s="9" t="s">
        <v>51</v>
      </c>
      <c r="X735" s="9" t="s">
        <v>102</v>
      </c>
      <c r="Y735" s="9" t="s">
        <v>53</v>
      </c>
      <c r="Z735" s="9" t="s">
        <v>54</v>
      </c>
      <c r="AA735" s="9" t="s">
        <v>55</v>
      </c>
      <c r="AB735" s="9" t="s">
        <v>5248</v>
      </c>
      <c r="AC735" s="12">
        <v>0</v>
      </c>
      <c r="AD735" s="6"/>
      <c r="AE735" s="10" t="str" cm="1">
        <f t="array" aca="1" ref="AE735" ca="1">IFERROR(_xlfn.XLOOKUP(MID(CELL("filename",$A$1),FIND("]",CELL("filename",$A$1))+1,255)&amp;"|"&amp;$C735,Fonte_OM_Objeto!$G:$G,Fonte_OM_Objeto!$J:$J),"")</f>
        <v/>
      </c>
      <c r="AF735" s="10" t="str" cm="1">
        <f t="array" aca="1" ref="AF735" ca="1">IFERROR(_xlfn.XLOOKUP(MID(CELL("filename",$A$1),FIND("]",CELL("filename",$A$1))+1,255)&amp;"|"&amp;$C735,Fonte_OM_Objeto!$G:$G,Fonte_OM_Objeto!$K:$K),"")</f>
        <v/>
      </c>
    </row>
    <row r="736" spans="1:32" s="1" customFormat="1" ht="19.7" customHeight="1" x14ac:dyDescent="0.2">
      <c r="A736" s="9" t="s">
        <v>30</v>
      </c>
      <c r="B736" s="9" t="s">
        <v>31</v>
      </c>
      <c r="C736" s="9" t="s">
        <v>5800</v>
      </c>
      <c r="D736" s="9" t="s">
        <v>33</v>
      </c>
      <c r="E736" s="9"/>
      <c r="F736" s="9" t="s">
        <v>4518</v>
      </c>
      <c r="G736" s="9" t="s">
        <v>4517</v>
      </c>
      <c r="H736" s="13" t="str">
        <f>IF($D736="BANCADA ESTADUAL (RP 7)","BANCADA ESTADUAL",IF($D736="RELATOR (RP 9)","COMISSÃO MISTA DO CONGRESSO",IFERROR(_xlfn.XLOOKUP($G736,$AH:$AH,$AI:$AI),IFERROR(_xlfn.XLOOKUP($G736,'2021'!$F:$F,'2021'!$G:$G),IFERROR(_xlfn.XLOOKUP($G736,'2022'!$G:$G,'2022'!$H:$H),IFERROR(_xlfn.XLOOKUP($G736,'2023'!$G:$G,'2023'!$H:$H),IFERROR(_xlfn.XLOOKUP($G736,'2019'!$G:$G,'2019'!$H:$H),IFERROR(_xlfn.XLOOKUP($G736,'2024'!$G:$G,'2024'!$H:$H),IFERROR(_xlfn.XLOOKUP($G736,'2025'!$G:$G,'2025'!$H:$H),IFERROR(_xlfn.XLOOKUP($G736,'2026'!$G:$G,'2026'!$H:$H),""))))))))))</f>
        <v>DEPUTADO FEDERAL</v>
      </c>
      <c r="I736" s="9" t="s">
        <v>611</v>
      </c>
      <c r="J736" s="9" t="s">
        <v>293</v>
      </c>
      <c r="K736" s="9" t="s">
        <v>40</v>
      </c>
      <c r="L736" s="9" t="s">
        <v>41</v>
      </c>
      <c r="M736" s="9" t="s">
        <v>232</v>
      </c>
      <c r="N736" s="9" t="s">
        <v>233</v>
      </c>
      <c r="O736" s="9" t="s">
        <v>5635</v>
      </c>
      <c r="P736" s="9" t="s">
        <v>45</v>
      </c>
      <c r="Q736" s="9" t="s">
        <v>235</v>
      </c>
      <c r="R736" s="9" t="s">
        <v>45</v>
      </c>
      <c r="S736" s="9" t="s">
        <v>5277</v>
      </c>
      <c r="T736" s="9" t="s">
        <v>622</v>
      </c>
      <c r="U736" s="9" t="s">
        <v>611</v>
      </c>
      <c r="V736" s="9" t="s">
        <v>5279</v>
      </c>
      <c r="W736" s="9" t="s">
        <v>51</v>
      </c>
      <c r="X736" s="9" t="s">
        <v>52</v>
      </c>
      <c r="Y736" s="9" t="s">
        <v>5275</v>
      </c>
      <c r="Z736" s="9" t="s">
        <v>54</v>
      </c>
      <c r="AA736" s="9" t="s">
        <v>55</v>
      </c>
      <c r="AB736" s="9" t="s">
        <v>5248</v>
      </c>
      <c r="AC736" s="12">
        <v>0</v>
      </c>
      <c r="AD736" s="6"/>
      <c r="AE736" s="10" t="str" cm="1">
        <f t="array" aca="1" ref="AE736" ca="1">IFERROR(_xlfn.XLOOKUP(MID(CELL("filename",$A$1),FIND("]",CELL("filename",$A$1))+1,255)&amp;"|"&amp;$C736,Fonte_OM_Objeto!$G:$G,Fonte_OM_Objeto!$J:$J),"")</f>
        <v/>
      </c>
      <c r="AF736" s="10" t="str" cm="1">
        <f t="array" aca="1" ref="AF736" ca="1">IFERROR(_xlfn.XLOOKUP(MID(CELL("filename",$A$1),FIND("]",CELL("filename",$A$1))+1,255)&amp;"|"&amp;$C736,Fonte_OM_Objeto!$G:$G,Fonte_OM_Objeto!$K:$K),"")</f>
        <v/>
      </c>
    </row>
    <row r="737" spans="1:32" s="1" customFormat="1" ht="19.7" customHeight="1" x14ac:dyDescent="0.2">
      <c r="A737" s="9" t="s">
        <v>30</v>
      </c>
      <c r="B737" s="9" t="s">
        <v>31</v>
      </c>
      <c r="C737" s="9" t="s">
        <v>5799</v>
      </c>
      <c r="D737" s="9" t="s">
        <v>33</v>
      </c>
      <c r="E737" s="9"/>
      <c r="F737" s="9" t="s">
        <v>4518</v>
      </c>
      <c r="G737" s="9" t="s">
        <v>4517</v>
      </c>
      <c r="H737" s="13" t="str">
        <f>IF($D737="BANCADA ESTADUAL (RP 7)","BANCADA ESTADUAL",IF($D737="RELATOR (RP 9)","COMISSÃO MISTA DO CONGRESSO",IFERROR(_xlfn.XLOOKUP($G737,$AH:$AH,$AI:$AI),IFERROR(_xlfn.XLOOKUP($G737,'2021'!$F:$F,'2021'!$G:$G),IFERROR(_xlfn.XLOOKUP($G737,'2022'!$G:$G,'2022'!$H:$H),IFERROR(_xlfn.XLOOKUP($G737,'2023'!$G:$G,'2023'!$H:$H),IFERROR(_xlfn.XLOOKUP($G737,'2019'!$G:$G,'2019'!$H:$H),IFERROR(_xlfn.XLOOKUP($G737,'2024'!$G:$G,'2024'!$H:$H),IFERROR(_xlfn.XLOOKUP($G737,'2025'!$G:$G,'2025'!$H:$H),IFERROR(_xlfn.XLOOKUP($G737,'2026'!$G:$G,'2026'!$H:$H),""))))))))))</f>
        <v>DEPUTADO FEDERAL</v>
      </c>
      <c r="I737" s="9" t="s">
        <v>611</v>
      </c>
      <c r="J737" s="9" t="s">
        <v>293</v>
      </c>
      <c r="K737" s="9" t="s">
        <v>40</v>
      </c>
      <c r="L737" s="9" t="s">
        <v>41</v>
      </c>
      <c r="M737" s="9" t="s">
        <v>232</v>
      </c>
      <c r="N737" s="9" t="s">
        <v>233</v>
      </c>
      <c r="O737" s="9" t="s">
        <v>5635</v>
      </c>
      <c r="P737" s="9" t="s">
        <v>45</v>
      </c>
      <c r="Q737" s="9" t="s">
        <v>235</v>
      </c>
      <c r="R737" s="9" t="s">
        <v>45</v>
      </c>
      <c r="S737" s="9" t="s">
        <v>5277</v>
      </c>
      <c r="T737" s="9" t="s">
        <v>622</v>
      </c>
      <c r="U737" s="9" t="s">
        <v>611</v>
      </c>
      <c r="V737" s="9" t="s">
        <v>5279</v>
      </c>
      <c r="W737" s="9" t="s">
        <v>51</v>
      </c>
      <c r="X737" s="9" t="s">
        <v>52</v>
      </c>
      <c r="Y737" s="9" t="s">
        <v>5275</v>
      </c>
      <c r="Z737" s="9" t="s">
        <v>54</v>
      </c>
      <c r="AA737" s="9" t="s">
        <v>55</v>
      </c>
      <c r="AB737" s="9" t="s">
        <v>5248</v>
      </c>
      <c r="AC737" s="12">
        <v>0</v>
      </c>
      <c r="AD737" s="6"/>
      <c r="AE737" s="10" t="str" cm="1">
        <f t="array" aca="1" ref="AE737" ca="1">IFERROR(_xlfn.XLOOKUP(MID(CELL("filename",$A$1),FIND("]",CELL("filename",$A$1))+1,255)&amp;"|"&amp;$C737,Fonte_OM_Objeto!$G:$G,Fonte_OM_Objeto!$J:$J),"")</f>
        <v/>
      </c>
      <c r="AF737" s="10" t="str" cm="1">
        <f t="array" aca="1" ref="AF737" ca="1">IFERROR(_xlfn.XLOOKUP(MID(CELL("filename",$A$1),FIND("]",CELL("filename",$A$1))+1,255)&amp;"|"&amp;$C737,Fonte_OM_Objeto!$G:$G,Fonte_OM_Objeto!$K:$K),"")</f>
        <v/>
      </c>
    </row>
    <row r="738" spans="1:32" s="1" customFormat="1" ht="19.7" customHeight="1" x14ac:dyDescent="0.2">
      <c r="A738" s="9" t="s">
        <v>30</v>
      </c>
      <c r="B738" s="9" t="s">
        <v>31</v>
      </c>
      <c r="C738" s="9" t="s">
        <v>5798</v>
      </c>
      <c r="D738" s="9" t="s">
        <v>33</v>
      </c>
      <c r="E738" s="9"/>
      <c r="F738" s="9" t="s">
        <v>4518</v>
      </c>
      <c r="G738" s="9" t="s">
        <v>4517</v>
      </c>
      <c r="H738" s="13" t="str">
        <f>IF($D738="BANCADA ESTADUAL (RP 7)","BANCADA ESTADUAL",IF($D738="RELATOR (RP 9)","COMISSÃO MISTA DO CONGRESSO",IFERROR(_xlfn.XLOOKUP($G738,$AH:$AH,$AI:$AI),IFERROR(_xlfn.XLOOKUP($G738,'2021'!$F:$F,'2021'!$G:$G),IFERROR(_xlfn.XLOOKUP($G738,'2022'!$G:$G,'2022'!$H:$H),IFERROR(_xlfn.XLOOKUP($G738,'2023'!$G:$G,'2023'!$H:$H),IFERROR(_xlfn.XLOOKUP($G738,'2019'!$G:$G,'2019'!$H:$H),IFERROR(_xlfn.XLOOKUP($G738,'2024'!$G:$G,'2024'!$H:$H),IFERROR(_xlfn.XLOOKUP($G738,'2025'!$G:$G,'2025'!$H:$H),IFERROR(_xlfn.XLOOKUP($G738,'2026'!$G:$G,'2026'!$H:$H),""))))))))))</f>
        <v>DEPUTADO FEDERAL</v>
      </c>
      <c r="I738" s="9" t="s">
        <v>611</v>
      </c>
      <c r="J738" s="9" t="s">
        <v>477</v>
      </c>
      <c r="K738" s="9" t="s">
        <v>40</v>
      </c>
      <c r="L738" s="9" t="s">
        <v>41</v>
      </c>
      <c r="M738" s="9" t="s">
        <v>232</v>
      </c>
      <c r="N738" s="9" t="s">
        <v>233</v>
      </c>
      <c r="O738" s="9" t="s">
        <v>4819</v>
      </c>
      <c r="P738" s="9" t="s">
        <v>45</v>
      </c>
      <c r="Q738" s="9" t="s">
        <v>235</v>
      </c>
      <c r="R738" s="9" t="s">
        <v>45</v>
      </c>
      <c r="S738" s="9" t="s">
        <v>5277</v>
      </c>
      <c r="T738" s="9" t="s">
        <v>622</v>
      </c>
      <c r="U738" s="9" t="s">
        <v>611</v>
      </c>
      <c r="V738" s="9" t="s">
        <v>5279</v>
      </c>
      <c r="W738" s="9" t="s">
        <v>51</v>
      </c>
      <c r="X738" s="9" t="s">
        <v>52</v>
      </c>
      <c r="Y738" s="9" t="s">
        <v>2366</v>
      </c>
      <c r="Z738" s="9" t="s">
        <v>54</v>
      </c>
      <c r="AA738" s="9" t="s">
        <v>55</v>
      </c>
      <c r="AB738" s="9" t="s">
        <v>5248</v>
      </c>
      <c r="AC738" s="12">
        <v>0</v>
      </c>
      <c r="AD738" s="6"/>
      <c r="AE738" s="10" t="str" cm="1">
        <f t="array" aca="1" ref="AE738" ca="1">IFERROR(_xlfn.XLOOKUP(MID(CELL("filename",$A$1),FIND("]",CELL("filename",$A$1))+1,255)&amp;"|"&amp;$C738,Fonte_OM_Objeto!$G:$G,Fonte_OM_Objeto!$J:$J),"")</f>
        <v/>
      </c>
      <c r="AF738" s="10" t="str" cm="1">
        <f t="array" aca="1" ref="AF738" ca="1">IFERROR(_xlfn.XLOOKUP(MID(CELL("filename",$A$1),FIND("]",CELL("filename",$A$1))+1,255)&amp;"|"&amp;$C738,Fonte_OM_Objeto!$G:$G,Fonte_OM_Objeto!$K:$K),"")</f>
        <v/>
      </c>
    </row>
    <row r="739" spans="1:32" s="1" customFormat="1" ht="19.7" customHeight="1" x14ac:dyDescent="0.2">
      <c r="A739" s="9" t="s">
        <v>30</v>
      </c>
      <c r="B739" s="9" t="s">
        <v>31</v>
      </c>
      <c r="C739" s="9" t="s">
        <v>5798</v>
      </c>
      <c r="D739" s="9" t="s">
        <v>33</v>
      </c>
      <c r="E739" s="9"/>
      <c r="F739" s="9" t="s">
        <v>4518</v>
      </c>
      <c r="G739" s="9" t="s">
        <v>4517</v>
      </c>
      <c r="H739" s="13" t="str">
        <f>IF($D739="BANCADA ESTADUAL (RP 7)","BANCADA ESTADUAL",IF($D739="RELATOR (RP 9)","COMISSÃO MISTA DO CONGRESSO",IFERROR(_xlfn.XLOOKUP($G739,$AH:$AH,$AI:$AI),IFERROR(_xlfn.XLOOKUP($G739,'2021'!$F:$F,'2021'!$G:$G),IFERROR(_xlfn.XLOOKUP($G739,'2022'!$G:$G,'2022'!$H:$H),IFERROR(_xlfn.XLOOKUP($G739,'2023'!$G:$G,'2023'!$H:$H),IFERROR(_xlfn.XLOOKUP($G739,'2019'!$G:$G,'2019'!$H:$H),IFERROR(_xlfn.XLOOKUP($G739,'2024'!$G:$G,'2024'!$H:$H),IFERROR(_xlfn.XLOOKUP($G739,'2025'!$G:$G,'2025'!$H:$H),IFERROR(_xlfn.XLOOKUP($G739,'2026'!$G:$G,'2026'!$H:$H),""))))))))))</f>
        <v>DEPUTADO FEDERAL</v>
      </c>
      <c r="I739" s="9" t="s">
        <v>611</v>
      </c>
      <c r="J739" s="9" t="s">
        <v>477</v>
      </c>
      <c r="K739" s="9" t="s">
        <v>40</v>
      </c>
      <c r="L739" s="9" t="s">
        <v>41</v>
      </c>
      <c r="M739" s="9" t="s">
        <v>232</v>
      </c>
      <c r="N739" s="9" t="s">
        <v>233</v>
      </c>
      <c r="O739" s="9" t="s">
        <v>4819</v>
      </c>
      <c r="P739" s="9" t="s">
        <v>45</v>
      </c>
      <c r="Q739" s="9" t="s">
        <v>235</v>
      </c>
      <c r="R739" s="9" t="s">
        <v>45</v>
      </c>
      <c r="S739" s="9" t="s">
        <v>5277</v>
      </c>
      <c r="T739" s="9" t="s">
        <v>622</v>
      </c>
      <c r="U739" s="9" t="s">
        <v>611</v>
      </c>
      <c r="V739" s="9" t="s">
        <v>5279</v>
      </c>
      <c r="W739" s="9" t="s">
        <v>51</v>
      </c>
      <c r="X739" s="9" t="s">
        <v>52</v>
      </c>
      <c r="Y739" s="9" t="s">
        <v>5275</v>
      </c>
      <c r="Z739" s="9" t="s">
        <v>54</v>
      </c>
      <c r="AA739" s="9" t="s">
        <v>55</v>
      </c>
      <c r="AB739" s="9" t="s">
        <v>5248</v>
      </c>
      <c r="AC739" s="12">
        <v>4665600</v>
      </c>
      <c r="AD739" s="6"/>
      <c r="AE739" s="10" t="str" cm="1">
        <f t="array" aca="1" ref="AE739" ca="1">IFERROR(_xlfn.XLOOKUP(MID(CELL("filename",$A$1),FIND("]",CELL("filename",$A$1))+1,255)&amp;"|"&amp;$C739,Fonte_OM_Objeto!$G:$G,Fonte_OM_Objeto!$J:$J),"")</f>
        <v/>
      </c>
      <c r="AF739" s="10" t="str" cm="1">
        <f t="array" aca="1" ref="AF739" ca="1">IFERROR(_xlfn.XLOOKUP(MID(CELL("filename",$A$1),FIND("]",CELL("filename",$A$1))+1,255)&amp;"|"&amp;$C739,Fonte_OM_Objeto!$G:$G,Fonte_OM_Objeto!$K:$K),"")</f>
        <v/>
      </c>
    </row>
    <row r="740" spans="1:32" s="1" customFormat="1" ht="19.7" customHeight="1" x14ac:dyDescent="0.2">
      <c r="A740" s="9" t="s">
        <v>30</v>
      </c>
      <c r="B740" s="9" t="s">
        <v>31</v>
      </c>
      <c r="C740" s="9" t="s">
        <v>5798</v>
      </c>
      <c r="D740" s="9" t="s">
        <v>33</v>
      </c>
      <c r="E740" s="9"/>
      <c r="F740" s="9" t="s">
        <v>4518</v>
      </c>
      <c r="G740" s="9" t="s">
        <v>4517</v>
      </c>
      <c r="H740" s="13" t="str">
        <f>IF($D740="BANCADA ESTADUAL (RP 7)","BANCADA ESTADUAL",IF($D740="RELATOR (RP 9)","COMISSÃO MISTA DO CONGRESSO",IFERROR(_xlfn.XLOOKUP($G740,$AH:$AH,$AI:$AI),IFERROR(_xlfn.XLOOKUP($G740,'2021'!$F:$F,'2021'!$G:$G),IFERROR(_xlfn.XLOOKUP($G740,'2022'!$G:$G,'2022'!$H:$H),IFERROR(_xlfn.XLOOKUP($G740,'2023'!$G:$G,'2023'!$H:$H),IFERROR(_xlfn.XLOOKUP($G740,'2019'!$G:$G,'2019'!$H:$H),IFERROR(_xlfn.XLOOKUP($G740,'2024'!$G:$G,'2024'!$H:$H),IFERROR(_xlfn.XLOOKUP($G740,'2025'!$G:$G,'2025'!$H:$H),IFERROR(_xlfn.XLOOKUP($G740,'2026'!$G:$G,'2026'!$H:$H),""))))))))))</f>
        <v>DEPUTADO FEDERAL</v>
      </c>
      <c r="I740" s="9" t="s">
        <v>611</v>
      </c>
      <c r="J740" s="9" t="s">
        <v>477</v>
      </c>
      <c r="K740" s="9" t="s">
        <v>40</v>
      </c>
      <c r="L740" s="9" t="s">
        <v>41</v>
      </c>
      <c r="M740" s="9" t="s">
        <v>232</v>
      </c>
      <c r="N740" s="9" t="s">
        <v>233</v>
      </c>
      <c r="O740" s="9" t="s">
        <v>4819</v>
      </c>
      <c r="P740" s="9" t="s">
        <v>45</v>
      </c>
      <c r="Q740" s="9" t="s">
        <v>235</v>
      </c>
      <c r="R740" s="9" t="s">
        <v>45</v>
      </c>
      <c r="S740" s="9" t="s">
        <v>5277</v>
      </c>
      <c r="T740" s="9" t="s">
        <v>622</v>
      </c>
      <c r="U740" s="9" t="s">
        <v>611</v>
      </c>
      <c r="V740" s="9" t="s">
        <v>5279</v>
      </c>
      <c r="W740" s="9" t="s">
        <v>51</v>
      </c>
      <c r="X740" s="9" t="s">
        <v>52</v>
      </c>
      <c r="Y740" s="9" t="s">
        <v>53</v>
      </c>
      <c r="Z740" s="9" t="s">
        <v>54</v>
      </c>
      <c r="AA740" s="9" t="s">
        <v>55</v>
      </c>
      <c r="AB740" s="9" t="s">
        <v>5248</v>
      </c>
      <c r="AC740" s="12">
        <v>194400</v>
      </c>
      <c r="AD740" s="6"/>
      <c r="AE740" s="10" t="str" cm="1">
        <f t="array" aca="1" ref="AE740" ca="1">IFERROR(_xlfn.XLOOKUP(MID(CELL("filename",$A$1),FIND("]",CELL("filename",$A$1))+1,255)&amp;"|"&amp;$C740,Fonte_OM_Objeto!$G:$G,Fonte_OM_Objeto!$J:$J),"")</f>
        <v/>
      </c>
      <c r="AF740" s="10" t="str" cm="1">
        <f t="array" aca="1" ref="AF740" ca="1">IFERROR(_xlfn.XLOOKUP(MID(CELL("filename",$A$1),FIND("]",CELL("filename",$A$1))+1,255)&amp;"|"&amp;$C740,Fonte_OM_Objeto!$G:$G,Fonte_OM_Objeto!$K:$K),"")</f>
        <v/>
      </c>
    </row>
    <row r="741" spans="1:32" s="1" customFormat="1" ht="19.7" customHeight="1" x14ac:dyDescent="0.2">
      <c r="A741" s="9" t="s">
        <v>30</v>
      </c>
      <c r="B741" s="9" t="s">
        <v>31</v>
      </c>
      <c r="C741" s="9" t="s">
        <v>5797</v>
      </c>
      <c r="D741" s="9" t="s">
        <v>33</v>
      </c>
      <c r="E741" s="9"/>
      <c r="F741" s="9" t="s">
        <v>5796</v>
      </c>
      <c r="G741" s="9" t="s">
        <v>5795</v>
      </c>
      <c r="H741" s="13" t="str">
        <f>IF($D741="BANCADA ESTADUAL (RP 7)","BANCADA ESTADUAL",IF($D741="RELATOR (RP 9)","COMISSÃO MISTA DO CONGRESSO",IFERROR(_xlfn.XLOOKUP($G741,$AH:$AH,$AI:$AI),IFERROR(_xlfn.XLOOKUP($G741,'2021'!$F:$F,'2021'!$G:$G),IFERROR(_xlfn.XLOOKUP($G741,'2022'!$G:$G,'2022'!$H:$H),IFERROR(_xlfn.XLOOKUP($G741,'2023'!$G:$G,'2023'!$H:$H),IFERROR(_xlfn.XLOOKUP($G741,'2019'!$G:$G,'2019'!$H:$H),IFERROR(_xlfn.XLOOKUP($G741,'2024'!$G:$G,'2024'!$H:$H),IFERROR(_xlfn.XLOOKUP($G741,'2025'!$G:$G,'2025'!$H:$H),IFERROR(_xlfn.XLOOKUP($G741,'2026'!$G:$G,'2026'!$H:$H),""))))))))))</f>
        <v>DEPUTADO FEDERAL</v>
      </c>
      <c r="I741" s="9" t="s">
        <v>96</v>
      </c>
      <c r="J741" s="9" t="s">
        <v>293</v>
      </c>
      <c r="K741" s="9" t="s">
        <v>40</v>
      </c>
      <c r="L741" s="9" t="s">
        <v>41</v>
      </c>
      <c r="M741" s="9" t="s">
        <v>408</v>
      </c>
      <c r="N741" s="9" t="s">
        <v>409</v>
      </c>
      <c r="O741" s="9" t="s">
        <v>5251</v>
      </c>
      <c r="P741" s="9" t="s">
        <v>45</v>
      </c>
      <c r="Q741" s="9" t="s">
        <v>411</v>
      </c>
      <c r="R741" s="9" t="s">
        <v>2353</v>
      </c>
      <c r="S741" s="9" t="s">
        <v>5211</v>
      </c>
      <c r="T741" s="9" t="s">
        <v>75</v>
      </c>
      <c r="U741" s="9" t="s">
        <v>76</v>
      </c>
      <c r="V741" s="9" t="s">
        <v>75</v>
      </c>
      <c r="W741" s="9" t="s">
        <v>51</v>
      </c>
      <c r="X741" s="9" t="s">
        <v>102</v>
      </c>
      <c r="Y741" s="9" t="s">
        <v>53</v>
      </c>
      <c r="Z741" s="9" t="s">
        <v>54</v>
      </c>
      <c r="AA741" s="9" t="s">
        <v>55</v>
      </c>
      <c r="AB741" s="9" t="s">
        <v>5248</v>
      </c>
      <c r="AC741" s="12">
        <v>0</v>
      </c>
      <c r="AD741" s="6"/>
      <c r="AE741" s="10" t="str" cm="1">
        <f t="array" aca="1" ref="AE741" ca="1">IFERROR(_xlfn.XLOOKUP(MID(CELL("filename",$A$1),FIND("]",CELL("filename",$A$1))+1,255)&amp;"|"&amp;$C741,Fonte_OM_Objeto!$G:$G,Fonte_OM_Objeto!$J:$J),"")</f>
        <v/>
      </c>
      <c r="AF741" s="10" t="str" cm="1">
        <f t="array" aca="1" ref="AF741" ca="1">IFERROR(_xlfn.XLOOKUP(MID(CELL("filename",$A$1),FIND("]",CELL("filename",$A$1))+1,255)&amp;"|"&amp;$C741,Fonte_OM_Objeto!$G:$G,Fonte_OM_Objeto!$K:$K),"")</f>
        <v/>
      </c>
    </row>
    <row r="742" spans="1:32" s="1" customFormat="1" ht="19.7" customHeight="1" x14ac:dyDescent="0.2">
      <c r="A742" s="9" t="s">
        <v>30</v>
      </c>
      <c r="B742" s="9" t="s">
        <v>31</v>
      </c>
      <c r="C742" s="9" t="s">
        <v>5797</v>
      </c>
      <c r="D742" s="9" t="s">
        <v>33</v>
      </c>
      <c r="E742" s="9"/>
      <c r="F742" s="9" t="s">
        <v>5796</v>
      </c>
      <c r="G742" s="9" t="s">
        <v>5795</v>
      </c>
      <c r="H742" s="13" t="str">
        <f>IF($D742="BANCADA ESTADUAL (RP 7)","BANCADA ESTADUAL",IF($D742="RELATOR (RP 9)","COMISSÃO MISTA DO CONGRESSO",IFERROR(_xlfn.XLOOKUP($G742,$AH:$AH,$AI:$AI),IFERROR(_xlfn.XLOOKUP($G742,'2021'!$F:$F,'2021'!$G:$G),IFERROR(_xlfn.XLOOKUP($G742,'2022'!$G:$G,'2022'!$H:$H),IFERROR(_xlfn.XLOOKUP($G742,'2023'!$G:$G,'2023'!$H:$H),IFERROR(_xlfn.XLOOKUP($G742,'2019'!$G:$G,'2019'!$H:$H),IFERROR(_xlfn.XLOOKUP($G742,'2024'!$G:$G,'2024'!$H:$H),IFERROR(_xlfn.XLOOKUP($G742,'2025'!$G:$G,'2025'!$H:$H),IFERROR(_xlfn.XLOOKUP($G742,'2026'!$G:$G,'2026'!$H:$H),""))))))))))</f>
        <v>DEPUTADO FEDERAL</v>
      </c>
      <c r="I742" s="9" t="s">
        <v>96</v>
      </c>
      <c r="J742" s="9" t="s">
        <v>293</v>
      </c>
      <c r="K742" s="9" t="s">
        <v>40</v>
      </c>
      <c r="L742" s="9" t="s">
        <v>41</v>
      </c>
      <c r="M742" s="9" t="s">
        <v>408</v>
      </c>
      <c r="N742" s="9" t="s">
        <v>409</v>
      </c>
      <c r="O742" s="9" t="s">
        <v>5251</v>
      </c>
      <c r="P742" s="9" t="s">
        <v>45</v>
      </c>
      <c r="Q742" s="9" t="s">
        <v>411</v>
      </c>
      <c r="R742" s="9" t="s">
        <v>2353</v>
      </c>
      <c r="S742" s="9" t="s">
        <v>5211</v>
      </c>
      <c r="T742" s="9" t="s">
        <v>75</v>
      </c>
      <c r="U742" s="9" t="s">
        <v>76</v>
      </c>
      <c r="V742" s="9" t="s">
        <v>75</v>
      </c>
      <c r="W742" s="9" t="s">
        <v>51</v>
      </c>
      <c r="X742" s="9" t="s">
        <v>52</v>
      </c>
      <c r="Y742" s="9" t="s">
        <v>53</v>
      </c>
      <c r="Z742" s="9" t="s">
        <v>54</v>
      </c>
      <c r="AA742" s="9" t="s">
        <v>55</v>
      </c>
      <c r="AB742" s="9" t="s">
        <v>5248</v>
      </c>
      <c r="AC742" s="12">
        <v>0</v>
      </c>
      <c r="AD742" s="6"/>
      <c r="AE742" s="10" t="str" cm="1">
        <f t="array" aca="1" ref="AE742" ca="1">IFERROR(_xlfn.XLOOKUP(MID(CELL("filename",$A$1),FIND("]",CELL("filename",$A$1))+1,255)&amp;"|"&amp;$C742,Fonte_OM_Objeto!$G:$G,Fonte_OM_Objeto!$J:$J),"")</f>
        <v/>
      </c>
      <c r="AF742" s="10" t="str" cm="1">
        <f t="array" aca="1" ref="AF742" ca="1">IFERROR(_xlfn.XLOOKUP(MID(CELL("filename",$A$1),FIND("]",CELL("filename",$A$1))+1,255)&amp;"|"&amp;$C742,Fonte_OM_Objeto!$G:$G,Fonte_OM_Objeto!$K:$K),"")</f>
        <v/>
      </c>
    </row>
    <row r="743" spans="1:32" s="1" customFormat="1" ht="19.7" customHeight="1" x14ac:dyDescent="0.2">
      <c r="A743" s="9" t="s">
        <v>30</v>
      </c>
      <c r="B743" s="9" t="s">
        <v>31</v>
      </c>
      <c r="C743" s="9" t="s">
        <v>5794</v>
      </c>
      <c r="D743" s="9" t="s">
        <v>33</v>
      </c>
      <c r="E743" s="9"/>
      <c r="F743" s="9" t="s">
        <v>4514</v>
      </c>
      <c r="G743" s="9" t="s">
        <v>4513</v>
      </c>
      <c r="H743" s="13" t="str">
        <f>IF($D743="BANCADA ESTADUAL (RP 7)","BANCADA ESTADUAL",IF($D743="RELATOR (RP 9)","COMISSÃO MISTA DO CONGRESSO",IFERROR(_xlfn.XLOOKUP($G743,$AH:$AH,$AI:$AI),IFERROR(_xlfn.XLOOKUP($G743,'2021'!$F:$F,'2021'!$G:$G),IFERROR(_xlfn.XLOOKUP($G743,'2022'!$G:$G,'2022'!$H:$H),IFERROR(_xlfn.XLOOKUP($G743,'2023'!$G:$G,'2023'!$H:$H),IFERROR(_xlfn.XLOOKUP($G743,'2019'!$G:$G,'2019'!$H:$H),IFERROR(_xlfn.XLOOKUP($G743,'2024'!$G:$G,'2024'!$H:$H),IFERROR(_xlfn.XLOOKUP($G743,'2025'!$G:$G,'2025'!$H:$H),IFERROR(_xlfn.XLOOKUP($G743,'2026'!$G:$G,'2026'!$H:$H),""))))))))))</f>
        <v>DEPUTADO FEDERAL</v>
      </c>
      <c r="I743" s="9" t="s">
        <v>150</v>
      </c>
      <c r="J743" s="9" t="s">
        <v>191</v>
      </c>
      <c r="K743" s="9" t="s">
        <v>40</v>
      </c>
      <c r="L743" s="9" t="s">
        <v>41</v>
      </c>
      <c r="M743" s="9" t="s">
        <v>42</v>
      </c>
      <c r="N743" s="9" t="s">
        <v>5257</v>
      </c>
      <c r="O743" s="9" t="s">
        <v>2344</v>
      </c>
      <c r="P743" s="9" t="s">
        <v>45</v>
      </c>
      <c r="Q743" s="9" t="s">
        <v>84</v>
      </c>
      <c r="R743" s="9" t="s">
        <v>45</v>
      </c>
      <c r="S743" s="9" t="s">
        <v>5208</v>
      </c>
      <c r="T743" s="9" t="s">
        <v>75</v>
      </c>
      <c r="U743" s="9" t="s">
        <v>76</v>
      </c>
      <c r="V743" s="9" t="s">
        <v>75</v>
      </c>
      <c r="W743" s="9" t="s">
        <v>51</v>
      </c>
      <c r="X743" s="9" t="s">
        <v>52</v>
      </c>
      <c r="Y743" s="9" t="s">
        <v>53</v>
      </c>
      <c r="Z743" s="9" t="s">
        <v>5207</v>
      </c>
      <c r="AA743" s="9" t="s">
        <v>55</v>
      </c>
      <c r="AB743" s="9" t="s">
        <v>5248</v>
      </c>
      <c r="AC743" s="12">
        <v>150000</v>
      </c>
      <c r="AD743" s="6"/>
      <c r="AE743" s="10" t="str" cm="1">
        <f t="array" aca="1" ref="AE743" ca="1">IFERROR(_xlfn.XLOOKUP(MID(CELL("filename",$A$1),FIND("]",CELL("filename",$A$1))+1,255)&amp;"|"&amp;$C743,Fonte_OM_Objeto!$G:$G,Fonte_OM_Objeto!$J:$J),"")</f>
        <v>23º Batalhão de Caçadores</v>
      </c>
      <c r="AF743" s="10" t="str" cm="1">
        <f t="array" aca="1" ref="AF743" ca="1">IFERROR(_xlfn.XLOOKUP(MID(CELL("filename",$A$1),FIND("]",CELL("filename",$A$1))+1,255)&amp;"|"&amp;$C743,Fonte_OM_Objeto!$G:$G,Fonte_OM_Objeto!$K:$K),"")</f>
        <v>Aquisição de instrumentos musicais.</v>
      </c>
    </row>
    <row r="744" spans="1:32" s="1" customFormat="1" ht="19.7" customHeight="1" x14ac:dyDescent="0.2">
      <c r="A744" s="9" t="s">
        <v>30</v>
      </c>
      <c r="B744" s="9" t="s">
        <v>31</v>
      </c>
      <c r="C744" s="9" t="s">
        <v>5793</v>
      </c>
      <c r="D744" s="9" t="s">
        <v>33</v>
      </c>
      <c r="E744" s="9"/>
      <c r="F744" s="9" t="s">
        <v>5037</v>
      </c>
      <c r="G744" s="9" t="s">
        <v>5036</v>
      </c>
      <c r="H744" s="13" t="str">
        <f>IF($D744="BANCADA ESTADUAL (RP 7)","BANCADA ESTADUAL",IF($D744="RELATOR (RP 9)","COMISSÃO MISTA DO CONGRESSO",IFERROR(_xlfn.XLOOKUP($G744,$AH:$AH,$AI:$AI),IFERROR(_xlfn.XLOOKUP($G744,'2021'!$F:$F,'2021'!$G:$G),IFERROR(_xlfn.XLOOKUP($G744,'2022'!$G:$G,'2022'!$H:$H),IFERROR(_xlfn.XLOOKUP($G744,'2023'!$G:$G,'2023'!$H:$H),IFERROR(_xlfn.XLOOKUP($G744,'2019'!$G:$G,'2019'!$H:$H),IFERROR(_xlfn.XLOOKUP($G744,'2024'!$G:$G,'2024'!$H:$H),IFERROR(_xlfn.XLOOKUP($G744,'2025'!$G:$G,'2025'!$H:$H),IFERROR(_xlfn.XLOOKUP($G744,'2026'!$G:$G,'2026'!$H:$H),""))))))))))</f>
        <v>DEPUTADO FEDERAL</v>
      </c>
      <c r="I744" s="9" t="s">
        <v>362</v>
      </c>
      <c r="J744" s="9" t="s">
        <v>293</v>
      </c>
      <c r="K744" s="9" t="s">
        <v>40</v>
      </c>
      <c r="L744" s="9" t="s">
        <v>41</v>
      </c>
      <c r="M744" s="9" t="s">
        <v>232</v>
      </c>
      <c r="N744" s="9" t="s">
        <v>233</v>
      </c>
      <c r="O744" s="9" t="s">
        <v>5792</v>
      </c>
      <c r="P744" s="9" t="s">
        <v>45</v>
      </c>
      <c r="Q744" s="9" t="s">
        <v>5298</v>
      </c>
      <c r="R744" s="9" t="s">
        <v>45</v>
      </c>
      <c r="S744" s="9" t="s">
        <v>5231</v>
      </c>
      <c r="T744" s="9" t="s">
        <v>976</v>
      </c>
      <c r="U744" s="9" t="s">
        <v>362</v>
      </c>
      <c r="V744" s="9" t="s">
        <v>5350</v>
      </c>
      <c r="W744" s="9" t="s">
        <v>51</v>
      </c>
      <c r="X744" s="9" t="s">
        <v>102</v>
      </c>
      <c r="Y744" s="9" t="s">
        <v>53</v>
      </c>
      <c r="Z744" s="9" t="s">
        <v>5207</v>
      </c>
      <c r="AA744" s="9" t="s">
        <v>55</v>
      </c>
      <c r="AB744" s="9" t="s">
        <v>5248</v>
      </c>
      <c r="AC744" s="12">
        <v>0</v>
      </c>
      <c r="AD744" s="6"/>
      <c r="AE744" s="10" t="str" cm="1">
        <f t="array" aca="1" ref="AE744" ca="1">IFERROR(_xlfn.XLOOKUP(MID(CELL("filename",$A$1),FIND("]",CELL("filename",$A$1))+1,255)&amp;"|"&amp;$C744,Fonte_OM_Objeto!$G:$G,Fonte_OM_Objeto!$J:$J),"")</f>
        <v/>
      </c>
      <c r="AF744" s="10" t="str" cm="1">
        <f t="array" aca="1" ref="AF744" ca="1">IFERROR(_xlfn.XLOOKUP(MID(CELL("filename",$A$1),FIND("]",CELL("filename",$A$1))+1,255)&amp;"|"&amp;$C744,Fonte_OM_Objeto!$G:$G,Fonte_OM_Objeto!$K:$K),"")</f>
        <v/>
      </c>
    </row>
    <row r="745" spans="1:32" s="1" customFormat="1" ht="19.7" customHeight="1" x14ac:dyDescent="0.2">
      <c r="A745" s="9" t="s">
        <v>30</v>
      </c>
      <c r="B745" s="9" t="s">
        <v>31</v>
      </c>
      <c r="C745" s="9" t="s">
        <v>5791</v>
      </c>
      <c r="D745" s="9" t="s">
        <v>33</v>
      </c>
      <c r="E745" s="9"/>
      <c r="F745" s="9" t="s">
        <v>5790</v>
      </c>
      <c r="G745" s="9" t="s">
        <v>5789</v>
      </c>
      <c r="H745" s="13" t="str">
        <f>IF($D745="BANCADA ESTADUAL (RP 7)","BANCADA ESTADUAL",IF($D745="RELATOR (RP 9)","COMISSÃO MISTA DO CONGRESSO",IFERROR(_xlfn.XLOOKUP($G745,$AH:$AH,$AI:$AI),IFERROR(_xlfn.XLOOKUP($G745,'2021'!$F:$F,'2021'!$G:$G),IFERROR(_xlfn.XLOOKUP($G745,'2022'!$G:$G,'2022'!$H:$H),IFERROR(_xlfn.XLOOKUP($G745,'2023'!$G:$G,'2023'!$H:$H),IFERROR(_xlfn.XLOOKUP($G745,'2019'!$G:$G,'2019'!$H:$H),IFERROR(_xlfn.XLOOKUP($G745,'2024'!$G:$G,'2024'!$H:$H),IFERROR(_xlfn.XLOOKUP($G745,'2025'!$G:$G,'2025'!$H:$H),IFERROR(_xlfn.XLOOKUP($G745,'2026'!$G:$G,'2026'!$H:$H),""))))))))))</f>
        <v>DEPUTADO FEDERAL</v>
      </c>
      <c r="I745" s="9" t="s">
        <v>217</v>
      </c>
      <c r="J745" s="9" t="s">
        <v>225</v>
      </c>
      <c r="K745" s="9" t="s">
        <v>40</v>
      </c>
      <c r="L745" s="9" t="s">
        <v>41</v>
      </c>
      <c r="M745" s="9" t="s">
        <v>59</v>
      </c>
      <c r="N745" s="9" t="s">
        <v>5252</v>
      </c>
      <c r="O745" s="9" t="s">
        <v>5256</v>
      </c>
      <c r="P745" s="9" t="s">
        <v>45</v>
      </c>
      <c r="Q745" s="9" t="s">
        <v>62</v>
      </c>
      <c r="R745" s="9" t="s">
        <v>45</v>
      </c>
      <c r="S745" s="9" t="s">
        <v>5218</v>
      </c>
      <c r="T745" s="9" t="s">
        <v>75</v>
      </c>
      <c r="U745" s="9" t="s">
        <v>76</v>
      </c>
      <c r="V745" s="9" t="s">
        <v>75</v>
      </c>
      <c r="W745" s="9" t="s">
        <v>51</v>
      </c>
      <c r="X745" s="9" t="s">
        <v>52</v>
      </c>
      <c r="Y745" s="9" t="s">
        <v>53</v>
      </c>
      <c r="Z745" s="9" t="s">
        <v>5207</v>
      </c>
      <c r="AA745" s="9" t="s">
        <v>55</v>
      </c>
      <c r="AB745" s="9" t="s">
        <v>5248</v>
      </c>
      <c r="AC745" s="12">
        <v>0</v>
      </c>
      <c r="AD745" s="6"/>
      <c r="AE745" s="10" t="str" cm="1">
        <f t="array" aca="1" ref="AE745" ca="1">IFERROR(_xlfn.XLOOKUP(MID(CELL("filename",$A$1),FIND("]",CELL("filename",$A$1))+1,255)&amp;"|"&amp;$C745,Fonte_OM_Objeto!$G:$G,Fonte_OM_Objeto!$J:$J),"")</f>
        <v/>
      </c>
      <c r="AF745" s="10" t="str" cm="1">
        <f t="array" aca="1" ref="AF745" ca="1">IFERROR(_xlfn.XLOOKUP(MID(CELL("filename",$A$1),FIND("]",CELL("filename",$A$1))+1,255)&amp;"|"&amp;$C745,Fonte_OM_Objeto!$G:$G,Fonte_OM_Objeto!$K:$K),"")</f>
        <v/>
      </c>
    </row>
    <row r="746" spans="1:32" s="1" customFormat="1" ht="19.7" customHeight="1" x14ac:dyDescent="0.2">
      <c r="A746" s="9" t="s">
        <v>30</v>
      </c>
      <c r="B746" s="9" t="s">
        <v>31</v>
      </c>
      <c r="C746" s="9" t="s">
        <v>5788</v>
      </c>
      <c r="D746" s="9" t="s">
        <v>33</v>
      </c>
      <c r="E746" s="9"/>
      <c r="F746" s="9" t="s">
        <v>5781</v>
      </c>
      <c r="G746" s="9" t="s">
        <v>5780</v>
      </c>
      <c r="H746" s="13" t="str">
        <f>IF($D746="BANCADA ESTADUAL (RP 7)","BANCADA ESTADUAL",IF($D746="RELATOR (RP 9)","COMISSÃO MISTA DO CONGRESSO",IFERROR(_xlfn.XLOOKUP($G746,$AH:$AH,$AI:$AI),IFERROR(_xlfn.XLOOKUP($G746,'2021'!$F:$F,'2021'!$G:$G),IFERROR(_xlfn.XLOOKUP($G746,'2022'!$G:$G,'2022'!$H:$H),IFERROR(_xlfn.XLOOKUP($G746,'2023'!$G:$G,'2023'!$H:$H),IFERROR(_xlfn.XLOOKUP($G746,'2019'!$G:$G,'2019'!$H:$H),IFERROR(_xlfn.XLOOKUP($G746,'2024'!$G:$G,'2024'!$H:$H),IFERROR(_xlfn.XLOOKUP($G746,'2025'!$G:$G,'2025'!$H:$H),IFERROR(_xlfn.XLOOKUP($G746,'2026'!$G:$G,'2026'!$H:$H),""))))))))))</f>
        <v>DEPUTADO FEDERAL</v>
      </c>
      <c r="I746" s="9" t="s">
        <v>828</v>
      </c>
      <c r="J746" s="9" t="s">
        <v>129</v>
      </c>
      <c r="K746" s="9" t="s">
        <v>40</v>
      </c>
      <c r="L746" s="9" t="s">
        <v>41</v>
      </c>
      <c r="M746" s="9" t="s">
        <v>232</v>
      </c>
      <c r="N746" s="9" t="s">
        <v>233</v>
      </c>
      <c r="O746" s="9" t="s">
        <v>5755</v>
      </c>
      <c r="P746" s="9" t="s">
        <v>45</v>
      </c>
      <c r="Q746" s="9" t="s">
        <v>235</v>
      </c>
      <c r="R746" s="9" t="s">
        <v>45</v>
      </c>
      <c r="S746" s="9" t="s">
        <v>5277</v>
      </c>
      <c r="T746" s="9" t="s">
        <v>928</v>
      </c>
      <c r="U746" s="9" t="s">
        <v>828</v>
      </c>
      <c r="V746" s="9" t="s">
        <v>5360</v>
      </c>
      <c r="W746" s="9" t="s">
        <v>51</v>
      </c>
      <c r="X746" s="9" t="s">
        <v>52</v>
      </c>
      <c r="Y746" s="9" t="s">
        <v>5275</v>
      </c>
      <c r="Z746" s="9" t="s">
        <v>5207</v>
      </c>
      <c r="AA746" s="9" t="s">
        <v>55</v>
      </c>
      <c r="AB746" s="9" t="s">
        <v>5248</v>
      </c>
      <c r="AC746" s="12">
        <v>0</v>
      </c>
      <c r="AD746" s="6"/>
      <c r="AE746" s="10" t="str" cm="1">
        <f t="array" aca="1" ref="AE746" ca="1">IFERROR(_xlfn.XLOOKUP(MID(CELL("filename",$A$1),FIND("]",CELL("filename",$A$1))+1,255)&amp;"|"&amp;$C746,Fonte_OM_Objeto!$G:$G,Fonte_OM_Objeto!$J:$J),"")</f>
        <v/>
      </c>
      <c r="AF746" s="10" t="str" cm="1">
        <f t="array" aca="1" ref="AF746" ca="1">IFERROR(_xlfn.XLOOKUP(MID(CELL("filename",$A$1),FIND("]",CELL("filename",$A$1))+1,255)&amp;"|"&amp;$C746,Fonte_OM_Objeto!$G:$G,Fonte_OM_Objeto!$K:$K),"")</f>
        <v/>
      </c>
    </row>
    <row r="747" spans="1:32" s="1" customFormat="1" ht="19.7" customHeight="1" x14ac:dyDescent="0.2">
      <c r="A747" s="9" t="s">
        <v>30</v>
      </c>
      <c r="B747" s="9" t="s">
        <v>31</v>
      </c>
      <c r="C747" s="9" t="s">
        <v>5787</v>
      </c>
      <c r="D747" s="9" t="s">
        <v>33</v>
      </c>
      <c r="E747" s="9"/>
      <c r="F747" s="9" t="s">
        <v>5781</v>
      </c>
      <c r="G747" s="9" t="s">
        <v>5780</v>
      </c>
      <c r="H747" s="13" t="str">
        <f>IF($D747="BANCADA ESTADUAL (RP 7)","BANCADA ESTADUAL",IF($D747="RELATOR (RP 9)","COMISSÃO MISTA DO CONGRESSO",IFERROR(_xlfn.XLOOKUP($G747,$AH:$AH,$AI:$AI),IFERROR(_xlfn.XLOOKUP($G747,'2021'!$F:$F,'2021'!$G:$G),IFERROR(_xlfn.XLOOKUP($G747,'2022'!$G:$G,'2022'!$H:$H),IFERROR(_xlfn.XLOOKUP($G747,'2023'!$G:$G,'2023'!$H:$H),IFERROR(_xlfn.XLOOKUP($G747,'2019'!$G:$G,'2019'!$H:$H),IFERROR(_xlfn.XLOOKUP($G747,'2024'!$G:$G,'2024'!$H:$H),IFERROR(_xlfn.XLOOKUP($G747,'2025'!$G:$G,'2025'!$H:$H),IFERROR(_xlfn.XLOOKUP($G747,'2026'!$G:$G,'2026'!$H:$H),""))))))))))</f>
        <v>DEPUTADO FEDERAL</v>
      </c>
      <c r="I747" s="9" t="s">
        <v>828</v>
      </c>
      <c r="J747" s="9" t="s">
        <v>129</v>
      </c>
      <c r="K747" s="9" t="s">
        <v>40</v>
      </c>
      <c r="L747" s="9" t="s">
        <v>41</v>
      </c>
      <c r="M747" s="9" t="s">
        <v>232</v>
      </c>
      <c r="N747" s="9" t="s">
        <v>233</v>
      </c>
      <c r="O747" s="9" t="s">
        <v>5755</v>
      </c>
      <c r="P747" s="9" t="s">
        <v>45</v>
      </c>
      <c r="Q747" s="9" t="s">
        <v>235</v>
      </c>
      <c r="R747" s="9" t="s">
        <v>45</v>
      </c>
      <c r="S747" s="9" t="s">
        <v>5277</v>
      </c>
      <c r="T747" s="9" t="s">
        <v>928</v>
      </c>
      <c r="U747" s="9" t="s">
        <v>828</v>
      </c>
      <c r="V747" s="9" t="s">
        <v>5360</v>
      </c>
      <c r="W747" s="9" t="s">
        <v>51</v>
      </c>
      <c r="X747" s="9" t="s">
        <v>52</v>
      </c>
      <c r="Y747" s="9" t="s">
        <v>5275</v>
      </c>
      <c r="Z747" s="9" t="s">
        <v>5207</v>
      </c>
      <c r="AA747" s="9" t="s">
        <v>55</v>
      </c>
      <c r="AB747" s="9" t="s">
        <v>5234</v>
      </c>
      <c r="AC747" s="12">
        <v>0</v>
      </c>
      <c r="AD747" s="6"/>
      <c r="AE747" s="10" t="str" cm="1">
        <f t="array" aca="1" ref="AE747" ca="1">IFERROR(_xlfn.XLOOKUP(MID(CELL("filename",$A$1),FIND("]",CELL("filename",$A$1))+1,255)&amp;"|"&amp;$C747,Fonte_OM_Objeto!$G:$G,Fonte_OM_Objeto!$J:$J),"")</f>
        <v/>
      </c>
      <c r="AF747" s="10" t="str" cm="1">
        <f t="array" aca="1" ref="AF747" ca="1">IFERROR(_xlfn.XLOOKUP(MID(CELL("filename",$A$1),FIND("]",CELL("filename",$A$1))+1,255)&amp;"|"&amp;$C747,Fonte_OM_Objeto!$G:$G,Fonte_OM_Objeto!$K:$K),"")</f>
        <v/>
      </c>
    </row>
    <row r="748" spans="1:32" s="1" customFormat="1" ht="19.7" customHeight="1" x14ac:dyDescent="0.2">
      <c r="A748" s="9" t="s">
        <v>30</v>
      </c>
      <c r="B748" s="9" t="s">
        <v>31</v>
      </c>
      <c r="C748" s="9" t="s">
        <v>5786</v>
      </c>
      <c r="D748" s="9" t="s">
        <v>33</v>
      </c>
      <c r="E748" s="9"/>
      <c r="F748" s="9" t="s">
        <v>5781</v>
      </c>
      <c r="G748" s="9" t="s">
        <v>5780</v>
      </c>
      <c r="H748" s="13" t="str">
        <f>IF($D748="BANCADA ESTADUAL (RP 7)","BANCADA ESTADUAL",IF($D748="RELATOR (RP 9)","COMISSÃO MISTA DO CONGRESSO",IFERROR(_xlfn.XLOOKUP($G748,$AH:$AH,$AI:$AI),IFERROR(_xlfn.XLOOKUP($G748,'2021'!$F:$F,'2021'!$G:$G),IFERROR(_xlfn.XLOOKUP($G748,'2022'!$G:$G,'2022'!$H:$H),IFERROR(_xlfn.XLOOKUP($G748,'2023'!$G:$G,'2023'!$H:$H),IFERROR(_xlfn.XLOOKUP($G748,'2019'!$G:$G,'2019'!$H:$H),IFERROR(_xlfn.XLOOKUP($G748,'2024'!$G:$G,'2024'!$H:$H),IFERROR(_xlfn.XLOOKUP($G748,'2025'!$G:$G,'2025'!$H:$H),IFERROR(_xlfn.XLOOKUP($G748,'2026'!$G:$G,'2026'!$H:$H),""))))))))))</f>
        <v>DEPUTADO FEDERAL</v>
      </c>
      <c r="I748" s="9" t="s">
        <v>828</v>
      </c>
      <c r="J748" s="9" t="s">
        <v>129</v>
      </c>
      <c r="K748" s="9" t="s">
        <v>40</v>
      </c>
      <c r="L748" s="9" t="s">
        <v>41</v>
      </c>
      <c r="M748" s="9" t="s">
        <v>232</v>
      </c>
      <c r="N748" s="9" t="s">
        <v>233</v>
      </c>
      <c r="O748" s="9" t="s">
        <v>5755</v>
      </c>
      <c r="P748" s="9" t="s">
        <v>45</v>
      </c>
      <c r="Q748" s="9" t="s">
        <v>235</v>
      </c>
      <c r="R748" s="9" t="s">
        <v>45</v>
      </c>
      <c r="S748" s="9" t="s">
        <v>5277</v>
      </c>
      <c r="T748" s="9" t="s">
        <v>928</v>
      </c>
      <c r="U748" s="9" t="s">
        <v>828</v>
      </c>
      <c r="V748" s="9" t="s">
        <v>5360</v>
      </c>
      <c r="W748" s="9" t="s">
        <v>51</v>
      </c>
      <c r="X748" s="9" t="s">
        <v>102</v>
      </c>
      <c r="Y748" s="9" t="s">
        <v>53</v>
      </c>
      <c r="Z748" s="9" t="s">
        <v>54</v>
      </c>
      <c r="AA748" s="9" t="s">
        <v>55</v>
      </c>
      <c r="AB748" s="9" t="s">
        <v>5248</v>
      </c>
      <c r="AC748" s="12">
        <v>0</v>
      </c>
      <c r="AD748" s="6"/>
      <c r="AE748" s="10" t="str" cm="1">
        <f t="array" aca="1" ref="AE748" ca="1">IFERROR(_xlfn.XLOOKUP(MID(CELL("filename",$A$1),FIND("]",CELL("filename",$A$1))+1,255)&amp;"|"&amp;$C748,Fonte_OM_Objeto!$G:$G,Fonte_OM_Objeto!$J:$J),"")</f>
        <v/>
      </c>
      <c r="AF748" s="10" t="str" cm="1">
        <f t="array" aca="1" ref="AF748" ca="1">IFERROR(_xlfn.XLOOKUP(MID(CELL("filename",$A$1),FIND("]",CELL("filename",$A$1))+1,255)&amp;"|"&amp;$C748,Fonte_OM_Objeto!$G:$G,Fonte_OM_Objeto!$K:$K),"")</f>
        <v/>
      </c>
    </row>
    <row r="749" spans="1:32" s="1" customFormat="1" ht="19.7" customHeight="1" x14ac:dyDescent="0.2">
      <c r="A749" s="9" t="s">
        <v>30</v>
      </c>
      <c r="B749" s="9" t="s">
        <v>31</v>
      </c>
      <c r="C749" s="9" t="s">
        <v>5786</v>
      </c>
      <c r="D749" s="9" t="s">
        <v>33</v>
      </c>
      <c r="E749" s="9"/>
      <c r="F749" s="9" t="s">
        <v>5781</v>
      </c>
      <c r="G749" s="9" t="s">
        <v>5780</v>
      </c>
      <c r="H749" s="13" t="str">
        <f>IF($D749="BANCADA ESTADUAL (RP 7)","BANCADA ESTADUAL",IF($D749="RELATOR (RP 9)","COMISSÃO MISTA DO CONGRESSO",IFERROR(_xlfn.XLOOKUP($G749,$AH:$AH,$AI:$AI),IFERROR(_xlfn.XLOOKUP($G749,'2021'!$F:$F,'2021'!$G:$G),IFERROR(_xlfn.XLOOKUP($G749,'2022'!$G:$G,'2022'!$H:$H),IFERROR(_xlfn.XLOOKUP($G749,'2023'!$G:$G,'2023'!$H:$H),IFERROR(_xlfn.XLOOKUP($G749,'2019'!$G:$G,'2019'!$H:$H),IFERROR(_xlfn.XLOOKUP($G749,'2024'!$G:$G,'2024'!$H:$H),IFERROR(_xlfn.XLOOKUP($G749,'2025'!$G:$G,'2025'!$H:$H),IFERROR(_xlfn.XLOOKUP($G749,'2026'!$G:$G,'2026'!$H:$H),""))))))))))</f>
        <v>DEPUTADO FEDERAL</v>
      </c>
      <c r="I749" s="9" t="s">
        <v>828</v>
      </c>
      <c r="J749" s="9" t="s">
        <v>129</v>
      </c>
      <c r="K749" s="9" t="s">
        <v>40</v>
      </c>
      <c r="L749" s="9" t="s">
        <v>41</v>
      </c>
      <c r="M749" s="9" t="s">
        <v>232</v>
      </c>
      <c r="N749" s="9" t="s">
        <v>233</v>
      </c>
      <c r="O749" s="9" t="s">
        <v>5755</v>
      </c>
      <c r="P749" s="9" t="s">
        <v>45</v>
      </c>
      <c r="Q749" s="9" t="s">
        <v>235</v>
      </c>
      <c r="R749" s="9" t="s">
        <v>45</v>
      </c>
      <c r="S749" s="9" t="s">
        <v>5277</v>
      </c>
      <c r="T749" s="9" t="s">
        <v>928</v>
      </c>
      <c r="U749" s="9" t="s">
        <v>828</v>
      </c>
      <c r="V749" s="9" t="s">
        <v>5360</v>
      </c>
      <c r="W749" s="9" t="s">
        <v>51</v>
      </c>
      <c r="X749" s="9" t="s">
        <v>52</v>
      </c>
      <c r="Y749" s="9" t="s">
        <v>5275</v>
      </c>
      <c r="Z749" s="9" t="s">
        <v>54</v>
      </c>
      <c r="AA749" s="9" t="s">
        <v>55</v>
      </c>
      <c r="AB749" s="9" t="s">
        <v>5248</v>
      </c>
      <c r="AC749" s="12">
        <v>0</v>
      </c>
      <c r="AD749" s="6"/>
      <c r="AE749" s="10" t="str" cm="1">
        <f t="array" aca="1" ref="AE749" ca="1">IFERROR(_xlfn.XLOOKUP(MID(CELL("filename",$A$1),FIND("]",CELL("filename",$A$1))+1,255)&amp;"|"&amp;$C749,Fonte_OM_Objeto!$G:$G,Fonte_OM_Objeto!$J:$J),"")</f>
        <v/>
      </c>
      <c r="AF749" s="10" t="str" cm="1">
        <f t="array" aca="1" ref="AF749" ca="1">IFERROR(_xlfn.XLOOKUP(MID(CELL("filename",$A$1),FIND("]",CELL("filename",$A$1))+1,255)&amp;"|"&amp;$C749,Fonte_OM_Objeto!$G:$G,Fonte_OM_Objeto!$K:$K),"")</f>
        <v/>
      </c>
    </row>
    <row r="750" spans="1:32" s="1" customFormat="1" ht="19.7" customHeight="1" x14ac:dyDescent="0.2">
      <c r="A750" s="9" t="s">
        <v>30</v>
      </c>
      <c r="B750" s="9" t="s">
        <v>31</v>
      </c>
      <c r="C750" s="9" t="s">
        <v>5786</v>
      </c>
      <c r="D750" s="9" t="s">
        <v>33</v>
      </c>
      <c r="E750" s="9"/>
      <c r="F750" s="9" t="s">
        <v>5781</v>
      </c>
      <c r="G750" s="9" t="s">
        <v>5780</v>
      </c>
      <c r="H750" s="13" t="str">
        <f>IF($D750="BANCADA ESTADUAL (RP 7)","BANCADA ESTADUAL",IF($D750="RELATOR (RP 9)","COMISSÃO MISTA DO CONGRESSO",IFERROR(_xlfn.XLOOKUP($G750,$AH:$AH,$AI:$AI),IFERROR(_xlfn.XLOOKUP($G750,'2021'!$F:$F,'2021'!$G:$G),IFERROR(_xlfn.XLOOKUP($G750,'2022'!$G:$G,'2022'!$H:$H),IFERROR(_xlfn.XLOOKUP($G750,'2023'!$G:$G,'2023'!$H:$H),IFERROR(_xlfn.XLOOKUP($G750,'2019'!$G:$G,'2019'!$H:$H),IFERROR(_xlfn.XLOOKUP($G750,'2024'!$G:$G,'2024'!$H:$H),IFERROR(_xlfn.XLOOKUP($G750,'2025'!$G:$G,'2025'!$H:$H),IFERROR(_xlfn.XLOOKUP($G750,'2026'!$G:$G,'2026'!$H:$H),""))))))))))</f>
        <v>DEPUTADO FEDERAL</v>
      </c>
      <c r="I750" s="9" t="s">
        <v>828</v>
      </c>
      <c r="J750" s="9" t="s">
        <v>129</v>
      </c>
      <c r="K750" s="9" t="s">
        <v>40</v>
      </c>
      <c r="L750" s="9" t="s">
        <v>41</v>
      </c>
      <c r="M750" s="9" t="s">
        <v>232</v>
      </c>
      <c r="N750" s="9" t="s">
        <v>233</v>
      </c>
      <c r="O750" s="9" t="s">
        <v>5755</v>
      </c>
      <c r="P750" s="9" t="s">
        <v>45</v>
      </c>
      <c r="Q750" s="9" t="s">
        <v>235</v>
      </c>
      <c r="R750" s="9" t="s">
        <v>45</v>
      </c>
      <c r="S750" s="9" t="s">
        <v>5277</v>
      </c>
      <c r="T750" s="9" t="s">
        <v>928</v>
      </c>
      <c r="U750" s="9" t="s">
        <v>828</v>
      </c>
      <c r="V750" s="9" t="s">
        <v>5360</v>
      </c>
      <c r="W750" s="9" t="s">
        <v>51</v>
      </c>
      <c r="X750" s="9" t="s">
        <v>52</v>
      </c>
      <c r="Y750" s="9" t="s">
        <v>53</v>
      </c>
      <c r="Z750" s="9" t="s">
        <v>54</v>
      </c>
      <c r="AA750" s="9" t="s">
        <v>55</v>
      </c>
      <c r="AB750" s="9" t="s">
        <v>5248</v>
      </c>
      <c r="AC750" s="12">
        <v>0</v>
      </c>
      <c r="AD750" s="6"/>
      <c r="AE750" s="10" t="str" cm="1">
        <f t="array" aca="1" ref="AE750" ca="1">IFERROR(_xlfn.XLOOKUP(MID(CELL("filename",$A$1),FIND("]",CELL("filename",$A$1))+1,255)&amp;"|"&amp;$C750,Fonte_OM_Objeto!$G:$G,Fonte_OM_Objeto!$J:$J),"")</f>
        <v/>
      </c>
      <c r="AF750" s="10" t="str" cm="1">
        <f t="array" aca="1" ref="AF750" ca="1">IFERROR(_xlfn.XLOOKUP(MID(CELL("filename",$A$1),FIND("]",CELL("filename",$A$1))+1,255)&amp;"|"&amp;$C750,Fonte_OM_Objeto!$G:$G,Fonte_OM_Objeto!$K:$K),"")</f>
        <v/>
      </c>
    </row>
    <row r="751" spans="1:32" s="1" customFormat="1" ht="19.7" customHeight="1" x14ac:dyDescent="0.2">
      <c r="A751" s="9" t="s">
        <v>30</v>
      </c>
      <c r="B751" s="9" t="s">
        <v>31</v>
      </c>
      <c r="C751" s="9" t="s">
        <v>5786</v>
      </c>
      <c r="D751" s="9" t="s">
        <v>33</v>
      </c>
      <c r="E751" s="9"/>
      <c r="F751" s="9" t="s">
        <v>5781</v>
      </c>
      <c r="G751" s="9" t="s">
        <v>5780</v>
      </c>
      <c r="H751" s="13" t="str">
        <f>IF($D751="BANCADA ESTADUAL (RP 7)","BANCADA ESTADUAL",IF($D751="RELATOR (RP 9)","COMISSÃO MISTA DO CONGRESSO",IFERROR(_xlfn.XLOOKUP($G751,$AH:$AH,$AI:$AI),IFERROR(_xlfn.XLOOKUP($G751,'2021'!$F:$F,'2021'!$G:$G),IFERROR(_xlfn.XLOOKUP($G751,'2022'!$G:$G,'2022'!$H:$H),IFERROR(_xlfn.XLOOKUP($G751,'2023'!$G:$G,'2023'!$H:$H),IFERROR(_xlfn.XLOOKUP($G751,'2019'!$G:$G,'2019'!$H:$H),IFERROR(_xlfn.XLOOKUP($G751,'2024'!$G:$G,'2024'!$H:$H),IFERROR(_xlfn.XLOOKUP($G751,'2025'!$G:$G,'2025'!$H:$H),IFERROR(_xlfn.XLOOKUP($G751,'2026'!$G:$G,'2026'!$H:$H),""))))))))))</f>
        <v>DEPUTADO FEDERAL</v>
      </c>
      <c r="I751" s="9" t="s">
        <v>828</v>
      </c>
      <c r="J751" s="9" t="s">
        <v>129</v>
      </c>
      <c r="K751" s="9" t="s">
        <v>40</v>
      </c>
      <c r="L751" s="9" t="s">
        <v>41</v>
      </c>
      <c r="M751" s="9" t="s">
        <v>232</v>
      </c>
      <c r="N751" s="9" t="s">
        <v>233</v>
      </c>
      <c r="O751" s="9" t="s">
        <v>5785</v>
      </c>
      <c r="P751" s="9" t="s">
        <v>45</v>
      </c>
      <c r="Q751" s="9" t="s">
        <v>235</v>
      </c>
      <c r="R751" s="9" t="s">
        <v>45</v>
      </c>
      <c r="S751" s="9" t="s">
        <v>5277</v>
      </c>
      <c r="T751" s="9" t="s">
        <v>5784</v>
      </c>
      <c r="U751" s="9" t="s">
        <v>828</v>
      </c>
      <c r="V751" s="9" t="s">
        <v>5783</v>
      </c>
      <c r="W751" s="9" t="s">
        <v>51</v>
      </c>
      <c r="X751" s="9" t="s">
        <v>52</v>
      </c>
      <c r="Y751" s="9" t="s">
        <v>5275</v>
      </c>
      <c r="Z751" s="9" t="s">
        <v>5207</v>
      </c>
      <c r="AA751" s="9" t="s">
        <v>55</v>
      </c>
      <c r="AB751" s="9" t="s">
        <v>5234</v>
      </c>
      <c r="AC751" s="12">
        <v>0</v>
      </c>
      <c r="AD751" s="6"/>
      <c r="AE751" s="10" t="str" cm="1">
        <f t="array" aca="1" ref="AE751" ca="1">IFERROR(_xlfn.XLOOKUP(MID(CELL("filename",$A$1),FIND("]",CELL("filename",$A$1))+1,255)&amp;"|"&amp;$C751,Fonte_OM_Objeto!$G:$G,Fonte_OM_Objeto!$J:$J),"")</f>
        <v/>
      </c>
      <c r="AF751" s="10" t="str" cm="1">
        <f t="array" aca="1" ref="AF751" ca="1">IFERROR(_xlfn.XLOOKUP(MID(CELL("filename",$A$1),FIND("]",CELL("filename",$A$1))+1,255)&amp;"|"&amp;$C751,Fonte_OM_Objeto!$G:$G,Fonte_OM_Objeto!$K:$K),"")</f>
        <v/>
      </c>
    </row>
    <row r="752" spans="1:32" s="1" customFormat="1" ht="19.7" customHeight="1" x14ac:dyDescent="0.2">
      <c r="A752" s="9" t="s">
        <v>30</v>
      </c>
      <c r="B752" s="9" t="s">
        <v>31</v>
      </c>
      <c r="C752" s="9" t="s">
        <v>5782</v>
      </c>
      <c r="D752" s="9" t="s">
        <v>33</v>
      </c>
      <c r="E752" s="9"/>
      <c r="F752" s="9" t="s">
        <v>5781</v>
      </c>
      <c r="G752" s="9" t="s">
        <v>5780</v>
      </c>
      <c r="H752" s="13" t="str">
        <f>IF($D752="BANCADA ESTADUAL (RP 7)","BANCADA ESTADUAL",IF($D752="RELATOR (RP 9)","COMISSÃO MISTA DO CONGRESSO",IFERROR(_xlfn.XLOOKUP($G752,$AH:$AH,$AI:$AI),IFERROR(_xlfn.XLOOKUP($G752,'2021'!$F:$F,'2021'!$G:$G),IFERROR(_xlfn.XLOOKUP($G752,'2022'!$G:$G,'2022'!$H:$H),IFERROR(_xlfn.XLOOKUP($G752,'2023'!$G:$G,'2023'!$H:$H),IFERROR(_xlfn.XLOOKUP($G752,'2019'!$G:$G,'2019'!$H:$H),IFERROR(_xlfn.XLOOKUP($G752,'2024'!$G:$G,'2024'!$H:$H),IFERROR(_xlfn.XLOOKUP($G752,'2025'!$G:$G,'2025'!$H:$H),IFERROR(_xlfn.XLOOKUP($G752,'2026'!$G:$G,'2026'!$H:$H),""))))))))))</f>
        <v>DEPUTADO FEDERAL</v>
      </c>
      <c r="I752" s="9" t="s">
        <v>828</v>
      </c>
      <c r="J752" s="9" t="s">
        <v>129</v>
      </c>
      <c r="K752" s="9" t="s">
        <v>40</v>
      </c>
      <c r="L752" s="9" t="s">
        <v>41</v>
      </c>
      <c r="M752" s="9" t="s">
        <v>232</v>
      </c>
      <c r="N752" s="9" t="s">
        <v>233</v>
      </c>
      <c r="O752" s="9" t="s">
        <v>5690</v>
      </c>
      <c r="P752" s="9" t="s">
        <v>45</v>
      </c>
      <c r="Q752" s="9" t="s">
        <v>235</v>
      </c>
      <c r="R752" s="9" t="s">
        <v>45</v>
      </c>
      <c r="S752" s="9" t="s">
        <v>5277</v>
      </c>
      <c r="T752" s="9" t="s">
        <v>884</v>
      </c>
      <c r="U752" s="9" t="s">
        <v>512</v>
      </c>
      <c r="V752" s="9" t="s">
        <v>5238</v>
      </c>
      <c r="W752" s="9" t="s">
        <v>51</v>
      </c>
      <c r="X752" s="9" t="s">
        <v>52</v>
      </c>
      <c r="Y752" s="9" t="s">
        <v>5275</v>
      </c>
      <c r="Z752" s="9" t="s">
        <v>54</v>
      </c>
      <c r="AA752" s="9" t="s">
        <v>55</v>
      </c>
      <c r="AB752" s="9" t="s">
        <v>5248</v>
      </c>
      <c r="AC752" s="12">
        <v>0</v>
      </c>
      <c r="AD752" s="6"/>
      <c r="AE752" s="10" t="str" cm="1">
        <f t="array" aca="1" ref="AE752" ca="1">IFERROR(_xlfn.XLOOKUP(MID(CELL("filename",$A$1),FIND("]",CELL("filename",$A$1))+1,255)&amp;"|"&amp;$C752,Fonte_OM_Objeto!$G:$G,Fonte_OM_Objeto!$J:$J),"")</f>
        <v/>
      </c>
      <c r="AF752" s="10" t="str" cm="1">
        <f t="array" aca="1" ref="AF752" ca="1">IFERROR(_xlfn.XLOOKUP(MID(CELL("filename",$A$1),FIND("]",CELL("filename",$A$1))+1,255)&amp;"|"&amp;$C752,Fonte_OM_Objeto!$G:$G,Fonte_OM_Objeto!$K:$K),"")</f>
        <v/>
      </c>
    </row>
    <row r="753" spans="1:32" s="1" customFormat="1" ht="19.7" customHeight="1" x14ac:dyDescent="0.2">
      <c r="A753" s="9" t="s">
        <v>30</v>
      </c>
      <c r="B753" s="9" t="s">
        <v>31</v>
      </c>
      <c r="C753" s="9" t="s">
        <v>5782</v>
      </c>
      <c r="D753" s="9" t="s">
        <v>33</v>
      </c>
      <c r="E753" s="9"/>
      <c r="F753" s="9" t="s">
        <v>5781</v>
      </c>
      <c r="G753" s="9" t="s">
        <v>5780</v>
      </c>
      <c r="H753" s="13" t="str">
        <f>IF($D753="BANCADA ESTADUAL (RP 7)","BANCADA ESTADUAL",IF($D753="RELATOR (RP 9)","COMISSÃO MISTA DO CONGRESSO",IFERROR(_xlfn.XLOOKUP($G753,$AH:$AH,$AI:$AI),IFERROR(_xlfn.XLOOKUP($G753,'2021'!$F:$F,'2021'!$G:$G),IFERROR(_xlfn.XLOOKUP($G753,'2022'!$G:$G,'2022'!$H:$H),IFERROR(_xlfn.XLOOKUP($G753,'2023'!$G:$G,'2023'!$H:$H),IFERROR(_xlfn.XLOOKUP($G753,'2019'!$G:$G,'2019'!$H:$H),IFERROR(_xlfn.XLOOKUP($G753,'2024'!$G:$G,'2024'!$H:$H),IFERROR(_xlfn.XLOOKUP($G753,'2025'!$G:$G,'2025'!$H:$H),IFERROR(_xlfn.XLOOKUP($G753,'2026'!$G:$G,'2026'!$H:$H),""))))))))))</f>
        <v>DEPUTADO FEDERAL</v>
      </c>
      <c r="I753" s="9" t="s">
        <v>828</v>
      </c>
      <c r="J753" s="9" t="s">
        <v>129</v>
      </c>
      <c r="K753" s="9" t="s">
        <v>40</v>
      </c>
      <c r="L753" s="9" t="s">
        <v>41</v>
      </c>
      <c r="M753" s="9" t="s">
        <v>232</v>
      </c>
      <c r="N753" s="9" t="s">
        <v>233</v>
      </c>
      <c r="O753" s="9" t="s">
        <v>5690</v>
      </c>
      <c r="P753" s="9" t="s">
        <v>45</v>
      </c>
      <c r="Q753" s="9" t="s">
        <v>235</v>
      </c>
      <c r="R753" s="9" t="s">
        <v>45</v>
      </c>
      <c r="S753" s="9" t="s">
        <v>5277</v>
      </c>
      <c r="T753" s="9" t="s">
        <v>884</v>
      </c>
      <c r="U753" s="9" t="s">
        <v>512</v>
      </c>
      <c r="V753" s="9" t="s">
        <v>5238</v>
      </c>
      <c r="W753" s="9" t="s">
        <v>51</v>
      </c>
      <c r="X753" s="9" t="s">
        <v>52</v>
      </c>
      <c r="Y753" s="9" t="s">
        <v>53</v>
      </c>
      <c r="Z753" s="9" t="s">
        <v>54</v>
      </c>
      <c r="AA753" s="9" t="s">
        <v>55</v>
      </c>
      <c r="AB753" s="9" t="s">
        <v>5248</v>
      </c>
      <c r="AC753" s="12">
        <v>0</v>
      </c>
      <c r="AD753" s="6"/>
      <c r="AE753" s="10" t="str" cm="1">
        <f t="array" aca="1" ref="AE753" ca="1">IFERROR(_xlfn.XLOOKUP(MID(CELL("filename",$A$1),FIND("]",CELL("filename",$A$1))+1,255)&amp;"|"&amp;$C753,Fonte_OM_Objeto!$G:$G,Fonte_OM_Objeto!$J:$J),"")</f>
        <v/>
      </c>
      <c r="AF753" s="10" t="str" cm="1">
        <f t="array" aca="1" ref="AF753" ca="1">IFERROR(_xlfn.XLOOKUP(MID(CELL("filename",$A$1),FIND("]",CELL("filename",$A$1))+1,255)&amp;"|"&amp;$C753,Fonte_OM_Objeto!$G:$G,Fonte_OM_Objeto!$K:$K),"")</f>
        <v/>
      </c>
    </row>
    <row r="754" spans="1:32" s="1" customFormat="1" ht="19.7" customHeight="1" x14ac:dyDescent="0.2">
      <c r="A754" s="9" t="s">
        <v>30</v>
      </c>
      <c r="B754" s="9" t="s">
        <v>31</v>
      </c>
      <c r="C754" s="9" t="s">
        <v>5779</v>
      </c>
      <c r="D754" s="9" t="s">
        <v>33</v>
      </c>
      <c r="E754" s="9"/>
      <c r="F754" s="9" t="s">
        <v>5776</v>
      </c>
      <c r="G754" s="9" t="s">
        <v>5775</v>
      </c>
      <c r="H754" s="13" t="str">
        <f>IF($D754="BANCADA ESTADUAL (RP 7)","BANCADA ESTADUAL",IF($D754="RELATOR (RP 9)","COMISSÃO MISTA DO CONGRESSO",IFERROR(_xlfn.XLOOKUP($G754,$AH:$AH,$AI:$AI),IFERROR(_xlfn.XLOOKUP($G754,'2021'!$F:$F,'2021'!$G:$G),IFERROR(_xlfn.XLOOKUP($G754,'2022'!$G:$G,'2022'!$H:$H),IFERROR(_xlfn.XLOOKUP($G754,'2023'!$G:$G,'2023'!$H:$H),IFERROR(_xlfn.XLOOKUP($G754,'2019'!$G:$G,'2019'!$H:$H),IFERROR(_xlfn.XLOOKUP($G754,'2024'!$G:$G,'2024'!$H:$H),IFERROR(_xlfn.XLOOKUP($G754,'2025'!$G:$G,'2025'!$H:$H),IFERROR(_xlfn.XLOOKUP($G754,'2026'!$G:$G,'2026'!$H:$H),""))))))))))</f>
        <v>DEPUTADO FEDERAL</v>
      </c>
      <c r="I754" s="9" t="s">
        <v>266</v>
      </c>
      <c r="J754" s="9" t="s">
        <v>151</v>
      </c>
      <c r="K754" s="9" t="s">
        <v>40</v>
      </c>
      <c r="L754" s="9" t="s">
        <v>41</v>
      </c>
      <c r="M754" s="9" t="s">
        <v>232</v>
      </c>
      <c r="N754" s="9" t="s">
        <v>233</v>
      </c>
      <c r="O754" s="9" t="s">
        <v>5729</v>
      </c>
      <c r="P754" s="9" t="s">
        <v>45</v>
      </c>
      <c r="Q754" s="9" t="s">
        <v>235</v>
      </c>
      <c r="R754" s="9" t="s">
        <v>45</v>
      </c>
      <c r="S754" s="9" t="s">
        <v>5277</v>
      </c>
      <c r="T754" s="9" t="s">
        <v>268</v>
      </c>
      <c r="U754" s="9" t="s">
        <v>266</v>
      </c>
      <c r="V754" s="9" t="s">
        <v>5335</v>
      </c>
      <c r="W754" s="9" t="s">
        <v>51</v>
      </c>
      <c r="X754" s="9" t="s">
        <v>52</v>
      </c>
      <c r="Y754" s="9" t="s">
        <v>5275</v>
      </c>
      <c r="Z754" s="9" t="s">
        <v>5207</v>
      </c>
      <c r="AA754" s="9" t="s">
        <v>55</v>
      </c>
      <c r="AB754" s="9" t="s">
        <v>5234</v>
      </c>
      <c r="AC754" s="12">
        <v>0</v>
      </c>
      <c r="AD754" s="6"/>
      <c r="AE754" s="10" t="str" cm="1">
        <f t="array" aca="1" ref="AE754" ca="1">IFERROR(_xlfn.XLOOKUP(MID(CELL("filename",$A$1),FIND("]",CELL("filename",$A$1))+1,255)&amp;"|"&amp;$C754,Fonte_OM_Objeto!$G:$G,Fonte_OM_Objeto!$J:$J),"")</f>
        <v/>
      </c>
      <c r="AF754" s="10" t="str" cm="1">
        <f t="array" aca="1" ref="AF754" ca="1">IFERROR(_xlfn.XLOOKUP(MID(CELL("filename",$A$1),FIND("]",CELL("filename",$A$1))+1,255)&amp;"|"&amp;$C754,Fonte_OM_Objeto!$G:$G,Fonte_OM_Objeto!$K:$K),"")</f>
        <v/>
      </c>
    </row>
    <row r="755" spans="1:32" s="1" customFormat="1" ht="19.7" customHeight="1" x14ac:dyDescent="0.2">
      <c r="A755" s="9" t="s">
        <v>30</v>
      </c>
      <c r="B755" s="9" t="s">
        <v>31</v>
      </c>
      <c r="C755" s="9" t="s">
        <v>5778</v>
      </c>
      <c r="D755" s="9" t="s">
        <v>33</v>
      </c>
      <c r="E755" s="9"/>
      <c r="F755" s="9" t="s">
        <v>5776</v>
      </c>
      <c r="G755" s="9" t="s">
        <v>5775</v>
      </c>
      <c r="H755" s="13" t="str">
        <f>IF($D755="BANCADA ESTADUAL (RP 7)","BANCADA ESTADUAL",IF($D755="RELATOR (RP 9)","COMISSÃO MISTA DO CONGRESSO",IFERROR(_xlfn.XLOOKUP($G755,$AH:$AH,$AI:$AI),IFERROR(_xlfn.XLOOKUP($G755,'2021'!$F:$F,'2021'!$G:$G),IFERROR(_xlfn.XLOOKUP($G755,'2022'!$G:$G,'2022'!$H:$H),IFERROR(_xlfn.XLOOKUP($G755,'2023'!$G:$G,'2023'!$H:$H),IFERROR(_xlfn.XLOOKUP($G755,'2019'!$G:$G,'2019'!$H:$H),IFERROR(_xlfn.XLOOKUP($G755,'2024'!$G:$G,'2024'!$H:$H),IFERROR(_xlfn.XLOOKUP($G755,'2025'!$G:$G,'2025'!$H:$H),IFERROR(_xlfn.XLOOKUP($G755,'2026'!$G:$G,'2026'!$H:$H),""))))))))))</f>
        <v>DEPUTADO FEDERAL</v>
      </c>
      <c r="I755" s="9" t="s">
        <v>266</v>
      </c>
      <c r="J755" s="9" t="s">
        <v>151</v>
      </c>
      <c r="K755" s="9" t="s">
        <v>40</v>
      </c>
      <c r="L755" s="9" t="s">
        <v>41</v>
      </c>
      <c r="M755" s="9" t="s">
        <v>232</v>
      </c>
      <c r="N755" s="9" t="s">
        <v>233</v>
      </c>
      <c r="O755" s="9" t="s">
        <v>5729</v>
      </c>
      <c r="P755" s="9" t="s">
        <v>45</v>
      </c>
      <c r="Q755" s="9" t="s">
        <v>235</v>
      </c>
      <c r="R755" s="9" t="s">
        <v>45</v>
      </c>
      <c r="S755" s="9" t="s">
        <v>5277</v>
      </c>
      <c r="T755" s="9" t="s">
        <v>268</v>
      </c>
      <c r="U755" s="9" t="s">
        <v>266</v>
      </c>
      <c r="V755" s="9" t="s">
        <v>5335</v>
      </c>
      <c r="W755" s="9" t="s">
        <v>51</v>
      </c>
      <c r="X755" s="9" t="s">
        <v>52</v>
      </c>
      <c r="Y755" s="9" t="s">
        <v>5282</v>
      </c>
      <c r="Z755" s="9" t="s">
        <v>54</v>
      </c>
      <c r="AA755" s="9" t="s">
        <v>55</v>
      </c>
      <c r="AB755" s="9" t="s">
        <v>5248</v>
      </c>
      <c r="AC755" s="12">
        <v>0</v>
      </c>
      <c r="AD755" s="6"/>
      <c r="AE755" s="10" t="str" cm="1">
        <f t="array" aca="1" ref="AE755" ca="1">IFERROR(_xlfn.XLOOKUP(MID(CELL("filename",$A$1),FIND("]",CELL("filename",$A$1))+1,255)&amp;"|"&amp;$C755,Fonte_OM_Objeto!$G:$G,Fonte_OM_Objeto!$J:$J),"")</f>
        <v/>
      </c>
      <c r="AF755" s="10" t="str" cm="1">
        <f t="array" aca="1" ref="AF755" ca="1">IFERROR(_xlfn.XLOOKUP(MID(CELL("filename",$A$1),FIND("]",CELL("filename",$A$1))+1,255)&amp;"|"&amp;$C755,Fonte_OM_Objeto!$G:$G,Fonte_OM_Objeto!$K:$K),"")</f>
        <v/>
      </c>
    </row>
    <row r="756" spans="1:32" s="1" customFormat="1" ht="19.7" customHeight="1" x14ac:dyDescent="0.2">
      <c r="A756" s="9" t="s">
        <v>30</v>
      </c>
      <c r="B756" s="9" t="s">
        <v>31</v>
      </c>
      <c r="C756" s="9" t="s">
        <v>5778</v>
      </c>
      <c r="D756" s="9" t="s">
        <v>33</v>
      </c>
      <c r="E756" s="9"/>
      <c r="F756" s="9" t="s">
        <v>5776</v>
      </c>
      <c r="G756" s="9" t="s">
        <v>5775</v>
      </c>
      <c r="H756" s="13" t="str">
        <f>IF($D756="BANCADA ESTADUAL (RP 7)","BANCADA ESTADUAL",IF($D756="RELATOR (RP 9)","COMISSÃO MISTA DO CONGRESSO",IFERROR(_xlfn.XLOOKUP($G756,$AH:$AH,$AI:$AI),IFERROR(_xlfn.XLOOKUP($G756,'2021'!$F:$F,'2021'!$G:$G),IFERROR(_xlfn.XLOOKUP($G756,'2022'!$G:$G,'2022'!$H:$H),IFERROR(_xlfn.XLOOKUP($G756,'2023'!$G:$G,'2023'!$H:$H),IFERROR(_xlfn.XLOOKUP($G756,'2019'!$G:$G,'2019'!$H:$H),IFERROR(_xlfn.XLOOKUP($G756,'2024'!$G:$G,'2024'!$H:$H),IFERROR(_xlfn.XLOOKUP($G756,'2025'!$G:$G,'2025'!$H:$H),IFERROR(_xlfn.XLOOKUP($G756,'2026'!$G:$G,'2026'!$H:$H),""))))))))))</f>
        <v>DEPUTADO FEDERAL</v>
      </c>
      <c r="I756" s="9" t="s">
        <v>266</v>
      </c>
      <c r="J756" s="9" t="s">
        <v>151</v>
      </c>
      <c r="K756" s="9" t="s">
        <v>40</v>
      </c>
      <c r="L756" s="9" t="s">
        <v>41</v>
      </c>
      <c r="M756" s="9" t="s">
        <v>232</v>
      </c>
      <c r="N756" s="9" t="s">
        <v>233</v>
      </c>
      <c r="O756" s="9" t="s">
        <v>5729</v>
      </c>
      <c r="P756" s="9" t="s">
        <v>45</v>
      </c>
      <c r="Q756" s="9" t="s">
        <v>235</v>
      </c>
      <c r="R756" s="9" t="s">
        <v>45</v>
      </c>
      <c r="S756" s="9" t="s">
        <v>5277</v>
      </c>
      <c r="T756" s="9" t="s">
        <v>268</v>
      </c>
      <c r="U756" s="9" t="s">
        <v>266</v>
      </c>
      <c r="V756" s="9" t="s">
        <v>5335</v>
      </c>
      <c r="W756" s="9" t="s">
        <v>51</v>
      </c>
      <c r="X756" s="9" t="s">
        <v>52</v>
      </c>
      <c r="Y756" s="9" t="s">
        <v>53</v>
      </c>
      <c r="Z756" s="9" t="s">
        <v>54</v>
      </c>
      <c r="AA756" s="9" t="s">
        <v>55</v>
      </c>
      <c r="AB756" s="9" t="s">
        <v>5248</v>
      </c>
      <c r="AC756" s="12">
        <v>0</v>
      </c>
      <c r="AD756" s="6"/>
      <c r="AE756" s="10" t="str" cm="1">
        <f t="array" aca="1" ref="AE756" ca="1">IFERROR(_xlfn.XLOOKUP(MID(CELL("filename",$A$1),FIND("]",CELL("filename",$A$1))+1,255)&amp;"|"&amp;$C756,Fonte_OM_Objeto!$G:$G,Fonte_OM_Objeto!$J:$J),"")</f>
        <v/>
      </c>
      <c r="AF756" s="10" t="str" cm="1">
        <f t="array" aca="1" ref="AF756" ca="1">IFERROR(_xlfn.XLOOKUP(MID(CELL("filename",$A$1),FIND("]",CELL("filename",$A$1))+1,255)&amp;"|"&amp;$C756,Fonte_OM_Objeto!$G:$G,Fonte_OM_Objeto!$K:$K),"")</f>
        <v/>
      </c>
    </row>
    <row r="757" spans="1:32" s="1" customFormat="1" ht="19.7" customHeight="1" x14ac:dyDescent="0.2">
      <c r="A757" s="9" t="s">
        <v>30</v>
      </c>
      <c r="B757" s="9" t="s">
        <v>31</v>
      </c>
      <c r="C757" s="9" t="s">
        <v>5777</v>
      </c>
      <c r="D757" s="9" t="s">
        <v>33</v>
      </c>
      <c r="E757" s="9"/>
      <c r="F757" s="9" t="s">
        <v>5776</v>
      </c>
      <c r="G757" s="9" t="s">
        <v>5775</v>
      </c>
      <c r="H757" s="13" t="str">
        <f>IF($D757="BANCADA ESTADUAL (RP 7)","BANCADA ESTADUAL",IF($D757="RELATOR (RP 9)","COMISSÃO MISTA DO CONGRESSO",IFERROR(_xlfn.XLOOKUP($G757,$AH:$AH,$AI:$AI),IFERROR(_xlfn.XLOOKUP($G757,'2021'!$F:$F,'2021'!$G:$G),IFERROR(_xlfn.XLOOKUP($G757,'2022'!$G:$G,'2022'!$H:$H),IFERROR(_xlfn.XLOOKUP($G757,'2023'!$G:$G,'2023'!$H:$H),IFERROR(_xlfn.XLOOKUP($G757,'2019'!$G:$G,'2019'!$H:$H),IFERROR(_xlfn.XLOOKUP($G757,'2024'!$G:$G,'2024'!$H:$H),IFERROR(_xlfn.XLOOKUP($G757,'2025'!$G:$G,'2025'!$H:$H),IFERROR(_xlfn.XLOOKUP($G757,'2026'!$G:$G,'2026'!$H:$H),""))))))))))</f>
        <v>DEPUTADO FEDERAL</v>
      </c>
      <c r="I757" s="9" t="s">
        <v>266</v>
      </c>
      <c r="J757" s="9" t="s">
        <v>151</v>
      </c>
      <c r="K757" s="9" t="s">
        <v>40</v>
      </c>
      <c r="L757" s="9" t="s">
        <v>41</v>
      </c>
      <c r="M757" s="9" t="s">
        <v>232</v>
      </c>
      <c r="N757" s="9" t="s">
        <v>233</v>
      </c>
      <c r="O757" s="9" t="s">
        <v>5774</v>
      </c>
      <c r="P757" s="9" t="s">
        <v>45</v>
      </c>
      <c r="Q757" s="9" t="s">
        <v>235</v>
      </c>
      <c r="R757" s="9" t="s">
        <v>45</v>
      </c>
      <c r="S757" s="9" t="s">
        <v>5277</v>
      </c>
      <c r="T757" s="9" t="s">
        <v>5610</v>
      </c>
      <c r="U757" s="9" t="s">
        <v>266</v>
      </c>
      <c r="V757" s="9" t="s">
        <v>5609</v>
      </c>
      <c r="W757" s="9" t="s">
        <v>51</v>
      </c>
      <c r="X757" s="9" t="s">
        <v>52</v>
      </c>
      <c r="Y757" s="9" t="s">
        <v>5275</v>
      </c>
      <c r="Z757" s="9" t="s">
        <v>5207</v>
      </c>
      <c r="AA757" s="9" t="s">
        <v>55</v>
      </c>
      <c r="AB757" s="9" t="s">
        <v>5248</v>
      </c>
      <c r="AC757" s="12">
        <v>0</v>
      </c>
      <c r="AD757" s="6"/>
      <c r="AE757" s="10" t="str" cm="1">
        <f t="array" aca="1" ref="AE757" ca="1">IFERROR(_xlfn.XLOOKUP(MID(CELL("filename",$A$1),FIND("]",CELL("filename",$A$1))+1,255)&amp;"|"&amp;$C757,Fonte_OM_Objeto!$G:$G,Fonte_OM_Objeto!$J:$J),"")</f>
        <v/>
      </c>
      <c r="AF757" s="10" t="str" cm="1">
        <f t="array" aca="1" ref="AF757" ca="1">IFERROR(_xlfn.XLOOKUP(MID(CELL("filename",$A$1),FIND("]",CELL("filename",$A$1))+1,255)&amp;"|"&amp;$C757,Fonte_OM_Objeto!$G:$G,Fonte_OM_Objeto!$K:$K),"")</f>
        <v/>
      </c>
    </row>
    <row r="758" spans="1:32" s="1" customFormat="1" ht="19.7" customHeight="1" x14ac:dyDescent="0.2">
      <c r="A758" s="9" t="s">
        <v>30</v>
      </c>
      <c r="B758" s="9" t="s">
        <v>31</v>
      </c>
      <c r="C758" s="9" t="s">
        <v>5777</v>
      </c>
      <c r="D758" s="9" t="s">
        <v>33</v>
      </c>
      <c r="E758" s="9"/>
      <c r="F758" s="9" t="s">
        <v>5776</v>
      </c>
      <c r="G758" s="9" t="s">
        <v>5775</v>
      </c>
      <c r="H758" s="13" t="str">
        <f>IF($D758="BANCADA ESTADUAL (RP 7)","BANCADA ESTADUAL",IF($D758="RELATOR (RP 9)","COMISSÃO MISTA DO CONGRESSO",IFERROR(_xlfn.XLOOKUP($G758,$AH:$AH,$AI:$AI),IFERROR(_xlfn.XLOOKUP($G758,'2021'!$F:$F,'2021'!$G:$G),IFERROR(_xlfn.XLOOKUP($G758,'2022'!$G:$G,'2022'!$H:$H),IFERROR(_xlfn.XLOOKUP($G758,'2023'!$G:$G,'2023'!$H:$H),IFERROR(_xlfn.XLOOKUP($G758,'2019'!$G:$G,'2019'!$H:$H),IFERROR(_xlfn.XLOOKUP($G758,'2024'!$G:$G,'2024'!$H:$H),IFERROR(_xlfn.XLOOKUP($G758,'2025'!$G:$G,'2025'!$H:$H),IFERROR(_xlfn.XLOOKUP($G758,'2026'!$G:$G,'2026'!$H:$H),""))))))))))</f>
        <v>DEPUTADO FEDERAL</v>
      </c>
      <c r="I758" s="9" t="s">
        <v>266</v>
      </c>
      <c r="J758" s="9" t="s">
        <v>151</v>
      </c>
      <c r="K758" s="9" t="s">
        <v>40</v>
      </c>
      <c r="L758" s="9" t="s">
        <v>41</v>
      </c>
      <c r="M758" s="9" t="s">
        <v>232</v>
      </c>
      <c r="N758" s="9" t="s">
        <v>233</v>
      </c>
      <c r="O758" s="9" t="s">
        <v>5774</v>
      </c>
      <c r="P758" s="9" t="s">
        <v>45</v>
      </c>
      <c r="Q758" s="9" t="s">
        <v>235</v>
      </c>
      <c r="R758" s="9" t="s">
        <v>45</v>
      </c>
      <c r="S758" s="9" t="s">
        <v>5277</v>
      </c>
      <c r="T758" s="9" t="s">
        <v>5610</v>
      </c>
      <c r="U758" s="9" t="s">
        <v>266</v>
      </c>
      <c r="V758" s="9" t="s">
        <v>5609</v>
      </c>
      <c r="W758" s="9" t="s">
        <v>51</v>
      </c>
      <c r="X758" s="9" t="s">
        <v>52</v>
      </c>
      <c r="Y758" s="9" t="s">
        <v>53</v>
      </c>
      <c r="Z758" s="9" t="s">
        <v>5207</v>
      </c>
      <c r="AA758" s="9" t="s">
        <v>55</v>
      </c>
      <c r="AB758" s="9" t="s">
        <v>5248</v>
      </c>
      <c r="AC758" s="12">
        <v>0</v>
      </c>
      <c r="AD758" s="6"/>
      <c r="AE758" s="10" t="str" cm="1">
        <f t="array" aca="1" ref="AE758" ca="1">IFERROR(_xlfn.XLOOKUP(MID(CELL("filename",$A$1),FIND("]",CELL("filename",$A$1))+1,255)&amp;"|"&amp;$C758,Fonte_OM_Objeto!$G:$G,Fonte_OM_Objeto!$J:$J),"")</f>
        <v/>
      </c>
      <c r="AF758" s="10" t="str" cm="1">
        <f t="array" aca="1" ref="AF758" ca="1">IFERROR(_xlfn.XLOOKUP(MID(CELL("filename",$A$1),FIND("]",CELL("filename",$A$1))+1,255)&amp;"|"&amp;$C758,Fonte_OM_Objeto!$G:$G,Fonte_OM_Objeto!$K:$K),"")</f>
        <v/>
      </c>
    </row>
    <row r="759" spans="1:32" s="1" customFormat="1" ht="19.7" customHeight="1" x14ac:dyDescent="0.2">
      <c r="A759" s="9" t="s">
        <v>30</v>
      </c>
      <c r="B759" s="9" t="s">
        <v>31</v>
      </c>
      <c r="C759" s="9" t="s">
        <v>5773</v>
      </c>
      <c r="D759" s="9" t="s">
        <v>33</v>
      </c>
      <c r="E759" s="9"/>
      <c r="F759" s="9" t="s">
        <v>5772</v>
      </c>
      <c r="G759" s="9" t="s">
        <v>5771</v>
      </c>
      <c r="H759" s="13" t="str">
        <f>IF($D759="BANCADA ESTADUAL (RP 7)","BANCADA ESTADUAL",IF($D759="RELATOR (RP 9)","COMISSÃO MISTA DO CONGRESSO",IFERROR(_xlfn.XLOOKUP($G759,$AH:$AH,$AI:$AI),IFERROR(_xlfn.XLOOKUP($G759,'2021'!$F:$F,'2021'!$G:$G),IFERROR(_xlfn.XLOOKUP($G759,'2022'!$G:$G,'2022'!$H:$H),IFERROR(_xlfn.XLOOKUP($G759,'2023'!$G:$G,'2023'!$H:$H),IFERROR(_xlfn.XLOOKUP($G759,'2019'!$G:$G,'2019'!$H:$H),IFERROR(_xlfn.XLOOKUP($G759,'2024'!$G:$G,'2024'!$H:$H),IFERROR(_xlfn.XLOOKUP($G759,'2025'!$G:$G,'2025'!$H:$H),IFERROR(_xlfn.XLOOKUP($G759,'2026'!$G:$G,'2026'!$H:$H),""))))))))))</f>
        <v>DEPUTADO FEDERAL</v>
      </c>
      <c r="I759" s="9" t="s">
        <v>212</v>
      </c>
      <c r="J759" s="9" t="s">
        <v>5730</v>
      </c>
      <c r="K759" s="9" t="s">
        <v>40</v>
      </c>
      <c r="L759" s="9" t="s">
        <v>41</v>
      </c>
      <c r="M759" s="9" t="s">
        <v>97</v>
      </c>
      <c r="N759" s="9" t="s">
        <v>5264</v>
      </c>
      <c r="O759" s="9" t="s">
        <v>5273</v>
      </c>
      <c r="P759" s="9" t="s">
        <v>45</v>
      </c>
      <c r="Q759" s="9" t="s">
        <v>335</v>
      </c>
      <c r="R759" s="9" t="s">
        <v>45</v>
      </c>
      <c r="S759" s="9" t="s">
        <v>5272</v>
      </c>
      <c r="T759" s="9" t="s">
        <v>75</v>
      </c>
      <c r="U759" s="9" t="s">
        <v>76</v>
      </c>
      <c r="V759" s="9" t="s">
        <v>75</v>
      </c>
      <c r="W759" s="9" t="s">
        <v>51</v>
      </c>
      <c r="X759" s="9" t="s">
        <v>102</v>
      </c>
      <c r="Y759" s="9" t="s">
        <v>53</v>
      </c>
      <c r="Z759" s="9" t="s">
        <v>5207</v>
      </c>
      <c r="AA759" s="9" t="s">
        <v>55</v>
      </c>
      <c r="AB759" s="9" t="s">
        <v>5234</v>
      </c>
      <c r="AC759" s="12">
        <v>0</v>
      </c>
      <c r="AD759" s="6"/>
      <c r="AE759" s="10" t="str" cm="1">
        <f t="array" aca="1" ref="AE759" ca="1">IFERROR(_xlfn.XLOOKUP(MID(CELL("filename",$A$1),FIND("]",CELL("filename",$A$1))+1,255)&amp;"|"&amp;$C759,Fonte_OM_Objeto!$G:$G,Fonte_OM_Objeto!$J:$J),"")</f>
        <v/>
      </c>
      <c r="AF759" s="10" t="str" cm="1">
        <f t="array" aca="1" ref="AF759" ca="1">IFERROR(_xlfn.XLOOKUP(MID(CELL("filename",$A$1),FIND("]",CELL("filename",$A$1))+1,255)&amp;"|"&amp;$C759,Fonte_OM_Objeto!$G:$G,Fonte_OM_Objeto!$K:$K),"")</f>
        <v/>
      </c>
    </row>
    <row r="760" spans="1:32" s="1" customFormat="1" ht="19.7" customHeight="1" x14ac:dyDescent="0.2">
      <c r="A760" s="9" t="s">
        <v>30</v>
      </c>
      <c r="B760" s="9" t="s">
        <v>31</v>
      </c>
      <c r="C760" s="9" t="s">
        <v>5770</v>
      </c>
      <c r="D760" s="9" t="s">
        <v>33</v>
      </c>
      <c r="E760" s="9"/>
      <c r="F760" s="9" t="s">
        <v>5768</v>
      </c>
      <c r="G760" s="9" t="s">
        <v>5767</v>
      </c>
      <c r="H760" s="13" t="str">
        <f>IF($D760="BANCADA ESTADUAL (RP 7)","BANCADA ESTADUAL",IF($D760="RELATOR (RP 9)","COMISSÃO MISTA DO CONGRESSO",IFERROR(_xlfn.XLOOKUP($G760,$AH:$AH,$AI:$AI),IFERROR(_xlfn.XLOOKUP($G760,'2021'!$F:$F,'2021'!$G:$G),IFERROR(_xlfn.XLOOKUP($G760,'2022'!$G:$G,'2022'!$H:$H),IFERROR(_xlfn.XLOOKUP($G760,'2023'!$G:$G,'2023'!$H:$H),IFERROR(_xlfn.XLOOKUP($G760,'2019'!$G:$G,'2019'!$H:$H),IFERROR(_xlfn.XLOOKUP($G760,'2024'!$G:$G,'2024'!$H:$H),IFERROR(_xlfn.XLOOKUP($G760,'2025'!$G:$G,'2025'!$H:$H),IFERROR(_xlfn.XLOOKUP($G760,'2026'!$G:$G,'2026'!$H:$H),""))))))))))</f>
        <v/>
      </c>
      <c r="I760" s="9" t="s">
        <v>38</v>
      </c>
      <c r="J760" s="9" t="s">
        <v>160</v>
      </c>
      <c r="K760" s="9" t="s">
        <v>40</v>
      </c>
      <c r="L760" s="9" t="s">
        <v>41</v>
      </c>
      <c r="M760" s="9" t="s">
        <v>70</v>
      </c>
      <c r="N760" s="9" t="s">
        <v>71</v>
      </c>
      <c r="O760" s="9" t="s">
        <v>4196</v>
      </c>
      <c r="P760" s="9" t="s">
        <v>45</v>
      </c>
      <c r="Q760" s="9" t="s">
        <v>73</v>
      </c>
      <c r="R760" s="9" t="s">
        <v>45</v>
      </c>
      <c r="S760" s="9" t="s">
        <v>5243</v>
      </c>
      <c r="T760" s="9" t="s">
        <v>75</v>
      </c>
      <c r="U760" s="9" t="s">
        <v>76</v>
      </c>
      <c r="V760" s="9" t="s">
        <v>75</v>
      </c>
      <c r="W760" s="9" t="s">
        <v>51</v>
      </c>
      <c r="X760" s="9" t="s">
        <v>52</v>
      </c>
      <c r="Y760" s="9" t="s">
        <v>53</v>
      </c>
      <c r="Z760" s="9" t="s">
        <v>5207</v>
      </c>
      <c r="AA760" s="9" t="s">
        <v>55</v>
      </c>
      <c r="AB760" s="9" t="s">
        <v>5248</v>
      </c>
      <c r="AC760" s="12">
        <v>250000</v>
      </c>
      <c r="AD760" s="6"/>
      <c r="AE760" s="10" t="str" cm="1">
        <f t="array" aca="1" ref="AE760" ca="1">IFERROR(_xlfn.XLOOKUP(MID(CELL("filename",$A$1),FIND("]",CELL("filename",$A$1))+1,255)&amp;"|"&amp;$C760,Fonte_OM_Objeto!$G:$G,Fonte_OM_Objeto!$J:$J),"")</f>
        <v/>
      </c>
      <c r="AF760" s="10" t="str" cm="1">
        <f t="array" aca="1" ref="AF760" ca="1">IFERROR(_xlfn.XLOOKUP(MID(CELL("filename",$A$1),FIND("]",CELL("filename",$A$1))+1,255)&amp;"|"&amp;$C760,Fonte_OM_Objeto!$G:$G,Fonte_OM_Objeto!$K:$K),"")</f>
        <v/>
      </c>
    </row>
    <row r="761" spans="1:32" s="1" customFormat="1" ht="19.7" customHeight="1" x14ac:dyDescent="0.2">
      <c r="A761" s="9" t="s">
        <v>30</v>
      </c>
      <c r="B761" s="9" t="s">
        <v>31</v>
      </c>
      <c r="C761" s="9" t="s">
        <v>5769</v>
      </c>
      <c r="D761" s="9" t="s">
        <v>33</v>
      </c>
      <c r="E761" s="9"/>
      <c r="F761" s="9" t="s">
        <v>5768</v>
      </c>
      <c r="G761" s="9" t="s">
        <v>5767</v>
      </c>
      <c r="H761" s="13" t="str">
        <f>IF($D761="BANCADA ESTADUAL (RP 7)","BANCADA ESTADUAL",IF($D761="RELATOR (RP 9)","COMISSÃO MISTA DO CONGRESSO",IFERROR(_xlfn.XLOOKUP($G761,$AH:$AH,$AI:$AI),IFERROR(_xlfn.XLOOKUP($G761,'2021'!$F:$F,'2021'!$G:$G),IFERROR(_xlfn.XLOOKUP($G761,'2022'!$G:$G,'2022'!$H:$H),IFERROR(_xlfn.XLOOKUP($G761,'2023'!$G:$G,'2023'!$H:$H),IFERROR(_xlfn.XLOOKUP($G761,'2019'!$G:$G,'2019'!$H:$H),IFERROR(_xlfn.XLOOKUP($G761,'2024'!$G:$G,'2024'!$H:$H),IFERROR(_xlfn.XLOOKUP($G761,'2025'!$G:$G,'2025'!$H:$H),IFERROR(_xlfn.XLOOKUP($G761,'2026'!$G:$G,'2026'!$H:$H),""))))))))))</f>
        <v/>
      </c>
      <c r="I761" s="9" t="s">
        <v>38</v>
      </c>
      <c r="J761" s="9" t="s">
        <v>160</v>
      </c>
      <c r="K761" s="9" t="s">
        <v>40</v>
      </c>
      <c r="L761" s="9" t="s">
        <v>41</v>
      </c>
      <c r="M761" s="9" t="s">
        <v>59</v>
      </c>
      <c r="N761" s="9" t="s">
        <v>5252</v>
      </c>
      <c r="O761" s="9" t="s">
        <v>2347</v>
      </c>
      <c r="P761" s="9" t="s">
        <v>45</v>
      </c>
      <c r="Q761" s="9" t="s">
        <v>62</v>
      </c>
      <c r="R761" s="9" t="s">
        <v>45</v>
      </c>
      <c r="S761" s="9" t="s">
        <v>5218</v>
      </c>
      <c r="T761" s="9" t="s">
        <v>75</v>
      </c>
      <c r="U761" s="9" t="s">
        <v>76</v>
      </c>
      <c r="V761" s="9" t="s">
        <v>75</v>
      </c>
      <c r="W761" s="9" t="s">
        <v>51</v>
      </c>
      <c r="X761" s="9" t="s">
        <v>52</v>
      </c>
      <c r="Y761" s="9" t="s">
        <v>53</v>
      </c>
      <c r="Z761" s="9" t="s">
        <v>5207</v>
      </c>
      <c r="AA761" s="9" t="s">
        <v>55</v>
      </c>
      <c r="AB761" s="9" t="s">
        <v>5248</v>
      </c>
      <c r="AC761" s="12">
        <v>150000</v>
      </c>
      <c r="AD761" s="6"/>
      <c r="AE761" s="10" t="str" cm="1">
        <f t="array" aca="1" ref="AE761" ca="1">IFERROR(_xlfn.XLOOKUP(MID(CELL("filename",$A$1),FIND("]",CELL("filename",$A$1))+1,255)&amp;"|"&amp;$C761,Fonte_OM_Objeto!$G:$G,Fonte_OM_Objeto!$J:$J),"")</f>
        <v/>
      </c>
      <c r="AF761" s="10" t="str" cm="1">
        <f t="array" aca="1" ref="AF761" ca="1">IFERROR(_xlfn.XLOOKUP(MID(CELL("filename",$A$1),FIND("]",CELL("filename",$A$1))+1,255)&amp;"|"&amp;$C761,Fonte_OM_Objeto!$G:$G,Fonte_OM_Objeto!$K:$K),"")</f>
        <v/>
      </c>
    </row>
    <row r="762" spans="1:32" s="1" customFormat="1" ht="19.7" customHeight="1" x14ac:dyDescent="0.2">
      <c r="A762" s="9" t="s">
        <v>30</v>
      </c>
      <c r="B762" s="9" t="s">
        <v>31</v>
      </c>
      <c r="C762" s="9" t="s">
        <v>5766</v>
      </c>
      <c r="D762" s="9" t="s">
        <v>33</v>
      </c>
      <c r="E762" s="9"/>
      <c r="F762" s="9" t="s">
        <v>475</v>
      </c>
      <c r="G762" s="9" t="s">
        <v>476</v>
      </c>
      <c r="H762" s="13" t="str">
        <f>IF($D762="BANCADA ESTADUAL (RP 7)","BANCADA ESTADUAL",IF($D762="RELATOR (RP 9)","COMISSÃO MISTA DO CONGRESSO",IFERROR(_xlfn.XLOOKUP($G762,$AH:$AH,$AI:$AI),IFERROR(_xlfn.XLOOKUP($G762,'2021'!$F:$F,'2021'!$G:$G),IFERROR(_xlfn.XLOOKUP($G762,'2022'!$G:$G,'2022'!$H:$H),IFERROR(_xlfn.XLOOKUP($G762,'2023'!$G:$G,'2023'!$H:$H),IFERROR(_xlfn.XLOOKUP($G762,'2019'!$G:$G,'2019'!$H:$H),IFERROR(_xlfn.XLOOKUP($G762,'2024'!$G:$G,'2024'!$H:$H),IFERROR(_xlfn.XLOOKUP($G762,'2025'!$G:$G,'2025'!$H:$H),IFERROR(_xlfn.XLOOKUP($G762,'2026'!$G:$G,'2026'!$H:$H),""))))))))))</f>
        <v>DEPUTADO FEDERAL</v>
      </c>
      <c r="I762" s="9" t="s">
        <v>212</v>
      </c>
      <c r="J762" s="9" t="s">
        <v>477</v>
      </c>
      <c r="K762" s="9" t="s">
        <v>40</v>
      </c>
      <c r="L762" s="9" t="s">
        <v>41</v>
      </c>
      <c r="M762" s="9" t="s">
        <v>70</v>
      </c>
      <c r="N762" s="9" t="s">
        <v>71</v>
      </c>
      <c r="O762" s="9" t="s">
        <v>118</v>
      </c>
      <c r="P762" s="9" t="s">
        <v>45</v>
      </c>
      <c r="Q762" s="9" t="s">
        <v>46</v>
      </c>
      <c r="R762" s="9" t="s">
        <v>47</v>
      </c>
      <c r="S762" s="9" t="s">
        <v>5210</v>
      </c>
      <c r="T762" s="9" t="s">
        <v>75</v>
      </c>
      <c r="U762" s="9" t="s">
        <v>76</v>
      </c>
      <c r="V762" s="9" t="s">
        <v>75</v>
      </c>
      <c r="W762" s="9" t="s">
        <v>51</v>
      </c>
      <c r="X762" s="9" t="s">
        <v>52</v>
      </c>
      <c r="Y762" s="9" t="s">
        <v>53</v>
      </c>
      <c r="Z762" s="9" t="s">
        <v>5207</v>
      </c>
      <c r="AA762" s="9" t="s">
        <v>55</v>
      </c>
      <c r="AB762" s="9" t="s">
        <v>5248</v>
      </c>
      <c r="AC762" s="12">
        <v>235000</v>
      </c>
      <c r="AD762" s="6"/>
      <c r="AE762" s="10" t="str" cm="1">
        <f t="array" aca="1" ref="AE762" ca="1">IFERROR(_xlfn.XLOOKUP(MID(CELL("filename",$A$1),FIND("]",CELL("filename",$A$1))+1,255)&amp;"|"&amp;$C762,Fonte_OM_Objeto!$G:$G,Fonte_OM_Objeto!$J:$J),"")</f>
        <v/>
      </c>
      <c r="AF762" s="10" t="str" cm="1">
        <f t="array" aca="1" ref="AF762" ca="1">IFERROR(_xlfn.XLOOKUP(MID(CELL("filename",$A$1),FIND("]",CELL("filename",$A$1))+1,255)&amp;"|"&amp;$C762,Fonte_OM_Objeto!$G:$G,Fonte_OM_Objeto!$K:$K),"")</f>
        <v/>
      </c>
    </row>
    <row r="763" spans="1:32" s="1" customFormat="1" ht="19.7" customHeight="1" x14ac:dyDescent="0.2">
      <c r="A763" s="9" t="s">
        <v>30</v>
      </c>
      <c r="B763" s="9" t="s">
        <v>31</v>
      </c>
      <c r="C763" s="9" t="s">
        <v>5765</v>
      </c>
      <c r="D763" s="9" t="s">
        <v>33</v>
      </c>
      <c r="E763" s="9"/>
      <c r="F763" s="9" t="s">
        <v>475</v>
      </c>
      <c r="G763" s="9" t="s">
        <v>476</v>
      </c>
      <c r="H763" s="13" t="str">
        <f>IF($D763="BANCADA ESTADUAL (RP 7)","BANCADA ESTADUAL",IF($D763="RELATOR (RP 9)","COMISSÃO MISTA DO CONGRESSO",IFERROR(_xlfn.XLOOKUP($G763,$AH:$AH,$AI:$AI),IFERROR(_xlfn.XLOOKUP($G763,'2021'!$F:$F,'2021'!$G:$G),IFERROR(_xlfn.XLOOKUP($G763,'2022'!$G:$G,'2022'!$H:$H),IFERROR(_xlfn.XLOOKUP($G763,'2023'!$G:$G,'2023'!$H:$H),IFERROR(_xlfn.XLOOKUP($G763,'2019'!$G:$G,'2019'!$H:$H),IFERROR(_xlfn.XLOOKUP($G763,'2024'!$G:$G,'2024'!$H:$H),IFERROR(_xlfn.XLOOKUP($G763,'2025'!$G:$G,'2025'!$H:$H),IFERROR(_xlfn.XLOOKUP($G763,'2026'!$G:$G,'2026'!$H:$H),""))))))))))</f>
        <v>DEPUTADO FEDERAL</v>
      </c>
      <c r="I763" s="9" t="s">
        <v>212</v>
      </c>
      <c r="J763" s="9" t="s">
        <v>477</v>
      </c>
      <c r="K763" s="9" t="s">
        <v>40</v>
      </c>
      <c r="L763" s="9" t="s">
        <v>41</v>
      </c>
      <c r="M763" s="9" t="s">
        <v>70</v>
      </c>
      <c r="N763" s="9" t="s">
        <v>71</v>
      </c>
      <c r="O763" s="9" t="s">
        <v>4196</v>
      </c>
      <c r="P763" s="9" t="s">
        <v>45</v>
      </c>
      <c r="Q763" s="9" t="s">
        <v>73</v>
      </c>
      <c r="R763" s="9" t="s">
        <v>45</v>
      </c>
      <c r="S763" s="9" t="s">
        <v>5243</v>
      </c>
      <c r="T763" s="9" t="s">
        <v>75</v>
      </c>
      <c r="U763" s="9" t="s">
        <v>76</v>
      </c>
      <c r="V763" s="9" t="s">
        <v>75</v>
      </c>
      <c r="W763" s="9" t="s">
        <v>51</v>
      </c>
      <c r="X763" s="9" t="s">
        <v>52</v>
      </c>
      <c r="Y763" s="9" t="s">
        <v>53</v>
      </c>
      <c r="Z763" s="9" t="s">
        <v>54</v>
      </c>
      <c r="AA763" s="9" t="s">
        <v>55</v>
      </c>
      <c r="AB763" s="9" t="s">
        <v>5248</v>
      </c>
      <c r="AC763" s="12">
        <v>200000</v>
      </c>
      <c r="AD763" s="6"/>
      <c r="AE763" s="10" t="str" cm="1">
        <f t="array" aca="1" ref="AE763" ca="1">IFERROR(_xlfn.XLOOKUP(MID(CELL("filename",$A$1),FIND("]",CELL("filename",$A$1))+1,255)&amp;"|"&amp;$C763,Fonte_OM_Objeto!$G:$G,Fonte_OM_Objeto!$J:$J),"")</f>
        <v/>
      </c>
      <c r="AF763" s="10" t="str" cm="1">
        <f t="array" aca="1" ref="AF763" ca="1">IFERROR(_xlfn.XLOOKUP(MID(CELL("filename",$A$1),FIND("]",CELL("filename",$A$1))+1,255)&amp;"|"&amp;$C763,Fonte_OM_Objeto!$G:$G,Fonte_OM_Objeto!$K:$K),"")</f>
        <v/>
      </c>
    </row>
    <row r="764" spans="1:32" s="1" customFormat="1" ht="19.7" customHeight="1" x14ac:dyDescent="0.2">
      <c r="A764" s="9" t="s">
        <v>30</v>
      </c>
      <c r="B764" s="9" t="s">
        <v>31</v>
      </c>
      <c r="C764" s="9" t="s">
        <v>5764</v>
      </c>
      <c r="D764" s="9" t="s">
        <v>33</v>
      </c>
      <c r="E764" s="9"/>
      <c r="F764" s="9" t="s">
        <v>5763</v>
      </c>
      <c r="G764" s="9" t="s">
        <v>5762</v>
      </c>
      <c r="H764" s="13" t="str">
        <f>IF($D764="BANCADA ESTADUAL (RP 7)","BANCADA ESTADUAL",IF($D764="RELATOR (RP 9)","COMISSÃO MISTA DO CONGRESSO",IFERROR(_xlfn.XLOOKUP($G764,$AH:$AH,$AI:$AI),IFERROR(_xlfn.XLOOKUP($G764,'2021'!$F:$F,'2021'!$G:$G),IFERROR(_xlfn.XLOOKUP($G764,'2022'!$G:$G,'2022'!$H:$H),IFERROR(_xlfn.XLOOKUP($G764,'2023'!$G:$G,'2023'!$H:$H),IFERROR(_xlfn.XLOOKUP($G764,'2019'!$G:$G,'2019'!$H:$H),IFERROR(_xlfn.XLOOKUP($G764,'2024'!$G:$G,'2024'!$H:$H),IFERROR(_xlfn.XLOOKUP($G764,'2025'!$G:$G,'2025'!$H:$H),IFERROR(_xlfn.XLOOKUP($G764,'2026'!$G:$G,'2026'!$H:$H),""))))))))))</f>
        <v/>
      </c>
      <c r="I764" s="9" t="s">
        <v>144</v>
      </c>
      <c r="J764" s="9" t="s">
        <v>151</v>
      </c>
      <c r="K764" s="9" t="s">
        <v>40</v>
      </c>
      <c r="L764" s="9" t="s">
        <v>41</v>
      </c>
      <c r="M764" s="9" t="s">
        <v>70</v>
      </c>
      <c r="N764" s="9" t="s">
        <v>71</v>
      </c>
      <c r="O764" s="9" t="s">
        <v>2326</v>
      </c>
      <c r="P764" s="9" t="s">
        <v>45</v>
      </c>
      <c r="Q764" s="9" t="s">
        <v>62</v>
      </c>
      <c r="R764" s="9" t="s">
        <v>45</v>
      </c>
      <c r="S764" s="9" t="s">
        <v>5208</v>
      </c>
      <c r="T764" s="9" t="s">
        <v>75</v>
      </c>
      <c r="U764" s="9" t="s">
        <v>76</v>
      </c>
      <c r="V764" s="9" t="s">
        <v>75</v>
      </c>
      <c r="W764" s="9" t="s">
        <v>51</v>
      </c>
      <c r="X764" s="9" t="s">
        <v>52</v>
      </c>
      <c r="Y764" s="9" t="s">
        <v>53</v>
      </c>
      <c r="Z764" s="9" t="s">
        <v>54</v>
      </c>
      <c r="AA764" s="9" t="s">
        <v>55</v>
      </c>
      <c r="AB764" s="9" t="s">
        <v>5248</v>
      </c>
      <c r="AC764" s="12">
        <v>600000</v>
      </c>
      <c r="AD764" s="6"/>
      <c r="AE764" s="10" t="str" cm="1">
        <f t="array" aca="1" ref="AE764" ca="1">IFERROR(_xlfn.XLOOKUP(MID(CELL("filename",$A$1),FIND("]",CELL("filename",$A$1))+1,255)&amp;"|"&amp;$C764,Fonte_OM_Objeto!$G:$G,Fonte_OM_Objeto!$J:$J),"")</f>
        <v/>
      </c>
      <c r="AF764" s="10" t="str" cm="1">
        <f t="array" aca="1" ref="AF764" ca="1">IFERROR(_xlfn.XLOOKUP(MID(CELL("filename",$A$1),FIND("]",CELL("filename",$A$1))+1,255)&amp;"|"&amp;$C764,Fonte_OM_Objeto!$G:$G,Fonte_OM_Objeto!$K:$K),"")</f>
        <v/>
      </c>
    </row>
    <row r="765" spans="1:32" s="1" customFormat="1" ht="19.7" customHeight="1" x14ac:dyDescent="0.2">
      <c r="A765" s="9" t="s">
        <v>30</v>
      </c>
      <c r="B765" s="9" t="s">
        <v>31</v>
      </c>
      <c r="C765" s="9" t="s">
        <v>5761</v>
      </c>
      <c r="D765" s="9" t="s">
        <v>33</v>
      </c>
      <c r="E765" s="9"/>
      <c r="F765" s="9" t="s">
        <v>5757</v>
      </c>
      <c r="G765" s="9" t="s">
        <v>5756</v>
      </c>
      <c r="H765" s="13" t="str">
        <f>IF($D765="BANCADA ESTADUAL (RP 7)","BANCADA ESTADUAL",IF($D765="RELATOR (RP 9)","COMISSÃO MISTA DO CONGRESSO",IFERROR(_xlfn.XLOOKUP($G765,$AH:$AH,$AI:$AI),IFERROR(_xlfn.XLOOKUP($G765,'2021'!$F:$F,'2021'!$G:$G),IFERROR(_xlfn.XLOOKUP($G765,'2022'!$G:$G,'2022'!$H:$H),IFERROR(_xlfn.XLOOKUP($G765,'2023'!$G:$G,'2023'!$H:$H),IFERROR(_xlfn.XLOOKUP($G765,'2019'!$G:$G,'2019'!$H:$H),IFERROR(_xlfn.XLOOKUP($G765,'2024'!$G:$G,'2024'!$H:$H),IFERROR(_xlfn.XLOOKUP($G765,'2025'!$G:$G,'2025'!$H:$H),IFERROR(_xlfn.XLOOKUP($G765,'2026'!$G:$G,'2026'!$H:$H),""))))))))))</f>
        <v>DEPUTADO FEDERAL</v>
      </c>
      <c r="I765" s="9" t="s">
        <v>828</v>
      </c>
      <c r="J765" s="9" t="s">
        <v>293</v>
      </c>
      <c r="K765" s="9" t="s">
        <v>40</v>
      </c>
      <c r="L765" s="9" t="s">
        <v>41</v>
      </c>
      <c r="M765" s="9" t="s">
        <v>232</v>
      </c>
      <c r="N765" s="9" t="s">
        <v>233</v>
      </c>
      <c r="O765" s="9" t="s">
        <v>5755</v>
      </c>
      <c r="P765" s="9" t="s">
        <v>45</v>
      </c>
      <c r="Q765" s="9" t="s">
        <v>235</v>
      </c>
      <c r="R765" s="9" t="s">
        <v>45</v>
      </c>
      <c r="S765" s="9" t="s">
        <v>5277</v>
      </c>
      <c r="T765" s="9" t="s">
        <v>928</v>
      </c>
      <c r="U765" s="9" t="s">
        <v>828</v>
      </c>
      <c r="V765" s="9" t="s">
        <v>5360</v>
      </c>
      <c r="W765" s="9" t="s">
        <v>51</v>
      </c>
      <c r="X765" s="9" t="s">
        <v>52</v>
      </c>
      <c r="Y765" s="9" t="s">
        <v>5275</v>
      </c>
      <c r="Z765" s="9" t="s">
        <v>5207</v>
      </c>
      <c r="AA765" s="9" t="s">
        <v>55</v>
      </c>
      <c r="AB765" s="9" t="s">
        <v>5248</v>
      </c>
      <c r="AC765" s="12">
        <v>0</v>
      </c>
      <c r="AD765" s="6"/>
      <c r="AE765" s="10" t="str" cm="1">
        <f t="array" aca="1" ref="AE765" ca="1">IFERROR(_xlfn.XLOOKUP(MID(CELL("filename",$A$1),FIND("]",CELL("filename",$A$1))+1,255)&amp;"|"&amp;$C765,Fonte_OM_Objeto!$G:$G,Fonte_OM_Objeto!$J:$J),"")</f>
        <v/>
      </c>
      <c r="AF765" s="10" t="str" cm="1">
        <f t="array" aca="1" ref="AF765" ca="1">IFERROR(_xlfn.XLOOKUP(MID(CELL("filename",$A$1),FIND("]",CELL("filename",$A$1))+1,255)&amp;"|"&amp;$C765,Fonte_OM_Objeto!$G:$G,Fonte_OM_Objeto!$K:$K),"")</f>
        <v/>
      </c>
    </row>
    <row r="766" spans="1:32" s="1" customFormat="1" ht="19.7" customHeight="1" x14ac:dyDescent="0.2">
      <c r="A766" s="9" t="s">
        <v>30</v>
      </c>
      <c r="B766" s="9" t="s">
        <v>31</v>
      </c>
      <c r="C766" s="9" t="s">
        <v>5760</v>
      </c>
      <c r="D766" s="9" t="s">
        <v>33</v>
      </c>
      <c r="E766" s="9"/>
      <c r="F766" s="9" t="s">
        <v>5757</v>
      </c>
      <c r="G766" s="9" t="s">
        <v>5756</v>
      </c>
      <c r="H766" s="13" t="str">
        <f>IF($D766="BANCADA ESTADUAL (RP 7)","BANCADA ESTADUAL",IF($D766="RELATOR (RP 9)","COMISSÃO MISTA DO CONGRESSO",IFERROR(_xlfn.XLOOKUP($G766,$AH:$AH,$AI:$AI),IFERROR(_xlfn.XLOOKUP($G766,'2021'!$F:$F,'2021'!$G:$G),IFERROR(_xlfn.XLOOKUP($G766,'2022'!$G:$G,'2022'!$H:$H),IFERROR(_xlfn.XLOOKUP($G766,'2023'!$G:$G,'2023'!$H:$H),IFERROR(_xlfn.XLOOKUP($G766,'2019'!$G:$G,'2019'!$H:$H),IFERROR(_xlfn.XLOOKUP($G766,'2024'!$G:$G,'2024'!$H:$H),IFERROR(_xlfn.XLOOKUP($G766,'2025'!$G:$G,'2025'!$H:$H),IFERROR(_xlfn.XLOOKUP($G766,'2026'!$G:$G,'2026'!$H:$H),""))))))))))</f>
        <v>DEPUTADO FEDERAL</v>
      </c>
      <c r="I766" s="9" t="s">
        <v>828</v>
      </c>
      <c r="J766" s="9" t="s">
        <v>293</v>
      </c>
      <c r="K766" s="9" t="s">
        <v>40</v>
      </c>
      <c r="L766" s="9" t="s">
        <v>41</v>
      </c>
      <c r="M766" s="9" t="s">
        <v>232</v>
      </c>
      <c r="N766" s="9" t="s">
        <v>233</v>
      </c>
      <c r="O766" s="9" t="s">
        <v>5755</v>
      </c>
      <c r="P766" s="9" t="s">
        <v>45</v>
      </c>
      <c r="Q766" s="9" t="s">
        <v>235</v>
      </c>
      <c r="R766" s="9" t="s">
        <v>45</v>
      </c>
      <c r="S766" s="9" t="s">
        <v>5277</v>
      </c>
      <c r="T766" s="9" t="s">
        <v>928</v>
      </c>
      <c r="U766" s="9" t="s">
        <v>828</v>
      </c>
      <c r="V766" s="9" t="s">
        <v>5360</v>
      </c>
      <c r="W766" s="9" t="s">
        <v>51</v>
      </c>
      <c r="X766" s="9" t="s">
        <v>102</v>
      </c>
      <c r="Y766" s="9" t="s">
        <v>53</v>
      </c>
      <c r="Z766" s="9" t="s">
        <v>54</v>
      </c>
      <c r="AA766" s="9" t="s">
        <v>55</v>
      </c>
      <c r="AB766" s="9" t="s">
        <v>5248</v>
      </c>
      <c r="AC766" s="12">
        <v>0</v>
      </c>
      <c r="AD766" s="6"/>
      <c r="AE766" s="10" t="str" cm="1">
        <f t="array" aca="1" ref="AE766" ca="1">IFERROR(_xlfn.XLOOKUP(MID(CELL("filename",$A$1),FIND("]",CELL("filename",$A$1))+1,255)&amp;"|"&amp;$C766,Fonte_OM_Objeto!$G:$G,Fonte_OM_Objeto!$J:$J),"")</f>
        <v/>
      </c>
      <c r="AF766" s="10" t="str" cm="1">
        <f t="array" aca="1" ref="AF766" ca="1">IFERROR(_xlfn.XLOOKUP(MID(CELL("filename",$A$1),FIND("]",CELL("filename",$A$1))+1,255)&amp;"|"&amp;$C766,Fonte_OM_Objeto!$G:$G,Fonte_OM_Objeto!$K:$K),"")</f>
        <v/>
      </c>
    </row>
    <row r="767" spans="1:32" s="1" customFormat="1" ht="19.7" customHeight="1" x14ac:dyDescent="0.2">
      <c r="A767" s="9" t="s">
        <v>30</v>
      </c>
      <c r="B767" s="9" t="s">
        <v>31</v>
      </c>
      <c r="C767" s="9" t="s">
        <v>5760</v>
      </c>
      <c r="D767" s="9" t="s">
        <v>33</v>
      </c>
      <c r="E767" s="9"/>
      <c r="F767" s="9" t="s">
        <v>5757</v>
      </c>
      <c r="G767" s="9" t="s">
        <v>5756</v>
      </c>
      <c r="H767" s="13" t="str">
        <f>IF($D767="BANCADA ESTADUAL (RP 7)","BANCADA ESTADUAL",IF($D767="RELATOR (RP 9)","COMISSÃO MISTA DO CONGRESSO",IFERROR(_xlfn.XLOOKUP($G767,$AH:$AH,$AI:$AI),IFERROR(_xlfn.XLOOKUP($G767,'2021'!$F:$F,'2021'!$G:$G),IFERROR(_xlfn.XLOOKUP($G767,'2022'!$G:$G,'2022'!$H:$H),IFERROR(_xlfn.XLOOKUP($G767,'2023'!$G:$G,'2023'!$H:$H),IFERROR(_xlfn.XLOOKUP($G767,'2019'!$G:$G,'2019'!$H:$H),IFERROR(_xlfn.XLOOKUP($G767,'2024'!$G:$G,'2024'!$H:$H),IFERROR(_xlfn.XLOOKUP($G767,'2025'!$G:$G,'2025'!$H:$H),IFERROR(_xlfn.XLOOKUP($G767,'2026'!$G:$G,'2026'!$H:$H),""))))))))))</f>
        <v>DEPUTADO FEDERAL</v>
      </c>
      <c r="I767" s="9" t="s">
        <v>828</v>
      </c>
      <c r="J767" s="9" t="s">
        <v>293</v>
      </c>
      <c r="K767" s="9" t="s">
        <v>40</v>
      </c>
      <c r="L767" s="9" t="s">
        <v>41</v>
      </c>
      <c r="M767" s="9" t="s">
        <v>232</v>
      </c>
      <c r="N767" s="9" t="s">
        <v>233</v>
      </c>
      <c r="O767" s="9" t="s">
        <v>5755</v>
      </c>
      <c r="P767" s="9" t="s">
        <v>45</v>
      </c>
      <c r="Q767" s="9" t="s">
        <v>235</v>
      </c>
      <c r="R767" s="9" t="s">
        <v>45</v>
      </c>
      <c r="S767" s="9" t="s">
        <v>5277</v>
      </c>
      <c r="T767" s="9" t="s">
        <v>928</v>
      </c>
      <c r="U767" s="9" t="s">
        <v>828</v>
      </c>
      <c r="V767" s="9" t="s">
        <v>5360</v>
      </c>
      <c r="W767" s="9" t="s">
        <v>51</v>
      </c>
      <c r="X767" s="9" t="s">
        <v>52</v>
      </c>
      <c r="Y767" s="9" t="s">
        <v>5275</v>
      </c>
      <c r="Z767" s="9" t="s">
        <v>54</v>
      </c>
      <c r="AA767" s="9" t="s">
        <v>55</v>
      </c>
      <c r="AB767" s="9" t="s">
        <v>5248</v>
      </c>
      <c r="AC767" s="12">
        <v>0</v>
      </c>
      <c r="AD767" s="6"/>
      <c r="AE767" s="10" t="str" cm="1">
        <f t="array" aca="1" ref="AE767" ca="1">IFERROR(_xlfn.XLOOKUP(MID(CELL("filename",$A$1),FIND("]",CELL("filename",$A$1))+1,255)&amp;"|"&amp;$C767,Fonte_OM_Objeto!$G:$G,Fonte_OM_Objeto!$J:$J),"")</f>
        <v/>
      </c>
      <c r="AF767" s="10" t="str" cm="1">
        <f t="array" aca="1" ref="AF767" ca="1">IFERROR(_xlfn.XLOOKUP(MID(CELL("filename",$A$1),FIND("]",CELL("filename",$A$1))+1,255)&amp;"|"&amp;$C767,Fonte_OM_Objeto!$G:$G,Fonte_OM_Objeto!$K:$K),"")</f>
        <v/>
      </c>
    </row>
    <row r="768" spans="1:32" s="1" customFormat="1" ht="19.7" customHeight="1" x14ac:dyDescent="0.2">
      <c r="A768" s="9" t="s">
        <v>30</v>
      </c>
      <c r="B768" s="9" t="s">
        <v>31</v>
      </c>
      <c r="C768" s="9" t="s">
        <v>5760</v>
      </c>
      <c r="D768" s="9" t="s">
        <v>33</v>
      </c>
      <c r="E768" s="9"/>
      <c r="F768" s="9" t="s">
        <v>5757</v>
      </c>
      <c r="G768" s="9" t="s">
        <v>5756</v>
      </c>
      <c r="H768" s="13" t="str">
        <f>IF($D768="BANCADA ESTADUAL (RP 7)","BANCADA ESTADUAL",IF($D768="RELATOR (RP 9)","COMISSÃO MISTA DO CONGRESSO",IFERROR(_xlfn.XLOOKUP($G768,$AH:$AH,$AI:$AI),IFERROR(_xlfn.XLOOKUP($G768,'2021'!$F:$F,'2021'!$G:$G),IFERROR(_xlfn.XLOOKUP($G768,'2022'!$G:$G,'2022'!$H:$H),IFERROR(_xlfn.XLOOKUP($G768,'2023'!$G:$G,'2023'!$H:$H),IFERROR(_xlfn.XLOOKUP($G768,'2019'!$G:$G,'2019'!$H:$H),IFERROR(_xlfn.XLOOKUP($G768,'2024'!$G:$G,'2024'!$H:$H),IFERROR(_xlfn.XLOOKUP($G768,'2025'!$G:$G,'2025'!$H:$H),IFERROR(_xlfn.XLOOKUP($G768,'2026'!$G:$G,'2026'!$H:$H),""))))))))))</f>
        <v>DEPUTADO FEDERAL</v>
      </c>
      <c r="I768" s="9" t="s">
        <v>828</v>
      </c>
      <c r="J768" s="9" t="s">
        <v>293</v>
      </c>
      <c r="K768" s="9" t="s">
        <v>40</v>
      </c>
      <c r="L768" s="9" t="s">
        <v>41</v>
      </c>
      <c r="M768" s="9" t="s">
        <v>232</v>
      </c>
      <c r="N768" s="9" t="s">
        <v>233</v>
      </c>
      <c r="O768" s="9" t="s">
        <v>5755</v>
      </c>
      <c r="P768" s="9" t="s">
        <v>45</v>
      </c>
      <c r="Q768" s="9" t="s">
        <v>235</v>
      </c>
      <c r="R768" s="9" t="s">
        <v>45</v>
      </c>
      <c r="S768" s="9" t="s">
        <v>5277</v>
      </c>
      <c r="T768" s="9" t="s">
        <v>928</v>
      </c>
      <c r="U768" s="9" t="s">
        <v>828</v>
      </c>
      <c r="V768" s="9" t="s">
        <v>5360</v>
      </c>
      <c r="W768" s="9" t="s">
        <v>51</v>
      </c>
      <c r="X768" s="9" t="s">
        <v>52</v>
      </c>
      <c r="Y768" s="9" t="s">
        <v>53</v>
      </c>
      <c r="Z768" s="9" t="s">
        <v>54</v>
      </c>
      <c r="AA768" s="9" t="s">
        <v>55</v>
      </c>
      <c r="AB768" s="9" t="s">
        <v>5248</v>
      </c>
      <c r="AC768" s="12">
        <v>0</v>
      </c>
      <c r="AD768" s="6"/>
      <c r="AE768" s="10" t="str" cm="1">
        <f t="array" aca="1" ref="AE768" ca="1">IFERROR(_xlfn.XLOOKUP(MID(CELL("filename",$A$1),FIND("]",CELL("filename",$A$1))+1,255)&amp;"|"&amp;$C768,Fonte_OM_Objeto!$G:$G,Fonte_OM_Objeto!$J:$J),"")</f>
        <v/>
      </c>
      <c r="AF768" s="10" t="str" cm="1">
        <f t="array" aca="1" ref="AF768" ca="1">IFERROR(_xlfn.XLOOKUP(MID(CELL("filename",$A$1),FIND("]",CELL("filename",$A$1))+1,255)&amp;"|"&amp;$C768,Fonte_OM_Objeto!$G:$G,Fonte_OM_Objeto!$K:$K),"")</f>
        <v/>
      </c>
    </row>
    <row r="769" spans="1:32" s="1" customFormat="1" ht="19.7" customHeight="1" x14ac:dyDescent="0.2">
      <c r="A769" s="9" t="s">
        <v>30</v>
      </c>
      <c r="B769" s="9" t="s">
        <v>31</v>
      </c>
      <c r="C769" s="9" t="s">
        <v>5759</v>
      </c>
      <c r="D769" s="9" t="s">
        <v>33</v>
      </c>
      <c r="E769" s="9"/>
      <c r="F769" s="9" t="s">
        <v>5757</v>
      </c>
      <c r="G769" s="9" t="s">
        <v>5756</v>
      </c>
      <c r="H769" s="13" t="str">
        <f>IF($D769="BANCADA ESTADUAL (RP 7)","BANCADA ESTADUAL",IF($D769="RELATOR (RP 9)","COMISSÃO MISTA DO CONGRESSO",IFERROR(_xlfn.XLOOKUP($G769,$AH:$AH,$AI:$AI),IFERROR(_xlfn.XLOOKUP($G769,'2021'!$F:$F,'2021'!$G:$G),IFERROR(_xlfn.XLOOKUP($G769,'2022'!$G:$G,'2022'!$H:$H),IFERROR(_xlfn.XLOOKUP($G769,'2023'!$G:$G,'2023'!$H:$H),IFERROR(_xlfn.XLOOKUP($G769,'2019'!$G:$G,'2019'!$H:$H),IFERROR(_xlfn.XLOOKUP($G769,'2024'!$G:$G,'2024'!$H:$H),IFERROR(_xlfn.XLOOKUP($G769,'2025'!$G:$G,'2025'!$H:$H),IFERROR(_xlfn.XLOOKUP($G769,'2026'!$G:$G,'2026'!$H:$H),""))))))))))</f>
        <v>DEPUTADO FEDERAL</v>
      </c>
      <c r="I769" s="9" t="s">
        <v>828</v>
      </c>
      <c r="J769" s="9" t="s">
        <v>293</v>
      </c>
      <c r="K769" s="9" t="s">
        <v>40</v>
      </c>
      <c r="L769" s="9" t="s">
        <v>41</v>
      </c>
      <c r="M769" s="9" t="s">
        <v>232</v>
      </c>
      <c r="N769" s="9" t="s">
        <v>233</v>
      </c>
      <c r="O769" s="9" t="s">
        <v>5755</v>
      </c>
      <c r="P769" s="9" t="s">
        <v>45</v>
      </c>
      <c r="Q769" s="9" t="s">
        <v>235</v>
      </c>
      <c r="R769" s="9" t="s">
        <v>45</v>
      </c>
      <c r="S769" s="9" t="s">
        <v>5277</v>
      </c>
      <c r="T769" s="9" t="s">
        <v>928</v>
      </c>
      <c r="U769" s="9" t="s">
        <v>828</v>
      </c>
      <c r="V769" s="9" t="s">
        <v>5360</v>
      </c>
      <c r="W769" s="9" t="s">
        <v>51</v>
      </c>
      <c r="X769" s="9" t="s">
        <v>52</v>
      </c>
      <c r="Y769" s="9" t="s">
        <v>5275</v>
      </c>
      <c r="Z769" s="9" t="s">
        <v>5207</v>
      </c>
      <c r="AA769" s="9" t="s">
        <v>55</v>
      </c>
      <c r="AB769" s="9" t="s">
        <v>5234</v>
      </c>
      <c r="AC769" s="12">
        <v>0</v>
      </c>
      <c r="AD769" s="6"/>
      <c r="AE769" s="10" t="str" cm="1">
        <f t="array" aca="1" ref="AE769" ca="1">IFERROR(_xlfn.XLOOKUP(MID(CELL("filename",$A$1),FIND("]",CELL("filename",$A$1))+1,255)&amp;"|"&amp;$C769,Fonte_OM_Objeto!$G:$G,Fonte_OM_Objeto!$J:$J),"")</f>
        <v/>
      </c>
      <c r="AF769" s="10" t="str" cm="1">
        <f t="array" aca="1" ref="AF769" ca="1">IFERROR(_xlfn.XLOOKUP(MID(CELL("filename",$A$1),FIND("]",CELL("filename",$A$1))+1,255)&amp;"|"&amp;$C769,Fonte_OM_Objeto!$G:$G,Fonte_OM_Objeto!$K:$K),"")</f>
        <v/>
      </c>
    </row>
    <row r="770" spans="1:32" s="1" customFormat="1" ht="19.7" customHeight="1" x14ac:dyDescent="0.2">
      <c r="A770" s="9" t="s">
        <v>30</v>
      </c>
      <c r="B770" s="9" t="s">
        <v>31</v>
      </c>
      <c r="C770" s="9" t="s">
        <v>5758</v>
      </c>
      <c r="D770" s="9" t="s">
        <v>33</v>
      </c>
      <c r="E770" s="9"/>
      <c r="F770" s="9" t="s">
        <v>5757</v>
      </c>
      <c r="G770" s="9" t="s">
        <v>5756</v>
      </c>
      <c r="H770" s="13" t="str">
        <f>IF($D770="BANCADA ESTADUAL (RP 7)","BANCADA ESTADUAL",IF($D770="RELATOR (RP 9)","COMISSÃO MISTA DO CONGRESSO",IFERROR(_xlfn.XLOOKUP($G770,$AH:$AH,$AI:$AI),IFERROR(_xlfn.XLOOKUP($G770,'2021'!$F:$F,'2021'!$G:$G),IFERROR(_xlfn.XLOOKUP($G770,'2022'!$G:$G,'2022'!$H:$H),IFERROR(_xlfn.XLOOKUP($G770,'2023'!$G:$G,'2023'!$H:$H),IFERROR(_xlfn.XLOOKUP($G770,'2019'!$G:$G,'2019'!$H:$H),IFERROR(_xlfn.XLOOKUP($G770,'2024'!$G:$G,'2024'!$H:$H),IFERROR(_xlfn.XLOOKUP($G770,'2025'!$G:$G,'2025'!$H:$H),IFERROR(_xlfn.XLOOKUP($G770,'2026'!$G:$G,'2026'!$H:$H),""))))))))))</f>
        <v>DEPUTADO FEDERAL</v>
      </c>
      <c r="I770" s="9" t="s">
        <v>828</v>
      </c>
      <c r="J770" s="9" t="s">
        <v>293</v>
      </c>
      <c r="K770" s="9" t="s">
        <v>40</v>
      </c>
      <c r="L770" s="9" t="s">
        <v>41</v>
      </c>
      <c r="M770" s="9" t="s">
        <v>232</v>
      </c>
      <c r="N770" s="9" t="s">
        <v>233</v>
      </c>
      <c r="O770" s="9" t="s">
        <v>5755</v>
      </c>
      <c r="P770" s="9" t="s">
        <v>45</v>
      </c>
      <c r="Q770" s="9" t="s">
        <v>235</v>
      </c>
      <c r="R770" s="9" t="s">
        <v>45</v>
      </c>
      <c r="S770" s="9" t="s">
        <v>5277</v>
      </c>
      <c r="T770" s="9" t="s">
        <v>928</v>
      </c>
      <c r="U770" s="9" t="s">
        <v>828</v>
      </c>
      <c r="V770" s="9" t="s">
        <v>5360</v>
      </c>
      <c r="W770" s="9" t="s">
        <v>51</v>
      </c>
      <c r="X770" s="9" t="s">
        <v>52</v>
      </c>
      <c r="Y770" s="9" t="s">
        <v>5275</v>
      </c>
      <c r="Z770" s="9" t="s">
        <v>54</v>
      </c>
      <c r="AA770" s="9" t="s">
        <v>55</v>
      </c>
      <c r="AB770" s="9" t="s">
        <v>5234</v>
      </c>
      <c r="AC770" s="12">
        <v>0</v>
      </c>
      <c r="AD770" s="6"/>
      <c r="AE770" s="10" t="str" cm="1">
        <f t="array" aca="1" ref="AE770" ca="1">IFERROR(_xlfn.XLOOKUP(MID(CELL("filename",$A$1),FIND("]",CELL("filename",$A$1))+1,255)&amp;"|"&amp;$C770,Fonte_OM_Objeto!$G:$G,Fonte_OM_Objeto!$J:$J),"")</f>
        <v/>
      </c>
      <c r="AF770" s="10" t="str" cm="1">
        <f t="array" aca="1" ref="AF770" ca="1">IFERROR(_xlfn.XLOOKUP(MID(CELL("filename",$A$1),FIND("]",CELL("filename",$A$1))+1,255)&amp;"|"&amp;$C770,Fonte_OM_Objeto!$G:$G,Fonte_OM_Objeto!$K:$K),"")</f>
        <v/>
      </c>
    </row>
    <row r="771" spans="1:32" s="1" customFormat="1" ht="19.7" customHeight="1" x14ac:dyDescent="0.2">
      <c r="A771" s="9" t="s">
        <v>30</v>
      </c>
      <c r="B771" s="9" t="s">
        <v>31</v>
      </c>
      <c r="C771" s="9" t="s">
        <v>5754</v>
      </c>
      <c r="D771" s="9" t="s">
        <v>33</v>
      </c>
      <c r="E771" s="9"/>
      <c r="F771" s="9" t="s">
        <v>4507</v>
      </c>
      <c r="G771" s="9" t="s">
        <v>4506</v>
      </c>
      <c r="H771" s="13" t="str">
        <f>IF($D771="BANCADA ESTADUAL (RP 7)","BANCADA ESTADUAL",IF($D771="RELATOR (RP 9)","COMISSÃO MISTA DO CONGRESSO",IFERROR(_xlfn.XLOOKUP($G771,$AH:$AH,$AI:$AI),IFERROR(_xlfn.XLOOKUP($G771,'2021'!$F:$F,'2021'!$G:$G),IFERROR(_xlfn.XLOOKUP($G771,'2022'!$G:$G,'2022'!$H:$H),IFERROR(_xlfn.XLOOKUP($G771,'2023'!$G:$G,'2023'!$H:$H),IFERROR(_xlfn.XLOOKUP($G771,'2019'!$G:$G,'2019'!$H:$H),IFERROR(_xlfn.XLOOKUP($G771,'2024'!$G:$G,'2024'!$H:$H),IFERROR(_xlfn.XLOOKUP($G771,'2025'!$G:$G,'2025'!$H:$H),IFERROR(_xlfn.XLOOKUP($G771,'2026'!$G:$G,'2026'!$H:$H),""))))))))))</f>
        <v>DEPUTADO FEDERAL</v>
      </c>
      <c r="I771" s="9" t="s">
        <v>212</v>
      </c>
      <c r="J771" s="9" t="s">
        <v>39</v>
      </c>
      <c r="K771" s="9" t="s">
        <v>40</v>
      </c>
      <c r="L771" s="9" t="s">
        <v>41</v>
      </c>
      <c r="M771" s="9" t="s">
        <v>59</v>
      </c>
      <c r="N771" s="9" t="s">
        <v>5252</v>
      </c>
      <c r="O771" s="9" t="s">
        <v>2347</v>
      </c>
      <c r="P771" s="9" t="s">
        <v>45</v>
      </c>
      <c r="Q771" s="9" t="s">
        <v>62</v>
      </c>
      <c r="R771" s="9" t="s">
        <v>45</v>
      </c>
      <c r="S771" s="9" t="s">
        <v>5218</v>
      </c>
      <c r="T771" s="9" t="s">
        <v>75</v>
      </c>
      <c r="U771" s="9" t="s">
        <v>76</v>
      </c>
      <c r="V771" s="9" t="s">
        <v>75</v>
      </c>
      <c r="W771" s="9" t="s">
        <v>51</v>
      </c>
      <c r="X771" s="9" t="s">
        <v>52</v>
      </c>
      <c r="Y771" s="9" t="s">
        <v>53</v>
      </c>
      <c r="Z771" s="9" t="s">
        <v>5207</v>
      </c>
      <c r="AA771" s="9" t="s">
        <v>55</v>
      </c>
      <c r="AB771" s="9" t="s">
        <v>5248</v>
      </c>
      <c r="AC771" s="12">
        <v>500000</v>
      </c>
      <c r="AD771" s="6"/>
      <c r="AE771" s="10" t="str" cm="1">
        <f t="array" aca="1" ref="AE771" ca="1">IFERROR(_xlfn.XLOOKUP(MID(CELL("filename",$A$1),FIND("]",CELL("filename",$A$1))+1,255)&amp;"|"&amp;$C771,Fonte_OM_Objeto!$G:$G,Fonte_OM_Objeto!$J:$J),"")</f>
        <v/>
      </c>
      <c r="AF771" s="10" t="str" cm="1">
        <f t="array" aca="1" ref="AF771" ca="1">IFERROR(_xlfn.XLOOKUP(MID(CELL("filename",$A$1),FIND("]",CELL("filename",$A$1))+1,255)&amp;"|"&amp;$C771,Fonte_OM_Objeto!$G:$G,Fonte_OM_Objeto!$K:$K),"")</f>
        <v/>
      </c>
    </row>
    <row r="772" spans="1:32" s="1" customFormat="1" ht="19.7" customHeight="1" x14ac:dyDescent="0.2">
      <c r="A772" s="9" t="s">
        <v>30</v>
      </c>
      <c r="B772" s="9" t="s">
        <v>31</v>
      </c>
      <c r="C772" s="9" t="s">
        <v>482</v>
      </c>
      <c r="D772" s="9" t="s">
        <v>33</v>
      </c>
      <c r="E772" s="9"/>
      <c r="F772" s="9" t="s">
        <v>483</v>
      </c>
      <c r="G772" s="9" t="s">
        <v>484</v>
      </c>
      <c r="H772" s="13" t="str">
        <f>IF($D772="BANCADA ESTADUAL (RP 7)","BANCADA ESTADUAL",IF($D772="RELATOR (RP 9)","COMISSÃO MISTA DO CONGRESSO",IFERROR(_xlfn.XLOOKUP($G772,$AH:$AH,$AI:$AI),IFERROR(_xlfn.XLOOKUP($G772,'2021'!$F:$F,'2021'!$G:$G),IFERROR(_xlfn.XLOOKUP($G772,'2022'!$G:$G,'2022'!$H:$H),IFERROR(_xlfn.XLOOKUP($G772,'2023'!$G:$G,'2023'!$H:$H),IFERROR(_xlfn.XLOOKUP($G772,'2019'!$G:$G,'2019'!$H:$H),IFERROR(_xlfn.XLOOKUP($G772,'2024'!$G:$G,'2024'!$H:$H),IFERROR(_xlfn.XLOOKUP($G772,'2025'!$G:$G,'2025'!$H:$H),IFERROR(_xlfn.XLOOKUP($G772,'2026'!$G:$G,'2026'!$H:$H),""))))))))))</f>
        <v>DEPUTADO FEDERAL</v>
      </c>
      <c r="I772" s="9" t="s">
        <v>212</v>
      </c>
      <c r="J772" s="9" t="s">
        <v>5730</v>
      </c>
      <c r="K772" s="9" t="s">
        <v>40</v>
      </c>
      <c r="L772" s="9" t="s">
        <v>41</v>
      </c>
      <c r="M772" s="9" t="s">
        <v>59</v>
      </c>
      <c r="N772" s="9" t="s">
        <v>5252</v>
      </c>
      <c r="O772" s="9" t="s">
        <v>5246</v>
      </c>
      <c r="P772" s="9" t="s">
        <v>45</v>
      </c>
      <c r="Q772" s="9" t="s">
        <v>46</v>
      </c>
      <c r="R772" s="9" t="s">
        <v>5235</v>
      </c>
      <c r="S772" s="9" t="s">
        <v>5210</v>
      </c>
      <c r="T772" s="9" t="s">
        <v>75</v>
      </c>
      <c r="U772" s="9" t="s">
        <v>76</v>
      </c>
      <c r="V772" s="9" t="s">
        <v>75</v>
      </c>
      <c r="W772" s="9" t="s">
        <v>51</v>
      </c>
      <c r="X772" s="9" t="s">
        <v>102</v>
      </c>
      <c r="Y772" s="9" t="s">
        <v>53</v>
      </c>
      <c r="Z772" s="9" t="s">
        <v>5207</v>
      </c>
      <c r="AA772" s="9" t="s">
        <v>55</v>
      </c>
      <c r="AB772" s="9" t="s">
        <v>5248</v>
      </c>
      <c r="AC772" s="12">
        <v>0</v>
      </c>
      <c r="AD772" s="6"/>
      <c r="AE772" s="10" t="str" cm="1">
        <f t="array" aca="1" ref="AE772" ca="1">IFERROR(_xlfn.XLOOKUP(MID(CELL("filename",$A$1),FIND("]",CELL("filename",$A$1))+1,255)&amp;"|"&amp;$C772,Fonte_OM_Objeto!$G:$G,Fonte_OM_Objeto!$J:$J),"")</f>
        <v/>
      </c>
      <c r="AF772" s="10" t="str" cm="1">
        <f t="array" aca="1" ref="AF772" ca="1">IFERROR(_xlfn.XLOOKUP(MID(CELL("filename",$A$1),FIND("]",CELL("filename",$A$1))+1,255)&amp;"|"&amp;$C772,Fonte_OM_Objeto!$G:$G,Fonte_OM_Objeto!$K:$K),"")</f>
        <v/>
      </c>
    </row>
    <row r="773" spans="1:32" s="1" customFormat="1" ht="19.7" customHeight="1" x14ac:dyDescent="0.2">
      <c r="A773" s="9" t="s">
        <v>30</v>
      </c>
      <c r="B773" s="9" t="s">
        <v>31</v>
      </c>
      <c r="C773" s="9" t="s">
        <v>2139</v>
      </c>
      <c r="D773" s="9" t="s">
        <v>33</v>
      </c>
      <c r="E773" s="9"/>
      <c r="F773" s="9" t="s">
        <v>483</v>
      </c>
      <c r="G773" s="9" t="s">
        <v>484</v>
      </c>
      <c r="H773" s="13" t="str">
        <f>IF($D773="BANCADA ESTADUAL (RP 7)","BANCADA ESTADUAL",IF($D773="RELATOR (RP 9)","COMISSÃO MISTA DO CONGRESSO",IFERROR(_xlfn.XLOOKUP($G773,$AH:$AH,$AI:$AI),IFERROR(_xlfn.XLOOKUP($G773,'2021'!$F:$F,'2021'!$G:$G),IFERROR(_xlfn.XLOOKUP($G773,'2022'!$G:$G,'2022'!$H:$H),IFERROR(_xlfn.XLOOKUP($G773,'2023'!$G:$G,'2023'!$H:$H),IFERROR(_xlfn.XLOOKUP($G773,'2019'!$G:$G,'2019'!$H:$H),IFERROR(_xlfn.XLOOKUP($G773,'2024'!$G:$G,'2024'!$H:$H),IFERROR(_xlfn.XLOOKUP($G773,'2025'!$G:$G,'2025'!$H:$H),IFERROR(_xlfn.XLOOKUP($G773,'2026'!$G:$G,'2026'!$H:$H),""))))))))))</f>
        <v>DEPUTADO FEDERAL</v>
      </c>
      <c r="I773" s="9" t="s">
        <v>212</v>
      </c>
      <c r="J773" s="9" t="s">
        <v>5730</v>
      </c>
      <c r="K773" s="9" t="s">
        <v>40</v>
      </c>
      <c r="L773" s="9" t="s">
        <v>41</v>
      </c>
      <c r="M773" s="9" t="s">
        <v>59</v>
      </c>
      <c r="N773" s="9" t="s">
        <v>5252</v>
      </c>
      <c r="O773" s="9" t="s">
        <v>5246</v>
      </c>
      <c r="P773" s="9" t="s">
        <v>45</v>
      </c>
      <c r="Q773" s="9" t="s">
        <v>46</v>
      </c>
      <c r="R773" s="9" t="s">
        <v>5235</v>
      </c>
      <c r="S773" s="9" t="s">
        <v>5210</v>
      </c>
      <c r="T773" s="9" t="s">
        <v>75</v>
      </c>
      <c r="U773" s="9" t="s">
        <v>76</v>
      </c>
      <c r="V773" s="9" t="s">
        <v>75</v>
      </c>
      <c r="W773" s="9" t="s">
        <v>51</v>
      </c>
      <c r="X773" s="9" t="s">
        <v>102</v>
      </c>
      <c r="Y773" s="9" t="s">
        <v>53</v>
      </c>
      <c r="Z773" s="9" t="s">
        <v>5207</v>
      </c>
      <c r="AA773" s="9" t="s">
        <v>55</v>
      </c>
      <c r="AB773" s="9" t="s">
        <v>5248</v>
      </c>
      <c r="AC773" s="12">
        <v>0</v>
      </c>
      <c r="AD773" s="6"/>
      <c r="AE773" s="10" t="str" cm="1">
        <f t="array" aca="1" ref="AE773" ca="1">IFERROR(_xlfn.XLOOKUP(MID(CELL("filename",$A$1),FIND("]",CELL("filename",$A$1))+1,255)&amp;"|"&amp;$C773,Fonte_OM_Objeto!$G:$G,Fonte_OM_Objeto!$J:$J),"")</f>
        <v/>
      </c>
      <c r="AF773" s="10" t="str" cm="1">
        <f t="array" aca="1" ref="AF773" ca="1">IFERROR(_xlfn.XLOOKUP(MID(CELL("filename",$A$1),FIND("]",CELL("filename",$A$1))+1,255)&amp;"|"&amp;$C773,Fonte_OM_Objeto!$G:$G,Fonte_OM_Objeto!$K:$K),"")</f>
        <v/>
      </c>
    </row>
    <row r="774" spans="1:32" s="1" customFormat="1" ht="19.7" customHeight="1" x14ac:dyDescent="0.2">
      <c r="A774" s="9" t="s">
        <v>30</v>
      </c>
      <c r="B774" s="9" t="s">
        <v>31</v>
      </c>
      <c r="C774" s="9" t="s">
        <v>2139</v>
      </c>
      <c r="D774" s="9" t="s">
        <v>33</v>
      </c>
      <c r="E774" s="9"/>
      <c r="F774" s="9" t="s">
        <v>483</v>
      </c>
      <c r="G774" s="9" t="s">
        <v>484</v>
      </c>
      <c r="H774" s="13" t="str">
        <f>IF($D774="BANCADA ESTADUAL (RP 7)","BANCADA ESTADUAL",IF($D774="RELATOR (RP 9)","COMISSÃO MISTA DO CONGRESSO",IFERROR(_xlfn.XLOOKUP($G774,$AH:$AH,$AI:$AI),IFERROR(_xlfn.XLOOKUP($G774,'2021'!$F:$F,'2021'!$G:$G),IFERROR(_xlfn.XLOOKUP($G774,'2022'!$G:$G,'2022'!$H:$H),IFERROR(_xlfn.XLOOKUP($G774,'2023'!$G:$G,'2023'!$H:$H),IFERROR(_xlfn.XLOOKUP($G774,'2019'!$G:$G,'2019'!$H:$H),IFERROR(_xlfn.XLOOKUP($G774,'2024'!$G:$G,'2024'!$H:$H),IFERROR(_xlfn.XLOOKUP($G774,'2025'!$G:$G,'2025'!$H:$H),IFERROR(_xlfn.XLOOKUP($G774,'2026'!$G:$G,'2026'!$H:$H),""))))))))))</f>
        <v>DEPUTADO FEDERAL</v>
      </c>
      <c r="I774" s="9" t="s">
        <v>212</v>
      </c>
      <c r="J774" s="9" t="s">
        <v>5730</v>
      </c>
      <c r="K774" s="9" t="s">
        <v>40</v>
      </c>
      <c r="L774" s="9" t="s">
        <v>41</v>
      </c>
      <c r="M774" s="9" t="s">
        <v>59</v>
      </c>
      <c r="N774" s="9" t="s">
        <v>5252</v>
      </c>
      <c r="O774" s="9" t="s">
        <v>5246</v>
      </c>
      <c r="P774" s="9" t="s">
        <v>45</v>
      </c>
      <c r="Q774" s="9" t="s">
        <v>46</v>
      </c>
      <c r="R774" s="9" t="s">
        <v>5235</v>
      </c>
      <c r="S774" s="9" t="s">
        <v>5210</v>
      </c>
      <c r="T774" s="9" t="s">
        <v>75</v>
      </c>
      <c r="U774" s="9" t="s">
        <v>76</v>
      </c>
      <c r="V774" s="9" t="s">
        <v>75</v>
      </c>
      <c r="W774" s="9" t="s">
        <v>51</v>
      </c>
      <c r="X774" s="9" t="s">
        <v>52</v>
      </c>
      <c r="Y774" s="9" t="s">
        <v>53</v>
      </c>
      <c r="Z774" s="9" t="s">
        <v>5207</v>
      </c>
      <c r="AA774" s="9" t="s">
        <v>55</v>
      </c>
      <c r="AB774" s="9" t="s">
        <v>5248</v>
      </c>
      <c r="AC774" s="12">
        <v>0</v>
      </c>
      <c r="AD774" s="6"/>
      <c r="AE774" s="10" t="str" cm="1">
        <f t="array" aca="1" ref="AE774" ca="1">IFERROR(_xlfn.XLOOKUP(MID(CELL("filename",$A$1),FIND("]",CELL("filename",$A$1))+1,255)&amp;"|"&amp;$C774,Fonte_OM_Objeto!$G:$G,Fonte_OM_Objeto!$J:$J),"")</f>
        <v/>
      </c>
      <c r="AF774" s="10" t="str" cm="1">
        <f t="array" aca="1" ref="AF774" ca="1">IFERROR(_xlfn.XLOOKUP(MID(CELL("filename",$A$1),FIND("]",CELL("filename",$A$1))+1,255)&amp;"|"&amp;$C774,Fonte_OM_Objeto!$G:$G,Fonte_OM_Objeto!$K:$K),"")</f>
        <v/>
      </c>
    </row>
    <row r="775" spans="1:32" s="1" customFormat="1" ht="19.7" customHeight="1" x14ac:dyDescent="0.2">
      <c r="A775" s="9" t="s">
        <v>30</v>
      </c>
      <c r="B775" s="9" t="s">
        <v>31</v>
      </c>
      <c r="C775" s="9" t="s">
        <v>5753</v>
      </c>
      <c r="D775" s="9" t="s">
        <v>33</v>
      </c>
      <c r="E775" s="9"/>
      <c r="F775" s="9" t="s">
        <v>3827</v>
      </c>
      <c r="G775" s="9" t="s">
        <v>3826</v>
      </c>
      <c r="H775" s="13" t="str">
        <f>IF($D775="BANCADA ESTADUAL (RP 7)","BANCADA ESTADUAL",IF($D775="RELATOR (RP 9)","COMISSÃO MISTA DO CONGRESSO",IFERROR(_xlfn.XLOOKUP($G775,$AH:$AH,$AI:$AI),IFERROR(_xlfn.XLOOKUP($G775,'2021'!$F:$F,'2021'!$G:$G),IFERROR(_xlfn.XLOOKUP($G775,'2022'!$G:$G,'2022'!$H:$H),IFERROR(_xlfn.XLOOKUP($G775,'2023'!$G:$G,'2023'!$H:$H),IFERROR(_xlfn.XLOOKUP($G775,'2019'!$G:$G,'2019'!$H:$H),IFERROR(_xlfn.XLOOKUP($G775,'2024'!$G:$G,'2024'!$H:$H),IFERROR(_xlfn.XLOOKUP($G775,'2025'!$G:$G,'2025'!$H:$H),IFERROR(_xlfn.XLOOKUP($G775,'2026'!$G:$G,'2026'!$H:$H),""))))))))))</f>
        <v>DEPUTADO FEDERAL</v>
      </c>
      <c r="I775" s="9" t="s">
        <v>1079</v>
      </c>
      <c r="J775" s="9" t="s">
        <v>39</v>
      </c>
      <c r="K775" s="9" t="s">
        <v>40</v>
      </c>
      <c r="L775" s="9" t="s">
        <v>41</v>
      </c>
      <c r="M775" s="9" t="s">
        <v>59</v>
      </c>
      <c r="N775" s="9" t="s">
        <v>5252</v>
      </c>
      <c r="O775" s="9" t="s">
        <v>5246</v>
      </c>
      <c r="P775" s="9" t="s">
        <v>45</v>
      </c>
      <c r="Q775" s="9" t="s">
        <v>46</v>
      </c>
      <c r="R775" s="9" t="s">
        <v>5235</v>
      </c>
      <c r="S775" s="9" t="s">
        <v>5210</v>
      </c>
      <c r="T775" s="9" t="s">
        <v>75</v>
      </c>
      <c r="U775" s="9" t="s">
        <v>76</v>
      </c>
      <c r="V775" s="9" t="s">
        <v>75</v>
      </c>
      <c r="W775" s="9" t="s">
        <v>51</v>
      </c>
      <c r="X775" s="9" t="s">
        <v>102</v>
      </c>
      <c r="Y775" s="9" t="s">
        <v>53</v>
      </c>
      <c r="Z775" s="9" t="s">
        <v>5207</v>
      </c>
      <c r="AA775" s="9" t="s">
        <v>55</v>
      </c>
      <c r="AB775" s="9" t="s">
        <v>5248</v>
      </c>
      <c r="AC775" s="12">
        <v>0</v>
      </c>
      <c r="AD775" s="6"/>
      <c r="AE775" s="10" t="str" cm="1">
        <f t="array" aca="1" ref="AE775" ca="1">IFERROR(_xlfn.XLOOKUP(MID(CELL("filename",$A$1),FIND("]",CELL("filename",$A$1))+1,255)&amp;"|"&amp;$C775,Fonte_OM_Objeto!$G:$G,Fonte_OM_Objeto!$J:$J),"")</f>
        <v/>
      </c>
      <c r="AF775" s="10" t="str" cm="1">
        <f t="array" aca="1" ref="AF775" ca="1">IFERROR(_xlfn.XLOOKUP(MID(CELL("filename",$A$1),FIND("]",CELL("filename",$A$1))+1,255)&amp;"|"&amp;$C775,Fonte_OM_Objeto!$G:$G,Fonte_OM_Objeto!$K:$K),"")</f>
        <v/>
      </c>
    </row>
    <row r="776" spans="1:32" s="1" customFormat="1" ht="19.7" customHeight="1" x14ac:dyDescent="0.2">
      <c r="A776" s="9" t="s">
        <v>30</v>
      </c>
      <c r="B776" s="9" t="s">
        <v>31</v>
      </c>
      <c r="C776" s="9" t="s">
        <v>5752</v>
      </c>
      <c r="D776" s="9" t="s">
        <v>33</v>
      </c>
      <c r="E776" s="9"/>
      <c r="F776" s="9" t="s">
        <v>3827</v>
      </c>
      <c r="G776" s="9" t="s">
        <v>3826</v>
      </c>
      <c r="H776" s="13" t="str">
        <f>IF($D776="BANCADA ESTADUAL (RP 7)","BANCADA ESTADUAL",IF($D776="RELATOR (RP 9)","COMISSÃO MISTA DO CONGRESSO",IFERROR(_xlfn.XLOOKUP($G776,$AH:$AH,$AI:$AI),IFERROR(_xlfn.XLOOKUP($G776,'2021'!$F:$F,'2021'!$G:$G),IFERROR(_xlfn.XLOOKUP($G776,'2022'!$G:$G,'2022'!$H:$H),IFERROR(_xlfn.XLOOKUP($G776,'2023'!$G:$G,'2023'!$H:$H),IFERROR(_xlfn.XLOOKUP($G776,'2019'!$G:$G,'2019'!$H:$H),IFERROR(_xlfn.XLOOKUP($G776,'2024'!$G:$G,'2024'!$H:$H),IFERROR(_xlfn.XLOOKUP($G776,'2025'!$G:$G,'2025'!$H:$H),IFERROR(_xlfn.XLOOKUP($G776,'2026'!$G:$G,'2026'!$H:$H),""))))))))))</f>
        <v>DEPUTADO FEDERAL</v>
      </c>
      <c r="I776" s="9" t="s">
        <v>1079</v>
      </c>
      <c r="J776" s="9" t="s">
        <v>39</v>
      </c>
      <c r="K776" s="9" t="s">
        <v>40</v>
      </c>
      <c r="L776" s="9" t="s">
        <v>41</v>
      </c>
      <c r="M776" s="9" t="s">
        <v>70</v>
      </c>
      <c r="N776" s="9" t="s">
        <v>71</v>
      </c>
      <c r="O776" s="9" t="s">
        <v>5245</v>
      </c>
      <c r="P776" s="9" t="s">
        <v>45</v>
      </c>
      <c r="Q776" s="9" t="s">
        <v>73</v>
      </c>
      <c r="R776" s="9" t="s">
        <v>45</v>
      </c>
      <c r="S776" s="9" t="s">
        <v>5244</v>
      </c>
      <c r="T776" s="9" t="s">
        <v>75</v>
      </c>
      <c r="U776" s="9" t="s">
        <v>76</v>
      </c>
      <c r="V776" s="9" t="s">
        <v>75</v>
      </c>
      <c r="W776" s="9" t="s">
        <v>51</v>
      </c>
      <c r="X776" s="9" t="s">
        <v>52</v>
      </c>
      <c r="Y776" s="9" t="s">
        <v>53</v>
      </c>
      <c r="Z776" s="9" t="s">
        <v>5207</v>
      </c>
      <c r="AA776" s="9" t="s">
        <v>55</v>
      </c>
      <c r="AB776" s="9" t="s">
        <v>5248</v>
      </c>
      <c r="AC776" s="12">
        <v>0</v>
      </c>
      <c r="AD776" s="6"/>
      <c r="AE776" s="10" t="str" cm="1">
        <f t="array" aca="1" ref="AE776" ca="1">IFERROR(_xlfn.XLOOKUP(MID(CELL("filename",$A$1),FIND("]",CELL("filename",$A$1))+1,255)&amp;"|"&amp;$C776,Fonte_OM_Objeto!$G:$G,Fonte_OM_Objeto!$J:$J),"")</f>
        <v/>
      </c>
      <c r="AF776" s="10" t="str" cm="1">
        <f t="array" aca="1" ref="AF776" ca="1">IFERROR(_xlfn.XLOOKUP(MID(CELL("filename",$A$1),FIND("]",CELL("filename",$A$1))+1,255)&amp;"|"&amp;$C776,Fonte_OM_Objeto!$G:$G,Fonte_OM_Objeto!$K:$K),"")</f>
        <v/>
      </c>
    </row>
    <row r="777" spans="1:32" s="1" customFormat="1" ht="19.7" customHeight="1" x14ac:dyDescent="0.2">
      <c r="A777" s="9" t="s">
        <v>30</v>
      </c>
      <c r="B777" s="9" t="s">
        <v>31</v>
      </c>
      <c r="C777" s="9" t="s">
        <v>5751</v>
      </c>
      <c r="D777" s="9" t="s">
        <v>33</v>
      </c>
      <c r="E777" s="9"/>
      <c r="F777" s="9" t="s">
        <v>5750</v>
      </c>
      <c r="G777" s="9" t="s">
        <v>5749</v>
      </c>
      <c r="H777" s="13" t="str">
        <f>IF($D777="BANCADA ESTADUAL (RP 7)","BANCADA ESTADUAL",IF($D777="RELATOR (RP 9)","COMISSÃO MISTA DO CONGRESSO",IFERROR(_xlfn.XLOOKUP($G777,$AH:$AH,$AI:$AI),IFERROR(_xlfn.XLOOKUP($G777,'2021'!$F:$F,'2021'!$G:$G),IFERROR(_xlfn.XLOOKUP($G777,'2022'!$G:$G,'2022'!$H:$H),IFERROR(_xlfn.XLOOKUP($G777,'2023'!$G:$G,'2023'!$H:$H),IFERROR(_xlfn.XLOOKUP($G777,'2019'!$G:$G,'2019'!$H:$H),IFERROR(_xlfn.XLOOKUP($G777,'2024'!$G:$G,'2024'!$H:$H),IFERROR(_xlfn.XLOOKUP($G777,'2025'!$G:$G,'2025'!$H:$H),IFERROR(_xlfn.XLOOKUP($G777,'2026'!$G:$G,'2026'!$H:$H),""))))))))))</f>
        <v>DEPUTADO FEDERAL</v>
      </c>
      <c r="I777" s="9" t="s">
        <v>150</v>
      </c>
      <c r="J777" s="9" t="s">
        <v>5633</v>
      </c>
      <c r="K777" s="9" t="s">
        <v>40</v>
      </c>
      <c r="L777" s="9" t="s">
        <v>41</v>
      </c>
      <c r="M777" s="9" t="s">
        <v>408</v>
      </c>
      <c r="N777" s="9" t="s">
        <v>409</v>
      </c>
      <c r="O777" s="9" t="s">
        <v>5251</v>
      </c>
      <c r="P777" s="9" t="s">
        <v>45</v>
      </c>
      <c r="Q777" s="9" t="s">
        <v>411</v>
      </c>
      <c r="R777" s="9" t="s">
        <v>2353</v>
      </c>
      <c r="S777" s="9" t="s">
        <v>5211</v>
      </c>
      <c r="T777" s="9" t="s">
        <v>75</v>
      </c>
      <c r="U777" s="9" t="s">
        <v>76</v>
      </c>
      <c r="V777" s="9" t="s">
        <v>75</v>
      </c>
      <c r="W777" s="9" t="s">
        <v>51</v>
      </c>
      <c r="X777" s="9" t="s">
        <v>102</v>
      </c>
      <c r="Y777" s="9" t="s">
        <v>53</v>
      </c>
      <c r="Z777" s="9" t="s">
        <v>5207</v>
      </c>
      <c r="AA777" s="9" t="s">
        <v>55</v>
      </c>
      <c r="AB777" s="9" t="s">
        <v>5234</v>
      </c>
      <c r="AC777" s="12">
        <v>0</v>
      </c>
      <c r="AD777" s="6"/>
      <c r="AE777" s="10" t="str" cm="1">
        <f t="array" aca="1" ref="AE777" ca="1">IFERROR(_xlfn.XLOOKUP(MID(CELL("filename",$A$1),FIND("]",CELL("filename",$A$1))+1,255)&amp;"|"&amp;$C777,Fonte_OM_Objeto!$G:$G,Fonte_OM_Objeto!$J:$J),"")</f>
        <v/>
      </c>
      <c r="AF777" s="10" t="str" cm="1">
        <f t="array" aca="1" ref="AF777" ca="1">IFERROR(_xlfn.XLOOKUP(MID(CELL("filename",$A$1),FIND("]",CELL("filename",$A$1))+1,255)&amp;"|"&amp;$C777,Fonte_OM_Objeto!$G:$G,Fonte_OM_Objeto!$K:$K),"")</f>
        <v/>
      </c>
    </row>
    <row r="778" spans="1:32" s="1" customFormat="1" ht="19.7" customHeight="1" x14ac:dyDescent="0.2">
      <c r="A778" s="9" t="s">
        <v>30</v>
      </c>
      <c r="B778" s="9" t="s">
        <v>31</v>
      </c>
      <c r="C778" s="9" t="s">
        <v>5748</v>
      </c>
      <c r="D778" s="9" t="s">
        <v>33</v>
      </c>
      <c r="E778" s="9"/>
      <c r="F778" s="9" t="s">
        <v>5739</v>
      </c>
      <c r="G778" s="9" t="s">
        <v>5738</v>
      </c>
      <c r="H778" s="13" t="str">
        <f>IF($D778="BANCADA ESTADUAL (RP 7)","BANCADA ESTADUAL",IF($D778="RELATOR (RP 9)","COMISSÃO MISTA DO CONGRESSO",IFERROR(_xlfn.XLOOKUP($G778,$AH:$AH,$AI:$AI),IFERROR(_xlfn.XLOOKUP($G778,'2021'!$F:$F,'2021'!$G:$G),IFERROR(_xlfn.XLOOKUP($G778,'2022'!$G:$G,'2022'!$H:$H),IFERROR(_xlfn.XLOOKUP($G778,'2023'!$G:$G,'2023'!$H:$H),IFERROR(_xlfn.XLOOKUP($G778,'2019'!$G:$G,'2019'!$H:$H),IFERROR(_xlfn.XLOOKUP($G778,'2024'!$G:$G,'2024'!$H:$H),IFERROR(_xlfn.XLOOKUP($G778,'2025'!$G:$G,'2025'!$H:$H),IFERROR(_xlfn.XLOOKUP($G778,'2026'!$G:$G,'2026'!$H:$H),""))))))))))</f>
        <v>DEPUTADO FEDERAL</v>
      </c>
      <c r="I778" s="9" t="s">
        <v>1373</v>
      </c>
      <c r="J778" s="9" t="s">
        <v>293</v>
      </c>
      <c r="K778" s="9" t="s">
        <v>40</v>
      </c>
      <c r="L778" s="9" t="s">
        <v>41</v>
      </c>
      <c r="M778" s="9" t="s">
        <v>232</v>
      </c>
      <c r="N778" s="9" t="s">
        <v>233</v>
      </c>
      <c r="O778" s="9" t="s">
        <v>5745</v>
      </c>
      <c r="P778" s="9" t="s">
        <v>45</v>
      </c>
      <c r="Q778" s="9" t="s">
        <v>235</v>
      </c>
      <c r="R778" s="9" t="s">
        <v>45</v>
      </c>
      <c r="S778" s="9" t="s">
        <v>5277</v>
      </c>
      <c r="T778" s="9" t="s">
        <v>2499</v>
      </c>
      <c r="U778" s="9" t="s">
        <v>1373</v>
      </c>
      <c r="V778" s="9" t="s">
        <v>5283</v>
      </c>
      <c r="W778" s="9" t="s">
        <v>51</v>
      </c>
      <c r="X778" s="9" t="s">
        <v>52</v>
      </c>
      <c r="Y778" s="9" t="s">
        <v>5282</v>
      </c>
      <c r="Z778" s="9" t="s">
        <v>54</v>
      </c>
      <c r="AA778" s="9" t="s">
        <v>55</v>
      </c>
      <c r="AB778" s="9" t="s">
        <v>5234</v>
      </c>
      <c r="AC778" s="12">
        <v>0</v>
      </c>
      <c r="AD778" s="6"/>
      <c r="AE778" s="10" t="str" cm="1">
        <f t="array" aca="1" ref="AE778" ca="1">IFERROR(_xlfn.XLOOKUP(MID(CELL("filename",$A$1),FIND("]",CELL("filename",$A$1))+1,255)&amp;"|"&amp;$C778,Fonte_OM_Objeto!$G:$G,Fonte_OM_Objeto!$J:$J),"")</f>
        <v/>
      </c>
      <c r="AF778" s="10" t="str" cm="1">
        <f t="array" aca="1" ref="AF778" ca="1">IFERROR(_xlfn.XLOOKUP(MID(CELL("filename",$A$1),FIND("]",CELL("filename",$A$1))+1,255)&amp;"|"&amp;$C778,Fonte_OM_Objeto!$G:$G,Fonte_OM_Objeto!$K:$K),"")</f>
        <v/>
      </c>
    </row>
    <row r="779" spans="1:32" s="1" customFormat="1" ht="19.7" customHeight="1" x14ac:dyDescent="0.2">
      <c r="A779" s="9" t="s">
        <v>30</v>
      </c>
      <c r="B779" s="9" t="s">
        <v>31</v>
      </c>
      <c r="C779" s="9" t="s">
        <v>5748</v>
      </c>
      <c r="D779" s="9" t="s">
        <v>33</v>
      </c>
      <c r="E779" s="9"/>
      <c r="F779" s="9" t="s">
        <v>5739</v>
      </c>
      <c r="G779" s="9" t="s">
        <v>5738</v>
      </c>
      <c r="H779" s="13" t="str">
        <f>IF($D779="BANCADA ESTADUAL (RP 7)","BANCADA ESTADUAL",IF($D779="RELATOR (RP 9)","COMISSÃO MISTA DO CONGRESSO",IFERROR(_xlfn.XLOOKUP($G779,$AH:$AH,$AI:$AI),IFERROR(_xlfn.XLOOKUP($G779,'2021'!$F:$F,'2021'!$G:$G),IFERROR(_xlfn.XLOOKUP($G779,'2022'!$G:$G,'2022'!$H:$H),IFERROR(_xlfn.XLOOKUP($G779,'2023'!$G:$G,'2023'!$H:$H),IFERROR(_xlfn.XLOOKUP($G779,'2019'!$G:$G,'2019'!$H:$H),IFERROR(_xlfn.XLOOKUP($G779,'2024'!$G:$G,'2024'!$H:$H),IFERROR(_xlfn.XLOOKUP($G779,'2025'!$G:$G,'2025'!$H:$H),IFERROR(_xlfn.XLOOKUP($G779,'2026'!$G:$G,'2026'!$H:$H),""))))))))))</f>
        <v>DEPUTADO FEDERAL</v>
      </c>
      <c r="I779" s="9" t="s">
        <v>1373</v>
      </c>
      <c r="J779" s="9" t="s">
        <v>293</v>
      </c>
      <c r="K779" s="9" t="s">
        <v>40</v>
      </c>
      <c r="L779" s="9" t="s">
        <v>41</v>
      </c>
      <c r="M779" s="9" t="s">
        <v>232</v>
      </c>
      <c r="N779" s="9" t="s">
        <v>233</v>
      </c>
      <c r="O779" s="9" t="s">
        <v>5745</v>
      </c>
      <c r="P779" s="9" t="s">
        <v>45</v>
      </c>
      <c r="Q779" s="9" t="s">
        <v>235</v>
      </c>
      <c r="R779" s="9" t="s">
        <v>45</v>
      </c>
      <c r="S779" s="9" t="s">
        <v>5277</v>
      </c>
      <c r="T779" s="9" t="s">
        <v>2499</v>
      </c>
      <c r="U779" s="9" t="s">
        <v>1373</v>
      </c>
      <c r="V779" s="9" t="s">
        <v>5283</v>
      </c>
      <c r="W779" s="9" t="s">
        <v>51</v>
      </c>
      <c r="X779" s="9" t="s">
        <v>52</v>
      </c>
      <c r="Y779" s="9" t="s">
        <v>5275</v>
      </c>
      <c r="Z779" s="9" t="s">
        <v>54</v>
      </c>
      <c r="AA779" s="9" t="s">
        <v>55</v>
      </c>
      <c r="AB779" s="9" t="s">
        <v>5234</v>
      </c>
      <c r="AC779" s="12">
        <v>0</v>
      </c>
      <c r="AD779" s="6"/>
      <c r="AE779" s="10" t="str" cm="1">
        <f t="array" aca="1" ref="AE779" ca="1">IFERROR(_xlfn.XLOOKUP(MID(CELL("filename",$A$1),FIND("]",CELL("filename",$A$1))+1,255)&amp;"|"&amp;$C779,Fonte_OM_Objeto!$G:$G,Fonte_OM_Objeto!$J:$J),"")</f>
        <v/>
      </c>
      <c r="AF779" s="10" t="str" cm="1">
        <f t="array" aca="1" ref="AF779" ca="1">IFERROR(_xlfn.XLOOKUP(MID(CELL("filename",$A$1),FIND("]",CELL("filename",$A$1))+1,255)&amp;"|"&amp;$C779,Fonte_OM_Objeto!$G:$G,Fonte_OM_Objeto!$K:$K),"")</f>
        <v/>
      </c>
    </row>
    <row r="780" spans="1:32" s="1" customFormat="1" ht="19.7" customHeight="1" x14ac:dyDescent="0.2">
      <c r="A780" s="9" t="s">
        <v>30</v>
      </c>
      <c r="B780" s="9" t="s">
        <v>31</v>
      </c>
      <c r="C780" s="9" t="s">
        <v>5747</v>
      </c>
      <c r="D780" s="9" t="s">
        <v>33</v>
      </c>
      <c r="E780" s="9"/>
      <c r="F780" s="9" t="s">
        <v>5739</v>
      </c>
      <c r="G780" s="9" t="s">
        <v>5738</v>
      </c>
      <c r="H780" s="13" t="str">
        <f>IF($D780="BANCADA ESTADUAL (RP 7)","BANCADA ESTADUAL",IF($D780="RELATOR (RP 9)","COMISSÃO MISTA DO CONGRESSO",IFERROR(_xlfn.XLOOKUP($G780,$AH:$AH,$AI:$AI),IFERROR(_xlfn.XLOOKUP($G780,'2021'!$F:$F,'2021'!$G:$G),IFERROR(_xlfn.XLOOKUP($G780,'2022'!$G:$G,'2022'!$H:$H),IFERROR(_xlfn.XLOOKUP($G780,'2023'!$G:$G,'2023'!$H:$H),IFERROR(_xlfn.XLOOKUP($G780,'2019'!$G:$G,'2019'!$H:$H),IFERROR(_xlfn.XLOOKUP($G780,'2024'!$G:$G,'2024'!$H:$H),IFERROR(_xlfn.XLOOKUP($G780,'2025'!$G:$G,'2025'!$H:$H),IFERROR(_xlfn.XLOOKUP($G780,'2026'!$G:$G,'2026'!$H:$H),""))))))))))</f>
        <v>DEPUTADO FEDERAL</v>
      </c>
      <c r="I780" s="9" t="s">
        <v>1373</v>
      </c>
      <c r="J780" s="9" t="s">
        <v>293</v>
      </c>
      <c r="K780" s="9" t="s">
        <v>40</v>
      </c>
      <c r="L780" s="9" t="s">
        <v>41</v>
      </c>
      <c r="M780" s="9" t="s">
        <v>232</v>
      </c>
      <c r="N780" s="9" t="s">
        <v>233</v>
      </c>
      <c r="O780" s="9" t="s">
        <v>5745</v>
      </c>
      <c r="P780" s="9" t="s">
        <v>45</v>
      </c>
      <c r="Q780" s="9" t="s">
        <v>235</v>
      </c>
      <c r="R780" s="9" t="s">
        <v>45</v>
      </c>
      <c r="S780" s="9" t="s">
        <v>5277</v>
      </c>
      <c r="T780" s="9" t="s">
        <v>2499</v>
      </c>
      <c r="U780" s="9" t="s">
        <v>1373</v>
      </c>
      <c r="V780" s="9" t="s">
        <v>5283</v>
      </c>
      <c r="W780" s="9" t="s">
        <v>51</v>
      </c>
      <c r="X780" s="9" t="s">
        <v>52</v>
      </c>
      <c r="Y780" s="9" t="s">
        <v>5275</v>
      </c>
      <c r="Z780" s="9" t="s">
        <v>54</v>
      </c>
      <c r="AA780" s="9" t="s">
        <v>55</v>
      </c>
      <c r="AB780" s="9" t="s">
        <v>5248</v>
      </c>
      <c r="AC780" s="12">
        <v>0</v>
      </c>
      <c r="AD780" s="6"/>
      <c r="AE780" s="10" t="str" cm="1">
        <f t="array" aca="1" ref="AE780" ca="1">IFERROR(_xlfn.XLOOKUP(MID(CELL("filename",$A$1),FIND("]",CELL("filename",$A$1))+1,255)&amp;"|"&amp;$C780,Fonte_OM_Objeto!$G:$G,Fonte_OM_Objeto!$J:$J),"")</f>
        <v/>
      </c>
      <c r="AF780" s="10" t="str" cm="1">
        <f t="array" aca="1" ref="AF780" ca="1">IFERROR(_xlfn.XLOOKUP(MID(CELL("filename",$A$1),FIND("]",CELL("filename",$A$1))+1,255)&amp;"|"&amp;$C780,Fonte_OM_Objeto!$G:$G,Fonte_OM_Objeto!$K:$K),"")</f>
        <v/>
      </c>
    </row>
    <row r="781" spans="1:32" s="1" customFormat="1" ht="19.7" customHeight="1" x14ac:dyDescent="0.2">
      <c r="A781" s="9" t="s">
        <v>30</v>
      </c>
      <c r="B781" s="9" t="s">
        <v>31</v>
      </c>
      <c r="C781" s="9" t="s">
        <v>5746</v>
      </c>
      <c r="D781" s="9" t="s">
        <v>33</v>
      </c>
      <c r="E781" s="9"/>
      <c r="F781" s="9" t="s">
        <v>5739</v>
      </c>
      <c r="G781" s="9" t="s">
        <v>5738</v>
      </c>
      <c r="H781" s="13" t="str">
        <f>IF($D781="BANCADA ESTADUAL (RP 7)","BANCADA ESTADUAL",IF($D781="RELATOR (RP 9)","COMISSÃO MISTA DO CONGRESSO",IFERROR(_xlfn.XLOOKUP($G781,$AH:$AH,$AI:$AI),IFERROR(_xlfn.XLOOKUP($G781,'2021'!$F:$F,'2021'!$G:$G),IFERROR(_xlfn.XLOOKUP($G781,'2022'!$G:$G,'2022'!$H:$H),IFERROR(_xlfn.XLOOKUP($G781,'2023'!$G:$G,'2023'!$H:$H),IFERROR(_xlfn.XLOOKUP($G781,'2019'!$G:$G,'2019'!$H:$H),IFERROR(_xlfn.XLOOKUP($G781,'2024'!$G:$G,'2024'!$H:$H),IFERROR(_xlfn.XLOOKUP($G781,'2025'!$G:$G,'2025'!$H:$H),IFERROR(_xlfn.XLOOKUP($G781,'2026'!$G:$G,'2026'!$H:$H),""))))))))))</f>
        <v>DEPUTADO FEDERAL</v>
      </c>
      <c r="I781" s="9" t="s">
        <v>1373</v>
      </c>
      <c r="J781" s="9" t="s">
        <v>293</v>
      </c>
      <c r="K781" s="9" t="s">
        <v>40</v>
      </c>
      <c r="L781" s="9" t="s">
        <v>41</v>
      </c>
      <c r="M781" s="9" t="s">
        <v>232</v>
      </c>
      <c r="N781" s="9" t="s">
        <v>233</v>
      </c>
      <c r="O781" s="9" t="s">
        <v>5745</v>
      </c>
      <c r="P781" s="9" t="s">
        <v>45</v>
      </c>
      <c r="Q781" s="9" t="s">
        <v>235</v>
      </c>
      <c r="R781" s="9" t="s">
        <v>45</v>
      </c>
      <c r="S781" s="9" t="s">
        <v>5277</v>
      </c>
      <c r="T781" s="9" t="s">
        <v>2499</v>
      </c>
      <c r="U781" s="9" t="s">
        <v>1373</v>
      </c>
      <c r="V781" s="9" t="s">
        <v>5283</v>
      </c>
      <c r="W781" s="9" t="s">
        <v>51</v>
      </c>
      <c r="X781" s="9" t="s">
        <v>102</v>
      </c>
      <c r="Y781" s="9" t="s">
        <v>53</v>
      </c>
      <c r="Z781" s="9" t="s">
        <v>54</v>
      </c>
      <c r="AA781" s="9" t="s">
        <v>55</v>
      </c>
      <c r="AB781" s="9" t="s">
        <v>5248</v>
      </c>
      <c r="AC781" s="12">
        <v>0</v>
      </c>
      <c r="AD781" s="6"/>
      <c r="AE781" s="10" t="str" cm="1">
        <f t="array" aca="1" ref="AE781" ca="1">IFERROR(_xlfn.XLOOKUP(MID(CELL("filename",$A$1),FIND("]",CELL("filename",$A$1))+1,255)&amp;"|"&amp;$C781,Fonte_OM_Objeto!$G:$G,Fonte_OM_Objeto!$J:$J),"")</f>
        <v/>
      </c>
      <c r="AF781" s="10" t="str" cm="1">
        <f t="array" aca="1" ref="AF781" ca="1">IFERROR(_xlfn.XLOOKUP(MID(CELL("filename",$A$1),FIND("]",CELL("filename",$A$1))+1,255)&amp;"|"&amp;$C781,Fonte_OM_Objeto!$G:$G,Fonte_OM_Objeto!$K:$K),"")</f>
        <v/>
      </c>
    </row>
    <row r="782" spans="1:32" s="1" customFormat="1" ht="19.7" customHeight="1" x14ac:dyDescent="0.2">
      <c r="A782" s="9" t="s">
        <v>30</v>
      </c>
      <c r="B782" s="9" t="s">
        <v>31</v>
      </c>
      <c r="C782" s="9" t="s">
        <v>5746</v>
      </c>
      <c r="D782" s="9" t="s">
        <v>33</v>
      </c>
      <c r="E782" s="9"/>
      <c r="F782" s="9" t="s">
        <v>5739</v>
      </c>
      <c r="G782" s="9" t="s">
        <v>5738</v>
      </c>
      <c r="H782" s="13" t="str">
        <f>IF($D782="BANCADA ESTADUAL (RP 7)","BANCADA ESTADUAL",IF($D782="RELATOR (RP 9)","COMISSÃO MISTA DO CONGRESSO",IFERROR(_xlfn.XLOOKUP($G782,$AH:$AH,$AI:$AI),IFERROR(_xlfn.XLOOKUP($G782,'2021'!$F:$F,'2021'!$G:$G),IFERROR(_xlfn.XLOOKUP($G782,'2022'!$G:$G,'2022'!$H:$H),IFERROR(_xlfn.XLOOKUP($G782,'2023'!$G:$G,'2023'!$H:$H),IFERROR(_xlfn.XLOOKUP($G782,'2019'!$G:$G,'2019'!$H:$H),IFERROR(_xlfn.XLOOKUP($G782,'2024'!$G:$G,'2024'!$H:$H),IFERROR(_xlfn.XLOOKUP($G782,'2025'!$G:$G,'2025'!$H:$H),IFERROR(_xlfn.XLOOKUP($G782,'2026'!$G:$G,'2026'!$H:$H),""))))))))))</f>
        <v>DEPUTADO FEDERAL</v>
      </c>
      <c r="I782" s="9" t="s">
        <v>1373</v>
      </c>
      <c r="J782" s="9" t="s">
        <v>293</v>
      </c>
      <c r="K782" s="9" t="s">
        <v>40</v>
      </c>
      <c r="L782" s="9" t="s">
        <v>41</v>
      </c>
      <c r="M782" s="9" t="s">
        <v>232</v>
      </c>
      <c r="N782" s="9" t="s">
        <v>233</v>
      </c>
      <c r="O782" s="9" t="s">
        <v>5745</v>
      </c>
      <c r="P782" s="9" t="s">
        <v>45</v>
      </c>
      <c r="Q782" s="9" t="s">
        <v>235</v>
      </c>
      <c r="R782" s="9" t="s">
        <v>45</v>
      </c>
      <c r="S782" s="9" t="s">
        <v>5277</v>
      </c>
      <c r="T782" s="9" t="s">
        <v>2499</v>
      </c>
      <c r="U782" s="9" t="s">
        <v>1373</v>
      </c>
      <c r="V782" s="9" t="s">
        <v>5283</v>
      </c>
      <c r="W782" s="9" t="s">
        <v>51</v>
      </c>
      <c r="X782" s="9" t="s">
        <v>52</v>
      </c>
      <c r="Y782" s="9" t="s">
        <v>5282</v>
      </c>
      <c r="Z782" s="9" t="s">
        <v>54</v>
      </c>
      <c r="AA782" s="9" t="s">
        <v>55</v>
      </c>
      <c r="AB782" s="9" t="s">
        <v>5248</v>
      </c>
      <c r="AC782" s="12">
        <v>0</v>
      </c>
      <c r="AD782" s="6"/>
      <c r="AE782" s="10" t="str" cm="1">
        <f t="array" aca="1" ref="AE782" ca="1">IFERROR(_xlfn.XLOOKUP(MID(CELL("filename",$A$1),FIND("]",CELL("filename",$A$1))+1,255)&amp;"|"&amp;$C782,Fonte_OM_Objeto!$G:$G,Fonte_OM_Objeto!$J:$J),"")</f>
        <v/>
      </c>
      <c r="AF782" s="10" t="str" cm="1">
        <f t="array" aca="1" ref="AF782" ca="1">IFERROR(_xlfn.XLOOKUP(MID(CELL("filename",$A$1),FIND("]",CELL("filename",$A$1))+1,255)&amp;"|"&amp;$C782,Fonte_OM_Objeto!$G:$G,Fonte_OM_Objeto!$K:$K),"")</f>
        <v/>
      </c>
    </row>
    <row r="783" spans="1:32" s="1" customFormat="1" ht="19.7" customHeight="1" x14ac:dyDescent="0.2">
      <c r="A783" s="9" t="s">
        <v>30</v>
      </c>
      <c r="B783" s="9" t="s">
        <v>31</v>
      </c>
      <c r="C783" s="9" t="s">
        <v>5744</v>
      </c>
      <c r="D783" s="9" t="s">
        <v>33</v>
      </c>
      <c r="E783" s="9"/>
      <c r="F783" s="9" t="s">
        <v>5739</v>
      </c>
      <c r="G783" s="9" t="s">
        <v>5738</v>
      </c>
      <c r="H783" s="13" t="str">
        <f>IF($D783="BANCADA ESTADUAL (RP 7)","BANCADA ESTADUAL",IF($D783="RELATOR (RP 9)","COMISSÃO MISTA DO CONGRESSO",IFERROR(_xlfn.XLOOKUP($G783,$AH:$AH,$AI:$AI),IFERROR(_xlfn.XLOOKUP($G783,'2021'!$F:$F,'2021'!$G:$G),IFERROR(_xlfn.XLOOKUP($G783,'2022'!$G:$G,'2022'!$H:$H),IFERROR(_xlfn.XLOOKUP($G783,'2023'!$G:$G,'2023'!$H:$H),IFERROR(_xlfn.XLOOKUP($G783,'2019'!$G:$G,'2019'!$H:$H),IFERROR(_xlfn.XLOOKUP($G783,'2024'!$G:$G,'2024'!$H:$H),IFERROR(_xlfn.XLOOKUP($G783,'2025'!$G:$G,'2025'!$H:$H),IFERROR(_xlfn.XLOOKUP($G783,'2026'!$G:$G,'2026'!$H:$H),""))))))))))</f>
        <v>DEPUTADO FEDERAL</v>
      </c>
      <c r="I783" s="9" t="s">
        <v>1373</v>
      </c>
      <c r="J783" s="9" t="s">
        <v>293</v>
      </c>
      <c r="K783" s="9" t="s">
        <v>40</v>
      </c>
      <c r="L783" s="9" t="s">
        <v>41</v>
      </c>
      <c r="M783" s="9" t="s">
        <v>232</v>
      </c>
      <c r="N783" s="9" t="s">
        <v>233</v>
      </c>
      <c r="O783" s="9" t="s">
        <v>5743</v>
      </c>
      <c r="P783" s="9" t="s">
        <v>45</v>
      </c>
      <c r="Q783" s="9" t="s">
        <v>235</v>
      </c>
      <c r="R783" s="9" t="s">
        <v>45</v>
      </c>
      <c r="S783" s="9" t="s">
        <v>5277</v>
      </c>
      <c r="T783" s="9" t="s">
        <v>5742</v>
      </c>
      <c r="U783" s="9" t="s">
        <v>1373</v>
      </c>
      <c r="V783" s="9" t="s">
        <v>5741</v>
      </c>
      <c r="W783" s="9" t="s">
        <v>51</v>
      </c>
      <c r="X783" s="9" t="s">
        <v>102</v>
      </c>
      <c r="Y783" s="9" t="s">
        <v>53</v>
      </c>
      <c r="Z783" s="9" t="s">
        <v>5207</v>
      </c>
      <c r="AA783" s="9" t="s">
        <v>55</v>
      </c>
      <c r="AB783" s="9" t="s">
        <v>5248</v>
      </c>
      <c r="AC783" s="12">
        <v>0</v>
      </c>
      <c r="AD783" s="6"/>
      <c r="AE783" s="10" t="str" cm="1">
        <f t="array" aca="1" ref="AE783" ca="1">IFERROR(_xlfn.XLOOKUP(MID(CELL("filename",$A$1),FIND("]",CELL("filename",$A$1))+1,255)&amp;"|"&amp;$C783,Fonte_OM_Objeto!$G:$G,Fonte_OM_Objeto!$J:$J),"")</f>
        <v/>
      </c>
      <c r="AF783" s="10" t="str" cm="1">
        <f t="array" aca="1" ref="AF783" ca="1">IFERROR(_xlfn.XLOOKUP(MID(CELL("filename",$A$1),FIND("]",CELL("filename",$A$1))+1,255)&amp;"|"&amp;$C783,Fonte_OM_Objeto!$G:$G,Fonte_OM_Objeto!$K:$K),"")</f>
        <v/>
      </c>
    </row>
    <row r="784" spans="1:32" s="1" customFormat="1" ht="19.7" customHeight="1" x14ac:dyDescent="0.2">
      <c r="A784" s="9" t="s">
        <v>30</v>
      </c>
      <c r="B784" s="9" t="s">
        <v>31</v>
      </c>
      <c r="C784" s="9" t="s">
        <v>5744</v>
      </c>
      <c r="D784" s="9" t="s">
        <v>33</v>
      </c>
      <c r="E784" s="9"/>
      <c r="F784" s="9" t="s">
        <v>5739</v>
      </c>
      <c r="G784" s="9" t="s">
        <v>5738</v>
      </c>
      <c r="H784" s="13" t="str">
        <f>IF($D784="BANCADA ESTADUAL (RP 7)","BANCADA ESTADUAL",IF($D784="RELATOR (RP 9)","COMISSÃO MISTA DO CONGRESSO",IFERROR(_xlfn.XLOOKUP($G784,$AH:$AH,$AI:$AI),IFERROR(_xlfn.XLOOKUP($G784,'2021'!$F:$F,'2021'!$G:$G),IFERROR(_xlfn.XLOOKUP($G784,'2022'!$G:$G,'2022'!$H:$H),IFERROR(_xlfn.XLOOKUP($G784,'2023'!$G:$G,'2023'!$H:$H),IFERROR(_xlfn.XLOOKUP($G784,'2019'!$G:$G,'2019'!$H:$H),IFERROR(_xlfn.XLOOKUP($G784,'2024'!$G:$G,'2024'!$H:$H),IFERROR(_xlfn.XLOOKUP($G784,'2025'!$G:$G,'2025'!$H:$H),IFERROR(_xlfn.XLOOKUP($G784,'2026'!$G:$G,'2026'!$H:$H),""))))))))))</f>
        <v>DEPUTADO FEDERAL</v>
      </c>
      <c r="I784" s="9" t="s">
        <v>1373</v>
      </c>
      <c r="J784" s="9" t="s">
        <v>293</v>
      </c>
      <c r="K784" s="9" t="s">
        <v>40</v>
      </c>
      <c r="L784" s="9" t="s">
        <v>41</v>
      </c>
      <c r="M784" s="9" t="s">
        <v>232</v>
      </c>
      <c r="N784" s="9" t="s">
        <v>233</v>
      </c>
      <c r="O784" s="9" t="s">
        <v>5743</v>
      </c>
      <c r="P784" s="9" t="s">
        <v>45</v>
      </c>
      <c r="Q784" s="9" t="s">
        <v>235</v>
      </c>
      <c r="R784" s="9" t="s">
        <v>45</v>
      </c>
      <c r="S784" s="9" t="s">
        <v>5277</v>
      </c>
      <c r="T784" s="9" t="s">
        <v>5742</v>
      </c>
      <c r="U784" s="9" t="s">
        <v>1373</v>
      </c>
      <c r="V784" s="9" t="s">
        <v>5741</v>
      </c>
      <c r="W784" s="9" t="s">
        <v>51</v>
      </c>
      <c r="X784" s="9" t="s">
        <v>52</v>
      </c>
      <c r="Y784" s="9" t="s">
        <v>5275</v>
      </c>
      <c r="Z784" s="9" t="s">
        <v>5207</v>
      </c>
      <c r="AA784" s="9" t="s">
        <v>55</v>
      </c>
      <c r="AB784" s="9" t="s">
        <v>5248</v>
      </c>
      <c r="AC784" s="12">
        <v>0</v>
      </c>
      <c r="AD784" s="6"/>
      <c r="AE784" s="10" t="str" cm="1">
        <f t="array" aca="1" ref="AE784" ca="1">IFERROR(_xlfn.XLOOKUP(MID(CELL("filename",$A$1),FIND("]",CELL("filename",$A$1))+1,255)&amp;"|"&amp;$C784,Fonte_OM_Objeto!$G:$G,Fonte_OM_Objeto!$J:$J),"")</f>
        <v/>
      </c>
      <c r="AF784" s="10" t="str" cm="1">
        <f t="array" aca="1" ref="AF784" ca="1">IFERROR(_xlfn.XLOOKUP(MID(CELL("filename",$A$1),FIND("]",CELL("filename",$A$1))+1,255)&amp;"|"&amp;$C784,Fonte_OM_Objeto!$G:$G,Fonte_OM_Objeto!$K:$K),"")</f>
        <v/>
      </c>
    </row>
    <row r="785" spans="1:32" s="1" customFormat="1" ht="19.7" customHeight="1" x14ac:dyDescent="0.2">
      <c r="A785" s="9" t="s">
        <v>30</v>
      </c>
      <c r="B785" s="9" t="s">
        <v>31</v>
      </c>
      <c r="C785" s="9" t="s">
        <v>5740</v>
      </c>
      <c r="D785" s="9" t="s">
        <v>33</v>
      </c>
      <c r="E785" s="9"/>
      <c r="F785" s="9" t="s">
        <v>5739</v>
      </c>
      <c r="G785" s="9" t="s">
        <v>5738</v>
      </c>
      <c r="H785" s="13" t="str">
        <f>IF($D785="BANCADA ESTADUAL (RP 7)","BANCADA ESTADUAL",IF($D785="RELATOR (RP 9)","COMISSÃO MISTA DO CONGRESSO",IFERROR(_xlfn.XLOOKUP($G785,$AH:$AH,$AI:$AI),IFERROR(_xlfn.XLOOKUP($G785,'2021'!$F:$F,'2021'!$G:$G),IFERROR(_xlfn.XLOOKUP($G785,'2022'!$G:$G,'2022'!$H:$H),IFERROR(_xlfn.XLOOKUP($G785,'2023'!$G:$G,'2023'!$H:$H),IFERROR(_xlfn.XLOOKUP($G785,'2019'!$G:$G,'2019'!$H:$H),IFERROR(_xlfn.XLOOKUP($G785,'2024'!$G:$G,'2024'!$H:$H),IFERROR(_xlfn.XLOOKUP($G785,'2025'!$G:$G,'2025'!$H:$H),IFERROR(_xlfn.XLOOKUP($G785,'2026'!$G:$G,'2026'!$H:$H),""))))))))))</f>
        <v>DEPUTADO FEDERAL</v>
      </c>
      <c r="I785" s="9" t="s">
        <v>1373</v>
      </c>
      <c r="J785" s="9" t="s">
        <v>293</v>
      </c>
      <c r="K785" s="9" t="s">
        <v>40</v>
      </c>
      <c r="L785" s="9" t="s">
        <v>41</v>
      </c>
      <c r="M785" s="9" t="s">
        <v>232</v>
      </c>
      <c r="N785" s="9" t="s">
        <v>233</v>
      </c>
      <c r="O785" s="9" t="s">
        <v>5297</v>
      </c>
      <c r="P785" s="9" t="s">
        <v>45</v>
      </c>
      <c r="Q785" s="9" t="s">
        <v>235</v>
      </c>
      <c r="R785" s="9" t="s">
        <v>45</v>
      </c>
      <c r="S785" s="9" t="s">
        <v>5277</v>
      </c>
      <c r="T785" s="9" t="s">
        <v>2782</v>
      </c>
      <c r="U785" s="9" t="s">
        <v>1373</v>
      </c>
      <c r="V785" s="9" t="s">
        <v>5294</v>
      </c>
      <c r="W785" s="9" t="s">
        <v>51</v>
      </c>
      <c r="X785" s="9" t="s">
        <v>102</v>
      </c>
      <c r="Y785" s="9" t="s">
        <v>53</v>
      </c>
      <c r="Z785" s="9" t="s">
        <v>54</v>
      </c>
      <c r="AA785" s="9" t="s">
        <v>55</v>
      </c>
      <c r="AB785" s="9" t="s">
        <v>5248</v>
      </c>
      <c r="AC785" s="12">
        <v>0</v>
      </c>
      <c r="AD785" s="6"/>
      <c r="AE785" s="10" t="str" cm="1">
        <f t="array" aca="1" ref="AE785" ca="1">IFERROR(_xlfn.XLOOKUP(MID(CELL("filename",$A$1),FIND("]",CELL("filename",$A$1))+1,255)&amp;"|"&amp;$C785,Fonte_OM_Objeto!$G:$G,Fonte_OM_Objeto!$J:$J),"")</f>
        <v/>
      </c>
      <c r="AF785" s="10" t="str" cm="1">
        <f t="array" aca="1" ref="AF785" ca="1">IFERROR(_xlfn.XLOOKUP(MID(CELL("filename",$A$1),FIND("]",CELL("filename",$A$1))+1,255)&amp;"|"&amp;$C785,Fonte_OM_Objeto!$G:$G,Fonte_OM_Objeto!$K:$K),"")</f>
        <v/>
      </c>
    </row>
    <row r="786" spans="1:32" s="1" customFormat="1" ht="19.7" customHeight="1" x14ac:dyDescent="0.2">
      <c r="A786" s="9" t="s">
        <v>30</v>
      </c>
      <c r="B786" s="9" t="s">
        <v>31</v>
      </c>
      <c r="C786" s="9" t="s">
        <v>5740</v>
      </c>
      <c r="D786" s="9" t="s">
        <v>33</v>
      </c>
      <c r="E786" s="9"/>
      <c r="F786" s="9" t="s">
        <v>5739</v>
      </c>
      <c r="G786" s="9" t="s">
        <v>5738</v>
      </c>
      <c r="H786" s="13" t="str">
        <f>IF($D786="BANCADA ESTADUAL (RP 7)","BANCADA ESTADUAL",IF($D786="RELATOR (RP 9)","COMISSÃO MISTA DO CONGRESSO",IFERROR(_xlfn.XLOOKUP($G786,$AH:$AH,$AI:$AI),IFERROR(_xlfn.XLOOKUP($G786,'2021'!$F:$F,'2021'!$G:$G),IFERROR(_xlfn.XLOOKUP($G786,'2022'!$G:$G,'2022'!$H:$H),IFERROR(_xlfn.XLOOKUP($G786,'2023'!$G:$G,'2023'!$H:$H),IFERROR(_xlfn.XLOOKUP($G786,'2019'!$G:$G,'2019'!$H:$H),IFERROR(_xlfn.XLOOKUP($G786,'2024'!$G:$G,'2024'!$H:$H),IFERROR(_xlfn.XLOOKUP($G786,'2025'!$G:$G,'2025'!$H:$H),IFERROR(_xlfn.XLOOKUP($G786,'2026'!$G:$G,'2026'!$H:$H),""))))))))))</f>
        <v>DEPUTADO FEDERAL</v>
      </c>
      <c r="I786" s="9" t="s">
        <v>1373</v>
      </c>
      <c r="J786" s="9" t="s">
        <v>293</v>
      </c>
      <c r="K786" s="9" t="s">
        <v>40</v>
      </c>
      <c r="L786" s="9" t="s">
        <v>41</v>
      </c>
      <c r="M786" s="9" t="s">
        <v>232</v>
      </c>
      <c r="N786" s="9" t="s">
        <v>233</v>
      </c>
      <c r="O786" s="9" t="s">
        <v>5297</v>
      </c>
      <c r="P786" s="9" t="s">
        <v>45</v>
      </c>
      <c r="Q786" s="9" t="s">
        <v>235</v>
      </c>
      <c r="R786" s="9" t="s">
        <v>45</v>
      </c>
      <c r="S786" s="9" t="s">
        <v>5277</v>
      </c>
      <c r="T786" s="9" t="s">
        <v>2782</v>
      </c>
      <c r="U786" s="9" t="s">
        <v>1373</v>
      </c>
      <c r="V786" s="9" t="s">
        <v>5294</v>
      </c>
      <c r="W786" s="9" t="s">
        <v>51</v>
      </c>
      <c r="X786" s="9" t="s">
        <v>52</v>
      </c>
      <c r="Y786" s="9" t="s">
        <v>5275</v>
      </c>
      <c r="Z786" s="9" t="s">
        <v>54</v>
      </c>
      <c r="AA786" s="9" t="s">
        <v>55</v>
      </c>
      <c r="AB786" s="9" t="s">
        <v>5248</v>
      </c>
      <c r="AC786" s="12">
        <v>0</v>
      </c>
      <c r="AD786" s="6"/>
      <c r="AE786" s="10" t="str" cm="1">
        <f t="array" aca="1" ref="AE786" ca="1">IFERROR(_xlfn.XLOOKUP(MID(CELL("filename",$A$1),FIND("]",CELL("filename",$A$1))+1,255)&amp;"|"&amp;$C786,Fonte_OM_Objeto!$G:$G,Fonte_OM_Objeto!$J:$J),"")</f>
        <v/>
      </c>
      <c r="AF786" s="10" t="str" cm="1">
        <f t="array" aca="1" ref="AF786" ca="1">IFERROR(_xlfn.XLOOKUP(MID(CELL("filename",$A$1),FIND("]",CELL("filename",$A$1))+1,255)&amp;"|"&amp;$C786,Fonte_OM_Objeto!$G:$G,Fonte_OM_Objeto!$K:$K),"")</f>
        <v/>
      </c>
    </row>
    <row r="787" spans="1:32" s="1" customFormat="1" ht="19.7" customHeight="1" x14ac:dyDescent="0.2">
      <c r="A787" s="9" t="s">
        <v>30</v>
      </c>
      <c r="B787" s="9" t="s">
        <v>31</v>
      </c>
      <c r="C787" s="9" t="s">
        <v>5740</v>
      </c>
      <c r="D787" s="9" t="s">
        <v>33</v>
      </c>
      <c r="E787" s="9"/>
      <c r="F787" s="9" t="s">
        <v>5739</v>
      </c>
      <c r="G787" s="9" t="s">
        <v>5738</v>
      </c>
      <c r="H787" s="13" t="str">
        <f>IF($D787="BANCADA ESTADUAL (RP 7)","BANCADA ESTADUAL",IF($D787="RELATOR (RP 9)","COMISSÃO MISTA DO CONGRESSO",IFERROR(_xlfn.XLOOKUP($G787,$AH:$AH,$AI:$AI),IFERROR(_xlfn.XLOOKUP($G787,'2021'!$F:$F,'2021'!$G:$G),IFERROR(_xlfn.XLOOKUP($G787,'2022'!$G:$G,'2022'!$H:$H),IFERROR(_xlfn.XLOOKUP($G787,'2023'!$G:$G,'2023'!$H:$H),IFERROR(_xlfn.XLOOKUP($G787,'2019'!$G:$G,'2019'!$H:$H),IFERROR(_xlfn.XLOOKUP($G787,'2024'!$G:$G,'2024'!$H:$H),IFERROR(_xlfn.XLOOKUP($G787,'2025'!$G:$G,'2025'!$H:$H),IFERROR(_xlfn.XLOOKUP($G787,'2026'!$G:$G,'2026'!$H:$H),""))))))))))</f>
        <v>DEPUTADO FEDERAL</v>
      </c>
      <c r="I787" s="9" t="s">
        <v>1373</v>
      </c>
      <c r="J787" s="9" t="s">
        <v>293</v>
      </c>
      <c r="K787" s="9" t="s">
        <v>40</v>
      </c>
      <c r="L787" s="9" t="s">
        <v>41</v>
      </c>
      <c r="M787" s="9" t="s">
        <v>232</v>
      </c>
      <c r="N787" s="9" t="s">
        <v>233</v>
      </c>
      <c r="O787" s="9" t="s">
        <v>5297</v>
      </c>
      <c r="P787" s="9" t="s">
        <v>45</v>
      </c>
      <c r="Q787" s="9" t="s">
        <v>235</v>
      </c>
      <c r="R787" s="9" t="s">
        <v>45</v>
      </c>
      <c r="S787" s="9" t="s">
        <v>5277</v>
      </c>
      <c r="T787" s="9" t="s">
        <v>2782</v>
      </c>
      <c r="U787" s="9" t="s">
        <v>1373</v>
      </c>
      <c r="V787" s="9" t="s">
        <v>5294</v>
      </c>
      <c r="W787" s="9" t="s">
        <v>51</v>
      </c>
      <c r="X787" s="9" t="s">
        <v>52</v>
      </c>
      <c r="Y787" s="9" t="s">
        <v>53</v>
      </c>
      <c r="Z787" s="9" t="s">
        <v>54</v>
      </c>
      <c r="AA787" s="9" t="s">
        <v>55</v>
      </c>
      <c r="AB787" s="9" t="s">
        <v>5248</v>
      </c>
      <c r="AC787" s="12">
        <v>0</v>
      </c>
      <c r="AD787" s="6"/>
      <c r="AE787" s="10" t="str" cm="1">
        <f t="array" aca="1" ref="AE787" ca="1">IFERROR(_xlfn.XLOOKUP(MID(CELL("filename",$A$1),FIND("]",CELL("filename",$A$1))+1,255)&amp;"|"&amp;$C787,Fonte_OM_Objeto!$G:$G,Fonte_OM_Objeto!$J:$J),"")</f>
        <v/>
      </c>
      <c r="AF787" s="10" t="str" cm="1">
        <f t="array" aca="1" ref="AF787" ca="1">IFERROR(_xlfn.XLOOKUP(MID(CELL("filename",$A$1),FIND("]",CELL("filename",$A$1))+1,255)&amp;"|"&amp;$C787,Fonte_OM_Objeto!$G:$G,Fonte_OM_Objeto!$K:$K),"")</f>
        <v/>
      </c>
    </row>
    <row r="788" spans="1:32" s="1" customFormat="1" ht="19.7" customHeight="1" x14ac:dyDescent="0.2">
      <c r="A788" s="9" t="s">
        <v>30</v>
      </c>
      <c r="B788" s="9" t="s">
        <v>31</v>
      </c>
      <c r="C788" s="9" t="s">
        <v>5737</v>
      </c>
      <c r="D788" s="9" t="s">
        <v>33</v>
      </c>
      <c r="E788" s="9"/>
      <c r="F788" s="9" t="s">
        <v>5732</v>
      </c>
      <c r="G788" s="9" t="s">
        <v>815</v>
      </c>
      <c r="H788" s="13" t="str">
        <f>IF($D788="BANCADA ESTADUAL (RP 7)","BANCADA ESTADUAL",IF($D788="RELATOR (RP 9)","COMISSÃO MISTA DO CONGRESSO",IFERROR(_xlfn.XLOOKUP($G788,$AH:$AH,$AI:$AI),IFERROR(_xlfn.XLOOKUP($G788,'2021'!$F:$F,'2021'!$G:$G),IFERROR(_xlfn.XLOOKUP($G788,'2022'!$G:$G,'2022'!$H:$H),IFERROR(_xlfn.XLOOKUP($G788,'2023'!$G:$G,'2023'!$H:$H),IFERROR(_xlfn.XLOOKUP($G788,'2019'!$G:$G,'2019'!$H:$H),IFERROR(_xlfn.XLOOKUP($G788,'2024'!$G:$G,'2024'!$H:$H),IFERROR(_xlfn.XLOOKUP($G788,'2025'!$G:$G,'2025'!$H:$H),IFERROR(_xlfn.XLOOKUP($G788,'2026'!$G:$G,'2026'!$H:$H),""))))))))))</f>
        <v>SENADOR</v>
      </c>
      <c r="I788" s="9" t="s">
        <v>217</v>
      </c>
      <c r="J788" s="9" t="s">
        <v>5731</v>
      </c>
      <c r="K788" s="9" t="s">
        <v>40</v>
      </c>
      <c r="L788" s="9" t="s">
        <v>41</v>
      </c>
      <c r="M788" s="9" t="s">
        <v>97</v>
      </c>
      <c r="N788" s="9" t="s">
        <v>5264</v>
      </c>
      <c r="O788" s="9" t="s">
        <v>5268</v>
      </c>
      <c r="P788" s="9" t="s">
        <v>45</v>
      </c>
      <c r="Q788" s="9" t="s">
        <v>109</v>
      </c>
      <c r="R788" s="9" t="s">
        <v>5235</v>
      </c>
      <c r="S788" s="9" t="s">
        <v>5267</v>
      </c>
      <c r="T788" s="9" t="s">
        <v>75</v>
      </c>
      <c r="U788" s="9" t="s">
        <v>76</v>
      </c>
      <c r="V788" s="9" t="s">
        <v>75</v>
      </c>
      <c r="W788" s="9" t="s">
        <v>111</v>
      </c>
      <c r="X788" s="9" t="s">
        <v>52</v>
      </c>
      <c r="Y788" s="9" t="s">
        <v>53</v>
      </c>
      <c r="Z788" s="9" t="s">
        <v>5207</v>
      </c>
      <c r="AA788" s="9" t="s">
        <v>55</v>
      </c>
      <c r="AB788" s="9" t="s">
        <v>5248</v>
      </c>
      <c r="AC788" s="12">
        <v>0</v>
      </c>
      <c r="AD788" s="6"/>
      <c r="AE788" s="10" t="str" cm="1">
        <f t="array" aca="1" ref="AE788" ca="1">IFERROR(_xlfn.XLOOKUP(MID(CELL("filename",$A$1),FIND("]",CELL("filename",$A$1))+1,255)&amp;"|"&amp;$C788,Fonte_OM_Objeto!$G:$G,Fonte_OM_Objeto!$J:$J),"")</f>
        <v/>
      </c>
      <c r="AF788" s="10" t="str" cm="1">
        <f t="array" aca="1" ref="AF788" ca="1">IFERROR(_xlfn.XLOOKUP(MID(CELL("filename",$A$1),FIND("]",CELL("filename",$A$1))+1,255)&amp;"|"&amp;$C788,Fonte_OM_Objeto!$G:$G,Fonte_OM_Objeto!$K:$K),"")</f>
        <v/>
      </c>
    </row>
    <row r="789" spans="1:32" s="1" customFormat="1" ht="19.7" customHeight="1" x14ac:dyDescent="0.2">
      <c r="A789" s="9" t="s">
        <v>30</v>
      </c>
      <c r="B789" s="9" t="s">
        <v>31</v>
      </c>
      <c r="C789" s="9" t="s">
        <v>5736</v>
      </c>
      <c r="D789" s="9" t="s">
        <v>33</v>
      </c>
      <c r="E789" s="9"/>
      <c r="F789" s="9" t="s">
        <v>5732</v>
      </c>
      <c r="G789" s="9" t="s">
        <v>815</v>
      </c>
      <c r="H789" s="13" t="str">
        <f>IF($D789="BANCADA ESTADUAL (RP 7)","BANCADA ESTADUAL",IF($D789="RELATOR (RP 9)","COMISSÃO MISTA DO CONGRESSO",IFERROR(_xlfn.XLOOKUP($G789,$AH:$AH,$AI:$AI),IFERROR(_xlfn.XLOOKUP($G789,'2021'!$F:$F,'2021'!$G:$G),IFERROR(_xlfn.XLOOKUP($G789,'2022'!$G:$G,'2022'!$H:$H),IFERROR(_xlfn.XLOOKUP($G789,'2023'!$G:$G,'2023'!$H:$H),IFERROR(_xlfn.XLOOKUP($G789,'2019'!$G:$G,'2019'!$H:$H),IFERROR(_xlfn.XLOOKUP($G789,'2024'!$G:$G,'2024'!$H:$H),IFERROR(_xlfn.XLOOKUP($G789,'2025'!$G:$G,'2025'!$H:$H),IFERROR(_xlfn.XLOOKUP($G789,'2026'!$G:$G,'2026'!$H:$H),""))))))))))</f>
        <v>SENADOR</v>
      </c>
      <c r="I789" s="9" t="s">
        <v>217</v>
      </c>
      <c r="J789" s="9" t="s">
        <v>5731</v>
      </c>
      <c r="K789" s="9" t="s">
        <v>40</v>
      </c>
      <c r="L789" s="9" t="s">
        <v>41</v>
      </c>
      <c r="M789" s="9" t="s">
        <v>42</v>
      </c>
      <c r="N789" s="9" t="s">
        <v>5257</v>
      </c>
      <c r="O789" s="9" t="s">
        <v>5735</v>
      </c>
      <c r="P789" s="9" t="s">
        <v>45</v>
      </c>
      <c r="Q789" s="9" t="s">
        <v>109</v>
      </c>
      <c r="R789" s="9" t="s">
        <v>5235</v>
      </c>
      <c r="S789" s="9" t="s">
        <v>5267</v>
      </c>
      <c r="T789" s="9" t="s">
        <v>5734</v>
      </c>
      <c r="U789" s="9" t="s">
        <v>217</v>
      </c>
      <c r="V789" s="9" t="s">
        <v>823</v>
      </c>
      <c r="W789" s="9" t="s">
        <v>111</v>
      </c>
      <c r="X789" s="9" t="s">
        <v>52</v>
      </c>
      <c r="Y789" s="9" t="s">
        <v>53</v>
      </c>
      <c r="Z789" s="9" t="s">
        <v>5207</v>
      </c>
      <c r="AA789" s="9" t="s">
        <v>55</v>
      </c>
      <c r="AB789" s="9" t="s">
        <v>5248</v>
      </c>
      <c r="AC789" s="12">
        <v>0</v>
      </c>
      <c r="AD789" s="6"/>
      <c r="AE789" s="10" t="str" cm="1">
        <f t="array" aca="1" ref="AE789" ca="1">IFERROR(_xlfn.XLOOKUP(MID(CELL("filename",$A$1),FIND("]",CELL("filename",$A$1))+1,255)&amp;"|"&amp;$C789,Fonte_OM_Objeto!$G:$G,Fonte_OM_Objeto!$J:$J),"")</f>
        <v/>
      </c>
      <c r="AF789" s="10" t="str" cm="1">
        <f t="array" aca="1" ref="AF789" ca="1">IFERROR(_xlfn.XLOOKUP(MID(CELL("filename",$A$1),FIND("]",CELL("filename",$A$1))+1,255)&amp;"|"&amp;$C789,Fonte_OM_Objeto!$G:$G,Fonte_OM_Objeto!$K:$K),"")</f>
        <v/>
      </c>
    </row>
    <row r="790" spans="1:32" s="1" customFormat="1" ht="19.7" customHeight="1" x14ac:dyDescent="0.2">
      <c r="A790" s="9" t="s">
        <v>30</v>
      </c>
      <c r="B790" s="9" t="s">
        <v>31</v>
      </c>
      <c r="C790" s="9" t="s">
        <v>5733</v>
      </c>
      <c r="D790" s="9" t="s">
        <v>33</v>
      </c>
      <c r="E790" s="9"/>
      <c r="F790" s="9" t="s">
        <v>5732</v>
      </c>
      <c r="G790" s="9" t="s">
        <v>815</v>
      </c>
      <c r="H790" s="13" t="str">
        <f>IF($D790="BANCADA ESTADUAL (RP 7)","BANCADA ESTADUAL",IF($D790="RELATOR (RP 9)","COMISSÃO MISTA DO CONGRESSO",IFERROR(_xlfn.XLOOKUP($G790,$AH:$AH,$AI:$AI),IFERROR(_xlfn.XLOOKUP($G790,'2021'!$F:$F,'2021'!$G:$G),IFERROR(_xlfn.XLOOKUP($G790,'2022'!$G:$G,'2022'!$H:$H),IFERROR(_xlfn.XLOOKUP($G790,'2023'!$G:$G,'2023'!$H:$H),IFERROR(_xlfn.XLOOKUP($G790,'2019'!$G:$G,'2019'!$H:$H),IFERROR(_xlfn.XLOOKUP($G790,'2024'!$G:$G,'2024'!$H:$H),IFERROR(_xlfn.XLOOKUP($G790,'2025'!$G:$G,'2025'!$H:$H),IFERROR(_xlfn.XLOOKUP($G790,'2026'!$G:$G,'2026'!$H:$H),""))))))))))</f>
        <v>SENADOR</v>
      </c>
      <c r="I790" s="9" t="s">
        <v>217</v>
      </c>
      <c r="J790" s="9" t="s">
        <v>5731</v>
      </c>
      <c r="K790" s="9" t="s">
        <v>40</v>
      </c>
      <c r="L790" s="9" t="s">
        <v>41</v>
      </c>
      <c r="M790" s="9" t="s">
        <v>59</v>
      </c>
      <c r="N790" s="9" t="s">
        <v>5252</v>
      </c>
      <c r="O790" s="9" t="s">
        <v>5246</v>
      </c>
      <c r="P790" s="9" t="s">
        <v>45</v>
      </c>
      <c r="Q790" s="9" t="s">
        <v>46</v>
      </c>
      <c r="R790" s="9" t="s">
        <v>5235</v>
      </c>
      <c r="S790" s="9" t="s">
        <v>5210</v>
      </c>
      <c r="T790" s="9" t="s">
        <v>75</v>
      </c>
      <c r="U790" s="9" t="s">
        <v>76</v>
      </c>
      <c r="V790" s="9" t="s">
        <v>75</v>
      </c>
      <c r="W790" s="9" t="s">
        <v>51</v>
      </c>
      <c r="X790" s="9" t="s">
        <v>52</v>
      </c>
      <c r="Y790" s="9" t="s">
        <v>53</v>
      </c>
      <c r="Z790" s="9" t="s">
        <v>5207</v>
      </c>
      <c r="AA790" s="9" t="s">
        <v>55</v>
      </c>
      <c r="AB790" s="9" t="s">
        <v>5248</v>
      </c>
      <c r="AC790" s="12">
        <v>0</v>
      </c>
      <c r="AD790" s="6"/>
      <c r="AE790" s="10" t="str" cm="1">
        <f t="array" aca="1" ref="AE790" ca="1">IFERROR(_xlfn.XLOOKUP(MID(CELL("filename",$A$1),FIND("]",CELL("filename",$A$1))+1,255)&amp;"|"&amp;$C790,Fonte_OM_Objeto!$G:$G,Fonte_OM_Objeto!$J:$J),"")</f>
        <v/>
      </c>
      <c r="AF790" s="10" t="str" cm="1">
        <f t="array" aca="1" ref="AF790" ca="1">IFERROR(_xlfn.XLOOKUP(MID(CELL("filename",$A$1),FIND("]",CELL("filename",$A$1))+1,255)&amp;"|"&amp;$C790,Fonte_OM_Objeto!$G:$G,Fonte_OM_Objeto!$K:$K),"")</f>
        <v/>
      </c>
    </row>
    <row r="791" spans="1:32" s="1" customFormat="1" ht="19.7" customHeight="1" x14ac:dyDescent="0.2">
      <c r="A791" s="9" t="s">
        <v>30</v>
      </c>
      <c r="B791" s="9" t="s">
        <v>31</v>
      </c>
      <c r="C791" s="9" t="s">
        <v>2128</v>
      </c>
      <c r="D791" s="9" t="s">
        <v>33</v>
      </c>
      <c r="E791" s="9"/>
      <c r="F791" s="9" t="s">
        <v>4039</v>
      </c>
      <c r="G791" s="9" t="s">
        <v>2127</v>
      </c>
      <c r="H791" s="13" t="str">
        <f>IF($D791="BANCADA ESTADUAL (RP 7)","BANCADA ESTADUAL",IF($D791="RELATOR (RP 9)","COMISSÃO MISTA DO CONGRESSO",IFERROR(_xlfn.XLOOKUP($G791,$AH:$AH,$AI:$AI),IFERROR(_xlfn.XLOOKUP($G791,'2021'!$F:$F,'2021'!$G:$G),IFERROR(_xlfn.XLOOKUP($G791,'2022'!$G:$G,'2022'!$H:$H),IFERROR(_xlfn.XLOOKUP($G791,'2023'!$G:$G,'2023'!$H:$H),IFERROR(_xlfn.XLOOKUP($G791,'2019'!$G:$G,'2019'!$H:$H),IFERROR(_xlfn.XLOOKUP($G791,'2024'!$G:$G,'2024'!$H:$H),IFERROR(_xlfn.XLOOKUP($G791,'2025'!$G:$G,'2025'!$H:$H),IFERROR(_xlfn.XLOOKUP($G791,'2026'!$G:$G,'2026'!$H:$H),""))))))))))</f>
        <v>SENADOR</v>
      </c>
      <c r="I791" s="9" t="s">
        <v>266</v>
      </c>
      <c r="J791" s="9" t="s">
        <v>5730</v>
      </c>
      <c r="K791" s="9" t="s">
        <v>40</v>
      </c>
      <c r="L791" s="9" t="s">
        <v>41</v>
      </c>
      <c r="M791" s="9" t="s">
        <v>232</v>
      </c>
      <c r="N791" s="9" t="s">
        <v>233</v>
      </c>
      <c r="O791" s="9" t="s">
        <v>5729</v>
      </c>
      <c r="P791" s="9" t="s">
        <v>45</v>
      </c>
      <c r="Q791" s="9" t="s">
        <v>235</v>
      </c>
      <c r="R791" s="9" t="s">
        <v>45</v>
      </c>
      <c r="S791" s="9" t="s">
        <v>5277</v>
      </c>
      <c r="T791" s="9" t="s">
        <v>268</v>
      </c>
      <c r="U791" s="9" t="s">
        <v>266</v>
      </c>
      <c r="V791" s="9" t="s">
        <v>5335</v>
      </c>
      <c r="W791" s="9" t="s">
        <v>51</v>
      </c>
      <c r="X791" s="9" t="s">
        <v>52</v>
      </c>
      <c r="Y791" s="9" t="s">
        <v>5275</v>
      </c>
      <c r="Z791" s="9" t="s">
        <v>54</v>
      </c>
      <c r="AA791" s="9" t="s">
        <v>55</v>
      </c>
      <c r="AB791" s="9" t="s">
        <v>5234</v>
      </c>
      <c r="AC791" s="12">
        <v>0</v>
      </c>
      <c r="AD791" s="6"/>
      <c r="AE791" s="10" t="str" cm="1">
        <f t="array" aca="1" ref="AE791" ca="1">IFERROR(_xlfn.XLOOKUP(MID(CELL("filename",$A$1),FIND("]",CELL("filename",$A$1))+1,255)&amp;"|"&amp;$C791,Fonte_OM_Objeto!$G:$G,Fonte_OM_Objeto!$J:$J),"")</f>
        <v/>
      </c>
      <c r="AF791" s="10" t="str" cm="1">
        <f t="array" aca="1" ref="AF791" ca="1">IFERROR(_xlfn.XLOOKUP(MID(CELL("filename",$A$1),FIND("]",CELL("filename",$A$1))+1,255)&amp;"|"&amp;$C791,Fonte_OM_Objeto!$G:$G,Fonte_OM_Objeto!$K:$K),"")</f>
        <v/>
      </c>
    </row>
    <row r="792" spans="1:32" s="1" customFormat="1" ht="19.7" customHeight="1" x14ac:dyDescent="0.2">
      <c r="A792" s="9" t="s">
        <v>30</v>
      </c>
      <c r="B792" s="9" t="s">
        <v>31</v>
      </c>
      <c r="C792" s="9" t="s">
        <v>2128</v>
      </c>
      <c r="D792" s="9" t="s">
        <v>33</v>
      </c>
      <c r="E792" s="9"/>
      <c r="F792" s="9" t="s">
        <v>4039</v>
      </c>
      <c r="G792" s="9" t="s">
        <v>2127</v>
      </c>
      <c r="H792" s="13" t="str">
        <f>IF($D792="BANCADA ESTADUAL (RP 7)","BANCADA ESTADUAL",IF($D792="RELATOR (RP 9)","COMISSÃO MISTA DO CONGRESSO",IFERROR(_xlfn.XLOOKUP($G792,$AH:$AH,$AI:$AI),IFERROR(_xlfn.XLOOKUP($G792,'2021'!$F:$F,'2021'!$G:$G),IFERROR(_xlfn.XLOOKUP($G792,'2022'!$G:$G,'2022'!$H:$H),IFERROR(_xlfn.XLOOKUP($G792,'2023'!$G:$G,'2023'!$H:$H),IFERROR(_xlfn.XLOOKUP($G792,'2019'!$G:$G,'2019'!$H:$H),IFERROR(_xlfn.XLOOKUP($G792,'2024'!$G:$G,'2024'!$H:$H),IFERROR(_xlfn.XLOOKUP($G792,'2025'!$G:$G,'2025'!$H:$H),IFERROR(_xlfn.XLOOKUP($G792,'2026'!$G:$G,'2026'!$H:$H),""))))))))))</f>
        <v>SENADOR</v>
      </c>
      <c r="I792" s="9" t="s">
        <v>266</v>
      </c>
      <c r="J792" s="9" t="s">
        <v>5730</v>
      </c>
      <c r="K792" s="9" t="s">
        <v>40</v>
      </c>
      <c r="L792" s="9" t="s">
        <v>41</v>
      </c>
      <c r="M792" s="9" t="s">
        <v>232</v>
      </c>
      <c r="N792" s="9" t="s">
        <v>233</v>
      </c>
      <c r="O792" s="9" t="s">
        <v>5729</v>
      </c>
      <c r="P792" s="9" t="s">
        <v>45</v>
      </c>
      <c r="Q792" s="9" t="s">
        <v>235</v>
      </c>
      <c r="R792" s="9" t="s">
        <v>45</v>
      </c>
      <c r="S792" s="9" t="s">
        <v>5277</v>
      </c>
      <c r="T792" s="9" t="s">
        <v>268</v>
      </c>
      <c r="U792" s="9" t="s">
        <v>266</v>
      </c>
      <c r="V792" s="9" t="s">
        <v>5335</v>
      </c>
      <c r="W792" s="9" t="s">
        <v>51</v>
      </c>
      <c r="X792" s="9" t="s">
        <v>52</v>
      </c>
      <c r="Y792" s="9" t="s">
        <v>5275</v>
      </c>
      <c r="Z792" s="9" t="s">
        <v>5207</v>
      </c>
      <c r="AA792" s="9" t="s">
        <v>55</v>
      </c>
      <c r="AB792" s="9" t="s">
        <v>5248</v>
      </c>
      <c r="AC792" s="12">
        <v>0</v>
      </c>
      <c r="AD792" s="6"/>
      <c r="AE792" s="10" t="str" cm="1">
        <f t="array" aca="1" ref="AE792" ca="1">IFERROR(_xlfn.XLOOKUP(MID(CELL("filename",$A$1),FIND("]",CELL("filename",$A$1))+1,255)&amp;"|"&amp;$C792,Fonte_OM_Objeto!$G:$G,Fonte_OM_Objeto!$J:$J),"")</f>
        <v/>
      </c>
      <c r="AF792" s="10" t="str" cm="1">
        <f t="array" aca="1" ref="AF792" ca="1">IFERROR(_xlfn.XLOOKUP(MID(CELL("filename",$A$1),FIND("]",CELL("filename",$A$1))+1,255)&amp;"|"&amp;$C792,Fonte_OM_Objeto!$G:$G,Fonte_OM_Objeto!$K:$K),"")</f>
        <v/>
      </c>
    </row>
    <row r="793" spans="1:32" s="1" customFormat="1" ht="19.7" customHeight="1" x14ac:dyDescent="0.2">
      <c r="A793" s="9" t="s">
        <v>30</v>
      </c>
      <c r="B793" s="9" t="s">
        <v>31</v>
      </c>
      <c r="C793" s="9" t="s">
        <v>5029</v>
      </c>
      <c r="D793" s="9" t="s">
        <v>33</v>
      </c>
      <c r="E793" s="9"/>
      <c r="F793" s="9" t="s">
        <v>4039</v>
      </c>
      <c r="G793" s="9" t="s">
        <v>2127</v>
      </c>
      <c r="H793" s="13" t="str">
        <f>IF($D793="BANCADA ESTADUAL (RP 7)","BANCADA ESTADUAL",IF($D793="RELATOR (RP 9)","COMISSÃO MISTA DO CONGRESSO",IFERROR(_xlfn.XLOOKUP($G793,$AH:$AH,$AI:$AI),IFERROR(_xlfn.XLOOKUP($G793,'2021'!$F:$F,'2021'!$G:$G),IFERROR(_xlfn.XLOOKUP($G793,'2022'!$G:$G,'2022'!$H:$H),IFERROR(_xlfn.XLOOKUP($G793,'2023'!$G:$G,'2023'!$H:$H),IFERROR(_xlfn.XLOOKUP($G793,'2019'!$G:$G,'2019'!$H:$H),IFERROR(_xlfn.XLOOKUP($G793,'2024'!$G:$G,'2024'!$H:$H),IFERROR(_xlfn.XLOOKUP($G793,'2025'!$G:$G,'2025'!$H:$H),IFERROR(_xlfn.XLOOKUP($G793,'2026'!$G:$G,'2026'!$H:$H),""))))))))))</f>
        <v>SENADOR</v>
      </c>
      <c r="I793" s="9" t="s">
        <v>266</v>
      </c>
      <c r="J793" s="9" t="s">
        <v>5730</v>
      </c>
      <c r="K793" s="9" t="s">
        <v>40</v>
      </c>
      <c r="L793" s="9" t="s">
        <v>41</v>
      </c>
      <c r="M793" s="9" t="s">
        <v>232</v>
      </c>
      <c r="N793" s="9" t="s">
        <v>233</v>
      </c>
      <c r="O793" s="9" t="s">
        <v>5729</v>
      </c>
      <c r="P793" s="9" t="s">
        <v>45</v>
      </c>
      <c r="Q793" s="9" t="s">
        <v>235</v>
      </c>
      <c r="R793" s="9" t="s">
        <v>45</v>
      </c>
      <c r="S793" s="9" t="s">
        <v>5277</v>
      </c>
      <c r="T793" s="9" t="s">
        <v>268</v>
      </c>
      <c r="U793" s="9" t="s">
        <v>266</v>
      </c>
      <c r="V793" s="9" t="s">
        <v>5335</v>
      </c>
      <c r="W793" s="9" t="s">
        <v>51</v>
      </c>
      <c r="X793" s="9" t="s">
        <v>102</v>
      </c>
      <c r="Y793" s="9" t="s">
        <v>53</v>
      </c>
      <c r="Z793" s="9" t="s">
        <v>54</v>
      </c>
      <c r="AA793" s="9" t="s">
        <v>55</v>
      </c>
      <c r="AB793" s="9" t="s">
        <v>5248</v>
      </c>
      <c r="AC793" s="12">
        <v>0</v>
      </c>
      <c r="AD793" s="6"/>
      <c r="AE793" s="10" t="str" cm="1">
        <f t="array" aca="1" ref="AE793" ca="1">IFERROR(_xlfn.XLOOKUP(MID(CELL("filename",$A$1),FIND("]",CELL("filename",$A$1))+1,255)&amp;"|"&amp;$C793,Fonte_OM_Objeto!$G:$G,Fonte_OM_Objeto!$J:$J),"")</f>
        <v/>
      </c>
      <c r="AF793" s="10" t="str" cm="1">
        <f t="array" aca="1" ref="AF793" ca="1">IFERROR(_xlfn.XLOOKUP(MID(CELL("filename",$A$1),FIND("]",CELL("filename",$A$1))+1,255)&amp;"|"&amp;$C793,Fonte_OM_Objeto!$G:$G,Fonte_OM_Objeto!$K:$K),"")</f>
        <v/>
      </c>
    </row>
    <row r="794" spans="1:32" s="1" customFormat="1" ht="19.7" customHeight="1" x14ac:dyDescent="0.2">
      <c r="A794" s="9" t="s">
        <v>30</v>
      </c>
      <c r="B794" s="9" t="s">
        <v>31</v>
      </c>
      <c r="C794" s="9" t="s">
        <v>5029</v>
      </c>
      <c r="D794" s="9" t="s">
        <v>33</v>
      </c>
      <c r="E794" s="9"/>
      <c r="F794" s="9" t="s">
        <v>4039</v>
      </c>
      <c r="G794" s="9" t="s">
        <v>2127</v>
      </c>
      <c r="H794" s="13" t="str">
        <f>IF($D794="BANCADA ESTADUAL (RP 7)","BANCADA ESTADUAL",IF($D794="RELATOR (RP 9)","COMISSÃO MISTA DO CONGRESSO",IFERROR(_xlfn.XLOOKUP($G794,$AH:$AH,$AI:$AI),IFERROR(_xlfn.XLOOKUP($G794,'2021'!$F:$F,'2021'!$G:$G),IFERROR(_xlfn.XLOOKUP($G794,'2022'!$G:$G,'2022'!$H:$H),IFERROR(_xlfn.XLOOKUP($G794,'2023'!$G:$G,'2023'!$H:$H),IFERROR(_xlfn.XLOOKUP($G794,'2019'!$G:$G,'2019'!$H:$H),IFERROR(_xlfn.XLOOKUP($G794,'2024'!$G:$G,'2024'!$H:$H),IFERROR(_xlfn.XLOOKUP($G794,'2025'!$G:$G,'2025'!$H:$H),IFERROR(_xlfn.XLOOKUP($G794,'2026'!$G:$G,'2026'!$H:$H),""))))))))))</f>
        <v>SENADOR</v>
      </c>
      <c r="I794" s="9" t="s">
        <v>266</v>
      </c>
      <c r="J794" s="9" t="s">
        <v>5730</v>
      </c>
      <c r="K794" s="9" t="s">
        <v>40</v>
      </c>
      <c r="L794" s="9" t="s">
        <v>41</v>
      </c>
      <c r="M794" s="9" t="s">
        <v>232</v>
      </c>
      <c r="N794" s="9" t="s">
        <v>233</v>
      </c>
      <c r="O794" s="9" t="s">
        <v>5729</v>
      </c>
      <c r="P794" s="9" t="s">
        <v>45</v>
      </c>
      <c r="Q794" s="9" t="s">
        <v>235</v>
      </c>
      <c r="R794" s="9" t="s">
        <v>45</v>
      </c>
      <c r="S794" s="9" t="s">
        <v>5277</v>
      </c>
      <c r="T794" s="9" t="s">
        <v>268</v>
      </c>
      <c r="U794" s="9" t="s">
        <v>266</v>
      </c>
      <c r="V794" s="9" t="s">
        <v>5335</v>
      </c>
      <c r="W794" s="9" t="s">
        <v>51</v>
      </c>
      <c r="X794" s="9" t="s">
        <v>52</v>
      </c>
      <c r="Y794" s="9" t="s">
        <v>5275</v>
      </c>
      <c r="Z794" s="9" t="s">
        <v>54</v>
      </c>
      <c r="AA794" s="9" t="s">
        <v>55</v>
      </c>
      <c r="AB794" s="9" t="s">
        <v>5248</v>
      </c>
      <c r="AC794" s="12">
        <v>0</v>
      </c>
      <c r="AD794" s="6"/>
      <c r="AE794" s="10" t="str" cm="1">
        <f t="array" aca="1" ref="AE794" ca="1">IFERROR(_xlfn.XLOOKUP(MID(CELL("filename",$A$1),FIND("]",CELL("filename",$A$1))+1,255)&amp;"|"&amp;$C794,Fonte_OM_Objeto!$G:$G,Fonte_OM_Objeto!$J:$J),"")</f>
        <v/>
      </c>
      <c r="AF794" s="10" t="str" cm="1">
        <f t="array" aca="1" ref="AF794" ca="1">IFERROR(_xlfn.XLOOKUP(MID(CELL("filename",$A$1),FIND("]",CELL("filename",$A$1))+1,255)&amp;"|"&amp;$C794,Fonte_OM_Objeto!$G:$G,Fonte_OM_Objeto!$K:$K),"")</f>
        <v/>
      </c>
    </row>
    <row r="795" spans="1:32" s="1" customFormat="1" ht="19.7" customHeight="1" x14ac:dyDescent="0.2">
      <c r="A795" s="9" t="s">
        <v>30</v>
      </c>
      <c r="B795" s="9" t="s">
        <v>31</v>
      </c>
      <c r="C795" s="9" t="s">
        <v>5029</v>
      </c>
      <c r="D795" s="9" t="s">
        <v>33</v>
      </c>
      <c r="E795" s="9"/>
      <c r="F795" s="9" t="s">
        <v>4039</v>
      </c>
      <c r="G795" s="9" t="s">
        <v>2127</v>
      </c>
      <c r="H795" s="13" t="str">
        <f>IF($D795="BANCADA ESTADUAL (RP 7)","BANCADA ESTADUAL",IF($D795="RELATOR (RP 9)","COMISSÃO MISTA DO CONGRESSO",IFERROR(_xlfn.XLOOKUP($G795,$AH:$AH,$AI:$AI),IFERROR(_xlfn.XLOOKUP($G795,'2021'!$F:$F,'2021'!$G:$G),IFERROR(_xlfn.XLOOKUP($G795,'2022'!$G:$G,'2022'!$H:$H),IFERROR(_xlfn.XLOOKUP($G795,'2023'!$G:$G,'2023'!$H:$H),IFERROR(_xlfn.XLOOKUP($G795,'2019'!$G:$G,'2019'!$H:$H),IFERROR(_xlfn.XLOOKUP($G795,'2024'!$G:$G,'2024'!$H:$H),IFERROR(_xlfn.XLOOKUP($G795,'2025'!$G:$G,'2025'!$H:$H),IFERROR(_xlfn.XLOOKUP($G795,'2026'!$G:$G,'2026'!$H:$H),""))))))))))</f>
        <v>SENADOR</v>
      </c>
      <c r="I795" s="9" t="s">
        <v>266</v>
      </c>
      <c r="J795" s="9" t="s">
        <v>5730</v>
      </c>
      <c r="K795" s="9" t="s">
        <v>40</v>
      </c>
      <c r="L795" s="9" t="s">
        <v>41</v>
      </c>
      <c r="M795" s="9" t="s">
        <v>232</v>
      </c>
      <c r="N795" s="9" t="s">
        <v>233</v>
      </c>
      <c r="O795" s="9" t="s">
        <v>5729</v>
      </c>
      <c r="P795" s="9" t="s">
        <v>45</v>
      </c>
      <c r="Q795" s="9" t="s">
        <v>235</v>
      </c>
      <c r="R795" s="9" t="s">
        <v>45</v>
      </c>
      <c r="S795" s="9" t="s">
        <v>5277</v>
      </c>
      <c r="T795" s="9" t="s">
        <v>268</v>
      </c>
      <c r="U795" s="9" t="s">
        <v>266</v>
      </c>
      <c r="V795" s="9" t="s">
        <v>5335</v>
      </c>
      <c r="W795" s="9" t="s">
        <v>51</v>
      </c>
      <c r="X795" s="9" t="s">
        <v>52</v>
      </c>
      <c r="Y795" s="9" t="s">
        <v>53</v>
      </c>
      <c r="Z795" s="9" t="s">
        <v>54</v>
      </c>
      <c r="AA795" s="9" t="s">
        <v>55</v>
      </c>
      <c r="AB795" s="9" t="s">
        <v>5248</v>
      </c>
      <c r="AC795" s="12">
        <v>0</v>
      </c>
      <c r="AD795" s="6"/>
      <c r="AE795" s="10" t="str" cm="1">
        <f t="array" aca="1" ref="AE795" ca="1">IFERROR(_xlfn.XLOOKUP(MID(CELL("filename",$A$1),FIND("]",CELL("filename",$A$1))+1,255)&amp;"|"&amp;$C795,Fonte_OM_Objeto!$G:$G,Fonte_OM_Objeto!$J:$J),"")</f>
        <v/>
      </c>
      <c r="AF795" s="10" t="str" cm="1">
        <f t="array" aca="1" ref="AF795" ca="1">IFERROR(_xlfn.XLOOKUP(MID(CELL("filename",$A$1),FIND("]",CELL("filename",$A$1))+1,255)&amp;"|"&amp;$C795,Fonte_OM_Objeto!$G:$G,Fonte_OM_Objeto!$K:$K),"")</f>
        <v/>
      </c>
    </row>
    <row r="796" spans="1:32" s="1" customFormat="1" ht="19.7" customHeight="1" x14ac:dyDescent="0.2">
      <c r="A796" s="9" t="s">
        <v>30</v>
      </c>
      <c r="B796" s="9" t="s">
        <v>31</v>
      </c>
      <c r="C796" s="9" t="s">
        <v>5728</v>
      </c>
      <c r="D796" s="9" t="s">
        <v>33</v>
      </c>
      <c r="E796" s="9"/>
      <c r="F796" s="9" t="s">
        <v>4501</v>
      </c>
      <c r="G796" s="9" t="s">
        <v>4500</v>
      </c>
      <c r="H796" s="13" t="str">
        <f>IF($D796="BANCADA ESTADUAL (RP 7)","BANCADA ESTADUAL",IF($D796="RELATOR (RP 9)","COMISSÃO MISTA DO CONGRESSO",IFERROR(_xlfn.XLOOKUP($G796,$AH:$AH,$AI:$AI),IFERROR(_xlfn.XLOOKUP($G796,'2021'!$F:$F,'2021'!$G:$G),IFERROR(_xlfn.XLOOKUP($G796,'2022'!$G:$G,'2022'!$H:$H),IFERROR(_xlfn.XLOOKUP($G796,'2023'!$G:$G,'2023'!$H:$H),IFERROR(_xlfn.XLOOKUP($G796,'2019'!$G:$G,'2019'!$H:$H),IFERROR(_xlfn.XLOOKUP($G796,'2024'!$G:$G,'2024'!$H:$H),IFERROR(_xlfn.XLOOKUP($G796,'2025'!$G:$G,'2025'!$H:$H),IFERROR(_xlfn.XLOOKUP($G796,'2026'!$G:$G,'2026'!$H:$H),""))))))))))</f>
        <v>SENADOR</v>
      </c>
      <c r="I796" s="9" t="s">
        <v>530</v>
      </c>
      <c r="J796" s="9" t="s">
        <v>160</v>
      </c>
      <c r="K796" s="9" t="s">
        <v>40</v>
      </c>
      <c r="L796" s="9" t="s">
        <v>41</v>
      </c>
      <c r="M796" s="9" t="s">
        <v>42</v>
      </c>
      <c r="N796" s="9" t="s">
        <v>5257</v>
      </c>
      <c r="O796" s="9" t="s">
        <v>5727</v>
      </c>
      <c r="P796" s="9" t="s">
        <v>45</v>
      </c>
      <c r="Q796" s="9" t="s">
        <v>84</v>
      </c>
      <c r="R796" s="9" t="s">
        <v>45</v>
      </c>
      <c r="S796" s="9" t="s">
        <v>5208</v>
      </c>
      <c r="T796" s="9" t="s">
        <v>5726</v>
      </c>
      <c r="U796" s="9" t="s">
        <v>530</v>
      </c>
      <c r="V796" s="9" t="s">
        <v>1779</v>
      </c>
      <c r="W796" s="9" t="s">
        <v>51</v>
      </c>
      <c r="X796" s="9" t="s">
        <v>52</v>
      </c>
      <c r="Y796" s="9" t="s">
        <v>53</v>
      </c>
      <c r="Z796" s="9" t="s">
        <v>54</v>
      </c>
      <c r="AA796" s="9" t="s">
        <v>55</v>
      </c>
      <c r="AB796" s="9" t="s">
        <v>5248</v>
      </c>
      <c r="AC796" s="12">
        <v>160000</v>
      </c>
      <c r="AD796" s="6"/>
      <c r="AE796" s="10" t="str" cm="1">
        <f t="array" aca="1" ref="AE796" ca="1">IFERROR(_xlfn.XLOOKUP(MID(CELL("filename",$A$1),FIND("]",CELL("filename",$A$1))+1,255)&amp;"|"&amp;$C796,Fonte_OM_Objeto!$G:$G,Fonte_OM_Objeto!$J:$J),"")</f>
        <v>25º Batalhão de Caçadores - Teresina - PI</v>
      </c>
      <c r="AF796" s="10" t="str" cm="1">
        <f t="array" aca="1" ref="AF796" ca="1">IFERROR(_xlfn.XLOOKUP(MID(CELL("filename",$A$1),FIND("]",CELL("filename",$A$1))+1,255)&amp;"|"&amp;$C796,Fonte_OM_Objeto!$G:$G,Fonte_OM_Objeto!$K:$K),"")</f>
        <v>Aquisição de Instrumentos Musicais e Mobiliário</v>
      </c>
    </row>
    <row r="797" spans="1:32" s="1" customFormat="1" ht="19.7" customHeight="1" x14ac:dyDescent="0.2">
      <c r="A797" s="9" t="s">
        <v>30</v>
      </c>
      <c r="B797" s="9" t="s">
        <v>31</v>
      </c>
      <c r="C797" s="9" t="s">
        <v>4504</v>
      </c>
      <c r="D797" s="9" t="s">
        <v>33</v>
      </c>
      <c r="E797" s="9"/>
      <c r="F797" s="9" t="s">
        <v>4501</v>
      </c>
      <c r="G797" s="9" t="s">
        <v>4500</v>
      </c>
      <c r="H797" s="13" t="str">
        <f>IF($D797="BANCADA ESTADUAL (RP 7)","BANCADA ESTADUAL",IF($D797="RELATOR (RP 9)","COMISSÃO MISTA DO CONGRESSO",IFERROR(_xlfn.XLOOKUP($G797,$AH:$AH,$AI:$AI),IFERROR(_xlfn.XLOOKUP($G797,'2021'!$F:$F,'2021'!$G:$G),IFERROR(_xlfn.XLOOKUP($G797,'2022'!$G:$G,'2022'!$H:$H),IFERROR(_xlfn.XLOOKUP($G797,'2023'!$G:$G,'2023'!$H:$H),IFERROR(_xlfn.XLOOKUP($G797,'2019'!$G:$G,'2019'!$H:$H),IFERROR(_xlfn.XLOOKUP($G797,'2024'!$G:$G,'2024'!$H:$H),IFERROR(_xlfn.XLOOKUP($G797,'2025'!$G:$G,'2025'!$H:$H),IFERROR(_xlfn.XLOOKUP($G797,'2026'!$G:$G,'2026'!$H:$H),""))))))))))</f>
        <v>SENADOR</v>
      </c>
      <c r="I797" s="9" t="s">
        <v>530</v>
      </c>
      <c r="J797" s="9" t="s">
        <v>160</v>
      </c>
      <c r="K797" s="9" t="s">
        <v>40</v>
      </c>
      <c r="L797" s="9" t="s">
        <v>41</v>
      </c>
      <c r="M797" s="9" t="s">
        <v>70</v>
      </c>
      <c r="N797" s="9" t="s">
        <v>71</v>
      </c>
      <c r="O797" s="9" t="s">
        <v>118</v>
      </c>
      <c r="P797" s="9" t="s">
        <v>45</v>
      </c>
      <c r="Q797" s="9" t="s">
        <v>46</v>
      </c>
      <c r="R797" s="9" t="s">
        <v>47</v>
      </c>
      <c r="S797" s="9" t="s">
        <v>5210</v>
      </c>
      <c r="T797" s="9" t="s">
        <v>75</v>
      </c>
      <c r="U797" s="9" t="s">
        <v>76</v>
      </c>
      <c r="V797" s="9" t="s">
        <v>75</v>
      </c>
      <c r="W797" s="9" t="s">
        <v>51</v>
      </c>
      <c r="X797" s="9" t="s">
        <v>52</v>
      </c>
      <c r="Y797" s="9" t="s">
        <v>53</v>
      </c>
      <c r="Z797" s="9" t="s">
        <v>54</v>
      </c>
      <c r="AA797" s="9" t="s">
        <v>55</v>
      </c>
      <c r="AB797" s="9" t="s">
        <v>5248</v>
      </c>
      <c r="AC797" s="12">
        <v>160000</v>
      </c>
      <c r="AD797" s="6"/>
      <c r="AE797" s="10" t="str" cm="1">
        <f t="array" aca="1" ref="AE797" ca="1">IFERROR(_xlfn.XLOOKUP(MID(CELL("filename",$A$1),FIND("]",CELL("filename",$A$1))+1,255)&amp;"|"&amp;$C797,Fonte_OM_Objeto!$G:$G,Fonte_OM_Objeto!$J:$J),"")</f>
        <v/>
      </c>
      <c r="AF797" s="10" t="str" cm="1">
        <f t="array" aca="1" ref="AF797" ca="1">IFERROR(_xlfn.XLOOKUP(MID(CELL("filename",$A$1),FIND("]",CELL("filename",$A$1))+1,255)&amp;"|"&amp;$C797,Fonte_OM_Objeto!$G:$G,Fonte_OM_Objeto!$K:$K),"")</f>
        <v/>
      </c>
    </row>
    <row r="798" spans="1:32" s="1" customFormat="1" ht="19.7" customHeight="1" x14ac:dyDescent="0.2">
      <c r="A798" s="9" t="s">
        <v>30</v>
      </c>
      <c r="B798" s="9" t="s">
        <v>31</v>
      </c>
      <c r="C798" s="9" t="s">
        <v>5725</v>
      </c>
      <c r="D798" s="9" t="s">
        <v>33</v>
      </c>
      <c r="E798" s="9"/>
      <c r="F798" s="9" t="s">
        <v>4501</v>
      </c>
      <c r="G798" s="9" t="s">
        <v>4500</v>
      </c>
      <c r="H798" s="13" t="str">
        <f>IF($D798="BANCADA ESTADUAL (RP 7)","BANCADA ESTADUAL",IF($D798="RELATOR (RP 9)","COMISSÃO MISTA DO CONGRESSO",IFERROR(_xlfn.XLOOKUP($G798,$AH:$AH,$AI:$AI),IFERROR(_xlfn.XLOOKUP($G798,'2021'!$F:$F,'2021'!$G:$G),IFERROR(_xlfn.XLOOKUP($G798,'2022'!$G:$G,'2022'!$H:$H),IFERROR(_xlfn.XLOOKUP($G798,'2023'!$G:$G,'2023'!$H:$H),IFERROR(_xlfn.XLOOKUP($G798,'2019'!$G:$G,'2019'!$H:$H),IFERROR(_xlfn.XLOOKUP($G798,'2024'!$G:$G,'2024'!$H:$H),IFERROR(_xlfn.XLOOKUP($G798,'2025'!$G:$G,'2025'!$H:$H),IFERROR(_xlfn.XLOOKUP($G798,'2026'!$G:$G,'2026'!$H:$H),""))))))))))</f>
        <v>SENADOR</v>
      </c>
      <c r="I798" s="9" t="s">
        <v>530</v>
      </c>
      <c r="J798" s="9" t="s">
        <v>160</v>
      </c>
      <c r="K798" s="9" t="s">
        <v>40</v>
      </c>
      <c r="L798" s="9" t="s">
        <v>41</v>
      </c>
      <c r="M798" s="9" t="s">
        <v>232</v>
      </c>
      <c r="N798" s="9" t="s">
        <v>233</v>
      </c>
      <c r="O798" s="9" t="s">
        <v>5724</v>
      </c>
      <c r="P798" s="9" t="s">
        <v>45</v>
      </c>
      <c r="Q798" s="9" t="s">
        <v>1646</v>
      </c>
      <c r="R798" s="9" t="s">
        <v>2360</v>
      </c>
      <c r="S798" s="9" t="s">
        <v>5231</v>
      </c>
      <c r="T798" s="9" t="s">
        <v>5723</v>
      </c>
      <c r="U798" s="9" t="s">
        <v>530</v>
      </c>
      <c r="V798" s="9" t="s">
        <v>1779</v>
      </c>
      <c r="W798" s="9" t="s">
        <v>51</v>
      </c>
      <c r="X798" s="9" t="s">
        <v>102</v>
      </c>
      <c r="Y798" s="9" t="s">
        <v>53</v>
      </c>
      <c r="Z798" s="9" t="s">
        <v>5207</v>
      </c>
      <c r="AA798" s="9" t="s">
        <v>55</v>
      </c>
      <c r="AB798" s="9" t="s">
        <v>5248</v>
      </c>
      <c r="AC798" s="12">
        <v>150000</v>
      </c>
      <c r="AD798" s="6"/>
      <c r="AE798" s="10" t="str" cm="1">
        <f t="array" aca="1" ref="AE798" ca="1">IFERROR(_xlfn.XLOOKUP(MID(CELL("filename",$A$1),FIND("]",CELL("filename",$A$1))+1,255)&amp;"|"&amp;$C798,Fonte_OM_Objeto!$G:$G,Fonte_OM_Objeto!$J:$J),"")</f>
        <v/>
      </c>
      <c r="AF798" s="10" t="str" cm="1">
        <f t="array" aca="1" ref="AF798" ca="1">IFERROR(_xlfn.XLOOKUP(MID(CELL("filename",$A$1),FIND("]",CELL("filename",$A$1))+1,255)&amp;"|"&amp;$C798,Fonte_OM_Objeto!$G:$G,Fonte_OM_Objeto!$K:$K),"")</f>
        <v/>
      </c>
    </row>
    <row r="799" spans="1:32" s="1" customFormat="1" ht="19.7" customHeight="1" x14ac:dyDescent="0.2">
      <c r="A799" s="9" t="s">
        <v>30</v>
      </c>
      <c r="B799" s="9" t="s">
        <v>31</v>
      </c>
      <c r="C799" s="9" t="s">
        <v>5722</v>
      </c>
      <c r="D799" s="9" t="s">
        <v>33</v>
      </c>
      <c r="E799" s="9"/>
      <c r="F799" s="9" t="s">
        <v>4501</v>
      </c>
      <c r="G799" s="9" t="s">
        <v>4500</v>
      </c>
      <c r="H799" s="13" t="str">
        <f>IF($D799="BANCADA ESTADUAL (RP 7)","BANCADA ESTADUAL",IF($D799="RELATOR (RP 9)","COMISSÃO MISTA DO CONGRESSO",IFERROR(_xlfn.XLOOKUP($G799,$AH:$AH,$AI:$AI),IFERROR(_xlfn.XLOOKUP($G799,'2021'!$F:$F,'2021'!$G:$G),IFERROR(_xlfn.XLOOKUP($G799,'2022'!$G:$G,'2022'!$H:$H),IFERROR(_xlfn.XLOOKUP($G799,'2023'!$G:$G,'2023'!$H:$H),IFERROR(_xlfn.XLOOKUP($G799,'2019'!$G:$G,'2019'!$H:$H),IFERROR(_xlfn.XLOOKUP($G799,'2024'!$G:$G,'2024'!$H:$H),IFERROR(_xlfn.XLOOKUP($G799,'2025'!$G:$G,'2025'!$H:$H),IFERROR(_xlfn.XLOOKUP($G799,'2026'!$G:$G,'2026'!$H:$H),""))))))))))</f>
        <v>SENADOR</v>
      </c>
      <c r="I799" s="9" t="s">
        <v>530</v>
      </c>
      <c r="J799" s="9" t="s">
        <v>107</v>
      </c>
      <c r="K799" s="9" t="s">
        <v>40</v>
      </c>
      <c r="L799" s="9" t="s">
        <v>41</v>
      </c>
      <c r="M799" s="9" t="s">
        <v>42</v>
      </c>
      <c r="N799" s="9" t="s">
        <v>5257</v>
      </c>
      <c r="O799" s="9" t="s">
        <v>5721</v>
      </c>
      <c r="P799" s="9" t="s">
        <v>45</v>
      </c>
      <c r="Q799" s="9" t="s">
        <v>109</v>
      </c>
      <c r="R799" s="9" t="s">
        <v>5235</v>
      </c>
      <c r="S799" s="9" t="s">
        <v>5267</v>
      </c>
      <c r="T799" s="9" t="s">
        <v>5720</v>
      </c>
      <c r="U799" s="9" t="s">
        <v>530</v>
      </c>
      <c r="V799" s="9" t="s">
        <v>1779</v>
      </c>
      <c r="W799" s="9" t="s">
        <v>111</v>
      </c>
      <c r="X799" s="9" t="s">
        <v>52</v>
      </c>
      <c r="Y799" s="9" t="s">
        <v>53</v>
      </c>
      <c r="Z799" s="9" t="s">
        <v>5207</v>
      </c>
      <c r="AA799" s="9" t="s">
        <v>55</v>
      </c>
      <c r="AB799" s="9" t="s">
        <v>5248</v>
      </c>
      <c r="AC799" s="12">
        <v>0</v>
      </c>
      <c r="AD799" s="6"/>
      <c r="AE799" s="10" t="str" cm="1">
        <f t="array" aca="1" ref="AE799" ca="1">IFERROR(_xlfn.XLOOKUP(MID(CELL("filename",$A$1),FIND("]",CELL("filename",$A$1))+1,255)&amp;"|"&amp;$C799,Fonte_OM_Objeto!$G:$G,Fonte_OM_Objeto!$J:$J),"")</f>
        <v/>
      </c>
      <c r="AF799" s="10" t="str" cm="1">
        <f t="array" aca="1" ref="AF799" ca="1">IFERROR(_xlfn.XLOOKUP(MID(CELL("filename",$A$1),FIND("]",CELL("filename",$A$1))+1,255)&amp;"|"&amp;$C799,Fonte_OM_Objeto!$G:$G,Fonte_OM_Objeto!$K:$K),"")</f>
        <v/>
      </c>
    </row>
    <row r="800" spans="1:32" s="1" customFormat="1" ht="19.7" customHeight="1" x14ac:dyDescent="0.2">
      <c r="A800" s="9" t="s">
        <v>30</v>
      </c>
      <c r="B800" s="9" t="s">
        <v>31</v>
      </c>
      <c r="C800" s="9" t="s">
        <v>5719</v>
      </c>
      <c r="D800" s="9" t="s">
        <v>33</v>
      </c>
      <c r="E800" s="9"/>
      <c r="F800" s="9" t="s">
        <v>4501</v>
      </c>
      <c r="G800" s="9" t="s">
        <v>4500</v>
      </c>
      <c r="H800" s="13" t="str">
        <f>IF($D800="BANCADA ESTADUAL (RP 7)","BANCADA ESTADUAL",IF($D800="RELATOR (RP 9)","COMISSÃO MISTA DO CONGRESSO",IFERROR(_xlfn.XLOOKUP($G800,$AH:$AH,$AI:$AI),IFERROR(_xlfn.XLOOKUP($G800,'2021'!$F:$F,'2021'!$G:$G),IFERROR(_xlfn.XLOOKUP($G800,'2022'!$G:$G,'2022'!$H:$H),IFERROR(_xlfn.XLOOKUP($G800,'2023'!$G:$G,'2023'!$H:$H),IFERROR(_xlfn.XLOOKUP($G800,'2019'!$G:$G,'2019'!$H:$H),IFERROR(_xlfn.XLOOKUP($G800,'2024'!$G:$G,'2024'!$H:$H),IFERROR(_xlfn.XLOOKUP($G800,'2025'!$G:$G,'2025'!$H:$H),IFERROR(_xlfn.XLOOKUP($G800,'2026'!$G:$G,'2026'!$H:$H),""))))))))))</f>
        <v>SENADOR</v>
      </c>
      <c r="I800" s="9" t="s">
        <v>530</v>
      </c>
      <c r="J800" s="9" t="s">
        <v>107</v>
      </c>
      <c r="K800" s="9" t="s">
        <v>40</v>
      </c>
      <c r="L800" s="9" t="s">
        <v>41</v>
      </c>
      <c r="M800" s="9" t="s">
        <v>59</v>
      </c>
      <c r="N800" s="9" t="s">
        <v>5252</v>
      </c>
      <c r="O800" s="9" t="s">
        <v>5256</v>
      </c>
      <c r="P800" s="9" t="s">
        <v>45</v>
      </c>
      <c r="Q800" s="9" t="s">
        <v>62</v>
      </c>
      <c r="R800" s="9" t="s">
        <v>45</v>
      </c>
      <c r="S800" s="9" t="s">
        <v>5218</v>
      </c>
      <c r="T800" s="9" t="s">
        <v>75</v>
      </c>
      <c r="U800" s="9" t="s">
        <v>76</v>
      </c>
      <c r="V800" s="9" t="s">
        <v>75</v>
      </c>
      <c r="W800" s="9" t="s">
        <v>51</v>
      </c>
      <c r="X800" s="9" t="s">
        <v>52</v>
      </c>
      <c r="Y800" s="9" t="s">
        <v>53</v>
      </c>
      <c r="Z800" s="9" t="s">
        <v>54</v>
      </c>
      <c r="AA800" s="9" t="s">
        <v>55</v>
      </c>
      <c r="AB800" s="9" t="s">
        <v>5248</v>
      </c>
      <c r="AC800" s="12">
        <v>0</v>
      </c>
      <c r="AD800" s="6"/>
      <c r="AE800" s="10" t="str" cm="1">
        <f t="array" aca="1" ref="AE800" ca="1">IFERROR(_xlfn.XLOOKUP(MID(CELL("filename",$A$1),FIND("]",CELL("filename",$A$1))+1,255)&amp;"|"&amp;$C800,Fonte_OM_Objeto!$G:$G,Fonte_OM_Objeto!$J:$J),"")</f>
        <v/>
      </c>
      <c r="AF800" s="10" t="str" cm="1">
        <f t="array" aca="1" ref="AF800" ca="1">IFERROR(_xlfn.XLOOKUP(MID(CELL("filename",$A$1),FIND("]",CELL("filename",$A$1))+1,255)&amp;"|"&amp;$C800,Fonte_OM_Objeto!$G:$G,Fonte_OM_Objeto!$K:$K),"")</f>
        <v/>
      </c>
    </row>
    <row r="801" spans="1:32" s="1" customFormat="1" ht="19.7" customHeight="1" x14ac:dyDescent="0.2">
      <c r="A801" s="9" t="s">
        <v>30</v>
      </c>
      <c r="B801" s="9" t="s">
        <v>31</v>
      </c>
      <c r="C801" s="9" t="s">
        <v>5718</v>
      </c>
      <c r="D801" s="9" t="s">
        <v>33</v>
      </c>
      <c r="E801" s="9"/>
      <c r="F801" s="9" t="s">
        <v>4501</v>
      </c>
      <c r="G801" s="9" t="s">
        <v>4500</v>
      </c>
      <c r="H801" s="13" t="str">
        <f>IF($D801="BANCADA ESTADUAL (RP 7)","BANCADA ESTADUAL",IF($D801="RELATOR (RP 9)","COMISSÃO MISTA DO CONGRESSO",IFERROR(_xlfn.XLOOKUP($G801,$AH:$AH,$AI:$AI),IFERROR(_xlfn.XLOOKUP($G801,'2021'!$F:$F,'2021'!$G:$G),IFERROR(_xlfn.XLOOKUP($G801,'2022'!$G:$G,'2022'!$H:$H),IFERROR(_xlfn.XLOOKUP($G801,'2023'!$G:$G,'2023'!$H:$H),IFERROR(_xlfn.XLOOKUP($G801,'2019'!$G:$G,'2019'!$H:$H),IFERROR(_xlfn.XLOOKUP($G801,'2024'!$G:$G,'2024'!$H:$H),IFERROR(_xlfn.XLOOKUP($G801,'2025'!$G:$G,'2025'!$H:$H),IFERROR(_xlfn.XLOOKUP($G801,'2026'!$G:$G,'2026'!$H:$H),""))))))))))</f>
        <v>SENADOR</v>
      </c>
      <c r="I801" s="9" t="s">
        <v>530</v>
      </c>
      <c r="J801" s="9" t="s">
        <v>107</v>
      </c>
      <c r="K801" s="9" t="s">
        <v>40</v>
      </c>
      <c r="L801" s="9" t="s">
        <v>41</v>
      </c>
      <c r="M801" s="9" t="s">
        <v>59</v>
      </c>
      <c r="N801" s="9" t="s">
        <v>5252</v>
      </c>
      <c r="O801" s="9" t="s">
        <v>5268</v>
      </c>
      <c r="P801" s="9" t="s">
        <v>45</v>
      </c>
      <c r="Q801" s="9" t="s">
        <v>109</v>
      </c>
      <c r="R801" s="9" t="s">
        <v>5235</v>
      </c>
      <c r="S801" s="9" t="s">
        <v>5267</v>
      </c>
      <c r="T801" s="9" t="s">
        <v>75</v>
      </c>
      <c r="U801" s="9" t="s">
        <v>76</v>
      </c>
      <c r="V801" s="9" t="s">
        <v>75</v>
      </c>
      <c r="W801" s="9" t="s">
        <v>111</v>
      </c>
      <c r="X801" s="9" t="s">
        <v>52</v>
      </c>
      <c r="Y801" s="9" t="s">
        <v>53</v>
      </c>
      <c r="Z801" s="9" t="s">
        <v>5207</v>
      </c>
      <c r="AA801" s="9" t="s">
        <v>55</v>
      </c>
      <c r="AB801" s="9" t="s">
        <v>5234</v>
      </c>
      <c r="AC801" s="12">
        <v>0</v>
      </c>
      <c r="AD801" s="6"/>
      <c r="AE801" s="10" t="str" cm="1">
        <f t="array" aca="1" ref="AE801" ca="1">IFERROR(_xlfn.XLOOKUP(MID(CELL("filename",$A$1),FIND("]",CELL("filename",$A$1))+1,255)&amp;"|"&amp;$C801,Fonte_OM_Objeto!$G:$G,Fonte_OM_Objeto!$J:$J),"")</f>
        <v/>
      </c>
      <c r="AF801" s="10" t="str" cm="1">
        <f t="array" aca="1" ref="AF801" ca="1">IFERROR(_xlfn.XLOOKUP(MID(CELL("filename",$A$1),FIND("]",CELL("filename",$A$1))+1,255)&amp;"|"&amp;$C801,Fonte_OM_Objeto!$G:$G,Fonte_OM_Objeto!$K:$K),"")</f>
        <v/>
      </c>
    </row>
    <row r="802" spans="1:32" s="1" customFormat="1" ht="19.7" customHeight="1" x14ac:dyDescent="0.2">
      <c r="A802" s="9" t="s">
        <v>30</v>
      </c>
      <c r="B802" s="9" t="s">
        <v>31</v>
      </c>
      <c r="C802" s="9" t="s">
        <v>5717</v>
      </c>
      <c r="D802" s="9" t="s">
        <v>33</v>
      </c>
      <c r="E802" s="9"/>
      <c r="F802" s="9" t="s">
        <v>5716</v>
      </c>
      <c r="G802" s="9" t="s">
        <v>5715</v>
      </c>
      <c r="H802" s="13" t="str">
        <f>IF($D802="BANCADA ESTADUAL (RP 7)","BANCADA ESTADUAL",IF($D802="RELATOR (RP 9)","COMISSÃO MISTA DO CONGRESSO",IFERROR(_xlfn.XLOOKUP($G802,$AH:$AH,$AI:$AI),IFERROR(_xlfn.XLOOKUP($G802,'2021'!$F:$F,'2021'!$G:$G),IFERROR(_xlfn.XLOOKUP($G802,'2022'!$G:$G,'2022'!$H:$H),IFERROR(_xlfn.XLOOKUP($G802,'2023'!$G:$G,'2023'!$H:$H),IFERROR(_xlfn.XLOOKUP($G802,'2019'!$G:$G,'2019'!$H:$H),IFERROR(_xlfn.XLOOKUP($G802,'2024'!$G:$G,'2024'!$H:$H),IFERROR(_xlfn.XLOOKUP($G802,'2025'!$G:$G,'2025'!$H:$H),IFERROR(_xlfn.XLOOKUP($G802,'2026'!$G:$G,'2026'!$H:$H),""))))))))))</f>
        <v>SENADOR</v>
      </c>
      <c r="I802" s="9" t="s">
        <v>1373</v>
      </c>
      <c r="J802" s="9" t="s">
        <v>160</v>
      </c>
      <c r="K802" s="9" t="s">
        <v>40</v>
      </c>
      <c r="L802" s="9" t="s">
        <v>41</v>
      </c>
      <c r="M802" s="9" t="s">
        <v>232</v>
      </c>
      <c r="N802" s="9" t="s">
        <v>233</v>
      </c>
      <c r="O802" s="9" t="s">
        <v>5297</v>
      </c>
      <c r="P802" s="9" t="s">
        <v>45</v>
      </c>
      <c r="Q802" s="9" t="s">
        <v>235</v>
      </c>
      <c r="R802" s="9" t="s">
        <v>45</v>
      </c>
      <c r="S802" s="9" t="s">
        <v>5277</v>
      </c>
      <c r="T802" s="9" t="s">
        <v>2782</v>
      </c>
      <c r="U802" s="9" t="s">
        <v>1373</v>
      </c>
      <c r="V802" s="9" t="s">
        <v>5294</v>
      </c>
      <c r="W802" s="9" t="s">
        <v>51</v>
      </c>
      <c r="X802" s="9" t="s">
        <v>52</v>
      </c>
      <c r="Y802" s="9" t="s">
        <v>5275</v>
      </c>
      <c r="Z802" s="9" t="s">
        <v>54</v>
      </c>
      <c r="AA802" s="9" t="s">
        <v>55</v>
      </c>
      <c r="AB802" s="9" t="s">
        <v>5248</v>
      </c>
      <c r="AC802" s="12">
        <v>0</v>
      </c>
      <c r="AD802" s="6"/>
      <c r="AE802" s="10" t="str" cm="1">
        <f t="array" aca="1" ref="AE802" ca="1">IFERROR(_xlfn.XLOOKUP(MID(CELL("filename",$A$1),FIND("]",CELL("filename",$A$1))+1,255)&amp;"|"&amp;$C802,Fonte_OM_Objeto!$G:$G,Fonte_OM_Objeto!$J:$J),"")</f>
        <v/>
      </c>
      <c r="AF802" s="10" t="str" cm="1">
        <f t="array" aca="1" ref="AF802" ca="1">IFERROR(_xlfn.XLOOKUP(MID(CELL("filename",$A$1),FIND("]",CELL("filename",$A$1))+1,255)&amp;"|"&amp;$C802,Fonte_OM_Objeto!$G:$G,Fonte_OM_Objeto!$K:$K),"")</f>
        <v/>
      </c>
    </row>
    <row r="803" spans="1:32" s="1" customFormat="1" ht="19.7" customHeight="1" x14ac:dyDescent="0.2">
      <c r="A803" s="9" t="s">
        <v>30</v>
      </c>
      <c r="B803" s="9" t="s">
        <v>31</v>
      </c>
      <c r="C803" s="9" t="s">
        <v>5717</v>
      </c>
      <c r="D803" s="9" t="s">
        <v>33</v>
      </c>
      <c r="E803" s="9"/>
      <c r="F803" s="9" t="s">
        <v>5716</v>
      </c>
      <c r="G803" s="9" t="s">
        <v>5715</v>
      </c>
      <c r="H803" s="13" t="str">
        <f>IF($D803="BANCADA ESTADUAL (RP 7)","BANCADA ESTADUAL",IF($D803="RELATOR (RP 9)","COMISSÃO MISTA DO CONGRESSO",IFERROR(_xlfn.XLOOKUP($G803,$AH:$AH,$AI:$AI),IFERROR(_xlfn.XLOOKUP($G803,'2021'!$F:$F,'2021'!$G:$G),IFERROR(_xlfn.XLOOKUP($G803,'2022'!$G:$G,'2022'!$H:$H),IFERROR(_xlfn.XLOOKUP($G803,'2023'!$G:$G,'2023'!$H:$H),IFERROR(_xlfn.XLOOKUP($G803,'2019'!$G:$G,'2019'!$H:$H),IFERROR(_xlfn.XLOOKUP($G803,'2024'!$G:$G,'2024'!$H:$H),IFERROR(_xlfn.XLOOKUP($G803,'2025'!$G:$G,'2025'!$H:$H),IFERROR(_xlfn.XLOOKUP($G803,'2026'!$G:$G,'2026'!$H:$H),""))))))))))</f>
        <v>SENADOR</v>
      </c>
      <c r="I803" s="9" t="s">
        <v>1373</v>
      </c>
      <c r="J803" s="9" t="s">
        <v>160</v>
      </c>
      <c r="K803" s="9" t="s">
        <v>40</v>
      </c>
      <c r="L803" s="9" t="s">
        <v>41</v>
      </c>
      <c r="M803" s="9" t="s">
        <v>232</v>
      </c>
      <c r="N803" s="9" t="s">
        <v>233</v>
      </c>
      <c r="O803" s="9" t="s">
        <v>5297</v>
      </c>
      <c r="P803" s="9" t="s">
        <v>45</v>
      </c>
      <c r="Q803" s="9" t="s">
        <v>235</v>
      </c>
      <c r="R803" s="9" t="s">
        <v>45</v>
      </c>
      <c r="S803" s="9" t="s">
        <v>5277</v>
      </c>
      <c r="T803" s="9" t="s">
        <v>2782</v>
      </c>
      <c r="U803" s="9" t="s">
        <v>1373</v>
      </c>
      <c r="V803" s="9" t="s">
        <v>5294</v>
      </c>
      <c r="W803" s="9" t="s">
        <v>51</v>
      </c>
      <c r="X803" s="9" t="s">
        <v>52</v>
      </c>
      <c r="Y803" s="9" t="s">
        <v>53</v>
      </c>
      <c r="Z803" s="9" t="s">
        <v>54</v>
      </c>
      <c r="AA803" s="9" t="s">
        <v>55</v>
      </c>
      <c r="AB803" s="9" t="s">
        <v>5248</v>
      </c>
      <c r="AC803" s="12">
        <v>0</v>
      </c>
      <c r="AD803" s="6"/>
      <c r="AE803" s="10" t="str" cm="1">
        <f t="array" aca="1" ref="AE803" ca="1">IFERROR(_xlfn.XLOOKUP(MID(CELL("filename",$A$1),FIND("]",CELL("filename",$A$1))+1,255)&amp;"|"&amp;$C803,Fonte_OM_Objeto!$G:$G,Fonte_OM_Objeto!$J:$J),"")</f>
        <v/>
      </c>
      <c r="AF803" s="10" t="str" cm="1">
        <f t="array" aca="1" ref="AF803" ca="1">IFERROR(_xlfn.XLOOKUP(MID(CELL("filename",$A$1),FIND("]",CELL("filename",$A$1))+1,255)&amp;"|"&amp;$C803,Fonte_OM_Objeto!$G:$G,Fonte_OM_Objeto!$K:$K),"")</f>
        <v/>
      </c>
    </row>
    <row r="804" spans="1:32" s="1" customFormat="1" ht="19.7" customHeight="1" x14ac:dyDescent="0.2">
      <c r="A804" s="9" t="s">
        <v>30</v>
      </c>
      <c r="B804" s="9" t="s">
        <v>31</v>
      </c>
      <c r="C804" s="9" t="s">
        <v>5714</v>
      </c>
      <c r="D804" s="9" t="s">
        <v>33</v>
      </c>
      <c r="E804" s="9"/>
      <c r="F804" s="9" t="s">
        <v>5713</v>
      </c>
      <c r="G804" s="9" t="s">
        <v>5712</v>
      </c>
      <c r="H804" s="13" t="str">
        <f>IF($D804="BANCADA ESTADUAL (RP 7)","BANCADA ESTADUAL",IF($D804="RELATOR (RP 9)","COMISSÃO MISTA DO CONGRESSO",IFERROR(_xlfn.XLOOKUP($G804,$AH:$AH,$AI:$AI),IFERROR(_xlfn.XLOOKUP($G804,'2021'!$F:$F,'2021'!$G:$G),IFERROR(_xlfn.XLOOKUP($G804,'2022'!$G:$G,'2022'!$H:$H),IFERROR(_xlfn.XLOOKUP($G804,'2023'!$G:$G,'2023'!$H:$H),IFERROR(_xlfn.XLOOKUP($G804,'2019'!$G:$G,'2019'!$H:$H),IFERROR(_xlfn.XLOOKUP($G804,'2024'!$G:$G,'2024'!$H:$H),IFERROR(_xlfn.XLOOKUP($G804,'2025'!$G:$G,'2025'!$H:$H),IFERROR(_xlfn.XLOOKUP($G804,'2026'!$G:$G,'2026'!$H:$H),""))))))))))</f>
        <v>SENADOR</v>
      </c>
      <c r="I804" s="9" t="s">
        <v>451</v>
      </c>
      <c r="J804" s="9" t="s">
        <v>5633</v>
      </c>
      <c r="K804" s="9" t="s">
        <v>40</v>
      </c>
      <c r="L804" s="9" t="s">
        <v>41</v>
      </c>
      <c r="M804" s="9" t="s">
        <v>232</v>
      </c>
      <c r="N804" s="9" t="s">
        <v>233</v>
      </c>
      <c r="O804" s="9" t="s">
        <v>5299</v>
      </c>
      <c r="P804" s="9" t="s">
        <v>45</v>
      </c>
      <c r="Q804" s="9" t="s">
        <v>5298</v>
      </c>
      <c r="R804" s="9" t="s">
        <v>45</v>
      </c>
      <c r="S804" s="9" t="s">
        <v>5231</v>
      </c>
      <c r="T804" s="9" t="s">
        <v>75</v>
      </c>
      <c r="U804" s="9" t="s">
        <v>76</v>
      </c>
      <c r="V804" s="9" t="s">
        <v>75</v>
      </c>
      <c r="W804" s="9" t="s">
        <v>51</v>
      </c>
      <c r="X804" s="9" t="s">
        <v>102</v>
      </c>
      <c r="Y804" s="9" t="s">
        <v>53</v>
      </c>
      <c r="Z804" s="9" t="s">
        <v>5207</v>
      </c>
      <c r="AA804" s="9" t="s">
        <v>55</v>
      </c>
      <c r="AB804" s="9" t="s">
        <v>5234</v>
      </c>
      <c r="AC804" s="12">
        <v>0</v>
      </c>
      <c r="AD804" s="6"/>
      <c r="AE804" s="10" t="str" cm="1">
        <f t="array" aca="1" ref="AE804" ca="1">IFERROR(_xlfn.XLOOKUP(MID(CELL("filename",$A$1),FIND("]",CELL("filename",$A$1))+1,255)&amp;"|"&amp;$C804,Fonte_OM_Objeto!$G:$G,Fonte_OM_Objeto!$J:$J),"")</f>
        <v/>
      </c>
      <c r="AF804" s="10" t="str" cm="1">
        <f t="array" aca="1" ref="AF804" ca="1">IFERROR(_xlfn.XLOOKUP(MID(CELL("filename",$A$1),FIND("]",CELL("filename",$A$1))+1,255)&amp;"|"&amp;$C804,Fonte_OM_Objeto!$G:$G,Fonte_OM_Objeto!$K:$K),"")</f>
        <v/>
      </c>
    </row>
    <row r="805" spans="1:32" s="1" customFormat="1" ht="19.7" customHeight="1" x14ac:dyDescent="0.2">
      <c r="A805" s="9" t="s">
        <v>30</v>
      </c>
      <c r="B805" s="9" t="s">
        <v>31</v>
      </c>
      <c r="C805" s="9" t="s">
        <v>5711</v>
      </c>
      <c r="D805" s="9" t="s">
        <v>33</v>
      </c>
      <c r="E805" s="9"/>
      <c r="F805" s="9" t="s">
        <v>2975</v>
      </c>
      <c r="G805" s="9" t="s">
        <v>2974</v>
      </c>
      <c r="H805" s="13" t="str">
        <f>IF($D805="BANCADA ESTADUAL (RP 7)","BANCADA ESTADUAL",IF($D805="RELATOR (RP 9)","COMISSÃO MISTA DO CONGRESSO",IFERROR(_xlfn.XLOOKUP($G805,$AH:$AH,$AI:$AI),IFERROR(_xlfn.XLOOKUP($G805,'2021'!$F:$F,'2021'!$G:$G),IFERROR(_xlfn.XLOOKUP($G805,'2022'!$G:$G,'2022'!$H:$H),IFERROR(_xlfn.XLOOKUP($G805,'2023'!$G:$G,'2023'!$H:$H),IFERROR(_xlfn.XLOOKUP($G805,'2019'!$G:$G,'2019'!$H:$H),IFERROR(_xlfn.XLOOKUP($G805,'2024'!$G:$G,'2024'!$H:$H),IFERROR(_xlfn.XLOOKUP($G805,'2025'!$G:$G,'2025'!$H:$H),IFERROR(_xlfn.XLOOKUP($G805,'2026'!$G:$G,'2026'!$H:$H),""))))))))))</f>
        <v>SENADOR</v>
      </c>
      <c r="I805" s="9" t="s">
        <v>340</v>
      </c>
      <c r="J805" s="9" t="s">
        <v>107</v>
      </c>
      <c r="K805" s="9" t="s">
        <v>40</v>
      </c>
      <c r="L805" s="9" t="s">
        <v>41</v>
      </c>
      <c r="M805" s="9" t="s">
        <v>59</v>
      </c>
      <c r="N805" s="9" t="s">
        <v>5252</v>
      </c>
      <c r="O805" s="9" t="s">
        <v>5241</v>
      </c>
      <c r="P805" s="9" t="s">
        <v>45</v>
      </c>
      <c r="Q805" s="9" t="s">
        <v>62</v>
      </c>
      <c r="R805" s="9" t="s">
        <v>45</v>
      </c>
      <c r="S805" s="9" t="s">
        <v>5240</v>
      </c>
      <c r="T805" s="9" t="s">
        <v>75</v>
      </c>
      <c r="U805" s="9" t="s">
        <v>76</v>
      </c>
      <c r="V805" s="9" t="s">
        <v>75</v>
      </c>
      <c r="W805" s="9" t="s">
        <v>51</v>
      </c>
      <c r="X805" s="9" t="s">
        <v>52</v>
      </c>
      <c r="Y805" s="9" t="s">
        <v>53</v>
      </c>
      <c r="Z805" s="9" t="s">
        <v>5207</v>
      </c>
      <c r="AA805" s="9" t="s">
        <v>55</v>
      </c>
      <c r="AB805" s="9" t="s">
        <v>5248</v>
      </c>
      <c r="AC805" s="12">
        <v>0</v>
      </c>
      <c r="AD805" s="6"/>
      <c r="AE805" s="10" t="str" cm="1">
        <f t="array" aca="1" ref="AE805" ca="1">IFERROR(_xlfn.XLOOKUP(MID(CELL("filename",$A$1),FIND("]",CELL("filename",$A$1))+1,255)&amp;"|"&amp;$C805,Fonte_OM_Objeto!$G:$G,Fonte_OM_Objeto!$J:$J),"")</f>
        <v/>
      </c>
      <c r="AF805" s="10" t="str" cm="1">
        <f t="array" aca="1" ref="AF805" ca="1">IFERROR(_xlfn.XLOOKUP(MID(CELL("filename",$A$1),FIND("]",CELL("filename",$A$1))+1,255)&amp;"|"&amp;$C805,Fonte_OM_Objeto!$G:$G,Fonte_OM_Objeto!$K:$K),"")</f>
        <v/>
      </c>
    </row>
    <row r="806" spans="1:32" s="1" customFormat="1" ht="19.7" customHeight="1" x14ac:dyDescent="0.2">
      <c r="A806" s="9" t="s">
        <v>30</v>
      </c>
      <c r="B806" s="9" t="s">
        <v>31</v>
      </c>
      <c r="C806" s="9" t="s">
        <v>5710</v>
      </c>
      <c r="D806" s="9" t="s">
        <v>33</v>
      </c>
      <c r="E806" s="9"/>
      <c r="F806" s="9" t="s">
        <v>2975</v>
      </c>
      <c r="G806" s="9" t="s">
        <v>2974</v>
      </c>
      <c r="H806" s="13" t="str">
        <f>IF($D806="BANCADA ESTADUAL (RP 7)","BANCADA ESTADUAL",IF($D806="RELATOR (RP 9)","COMISSÃO MISTA DO CONGRESSO",IFERROR(_xlfn.XLOOKUP($G806,$AH:$AH,$AI:$AI),IFERROR(_xlfn.XLOOKUP($G806,'2021'!$F:$F,'2021'!$G:$G),IFERROR(_xlfn.XLOOKUP($G806,'2022'!$G:$G,'2022'!$H:$H),IFERROR(_xlfn.XLOOKUP($G806,'2023'!$G:$G,'2023'!$H:$H),IFERROR(_xlfn.XLOOKUP($G806,'2019'!$G:$G,'2019'!$H:$H),IFERROR(_xlfn.XLOOKUP($G806,'2024'!$G:$G,'2024'!$H:$H),IFERROR(_xlfn.XLOOKUP($G806,'2025'!$G:$G,'2025'!$H:$H),IFERROR(_xlfn.XLOOKUP($G806,'2026'!$G:$G,'2026'!$H:$H),""))))))))))</f>
        <v>SENADOR</v>
      </c>
      <c r="I806" s="9" t="s">
        <v>340</v>
      </c>
      <c r="J806" s="9" t="s">
        <v>107</v>
      </c>
      <c r="K806" s="9" t="s">
        <v>40</v>
      </c>
      <c r="L806" s="9" t="s">
        <v>41</v>
      </c>
      <c r="M806" s="9" t="s">
        <v>59</v>
      </c>
      <c r="N806" s="9" t="s">
        <v>5252</v>
      </c>
      <c r="O806" s="9" t="s">
        <v>5709</v>
      </c>
      <c r="P806" s="9" t="s">
        <v>45</v>
      </c>
      <c r="Q806" s="9" t="s">
        <v>62</v>
      </c>
      <c r="R806" s="9" t="s">
        <v>45</v>
      </c>
      <c r="S806" s="9" t="s">
        <v>5218</v>
      </c>
      <c r="T806" s="9" t="s">
        <v>3375</v>
      </c>
      <c r="U806" s="9" t="s">
        <v>340</v>
      </c>
      <c r="V806" s="9" t="s">
        <v>1027</v>
      </c>
      <c r="W806" s="9" t="s">
        <v>51</v>
      </c>
      <c r="X806" s="9" t="s">
        <v>52</v>
      </c>
      <c r="Y806" s="9" t="s">
        <v>53</v>
      </c>
      <c r="Z806" s="9" t="s">
        <v>54</v>
      </c>
      <c r="AA806" s="9" t="s">
        <v>55</v>
      </c>
      <c r="AB806" s="9" t="s">
        <v>5248</v>
      </c>
      <c r="AC806" s="12">
        <v>150000</v>
      </c>
      <c r="AD806" s="6"/>
      <c r="AE806" s="10" t="str" cm="1">
        <f t="array" aca="1" ref="AE806" ca="1">IFERROR(_xlfn.XLOOKUP(MID(CELL("filename",$A$1),FIND("]",CELL("filename",$A$1))+1,255)&amp;"|"&amp;$C806,Fonte_OM_Objeto!$G:$G,Fonte_OM_Objeto!$J:$J),"")</f>
        <v/>
      </c>
      <c r="AF806" s="10" t="str" cm="1">
        <f t="array" aca="1" ref="AF806" ca="1">IFERROR(_xlfn.XLOOKUP(MID(CELL("filename",$A$1),FIND("]",CELL("filename",$A$1))+1,255)&amp;"|"&amp;$C806,Fonte_OM_Objeto!$G:$G,Fonte_OM_Objeto!$K:$K),"")</f>
        <v/>
      </c>
    </row>
    <row r="807" spans="1:32" s="1" customFormat="1" ht="19.7" customHeight="1" x14ac:dyDescent="0.2">
      <c r="A807" s="9" t="s">
        <v>30</v>
      </c>
      <c r="B807" s="9" t="s">
        <v>31</v>
      </c>
      <c r="C807" s="9" t="s">
        <v>5710</v>
      </c>
      <c r="D807" s="9" t="s">
        <v>33</v>
      </c>
      <c r="E807" s="9"/>
      <c r="F807" s="9" t="s">
        <v>2975</v>
      </c>
      <c r="G807" s="9" t="s">
        <v>2974</v>
      </c>
      <c r="H807" s="13" t="str">
        <f>IF($D807="BANCADA ESTADUAL (RP 7)","BANCADA ESTADUAL",IF($D807="RELATOR (RP 9)","COMISSÃO MISTA DO CONGRESSO",IFERROR(_xlfn.XLOOKUP($G807,$AH:$AH,$AI:$AI),IFERROR(_xlfn.XLOOKUP($G807,'2021'!$F:$F,'2021'!$G:$G),IFERROR(_xlfn.XLOOKUP($G807,'2022'!$G:$G,'2022'!$H:$H),IFERROR(_xlfn.XLOOKUP($G807,'2023'!$G:$G,'2023'!$H:$H),IFERROR(_xlfn.XLOOKUP($G807,'2019'!$G:$G,'2019'!$H:$H),IFERROR(_xlfn.XLOOKUP($G807,'2024'!$G:$G,'2024'!$H:$H),IFERROR(_xlfn.XLOOKUP($G807,'2025'!$G:$G,'2025'!$H:$H),IFERROR(_xlfn.XLOOKUP($G807,'2026'!$G:$G,'2026'!$H:$H),""))))))))))</f>
        <v>SENADOR</v>
      </c>
      <c r="I807" s="9" t="s">
        <v>340</v>
      </c>
      <c r="J807" s="9" t="s">
        <v>107</v>
      </c>
      <c r="K807" s="9" t="s">
        <v>40</v>
      </c>
      <c r="L807" s="9" t="s">
        <v>41</v>
      </c>
      <c r="M807" s="9" t="s">
        <v>59</v>
      </c>
      <c r="N807" s="9" t="s">
        <v>5252</v>
      </c>
      <c r="O807" s="9" t="s">
        <v>5709</v>
      </c>
      <c r="P807" s="9" t="s">
        <v>45</v>
      </c>
      <c r="Q807" s="9" t="s">
        <v>62</v>
      </c>
      <c r="R807" s="9" t="s">
        <v>45</v>
      </c>
      <c r="S807" s="9" t="s">
        <v>5218</v>
      </c>
      <c r="T807" s="9" t="s">
        <v>3375</v>
      </c>
      <c r="U807" s="9" t="s">
        <v>340</v>
      </c>
      <c r="V807" s="9" t="s">
        <v>1027</v>
      </c>
      <c r="W807" s="9" t="s">
        <v>51</v>
      </c>
      <c r="X807" s="9" t="s">
        <v>52</v>
      </c>
      <c r="Y807" s="9" t="s">
        <v>207</v>
      </c>
      <c r="Z807" s="9" t="s">
        <v>54</v>
      </c>
      <c r="AA807" s="9" t="s">
        <v>55</v>
      </c>
      <c r="AB807" s="9" t="s">
        <v>5248</v>
      </c>
      <c r="AC807" s="12">
        <v>0</v>
      </c>
      <c r="AD807" s="6"/>
      <c r="AE807" s="10" t="str" cm="1">
        <f t="array" aca="1" ref="AE807" ca="1">IFERROR(_xlfn.XLOOKUP(MID(CELL("filename",$A$1),FIND("]",CELL("filename",$A$1))+1,255)&amp;"|"&amp;$C807,Fonte_OM_Objeto!$G:$G,Fonte_OM_Objeto!$J:$J),"")</f>
        <v/>
      </c>
      <c r="AF807" s="10" t="str" cm="1">
        <f t="array" aca="1" ref="AF807" ca="1">IFERROR(_xlfn.XLOOKUP(MID(CELL("filename",$A$1),FIND("]",CELL("filename",$A$1))+1,255)&amp;"|"&amp;$C807,Fonte_OM_Objeto!$G:$G,Fonte_OM_Objeto!$K:$K),"")</f>
        <v/>
      </c>
    </row>
    <row r="808" spans="1:32" s="1" customFormat="1" ht="19.7" customHeight="1" x14ac:dyDescent="0.2">
      <c r="A808" s="9" t="s">
        <v>30</v>
      </c>
      <c r="B808" s="9" t="s">
        <v>31</v>
      </c>
      <c r="C808" s="9" t="s">
        <v>5708</v>
      </c>
      <c r="D808" s="9" t="s">
        <v>33</v>
      </c>
      <c r="E808" s="9"/>
      <c r="F808" s="9" t="s">
        <v>510</v>
      </c>
      <c r="G808" s="9" t="s">
        <v>511</v>
      </c>
      <c r="H808" s="13" t="str">
        <f>IF($D808="BANCADA ESTADUAL (RP 7)","BANCADA ESTADUAL",IF($D808="RELATOR (RP 9)","COMISSÃO MISTA DO CONGRESSO",IFERROR(_xlfn.XLOOKUP($G808,$AH:$AH,$AI:$AI),IFERROR(_xlfn.XLOOKUP($G808,'2021'!$F:$F,'2021'!$G:$G),IFERROR(_xlfn.XLOOKUP($G808,'2022'!$G:$G,'2022'!$H:$H),IFERROR(_xlfn.XLOOKUP($G808,'2023'!$G:$G,'2023'!$H:$H),IFERROR(_xlfn.XLOOKUP($G808,'2019'!$G:$G,'2019'!$H:$H),IFERROR(_xlfn.XLOOKUP($G808,'2024'!$G:$G,'2024'!$H:$H),IFERROR(_xlfn.XLOOKUP($G808,'2025'!$G:$G,'2025'!$H:$H),IFERROR(_xlfn.XLOOKUP($G808,'2026'!$G:$G,'2026'!$H:$H),""))))))))))</f>
        <v>SENADOR</v>
      </c>
      <c r="I808" s="9" t="s">
        <v>512</v>
      </c>
      <c r="J808" s="9" t="s">
        <v>69</v>
      </c>
      <c r="K808" s="9" t="s">
        <v>40</v>
      </c>
      <c r="L808" s="9" t="s">
        <v>41</v>
      </c>
      <c r="M808" s="9" t="s">
        <v>59</v>
      </c>
      <c r="N808" s="9" t="s">
        <v>5252</v>
      </c>
      <c r="O808" s="9" t="s">
        <v>118</v>
      </c>
      <c r="P808" s="9" t="s">
        <v>45</v>
      </c>
      <c r="Q808" s="9" t="s">
        <v>46</v>
      </c>
      <c r="R808" s="9" t="s">
        <v>47</v>
      </c>
      <c r="S808" s="9" t="s">
        <v>5210</v>
      </c>
      <c r="T808" s="9" t="s">
        <v>75</v>
      </c>
      <c r="U808" s="9" t="s">
        <v>76</v>
      </c>
      <c r="V808" s="9" t="s">
        <v>75</v>
      </c>
      <c r="W808" s="9" t="s">
        <v>51</v>
      </c>
      <c r="X808" s="9" t="s">
        <v>52</v>
      </c>
      <c r="Y808" s="9" t="s">
        <v>53</v>
      </c>
      <c r="Z808" s="9" t="s">
        <v>5207</v>
      </c>
      <c r="AA808" s="9" t="s">
        <v>55</v>
      </c>
      <c r="AB808" s="9" t="s">
        <v>5248</v>
      </c>
      <c r="AC808" s="12">
        <v>175000</v>
      </c>
      <c r="AD808" s="6"/>
      <c r="AE808" s="10" t="str" cm="1">
        <f t="array" aca="1" ref="AE808" ca="1">IFERROR(_xlfn.XLOOKUP(MID(CELL("filename",$A$1),FIND("]",CELL("filename",$A$1))+1,255)&amp;"|"&amp;$C808,Fonte_OM_Objeto!$G:$G,Fonte_OM_Objeto!$J:$J),"")</f>
        <v/>
      </c>
      <c r="AF808" s="10" t="str" cm="1">
        <f t="array" aca="1" ref="AF808" ca="1">IFERROR(_xlfn.XLOOKUP(MID(CELL("filename",$A$1),FIND("]",CELL("filename",$A$1))+1,255)&amp;"|"&amp;$C808,Fonte_OM_Objeto!$G:$G,Fonte_OM_Objeto!$K:$K),"")</f>
        <v/>
      </c>
    </row>
    <row r="809" spans="1:32" s="1" customFormat="1" ht="19.7" customHeight="1" x14ac:dyDescent="0.2">
      <c r="A809" s="9" t="s">
        <v>30</v>
      </c>
      <c r="B809" s="9" t="s">
        <v>31</v>
      </c>
      <c r="C809" s="9" t="s">
        <v>5707</v>
      </c>
      <c r="D809" s="9" t="s">
        <v>33</v>
      </c>
      <c r="E809" s="9"/>
      <c r="F809" s="9" t="s">
        <v>510</v>
      </c>
      <c r="G809" s="9" t="s">
        <v>511</v>
      </c>
      <c r="H809" s="13" t="str">
        <f>IF($D809="BANCADA ESTADUAL (RP 7)","BANCADA ESTADUAL",IF($D809="RELATOR (RP 9)","COMISSÃO MISTA DO CONGRESSO",IFERROR(_xlfn.XLOOKUP($G809,$AH:$AH,$AI:$AI),IFERROR(_xlfn.XLOOKUP($G809,'2021'!$F:$F,'2021'!$G:$G),IFERROR(_xlfn.XLOOKUP($G809,'2022'!$G:$G,'2022'!$H:$H),IFERROR(_xlfn.XLOOKUP($G809,'2023'!$G:$G,'2023'!$H:$H),IFERROR(_xlfn.XLOOKUP($G809,'2019'!$G:$G,'2019'!$H:$H),IFERROR(_xlfn.XLOOKUP($G809,'2024'!$G:$G,'2024'!$H:$H),IFERROR(_xlfn.XLOOKUP($G809,'2025'!$G:$G,'2025'!$H:$H),IFERROR(_xlfn.XLOOKUP($G809,'2026'!$G:$G,'2026'!$H:$H),""))))))))))</f>
        <v>SENADOR</v>
      </c>
      <c r="I809" s="9" t="s">
        <v>512</v>
      </c>
      <c r="J809" s="9" t="s">
        <v>69</v>
      </c>
      <c r="K809" s="9" t="s">
        <v>40</v>
      </c>
      <c r="L809" s="9" t="s">
        <v>41</v>
      </c>
      <c r="M809" s="9" t="s">
        <v>232</v>
      </c>
      <c r="N809" s="9" t="s">
        <v>233</v>
      </c>
      <c r="O809" s="9" t="s">
        <v>5690</v>
      </c>
      <c r="P809" s="9" t="s">
        <v>45</v>
      </c>
      <c r="Q809" s="9" t="s">
        <v>235</v>
      </c>
      <c r="R809" s="9" t="s">
        <v>45</v>
      </c>
      <c r="S809" s="9" t="s">
        <v>5277</v>
      </c>
      <c r="T809" s="9" t="s">
        <v>884</v>
      </c>
      <c r="U809" s="9" t="s">
        <v>512</v>
      </c>
      <c r="V809" s="9" t="s">
        <v>5238</v>
      </c>
      <c r="W809" s="9" t="s">
        <v>51</v>
      </c>
      <c r="X809" s="9" t="s">
        <v>102</v>
      </c>
      <c r="Y809" s="9" t="s">
        <v>53</v>
      </c>
      <c r="Z809" s="9" t="s">
        <v>54</v>
      </c>
      <c r="AA809" s="9" t="s">
        <v>55</v>
      </c>
      <c r="AB809" s="9" t="s">
        <v>5248</v>
      </c>
      <c r="AC809" s="12">
        <v>0</v>
      </c>
      <c r="AD809" s="6"/>
      <c r="AE809" s="10" t="str" cm="1">
        <f t="array" aca="1" ref="AE809" ca="1">IFERROR(_xlfn.XLOOKUP(MID(CELL("filename",$A$1),FIND("]",CELL("filename",$A$1))+1,255)&amp;"|"&amp;$C809,Fonte_OM_Objeto!$G:$G,Fonte_OM_Objeto!$J:$J),"")</f>
        <v/>
      </c>
      <c r="AF809" s="10" t="str" cm="1">
        <f t="array" aca="1" ref="AF809" ca="1">IFERROR(_xlfn.XLOOKUP(MID(CELL("filename",$A$1),FIND("]",CELL("filename",$A$1))+1,255)&amp;"|"&amp;$C809,Fonte_OM_Objeto!$G:$G,Fonte_OM_Objeto!$K:$K),"")</f>
        <v/>
      </c>
    </row>
    <row r="810" spans="1:32" s="1" customFormat="1" ht="19.7" customHeight="1" x14ac:dyDescent="0.2">
      <c r="A810" s="9" t="s">
        <v>30</v>
      </c>
      <c r="B810" s="9" t="s">
        <v>31</v>
      </c>
      <c r="C810" s="9" t="s">
        <v>5707</v>
      </c>
      <c r="D810" s="9" t="s">
        <v>33</v>
      </c>
      <c r="E810" s="9"/>
      <c r="F810" s="9" t="s">
        <v>510</v>
      </c>
      <c r="G810" s="9" t="s">
        <v>511</v>
      </c>
      <c r="H810" s="13" t="str">
        <f>IF($D810="BANCADA ESTADUAL (RP 7)","BANCADA ESTADUAL",IF($D810="RELATOR (RP 9)","COMISSÃO MISTA DO CONGRESSO",IFERROR(_xlfn.XLOOKUP($G810,$AH:$AH,$AI:$AI),IFERROR(_xlfn.XLOOKUP($G810,'2021'!$F:$F,'2021'!$G:$G),IFERROR(_xlfn.XLOOKUP($G810,'2022'!$G:$G,'2022'!$H:$H),IFERROR(_xlfn.XLOOKUP($G810,'2023'!$G:$G,'2023'!$H:$H),IFERROR(_xlfn.XLOOKUP($G810,'2019'!$G:$G,'2019'!$H:$H),IFERROR(_xlfn.XLOOKUP($G810,'2024'!$G:$G,'2024'!$H:$H),IFERROR(_xlfn.XLOOKUP($G810,'2025'!$G:$G,'2025'!$H:$H),IFERROR(_xlfn.XLOOKUP($G810,'2026'!$G:$G,'2026'!$H:$H),""))))))))))</f>
        <v>SENADOR</v>
      </c>
      <c r="I810" s="9" t="s">
        <v>512</v>
      </c>
      <c r="J810" s="9" t="s">
        <v>69</v>
      </c>
      <c r="K810" s="9" t="s">
        <v>40</v>
      </c>
      <c r="L810" s="9" t="s">
        <v>41</v>
      </c>
      <c r="M810" s="9" t="s">
        <v>232</v>
      </c>
      <c r="N810" s="9" t="s">
        <v>233</v>
      </c>
      <c r="O810" s="9" t="s">
        <v>5690</v>
      </c>
      <c r="P810" s="9" t="s">
        <v>45</v>
      </c>
      <c r="Q810" s="9" t="s">
        <v>235</v>
      </c>
      <c r="R810" s="9" t="s">
        <v>45</v>
      </c>
      <c r="S810" s="9" t="s">
        <v>5277</v>
      </c>
      <c r="T810" s="9" t="s">
        <v>884</v>
      </c>
      <c r="U810" s="9" t="s">
        <v>512</v>
      </c>
      <c r="V810" s="9" t="s">
        <v>5238</v>
      </c>
      <c r="W810" s="9" t="s">
        <v>51</v>
      </c>
      <c r="X810" s="9" t="s">
        <v>52</v>
      </c>
      <c r="Y810" s="9" t="s">
        <v>5275</v>
      </c>
      <c r="Z810" s="9" t="s">
        <v>54</v>
      </c>
      <c r="AA810" s="9" t="s">
        <v>55</v>
      </c>
      <c r="AB810" s="9" t="s">
        <v>5248</v>
      </c>
      <c r="AC810" s="12">
        <v>0</v>
      </c>
      <c r="AD810" s="6"/>
      <c r="AE810" s="10" t="str" cm="1">
        <f t="array" aca="1" ref="AE810" ca="1">IFERROR(_xlfn.XLOOKUP(MID(CELL("filename",$A$1),FIND("]",CELL("filename",$A$1))+1,255)&amp;"|"&amp;$C810,Fonte_OM_Objeto!$G:$G,Fonte_OM_Objeto!$J:$J),"")</f>
        <v/>
      </c>
      <c r="AF810" s="10" t="str" cm="1">
        <f t="array" aca="1" ref="AF810" ca="1">IFERROR(_xlfn.XLOOKUP(MID(CELL("filename",$A$1),FIND("]",CELL("filename",$A$1))+1,255)&amp;"|"&amp;$C810,Fonte_OM_Objeto!$G:$G,Fonte_OM_Objeto!$K:$K),"")</f>
        <v/>
      </c>
    </row>
    <row r="811" spans="1:32" s="1" customFormat="1" ht="19.7" customHeight="1" x14ac:dyDescent="0.2">
      <c r="A811" s="9" t="s">
        <v>30</v>
      </c>
      <c r="B811" s="9" t="s">
        <v>31</v>
      </c>
      <c r="C811" s="9" t="s">
        <v>5706</v>
      </c>
      <c r="D811" s="9" t="s">
        <v>33</v>
      </c>
      <c r="E811" s="9"/>
      <c r="F811" s="9" t="s">
        <v>510</v>
      </c>
      <c r="G811" s="9" t="s">
        <v>511</v>
      </c>
      <c r="H811" s="13" t="str">
        <f>IF($D811="BANCADA ESTADUAL (RP 7)","BANCADA ESTADUAL",IF($D811="RELATOR (RP 9)","COMISSÃO MISTA DO CONGRESSO",IFERROR(_xlfn.XLOOKUP($G811,$AH:$AH,$AI:$AI),IFERROR(_xlfn.XLOOKUP($G811,'2021'!$F:$F,'2021'!$G:$G),IFERROR(_xlfn.XLOOKUP($G811,'2022'!$G:$G,'2022'!$H:$H),IFERROR(_xlfn.XLOOKUP($G811,'2023'!$G:$G,'2023'!$H:$H),IFERROR(_xlfn.XLOOKUP($G811,'2019'!$G:$G,'2019'!$H:$H),IFERROR(_xlfn.XLOOKUP($G811,'2024'!$G:$G,'2024'!$H:$H),IFERROR(_xlfn.XLOOKUP($G811,'2025'!$G:$G,'2025'!$H:$H),IFERROR(_xlfn.XLOOKUP($G811,'2026'!$G:$G,'2026'!$H:$H),""))))))))))</f>
        <v>SENADOR</v>
      </c>
      <c r="I811" s="9" t="s">
        <v>512</v>
      </c>
      <c r="J811" s="9" t="s">
        <v>69</v>
      </c>
      <c r="K811" s="9" t="s">
        <v>40</v>
      </c>
      <c r="L811" s="9" t="s">
        <v>41</v>
      </c>
      <c r="M811" s="9" t="s">
        <v>59</v>
      </c>
      <c r="N811" s="9" t="s">
        <v>5252</v>
      </c>
      <c r="O811" s="9" t="s">
        <v>5256</v>
      </c>
      <c r="P811" s="9" t="s">
        <v>45</v>
      </c>
      <c r="Q811" s="9" t="s">
        <v>62</v>
      </c>
      <c r="R811" s="9" t="s">
        <v>45</v>
      </c>
      <c r="S811" s="9" t="s">
        <v>5218</v>
      </c>
      <c r="T811" s="9" t="s">
        <v>75</v>
      </c>
      <c r="U811" s="9" t="s">
        <v>76</v>
      </c>
      <c r="V811" s="9" t="s">
        <v>75</v>
      </c>
      <c r="W811" s="9" t="s">
        <v>51</v>
      </c>
      <c r="X811" s="9" t="s">
        <v>52</v>
      </c>
      <c r="Y811" s="9" t="s">
        <v>53</v>
      </c>
      <c r="Z811" s="9" t="s">
        <v>5207</v>
      </c>
      <c r="AA811" s="9" t="s">
        <v>55</v>
      </c>
      <c r="AB811" s="9" t="s">
        <v>5248</v>
      </c>
      <c r="AC811" s="12">
        <v>0</v>
      </c>
      <c r="AD811" s="6"/>
      <c r="AE811" s="10" t="str" cm="1">
        <f t="array" aca="1" ref="AE811" ca="1">IFERROR(_xlfn.XLOOKUP(MID(CELL("filename",$A$1),FIND("]",CELL("filename",$A$1))+1,255)&amp;"|"&amp;$C811,Fonte_OM_Objeto!$G:$G,Fonte_OM_Objeto!$J:$J),"")</f>
        <v/>
      </c>
      <c r="AF811" s="10" t="str" cm="1">
        <f t="array" aca="1" ref="AF811" ca="1">IFERROR(_xlfn.XLOOKUP(MID(CELL("filename",$A$1),FIND("]",CELL("filename",$A$1))+1,255)&amp;"|"&amp;$C811,Fonte_OM_Objeto!$G:$G,Fonte_OM_Objeto!$K:$K),"")</f>
        <v/>
      </c>
    </row>
    <row r="812" spans="1:32" s="1" customFormat="1" ht="19.7" customHeight="1" x14ac:dyDescent="0.2">
      <c r="A812" s="9" t="s">
        <v>30</v>
      </c>
      <c r="B812" s="9" t="s">
        <v>31</v>
      </c>
      <c r="C812" s="9" t="s">
        <v>5705</v>
      </c>
      <c r="D812" s="9" t="s">
        <v>33</v>
      </c>
      <c r="E812" s="9"/>
      <c r="F812" s="9" t="s">
        <v>510</v>
      </c>
      <c r="G812" s="9" t="s">
        <v>511</v>
      </c>
      <c r="H812" s="13" t="str">
        <f>IF($D812="BANCADA ESTADUAL (RP 7)","BANCADA ESTADUAL",IF($D812="RELATOR (RP 9)","COMISSÃO MISTA DO CONGRESSO",IFERROR(_xlfn.XLOOKUP($G812,$AH:$AH,$AI:$AI),IFERROR(_xlfn.XLOOKUP($G812,'2021'!$F:$F,'2021'!$G:$G),IFERROR(_xlfn.XLOOKUP($G812,'2022'!$G:$G,'2022'!$H:$H),IFERROR(_xlfn.XLOOKUP($G812,'2023'!$G:$G,'2023'!$H:$H),IFERROR(_xlfn.XLOOKUP($G812,'2019'!$G:$G,'2019'!$H:$H),IFERROR(_xlfn.XLOOKUP($G812,'2024'!$G:$G,'2024'!$H:$H),IFERROR(_xlfn.XLOOKUP($G812,'2025'!$G:$G,'2025'!$H:$H),IFERROR(_xlfn.XLOOKUP($G812,'2026'!$G:$G,'2026'!$H:$H),""))))))))))</f>
        <v>SENADOR</v>
      </c>
      <c r="I812" s="9" t="s">
        <v>512</v>
      </c>
      <c r="J812" s="9" t="s">
        <v>69</v>
      </c>
      <c r="K812" s="9" t="s">
        <v>40</v>
      </c>
      <c r="L812" s="9" t="s">
        <v>41</v>
      </c>
      <c r="M812" s="9" t="s">
        <v>232</v>
      </c>
      <c r="N812" s="9" t="s">
        <v>233</v>
      </c>
      <c r="O812" s="9" t="s">
        <v>5690</v>
      </c>
      <c r="P812" s="9" t="s">
        <v>45</v>
      </c>
      <c r="Q812" s="9" t="s">
        <v>235</v>
      </c>
      <c r="R812" s="9" t="s">
        <v>45</v>
      </c>
      <c r="S812" s="9" t="s">
        <v>5277</v>
      </c>
      <c r="T812" s="9" t="s">
        <v>884</v>
      </c>
      <c r="U812" s="9" t="s">
        <v>512</v>
      </c>
      <c r="V812" s="9" t="s">
        <v>5238</v>
      </c>
      <c r="W812" s="9" t="s">
        <v>51</v>
      </c>
      <c r="X812" s="9" t="s">
        <v>52</v>
      </c>
      <c r="Y812" s="9" t="s">
        <v>5275</v>
      </c>
      <c r="Z812" s="9" t="s">
        <v>5207</v>
      </c>
      <c r="AA812" s="9" t="s">
        <v>55</v>
      </c>
      <c r="AB812" s="9" t="s">
        <v>5248</v>
      </c>
      <c r="AC812" s="12">
        <v>0</v>
      </c>
      <c r="AD812" s="6"/>
      <c r="AE812" s="10" t="str" cm="1">
        <f t="array" aca="1" ref="AE812" ca="1">IFERROR(_xlfn.XLOOKUP(MID(CELL("filename",$A$1),FIND("]",CELL("filename",$A$1))+1,255)&amp;"|"&amp;$C812,Fonte_OM_Objeto!$G:$G,Fonte_OM_Objeto!$J:$J),"")</f>
        <v/>
      </c>
      <c r="AF812" s="10" t="str" cm="1">
        <f t="array" aca="1" ref="AF812" ca="1">IFERROR(_xlfn.XLOOKUP(MID(CELL("filename",$A$1),FIND("]",CELL("filename",$A$1))+1,255)&amp;"|"&amp;$C812,Fonte_OM_Objeto!$G:$G,Fonte_OM_Objeto!$K:$K),"")</f>
        <v/>
      </c>
    </row>
    <row r="813" spans="1:32" s="1" customFormat="1" ht="19.7" customHeight="1" x14ac:dyDescent="0.2">
      <c r="A813" s="9" t="s">
        <v>30</v>
      </c>
      <c r="B813" s="9" t="s">
        <v>31</v>
      </c>
      <c r="C813" s="9" t="s">
        <v>514</v>
      </c>
      <c r="D813" s="9" t="s">
        <v>33</v>
      </c>
      <c r="E813" s="9"/>
      <c r="F813" s="9" t="s">
        <v>510</v>
      </c>
      <c r="G813" s="9" t="s">
        <v>511</v>
      </c>
      <c r="H813" s="13" t="str">
        <f>IF($D813="BANCADA ESTADUAL (RP 7)","BANCADA ESTADUAL",IF($D813="RELATOR (RP 9)","COMISSÃO MISTA DO CONGRESSO",IFERROR(_xlfn.XLOOKUP($G813,$AH:$AH,$AI:$AI),IFERROR(_xlfn.XLOOKUP($G813,'2021'!$F:$F,'2021'!$G:$G),IFERROR(_xlfn.XLOOKUP($G813,'2022'!$G:$G,'2022'!$H:$H),IFERROR(_xlfn.XLOOKUP($G813,'2023'!$G:$G,'2023'!$H:$H),IFERROR(_xlfn.XLOOKUP($G813,'2019'!$G:$G,'2019'!$H:$H),IFERROR(_xlfn.XLOOKUP($G813,'2024'!$G:$G,'2024'!$H:$H),IFERROR(_xlfn.XLOOKUP($G813,'2025'!$G:$G,'2025'!$H:$H),IFERROR(_xlfn.XLOOKUP($G813,'2026'!$G:$G,'2026'!$H:$H),""))))))))))</f>
        <v>SENADOR</v>
      </c>
      <c r="I813" s="9" t="s">
        <v>512</v>
      </c>
      <c r="J813" s="9" t="s">
        <v>69</v>
      </c>
      <c r="K813" s="9" t="s">
        <v>40</v>
      </c>
      <c r="L813" s="9" t="s">
        <v>41</v>
      </c>
      <c r="M813" s="9" t="s">
        <v>232</v>
      </c>
      <c r="N813" s="9" t="s">
        <v>233</v>
      </c>
      <c r="O813" s="9" t="s">
        <v>5690</v>
      </c>
      <c r="P813" s="9" t="s">
        <v>45</v>
      </c>
      <c r="Q813" s="9" t="s">
        <v>235</v>
      </c>
      <c r="R813" s="9" t="s">
        <v>45</v>
      </c>
      <c r="S813" s="9" t="s">
        <v>5277</v>
      </c>
      <c r="T813" s="9" t="s">
        <v>884</v>
      </c>
      <c r="U813" s="9" t="s">
        <v>512</v>
      </c>
      <c r="V813" s="9" t="s">
        <v>5238</v>
      </c>
      <c r="W813" s="9" t="s">
        <v>51</v>
      </c>
      <c r="X813" s="9" t="s">
        <v>52</v>
      </c>
      <c r="Y813" s="9" t="s">
        <v>5275</v>
      </c>
      <c r="Z813" s="9" t="s">
        <v>5207</v>
      </c>
      <c r="AA813" s="9" t="s">
        <v>55</v>
      </c>
      <c r="AB813" s="9" t="s">
        <v>5234</v>
      </c>
      <c r="AC813" s="12">
        <v>0</v>
      </c>
      <c r="AD813" s="6"/>
      <c r="AE813" s="10" t="str" cm="1">
        <f t="array" aca="1" ref="AE813" ca="1">IFERROR(_xlfn.XLOOKUP(MID(CELL("filename",$A$1),FIND("]",CELL("filename",$A$1))+1,255)&amp;"|"&amp;$C813,Fonte_OM_Objeto!$G:$G,Fonte_OM_Objeto!$J:$J),"")</f>
        <v/>
      </c>
      <c r="AF813" s="10" t="str" cm="1">
        <f t="array" aca="1" ref="AF813" ca="1">IFERROR(_xlfn.XLOOKUP(MID(CELL("filename",$A$1),FIND("]",CELL("filename",$A$1))+1,255)&amp;"|"&amp;$C813,Fonte_OM_Objeto!$G:$G,Fonte_OM_Objeto!$K:$K),"")</f>
        <v/>
      </c>
    </row>
    <row r="814" spans="1:32" s="1" customFormat="1" ht="19.7" customHeight="1" x14ac:dyDescent="0.2">
      <c r="A814" s="9" t="s">
        <v>30</v>
      </c>
      <c r="B814" s="9" t="s">
        <v>31</v>
      </c>
      <c r="C814" s="9" t="s">
        <v>4497</v>
      </c>
      <c r="D814" s="9" t="s">
        <v>33</v>
      </c>
      <c r="E814" s="9"/>
      <c r="F814" s="9" t="s">
        <v>2971</v>
      </c>
      <c r="G814" s="9" t="s">
        <v>2970</v>
      </c>
      <c r="H814" s="13" t="str">
        <f>IF($D814="BANCADA ESTADUAL (RP 7)","BANCADA ESTADUAL",IF($D814="RELATOR (RP 9)","COMISSÃO MISTA DO CONGRESSO",IFERROR(_xlfn.XLOOKUP($G814,$AH:$AH,$AI:$AI),IFERROR(_xlfn.XLOOKUP($G814,'2021'!$F:$F,'2021'!$G:$G),IFERROR(_xlfn.XLOOKUP($G814,'2022'!$G:$G,'2022'!$H:$H),IFERROR(_xlfn.XLOOKUP($G814,'2023'!$G:$G,'2023'!$H:$H),IFERROR(_xlfn.XLOOKUP($G814,'2019'!$G:$G,'2019'!$H:$H),IFERROR(_xlfn.XLOOKUP($G814,'2024'!$G:$G,'2024'!$H:$H),IFERROR(_xlfn.XLOOKUP($G814,'2025'!$G:$G,'2025'!$H:$H),IFERROR(_xlfn.XLOOKUP($G814,'2026'!$G:$G,'2026'!$H:$H),""))))))))))</f>
        <v>SENADOR</v>
      </c>
      <c r="I814" s="9" t="s">
        <v>172</v>
      </c>
      <c r="J814" s="9" t="s">
        <v>82</v>
      </c>
      <c r="K814" s="9" t="s">
        <v>40</v>
      </c>
      <c r="L814" s="9" t="s">
        <v>41</v>
      </c>
      <c r="M814" s="9" t="s">
        <v>70</v>
      </c>
      <c r="N814" s="9" t="s">
        <v>71</v>
      </c>
      <c r="O814" s="9" t="s">
        <v>2326</v>
      </c>
      <c r="P814" s="9" t="s">
        <v>45</v>
      </c>
      <c r="Q814" s="9" t="s">
        <v>62</v>
      </c>
      <c r="R814" s="9" t="s">
        <v>45</v>
      </c>
      <c r="S814" s="9" t="s">
        <v>5208</v>
      </c>
      <c r="T814" s="9" t="s">
        <v>75</v>
      </c>
      <c r="U814" s="9" t="s">
        <v>76</v>
      </c>
      <c r="V814" s="9" t="s">
        <v>75</v>
      </c>
      <c r="W814" s="9" t="s">
        <v>51</v>
      </c>
      <c r="X814" s="9" t="s">
        <v>102</v>
      </c>
      <c r="Y814" s="9" t="s">
        <v>53</v>
      </c>
      <c r="Z814" s="9" t="s">
        <v>54</v>
      </c>
      <c r="AA814" s="9" t="s">
        <v>55</v>
      </c>
      <c r="AB814" s="9" t="s">
        <v>5248</v>
      </c>
      <c r="AC814" s="12">
        <v>500000</v>
      </c>
      <c r="AD814" s="6"/>
      <c r="AE814" s="10" t="str" cm="1">
        <f t="array" aca="1" ref="AE814" ca="1">IFERROR(_xlfn.XLOOKUP(MID(CELL("filename",$A$1),FIND("]",CELL("filename",$A$1))+1,255)&amp;"|"&amp;$C814,Fonte_OM_Objeto!$G:$G,Fonte_OM_Objeto!$J:$J),"")</f>
        <v/>
      </c>
      <c r="AF814" s="10" t="str" cm="1">
        <f t="array" aca="1" ref="AF814" ca="1">IFERROR(_xlfn.XLOOKUP(MID(CELL("filename",$A$1),FIND("]",CELL("filename",$A$1))+1,255)&amp;"|"&amp;$C814,Fonte_OM_Objeto!$G:$G,Fonte_OM_Objeto!$K:$K),"")</f>
        <v/>
      </c>
    </row>
    <row r="815" spans="1:32" s="1" customFormat="1" ht="19.7" customHeight="1" x14ac:dyDescent="0.2">
      <c r="A815" s="9" t="s">
        <v>30</v>
      </c>
      <c r="B815" s="9" t="s">
        <v>31</v>
      </c>
      <c r="C815" s="9" t="s">
        <v>5704</v>
      </c>
      <c r="D815" s="9" t="s">
        <v>33</v>
      </c>
      <c r="E815" s="9"/>
      <c r="F815" s="9" t="s">
        <v>2971</v>
      </c>
      <c r="G815" s="9" t="s">
        <v>2970</v>
      </c>
      <c r="H815" s="13" t="str">
        <f>IF($D815="BANCADA ESTADUAL (RP 7)","BANCADA ESTADUAL",IF($D815="RELATOR (RP 9)","COMISSÃO MISTA DO CONGRESSO",IFERROR(_xlfn.XLOOKUP($G815,$AH:$AH,$AI:$AI),IFERROR(_xlfn.XLOOKUP($G815,'2021'!$F:$F,'2021'!$G:$G),IFERROR(_xlfn.XLOOKUP($G815,'2022'!$G:$G,'2022'!$H:$H),IFERROR(_xlfn.XLOOKUP($G815,'2023'!$G:$G,'2023'!$H:$H),IFERROR(_xlfn.XLOOKUP($G815,'2019'!$G:$G,'2019'!$H:$H),IFERROR(_xlfn.XLOOKUP($G815,'2024'!$G:$G,'2024'!$H:$H),IFERROR(_xlfn.XLOOKUP($G815,'2025'!$G:$G,'2025'!$H:$H),IFERROR(_xlfn.XLOOKUP($G815,'2026'!$G:$G,'2026'!$H:$H),""))))))))))</f>
        <v>SENADOR</v>
      </c>
      <c r="I815" s="9" t="s">
        <v>172</v>
      </c>
      <c r="J815" s="9" t="s">
        <v>82</v>
      </c>
      <c r="K815" s="9" t="s">
        <v>40</v>
      </c>
      <c r="L815" s="9" t="s">
        <v>41</v>
      </c>
      <c r="M815" s="9" t="s">
        <v>97</v>
      </c>
      <c r="N815" s="9" t="s">
        <v>5264</v>
      </c>
      <c r="O815" s="9" t="s">
        <v>5703</v>
      </c>
      <c r="P815" s="9" t="s">
        <v>45</v>
      </c>
      <c r="Q815" s="9" t="s">
        <v>1646</v>
      </c>
      <c r="R815" s="9" t="s">
        <v>2360</v>
      </c>
      <c r="S815" s="9" t="s">
        <v>5231</v>
      </c>
      <c r="T815" s="9" t="s">
        <v>184</v>
      </c>
      <c r="U815" s="9" t="s">
        <v>172</v>
      </c>
      <c r="V815" s="9" t="s">
        <v>5702</v>
      </c>
      <c r="W815" s="9" t="s">
        <v>51</v>
      </c>
      <c r="X815" s="9" t="s">
        <v>52</v>
      </c>
      <c r="Y815" s="9" t="s">
        <v>53</v>
      </c>
      <c r="Z815" s="9" t="s">
        <v>54</v>
      </c>
      <c r="AA815" s="9" t="s">
        <v>55</v>
      </c>
      <c r="AB815" s="9" t="s">
        <v>5248</v>
      </c>
      <c r="AC815" s="12">
        <v>500000</v>
      </c>
      <c r="AD815" s="6"/>
      <c r="AE815" s="10" t="str" cm="1">
        <f t="array" aca="1" ref="AE815" ca="1">IFERROR(_xlfn.XLOOKUP(MID(CELL("filename",$A$1),FIND("]",CELL("filename",$A$1))+1,255)&amp;"|"&amp;$C815,Fonte_OM_Objeto!$G:$G,Fonte_OM_Objeto!$J:$J),"")</f>
        <v/>
      </c>
      <c r="AF815" s="10" t="str" cm="1">
        <f t="array" aca="1" ref="AF815" ca="1">IFERROR(_xlfn.XLOOKUP(MID(CELL("filename",$A$1),FIND("]",CELL("filename",$A$1))+1,255)&amp;"|"&amp;$C815,Fonte_OM_Objeto!$G:$G,Fonte_OM_Objeto!$K:$K),"")</f>
        <v/>
      </c>
    </row>
    <row r="816" spans="1:32" s="1" customFormat="1" ht="19.7" customHeight="1" x14ac:dyDescent="0.2">
      <c r="A816" s="9" t="s">
        <v>30</v>
      </c>
      <c r="B816" s="9" t="s">
        <v>31</v>
      </c>
      <c r="C816" s="9" t="s">
        <v>2972</v>
      </c>
      <c r="D816" s="9" t="s">
        <v>33</v>
      </c>
      <c r="E816" s="9"/>
      <c r="F816" s="9" t="s">
        <v>2971</v>
      </c>
      <c r="G816" s="9" t="s">
        <v>2970</v>
      </c>
      <c r="H816" s="13" t="str">
        <f>IF($D816="BANCADA ESTADUAL (RP 7)","BANCADA ESTADUAL",IF($D816="RELATOR (RP 9)","COMISSÃO MISTA DO CONGRESSO",IFERROR(_xlfn.XLOOKUP($G816,$AH:$AH,$AI:$AI),IFERROR(_xlfn.XLOOKUP($G816,'2021'!$F:$F,'2021'!$G:$G),IFERROR(_xlfn.XLOOKUP($G816,'2022'!$G:$G,'2022'!$H:$H),IFERROR(_xlfn.XLOOKUP($G816,'2023'!$G:$G,'2023'!$H:$H),IFERROR(_xlfn.XLOOKUP($G816,'2019'!$G:$G,'2019'!$H:$H),IFERROR(_xlfn.XLOOKUP($G816,'2024'!$G:$G,'2024'!$H:$H),IFERROR(_xlfn.XLOOKUP($G816,'2025'!$G:$G,'2025'!$H:$H),IFERROR(_xlfn.XLOOKUP($G816,'2026'!$G:$G,'2026'!$H:$H),""))))))))))</f>
        <v>SENADOR</v>
      </c>
      <c r="I816" s="9" t="s">
        <v>172</v>
      </c>
      <c r="J816" s="9" t="s">
        <v>82</v>
      </c>
      <c r="K816" s="9" t="s">
        <v>40</v>
      </c>
      <c r="L816" s="9" t="s">
        <v>41</v>
      </c>
      <c r="M816" s="9" t="s">
        <v>59</v>
      </c>
      <c r="N816" s="9" t="s">
        <v>5252</v>
      </c>
      <c r="O816" s="9" t="s">
        <v>5246</v>
      </c>
      <c r="P816" s="9" t="s">
        <v>45</v>
      </c>
      <c r="Q816" s="9" t="s">
        <v>46</v>
      </c>
      <c r="R816" s="9" t="s">
        <v>5235</v>
      </c>
      <c r="S816" s="9" t="s">
        <v>5210</v>
      </c>
      <c r="T816" s="9" t="s">
        <v>75</v>
      </c>
      <c r="U816" s="9" t="s">
        <v>76</v>
      </c>
      <c r="V816" s="9" t="s">
        <v>75</v>
      </c>
      <c r="W816" s="9" t="s">
        <v>51</v>
      </c>
      <c r="X816" s="9" t="s">
        <v>102</v>
      </c>
      <c r="Y816" s="9" t="s">
        <v>53</v>
      </c>
      <c r="Z816" s="9" t="s">
        <v>5207</v>
      </c>
      <c r="AA816" s="9" t="s">
        <v>55</v>
      </c>
      <c r="AB816" s="9" t="s">
        <v>5248</v>
      </c>
      <c r="AC816" s="12">
        <v>0</v>
      </c>
      <c r="AD816" s="6"/>
      <c r="AE816" s="10" t="str" cm="1">
        <f t="array" aca="1" ref="AE816" ca="1">IFERROR(_xlfn.XLOOKUP(MID(CELL("filename",$A$1),FIND("]",CELL("filename",$A$1))+1,255)&amp;"|"&amp;$C816,Fonte_OM_Objeto!$G:$G,Fonte_OM_Objeto!$J:$J),"")</f>
        <v/>
      </c>
      <c r="AF816" s="10" t="str" cm="1">
        <f t="array" aca="1" ref="AF816" ca="1">IFERROR(_xlfn.XLOOKUP(MID(CELL("filename",$A$1),FIND("]",CELL("filename",$A$1))+1,255)&amp;"|"&amp;$C816,Fonte_OM_Objeto!$G:$G,Fonte_OM_Objeto!$K:$K),"")</f>
        <v/>
      </c>
    </row>
    <row r="817" spans="1:32" s="1" customFormat="1" ht="19.7" customHeight="1" x14ac:dyDescent="0.2">
      <c r="A817" s="9" t="s">
        <v>30</v>
      </c>
      <c r="B817" s="9" t="s">
        <v>31</v>
      </c>
      <c r="C817" s="9" t="s">
        <v>5701</v>
      </c>
      <c r="D817" s="9" t="s">
        <v>33</v>
      </c>
      <c r="E817" s="9"/>
      <c r="F817" s="9" t="s">
        <v>518</v>
      </c>
      <c r="G817" s="9" t="s">
        <v>519</v>
      </c>
      <c r="H817" s="13" t="str">
        <f>IF($D817="BANCADA ESTADUAL (RP 7)","BANCADA ESTADUAL",IF($D817="RELATOR (RP 9)","COMISSÃO MISTA DO CONGRESSO",IFERROR(_xlfn.XLOOKUP($G817,$AH:$AH,$AI:$AI),IFERROR(_xlfn.XLOOKUP($G817,'2021'!$F:$F,'2021'!$G:$G),IFERROR(_xlfn.XLOOKUP($G817,'2022'!$G:$G,'2022'!$H:$H),IFERROR(_xlfn.XLOOKUP($G817,'2023'!$G:$G,'2023'!$H:$H),IFERROR(_xlfn.XLOOKUP($G817,'2019'!$G:$G,'2019'!$H:$H),IFERROR(_xlfn.XLOOKUP($G817,'2024'!$G:$G,'2024'!$H:$H),IFERROR(_xlfn.XLOOKUP($G817,'2025'!$G:$G,'2025'!$H:$H),IFERROR(_xlfn.XLOOKUP($G817,'2026'!$G:$G,'2026'!$H:$H),""))))))))))</f>
        <v>SENADOR</v>
      </c>
      <c r="I817" s="9" t="s">
        <v>212</v>
      </c>
      <c r="J817" s="9" t="s">
        <v>107</v>
      </c>
      <c r="K817" s="9" t="s">
        <v>40</v>
      </c>
      <c r="L817" s="9" t="s">
        <v>41</v>
      </c>
      <c r="M817" s="9" t="s">
        <v>59</v>
      </c>
      <c r="N817" s="9" t="s">
        <v>5252</v>
      </c>
      <c r="O817" s="9" t="s">
        <v>5246</v>
      </c>
      <c r="P817" s="9" t="s">
        <v>45</v>
      </c>
      <c r="Q817" s="9" t="s">
        <v>46</v>
      </c>
      <c r="R817" s="9" t="s">
        <v>5235</v>
      </c>
      <c r="S817" s="9" t="s">
        <v>5210</v>
      </c>
      <c r="T817" s="9" t="s">
        <v>75</v>
      </c>
      <c r="U817" s="9" t="s">
        <v>76</v>
      </c>
      <c r="V817" s="9" t="s">
        <v>75</v>
      </c>
      <c r="W817" s="9" t="s">
        <v>51</v>
      </c>
      <c r="X817" s="9" t="s">
        <v>52</v>
      </c>
      <c r="Y817" s="9" t="s">
        <v>53</v>
      </c>
      <c r="Z817" s="9" t="s">
        <v>5207</v>
      </c>
      <c r="AA817" s="9" t="s">
        <v>55</v>
      </c>
      <c r="AB817" s="9" t="s">
        <v>5248</v>
      </c>
      <c r="AC817" s="12">
        <v>0</v>
      </c>
      <c r="AD817" s="6"/>
      <c r="AE817" s="10" t="str" cm="1">
        <f t="array" aca="1" ref="AE817" ca="1">IFERROR(_xlfn.XLOOKUP(MID(CELL("filename",$A$1),FIND("]",CELL("filename",$A$1))+1,255)&amp;"|"&amp;$C817,Fonte_OM_Objeto!$G:$G,Fonte_OM_Objeto!$J:$J),"")</f>
        <v/>
      </c>
      <c r="AF817" s="10" t="str" cm="1">
        <f t="array" aca="1" ref="AF817" ca="1">IFERROR(_xlfn.XLOOKUP(MID(CELL("filename",$A$1),FIND("]",CELL("filename",$A$1))+1,255)&amp;"|"&amp;$C817,Fonte_OM_Objeto!$G:$G,Fonte_OM_Objeto!$K:$K),"")</f>
        <v/>
      </c>
    </row>
    <row r="818" spans="1:32" s="1" customFormat="1" ht="19.7" customHeight="1" x14ac:dyDescent="0.2">
      <c r="A818" s="9" t="s">
        <v>30</v>
      </c>
      <c r="B818" s="9" t="s">
        <v>31</v>
      </c>
      <c r="C818" s="9" t="s">
        <v>5700</v>
      </c>
      <c r="D818" s="9" t="s">
        <v>33</v>
      </c>
      <c r="E818" s="9"/>
      <c r="F818" s="9" t="s">
        <v>4489</v>
      </c>
      <c r="G818" s="9" t="s">
        <v>4488</v>
      </c>
      <c r="H818" s="13" t="str">
        <f>IF($D818="BANCADA ESTADUAL (RP 7)","BANCADA ESTADUAL",IF($D818="RELATOR (RP 9)","COMISSÃO MISTA DO CONGRESSO",IFERROR(_xlfn.XLOOKUP($G818,$AH:$AH,$AI:$AI),IFERROR(_xlfn.XLOOKUP($G818,'2021'!$F:$F,'2021'!$G:$G),IFERROR(_xlfn.XLOOKUP($G818,'2022'!$G:$G,'2022'!$H:$H),IFERROR(_xlfn.XLOOKUP($G818,'2023'!$G:$G,'2023'!$H:$H),IFERROR(_xlfn.XLOOKUP($G818,'2019'!$G:$G,'2019'!$H:$H),IFERROR(_xlfn.XLOOKUP($G818,'2024'!$G:$G,'2024'!$H:$H),IFERROR(_xlfn.XLOOKUP($G818,'2025'!$G:$G,'2025'!$H:$H),IFERROR(_xlfn.XLOOKUP($G818,'2026'!$G:$G,'2026'!$H:$H),""))))))))))</f>
        <v>SENADOR</v>
      </c>
      <c r="I818" s="9" t="s">
        <v>144</v>
      </c>
      <c r="J818" s="9" t="s">
        <v>173</v>
      </c>
      <c r="K818" s="9" t="s">
        <v>40</v>
      </c>
      <c r="L818" s="9" t="s">
        <v>41</v>
      </c>
      <c r="M818" s="9" t="s">
        <v>59</v>
      </c>
      <c r="N818" s="9" t="s">
        <v>5252</v>
      </c>
      <c r="O818" s="9" t="s">
        <v>2347</v>
      </c>
      <c r="P818" s="9" t="s">
        <v>45</v>
      </c>
      <c r="Q818" s="9" t="s">
        <v>62</v>
      </c>
      <c r="R818" s="9" t="s">
        <v>45</v>
      </c>
      <c r="S818" s="9" t="s">
        <v>5218</v>
      </c>
      <c r="T818" s="9" t="s">
        <v>75</v>
      </c>
      <c r="U818" s="9" t="s">
        <v>76</v>
      </c>
      <c r="V818" s="9" t="s">
        <v>75</v>
      </c>
      <c r="W818" s="9" t="s">
        <v>51</v>
      </c>
      <c r="X818" s="9" t="s">
        <v>52</v>
      </c>
      <c r="Y818" s="9" t="s">
        <v>53</v>
      </c>
      <c r="Z818" s="9" t="s">
        <v>5207</v>
      </c>
      <c r="AA818" s="9" t="s">
        <v>55</v>
      </c>
      <c r="AB818" s="9" t="s">
        <v>5248</v>
      </c>
      <c r="AC818" s="12">
        <v>350000</v>
      </c>
      <c r="AD818" s="6"/>
      <c r="AE818" s="10" t="str" cm="1">
        <f t="array" aca="1" ref="AE818" ca="1">IFERROR(_xlfn.XLOOKUP(MID(CELL("filename",$A$1),FIND("]",CELL("filename",$A$1))+1,255)&amp;"|"&amp;$C818,Fonte_OM_Objeto!$G:$G,Fonte_OM_Objeto!$J:$J),"")</f>
        <v/>
      </c>
      <c r="AF818" s="10" t="str" cm="1">
        <f t="array" aca="1" ref="AF818" ca="1">IFERROR(_xlfn.XLOOKUP(MID(CELL("filename",$A$1),FIND("]",CELL("filename",$A$1))+1,255)&amp;"|"&amp;$C818,Fonte_OM_Objeto!$G:$G,Fonte_OM_Objeto!$K:$K),"")</f>
        <v/>
      </c>
    </row>
    <row r="819" spans="1:32" s="1" customFormat="1" ht="19.7" customHeight="1" x14ac:dyDescent="0.2">
      <c r="A819" s="9" t="s">
        <v>30</v>
      </c>
      <c r="B819" s="9" t="s">
        <v>31</v>
      </c>
      <c r="C819" s="9" t="s">
        <v>5699</v>
      </c>
      <c r="D819" s="9" t="s">
        <v>33</v>
      </c>
      <c r="E819" s="9"/>
      <c r="F819" s="9" t="s">
        <v>5010</v>
      </c>
      <c r="G819" s="9" t="s">
        <v>5009</v>
      </c>
      <c r="H819" s="13" t="str">
        <f>IF($D819="BANCADA ESTADUAL (RP 7)","BANCADA ESTADUAL",IF($D819="RELATOR (RP 9)","COMISSÃO MISTA DO CONGRESSO",IFERROR(_xlfn.XLOOKUP($G819,$AH:$AH,$AI:$AI),IFERROR(_xlfn.XLOOKUP($G819,'2021'!$F:$F,'2021'!$G:$G),IFERROR(_xlfn.XLOOKUP($G819,'2022'!$G:$G,'2022'!$H:$H),IFERROR(_xlfn.XLOOKUP($G819,'2023'!$G:$G,'2023'!$H:$H),IFERROR(_xlfn.XLOOKUP($G819,'2019'!$G:$G,'2019'!$H:$H),IFERROR(_xlfn.XLOOKUP($G819,'2024'!$G:$G,'2024'!$H:$H),IFERROR(_xlfn.XLOOKUP($G819,'2025'!$G:$G,'2025'!$H:$H),IFERROR(_xlfn.XLOOKUP($G819,'2026'!$G:$G,'2026'!$H:$H),""))))))))))</f>
        <v>SENADOR</v>
      </c>
      <c r="I819" s="9" t="s">
        <v>828</v>
      </c>
      <c r="J819" s="9" t="s">
        <v>5633</v>
      </c>
      <c r="K819" s="9" t="s">
        <v>40</v>
      </c>
      <c r="L819" s="9" t="s">
        <v>41</v>
      </c>
      <c r="M819" s="9" t="s">
        <v>232</v>
      </c>
      <c r="N819" s="9" t="s">
        <v>233</v>
      </c>
      <c r="O819" s="9" t="s">
        <v>5698</v>
      </c>
      <c r="P819" s="9" t="s">
        <v>45</v>
      </c>
      <c r="Q819" s="9" t="s">
        <v>235</v>
      </c>
      <c r="R819" s="9" t="s">
        <v>45</v>
      </c>
      <c r="S819" s="9" t="s">
        <v>5277</v>
      </c>
      <c r="T819" s="9" t="s">
        <v>5697</v>
      </c>
      <c r="U819" s="9" t="s">
        <v>828</v>
      </c>
      <c r="V819" s="9" t="s">
        <v>5696</v>
      </c>
      <c r="W819" s="9" t="s">
        <v>51</v>
      </c>
      <c r="X819" s="9" t="s">
        <v>52</v>
      </c>
      <c r="Y819" s="9" t="s">
        <v>5275</v>
      </c>
      <c r="Z819" s="9" t="s">
        <v>54</v>
      </c>
      <c r="AA819" s="9" t="s">
        <v>55</v>
      </c>
      <c r="AB819" s="9" t="s">
        <v>5248</v>
      </c>
      <c r="AC819" s="12">
        <v>0</v>
      </c>
      <c r="AD819" s="6"/>
      <c r="AE819" s="10" t="str" cm="1">
        <f t="array" aca="1" ref="AE819" ca="1">IFERROR(_xlfn.XLOOKUP(MID(CELL("filename",$A$1),FIND("]",CELL("filename",$A$1))+1,255)&amp;"|"&amp;$C819,Fonte_OM_Objeto!$G:$G,Fonte_OM_Objeto!$J:$J),"")</f>
        <v/>
      </c>
      <c r="AF819" s="10" t="str" cm="1">
        <f t="array" aca="1" ref="AF819" ca="1">IFERROR(_xlfn.XLOOKUP(MID(CELL("filename",$A$1),FIND("]",CELL("filename",$A$1))+1,255)&amp;"|"&amp;$C819,Fonte_OM_Objeto!$G:$G,Fonte_OM_Objeto!$K:$K),"")</f>
        <v/>
      </c>
    </row>
    <row r="820" spans="1:32" s="1" customFormat="1" ht="19.7" customHeight="1" x14ac:dyDescent="0.2">
      <c r="A820" s="9" t="s">
        <v>30</v>
      </c>
      <c r="B820" s="9" t="s">
        <v>31</v>
      </c>
      <c r="C820" s="9" t="s">
        <v>5699</v>
      </c>
      <c r="D820" s="9" t="s">
        <v>33</v>
      </c>
      <c r="E820" s="9"/>
      <c r="F820" s="9" t="s">
        <v>5010</v>
      </c>
      <c r="G820" s="9" t="s">
        <v>5009</v>
      </c>
      <c r="H820" s="13" t="str">
        <f>IF($D820="BANCADA ESTADUAL (RP 7)","BANCADA ESTADUAL",IF($D820="RELATOR (RP 9)","COMISSÃO MISTA DO CONGRESSO",IFERROR(_xlfn.XLOOKUP($G820,$AH:$AH,$AI:$AI),IFERROR(_xlfn.XLOOKUP($G820,'2021'!$F:$F,'2021'!$G:$G),IFERROR(_xlfn.XLOOKUP($G820,'2022'!$G:$G,'2022'!$H:$H),IFERROR(_xlfn.XLOOKUP($G820,'2023'!$G:$G,'2023'!$H:$H),IFERROR(_xlfn.XLOOKUP($G820,'2019'!$G:$G,'2019'!$H:$H),IFERROR(_xlfn.XLOOKUP($G820,'2024'!$G:$G,'2024'!$H:$H),IFERROR(_xlfn.XLOOKUP($G820,'2025'!$G:$G,'2025'!$H:$H),IFERROR(_xlfn.XLOOKUP($G820,'2026'!$G:$G,'2026'!$H:$H),""))))))))))</f>
        <v>SENADOR</v>
      </c>
      <c r="I820" s="9" t="s">
        <v>828</v>
      </c>
      <c r="J820" s="9" t="s">
        <v>5633</v>
      </c>
      <c r="K820" s="9" t="s">
        <v>40</v>
      </c>
      <c r="L820" s="9" t="s">
        <v>41</v>
      </c>
      <c r="M820" s="9" t="s">
        <v>232</v>
      </c>
      <c r="N820" s="9" t="s">
        <v>233</v>
      </c>
      <c r="O820" s="9" t="s">
        <v>5698</v>
      </c>
      <c r="P820" s="9" t="s">
        <v>45</v>
      </c>
      <c r="Q820" s="9" t="s">
        <v>235</v>
      </c>
      <c r="R820" s="9" t="s">
        <v>45</v>
      </c>
      <c r="S820" s="9" t="s">
        <v>5277</v>
      </c>
      <c r="T820" s="9" t="s">
        <v>5697</v>
      </c>
      <c r="U820" s="9" t="s">
        <v>828</v>
      </c>
      <c r="V820" s="9" t="s">
        <v>5696</v>
      </c>
      <c r="W820" s="9" t="s">
        <v>51</v>
      </c>
      <c r="X820" s="9" t="s">
        <v>52</v>
      </c>
      <c r="Y820" s="9" t="s">
        <v>53</v>
      </c>
      <c r="Z820" s="9" t="s">
        <v>54</v>
      </c>
      <c r="AA820" s="9" t="s">
        <v>55</v>
      </c>
      <c r="AB820" s="9" t="s">
        <v>5248</v>
      </c>
      <c r="AC820" s="12">
        <v>0</v>
      </c>
      <c r="AD820" s="6"/>
      <c r="AE820" s="10" t="str" cm="1">
        <f t="array" aca="1" ref="AE820" ca="1">IFERROR(_xlfn.XLOOKUP(MID(CELL("filename",$A$1),FIND("]",CELL("filename",$A$1))+1,255)&amp;"|"&amp;$C820,Fonte_OM_Objeto!$G:$G,Fonte_OM_Objeto!$J:$J),"")</f>
        <v/>
      </c>
      <c r="AF820" s="10" t="str" cm="1">
        <f t="array" aca="1" ref="AF820" ca="1">IFERROR(_xlfn.XLOOKUP(MID(CELL("filename",$A$1),FIND("]",CELL("filename",$A$1))+1,255)&amp;"|"&amp;$C820,Fonte_OM_Objeto!$G:$G,Fonte_OM_Objeto!$K:$K),"")</f>
        <v/>
      </c>
    </row>
    <row r="821" spans="1:32" s="1" customFormat="1" ht="19.7" customHeight="1" x14ac:dyDescent="0.2">
      <c r="A821" s="9" t="s">
        <v>30</v>
      </c>
      <c r="B821" s="9" t="s">
        <v>31</v>
      </c>
      <c r="C821" s="9" t="s">
        <v>5014</v>
      </c>
      <c r="D821" s="9" t="s">
        <v>33</v>
      </c>
      <c r="E821" s="9"/>
      <c r="F821" s="9" t="s">
        <v>5010</v>
      </c>
      <c r="G821" s="9" t="s">
        <v>5009</v>
      </c>
      <c r="H821" s="13" t="str">
        <f>IF($D821="BANCADA ESTADUAL (RP 7)","BANCADA ESTADUAL",IF($D821="RELATOR (RP 9)","COMISSÃO MISTA DO CONGRESSO",IFERROR(_xlfn.XLOOKUP($G821,$AH:$AH,$AI:$AI),IFERROR(_xlfn.XLOOKUP($G821,'2021'!$F:$F,'2021'!$G:$G),IFERROR(_xlfn.XLOOKUP($G821,'2022'!$G:$G,'2022'!$H:$H),IFERROR(_xlfn.XLOOKUP($G821,'2023'!$G:$G,'2023'!$H:$H),IFERROR(_xlfn.XLOOKUP($G821,'2019'!$G:$G,'2019'!$H:$H),IFERROR(_xlfn.XLOOKUP($G821,'2024'!$G:$G,'2024'!$H:$H),IFERROR(_xlfn.XLOOKUP($G821,'2025'!$G:$G,'2025'!$H:$H),IFERROR(_xlfn.XLOOKUP($G821,'2026'!$G:$G,'2026'!$H:$H),""))))))))))</f>
        <v>SENADOR</v>
      </c>
      <c r="I821" s="9" t="s">
        <v>828</v>
      </c>
      <c r="J821" s="9" t="s">
        <v>5633</v>
      </c>
      <c r="K821" s="9" t="s">
        <v>40</v>
      </c>
      <c r="L821" s="9" t="s">
        <v>41</v>
      </c>
      <c r="M821" s="9" t="s">
        <v>232</v>
      </c>
      <c r="N821" s="9" t="s">
        <v>233</v>
      </c>
      <c r="O821" s="9" t="s">
        <v>5695</v>
      </c>
      <c r="P821" s="9" t="s">
        <v>45</v>
      </c>
      <c r="Q821" s="9" t="s">
        <v>235</v>
      </c>
      <c r="R821" s="9" t="s">
        <v>45</v>
      </c>
      <c r="S821" s="9" t="s">
        <v>5277</v>
      </c>
      <c r="T821" s="9" t="s">
        <v>5694</v>
      </c>
      <c r="U821" s="9" t="s">
        <v>828</v>
      </c>
      <c r="V821" s="9" t="s">
        <v>5693</v>
      </c>
      <c r="W821" s="9" t="s">
        <v>51</v>
      </c>
      <c r="X821" s="9" t="s">
        <v>52</v>
      </c>
      <c r="Y821" s="9" t="s">
        <v>5275</v>
      </c>
      <c r="Z821" s="9" t="s">
        <v>54</v>
      </c>
      <c r="AA821" s="9" t="s">
        <v>55</v>
      </c>
      <c r="AB821" s="9" t="s">
        <v>5248</v>
      </c>
      <c r="AC821" s="12">
        <v>0</v>
      </c>
      <c r="AD821" s="6"/>
      <c r="AE821" s="10" t="str" cm="1">
        <f t="array" aca="1" ref="AE821" ca="1">IFERROR(_xlfn.XLOOKUP(MID(CELL("filename",$A$1),FIND("]",CELL("filename",$A$1))+1,255)&amp;"|"&amp;$C821,Fonte_OM_Objeto!$G:$G,Fonte_OM_Objeto!$J:$J),"")</f>
        <v/>
      </c>
      <c r="AF821" s="10" t="str" cm="1">
        <f t="array" aca="1" ref="AF821" ca="1">IFERROR(_xlfn.XLOOKUP(MID(CELL("filename",$A$1),FIND("]",CELL("filename",$A$1))+1,255)&amp;"|"&amp;$C821,Fonte_OM_Objeto!$G:$G,Fonte_OM_Objeto!$K:$K),"")</f>
        <v/>
      </c>
    </row>
    <row r="822" spans="1:32" s="1" customFormat="1" ht="19.7" customHeight="1" x14ac:dyDescent="0.2">
      <c r="A822" s="9" t="s">
        <v>30</v>
      </c>
      <c r="B822" s="9" t="s">
        <v>31</v>
      </c>
      <c r="C822" s="9" t="s">
        <v>5014</v>
      </c>
      <c r="D822" s="9" t="s">
        <v>33</v>
      </c>
      <c r="E822" s="9"/>
      <c r="F822" s="9" t="s">
        <v>5010</v>
      </c>
      <c r="G822" s="9" t="s">
        <v>5009</v>
      </c>
      <c r="H822" s="13" t="str">
        <f>IF($D822="BANCADA ESTADUAL (RP 7)","BANCADA ESTADUAL",IF($D822="RELATOR (RP 9)","COMISSÃO MISTA DO CONGRESSO",IFERROR(_xlfn.XLOOKUP($G822,$AH:$AH,$AI:$AI),IFERROR(_xlfn.XLOOKUP($G822,'2021'!$F:$F,'2021'!$G:$G),IFERROR(_xlfn.XLOOKUP($G822,'2022'!$G:$G,'2022'!$H:$H),IFERROR(_xlfn.XLOOKUP($G822,'2023'!$G:$G,'2023'!$H:$H),IFERROR(_xlfn.XLOOKUP($G822,'2019'!$G:$G,'2019'!$H:$H),IFERROR(_xlfn.XLOOKUP($G822,'2024'!$G:$G,'2024'!$H:$H),IFERROR(_xlfn.XLOOKUP($G822,'2025'!$G:$G,'2025'!$H:$H),IFERROR(_xlfn.XLOOKUP($G822,'2026'!$G:$G,'2026'!$H:$H),""))))))))))</f>
        <v>SENADOR</v>
      </c>
      <c r="I822" s="9" t="s">
        <v>828</v>
      </c>
      <c r="J822" s="9" t="s">
        <v>5633</v>
      </c>
      <c r="K822" s="9" t="s">
        <v>40</v>
      </c>
      <c r="L822" s="9" t="s">
        <v>41</v>
      </c>
      <c r="M822" s="9" t="s">
        <v>232</v>
      </c>
      <c r="N822" s="9" t="s">
        <v>233</v>
      </c>
      <c r="O822" s="9" t="s">
        <v>5695</v>
      </c>
      <c r="P822" s="9" t="s">
        <v>45</v>
      </c>
      <c r="Q822" s="9" t="s">
        <v>235</v>
      </c>
      <c r="R822" s="9" t="s">
        <v>45</v>
      </c>
      <c r="S822" s="9" t="s">
        <v>5277</v>
      </c>
      <c r="T822" s="9" t="s">
        <v>5694</v>
      </c>
      <c r="U822" s="9" t="s">
        <v>828</v>
      </c>
      <c r="V822" s="9" t="s">
        <v>5693</v>
      </c>
      <c r="W822" s="9" t="s">
        <v>51</v>
      </c>
      <c r="X822" s="9" t="s">
        <v>52</v>
      </c>
      <c r="Y822" s="9" t="s">
        <v>53</v>
      </c>
      <c r="Z822" s="9" t="s">
        <v>54</v>
      </c>
      <c r="AA822" s="9" t="s">
        <v>55</v>
      </c>
      <c r="AB822" s="9" t="s">
        <v>5248</v>
      </c>
      <c r="AC822" s="12">
        <v>0</v>
      </c>
      <c r="AD822" s="6"/>
      <c r="AE822" s="10" t="str" cm="1">
        <f t="array" aca="1" ref="AE822" ca="1">IFERROR(_xlfn.XLOOKUP(MID(CELL("filename",$A$1),FIND("]",CELL("filename",$A$1))+1,255)&amp;"|"&amp;$C822,Fonte_OM_Objeto!$G:$G,Fonte_OM_Objeto!$J:$J),"")</f>
        <v/>
      </c>
      <c r="AF822" s="10" t="str" cm="1">
        <f t="array" aca="1" ref="AF822" ca="1">IFERROR(_xlfn.XLOOKUP(MID(CELL("filename",$A$1),FIND("]",CELL("filename",$A$1))+1,255)&amp;"|"&amp;$C822,Fonte_OM_Objeto!$G:$G,Fonte_OM_Objeto!$K:$K),"")</f>
        <v/>
      </c>
    </row>
    <row r="823" spans="1:32" s="1" customFormat="1" ht="19.7" customHeight="1" x14ac:dyDescent="0.2">
      <c r="A823" s="9" t="s">
        <v>30</v>
      </c>
      <c r="B823" s="9" t="s">
        <v>31</v>
      </c>
      <c r="C823" s="9" t="s">
        <v>5692</v>
      </c>
      <c r="D823" s="9" t="s">
        <v>33</v>
      </c>
      <c r="E823" s="9"/>
      <c r="F823" s="9" t="s">
        <v>5667</v>
      </c>
      <c r="G823" s="9" t="s">
        <v>5666</v>
      </c>
      <c r="H823" s="13" t="str">
        <f>IF($D823="BANCADA ESTADUAL (RP 7)","BANCADA ESTADUAL",IF($D823="RELATOR (RP 9)","COMISSÃO MISTA DO CONGRESSO",IFERROR(_xlfn.XLOOKUP($G823,$AH:$AH,$AI:$AI),IFERROR(_xlfn.XLOOKUP($G823,'2021'!$F:$F,'2021'!$G:$G),IFERROR(_xlfn.XLOOKUP($G823,'2022'!$G:$G,'2022'!$H:$H),IFERROR(_xlfn.XLOOKUP($G823,'2023'!$G:$G,'2023'!$H:$H),IFERROR(_xlfn.XLOOKUP($G823,'2019'!$G:$G,'2019'!$H:$H),IFERROR(_xlfn.XLOOKUP($G823,'2024'!$G:$G,'2024'!$H:$H),IFERROR(_xlfn.XLOOKUP($G823,'2025'!$G:$G,'2025'!$H:$H),IFERROR(_xlfn.XLOOKUP($G823,'2026'!$G:$G,'2026'!$H:$H),""))))))))))</f>
        <v>DEPUTADO FEDERAL</v>
      </c>
      <c r="I823" s="9" t="s">
        <v>512</v>
      </c>
      <c r="J823" s="9" t="s">
        <v>129</v>
      </c>
      <c r="K823" s="9" t="s">
        <v>40</v>
      </c>
      <c r="L823" s="9" t="s">
        <v>41</v>
      </c>
      <c r="M823" s="9" t="s">
        <v>232</v>
      </c>
      <c r="N823" s="9" t="s">
        <v>233</v>
      </c>
      <c r="O823" s="9" t="s">
        <v>5690</v>
      </c>
      <c r="P823" s="9" t="s">
        <v>45</v>
      </c>
      <c r="Q823" s="9" t="s">
        <v>235</v>
      </c>
      <c r="R823" s="9" t="s">
        <v>45</v>
      </c>
      <c r="S823" s="9" t="s">
        <v>5277</v>
      </c>
      <c r="T823" s="9" t="s">
        <v>884</v>
      </c>
      <c r="U823" s="9" t="s">
        <v>512</v>
      </c>
      <c r="V823" s="9" t="s">
        <v>5238</v>
      </c>
      <c r="W823" s="9" t="s">
        <v>51</v>
      </c>
      <c r="X823" s="9" t="s">
        <v>52</v>
      </c>
      <c r="Y823" s="9" t="s">
        <v>5275</v>
      </c>
      <c r="Z823" s="9" t="s">
        <v>54</v>
      </c>
      <c r="AA823" s="9" t="s">
        <v>55</v>
      </c>
      <c r="AB823" s="9" t="s">
        <v>5234</v>
      </c>
      <c r="AC823" s="12">
        <v>0</v>
      </c>
      <c r="AD823" s="6"/>
      <c r="AE823" s="10" t="str" cm="1">
        <f t="array" aca="1" ref="AE823" ca="1">IFERROR(_xlfn.XLOOKUP(MID(CELL("filename",$A$1),FIND("]",CELL("filename",$A$1))+1,255)&amp;"|"&amp;$C823,Fonte_OM_Objeto!$G:$G,Fonte_OM_Objeto!$J:$J),"")</f>
        <v/>
      </c>
      <c r="AF823" s="10" t="str" cm="1">
        <f t="array" aca="1" ref="AF823" ca="1">IFERROR(_xlfn.XLOOKUP(MID(CELL("filename",$A$1),FIND("]",CELL("filename",$A$1))+1,255)&amp;"|"&amp;$C823,Fonte_OM_Objeto!$G:$G,Fonte_OM_Objeto!$K:$K),"")</f>
        <v/>
      </c>
    </row>
    <row r="824" spans="1:32" s="1" customFormat="1" ht="19.7" customHeight="1" x14ac:dyDescent="0.2">
      <c r="A824" s="9" t="s">
        <v>30</v>
      </c>
      <c r="B824" s="9" t="s">
        <v>31</v>
      </c>
      <c r="C824" s="9" t="s">
        <v>5691</v>
      </c>
      <c r="D824" s="9" t="s">
        <v>33</v>
      </c>
      <c r="E824" s="9"/>
      <c r="F824" s="9" t="s">
        <v>5667</v>
      </c>
      <c r="G824" s="9" t="s">
        <v>5666</v>
      </c>
      <c r="H824" s="13" t="str">
        <f>IF($D824="BANCADA ESTADUAL (RP 7)","BANCADA ESTADUAL",IF($D824="RELATOR (RP 9)","COMISSÃO MISTA DO CONGRESSO",IFERROR(_xlfn.XLOOKUP($G824,$AH:$AH,$AI:$AI),IFERROR(_xlfn.XLOOKUP($G824,'2021'!$F:$F,'2021'!$G:$G),IFERROR(_xlfn.XLOOKUP($G824,'2022'!$G:$G,'2022'!$H:$H),IFERROR(_xlfn.XLOOKUP($G824,'2023'!$G:$G,'2023'!$H:$H),IFERROR(_xlfn.XLOOKUP($G824,'2019'!$G:$G,'2019'!$H:$H),IFERROR(_xlfn.XLOOKUP($G824,'2024'!$G:$G,'2024'!$H:$H),IFERROR(_xlfn.XLOOKUP($G824,'2025'!$G:$G,'2025'!$H:$H),IFERROR(_xlfn.XLOOKUP($G824,'2026'!$G:$G,'2026'!$H:$H),""))))))))))</f>
        <v>DEPUTADO FEDERAL</v>
      </c>
      <c r="I824" s="9" t="s">
        <v>512</v>
      </c>
      <c r="J824" s="9" t="s">
        <v>129</v>
      </c>
      <c r="K824" s="9" t="s">
        <v>40</v>
      </c>
      <c r="L824" s="9" t="s">
        <v>41</v>
      </c>
      <c r="M824" s="9" t="s">
        <v>232</v>
      </c>
      <c r="N824" s="9" t="s">
        <v>233</v>
      </c>
      <c r="O824" s="9" t="s">
        <v>5690</v>
      </c>
      <c r="P824" s="9" t="s">
        <v>45</v>
      </c>
      <c r="Q824" s="9" t="s">
        <v>235</v>
      </c>
      <c r="R824" s="9" t="s">
        <v>45</v>
      </c>
      <c r="S824" s="9" t="s">
        <v>5277</v>
      </c>
      <c r="T824" s="9" t="s">
        <v>884</v>
      </c>
      <c r="U824" s="9" t="s">
        <v>512</v>
      </c>
      <c r="V824" s="9" t="s">
        <v>5238</v>
      </c>
      <c r="W824" s="9" t="s">
        <v>51</v>
      </c>
      <c r="X824" s="9" t="s">
        <v>52</v>
      </c>
      <c r="Y824" s="9" t="s">
        <v>5275</v>
      </c>
      <c r="Z824" s="9" t="s">
        <v>5207</v>
      </c>
      <c r="AA824" s="9" t="s">
        <v>55</v>
      </c>
      <c r="AB824" s="9" t="s">
        <v>5234</v>
      </c>
      <c r="AC824" s="12">
        <v>0</v>
      </c>
      <c r="AD824" s="6"/>
      <c r="AE824" s="10" t="str" cm="1">
        <f t="array" aca="1" ref="AE824" ca="1">IFERROR(_xlfn.XLOOKUP(MID(CELL("filename",$A$1),FIND("]",CELL("filename",$A$1))+1,255)&amp;"|"&amp;$C824,Fonte_OM_Objeto!$G:$G,Fonte_OM_Objeto!$J:$J),"")</f>
        <v/>
      </c>
      <c r="AF824" s="10" t="str" cm="1">
        <f t="array" aca="1" ref="AF824" ca="1">IFERROR(_xlfn.XLOOKUP(MID(CELL("filename",$A$1),FIND("]",CELL("filename",$A$1))+1,255)&amp;"|"&amp;$C824,Fonte_OM_Objeto!$G:$G,Fonte_OM_Objeto!$K:$K),"")</f>
        <v/>
      </c>
    </row>
    <row r="825" spans="1:32" s="1" customFormat="1" ht="19.7" customHeight="1" x14ac:dyDescent="0.2">
      <c r="A825" s="9" t="s">
        <v>30</v>
      </c>
      <c r="B825" s="9" t="s">
        <v>31</v>
      </c>
      <c r="C825" s="9" t="s">
        <v>5689</v>
      </c>
      <c r="D825" s="9" t="s">
        <v>33</v>
      </c>
      <c r="E825" s="9"/>
      <c r="F825" s="9" t="s">
        <v>5667</v>
      </c>
      <c r="G825" s="9" t="s">
        <v>5666</v>
      </c>
      <c r="H825" s="13" t="str">
        <f>IF($D825="BANCADA ESTADUAL (RP 7)","BANCADA ESTADUAL",IF($D825="RELATOR (RP 9)","COMISSÃO MISTA DO CONGRESSO",IFERROR(_xlfn.XLOOKUP($G825,$AH:$AH,$AI:$AI),IFERROR(_xlfn.XLOOKUP($G825,'2021'!$F:$F,'2021'!$G:$G),IFERROR(_xlfn.XLOOKUP($G825,'2022'!$G:$G,'2022'!$H:$H),IFERROR(_xlfn.XLOOKUP($G825,'2023'!$G:$G,'2023'!$H:$H),IFERROR(_xlfn.XLOOKUP($G825,'2019'!$G:$G,'2019'!$H:$H),IFERROR(_xlfn.XLOOKUP($G825,'2024'!$G:$G,'2024'!$H:$H),IFERROR(_xlfn.XLOOKUP($G825,'2025'!$G:$G,'2025'!$H:$H),IFERROR(_xlfn.XLOOKUP($G825,'2026'!$G:$G,'2026'!$H:$H),""))))))))))</f>
        <v>DEPUTADO FEDERAL</v>
      </c>
      <c r="I825" s="9" t="s">
        <v>512</v>
      </c>
      <c r="J825" s="9" t="s">
        <v>129</v>
      </c>
      <c r="K825" s="9" t="s">
        <v>40</v>
      </c>
      <c r="L825" s="9" t="s">
        <v>41</v>
      </c>
      <c r="M825" s="9" t="s">
        <v>232</v>
      </c>
      <c r="N825" s="9" t="s">
        <v>233</v>
      </c>
      <c r="O825" s="9" t="s">
        <v>5665</v>
      </c>
      <c r="P825" s="9" t="s">
        <v>45</v>
      </c>
      <c r="Q825" s="9" t="s">
        <v>235</v>
      </c>
      <c r="R825" s="9" t="s">
        <v>45</v>
      </c>
      <c r="S825" s="9" t="s">
        <v>5277</v>
      </c>
      <c r="T825" s="9" t="s">
        <v>5664</v>
      </c>
      <c r="U825" s="9" t="s">
        <v>512</v>
      </c>
      <c r="V825" s="9" t="s">
        <v>5663</v>
      </c>
      <c r="W825" s="9" t="s">
        <v>51</v>
      </c>
      <c r="X825" s="9" t="s">
        <v>52</v>
      </c>
      <c r="Y825" s="9" t="s">
        <v>5275</v>
      </c>
      <c r="Z825" s="9" t="s">
        <v>5207</v>
      </c>
      <c r="AA825" s="9" t="s">
        <v>55</v>
      </c>
      <c r="AB825" s="9" t="s">
        <v>5248</v>
      </c>
      <c r="AC825" s="12">
        <v>0</v>
      </c>
      <c r="AD825" s="6"/>
      <c r="AE825" s="10" t="str" cm="1">
        <f t="array" aca="1" ref="AE825" ca="1">IFERROR(_xlfn.XLOOKUP(MID(CELL("filename",$A$1),FIND("]",CELL("filename",$A$1))+1,255)&amp;"|"&amp;$C825,Fonte_OM_Objeto!$G:$G,Fonte_OM_Objeto!$J:$J),"")</f>
        <v/>
      </c>
      <c r="AF825" s="10" t="str" cm="1">
        <f t="array" aca="1" ref="AF825" ca="1">IFERROR(_xlfn.XLOOKUP(MID(CELL("filename",$A$1),FIND("]",CELL("filename",$A$1))+1,255)&amp;"|"&amp;$C825,Fonte_OM_Objeto!$G:$G,Fonte_OM_Objeto!$K:$K),"")</f>
        <v/>
      </c>
    </row>
    <row r="826" spans="1:32" s="1" customFormat="1" ht="19.7" customHeight="1" x14ac:dyDescent="0.2">
      <c r="A826" s="9" t="s">
        <v>30</v>
      </c>
      <c r="B826" s="9" t="s">
        <v>31</v>
      </c>
      <c r="C826" s="9" t="s">
        <v>5688</v>
      </c>
      <c r="D826" s="9" t="s">
        <v>33</v>
      </c>
      <c r="E826" s="9"/>
      <c r="F826" s="9" t="s">
        <v>5667</v>
      </c>
      <c r="G826" s="9" t="s">
        <v>5666</v>
      </c>
      <c r="H826" s="13" t="str">
        <f>IF($D826="BANCADA ESTADUAL (RP 7)","BANCADA ESTADUAL",IF($D826="RELATOR (RP 9)","COMISSÃO MISTA DO CONGRESSO",IFERROR(_xlfn.XLOOKUP($G826,$AH:$AH,$AI:$AI),IFERROR(_xlfn.XLOOKUP($G826,'2021'!$F:$F,'2021'!$G:$G),IFERROR(_xlfn.XLOOKUP($G826,'2022'!$G:$G,'2022'!$H:$H),IFERROR(_xlfn.XLOOKUP($G826,'2023'!$G:$G,'2023'!$H:$H),IFERROR(_xlfn.XLOOKUP($G826,'2019'!$G:$G,'2019'!$H:$H),IFERROR(_xlfn.XLOOKUP($G826,'2024'!$G:$G,'2024'!$H:$H),IFERROR(_xlfn.XLOOKUP($G826,'2025'!$G:$G,'2025'!$H:$H),IFERROR(_xlfn.XLOOKUP($G826,'2026'!$G:$G,'2026'!$H:$H),""))))))))))</f>
        <v>DEPUTADO FEDERAL</v>
      </c>
      <c r="I826" s="9" t="s">
        <v>512</v>
      </c>
      <c r="J826" s="9" t="s">
        <v>129</v>
      </c>
      <c r="K826" s="9" t="s">
        <v>40</v>
      </c>
      <c r="L826" s="9" t="s">
        <v>41</v>
      </c>
      <c r="M826" s="9" t="s">
        <v>232</v>
      </c>
      <c r="N826" s="9" t="s">
        <v>233</v>
      </c>
      <c r="O826" s="9" t="s">
        <v>5687</v>
      </c>
      <c r="P826" s="9" t="s">
        <v>45</v>
      </c>
      <c r="Q826" s="9" t="s">
        <v>235</v>
      </c>
      <c r="R826" s="9" t="s">
        <v>45</v>
      </c>
      <c r="S826" s="9" t="s">
        <v>5277</v>
      </c>
      <c r="T826" s="9" t="s">
        <v>5686</v>
      </c>
      <c r="U826" s="9" t="s">
        <v>512</v>
      </c>
      <c r="V826" s="9" t="s">
        <v>5685</v>
      </c>
      <c r="W826" s="9" t="s">
        <v>51</v>
      </c>
      <c r="X826" s="9" t="s">
        <v>52</v>
      </c>
      <c r="Y826" s="9" t="s">
        <v>5275</v>
      </c>
      <c r="Z826" s="9" t="s">
        <v>5207</v>
      </c>
      <c r="AA826" s="9" t="s">
        <v>55</v>
      </c>
      <c r="AB826" s="9" t="s">
        <v>5248</v>
      </c>
      <c r="AC826" s="12">
        <v>0</v>
      </c>
      <c r="AD826" s="6"/>
      <c r="AE826" s="10" t="str" cm="1">
        <f t="array" aca="1" ref="AE826" ca="1">IFERROR(_xlfn.XLOOKUP(MID(CELL("filename",$A$1),FIND("]",CELL("filename",$A$1))+1,255)&amp;"|"&amp;$C826,Fonte_OM_Objeto!$G:$G,Fonte_OM_Objeto!$J:$J),"")</f>
        <v/>
      </c>
      <c r="AF826" s="10" t="str" cm="1">
        <f t="array" aca="1" ref="AF826" ca="1">IFERROR(_xlfn.XLOOKUP(MID(CELL("filename",$A$1),FIND("]",CELL("filename",$A$1))+1,255)&amp;"|"&amp;$C826,Fonte_OM_Objeto!$G:$G,Fonte_OM_Objeto!$K:$K),"")</f>
        <v/>
      </c>
    </row>
    <row r="827" spans="1:32" s="1" customFormat="1" ht="19.7" customHeight="1" x14ac:dyDescent="0.2">
      <c r="A827" s="9" t="s">
        <v>30</v>
      </c>
      <c r="B827" s="9" t="s">
        <v>31</v>
      </c>
      <c r="C827" s="9" t="s">
        <v>5684</v>
      </c>
      <c r="D827" s="9" t="s">
        <v>33</v>
      </c>
      <c r="E827" s="9"/>
      <c r="F827" s="9" t="s">
        <v>5667</v>
      </c>
      <c r="G827" s="9" t="s">
        <v>5666</v>
      </c>
      <c r="H827" s="13" t="str">
        <f>IF($D827="BANCADA ESTADUAL (RP 7)","BANCADA ESTADUAL",IF($D827="RELATOR (RP 9)","COMISSÃO MISTA DO CONGRESSO",IFERROR(_xlfn.XLOOKUP($G827,$AH:$AH,$AI:$AI),IFERROR(_xlfn.XLOOKUP($G827,'2021'!$F:$F,'2021'!$G:$G),IFERROR(_xlfn.XLOOKUP($G827,'2022'!$G:$G,'2022'!$H:$H),IFERROR(_xlfn.XLOOKUP($G827,'2023'!$G:$G,'2023'!$H:$H),IFERROR(_xlfn.XLOOKUP($G827,'2019'!$G:$G,'2019'!$H:$H),IFERROR(_xlfn.XLOOKUP($G827,'2024'!$G:$G,'2024'!$H:$H),IFERROR(_xlfn.XLOOKUP($G827,'2025'!$G:$G,'2025'!$H:$H),IFERROR(_xlfn.XLOOKUP($G827,'2026'!$G:$G,'2026'!$H:$H),""))))))))))</f>
        <v>DEPUTADO FEDERAL</v>
      </c>
      <c r="I827" s="9" t="s">
        <v>512</v>
      </c>
      <c r="J827" s="9" t="s">
        <v>129</v>
      </c>
      <c r="K827" s="9" t="s">
        <v>40</v>
      </c>
      <c r="L827" s="9" t="s">
        <v>41</v>
      </c>
      <c r="M827" s="9" t="s">
        <v>232</v>
      </c>
      <c r="N827" s="9" t="s">
        <v>233</v>
      </c>
      <c r="O827" s="9" t="s">
        <v>5671</v>
      </c>
      <c r="P827" s="9" t="s">
        <v>45</v>
      </c>
      <c r="Q827" s="9" t="s">
        <v>235</v>
      </c>
      <c r="R827" s="9" t="s">
        <v>45</v>
      </c>
      <c r="S827" s="9" t="s">
        <v>5277</v>
      </c>
      <c r="T827" s="9" t="s">
        <v>5670</v>
      </c>
      <c r="U827" s="9" t="s">
        <v>512</v>
      </c>
      <c r="V827" s="9" t="s">
        <v>5669</v>
      </c>
      <c r="W827" s="9" t="s">
        <v>51</v>
      </c>
      <c r="X827" s="9" t="s">
        <v>52</v>
      </c>
      <c r="Y827" s="9" t="s">
        <v>5275</v>
      </c>
      <c r="Z827" s="9" t="s">
        <v>5207</v>
      </c>
      <c r="AA827" s="9" t="s">
        <v>55</v>
      </c>
      <c r="AB827" s="9" t="s">
        <v>5248</v>
      </c>
      <c r="AC827" s="12">
        <v>0</v>
      </c>
      <c r="AD827" s="6"/>
      <c r="AE827" s="10" t="str" cm="1">
        <f t="array" aca="1" ref="AE827" ca="1">IFERROR(_xlfn.XLOOKUP(MID(CELL("filename",$A$1),FIND("]",CELL("filename",$A$1))+1,255)&amp;"|"&amp;$C827,Fonte_OM_Objeto!$G:$G,Fonte_OM_Objeto!$J:$J),"")</f>
        <v/>
      </c>
      <c r="AF827" s="10" t="str" cm="1">
        <f t="array" aca="1" ref="AF827" ca="1">IFERROR(_xlfn.XLOOKUP(MID(CELL("filename",$A$1),FIND("]",CELL("filename",$A$1))+1,255)&amp;"|"&amp;$C827,Fonte_OM_Objeto!$G:$G,Fonte_OM_Objeto!$K:$K),"")</f>
        <v/>
      </c>
    </row>
    <row r="828" spans="1:32" s="1" customFormat="1" ht="19.7" customHeight="1" x14ac:dyDescent="0.2">
      <c r="A828" s="9" t="s">
        <v>30</v>
      </c>
      <c r="B828" s="9" t="s">
        <v>31</v>
      </c>
      <c r="C828" s="9" t="s">
        <v>5680</v>
      </c>
      <c r="D828" s="9" t="s">
        <v>33</v>
      </c>
      <c r="E828" s="9"/>
      <c r="F828" s="9" t="s">
        <v>5667</v>
      </c>
      <c r="G828" s="9" t="s">
        <v>5666</v>
      </c>
      <c r="H828" s="13" t="str">
        <f>IF($D828="BANCADA ESTADUAL (RP 7)","BANCADA ESTADUAL",IF($D828="RELATOR (RP 9)","COMISSÃO MISTA DO CONGRESSO",IFERROR(_xlfn.XLOOKUP($G828,$AH:$AH,$AI:$AI),IFERROR(_xlfn.XLOOKUP($G828,'2021'!$F:$F,'2021'!$G:$G),IFERROR(_xlfn.XLOOKUP($G828,'2022'!$G:$G,'2022'!$H:$H),IFERROR(_xlfn.XLOOKUP($G828,'2023'!$G:$G,'2023'!$H:$H),IFERROR(_xlfn.XLOOKUP($G828,'2019'!$G:$G,'2019'!$H:$H),IFERROR(_xlfn.XLOOKUP($G828,'2024'!$G:$G,'2024'!$H:$H),IFERROR(_xlfn.XLOOKUP($G828,'2025'!$G:$G,'2025'!$H:$H),IFERROR(_xlfn.XLOOKUP($G828,'2026'!$G:$G,'2026'!$H:$H),""))))))))))</f>
        <v>DEPUTADO FEDERAL</v>
      </c>
      <c r="I828" s="9" t="s">
        <v>512</v>
      </c>
      <c r="J828" s="9" t="s">
        <v>129</v>
      </c>
      <c r="K828" s="9" t="s">
        <v>40</v>
      </c>
      <c r="L828" s="9" t="s">
        <v>41</v>
      </c>
      <c r="M828" s="9" t="s">
        <v>232</v>
      </c>
      <c r="N828" s="9" t="s">
        <v>233</v>
      </c>
      <c r="O828" s="9" t="s">
        <v>5683</v>
      </c>
      <c r="P828" s="9" t="s">
        <v>45</v>
      </c>
      <c r="Q828" s="9" t="s">
        <v>235</v>
      </c>
      <c r="R828" s="9" t="s">
        <v>45</v>
      </c>
      <c r="S828" s="9" t="s">
        <v>5277</v>
      </c>
      <c r="T828" s="9" t="s">
        <v>5682</v>
      </c>
      <c r="U828" s="9" t="s">
        <v>512</v>
      </c>
      <c r="V828" s="9" t="s">
        <v>5681</v>
      </c>
      <c r="W828" s="9" t="s">
        <v>51</v>
      </c>
      <c r="X828" s="9" t="s">
        <v>52</v>
      </c>
      <c r="Y828" s="9" t="s">
        <v>5275</v>
      </c>
      <c r="Z828" s="9" t="s">
        <v>5207</v>
      </c>
      <c r="AA828" s="9" t="s">
        <v>55</v>
      </c>
      <c r="AB828" s="9" t="s">
        <v>5248</v>
      </c>
      <c r="AC828" s="12">
        <v>0</v>
      </c>
      <c r="AD828" s="6"/>
      <c r="AE828" s="10" t="str" cm="1">
        <f t="array" aca="1" ref="AE828" ca="1">IFERROR(_xlfn.XLOOKUP(MID(CELL("filename",$A$1),FIND("]",CELL("filename",$A$1))+1,255)&amp;"|"&amp;$C828,Fonte_OM_Objeto!$G:$G,Fonte_OM_Objeto!$J:$J),"")</f>
        <v/>
      </c>
      <c r="AF828" s="10" t="str" cm="1">
        <f t="array" aca="1" ref="AF828" ca="1">IFERROR(_xlfn.XLOOKUP(MID(CELL("filename",$A$1),FIND("]",CELL("filename",$A$1))+1,255)&amp;"|"&amp;$C828,Fonte_OM_Objeto!$G:$G,Fonte_OM_Objeto!$K:$K),"")</f>
        <v/>
      </c>
    </row>
    <row r="829" spans="1:32" s="1" customFormat="1" ht="19.7" customHeight="1" x14ac:dyDescent="0.2">
      <c r="A829" s="9" t="s">
        <v>30</v>
      </c>
      <c r="B829" s="9" t="s">
        <v>31</v>
      </c>
      <c r="C829" s="9" t="s">
        <v>5680</v>
      </c>
      <c r="D829" s="9" t="s">
        <v>33</v>
      </c>
      <c r="E829" s="9"/>
      <c r="F829" s="9" t="s">
        <v>5667</v>
      </c>
      <c r="G829" s="9" t="s">
        <v>5666</v>
      </c>
      <c r="H829" s="13" t="str">
        <f>IF($D829="BANCADA ESTADUAL (RP 7)","BANCADA ESTADUAL",IF($D829="RELATOR (RP 9)","COMISSÃO MISTA DO CONGRESSO",IFERROR(_xlfn.XLOOKUP($G829,$AH:$AH,$AI:$AI),IFERROR(_xlfn.XLOOKUP($G829,'2021'!$F:$F,'2021'!$G:$G),IFERROR(_xlfn.XLOOKUP($G829,'2022'!$G:$G,'2022'!$H:$H),IFERROR(_xlfn.XLOOKUP($G829,'2023'!$G:$G,'2023'!$H:$H),IFERROR(_xlfn.XLOOKUP($G829,'2019'!$G:$G,'2019'!$H:$H),IFERROR(_xlfn.XLOOKUP($G829,'2024'!$G:$G,'2024'!$H:$H),IFERROR(_xlfn.XLOOKUP($G829,'2025'!$G:$G,'2025'!$H:$H),IFERROR(_xlfn.XLOOKUP($G829,'2026'!$G:$G,'2026'!$H:$H),""))))))))))</f>
        <v>DEPUTADO FEDERAL</v>
      </c>
      <c r="I829" s="9" t="s">
        <v>512</v>
      </c>
      <c r="J829" s="9" t="s">
        <v>129</v>
      </c>
      <c r="K829" s="9" t="s">
        <v>40</v>
      </c>
      <c r="L829" s="9" t="s">
        <v>41</v>
      </c>
      <c r="M829" s="9" t="s">
        <v>232</v>
      </c>
      <c r="N829" s="9" t="s">
        <v>233</v>
      </c>
      <c r="O829" s="9" t="s">
        <v>5683</v>
      </c>
      <c r="P829" s="9" t="s">
        <v>45</v>
      </c>
      <c r="Q829" s="9" t="s">
        <v>235</v>
      </c>
      <c r="R829" s="9" t="s">
        <v>45</v>
      </c>
      <c r="S829" s="9" t="s">
        <v>5277</v>
      </c>
      <c r="T829" s="9" t="s">
        <v>5682</v>
      </c>
      <c r="U829" s="9" t="s">
        <v>512</v>
      </c>
      <c r="V829" s="9" t="s">
        <v>5681</v>
      </c>
      <c r="W829" s="9" t="s">
        <v>51</v>
      </c>
      <c r="X829" s="9" t="s">
        <v>52</v>
      </c>
      <c r="Y829" s="9" t="s">
        <v>53</v>
      </c>
      <c r="Z829" s="9" t="s">
        <v>5207</v>
      </c>
      <c r="AA829" s="9" t="s">
        <v>55</v>
      </c>
      <c r="AB829" s="9" t="s">
        <v>5248</v>
      </c>
      <c r="AC829" s="12">
        <v>0</v>
      </c>
      <c r="AD829" s="6"/>
      <c r="AE829" s="10" t="str" cm="1">
        <f t="array" aca="1" ref="AE829" ca="1">IFERROR(_xlfn.XLOOKUP(MID(CELL("filename",$A$1),FIND("]",CELL("filename",$A$1))+1,255)&amp;"|"&amp;$C829,Fonte_OM_Objeto!$G:$G,Fonte_OM_Objeto!$J:$J),"")</f>
        <v/>
      </c>
      <c r="AF829" s="10" t="str" cm="1">
        <f t="array" aca="1" ref="AF829" ca="1">IFERROR(_xlfn.XLOOKUP(MID(CELL("filename",$A$1),FIND("]",CELL("filename",$A$1))+1,255)&amp;"|"&amp;$C829,Fonte_OM_Objeto!$G:$G,Fonte_OM_Objeto!$K:$K),"")</f>
        <v/>
      </c>
    </row>
    <row r="830" spans="1:32" s="1" customFormat="1" ht="19.7" customHeight="1" x14ac:dyDescent="0.2">
      <c r="A830" s="9" t="s">
        <v>30</v>
      </c>
      <c r="B830" s="9" t="s">
        <v>31</v>
      </c>
      <c r="C830" s="9" t="s">
        <v>5680</v>
      </c>
      <c r="D830" s="9" t="s">
        <v>33</v>
      </c>
      <c r="E830" s="9"/>
      <c r="F830" s="9" t="s">
        <v>5667</v>
      </c>
      <c r="G830" s="9" t="s">
        <v>5666</v>
      </c>
      <c r="H830" s="13" t="str">
        <f>IF($D830="BANCADA ESTADUAL (RP 7)","BANCADA ESTADUAL",IF($D830="RELATOR (RP 9)","COMISSÃO MISTA DO CONGRESSO",IFERROR(_xlfn.XLOOKUP($G830,$AH:$AH,$AI:$AI),IFERROR(_xlfn.XLOOKUP($G830,'2021'!$F:$F,'2021'!$G:$G),IFERROR(_xlfn.XLOOKUP($G830,'2022'!$G:$G,'2022'!$H:$H),IFERROR(_xlfn.XLOOKUP($G830,'2023'!$G:$G,'2023'!$H:$H),IFERROR(_xlfn.XLOOKUP($G830,'2019'!$G:$G,'2019'!$H:$H),IFERROR(_xlfn.XLOOKUP($G830,'2024'!$G:$G,'2024'!$H:$H),IFERROR(_xlfn.XLOOKUP($G830,'2025'!$G:$G,'2025'!$H:$H),IFERROR(_xlfn.XLOOKUP($G830,'2026'!$G:$G,'2026'!$H:$H),""))))))))))</f>
        <v>DEPUTADO FEDERAL</v>
      </c>
      <c r="I830" s="9" t="s">
        <v>512</v>
      </c>
      <c r="J830" s="9" t="s">
        <v>129</v>
      </c>
      <c r="K830" s="9" t="s">
        <v>40</v>
      </c>
      <c r="L830" s="9" t="s">
        <v>41</v>
      </c>
      <c r="M830" s="9" t="s">
        <v>232</v>
      </c>
      <c r="N830" s="9" t="s">
        <v>233</v>
      </c>
      <c r="O830" s="9" t="s">
        <v>5679</v>
      </c>
      <c r="P830" s="9" t="s">
        <v>45</v>
      </c>
      <c r="Q830" s="9" t="s">
        <v>235</v>
      </c>
      <c r="R830" s="9" t="s">
        <v>45</v>
      </c>
      <c r="S830" s="9" t="s">
        <v>5277</v>
      </c>
      <c r="T830" s="9" t="s">
        <v>5678</v>
      </c>
      <c r="U830" s="9" t="s">
        <v>512</v>
      </c>
      <c r="V830" s="9" t="s">
        <v>5677</v>
      </c>
      <c r="W830" s="9" t="s">
        <v>51</v>
      </c>
      <c r="X830" s="9" t="s">
        <v>52</v>
      </c>
      <c r="Y830" s="9" t="s">
        <v>5275</v>
      </c>
      <c r="Z830" s="9" t="s">
        <v>5207</v>
      </c>
      <c r="AA830" s="9" t="s">
        <v>55</v>
      </c>
      <c r="AB830" s="9" t="s">
        <v>5248</v>
      </c>
      <c r="AC830" s="12">
        <v>0</v>
      </c>
      <c r="AD830" s="6"/>
      <c r="AE830" s="10" t="str" cm="1">
        <f t="array" aca="1" ref="AE830" ca="1">IFERROR(_xlfn.XLOOKUP(MID(CELL("filename",$A$1),FIND("]",CELL("filename",$A$1))+1,255)&amp;"|"&amp;$C830,Fonte_OM_Objeto!$G:$G,Fonte_OM_Objeto!$J:$J),"")</f>
        <v/>
      </c>
      <c r="AF830" s="10" t="str" cm="1">
        <f t="array" aca="1" ref="AF830" ca="1">IFERROR(_xlfn.XLOOKUP(MID(CELL("filename",$A$1),FIND("]",CELL("filename",$A$1))+1,255)&amp;"|"&amp;$C830,Fonte_OM_Objeto!$G:$G,Fonte_OM_Objeto!$K:$K),"")</f>
        <v/>
      </c>
    </row>
    <row r="831" spans="1:32" s="1" customFormat="1" ht="19.7" customHeight="1" x14ac:dyDescent="0.2">
      <c r="A831" s="9" t="s">
        <v>30</v>
      </c>
      <c r="B831" s="9" t="s">
        <v>31</v>
      </c>
      <c r="C831" s="9" t="s">
        <v>5676</v>
      </c>
      <c r="D831" s="9" t="s">
        <v>33</v>
      </c>
      <c r="E831" s="9"/>
      <c r="F831" s="9" t="s">
        <v>5667</v>
      </c>
      <c r="G831" s="9" t="s">
        <v>5666</v>
      </c>
      <c r="H831" s="13" t="str">
        <f>IF($D831="BANCADA ESTADUAL (RP 7)","BANCADA ESTADUAL",IF($D831="RELATOR (RP 9)","COMISSÃO MISTA DO CONGRESSO",IFERROR(_xlfn.XLOOKUP($G831,$AH:$AH,$AI:$AI),IFERROR(_xlfn.XLOOKUP($G831,'2021'!$F:$F,'2021'!$G:$G),IFERROR(_xlfn.XLOOKUP($G831,'2022'!$G:$G,'2022'!$H:$H),IFERROR(_xlfn.XLOOKUP($G831,'2023'!$G:$G,'2023'!$H:$H),IFERROR(_xlfn.XLOOKUP($G831,'2019'!$G:$G,'2019'!$H:$H),IFERROR(_xlfn.XLOOKUP($G831,'2024'!$G:$G,'2024'!$H:$H),IFERROR(_xlfn.XLOOKUP($G831,'2025'!$G:$G,'2025'!$H:$H),IFERROR(_xlfn.XLOOKUP($G831,'2026'!$G:$G,'2026'!$H:$H),""))))))))))</f>
        <v>DEPUTADO FEDERAL</v>
      </c>
      <c r="I831" s="9" t="s">
        <v>512</v>
      </c>
      <c r="J831" s="9" t="s">
        <v>129</v>
      </c>
      <c r="K831" s="9" t="s">
        <v>40</v>
      </c>
      <c r="L831" s="9" t="s">
        <v>41</v>
      </c>
      <c r="M831" s="9" t="s">
        <v>232</v>
      </c>
      <c r="N831" s="9" t="s">
        <v>233</v>
      </c>
      <c r="O831" s="9" t="s">
        <v>5675</v>
      </c>
      <c r="P831" s="9" t="s">
        <v>45</v>
      </c>
      <c r="Q831" s="9" t="s">
        <v>235</v>
      </c>
      <c r="R831" s="9" t="s">
        <v>45</v>
      </c>
      <c r="S831" s="9" t="s">
        <v>5277</v>
      </c>
      <c r="T831" s="9" t="s">
        <v>5674</v>
      </c>
      <c r="U831" s="9" t="s">
        <v>512</v>
      </c>
      <c r="V831" s="9" t="s">
        <v>5673</v>
      </c>
      <c r="W831" s="9" t="s">
        <v>51</v>
      </c>
      <c r="X831" s="9" t="s">
        <v>52</v>
      </c>
      <c r="Y831" s="9" t="s">
        <v>5275</v>
      </c>
      <c r="Z831" s="9" t="s">
        <v>54</v>
      </c>
      <c r="AA831" s="9" t="s">
        <v>55</v>
      </c>
      <c r="AB831" s="9" t="s">
        <v>5248</v>
      </c>
      <c r="AC831" s="12">
        <v>0</v>
      </c>
      <c r="AD831" s="6"/>
      <c r="AE831" s="10" t="str" cm="1">
        <f t="array" aca="1" ref="AE831" ca="1">IFERROR(_xlfn.XLOOKUP(MID(CELL("filename",$A$1),FIND("]",CELL("filename",$A$1))+1,255)&amp;"|"&amp;$C831,Fonte_OM_Objeto!$G:$G,Fonte_OM_Objeto!$J:$J),"")</f>
        <v/>
      </c>
      <c r="AF831" s="10" t="str" cm="1">
        <f t="array" aca="1" ref="AF831" ca="1">IFERROR(_xlfn.XLOOKUP(MID(CELL("filename",$A$1),FIND("]",CELL("filename",$A$1))+1,255)&amp;"|"&amp;$C831,Fonte_OM_Objeto!$G:$G,Fonte_OM_Objeto!$K:$K),"")</f>
        <v/>
      </c>
    </row>
    <row r="832" spans="1:32" s="1" customFormat="1" ht="19.7" customHeight="1" x14ac:dyDescent="0.2">
      <c r="A832" s="9" t="s">
        <v>30</v>
      </c>
      <c r="B832" s="9" t="s">
        <v>31</v>
      </c>
      <c r="C832" s="9" t="s">
        <v>5676</v>
      </c>
      <c r="D832" s="9" t="s">
        <v>33</v>
      </c>
      <c r="E832" s="9"/>
      <c r="F832" s="9" t="s">
        <v>5667</v>
      </c>
      <c r="G832" s="9" t="s">
        <v>5666</v>
      </c>
      <c r="H832" s="13" t="str">
        <f>IF($D832="BANCADA ESTADUAL (RP 7)","BANCADA ESTADUAL",IF($D832="RELATOR (RP 9)","COMISSÃO MISTA DO CONGRESSO",IFERROR(_xlfn.XLOOKUP($G832,$AH:$AH,$AI:$AI),IFERROR(_xlfn.XLOOKUP($G832,'2021'!$F:$F,'2021'!$G:$G),IFERROR(_xlfn.XLOOKUP($G832,'2022'!$G:$G,'2022'!$H:$H),IFERROR(_xlfn.XLOOKUP($G832,'2023'!$G:$G,'2023'!$H:$H),IFERROR(_xlfn.XLOOKUP($G832,'2019'!$G:$G,'2019'!$H:$H),IFERROR(_xlfn.XLOOKUP($G832,'2024'!$G:$G,'2024'!$H:$H),IFERROR(_xlfn.XLOOKUP($G832,'2025'!$G:$G,'2025'!$H:$H),IFERROR(_xlfn.XLOOKUP($G832,'2026'!$G:$G,'2026'!$H:$H),""))))))))))</f>
        <v>DEPUTADO FEDERAL</v>
      </c>
      <c r="I832" s="9" t="s">
        <v>512</v>
      </c>
      <c r="J832" s="9" t="s">
        <v>129</v>
      </c>
      <c r="K832" s="9" t="s">
        <v>40</v>
      </c>
      <c r="L832" s="9" t="s">
        <v>41</v>
      </c>
      <c r="M832" s="9" t="s">
        <v>232</v>
      </c>
      <c r="N832" s="9" t="s">
        <v>233</v>
      </c>
      <c r="O832" s="9" t="s">
        <v>5675</v>
      </c>
      <c r="P832" s="9" t="s">
        <v>45</v>
      </c>
      <c r="Q832" s="9" t="s">
        <v>235</v>
      </c>
      <c r="R832" s="9" t="s">
        <v>45</v>
      </c>
      <c r="S832" s="9" t="s">
        <v>5277</v>
      </c>
      <c r="T832" s="9" t="s">
        <v>5674</v>
      </c>
      <c r="U832" s="9" t="s">
        <v>512</v>
      </c>
      <c r="V832" s="9" t="s">
        <v>5673</v>
      </c>
      <c r="W832" s="9" t="s">
        <v>51</v>
      </c>
      <c r="X832" s="9" t="s">
        <v>52</v>
      </c>
      <c r="Y832" s="9" t="s">
        <v>53</v>
      </c>
      <c r="Z832" s="9" t="s">
        <v>54</v>
      </c>
      <c r="AA832" s="9" t="s">
        <v>55</v>
      </c>
      <c r="AB832" s="9" t="s">
        <v>5248</v>
      </c>
      <c r="AC832" s="12">
        <v>0</v>
      </c>
      <c r="AD832" s="6"/>
      <c r="AE832" s="10" t="str" cm="1">
        <f t="array" aca="1" ref="AE832" ca="1">IFERROR(_xlfn.XLOOKUP(MID(CELL("filename",$A$1),FIND("]",CELL("filename",$A$1))+1,255)&amp;"|"&amp;$C832,Fonte_OM_Objeto!$G:$G,Fonte_OM_Objeto!$J:$J),"")</f>
        <v/>
      </c>
      <c r="AF832" s="10" t="str" cm="1">
        <f t="array" aca="1" ref="AF832" ca="1">IFERROR(_xlfn.XLOOKUP(MID(CELL("filename",$A$1),FIND("]",CELL("filename",$A$1))+1,255)&amp;"|"&amp;$C832,Fonte_OM_Objeto!$G:$G,Fonte_OM_Objeto!$K:$K),"")</f>
        <v/>
      </c>
    </row>
    <row r="833" spans="1:32" s="1" customFormat="1" ht="19.7" customHeight="1" x14ac:dyDescent="0.2">
      <c r="A833" s="9" t="s">
        <v>30</v>
      </c>
      <c r="B833" s="9" t="s">
        <v>31</v>
      </c>
      <c r="C833" s="9" t="s">
        <v>5672</v>
      </c>
      <c r="D833" s="9" t="s">
        <v>33</v>
      </c>
      <c r="E833" s="9"/>
      <c r="F833" s="9" t="s">
        <v>5667</v>
      </c>
      <c r="G833" s="9" t="s">
        <v>5666</v>
      </c>
      <c r="H833" s="13" t="str">
        <f>IF($D833="BANCADA ESTADUAL (RP 7)","BANCADA ESTADUAL",IF($D833="RELATOR (RP 9)","COMISSÃO MISTA DO CONGRESSO",IFERROR(_xlfn.XLOOKUP($G833,$AH:$AH,$AI:$AI),IFERROR(_xlfn.XLOOKUP($G833,'2021'!$F:$F,'2021'!$G:$G),IFERROR(_xlfn.XLOOKUP($G833,'2022'!$G:$G,'2022'!$H:$H),IFERROR(_xlfn.XLOOKUP($G833,'2023'!$G:$G,'2023'!$H:$H),IFERROR(_xlfn.XLOOKUP($G833,'2019'!$G:$G,'2019'!$H:$H),IFERROR(_xlfn.XLOOKUP($G833,'2024'!$G:$G,'2024'!$H:$H),IFERROR(_xlfn.XLOOKUP($G833,'2025'!$G:$G,'2025'!$H:$H),IFERROR(_xlfn.XLOOKUP($G833,'2026'!$G:$G,'2026'!$H:$H),""))))))))))</f>
        <v>DEPUTADO FEDERAL</v>
      </c>
      <c r="I833" s="9" t="s">
        <v>512</v>
      </c>
      <c r="J833" s="9" t="s">
        <v>129</v>
      </c>
      <c r="K833" s="9" t="s">
        <v>40</v>
      </c>
      <c r="L833" s="9" t="s">
        <v>41</v>
      </c>
      <c r="M833" s="9" t="s">
        <v>232</v>
      </c>
      <c r="N833" s="9" t="s">
        <v>233</v>
      </c>
      <c r="O833" s="9" t="s">
        <v>5671</v>
      </c>
      <c r="P833" s="9" t="s">
        <v>45</v>
      </c>
      <c r="Q833" s="9" t="s">
        <v>235</v>
      </c>
      <c r="R833" s="9" t="s">
        <v>45</v>
      </c>
      <c r="S833" s="9" t="s">
        <v>5277</v>
      </c>
      <c r="T833" s="9" t="s">
        <v>5670</v>
      </c>
      <c r="U833" s="9" t="s">
        <v>512</v>
      </c>
      <c r="V833" s="9" t="s">
        <v>5669</v>
      </c>
      <c r="W833" s="9" t="s">
        <v>51</v>
      </c>
      <c r="X833" s="9" t="s">
        <v>52</v>
      </c>
      <c r="Y833" s="9" t="s">
        <v>5275</v>
      </c>
      <c r="Z833" s="9" t="s">
        <v>54</v>
      </c>
      <c r="AA833" s="9" t="s">
        <v>55</v>
      </c>
      <c r="AB833" s="9" t="s">
        <v>5248</v>
      </c>
      <c r="AC833" s="12">
        <v>0</v>
      </c>
      <c r="AD833" s="6"/>
      <c r="AE833" s="10" t="str" cm="1">
        <f t="array" aca="1" ref="AE833" ca="1">IFERROR(_xlfn.XLOOKUP(MID(CELL("filename",$A$1),FIND("]",CELL("filename",$A$1))+1,255)&amp;"|"&amp;$C833,Fonte_OM_Objeto!$G:$G,Fonte_OM_Objeto!$J:$J),"")</f>
        <v/>
      </c>
      <c r="AF833" s="10" t="str" cm="1">
        <f t="array" aca="1" ref="AF833" ca="1">IFERROR(_xlfn.XLOOKUP(MID(CELL("filename",$A$1),FIND("]",CELL("filename",$A$1))+1,255)&amp;"|"&amp;$C833,Fonte_OM_Objeto!$G:$G,Fonte_OM_Objeto!$K:$K),"")</f>
        <v/>
      </c>
    </row>
    <row r="834" spans="1:32" s="1" customFormat="1" ht="19.7" customHeight="1" x14ac:dyDescent="0.2">
      <c r="A834" s="9" t="s">
        <v>30</v>
      </c>
      <c r="B834" s="9" t="s">
        <v>31</v>
      </c>
      <c r="C834" s="9" t="s">
        <v>5672</v>
      </c>
      <c r="D834" s="9" t="s">
        <v>33</v>
      </c>
      <c r="E834" s="9"/>
      <c r="F834" s="9" t="s">
        <v>5667</v>
      </c>
      <c r="G834" s="9" t="s">
        <v>5666</v>
      </c>
      <c r="H834" s="13" t="str">
        <f>IF($D834="BANCADA ESTADUAL (RP 7)","BANCADA ESTADUAL",IF($D834="RELATOR (RP 9)","COMISSÃO MISTA DO CONGRESSO",IFERROR(_xlfn.XLOOKUP($G834,$AH:$AH,$AI:$AI),IFERROR(_xlfn.XLOOKUP($G834,'2021'!$F:$F,'2021'!$G:$G),IFERROR(_xlfn.XLOOKUP($G834,'2022'!$G:$G,'2022'!$H:$H),IFERROR(_xlfn.XLOOKUP($G834,'2023'!$G:$G,'2023'!$H:$H),IFERROR(_xlfn.XLOOKUP($G834,'2019'!$G:$G,'2019'!$H:$H),IFERROR(_xlfn.XLOOKUP($G834,'2024'!$G:$G,'2024'!$H:$H),IFERROR(_xlfn.XLOOKUP($G834,'2025'!$G:$G,'2025'!$H:$H),IFERROR(_xlfn.XLOOKUP($G834,'2026'!$G:$G,'2026'!$H:$H),""))))))))))</f>
        <v>DEPUTADO FEDERAL</v>
      </c>
      <c r="I834" s="9" t="s">
        <v>512</v>
      </c>
      <c r="J834" s="9" t="s">
        <v>129</v>
      </c>
      <c r="K834" s="9" t="s">
        <v>40</v>
      </c>
      <c r="L834" s="9" t="s">
        <v>41</v>
      </c>
      <c r="M834" s="9" t="s">
        <v>232</v>
      </c>
      <c r="N834" s="9" t="s">
        <v>233</v>
      </c>
      <c r="O834" s="9" t="s">
        <v>5671</v>
      </c>
      <c r="P834" s="9" t="s">
        <v>45</v>
      </c>
      <c r="Q834" s="9" t="s">
        <v>235</v>
      </c>
      <c r="R834" s="9" t="s">
        <v>45</v>
      </c>
      <c r="S834" s="9" t="s">
        <v>5277</v>
      </c>
      <c r="T834" s="9" t="s">
        <v>5670</v>
      </c>
      <c r="U834" s="9" t="s">
        <v>512</v>
      </c>
      <c r="V834" s="9" t="s">
        <v>5669</v>
      </c>
      <c r="W834" s="9" t="s">
        <v>51</v>
      </c>
      <c r="X834" s="9" t="s">
        <v>52</v>
      </c>
      <c r="Y834" s="9" t="s">
        <v>53</v>
      </c>
      <c r="Z834" s="9" t="s">
        <v>54</v>
      </c>
      <c r="AA834" s="9" t="s">
        <v>55</v>
      </c>
      <c r="AB834" s="9" t="s">
        <v>5248</v>
      </c>
      <c r="AC834" s="12">
        <v>0</v>
      </c>
      <c r="AD834" s="6"/>
      <c r="AE834" s="10" t="str" cm="1">
        <f t="array" aca="1" ref="AE834" ca="1">IFERROR(_xlfn.XLOOKUP(MID(CELL("filename",$A$1),FIND("]",CELL("filename",$A$1))+1,255)&amp;"|"&amp;$C834,Fonte_OM_Objeto!$G:$G,Fonte_OM_Objeto!$J:$J),"")</f>
        <v/>
      </c>
      <c r="AF834" s="10" t="str" cm="1">
        <f t="array" aca="1" ref="AF834" ca="1">IFERROR(_xlfn.XLOOKUP(MID(CELL("filename",$A$1),FIND("]",CELL("filename",$A$1))+1,255)&amp;"|"&amp;$C834,Fonte_OM_Objeto!$G:$G,Fonte_OM_Objeto!$K:$K),"")</f>
        <v/>
      </c>
    </row>
    <row r="835" spans="1:32" s="1" customFormat="1" ht="19.7" customHeight="1" x14ac:dyDescent="0.2">
      <c r="A835" s="9" t="s">
        <v>30</v>
      </c>
      <c r="B835" s="9" t="s">
        <v>31</v>
      </c>
      <c r="C835" s="9" t="s">
        <v>5668</v>
      </c>
      <c r="D835" s="9" t="s">
        <v>33</v>
      </c>
      <c r="E835" s="9"/>
      <c r="F835" s="9" t="s">
        <v>5667</v>
      </c>
      <c r="G835" s="9" t="s">
        <v>5666</v>
      </c>
      <c r="H835" s="13" t="str">
        <f>IF($D835="BANCADA ESTADUAL (RP 7)","BANCADA ESTADUAL",IF($D835="RELATOR (RP 9)","COMISSÃO MISTA DO CONGRESSO",IFERROR(_xlfn.XLOOKUP($G835,$AH:$AH,$AI:$AI),IFERROR(_xlfn.XLOOKUP($G835,'2021'!$F:$F,'2021'!$G:$G),IFERROR(_xlfn.XLOOKUP($G835,'2022'!$G:$G,'2022'!$H:$H),IFERROR(_xlfn.XLOOKUP($G835,'2023'!$G:$G,'2023'!$H:$H),IFERROR(_xlfn.XLOOKUP($G835,'2019'!$G:$G,'2019'!$H:$H),IFERROR(_xlfn.XLOOKUP($G835,'2024'!$G:$G,'2024'!$H:$H),IFERROR(_xlfn.XLOOKUP($G835,'2025'!$G:$G,'2025'!$H:$H),IFERROR(_xlfn.XLOOKUP($G835,'2026'!$G:$G,'2026'!$H:$H),""))))))))))</f>
        <v>DEPUTADO FEDERAL</v>
      </c>
      <c r="I835" s="9" t="s">
        <v>512</v>
      </c>
      <c r="J835" s="9" t="s">
        <v>129</v>
      </c>
      <c r="K835" s="9" t="s">
        <v>40</v>
      </c>
      <c r="L835" s="9" t="s">
        <v>41</v>
      </c>
      <c r="M835" s="9" t="s">
        <v>232</v>
      </c>
      <c r="N835" s="9" t="s">
        <v>233</v>
      </c>
      <c r="O835" s="9" t="s">
        <v>5665</v>
      </c>
      <c r="P835" s="9" t="s">
        <v>45</v>
      </c>
      <c r="Q835" s="9" t="s">
        <v>235</v>
      </c>
      <c r="R835" s="9" t="s">
        <v>45</v>
      </c>
      <c r="S835" s="9" t="s">
        <v>5277</v>
      </c>
      <c r="T835" s="9" t="s">
        <v>5664</v>
      </c>
      <c r="U835" s="9" t="s">
        <v>512</v>
      </c>
      <c r="V835" s="9" t="s">
        <v>5663</v>
      </c>
      <c r="W835" s="9" t="s">
        <v>51</v>
      </c>
      <c r="X835" s="9" t="s">
        <v>52</v>
      </c>
      <c r="Y835" s="9" t="s">
        <v>5275</v>
      </c>
      <c r="Z835" s="9" t="s">
        <v>54</v>
      </c>
      <c r="AA835" s="9" t="s">
        <v>55</v>
      </c>
      <c r="AB835" s="9" t="s">
        <v>5248</v>
      </c>
      <c r="AC835" s="12">
        <v>0</v>
      </c>
      <c r="AD835" s="6"/>
      <c r="AE835" s="10" t="str" cm="1">
        <f t="array" aca="1" ref="AE835" ca="1">IFERROR(_xlfn.XLOOKUP(MID(CELL("filename",$A$1),FIND("]",CELL("filename",$A$1))+1,255)&amp;"|"&amp;$C835,Fonte_OM_Objeto!$G:$G,Fonte_OM_Objeto!$J:$J),"")</f>
        <v/>
      </c>
      <c r="AF835" s="10" t="str" cm="1">
        <f t="array" aca="1" ref="AF835" ca="1">IFERROR(_xlfn.XLOOKUP(MID(CELL("filename",$A$1),FIND("]",CELL("filename",$A$1))+1,255)&amp;"|"&amp;$C835,Fonte_OM_Objeto!$G:$G,Fonte_OM_Objeto!$K:$K),"")</f>
        <v/>
      </c>
    </row>
    <row r="836" spans="1:32" s="1" customFormat="1" ht="19.7" customHeight="1" x14ac:dyDescent="0.2">
      <c r="A836" s="9" t="s">
        <v>30</v>
      </c>
      <c r="B836" s="9" t="s">
        <v>31</v>
      </c>
      <c r="C836" s="9" t="s">
        <v>5668</v>
      </c>
      <c r="D836" s="9" t="s">
        <v>33</v>
      </c>
      <c r="E836" s="9"/>
      <c r="F836" s="9" t="s">
        <v>5667</v>
      </c>
      <c r="G836" s="9" t="s">
        <v>5666</v>
      </c>
      <c r="H836" s="13" t="str">
        <f>IF($D836="BANCADA ESTADUAL (RP 7)","BANCADA ESTADUAL",IF($D836="RELATOR (RP 9)","COMISSÃO MISTA DO CONGRESSO",IFERROR(_xlfn.XLOOKUP($G836,$AH:$AH,$AI:$AI),IFERROR(_xlfn.XLOOKUP($G836,'2021'!$F:$F,'2021'!$G:$G),IFERROR(_xlfn.XLOOKUP($G836,'2022'!$G:$G,'2022'!$H:$H),IFERROR(_xlfn.XLOOKUP($G836,'2023'!$G:$G,'2023'!$H:$H),IFERROR(_xlfn.XLOOKUP($G836,'2019'!$G:$G,'2019'!$H:$H),IFERROR(_xlfn.XLOOKUP($G836,'2024'!$G:$G,'2024'!$H:$H),IFERROR(_xlfn.XLOOKUP($G836,'2025'!$G:$G,'2025'!$H:$H),IFERROR(_xlfn.XLOOKUP($G836,'2026'!$G:$G,'2026'!$H:$H),""))))))))))</f>
        <v>DEPUTADO FEDERAL</v>
      </c>
      <c r="I836" s="9" t="s">
        <v>512</v>
      </c>
      <c r="J836" s="9" t="s">
        <v>129</v>
      </c>
      <c r="K836" s="9" t="s">
        <v>40</v>
      </c>
      <c r="L836" s="9" t="s">
        <v>41</v>
      </c>
      <c r="M836" s="9" t="s">
        <v>232</v>
      </c>
      <c r="N836" s="9" t="s">
        <v>233</v>
      </c>
      <c r="O836" s="9" t="s">
        <v>5665</v>
      </c>
      <c r="P836" s="9" t="s">
        <v>45</v>
      </c>
      <c r="Q836" s="9" t="s">
        <v>235</v>
      </c>
      <c r="R836" s="9" t="s">
        <v>45</v>
      </c>
      <c r="S836" s="9" t="s">
        <v>5277</v>
      </c>
      <c r="T836" s="9" t="s">
        <v>5664</v>
      </c>
      <c r="U836" s="9" t="s">
        <v>512</v>
      </c>
      <c r="V836" s="9" t="s">
        <v>5663</v>
      </c>
      <c r="W836" s="9" t="s">
        <v>51</v>
      </c>
      <c r="X836" s="9" t="s">
        <v>52</v>
      </c>
      <c r="Y836" s="9" t="s">
        <v>53</v>
      </c>
      <c r="Z836" s="9" t="s">
        <v>54</v>
      </c>
      <c r="AA836" s="9" t="s">
        <v>55</v>
      </c>
      <c r="AB836" s="9" t="s">
        <v>5248</v>
      </c>
      <c r="AC836" s="12">
        <v>0</v>
      </c>
      <c r="AD836" s="6"/>
      <c r="AE836" s="10" t="str" cm="1">
        <f t="array" aca="1" ref="AE836" ca="1">IFERROR(_xlfn.XLOOKUP(MID(CELL("filename",$A$1),FIND("]",CELL("filename",$A$1))+1,255)&amp;"|"&amp;$C836,Fonte_OM_Objeto!$G:$G,Fonte_OM_Objeto!$J:$J),"")</f>
        <v/>
      </c>
      <c r="AF836" s="10" t="str" cm="1">
        <f t="array" aca="1" ref="AF836" ca="1">IFERROR(_xlfn.XLOOKUP(MID(CELL("filename",$A$1),FIND("]",CELL("filename",$A$1))+1,255)&amp;"|"&amp;$C836,Fonte_OM_Objeto!$G:$G,Fonte_OM_Objeto!$K:$K),"")</f>
        <v/>
      </c>
    </row>
    <row r="837" spans="1:32" s="1" customFormat="1" ht="19.7" customHeight="1" x14ac:dyDescent="0.2">
      <c r="A837" s="9" t="s">
        <v>30</v>
      </c>
      <c r="B837" s="9" t="s">
        <v>31</v>
      </c>
      <c r="C837" s="9" t="s">
        <v>5662</v>
      </c>
      <c r="D837" s="9" t="s">
        <v>33</v>
      </c>
      <c r="E837" s="9"/>
      <c r="F837" s="9" t="s">
        <v>4484</v>
      </c>
      <c r="G837" s="9" t="s">
        <v>4483</v>
      </c>
      <c r="H837" s="13" t="str">
        <f>IF($D837="BANCADA ESTADUAL (RP 7)","BANCADA ESTADUAL",IF($D837="RELATOR (RP 9)","COMISSÃO MISTA DO CONGRESSO",IFERROR(_xlfn.XLOOKUP($G837,$AH:$AH,$AI:$AI),IFERROR(_xlfn.XLOOKUP($G837,'2021'!$F:$F,'2021'!$G:$G),IFERROR(_xlfn.XLOOKUP($G837,'2022'!$G:$G,'2022'!$H:$H),IFERROR(_xlfn.XLOOKUP($G837,'2023'!$G:$G,'2023'!$H:$H),IFERROR(_xlfn.XLOOKUP($G837,'2019'!$G:$G,'2019'!$H:$H),IFERROR(_xlfn.XLOOKUP($G837,'2024'!$G:$G,'2024'!$H:$H),IFERROR(_xlfn.XLOOKUP($G837,'2025'!$G:$G,'2025'!$H:$H),IFERROR(_xlfn.XLOOKUP($G837,'2026'!$G:$G,'2026'!$H:$H),""))))))))))</f>
        <v>SENADOR</v>
      </c>
      <c r="I837" s="9" t="s">
        <v>242</v>
      </c>
      <c r="J837" s="9" t="s">
        <v>293</v>
      </c>
      <c r="K837" s="9" t="s">
        <v>40</v>
      </c>
      <c r="L837" s="9" t="s">
        <v>41</v>
      </c>
      <c r="M837" s="9" t="s">
        <v>97</v>
      </c>
      <c r="N837" s="9" t="s">
        <v>5264</v>
      </c>
      <c r="O837" s="9" t="s">
        <v>5246</v>
      </c>
      <c r="P837" s="9" t="s">
        <v>45</v>
      </c>
      <c r="Q837" s="9" t="s">
        <v>46</v>
      </c>
      <c r="R837" s="9" t="s">
        <v>5235</v>
      </c>
      <c r="S837" s="9" t="s">
        <v>5210</v>
      </c>
      <c r="T837" s="9" t="s">
        <v>75</v>
      </c>
      <c r="U837" s="9" t="s">
        <v>76</v>
      </c>
      <c r="V837" s="9" t="s">
        <v>75</v>
      </c>
      <c r="W837" s="9" t="s">
        <v>51</v>
      </c>
      <c r="X837" s="9" t="s">
        <v>102</v>
      </c>
      <c r="Y837" s="9" t="s">
        <v>53</v>
      </c>
      <c r="Z837" s="9" t="s">
        <v>5207</v>
      </c>
      <c r="AA837" s="9" t="s">
        <v>55</v>
      </c>
      <c r="AB837" s="9" t="s">
        <v>5248</v>
      </c>
      <c r="AC837" s="12">
        <v>0</v>
      </c>
      <c r="AD837" s="6"/>
      <c r="AE837" s="10" t="str" cm="1">
        <f t="array" aca="1" ref="AE837" ca="1">IFERROR(_xlfn.XLOOKUP(MID(CELL("filename",$A$1),FIND("]",CELL("filename",$A$1))+1,255)&amp;"|"&amp;$C837,Fonte_OM_Objeto!$G:$G,Fonte_OM_Objeto!$J:$J),"")</f>
        <v/>
      </c>
      <c r="AF837" s="10" t="str" cm="1">
        <f t="array" aca="1" ref="AF837" ca="1">IFERROR(_xlfn.XLOOKUP(MID(CELL("filename",$A$1),FIND("]",CELL("filename",$A$1))+1,255)&amp;"|"&amp;$C837,Fonte_OM_Objeto!$G:$G,Fonte_OM_Objeto!$K:$K),"")</f>
        <v/>
      </c>
    </row>
    <row r="838" spans="1:32" s="1" customFormat="1" ht="19.7" customHeight="1" x14ac:dyDescent="0.2">
      <c r="A838" s="9" t="s">
        <v>30</v>
      </c>
      <c r="B838" s="9" t="s">
        <v>31</v>
      </c>
      <c r="C838" s="9" t="s">
        <v>5661</v>
      </c>
      <c r="D838" s="9" t="s">
        <v>33</v>
      </c>
      <c r="E838" s="9"/>
      <c r="F838" s="9" t="s">
        <v>4484</v>
      </c>
      <c r="G838" s="9" t="s">
        <v>4483</v>
      </c>
      <c r="H838" s="13" t="str">
        <f>IF($D838="BANCADA ESTADUAL (RP 7)","BANCADA ESTADUAL",IF($D838="RELATOR (RP 9)","COMISSÃO MISTA DO CONGRESSO",IFERROR(_xlfn.XLOOKUP($G838,$AH:$AH,$AI:$AI),IFERROR(_xlfn.XLOOKUP($G838,'2021'!$F:$F,'2021'!$G:$G),IFERROR(_xlfn.XLOOKUP($G838,'2022'!$G:$G,'2022'!$H:$H),IFERROR(_xlfn.XLOOKUP($G838,'2023'!$G:$G,'2023'!$H:$H),IFERROR(_xlfn.XLOOKUP($G838,'2019'!$G:$G,'2019'!$H:$H),IFERROR(_xlfn.XLOOKUP($G838,'2024'!$G:$G,'2024'!$H:$H),IFERROR(_xlfn.XLOOKUP($G838,'2025'!$G:$G,'2025'!$H:$H),IFERROR(_xlfn.XLOOKUP($G838,'2026'!$G:$G,'2026'!$H:$H),""))))))))))</f>
        <v>SENADOR</v>
      </c>
      <c r="I838" s="9" t="s">
        <v>242</v>
      </c>
      <c r="J838" s="9" t="s">
        <v>293</v>
      </c>
      <c r="K838" s="9" t="s">
        <v>40</v>
      </c>
      <c r="L838" s="9" t="s">
        <v>41</v>
      </c>
      <c r="M838" s="9" t="s">
        <v>42</v>
      </c>
      <c r="N838" s="9" t="s">
        <v>5257</v>
      </c>
      <c r="O838" s="9" t="s">
        <v>5660</v>
      </c>
      <c r="P838" s="9" t="s">
        <v>45</v>
      </c>
      <c r="Q838" s="9" t="s">
        <v>46</v>
      </c>
      <c r="R838" s="9" t="s">
        <v>5235</v>
      </c>
      <c r="S838" s="9" t="s">
        <v>5210</v>
      </c>
      <c r="T838" s="9" t="s">
        <v>5659</v>
      </c>
      <c r="U838" s="9" t="s">
        <v>242</v>
      </c>
      <c r="V838" s="9" t="s">
        <v>1974</v>
      </c>
      <c r="W838" s="9" t="s">
        <v>51</v>
      </c>
      <c r="X838" s="9" t="s">
        <v>102</v>
      </c>
      <c r="Y838" s="9" t="s">
        <v>53</v>
      </c>
      <c r="Z838" s="9" t="s">
        <v>5207</v>
      </c>
      <c r="AA838" s="9" t="s">
        <v>55</v>
      </c>
      <c r="AB838" s="9" t="s">
        <v>5248</v>
      </c>
      <c r="AC838" s="12">
        <v>0</v>
      </c>
      <c r="AD838" s="6"/>
      <c r="AE838" s="10" t="str" cm="1">
        <f t="array" aca="1" ref="AE838" ca="1">IFERROR(_xlfn.XLOOKUP(MID(CELL("filename",$A$1),FIND("]",CELL("filename",$A$1))+1,255)&amp;"|"&amp;$C838,Fonte_OM_Objeto!$G:$G,Fonte_OM_Objeto!$J:$J),"")</f>
        <v/>
      </c>
      <c r="AF838" s="10" t="str" cm="1">
        <f t="array" aca="1" ref="AF838" ca="1">IFERROR(_xlfn.XLOOKUP(MID(CELL("filename",$A$1),FIND("]",CELL("filename",$A$1))+1,255)&amp;"|"&amp;$C838,Fonte_OM_Objeto!$G:$G,Fonte_OM_Objeto!$K:$K),"")</f>
        <v/>
      </c>
    </row>
    <row r="839" spans="1:32" s="1" customFormat="1" ht="19.7" customHeight="1" x14ac:dyDescent="0.2">
      <c r="A839" s="9" t="s">
        <v>30</v>
      </c>
      <c r="B839" s="9" t="s">
        <v>31</v>
      </c>
      <c r="C839" s="9" t="s">
        <v>5658</v>
      </c>
      <c r="D839" s="9" t="s">
        <v>33</v>
      </c>
      <c r="E839" s="9"/>
      <c r="F839" s="9" t="s">
        <v>4484</v>
      </c>
      <c r="G839" s="9" t="s">
        <v>4483</v>
      </c>
      <c r="H839" s="13" t="str">
        <f>IF($D839="BANCADA ESTADUAL (RP 7)","BANCADA ESTADUAL",IF($D839="RELATOR (RP 9)","COMISSÃO MISTA DO CONGRESSO",IFERROR(_xlfn.XLOOKUP($G839,$AH:$AH,$AI:$AI),IFERROR(_xlfn.XLOOKUP($G839,'2021'!$F:$F,'2021'!$G:$G),IFERROR(_xlfn.XLOOKUP($G839,'2022'!$G:$G,'2022'!$H:$H),IFERROR(_xlfn.XLOOKUP($G839,'2023'!$G:$G,'2023'!$H:$H),IFERROR(_xlfn.XLOOKUP($G839,'2019'!$G:$G,'2019'!$H:$H),IFERROR(_xlfn.XLOOKUP($G839,'2024'!$G:$G,'2024'!$H:$H),IFERROR(_xlfn.XLOOKUP($G839,'2025'!$G:$G,'2025'!$H:$H),IFERROR(_xlfn.XLOOKUP($G839,'2026'!$G:$G,'2026'!$H:$H),""))))))))))</f>
        <v>SENADOR</v>
      </c>
      <c r="I839" s="9" t="s">
        <v>242</v>
      </c>
      <c r="J839" s="9" t="s">
        <v>293</v>
      </c>
      <c r="K839" s="9" t="s">
        <v>40</v>
      </c>
      <c r="L839" s="9" t="s">
        <v>41</v>
      </c>
      <c r="M839" s="9" t="s">
        <v>408</v>
      </c>
      <c r="N839" s="9" t="s">
        <v>409</v>
      </c>
      <c r="O839" s="9" t="s">
        <v>5251</v>
      </c>
      <c r="P839" s="9" t="s">
        <v>45</v>
      </c>
      <c r="Q839" s="9" t="s">
        <v>411</v>
      </c>
      <c r="R839" s="9" t="s">
        <v>2353</v>
      </c>
      <c r="S839" s="9" t="s">
        <v>5211</v>
      </c>
      <c r="T839" s="9" t="s">
        <v>75</v>
      </c>
      <c r="U839" s="9" t="s">
        <v>76</v>
      </c>
      <c r="V839" s="9" t="s">
        <v>75</v>
      </c>
      <c r="W839" s="9" t="s">
        <v>51</v>
      </c>
      <c r="X839" s="9" t="s">
        <v>102</v>
      </c>
      <c r="Y839" s="9" t="s">
        <v>53</v>
      </c>
      <c r="Z839" s="9" t="s">
        <v>5207</v>
      </c>
      <c r="AA839" s="9" t="s">
        <v>55</v>
      </c>
      <c r="AB839" s="9" t="s">
        <v>5248</v>
      </c>
      <c r="AC839" s="12">
        <v>0</v>
      </c>
      <c r="AD839" s="6"/>
      <c r="AE839" s="10" t="str" cm="1">
        <f t="array" aca="1" ref="AE839" ca="1">IFERROR(_xlfn.XLOOKUP(MID(CELL("filename",$A$1),FIND("]",CELL("filename",$A$1))+1,255)&amp;"|"&amp;$C839,Fonte_OM_Objeto!$G:$G,Fonte_OM_Objeto!$J:$J),"")</f>
        <v/>
      </c>
      <c r="AF839" s="10" t="str" cm="1">
        <f t="array" aca="1" ref="AF839" ca="1">IFERROR(_xlfn.XLOOKUP(MID(CELL("filename",$A$1),FIND("]",CELL("filename",$A$1))+1,255)&amp;"|"&amp;$C839,Fonte_OM_Objeto!$G:$G,Fonte_OM_Objeto!$K:$K),"")</f>
        <v/>
      </c>
    </row>
    <row r="840" spans="1:32" s="1" customFormat="1" ht="19.7" customHeight="1" x14ac:dyDescent="0.2">
      <c r="A840" s="9" t="s">
        <v>30</v>
      </c>
      <c r="B840" s="9" t="s">
        <v>31</v>
      </c>
      <c r="C840" s="9" t="s">
        <v>5658</v>
      </c>
      <c r="D840" s="9" t="s">
        <v>33</v>
      </c>
      <c r="E840" s="9"/>
      <c r="F840" s="9" t="s">
        <v>4484</v>
      </c>
      <c r="G840" s="9" t="s">
        <v>4483</v>
      </c>
      <c r="H840" s="13" t="str">
        <f>IF($D840="BANCADA ESTADUAL (RP 7)","BANCADA ESTADUAL",IF($D840="RELATOR (RP 9)","COMISSÃO MISTA DO CONGRESSO",IFERROR(_xlfn.XLOOKUP($G840,$AH:$AH,$AI:$AI),IFERROR(_xlfn.XLOOKUP($G840,'2021'!$F:$F,'2021'!$G:$G),IFERROR(_xlfn.XLOOKUP($G840,'2022'!$G:$G,'2022'!$H:$H),IFERROR(_xlfn.XLOOKUP($G840,'2023'!$G:$G,'2023'!$H:$H),IFERROR(_xlfn.XLOOKUP($G840,'2019'!$G:$G,'2019'!$H:$H),IFERROR(_xlfn.XLOOKUP($G840,'2024'!$G:$G,'2024'!$H:$H),IFERROR(_xlfn.XLOOKUP($G840,'2025'!$G:$G,'2025'!$H:$H),IFERROR(_xlfn.XLOOKUP($G840,'2026'!$G:$G,'2026'!$H:$H),""))))))))))</f>
        <v>SENADOR</v>
      </c>
      <c r="I840" s="9" t="s">
        <v>242</v>
      </c>
      <c r="J840" s="9" t="s">
        <v>293</v>
      </c>
      <c r="K840" s="9" t="s">
        <v>40</v>
      </c>
      <c r="L840" s="9" t="s">
        <v>41</v>
      </c>
      <c r="M840" s="9" t="s">
        <v>408</v>
      </c>
      <c r="N840" s="9" t="s">
        <v>409</v>
      </c>
      <c r="O840" s="9" t="s">
        <v>5251</v>
      </c>
      <c r="P840" s="9" t="s">
        <v>45</v>
      </c>
      <c r="Q840" s="9" t="s">
        <v>411</v>
      </c>
      <c r="R840" s="9" t="s">
        <v>2353</v>
      </c>
      <c r="S840" s="9" t="s">
        <v>5211</v>
      </c>
      <c r="T840" s="9" t="s">
        <v>75</v>
      </c>
      <c r="U840" s="9" t="s">
        <v>76</v>
      </c>
      <c r="V840" s="9" t="s">
        <v>75</v>
      </c>
      <c r="W840" s="9" t="s">
        <v>51</v>
      </c>
      <c r="X840" s="9" t="s">
        <v>52</v>
      </c>
      <c r="Y840" s="9" t="s">
        <v>53</v>
      </c>
      <c r="Z840" s="9" t="s">
        <v>5207</v>
      </c>
      <c r="AA840" s="9" t="s">
        <v>55</v>
      </c>
      <c r="AB840" s="9" t="s">
        <v>5248</v>
      </c>
      <c r="AC840" s="12">
        <v>0</v>
      </c>
      <c r="AD840" s="6"/>
      <c r="AE840" s="10" t="str" cm="1">
        <f t="array" aca="1" ref="AE840" ca="1">IFERROR(_xlfn.XLOOKUP(MID(CELL("filename",$A$1),FIND("]",CELL("filename",$A$1))+1,255)&amp;"|"&amp;$C840,Fonte_OM_Objeto!$G:$G,Fonte_OM_Objeto!$J:$J),"")</f>
        <v/>
      </c>
      <c r="AF840" s="10" t="str" cm="1">
        <f t="array" aca="1" ref="AF840" ca="1">IFERROR(_xlfn.XLOOKUP(MID(CELL("filename",$A$1),FIND("]",CELL("filename",$A$1))+1,255)&amp;"|"&amp;$C840,Fonte_OM_Objeto!$G:$G,Fonte_OM_Objeto!$K:$K),"")</f>
        <v/>
      </c>
    </row>
    <row r="841" spans="1:32" s="1" customFormat="1" ht="19.7" customHeight="1" x14ac:dyDescent="0.2">
      <c r="A841" s="9" t="s">
        <v>30</v>
      </c>
      <c r="B841" s="9" t="s">
        <v>31</v>
      </c>
      <c r="C841" s="9" t="s">
        <v>5657</v>
      </c>
      <c r="D841" s="9" t="s">
        <v>33</v>
      </c>
      <c r="E841" s="9"/>
      <c r="F841" s="9" t="s">
        <v>4484</v>
      </c>
      <c r="G841" s="9" t="s">
        <v>4483</v>
      </c>
      <c r="H841" s="13" t="str">
        <f>IF($D841="BANCADA ESTADUAL (RP 7)","BANCADA ESTADUAL",IF($D841="RELATOR (RP 9)","COMISSÃO MISTA DO CONGRESSO",IFERROR(_xlfn.XLOOKUP($G841,$AH:$AH,$AI:$AI),IFERROR(_xlfn.XLOOKUP($G841,'2021'!$F:$F,'2021'!$G:$G),IFERROR(_xlfn.XLOOKUP($G841,'2022'!$G:$G,'2022'!$H:$H),IFERROR(_xlfn.XLOOKUP($G841,'2023'!$G:$G,'2023'!$H:$H),IFERROR(_xlfn.XLOOKUP($G841,'2019'!$G:$G,'2019'!$H:$H),IFERROR(_xlfn.XLOOKUP($G841,'2024'!$G:$G,'2024'!$H:$H),IFERROR(_xlfn.XLOOKUP($G841,'2025'!$G:$G,'2025'!$H:$H),IFERROR(_xlfn.XLOOKUP($G841,'2026'!$G:$G,'2026'!$H:$H),""))))))))))</f>
        <v>SENADOR</v>
      </c>
      <c r="I841" s="9" t="s">
        <v>242</v>
      </c>
      <c r="J841" s="9" t="s">
        <v>69</v>
      </c>
      <c r="K841" s="9" t="s">
        <v>40</v>
      </c>
      <c r="L841" s="9" t="s">
        <v>41</v>
      </c>
      <c r="M841" s="9" t="s">
        <v>408</v>
      </c>
      <c r="N841" s="9" t="s">
        <v>409</v>
      </c>
      <c r="O841" s="9" t="s">
        <v>2739</v>
      </c>
      <c r="P841" s="9" t="s">
        <v>45</v>
      </c>
      <c r="Q841" s="9" t="s">
        <v>411</v>
      </c>
      <c r="R841" s="9" t="s">
        <v>2353</v>
      </c>
      <c r="S841" s="9" t="s">
        <v>5211</v>
      </c>
      <c r="T841" s="9" t="s">
        <v>75</v>
      </c>
      <c r="U841" s="9" t="s">
        <v>76</v>
      </c>
      <c r="V841" s="9" t="s">
        <v>75</v>
      </c>
      <c r="W841" s="9" t="s">
        <v>51</v>
      </c>
      <c r="X841" s="9" t="s">
        <v>102</v>
      </c>
      <c r="Y841" s="9" t="s">
        <v>53</v>
      </c>
      <c r="Z841" s="9" t="s">
        <v>5207</v>
      </c>
      <c r="AA841" s="9" t="s">
        <v>55</v>
      </c>
      <c r="AB841" s="9" t="s">
        <v>5248</v>
      </c>
      <c r="AC841" s="12">
        <v>100000</v>
      </c>
      <c r="AD841" s="6"/>
      <c r="AE841" s="10" t="str" cm="1">
        <f t="array" aca="1" ref="AE841" ca="1">IFERROR(_xlfn.XLOOKUP(MID(CELL("filename",$A$1),FIND("]",CELL("filename",$A$1))+1,255)&amp;"|"&amp;$C841,Fonte_OM_Objeto!$G:$G,Fonte_OM_Objeto!$J:$J),"")</f>
        <v/>
      </c>
      <c r="AF841" s="10" t="str" cm="1">
        <f t="array" aca="1" ref="AF841" ca="1">IFERROR(_xlfn.XLOOKUP(MID(CELL("filename",$A$1),FIND("]",CELL("filename",$A$1))+1,255)&amp;"|"&amp;$C841,Fonte_OM_Objeto!$G:$G,Fonte_OM_Objeto!$K:$K),"")</f>
        <v/>
      </c>
    </row>
    <row r="842" spans="1:32" s="1" customFormat="1" ht="19.7" customHeight="1" x14ac:dyDescent="0.2">
      <c r="A842" s="9" t="s">
        <v>30</v>
      </c>
      <c r="B842" s="9" t="s">
        <v>31</v>
      </c>
      <c r="C842" s="9" t="s">
        <v>5657</v>
      </c>
      <c r="D842" s="9" t="s">
        <v>33</v>
      </c>
      <c r="E842" s="9"/>
      <c r="F842" s="9" t="s">
        <v>4484</v>
      </c>
      <c r="G842" s="9" t="s">
        <v>4483</v>
      </c>
      <c r="H842" s="13" t="str">
        <f>IF($D842="BANCADA ESTADUAL (RP 7)","BANCADA ESTADUAL",IF($D842="RELATOR (RP 9)","COMISSÃO MISTA DO CONGRESSO",IFERROR(_xlfn.XLOOKUP($G842,$AH:$AH,$AI:$AI),IFERROR(_xlfn.XLOOKUP($G842,'2021'!$F:$F,'2021'!$G:$G),IFERROR(_xlfn.XLOOKUP($G842,'2022'!$G:$G,'2022'!$H:$H),IFERROR(_xlfn.XLOOKUP($G842,'2023'!$G:$G,'2023'!$H:$H),IFERROR(_xlfn.XLOOKUP($G842,'2019'!$G:$G,'2019'!$H:$H),IFERROR(_xlfn.XLOOKUP($G842,'2024'!$G:$G,'2024'!$H:$H),IFERROR(_xlfn.XLOOKUP($G842,'2025'!$G:$G,'2025'!$H:$H),IFERROR(_xlfn.XLOOKUP($G842,'2026'!$G:$G,'2026'!$H:$H),""))))))))))</f>
        <v>SENADOR</v>
      </c>
      <c r="I842" s="9" t="s">
        <v>242</v>
      </c>
      <c r="J842" s="9" t="s">
        <v>69</v>
      </c>
      <c r="K842" s="9" t="s">
        <v>40</v>
      </c>
      <c r="L842" s="9" t="s">
        <v>41</v>
      </c>
      <c r="M842" s="9" t="s">
        <v>408</v>
      </c>
      <c r="N842" s="9" t="s">
        <v>409</v>
      </c>
      <c r="O842" s="9" t="s">
        <v>2739</v>
      </c>
      <c r="P842" s="9" t="s">
        <v>45</v>
      </c>
      <c r="Q842" s="9" t="s">
        <v>411</v>
      </c>
      <c r="R842" s="9" t="s">
        <v>2353</v>
      </c>
      <c r="S842" s="9" t="s">
        <v>5211</v>
      </c>
      <c r="T842" s="9" t="s">
        <v>75</v>
      </c>
      <c r="U842" s="9" t="s">
        <v>76</v>
      </c>
      <c r="V842" s="9" t="s">
        <v>75</v>
      </c>
      <c r="W842" s="9" t="s">
        <v>51</v>
      </c>
      <c r="X842" s="9" t="s">
        <v>52</v>
      </c>
      <c r="Y842" s="9" t="s">
        <v>53</v>
      </c>
      <c r="Z842" s="9" t="s">
        <v>5207</v>
      </c>
      <c r="AA842" s="9" t="s">
        <v>55</v>
      </c>
      <c r="AB842" s="9" t="s">
        <v>5248</v>
      </c>
      <c r="AC842" s="12">
        <v>80000</v>
      </c>
      <c r="AD842" s="6"/>
      <c r="AE842" s="10" t="str" cm="1">
        <f t="array" aca="1" ref="AE842" ca="1">IFERROR(_xlfn.XLOOKUP(MID(CELL("filename",$A$1),FIND("]",CELL("filename",$A$1))+1,255)&amp;"|"&amp;$C842,Fonte_OM_Objeto!$G:$G,Fonte_OM_Objeto!$J:$J),"")</f>
        <v/>
      </c>
      <c r="AF842" s="10" t="str" cm="1">
        <f t="array" aca="1" ref="AF842" ca="1">IFERROR(_xlfn.XLOOKUP(MID(CELL("filename",$A$1),FIND("]",CELL("filename",$A$1))+1,255)&amp;"|"&amp;$C842,Fonte_OM_Objeto!$G:$G,Fonte_OM_Objeto!$K:$K),"")</f>
        <v/>
      </c>
    </row>
    <row r="843" spans="1:32" s="1" customFormat="1" ht="19.7" customHeight="1" x14ac:dyDescent="0.2">
      <c r="A843" s="9" t="s">
        <v>30</v>
      </c>
      <c r="B843" s="9" t="s">
        <v>31</v>
      </c>
      <c r="C843" s="9" t="s">
        <v>4481</v>
      </c>
      <c r="D843" s="9" t="s">
        <v>33</v>
      </c>
      <c r="E843" s="9"/>
      <c r="F843" s="9" t="s">
        <v>4480</v>
      </c>
      <c r="G843" s="9" t="s">
        <v>4479</v>
      </c>
      <c r="H843" s="13" t="str">
        <f>IF($D843="BANCADA ESTADUAL (RP 7)","BANCADA ESTADUAL",IF($D843="RELATOR (RP 9)","COMISSÃO MISTA DO CONGRESSO",IFERROR(_xlfn.XLOOKUP($G843,$AH:$AH,$AI:$AI),IFERROR(_xlfn.XLOOKUP($G843,'2021'!$F:$F,'2021'!$G:$G),IFERROR(_xlfn.XLOOKUP($G843,'2022'!$G:$G,'2022'!$H:$H),IFERROR(_xlfn.XLOOKUP($G843,'2023'!$G:$G,'2023'!$H:$H),IFERROR(_xlfn.XLOOKUP($G843,'2019'!$G:$G,'2019'!$H:$H),IFERROR(_xlfn.XLOOKUP($G843,'2024'!$G:$G,'2024'!$H:$H),IFERROR(_xlfn.XLOOKUP($G843,'2025'!$G:$G,'2025'!$H:$H),IFERROR(_xlfn.XLOOKUP($G843,'2026'!$G:$G,'2026'!$H:$H),""))))))))))</f>
        <v>DEPUTADO FEDERAL</v>
      </c>
      <c r="I843" s="9" t="s">
        <v>362</v>
      </c>
      <c r="J843" s="9" t="s">
        <v>477</v>
      </c>
      <c r="K843" s="9" t="s">
        <v>40</v>
      </c>
      <c r="L843" s="9" t="s">
        <v>41</v>
      </c>
      <c r="M843" s="9" t="s">
        <v>42</v>
      </c>
      <c r="N843" s="9" t="s">
        <v>5257</v>
      </c>
      <c r="O843" s="9" t="s">
        <v>5656</v>
      </c>
      <c r="P843" s="9" t="s">
        <v>45</v>
      </c>
      <c r="Q843" s="9" t="s">
        <v>46</v>
      </c>
      <c r="R843" s="9" t="s">
        <v>47</v>
      </c>
      <c r="S843" s="9" t="s">
        <v>5210</v>
      </c>
      <c r="T843" s="9" t="s">
        <v>5351</v>
      </c>
      <c r="U843" s="9" t="s">
        <v>362</v>
      </c>
      <c r="V843" s="9" t="s">
        <v>5350</v>
      </c>
      <c r="W843" s="9" t="s">
        <v>51</v>
      </c>
      <c r="X843" s="9" t="s">
        <v>52</v>
      </c>
      <c r="Y843" s="9" t="s">
        <v>53</v>
      </c>
      <c r="Z843" s="9" t="s">
        <v>5207</v>
      </c>
      <c r="AA843" s="9" t="s">
        <v>55</v>
      </c>
      <c r="AB843" s="9" t="s">
        <v>5248</v>
      </c>
      <c r="AC843" s="12">
        <v>250000</v>
      </c>
      <c r="AD843" s="6"/>
      <c r="AE843" s="10" t="str" cm="1">
        <f t="array" aca="1" ref="AE843" ca="1">IFERROR(_xlfn.XLOOKUP(MID(CELL("filename",$A$1),FIND("]",CELL("filename",$A$1))+1,255)&amp;"|"&amp;$C843,Fonte_OM_Objeto!$G:$G,Fonte_OM_Objeto!$J:$J),"")</f>
        <v>59º Batalhão de Infantaria Motorizado - Maceió - AL</v>
      </c>
      <c r="AF843" s="10" t="str" cm="1">
        <f t="array" aca="1" ref="AF843" ca="1">IFERROR(_xlfn.XLOOKUP(MID(CELL("filename",$A$1),FIND("]",CELL("filename",$A$1))+1,255)&amp;"|"&amp;$C843,Fonte_OM_Objeto!$G:$G,Fonte_OM_Objeto!$K:$K),"")</f>
        <v>Adequação das instalações.</v>
      </c>
    </row>
    <row r="844" spans="1:32" s="1" customFormat="1" ht="19.7" customHeight="1" x14ac:dyDescent="0.2">
      <c r="A844" s="9" t="s">
        <v>30</v>
      </c>
      <c r="B844" s="9" t="s">
        <v>31</v>
      </c>
      <c r="C844" s="9" t="s">
        <v>5655</v>
      </c>
      <c r="D844" s="9" t="s">
        <v>33</v>
      </c>
      <c r="E844" s="9"/>
      <c r="F844" s="9" t="s">
        <v>5648</v>
      </c>
      <c r="G844" s="9" t="s">
        <v>5647</v>
      </c>
      <c r="H844" s="13" t="str">
        <f>IF($D844="BANCADA ESTADUAL (RP 7)","BANCADA ESTADUAL",IF($D844="RELATOR (RP 9)","COMISSÃO MISTA DO CONGRESSO",IFERROR(_xlfn.XLOOKUP($G844,$AH:$AH,$AI:$AI),IFERROR(_xlfn.XLOOKUP($G844,'2021'!$F:$F,'2021'!$G:$G),IFERROR(_xlfn.XLOOKUP($G844,'2022'!$G:$G,'2022'!$H:$H),IFERROR(_xlfn.XLOOKUP($G844,'2023'!$G:$G,'2023'!$H:$H),IFERROR(_xlfn.XLOOKUP($G844,'2019'!$G:$G,'2019'!$H:$H),IFERROR(_xlfn.XLOOKUP($G844,'2024'!$G:$G,'2024'!$H:$H),IFERROR(_xlfn.XLOOKUP($G844,'2025'!$G:$G,'2025'!$H:$H),IFERROR(_xlfn.XLOOKUP($G844,'2026'!$G:$G,'2026'!$H:$H),""))))))))))</f>
        <v>SENADOR</v>
      </c>
      <c r="I844" s="9" t="s">
        <v>81</v>
      </c>
      <c r="J844" s="9" t="s">
        <v>477</v>
      </c>
      <c r="K844" s="9" t="s">
        <v>40</v>
      </c>
      <c r="L844" s="9" t="s">
        <v>41</v>
      </c>
      <c r="M844" s="9" t="s">
        <v>97</v>
      </c>
      <c r="N844" s="9" t="s">
        <v>5264</v>
      </c>
      <c r="O844" s="9" t="s">
        <v>5273</v>
      </c>
      <c r="P844" s="9" t="s">
        <v>45</v>
      </c>
      <c r="Q844" s="9" t="s">
        <v>335</v>
      </c>
      <c r="R844" s="9" t="s">
        <v>45</v>
      </c>
      <c r="S844" s="9" t="s">
        <v>5272</v>
      </c>
      <c r="T844" s="9" t="s">
        <v>75</v>
      </c>
      <c r="U844" s="9" t="s">
        <v>76</v>
      </c>
      <c r="V844" s="9" t="s">
        <v>75</v>
      </c>
      <c r="W844" s="9" t="s">
        <v>51</v>
      </c>
      <c r="X844" s="9" t="s">
        <v>102</v>
      </c>
      <c r="Y844" s="9" t="s">
        <v>53</v>
      </c>
      <c r="Z844" s="9" t="s">
        <v>5207</v>
      </c>
      <c r="AA844" s="9" t="s">
        <v>55</v>
      </c>
      <c r="AB844" s="9" t="s">
        <v>5234</v>
      </c>
      <c r="AC844" s="12">
        <v>0</v>
      </c>
      <c r="AD844" s="6"/>
      <c r="AE844" s="10" t="str" cm="1">
        <f t="array" aca="1" ref="AE844" ca="1">IFERROR(_xlfn.XLOOKUP(MID(CELL("filename",$A$1),FIND("]",CELL("filename",$A$1))+1,255)&amp;"|"&amp;$C844,Fonte_OM_Objeto!$G:$G,Fonte_OM_Objeto!$J:$J),"")</f>
        <v/>
      </c>
      <c r="AF844" s="10" t="str" cm="1">
        <f t="array" aca="1" ref="AF844" ca="1">IFERROR(_xlfn.XLOOKUP(MID(CELL("filename",$A$1),FIND("]",CELL("filename",$A$1))+1,255)&amp;"|"&amp;$C844,Fonte_OM_Objeto!$G:$G,Fonte_OM_Objeto!$K:$K),"")</f>
        <v/>
      </c>
    </row>
    <row r="845" spans="1:32" s="1" customFormat="1" ht="19.7" customHeight="1" x14ac:dyDescent="0.2">
      <c r="A845" s="9" t="s">
        <v>30</v>
      </c>
      <c r="B845" s="9" t="s">
        <v>31</v>
      </c>
      <c r="C845" s="9" t="s">
        <v>5654</v>
      </c>
      <c r="D845" s="9" t="s">
        <v>33</v>
      </c>
      <c r="E845" s="9"/>
      <c r="F845" s="9" t="s">
        <v>5648</v>
      </c>
      <c r="G845" s="9" t="s">
        <v>5647</v>
      </c>
      <c r="H845" s="13" t="str">
        <f>IF($D845="BANCADA ESTADUAL (RP 7)","BANCADA ESTADUAL",IF($D845="RELATOR (RP 9)","COMISSÃO MISTA DO CONGRESSO",IFERROR(_xlfn.XLOOKUP($G845,$AH:$AH,$AI:$AI),IFERROR(_xlfn.XLOOKUP($G845,'2021'!$F:$F,'2021'!$G:$G),IFERROR(_xlfn.XLOOKUP($G845,'2022'!$G:$G,'2022'!$H:$H),IFERROR(_xlfn.XLOOKUP($G845,'2023'!$G:$G,'2023'!$H:$H),IFERROR(_xlfn.XLOOKUP($G845,'2019'!$G:$G,'2019'!$H:$H),IFERROR(_xlfn.XLOOKUP($G845,'2024'!$G:$G,'2024'!$H:$H),IFERROR(_xlfn.XLOOKUP($G845,'2025'!$G:$G,'2025'!$H:$H),IFERROR(_xlfn.XLOOKUP($G845,'2026'!$G:$G,'2026'!$H:$H),""))))))))))</f>
        <v>SENADOR</v>
      </c>
      <c r="I845" s="9" t="s">
        <v>81</v>
      </c>
      <c r="J845" s="9" t="s">
        <v>477</v>
      </c>
      <c r="K845" s="9" t="s">
        <v>40</v>
      </c>
      <c r="L845" s="9" t="s">
        <v>41</v>
      </c>
      <c r="M845" s="9" t="s">
        <v>59</v>
      </c>
      <c r="N845" s="9" t="s">
        <v>5252</v>
      </c>
      <c r="O845" s="9" t="s">
        <v>5246</v>
      </c>
      <c r="P845" s="9" t="s">
        <v>45</v>
      </c>
      <c r="Q845" s="9" t="s">
        <v>46</v>
      </c>
      <c r="R845" s="9" t="s">
        <v>5235</v>
      </c>
      <c r="S845" s="9" t="s">
        <v>5210</v>
      </c>
      <c r="T845" s="9" t="s">
        <v>75</v>
      </c>
      <c r="U845" s="9" t="s">
        <v>76</v>
      </c>
      <c r="V845" s="9" t="s">
        <v>75</v>
      </c>
      <c r="W845" s="9" t="s">
        <v>51</v>
      </c>
      <c r="X845" s="9" t="s">
        <v>102</v>
      </c>
      <c r="Y845" s="9" t="s">
        <v>53</v>
      </c>
      <c r="Z845" s="9" t="s">
        <v>5207</v>
      </c>
      <c r="AA845" s="9" t="s">
        <v>55</v>
      </c>
      <c r="AB845" s="9" t="s">
        <v>5248</v>
      </c>
      <c r="AC845" s="12">
        <v>0</v>
      </c>
      <c r="AD845" s="6"/>
      <c r="AE845" s="10" t="str" cm="1">
        <f t="array" aca="1" ref="AE845" ca="1">IFERROR(_xlfn.XLOOKUP(MID(CELL("filename",$A$1),FIND("]",CELL("filename",$A$1))+1,255)&amp;"|"&amp;$C845,Fonte_OM_Objeto!$G:$G,Fonte_OM_Objeto!$J:$J),"")</f>
        <v/>
      </c>
      <c r="AF845" s="10" t="str" cm="1">
        <f t="array" aca="1" ref="AF845" ca="1">IFERROR(_xlfn.XLOOKUP(MID(CELL("filename",$A$1),FIND("]",CELL("filename",$A$1))+1,255)&amp;"|"&amp;$C845,Fonte_OM_Objeto!$G:$G,Fonte_OM_Objeto!$K:$K),"")</f>
        <v/>
      </c>
    </row>
    <row r="846" spans="1:32" s="1" customFormat="1" ht="19.7" customHeight="1" x14ac:dyDescent="0.2">
      <c r="A846" s="9" t="s">
        <v>30</v>
      </c>
      <c r="B846" s="9" t="s">
        <v>31</v>
      </c>
      <c r="C846" s="9" t="s">
        <v>5653</v>
      </c>
      <c r="D846" s="9" t="s">
        <v>33</v>
      </c>
      <c r="E846" s="9"/>
      <c r="F846" s="9" t="s">
        <v>5648</v>
      </c>
      <c r="G846" s="9" t="s">
        <v>5647</v>
      </c>
      <c r="H846" s="13" t="str">
        <f>IF($D846="BANCADA ESTADUAL (RP 7)","BANCADA ESTADUAL",IF($D846="RELATOR (RP 9)","COMISSÃO MISTA DO CONGRESSO",IFERROR(_xlfn.XLOOKUP($G846,$AH:$AH,$AI:$AI),IFERROR(_xlfn.XLOOKUP($G846,'2021'!$F:$F,'2021'!$G:$G),IFERROR(_xlfn.XLOOKUP($G846,'2022'!$G:$G,'2022'!$H:$H),IFERROR(_xlfn.XLOOKUP($G846,'2023'!$G:$G,'2023'!$H:$H),IFERROR(_xlfn.XLOOKUP($G846,'2019'!$G:$G,'2019'!$H:$H),IFERROR(_xlfn.XLOOKUP($G846,'2024'!$G:$G,'2024'!$H:$H),IFERROR(_xlfn.XLOOKUP($G846,'2025'!$G:$G,'2025'!$H:$H),IFERROR(_xlfn.XLOOKUP($G846,'2026'!$G:$G,'2026'!$H:$H),""))))))))))</f>
        <v>SENADOR</v>
      </c>
      <c r="I846" s="9" t="s">
        <v>81</v>
      </c>
      <c r="J846" s="9" t="s">
        <v>477</v>
      </c>
      <c r="K846" s="9" t="s">
        <v>40</v>
      </c>
      <c r="L846" s="9" t="s">
        <v>41</v>
      </c>
      <c r="M846" s="9" t="s">
        <v>70</v>
      </c>
      <c r="N846" s="9" t="s">
        <v>71</v>
      </c>
      <c r="O846" s="9" t="s">
        <v>5239</v>
      </c>
      <c r="P846" s="9" t="s">
        <v>45</v>
      </c>
      <c r="Q846" s="9" t="s">
        <v>62</v>
      </c>
      <c r="R846" s="9" t="s">
        <v>45</v>
      </c>
      <c r="S846" s="9" t="s">
        <v>5237</v>
      </c>
      <c r="T846" s="9" t="s">
        <v>75</v>
      </c>
      <c r="U846" s="9" t="s">
        <v>76</v>
      </c>
      <c r="V846" s="9" t="s">
        <v>75</v>
      </c>
      <c r="W846" s="9" t="s">
        <v>51</v>
      </c>
      <c r="X846" s="9" t="s">
        <v>102</v>
      </c>
      <c r="Y846" s="9" t="s">
        <v>53</v>
      </c>
      <c r="Z846" s="9" t="s">
        <v>5207</v>
      </c>
      <c r="AA846" s="9" t="s">
        <v>55</v>
      </c>
      <c r="AB846" s="9" t="s">
        <v>5248</v>
      </c>
      <c r="AC846" s="12">
        <v>0</v>
      </c>
      <c r="AD846" s="6"/>
      <c r="AE846" s="10" t="str" cm="1">
        <f t="array" aca="1" ref="AE846" ca="1">IFERROR(_xlfn.XLOOKUP(MID(CELL("filename",$A$1),FIND("]",CELL("filename",$A$1))+1,255)&amp;"|"&amp;$C846,Fonte_OM_Objeto!$G:$G,Fonte_OM_Objeto!$J:$J),"")</f>
        <v/>
      </c>
      <c r="AF846" s="10" t="str" cm="1">
        <f t="array" aca="1" ref="AF846" ca="1">IFERROR(_xlfn.XLOOKUP(MID(CELL("filename",$A$1),FIND("]",CELL("filename",$A$1))+1,255)&amp;"|"&amp;$C846,Fonte_OM_Objeto!$G:$G,Fonte_OM_Objeto!$K:$K),"")</f>
        <v/>
      </c>
    </row>
    <row r="847" spans="1:32" s="1" customFormat="1" ht="19.7" customHeight="1" x14ac:dyDescent="0.2">
      <c r="A847" s="9" t="s">
        <v>30</v>
      </c>
      <c r="B847" s="9" t="s">
        <v>31</v>
      </c>
      <c r="C847" s="9" t="s">
        <v>5652</v>
      </c>
      <c r="D847" s="9" t="s">
        <v>33</v>
      </c>
      <c r="E847" s="9"/>
      <c r="F847" s="9" t="s">
        <v>5648</v>
      </c>
      <c r="G847" s="9" t="s">
        <v>5647</v>
      </c>
      <c r="H847" s="13" t="str">
        <f>IF($D847="BANCADA ESTADUAL (RP 7)","BANCADA ESTADUAL",IF($D847="RELATOR (RP 9)","COMISSÃO MISTA DO CONGRESSO",IFERROR(_xlfn.XLOOKUP($G847,$AH:$AH,$AI:$AI),IFERROR(_xlfn.XLOOKUP($G847,'2021'!$F:$F,'2021'!$G:$G),IFERROR(_xlfn.XLOOKUP($G847,'2022'!$G:$G,'2022'!$H:$H),IFERROR(_xlfn.XLOOKUP($G847,'2023'!$G:$G,'2023'!$H:$H),IFERROR(_xlfn.XLOOKUP($G847,'2019'!$G:$G,'2019'!$H:$H),IFERROR(_xlfn.XLOOKUP($G847,'2024'!$G:$G,'2024'!$H:$H),IFERROR(_xlfn.XLOOKUP($G847,'2025'!$G:$G,'2025'!$H:$H),IFERROR(_xlfn.XLOOKUP($G847,'2026'!$G:$G,'2026'!$H:$H),""))))))))))</f>
        <v>SENADOR</v>
      </c>
      <c r="I847" s="9" t="s">
        <v>81</v>
      </c>
      <c r="J847" s="9" t="s">
        <v>477</v>
      </c>
      <c r="K847" s="9" t="s">
        <v>40</v>
      </c>
      <c r="L847" s="9" t="s">
        <v>41</v>
      </c>
      <c r="M847" s="9" t="s">
        <v>42</v>
      </c>
      <c r="N847" s="9" t="s">
        <v>5257</v>
      </c>
      <c r="O847" s="9" t="s">
        <v>5651</v>
      </c>
      <c r="P847" s="9" t="s">
        <v>45</v>
      </c>
      <c r="Q847" s="9" t="s">
        <v>84</v>
      </c>
      <c r="R847" s="9" t="s">
        <v>45</v>
      </c>
      <c r="S847" s="9" t="s">
        <v>5218</v>
      </c>
      <c r="T847" s="9" t="s">
        <v>5650</v>
      </c>
      <c r="U847" s="9" t="s">
        <v>81</v>
      </c>
      <c r="V847" s="9" t="s">
        <v>5547</v>
      </c>
      <c r="W847" s="9" t="s">
        <v>51</v>
      </c>
      <c r="X847" s="9" t="s">
        <v>102</v>
      </c>
      <c r="Y847" s="9" t="s">
        <v>53</v>
      </c>
      <c r="Z847" s="9" t="s">
        <v>5207</v>
      </c>
      <c r="AA847" s="9" t="s">
        <v>55</v>
      </c>
      <c r="AB847" s="9" t="s">
        <v>5248</v>
      </c>
      <c r="AC847" s="12">
        <v>0</v>
      </c>
      <c r="AD847" s="6"/>
      <c r="AE847" s="10" t="str" cm="1">
        <f t="array" aca="1" ref="AE847" ca="1">IFERROR(_xlfn.XLOOKUP(MID(CELL("filename",$A$1),FIND("]",CELL("filename",$A$1))+1,255)&amp;"|"&amp;$C847,Fonte_OM_Objeto!$G:$G,Fonte_OM_Objeto!$J:$J),"")</f>
        <v/>
      </c>
      <c r="AF847" s="10" t="str" cm="1">
        <f t="array" aca="1" ref="AF847" ca="1">IFERROR(_xlfn.XLOOKUP(MID(CELL("filename",$A$1),FIND("]",CELL("filename",$A$1))+1,255)&amp;"|"&amp;$C847,Fonte_OM_Objeto!$G:$G,Fonte_OM_Objeto!$K:$K),"")</f>
        <v/>
      </c>
    </row>
    <row r="848" spans="1:32" s="1" customFormat="1" ht="19.7" customHeight="1" x14ac:dyDescent="0.2">
      <c r="A848" s="9" t="s">
        <v>30</v>
      </c>
      <c r="B848" s="9" t="s">
        <v>31</v>
      </c>
      <c r="C848" s="9" t="s">
        <v>5649</v>
      </c>
      <c r="D848" s="9" t="s">
        <v>33</v>
      </c>
      <c r="E848" s="9"/>
      <c r="F848" s="9" t="s">
        <v>5648</v>
      </c>
      <c r="G848" s="9" t="s">
        <v>5647</v>
      </c>
      <c r="H848" s="13" t="str">
        <f>IF($D848="BANCADA ESTADUAL (RP 7)","BANCADA ESTADUAL",IF($D848="RELATOR (RP 9)","COMISSÃO MISTA DO CONGRESSO",IFERROR(_xlfn.XLOOKUP($G848,$AH:$AH,$AI:$AI),IFERROR(_xlfn.XLOOKUP($G848,'2021'!$F:$F,'2021'!$G:$G),IFERROR(_xlfn.XLOOKUP($G848,'2022'!$G:$G,'2022'!$H:$H),IFERROR(_xlfn.XLOOKUP($G848,'2023'!$G:$G,'2023'!$H:$H),IFERROR(_xlfn.XLOOKUP($G848,'2019'!$G:$G,'2019'!$H:$H),IFERROR(_xlfn.XLOOKUP($G848,'2024'!$G:$G,'2024'!$H:$H),IFERROR(_xlfn.XLOOKUP($G848,'2025'!$G:$G,'2025'!$H:$H),IFERROR(_xlfn.XLOOKUP($G848,'2026'!$G:$G,'2026'!$H:$H),""))))))))))</f>
        <v>SENADOR</v>
      </c>
      <c r="I848" s="9" t="s">
        <v>81</v>
      </c>
      <c r="J848" s="9" t="s">
        <v>477</v>
      </c>
      <c r="K848" s="9" t="s">
        <v>40</v>
      </c>
      <c r="L848" s="9" t="s">
        <v>41</v>
      </c>
      <c r="M848" s="9" t="s">
        <v>97</v>
      </c>
      <c r="N848" s="9" t="s">
        <v>5264</v>
      </c>
      <c r="O848" s="9" t="s">
        <v>5246</v>
      </c>
      <c r="P848" s="9" t="s">
        <v>45</v>
      </c>
      <c r="Q848" s="9" t="s">
        <v>46</v>
      </c>
      <c r="R848" s="9" t="s">
        <v>5235</v>
      </c>
      <c r="S848" s="9" t="s">
        <v>5210</v>
      </c>
      <c r="T848" s="9" t="s">
        <v>75</v>
      </c>
      <c r="U848" s="9" t="s">
        <v>76</v>
      </c>
      <c r="V848" s="9" t="s">
        <v>75</v>
      </c>
      <c r="W848" s="9" t="s">
        <v>51</v>
      </c>
      <c r="X848" s="9" t="s">
        <v>52</v>
      </c>
      <c r="Y848" s="9" t="s">
        <v>53</v>
      </c>
      <c r="Z848" s="9" t="s">
        <v>5207</v>
      </c>
      <c r="AA848" s="9" t="s">
        <v>55</v>
      </c>
      <c r="AB848" s="9" t="s">
        <v>5248</v>
      </c>
      <c r="AC848" s="12">
        <v>0</v>
      </c>
      <c r="AD848" s="6"/>
      <c r="AE848" s="10" t="str" cm="1">
        <f t="array" aca="1" ref="AE848" ca="1">IFERROR(_xlfn.XLOOKUP(MID(CELL("filename",$A$1),FIND("]",CELL("filename",$A$1))+1,255)&amp;"|"&amp;$C848,Fonte_OM_Objeto!$G:$G,Fonte_OM_Objeto!$J:$J),"")</f>
        <v/>
      </c>
      <c r="AF848" s="10" t="str" cm="1">
        <f t="array" aca="1" ref="AF848" ca="1">IFERROR(_xlfn.XLOOKUP(MID(CELL("filename",$A$1),FIND("]",CELL("filename",$A$1))+1,255)&amp;"|"&amp;$C848,Fonte_OM_Objeto!$G:$G,Fonte_OM_Objeto!$K:$K),"")</f>
        <v/>
      </c>
    </row>
    <row r="849" spans="1:32" s="1" customFormat="1" ht="19.7" customHeight="1" x14ac:dyDescent="0.2">
      <c r="A849" s="9" t="s">
        <v>30</v>
      </c>
      <c r="B849" s="9" t="s">
        <v>31</v>
      </c>
      <c r="C849" s="9" t="s">
        <v>5646</v>
      </c>
      <c r="D849" s="9" t="s">
        <v>33</v>
      </c>
      <c r="E849" s="9"/>
      <c r="F849" s="9" t="s">
        <v>5645</v>
      </c>
      <c r="G849" s="9" t="s">
        <v>5644</v>
      </c>
      <c r="H849" s="13" t="str">
        <f>IF($D849="BANCADA ESTADUAL (RP 7)","BANCADA ESTADUAL",IF($D849="RELATOR (RP 9)","COMISSÃO MISTA DO CONGRESSO",IFERROR(_xlfn.XLOOKUP($G849,$AH:$AH,$AI:$AI),IFERROR(_xlfn.XLOOKUP($G849,'2021'!$F:$F,'2021'!$G:$G),IFERROR(_xlfn.XLOOKUP($G849,'2022'!$G:$G,'2022'!$H:$H),IFERROR(_xlfn.XLOOKUP($G849,'2023'!$G:$G,'2023'!$H:$H),IFERROR(_xlfn.XLOOKUP($G849,'2019'!$G:$G,'2019'!$H:$H),IFERROR(_xlfn.XLOOKUP($G849,'2024'!$G:$G,'2024'!$H:$H),IFERROR(_xlfn.XLOOKUP($G849,'2025'!$G:$G,'2025'!$H:$H),IFERROR(_xlfn.XLOOKUP($G849,'2026'!$G:$G,'2026'!$H:$H),""))))))))))</f>
        <v>DEPUTADO FEDERAL</v>
      </c>
      <c r="I849" s="9" t="s">
        <v>68</v>
      </c>
      <c r="J849" s="9" t="s">
        <v>5633</v>
      </c>
      <c r="K849" s="9" t="s">
        <v>40</v>
      </c>
      <c r="L849" s="9" t="s">
        <v>41</v>
      </c>
      <c r="M849" s="9" t="s">
        <v>59</v>
      </c>
      <c r="N849" s="9" t="s">
        <v>5252</v>
      </c>
      <c r="O849" s="9" t="s">
        <v>5246</v>
      </c>
      <c r="P849" s="9" t="s">
        <v>45</v>
      </c>
      <c r="Q849" s="9" t="s">
        <v>46</v>
      </c>
      <c r="R849" s="9" t="s">
        <v>5235</v>
      </c>
      <c r="S849" s="9" t="s">
        <v>5210</v>
      </c>
      <c r="T849" s="9" t="s">
        <v>75</v>
      </c>
      <c r="U849" s="9" t="s">
        <v>76</v>
      </c>
      <c r="V849" s="9" t="s">
        <v>75</v>
      </c>
      <c r="W849" s="9" t="s">
        <v>51</v>
      </c>
      <c r="X849" s="9" t="s">
        <v>102</v>
      </c>
      <c r="Y849" s="9" t="s">
        <v>53</v>
      </c>
      <c r="Z849" s="9" t="s">
        <v>5207</v>
      </c>
      <c r="AA849" s="9" t="s">
        <v>55</v>
      </c>
      <c r="AB849" s="9" t="s">
        <v>5248</v>
      </c>
      <c r="AC849" s="12">
        <v>0</v>
      </c>
      <c r="AD849" s="6"/>
      <c r="AE849" s="10" t="str" cm="1">
        <f t="array" aca="1" ref="AE849" ca="1">IFERROR(_xlfn.XLOOKUP(MID(CELL("filename",$A$1),FIND("]",CELL("filename",$A$1))+1,255)&amp;"|"&amp;$C849,Fonte_OM_Objeto!$G:$G,Fonte_OM_Objeto!$J:$J),"")</f>
        <v/>
      </c>
      <c r="AF849" s="10" t="str" cm="1">
        <f t="array" aca="1" ref="AF849" ca="1">IFERROR(_xlfn.XLOOKUP(MID(CELL("filename",$A$1),FIND("]",CELL("filename",$A$1))+1,255)&amp;"|"&amp;$C849,Fonte_OM_Objeto!$G:$G,Fonte_OM_Objeto!$K:$K),"")</f>
        <v/>
      </c>
    </row>
    <row r="850" spans="1:32" s="1" customFormat="1" ht="19.7" customHeight="1" x14ac:dyDescent="0.2">
      <c r="A850" s="9" t="s">
        <v>30</v>
      </c>
      <c r="B850" s="9" t="s">
        <v>31</v>
      </c>
      <c r="C850" s="9" t="s">
        <v>5643</v>
      </c>
      <c r="D850" s="9" t="s">
        <v>33</v>
      </c>
      <c r="E850" s="9"/>
      <c r="F850" s="9" t="s">
        <v>5641</v>
      </c>
      <c r="G850" s="9" t="s">
        <v>5640</v>
      </c>
      <c r="H850" s="13" t="str">
        <f>IF($D850="BANCADA ESTADUAL (RP 7)","BANCADA ESTADUAL",IF($D850="RELATOR (RP 9)","COMISSÃO MISTA DO CONGRESSO",IFERROR(_xlfn.XLOOKUP($G850,$AH:$AH,$AI:$AI),IFERROR(_xlfn.XLOOKUP($G850,'2021'!$F:$F,'2021'!$G:$G),IFERROR(_xlfn.XLOOKUP($G850,'2022'!$G:$G,'2022'!$H:$H),IFERROR(_xlfn.XLOOKUP($G850,'2023'!$G:$G,'2023'!$H:$H),IFERROR(_xlfn.XLOOKUP($G850,'2019'!$G:$G,'2019'!$H:$H),IFERROR(_xlfn.XLOOKUP($G850,'2024'!$G:$G,'2024'!$H:$H),IFERROR(_xlfn.XLOOKUP($G850,'2025'!$G:$G,'2025'!$H:$H),IFERROR(_xlfn.XLOOKUP($G850,'2026'!$G:$G,'2026'!$H:$H),""))))))))))</f>
        <v>DEPUTADO FEDERAL</v>
      </c>
      <c r="I850" s="9" t="s">
        <v>1373</v>
      </c>
      <c r="J850" s="9" t="s">
        <v>5639</v>
      </c>
      <c r="K850" s="9" t="s">
        <v>40</v>
      </c>
      <c r="L850" s="9" t="s">
        <v>41</v>
      </c>
      <c r="M850" s="9" t="s">
        <v>232</v>
      </c>
      <c r="N850" s="9" t="s">
        <v>233</v>
      </c>
      <c r="O850" s="9" t="s">
        <v>5297</v>
      </c>
      <c r="P850" s="9" t="s">
        <v>45</v>
      </c>
      <c r="Q850" s="9" t="s">
        <v>235</v>
      </c>
      <c r="R850" s="9" t="s">
        <v>45</v>
      </c>
      <c r="S850" s="9" t="s">
        <v>5277</v>
      </c>
      <c r="T850" s="9" t="s">
        <v>2782</v>
      </c>
      <c r="U850" s="9" t="s">
        <v>1373</v>
      </c>
      <c r="V850" s="9" t="s">
        <v>5294</v>
      </c>
      <c r="W850" s="9" t="s">
        <v>51</v>
      </c>
      <c r="X850" s="9" t="s">
        <v>52</v>
      </c>
      <c r="Y850" s="9" t="s">
        <v>5275</v>
      </c>
      <c r="Z850" s="9" t="s">
        <v>54</v>
      </c>
      <c r="AA850" s="9" t="s">
        <v>55</v>
      </c>
      <c r="AB850" s="9" t="s">
        <v>5234</v>
      </c>
      <c r="AC850" s="12">
        <v>0</v>
      </c>
      <c r="AD850" s="6"/>
      <c r="AE850" s="10" t="str" cm="1">
        <f t="array" aca="1" ref="AE850" ca="1">IFERROR(_xlfn.XLOOKUP(MID(CELL("filename",$A$1),FIND("]",CELL("filename",$A$1))+1,255)&amp;"|"&amp;$C850,Fonte_OM_Objeto!$G:$G,Fonte_OM_Objeto!$J:$J),"")</f>
        <v/>
      </c>
      <c r="AF850" s="10" t="str" cm="1">
        <f t="array" aca="1" ref="AF850" ca="1">IFERROR(_xlfn.XLOOKUP(MID(CELL("filename",$A$1),FIND("]",CELL("filename",$A$1))+1,255)&amp;"|"&amp;$C850,Fonte_OM_Objeto!$G:$G,Fonte_OM_Objeto!$K:$K),"")</f>
        <v/>
      </c>
    </row>
    <row r="851" spans="1:32" s="1" customFormat="1" ht="19.7" customHeight="1" x14ac:dyDescent="0.2">
      <c r="A851" s="9" t="s">
        <v>30</v>
      </c>
      <c r="B851" s="9" t="s">
        <v>31</v>
      </c>
      <c r="C851" s="9" t="s">
        <v>5642</v>
      </c>
      <c r="D851" s="9" t="s">
        <v>33</v>
      </c>
      <c r="E851" s="9"/>
      <c r="F851" s="9" t="s">
        <v>5641</v>
      </c>
      <c r="G851" s="9" t="s">
        <v>5640</v>
      </c>
      <c r="H851" s="13" t="str">
        <f>IF($D851="BANCADA ESTADUAL (RP 7)","BANCADA ESTADUAL",IF($D851="RELATOR (RP 9)","COMISSÃO MISTA DO CONGRESSO",IFERROR(_xlfn.XLOOKUP($G851,$AH:$AH,$AI:$AI),IFERROR(_xlfn.XLOOKUP($G851,'2021'!$F:$F,'2021'!$G:$G),IFERROR(_xlfn.XLOOKUP($G851,'2022'!$G:$G,'2022'!$H:$H),IFERROR(_xlfn.XLOOKUP($G851,'2023'!$G:$G,'2023'!$H:$H),IFERROR(_xlfn.XLOOKUP($G851,'2019'!$G:$G,'2019'!$H:$H),IFERROR(_xlfn.XLOOKUP($G851,'2024'!$G:$G,'2024'!$H:$H),IFERROR(_xlfn.XLOOKUP($G851,'2025'!$G:$G,'2025'!$H:$H),IFERROR(_xlfn.XLOOKUP($G851,'2026'!$G:$G,'2026'!$H:$H),""))))))))))</f>
        <v>DEPUTADO FEDERAL</v>
      </c>
      <c r="I851" s="9" t="s">
        <v>1373</v>
      </c>
      <c r="J851" s="9" t="s">
        <v>5639</v>
      </c>
      <c r="K851" s="9" t="s">
        <v>40</v>
      </c>
      <c r="L851" s="9" t="s">
        <v>41</v>
      </c>
      <c r="M851" s="9" t="s">
        <v>232</v>
      </c>
      <c r="N851" s="9" t="s">
        <v>233</v>
      </c>
      <c r="O851" s="9" t="s">
        <v>5297</v>
      </c>
      <c r="P851" s="9" t="s">
        <v>45</v>
      </c>
      <c r="Q851" s="9" t="s">
        <v>235</v>
      </c>
      <c r="R851" s="9" t="s">
        <v>45</v>
      </c>
      <c r="S851" s="9" t="s">
        <v>5277</v>
      </c>
      <c r="T851" s="9" t="s">
        <v>2782</v>
      </c>
      <c r="U851" s="9" t="s">
        <v>1373</v>
      </c>
      <c r="V851" s="9" t="s">
        <v>5294</v>
      </c>
      <c r="W851" s="9" t="s">
        <v>51</v>
      </c>
      <c r="X851" s="9" t="s">
        <v>52</v>
      </c>
      <c r="Y851" s="9" t="s">
        <v>5275</v>
      </c>
      <c r="Z851" s="9" t="s">
        <v>5207</v>
      </c>
      <c r="AA851" s="9" t="s">
        <v>55</v>
      </c>
      <c r="AB851" s="9" t="s">
        <v>5248</v>
      </c>
      <c r="AC851" s="12">
        <v>0</v>
      </c>
      <c r="AD851" s="6"/>
      <c r="AE851" s="10" t="str" cm="1">
        <f t="array" aca="1" ref="AE851" ca="1">IFERROR(_xlfn.XLOOKUP(MID(CELL("filename",$A$1),FIND("]",CELL("filename",$A$1))+1,255)&amp;"|"&amp;$C851,Fonte_OM_Objeto!$G:$G,Fonte_OM_Objeto!$J:$J),"")</f>
        <v/>
      </c>
      <c r="AF851" s="10" t="str" cm="1">
        <f t="array" aca="1" ref="AF851" ca="1">IFERROR(_xlfn.XLOOKUP(MID(CELL("filename",$A$1),FIND("]",CELL("filename",$A$1))+1,255)&amp;"|"&amp;$C851,Fonte_OM_Objeto!$G:$G,Fonte_OM_Objeto!$K:$K),"")</f>
        <v/>
      </c>
    </row>
    <row r="852" spans="1:32" s="1" customFormat="1" ht="19.7" customHeight="1" x14ac:dyDescent="0.2">
      <c r="A852" s="9" t="s">
        <v>30</v>
      </c>
      <c r="B852" s="9" t="s">
        <v>31</v>
      </c>
      <c r="C852" s="9" t="s">
        <v>5638</v>
      </c>
      <c r="D852" s="9" t="s">
        <v>33</v>
      </c>
      <c r="E852" s="9"/>
      <c r="F852" s="9" t="s">
        <v>5637</v>
      </c>
      <c r="G852" s="9" t="s">
        <v>5636</v>
      </c>
      <c r="H852" s="13" t="str">
        <f>IF($D852="BANCADA ESTADUAL (RP 7)","BANCADA ESTADUAL",IF($D852="RELATOR (RP 9)","COMISSÃO MISTA DO CONGRESSO",IFERROR(_xlfn.XLOOKUP($G852,$AH:$AH,$AI:$AI),IFERROR(_xlfn.XLOOKUP($G852,'2021'!$F:$F,'2021'!$G:$G),IFERROR(_xlfn.XLOOKUP($G852,'2022'!$G:$G,'2022'!$H:$H),IFERROR(_xlfn.XLOOKUP($G852,'2023'!$G:$G,'2023'!$H:$H),IFERROR(_xlfn.XLOOKUP($G852,'2019'!$G:$G,'2019'!$H:$H),IFERROR(_xlfn.XLOOKUP($G852,'2024'!$G:$G,'2024'!$H:$H),IFERROR(_xlfn.XLOOKUP($G852,'2025'!$G:$G,'2025'!$H:$H),IFERROR(_xlfn.XLOOKUP($G852,'2026'!$G:$G,'2026'!$H:$H),""))))))))))</f>
        <v>SENADOR</v>
      </c>
      <c r="I852" s="9" t="s">
        <v>611</v>
      </c>
      <c r="J852" s="9" t="s">
        <v>151</v>
      </c>
      <c r="K852" s="9" t="s">
        <v>40</v>
      </c>
      <c r="L852" s="9" t="s">
        <v>41</v>
      </c>
      <c r="M852" s="9" t="s">
        <v>232</v>
      </c>
      <c r="N852" s="9" t="s">
        <v>233</v>
      </c>
      <c r="O852" s="9" t="s">
        <v>5635</v>
      </c>
      <c r="P852" s="9" t="s">
        <v>45</v>
      </c>
      <c r="Q852" s="9" t="s">
        <v>235</v>
      </c>
      <c r="R852" s="9" t="s">
        <v>45</v>
      </c>
      <c r="S852" s="9" t="s">
        <v>5277</v>
      </c>
      <c r="T852" s="9" t="s">
        <v>622</v>
      </c>
      <c r="U852" s="9" t="s">
        <v>611</v>
      </c>
      <c r="V852" s="9" t="s">
        <v>5279</v>
      </c>
      <c r="W852" s="9" t="s">
        <v>51</v>
      </c>
      <c r="X852" s="9" t="s">
        <v>52</v>
      </c>
      <c r="Y852" s="9" t="s">
        <v>5275</v>
      </c>
      <c r="Z852" s="9" t="s">
        <v>5207</v>
      </c>
      <c r="AA852" s="9" t="s">
        <v>55</v>
      </c>
      <c r="AB852" s="9" t="s">
        <v>5248</v>
      </c>
      <c r="AC852" s="12">
        <v>0</v>
      </c>
      <c r="AD852" s="6"/>
      <c r="AE852" s="10" t="str" cm="1">
        <f t="array" aca="1" ref="AE852" ca="1">IFERROR(_xlfn.XLOOKUP(MID(CELL("filename",$A$1),FIND("]",CELL("filename",$A$1))+1,255)&amp;"|"&amp;$C852,Fonte_OM_Objeto!$G:$G,Fonte_OM_Objeto!$J:$J),"")</f>
        <v/>
      </c>
      <c r="AF852" s="10" t="str" cm="1">
        <f t="array" aca="1" ref="AF852" ca="1">IFERROR(_xlfn.XLOOKUP(MID(CELL("filename",$A$1),FIND("]",CELL("filename",$A$1))+1,255)&amp;"|"&amp;$C852,Fonte_OM_Objeto!$G:$G,Fonte_OM_Objeto!$K:$K),"")</f>
        <v/>
      </c>
    </row>
    <row r="853" spans="1:32" s="1" customFormat="1" ht="19.7" customHeight="1" x14ac:dyDescent="0.2">
      <c r="A853" s="9" t="s">
        <v>30</v>
      </c>
      <c r="B853" s="9" t="s">
        <v>31</v>
      </c>
      <c r="C853" s="9" t="s">
        <v>5634</v>
      </c>
      <c r="D853" s="9" t="s">
        <v>33</v>
      </c>
      <c r="E853" s="9"/>
      <c r="F853" s="9" t="s">
        <v>5630</v>
      </c>
      <c r="G853" s="9" t="s">
        <v>5629</v>
      </c>
      <c r="H853" s="13" t="str">
        <f>IF($D853="BANCADA ESTADUAL (RP 7)","BANCADA ESTADUAL",IF($D853="RELATOR (RP 9)","COMISSÃO MISTA DO CONGRESSO",IFERROR(_xlfn.XLOOKUP($G853,$AH:$AH,$AI:$AI),IFERROR(_xlfn.XLOOKUP($G853,'2021'!$F:$F,'2021'!$G:$G),IFERROR(_xlfn.XLOOKUP($G853,'2022'!$G:$G,'2022'!$H:$H),IFERROR(_xlfn.XLOOKUP($G853,'2023'!$G:$G,'2023'!$H:$H),IFERROR(_xlfn.XLOOKUP($G853,'2019'!$G:$G,'2019'!$H:$H),IFERROR(_xlfn.XLOOKUP($G853,'2024'!$G:$G,'2024'!$H:$H),IFERROR(_xlfn.XLOOKUP($G853,'2025'!$G:$G,'2025'!$H:$H),IFERROR(_xlfn.XLOOKUP($G853,'2026'!$G:$G,'2026'!$H:$H),""))))))))))</f>
        <v>DEPUTADO FEDERAL</v>
      </c>
      <c r="I853" s="9" t="s">
        <v>150</v>
      </c>
      <c r="J853" s="9" t="s">
        <v>5633</v>
      </c>
      <c r="K853" s="9" t="s">
        <v>40</v>
      </c>
      <c r="L853" s="9" t="s">
        <v>41</v>
      </c>
      <c r="M853" s="9" t="s">
        <v>232</v>
      </c>
      <c r="N853" s="9" t="s">
        <v>233</v>
      </c>
      <c r="O853" s="9" t="s">
        <v>5632</v>
      </c>
      <c r="P853" s="9" t="s">
        <v>45</v>
      </c>
      <c r="Q853" s="9" t="s">
        <v>5298</v>
      </c>
      <c r="R853" s="9" t="s">
        <v>45</v>
      </c>
      <c r="S853" s="9" t="s">
        <v>5231</v>
      </c>
      <c r="T853" s="9" t="s">
        <v>153</v>
      </c>
      <c r="U853" s="9" t="s">
        <v>150</v>
      </c>
      <c r="V853" s="9" t="s">
        <v>5603</v>
      </c>
      <c r="W853" s="9" t="s">
        <v>51</v>
      </c>
      <c r="X853" s="9" t="s">
        <v>102</v>
      </c>
      <c r="Y853" s="9" t="s">
        <v>53</v>
      </c>
      <c r="Z853" s="9" t="s">
        <v>5207</v>
      </c>
      <c r="AA853" s="9" t="s">
        <v>55</v>
      </c>
      <c r="AB853" s="9" t="s">
        <v>5248</v>
      </c>
      <c r="AC853" s="12">
        <v>0</v>
      </c>
      <c r="AD853" s="6"/>
      <c r="AE853" s="10" t="str" cm="1">
        <f t="array" aca="1" ref="AE853" ca="1">IFERROR(_xlfn.XLOOKUP(MID(CELL("filename",$A$1),FIND("]",CELL("filename",$A$1))+1,255)&amp;"|"&amp;$C853,Fonte_OM_Objeto!$G:$G,Fonte_OM_Objeto!$J:$J),"")</f>
        <v/>
      </c>
      <c r="AF853" s="10" t="str" cm="1">
        <f t="array" aca="1" ref="AF853" ca="1">IFERROR(_xlfn.XLOOKUP(MID(CELL("filename",$A$1),FIND("]",CELL("filename",$A$1))+1,255)&amp;"|"&amp;$C853,Fonte_OM_Objeto!$G:$G,Fonte_OM_Objeto!$K:$K),"")</f>
        <v/>
      </c>
    </row>
    <row r="854" spans="1:32" s="1" customFormat="1" ht="19.7" customHeight="1" x14ac:dyDescent="0.2">
      <c r="A854" s="9" t="s">
        <v>30</v>
      </c>
      <c r="B854" s="9" t="s">
        <v>31</v>
      </c>
      <c r="C854" s="9" t="s">
        <v>5631</v>
      </c>
      <c r="D854" s="9" t="s">
        <v>33</v>
      </c>
      <c r="E854" s="9"/>
      <c r="F854" s="9" t="s">
        <v>5630</v>
      </c>
      <c r="G854" s="9" t="s">
        <v>5629</v>
      </c>
      <c r="H854" s="13" t="str">
        <f>IF($D854="BANCADA ESTADUAL (RP 7)","BANCADA ESTADUAL",IF($D854="RELATOR (RP 9)","COMISSÃO MISTA DO CONGRESSO",IFERROR(_xlfn.XLOOKUP($G854,$AH:$AH,$AI:$AI),IFERROR(_xlfn.XLOOKUP($G854,'2021'!$F:$F,'2021'!$G:$G),IFERROR(_xlfn.XLOOKUP($G854,'2022'!$G:$G,'2022'!$H:$H),IFERROR(_xlfn.XLOOKUP($G854,'2023'!$G:$G,'2023'!$H:$H),IFERROR(_xlfn.XLOOKUP($G854,'2019'!$G:$G,'2019'!$H:$H),IFERROR(_xlfn.XLOOKUP($G854,'2024'!$G:$G,'2024'!$H:$H),IFERROR(_xlfn.XLOOKUP($G854,'2025'!$G:$G,'2025'!$H:$H),IFERROR(_xlfn.XLOOKUP($G854,'2026'!$G:$G,'2026'!$H:$H),""))))))))))</f>
        <v>DEPUTADO FEDERAL</v>
      </c>
      <c r="I854" s="9" t="s">
        <v>150</v>
      </c>
      <c r="J854" s="9" t="s">
        <v>4455</v>
      </c>
      <c r="K854" s="9" t="s">
        <v>40</v>
      </c>
      <c r="L854" s="9" t="s">
        <v>41</v>
      </c>
      <c r="M854" s="9" t="s">
        <v>232</v>
      </c>
      <c r="N854" s="9" t="s">
        <v>233</v>
      </c>
      <c r="O854" s="9" t="s">
        <v>5628</v>
      </c>
      <c r="P854" s="9" t="s">
        <v>45</v>
      </c>
      <c r="Q854" s="9" t="s">
        <v>1646</v>
      </c>
      <c r="R854" s="9" t="s">
        <v>2360</v>
      </c>
      <c r="S854" s="9" t="s">
        <v>5231</v>
      </c>
      <c r="T854" s="9" t="s">
        <v>5627</v>
      </c>
      <c r="U854" s="9" t="s">
        <v>150</v>
      </c>
      <c r="V854" s="9" t="s">
        <v>2669</v>
      </c>
      <c r="W854" s="9" t="s">
        <v>51</v>
      </c>
      <c r="X854" s="9" t="s">
        <v>102</v>
      </c>
      <c r="Y854" s="9" t="s">
        <v>53</v>
      </c>
      <c r="Z854" s="9" t="s">
        <v>5207</v>
      </c>
      <c r="AA854" s="9" t="s">
        <v>55</v>
      </c>
      <c r="AB854" s="9" t="s">
        <v>5248</v>
      </c>
      <c r="AC854" s="12">
        <v>150000</v>
      </c>
      <c r="AD854" s="6"/>
      <c r="AE854" s="10" t="str" cm="1">
        <f t="array" aca="1" ref="AE854" ca="1">IFERROR(_xlfn.XLOOKUP(MID(CELL("filename",$A$1),FIND("]",CELL("filename",$A$1))+1,255)&amp;"|"&amp;$C854,Fonte_OM_Objeto!$G:$G,Fonte_OM_Objeto!$J:$J),"")</f>
        <v/>
      </c>
      <c r="AF854" s="10" t="str" cm="1">
        <f t="array" aca="1" ref="AF854" ca="1">IFERROR(_xlfn.XLOOKUP(MID(CELL("filename",$A$1),FIND("]",CELL("filename",$A$1))+1,255)&amp;"|"&amp;$C854,Fonte_OM_Objeto!$G:$G,Fonte_OM_Objeto!$K:$K),"")</f>
        <v/>
      </c>
    </row>
    <row r="855" spans="1:32" s="1" customFormat="1" ht="19.7" customHeight="1" x14ac:dyDescent="0.2">
      <c r="A855" s="9" t="s">
        <v>30</v>
      </c>
      <c r="B855" s="9" t="s">
        <v>31</v>
      </c>
      <c r="C855" s="9" t="s">
        <v>5626</v>
      </c>
      <c r="D855" s="9" t="s">
        <v>33</v>
      </c>
      <c r="E855" s="9"/>
      <c r="F855" s="9" t="s">
        <v>2965</v>
      </c>
      <c r="G855" s="9" t="s">
        <v>2964</v>
      </c>
      <c r="H855" s="13" t="str">
        <f>IF($D855="BANCADA ESTADUAL (RP 7)","BANCADA ESTADUAL",IF($D855="RELATOR (RP 9)","COMISSÃO MISTA DO CONGRESSO",IFERROR(_xlfn.XLOOKUP($G855,$AH:$AH,$AI:$AI),IFERROR(_xlfn.XLOOKUP($G855,'2021'!$F:$F,'2021'!$G:$G),IFERROR(_xlfn.XLOOKUP($G855,'2022'!$G:$G,'2022'!$H:$H),IFERROR(_xlfn.XLOOKUP($G855,'2023'!$G:$G,'2023'!$H:$H),IFERROR(_xlfn.XLOOKUP($G855,'2019'!$G:$G,'2019'!$H:$H),IFERROR(_xlfn.XLOOKUP($G855,'2024'!$G:$G,'2024'!$H:$H),IFERROR(_xlfn.XLOOKUP($G855,'2025'!$G:$G,'2025'!$H:$H),IFERROR(_xlfn.XLOOKUP($G855,'2026'!$G:$G,'2026'!$H:$H),""))))))))))</f>
        <v>SENADOR</v>
      </c>
      <c r="I855" s="9" t="s">
        <v>1373</v>
      </c>
      <c r="J855" s="9" t="s">
        <v>160</v>
      </c>
      <c r="K855" s="9" t="s">
        <v>40</v>
      </c>
      <c r="L855" s="9" t="s">
        <v>41</v>
      </c>
      <c r="M855" s="9" t="s">
        <v>232</v>
      </c>
      <c r="N855" s="9" t="s">
        <v>233</v>
      </c>
      <c r="O855" s="9" t="s">
        <v>4873</v>
      </c>
      <c r="P855" s="9" t="s">
        <v>45</v>
      </c>
      <c r="Q855" s="9" t="s">
        <v>235</v>
      </c>
      <c r="R855" s="9" t="s">
        <v>45</v>
      </c>
      <c r="S855" s="9" t="s">
        <v>5277</v>
      </c>
      <c r="T855" s="9" t="s">
        <v>2499</v>
      </c>
      <c r="U855" s="9" t="s">
        <v>1373</v>
      </c>
      <c r="V855" s="9" t="s">
        <v>5283</v>
      </c>
      <c r="W855" s="9" t="s">
        <v>51</v>
      </c>
      <c r="X855" s="9" t="s">
        <v>52</v>
      </c>
      <c r="Y855" s="9" t="s">
        <v>2390</v>
      </c>
      <c r="Z855" s="9" t="s">
        <v>54</v>
      </c>
      <c r="AA855" s="9" t="s">
        <v>55</v>
      </c>
      <c r="AB855" s="9" t="s">
        <v>5248</v>
      </c>
      <c r="AC855" s="12">
        <v>0</v>
      </c>
      <c r="AD855" s="6"/>
      <c r="AE855" s="10" t="str" cm="1">
        <f t="array" aca="1" ref="AE855" ca="1">IFERROR(_xlfn.XLOOKUP(MID(CELL("filename",$A$1),FIND("]",CELL("filename",$A$1))+1,255)&amp;"|"&amp;$C855,Fonte_OM_Objeto!$G:$G,Fonte_OM_Objeto!$J:$J),"")</f>
        <v/>
      </c>
      <c r="AF855" s="10" t="str" cm="1">
        <f t="array" aca="1" ref="AF855" ca="1">IFERROR(_xlfn.XLOOKUP(MID(CELL("filename",$A$1),FIND("]",CELL("filename",$A$1))+1,255)&amp;"|"&amp;$C855,Fonte_OM_Objeto!$G:$G,Fonte_OM_Objeto!$K:$K),"")</f>
        <v/>
      </c>
    </row>
    <row r="856" spans="1:32" s="1" customFormat="1" ht="19.7" customHeight="1" x14ac:dyDescent="0.2">
      <c r="A856" s="9" t="s">
        <v>30</v>
      </c>
      <c r="B856" s="9" t="s">
        <v>31</v>
      </c>
      <c r="C856" s="9" t="s">
        <v>5626</v>
      </c>
      <c r="D856" s="9" t="s">
        <v>33</v>
      </c>
      <c r="E856" s="9"/>
      <c r="F856" s="9" t="s">
        <v>2965</v>
      </c>
      <c r="G856" s="9" t="s">
        <v>2964</v>
      </c>
      <c r="H856" s="13" t="str">
        <f>IF($D856="BANCADA ESTADUAL (RP 7)","BANCADA ESTADUAL",IF($D856="RELATOR (RP 9)","COMISSÃO MISTA DO CONGRESSO",IFERROR(_xlfn.XLOOKUP($G856,$AH:$AH,$AI:$AI),IFERROR(_xlfn.XLOOKUP($G856,'2021'!$F:$F,'2021'!$G:$G),IFERROR(_xlfn.XLOOKUP($G856,'2022'!$G:$G,'2022'!$H:$H),IFERROR(_xlfn.XLOOKUP($G856,'2023'!$G:$G,'2023'!$H:$H),IFERROR(_xlfn.XLOOKUP($G856,'2019'!$G:$G,'2019'!$H:$H),IFERROR(_xlfn.XLOOKUP($G856,'2024'!$G:$G,'2024'!$H:$H),IFERROR(_xlfn.XLOOKUP($G856,'2025'!$G:$G,'2025'!$H:$H),IFERROR(_xlfn.XLOOKUP($G856,'2026'!$G:$G,'2026'!$H:$H),""))))))))))</f>
        <v>SENADOR</v>
      </c>
      <c r="I856" s="9" t="s">
        <v>1373</v>
      </c>
      <c r="J856" s="9" t="s">
        <v>160</v>
      </c>
      <c r="K856" s="9" t="s">
        <v>40</v>
      </c>
      <c r="L856" s="9" t="s">
        <v>41</v>
      </c>
      <c r="M856" s="9" t="s">
        <v>232</v>
      </c>
      <c r="N856" s="9" t="s">
        <v>233</v>
      </c>
      <c r="O856" s="9" t="s">
        <v>4873</v>
      </c>
      <c r="P856" s="9" t="s">
        <v>45</v>
      </c>
      <c r="Q856" s="9" t="s">
        <v>235</v>
      </c>
      <c r="R856" s="9" t="s">
        <v>45</v>
      </c>
      <c r="S856" s="9" t="s">
        <v>5277</v>
      </c>
      <c r="T856" s="9" t="s">
        <v>2499</v>
      </c>
      <c r="U856" s="9" t="s">
        <v>1373</v>
      </c>
      <c r="V856" s="9" t="s">
        <v>5283</v>
      </c>
      <c r="W856" s="9" t="s">
        <v>51</v>
      </c>
      <c r="X856" s="9" t="s">
        <v>52</v>
      </c>
      <c r="Y856" s="9" t="s">
        <v>5282</v>
      </c>
      <c r="Z856" s="9" t="s">
        <v>54</v>
      </c>
      <c r="AA856" s="9" t="s">
        <v>55</v>
      </c>
      <c r="AB856" s="9" t="s">
        <v>5248</v>
      </c>
      <c r="AC856" s="12">
        <v>768000</v>
      </c>
      <c r="AD856" s="6"/>
      <c r="AE856" s="10" t="str" cm="1">
        <f t="array" aca="1" ref="AE856" ca="1">IFERROR(_xlfn.XLOOKUP(MID(CELL("filename",$A$1),FIND("]",CELL("filename",$A$1))+1,255)&amp;"|"&amp;$C856,Fonte_OM_Objeto!$G:$G,Fonte_OM_Objeto!$J:$J),"")</f>
        <v/>
      </c>
      <c r="AF856" s="10" t="str" cm="1">
        <f t="array" aca="1" ref="AF856" ca="1">IFERROR(_xlfn.XLOOKUP(MID(CELL("filename",$A$1),FIND("]",CELL("filename",$A$1))+1,255)&amp;"|"&amp;$C856,Fonte_OM_Objeto!$G:$G,Fonte_OM_Objeto!$K:$K),"")</f>
        <v/>
      </c>
    </row>
    <row r="857" spans="1:32" s="1" customFormat="1" ht="19.7" customHeight="1" x14ac:dyDescent="0.2">
      <c r="A857" s="9" t="s">
        <v>30</v>
      </c>
      <c r="B857" s="9" t="s">
        <v>31</v>
      </c>
      <c r="C857" s="9" t="s">
        <v>5626</v>
      </c>
      <c r="D857" s="9" t="s">
        <v>33</v>
      </c>
      <c r="E857" s="9"/>
      <c r="F857" s="9" t="s">
        <v>2965</v>
      </c>
      <c r="G857" s="9" t="s">
        <v>2964</v>
      </c>
      <c r="H857" s="13" t="str">
        <f>IF($D857="BANCADA ESTADUAL (RP 7)","BANCADA ESTADUAL",IF($D857="RELATOR (RP 9)","COMISSÃO MISTA DO CONGRESSO",IFERROR(_xlfn.XLOOKUP($G857,$AH:$AH,$AI:$AI),IFERROR(_xlfn.XLOOKUP($G857,'2021'!$F:$F,'2021'!$G:$G),IFERROR(_xlfn.XLOOKUP($G857,'2022'!$G:$G,'2022'!$H:$H),IFERROR(_xlfn.XLOOKUP($G857,'2023'!$G:$G,'2023'!$H:$H),IFERROR(_xlfn.XLOOKUP($G857,'2019'!$G:$G,'2019'!$H:$H),IFERROR(_xlfn.XLOOKUP($G857,'2024'!$G:$G,'2024'!$H:$H),IFERROR(_xlfn.XLOOKUP($G857,'2025'!$G:$G,'2025'!$H:$H),IFERROR(_xlfn.XLOOKUP($G857,'2026'!$G:$G,'2026'!$H:$H),""))))))))))</f>
        <v>SENADOR</v>
      </c>
      <c r="I857" s="9" t="s">
        <v>1373</v>
      </c>
      <c r="J857" s="9" t="s">
        <v>160</v>
      </c>
      <c r="K857" s="9" t="s">
        <v>40</v>
      </c>
      <c r="L857" s="9" t="s">
        <v>41</v>
      </c>
      <c r="M857" s="9" t="s">
        <v>232</v>
      </c>
      <c r="N857" s="9" t="s">
        <v>233</v>
      </c>
      <c r="O857" s="9" t="s">
        <v>4873</v>
      </c>
      <c r="P857" s="9" t="s">
        <v>45</v>
      </c>
      <c r="Q857" s="9" t="s">
        <v>235</v>
      </c>
      <c r="R857" s="9" t="s">
        <v>45</v>
      </c>
      <c r="S857" s="9" t="s">
        <v>5277</v>
      </c>
      <c r="T857" s="9" t="s">
        <v>2499</v>
      </c>
      <c r="U857" s="9" t="s">
        <v>1373</v>
      </c>
      <c r="V857" s="9" t="s">
        <v>5283</v>
      </c>
      <c r="W857" s="9" t="s">
        <v>51</v>
      </c>
      <c r="X857" s="9" t="s">
        <v>52</v>
      </c>
      <c r="Y857" s="9" t="s">
        <v>53</v>
      </c>
      <c r="Z857" s="9" t="s">
        <v>54</v>
      </c>
      <c r="AA857" s="9" t="s">
        <v>55</v>
      </c>
      <c r="AB857" s="9" t="s">
        <v>5248</v>
      </c>
      <c r="AC857" s="12">
        <v>32000</v>
      </c>
      <c r="AD857" s="6"/>
      <c r="AE857" s="10" t="str" cm="1">
        <f t="array" aca="1" ref="AE857" ca="1">IFERROR(_xlfn.XLOOKUP(MID(CELL("filename",$A$1),FIND("]",CELL("filename",$A$1))+1,255)&amp;"|"&amp;$C857,Fonte_OM_Objeto!$G:$G,Fonte_OM_Objeto!$J:$J),"")</f>
        <v/>
      </c>
      <c r="AF857" s="10" t="str" cm="1">
        <f t="array" aca="1" ref="AF857" ca="1">IFERROR(_xlfn.XLOOKUP(MID(CELL("filename",$A$1),FIND("]",CELL("filename",$A$1))+1,255)&amp;"|"&amp;$C857,Fonte_OM_Objeto!$G:$G,Fonte_OM_Objeto!$K:$K),"")</f>
        <v/>
      </c>
    </row>
    <row r="858" spans="1:32" s="1" customFormat="1" ht="19.7" customHeight="1" x14ac:dyDescent="0.2">
      <c r="A858" s="9" t="s">
        <v>30</v>
      </c>
      <c r="B858" s="9" t="s">
        <v>31</v>
      </c>
      <c r="C858" s="9" t="s">
        <v>5625</v>
      </c>
      <c r="D858" s="9" t="s">
        <v>33</v>
      </c>
      <c r="E858" s="9"/>
      <c r="F858" s="9" t="s">
        <v>2965</v>
      </c>
      <c r="G858" s="9" t="s">
        <v>2964</v>
      </c>
      <c r="H858" s="13" t="str">
        <f>IF($D858="BANCADA ESTADUAL (RP 7)","BANCADA ESTADUAL",IF($D858="RELATOR (RP 9)","COMISSÃO MISTA DO CONGRESSO",IFERROR(_xlfn.XLOOKUP($G858,$AH:$AH,$AI:$AI),IFERROR(_xlfn.XLOOKUP($G858,'2021'!$F:$F,'2021'!$G:$G),IFERROR(_xlfn.XLOOKUP($G858,'2022'!$G:$G,'2022'!$H:$H),IFERROR(_xlfn.XLOOKUP($G858,'2023'!$G:$G,'2023'!$H:$H),IFERROR(_xlfn.XLOOKUP($G858,'2019'!$G:$G,'2019'!$H:$H),IFERROR(_xlfn.XLOOKUP($G858,'2024'!$G:$G,'2024'!$H:$H),IFERROR(_xlfn.XLOOKUP($G858,'2025'!$G:$G,'2025'!$H:$H),IFERROR(_xlfn.XLOOKUP($G858,'2026'!$G:$G,'2026'!$H:$H),""))))))))))</f>
        <v>SENADOR</v>
      </c>
      <c r="I858" s="9" t="s">
        <v>1373</v>
      </c>
      <c r="J858" s="9" t="s">
        <v>160</v>
      </c>
      <c r="K858" s="9" t="s">
        <v>40</v>
      </c>
      <c r="L858" s="9" t="s">
        <v>41</v>
      </c>
      <c r="M858" s="9" t="s">
        <v>232</v>
      </c>
      <c r="N858" s="9" t="s">
        <v>233</v>
      </c>
      <c r="O858" s="9" t="s">
        <v>4873</v>
      </c>
      <c r="P858" s="9" t="s">
        <v>45</v>
      </c>
      <c r="Q858" s="9" t="s">
        <v>235</v>
      </c>
      <c r="R858" s="9" t="s">
        <v>45</v>
      </c>
      <c r="S858" s="9" t="s">
        <v>5277</v>
      </c>
      <c r="T858" s="9" t="s">
        <v>2499</v>
      </c>
      <c r="U858" s="9" t="s">
        <v>1373</v>
      </c>
      <c r="V858" s="9" t="s">
        <v>5283</v>
      </c>
      <c r="W858" s="9" t="s">
        <v>51</v>
      </c>
      <c r="X858" s="9" t="s">
        <v>52</v>
      </c>
      <c r="Y858" s="9" t="s">
        <v>5282</v>
      </c>
      <c r="Z858" s="9" t="s">
        <v>54</v>
      </c>
      <c r="AA858" s="9" t="s">
        <v>55</v>
      </c>
      <c r="AB858" s="9" t="s">
        <v>5248</v>
      </c>
      <c r="AC858" s="12">
        <v>744001</v>
      </c>
      <c r="AD858" s="6"/>
      <c r="AE858" s="10" t="str" cm="1">
        <f t="array" aca="1" ref="AE858" ca="1">IFERROR(_xlfn.XLOOKUP(MID(CELL("filename",$A$1),FIND("]",CELL("filename",$A$1))+1,255)&amp;"|"&amp;$C858,Fonte_OM_Objeto!$G:$G,Fonte_OM_Objeto!$J:$J),"")</f>
        <v/>
      </c>
      <c r="AF858" s="10" t="str" cm="1">
        <f t="array" aca="1" ref="AF858" ca="1">IFERROR(_xlfn.XLOOKUP(MID(CELL("filename",$A$1),FIND("]",CELL("filename",$A$1))+1,255)&amp;"|"&amp;$C858,Fonte_OM_Objeto!$G:$G,Fonte_OM_Objeto!$K:$K),"")</f>
        <v/>
      </c>
    </row>
    <row r="859" spans="1:32" s="1" customFormat="1" ht="19.7" customHeight="1" x14ac:dyDescent="0.2">
      <c r="A859" s="9" t="s">
        <v>30</v>
      </c>
      <c r="B859" s="9" t="s">
        <v>31</v>
      </c>
      <c r="C859" s="9" t="s">
        <v>5625</v>
      </c>
      <c r="D859" s="9" t="s">
        <v>33</v>
      </c>
      <c r="E859" s="9"/>
      <c r="F859" s="9" t="s">
        <v>2965</v>
      </c>
      <c r="G859" s="9" t="s">
        <v>2964</v>
      </c>
      <c r="H859" s="13" t="str">
        <f>IF($D859="BANCADA ESTADUAL (RP 7)","BANCADA ESTADUAL",IF($D859="RELATOR (RP 9)","COMISSÃO MISTA DO CONGRESSO",IFERROR(_xlfn.XLOOKUP($G859,$AH:$AH,$AI:$AI),IFERROR(_xlfn.XLOOKUP($G859,'2021'!$F:$F,'2021'!$G:$G),IFERROR(_xlfn.XLOOKUP($G859,'2022'!$G:$G,'2022'!$H:$H),IFERROR(_xlfn.XLOOKUP($G859,'2023'!$G:$G,'2023'!$H:$H),IFERROR(_xlfn.XLOOKUP($G859,'2019'!$G:$G,'2019'!$H:$H),IFERROR(_xlfn.XLOOKUP($G859,'2024'!$G:$G,'2024'!$H:$H),IFERROR(_xlfn.XLOOKUP($G859,'2025'!$G:$G,'2025'!$H:$H),IFERROR(_xlfn.XLOOKUP($G859,'2026'!$G:$G,'2026'!$H:$H),""))))))))))</f>
        <v>SENADOR</v>
      </c>
      <c r="I859" s="9" t="s">
        <v>1373</v>
      </c>
      <c r="J859" s="9" t="s">
        <v>160</v>
      </c>
      <c r="K859" s="9" t="s">
        <v>40</v>
      </c>
      <c r="L859" s="9" t="s">
        <v>41</v>
      </c>
      <c r="M859" s="9" t="s">
        <v>232</v>
      </c>
      <c r="N859" s="9" t="s">
        <v>233</v>
      </c>
      <c r="O859" s="9" t="s">
        <v>4873</v>
      </c>
      <c r="P859" s="9" t="s">
        <v>45</v>
      </c>
      <c r="Q859" s="9" t="s">
        <v>235</v>
      </c>
      <c r="R859" s="9" t="s">
        <v>45</v>
      </c>
      <c r="S859" s="9" t="s">
        <v>5277</v>
      </c>
      <c r="T859" s="9" t="s">
        <v>2499</v>
      </c>
      <c r="U859" s="9" t="s">
        <v>1373</v>
      </c>
      <c r="V859" s="9" t="s">
        <v>5283</v>
      </c>
      <c r="W859" s="9" t="s">
        <v>51</v>
      </c>
      <c r="X859" s="9" t="s">
        <v>52</v>
      </c>
      <c r="Y859" s="9" t="s">
        <v>5275</v>
      </c>
      <c r="Z859" s="9" t="s">
        <v>54</v>
      </c>
      <c r="AA859" s="9" t="s">
        <v>55</v>
      </c>
      <c r="AB859" s="9" t="s">
        <v>5248</v>
      </c>
      <c r="AC859" s="12">
        <v>2226800</v>
      </c>
      <c r="AD859" s="6"/>
      <c r="AE859" s="10" t="str" cm="1">
        <f t="array" aca="1" ref="AE859" ca="1">IFERROR(_xlfn.XLOOKUP(MID(CELL("filename",$A$1),FIND("]",CELL("filename",$A$1))+1,255)&amp;"|"&amp;$C859,Fonte_OM_Objeto!$G:$G,Fonte_OM_Objeto!$J:$J),"")</f>
        <v/>
      </c>
      <c r="AF859" s="10" t="str" cm="1">
        <f t="array" aca="1" ref="AF859" ca="1">IFERROR(_xlfn.XLOOKUP(MID(CELL("filename",$A$1),FIND("]",CELL("filename",$A$1))+1,255)&amp;"|"&amp;$C859,Fonte_OM_Objeto!$G:$G,Fonte_OM_Objeto!$K:$K),"")</f>
        <v/>
      </c>
    </row>
    <row r="860" spans="1:32" s="1" customFormat="1" ht="19.7" customHeight="1" x14ac:dyDescent="0.2">
      <c r="A860" s="9" t="s">
        <v>30</v>
      </c>
      <c r="B860" s="9" t="s">
        <v>31</v>
      </c>
      <c r="C860" s="9" t="s">
        <v>5625</v>
      </c>
      <c r="D860" s="9" t="s">
        <v>33</v>
      </c>
      <c r="E860" s="9"/>
      <c r="F860" s="9" t="s">
        <v>2965</v>
      </c>
      <c r="G860" s="9" t="s">
        <v>2964</v>
      </c>
      <c r="H860" s="13" t="str">
        <f>IF($D860="BANCADA ESTADUAL (RP 7)","BANCADA ESTADUAL",IF($D860="RELATOR (RP 9)","COMISSÃO MISTA DO CONGRESSO",IFERROR(_xlfn.XLOOKUP($G860,$AH:$AH,$AI:$AI),IFERROR(_xlfn.XLOOKUP($G860,'2021'!$F:$F,'2021'!$G:$G),IFERROR(_xlfn.XLOOKUP($G860,'2022'!$G:$G,'2022'!$H:$H),IFERROR(_xlfn.XLOOKUP($G860,'2023'!$G:$G,'2023'!$H:$H),IFERROR(_xlfn.XLOOKUP($G860,'2019'!$G:$G,'2019'!$H:$H),IFERROR(_xlfn.XLOOKUP($G860,'2024'!$G:$G,'2024'!$H:$H),IFERROR(_xlfn.XLOOKUP($G860,'2025'!$G:$G,'2025'!$H:$H),IFERROR(_xlfn.XLOOKUP($G860,'2026'!$G:$G,'2026'!$H:$H),""))))))))))</f>
        <v>SENADOR</v>
      </c>
      <c r="I860" s="9" t="s">
        <v>1373</v>
      </c>
      <c r="J860" s="9" t="s">
        <v>160</v>
      </c>
      <c r="K860" s="9" t="s">
        <v>40</v>
      </c>
      <c r="L860" s="9" t="s">
        <v>41</v>
      </c>
      <c r="M860" s="9" t="s">
        <v>232</v>
      </c>
      <c r="N860" s="9" t="s">
        <v>233</v>
      </c>
      <c r="O860" s="9" t="s">
        <v>4873</v>
      </c>
      <c r="P860" s="9" t="s">
        <v>45</v>
      </c>
      <c r="Q860" s="9" t="s">
        <v>235</v>
      </c>
      <c r="R860" s="9" t="s">
        <v>45</v>
      </c>
      <c r="S860" s="9" t="s">
        <v>5277</v>
      </c>
      <c r="T860" s="9" t="s">
        <v>2499</v>
      </c>
      <c r="U860" s="9" t="s">
        <v>1373</v>
      </c>
      <c r="V860" s="9" t="s">
        <v>5283</v>
      </c>
      <c r="W860" s="9" t="s">
        <v>51</v>
      </c>
      <c r="X860" s="9" t="s">
        <v>52</v>
      </c>
      <c r="Y860" s="9" t="s">
        <v>53</v>
      </c>
      <c r="Z860" s="9" t="s">
        <v>54</v>
      </c>
      <c r="AA860" s="9" t="s">
        <v>55</v>
      </c>
      <c r="AB860" s="9" t="s">
        <v>5248</v>
      </c>
      <c r="AC860" s="12">
        <v>109199</v>
      </c>
      <c r="AD860" s="6"/>
      <c r="AE860" s="10" t="str" cm="1">
        <f t="array" aca="1" ref="AE860" ca="1">IFERROR(_xlfn.XLOOKUP(MID(CELL("filename",$A$1),FIND("]",CELL("filename",$A$1))+1,255)&amp;"|"&amp;$C860,Fonte_OM_Objeto!$G:$G,Fonte_OM_Objeto!$J:$J),"")</f>
        <v/>
      </c>
      <c r="AF860" s="10" t="str" cm="1">
        <f t="array" aca="1" ref="AF860" ca="1">IFERROR(_xlfn.XLOOKUP(MID(CELL("filename",$A$1),FIND("]",CELL("filename",$A$1))+1,255)&amp;"|"&amp;$C860,Fonte_OM_Objeto!$G:$G,Fonte_OM_Objeto!$K:$K),"")</f>
        <v/>
      </c>
    </row>
    <row r="861" spans="1:32" s="1" customFormat="1" ht="19.7" customHeight="1" x14ac:dyDescent="0.2">
      <c r="A861" s="9" t="s">
        <v>30</v>
      </c>
      <c r="B861" s="9" t="s">
        <v>31</v>
      </c>
      <c r="C861" s="9" t="s">
        <v>5625</v>
      </c>
      <c r="D861" s="9" t="s">
        <v>33</v>
      </c>
      <c r="E861" s="9"/>
      <c r="F861" s="9" t="s">
        <v>2965</v>
      </c>
      <c r="G861" s="9" t="s">
        <v>2964</v>
      </c>
      <c r="H861" s="13" t="str">
        <f>IF($D861="BANCADA ESTADUAL (RP 7)","BANCADA ESTADUAL",IF($D861="RELATOR (RP 9)","COMISSÃO MISTA DO CONGRESSO",IFERROR(_xlfn.XLOOKUP($G861,$AH:$AH,$AI:$AI),IFERROR(_xlfn.XLOOKUP($G861,'2021'!$F:$F,'2021'!$G:$G),IFERROR(_xlfn.XLOOKUP($G861,'2022'!$G:$G,'2022'!$H:$H),IFERROR(_xlfn.XLOOKUP($G861,'2023'!$G:$G,'2023'!$H:$H),IFERROR(_xlfn.XLOOKUP($G861,'2019'!$G:$G,'2019'!$H:$H),IFERROR(_xlfn.XLOOKUP($G861,'2024'!$G:$G,'2024'!$H:$H),IFERROR(_xlfn.XLOOKUP($G861,'2025'!$G:$G,'2025'!$H:$H),IFERROR(_xlfn.XLOOKUP($G861,'2026'!$G:$G,'2026'!$H:$H),""))))))))))</f>
        <v>SENADOR</v>
      </c>
      <c r="I861" s="9" t="s">
        <v>1373</v>
      </c>
      <c r="J861" s="9" t="s">
        <v>160</v>
      </c>
      <c r="K861" s="9" t="s">
        <v>40</v>
      </c>
      <c r="L861" s="9" t="s">
        <v>41</v>
      </c>
      <c r="M861" s="9" t="s">
        <v>232</v>
      </c>
      <c r="N861" s="9" t="s">
        <v>233</v>
      </c>
      <c r="O861" s="9" t="s">
        <v>4873</v>
      </c>
      <c r="P861" s="9" t="s">
        <v>45</v>
      </c>
      <c r="Q861" s="9" t="s">
        <v>235</v>
      </c>
      <c r="R861" s="9" t="s">
        <v>45</v>
      </c>
      <c r="S861" s="9" t="s">
        <v>5277</v>
      </c>
      <c r="T861" s="9" t="s">
        <v>2499</v>
      </c>
      <c r="U861" s="9" t="s">
        <v>1373</v>
      </c>
      <c r="V861" s="9" t="s">
        <v>5283</v>
      </c>
      <c r="W861" s="9" t="s">
        <v>51</v>
      </c>
      <c r="X861" s="9" t="s">
        <v>52</v>
      </c>
      <c r="Y861" s="9" t="s">
        <v>207</v>
      </c>
      <c r="Z861" s="9" t="s">
        <v>54</v>
      </c>
      <c r="AA861" s="9" t="s">
        <v>55</v>
      </c>
      <c r="AB861" s="9" t="s">
        <v>5248</v>
      </c>
      <c r="AC861" s="12">
        <v>0</v>
      </c>
      <c r="AD861" s="6"/>
      <c r="AE861" s="10" t="str" cm="1">
        <f t="array" aca="1" ref="AE861" ca="1">IFERROR(_xlfn.XLOOKUP(MID(CELL("filename",$A$1),FIND("]",CELL("filename",$A$1))+1,255)&amp;"|"&amp;$C861,Fonte_OM_Objeto!$G:$G,Fonte_OM_Objeto!$J:$J),"")</f>
        <v/>
      </c>
      <c r="AF861" s="10" t="str" cm="1">
        <f t="array" aca="1" ref="AF861" ca="1">IFERROR(_xlfn.XLOOKUP(MID(CELL("filename",$A$1),FIND("]",CELL("filename",$A$1))+1,255)&amp;"|"&amp;$C861,Fonte_OM_Objeto!$G:$G,Fonte_OM_Objeto!$K:$K),"")</f>
        <v/>
      </c>
    </row>
    <row r="862" spans="1:32" s="1" customFormat="1" ht="19.7" customHeight="1" x14ac:dyDescent="0.2">
      <c r="A862" s="9" t="s">
        <v>30</v>
      </c>
      <c r="B862" s="9" t="s">
        <v>31</v>
      </c>
      <c r="C862" s="9" t="s">
        <v>4462</v>
      </c>
      <c r="D862" s="9" t="s">
        <v>33</v>
      </c>
      <c r="E862" s="9"/>
      <c r="F862" s="9" t="s">
        <v>4457</v>
      </c>
      <c r="G862" s="9" t="s">
        <v>4456</v>
      </c>
      <c r="H862" s="13" t="str">
        <f>IF($D862="BANCADA ESTADUAL (RP 7)","BANCADA ESTADUAL",IF($D862="RELATOR (RP 9)","COMISSÃO MISTA DO CONGRESSO",IFERROR(_xlfn.XLOOKUP($G862,$AH:$AH,$AI:$AI),IFERROR(_xlfn.XLOOKUP($G862,'2021'!$F:$F,'2021'!$G:$G),IFERROR(_xlfn.XLOOKUP($G862,'2022'!$G:$G,'2022'!$H:$H),IFERROR(_xlfn.XLOOKUP($G862,'2023'!$G:$G,'2023'!$H:$H),IFERROR(_xlfn.XLOOKUP($G862,'2019'!$G:$G,'2019'!$H:$H),IFERROR(_xlfn.XLOOKUP($G862,'2024'!$G:$G,'2024'!$H:$H),IFERROR(_xlfn.XLOOKUP($G862,'2025'!$G:$G,'2025'!$H:$H),IFERROR(_xlfn.XLOOKUP($G862,'2026'!$G:$G,'2026'!$H:$H),""))))))))))</f>
        <v>DEPUTADO FEDERAL</v>
      </c>
      <c r="I862" s="9" t="s">
        <v>129</v>
      </c>
      <c r="J862" s="9" t="s">
        <v>4455</v>
      </c>
      <c r="K862" s="9" t="s">
        <v>40</v>
      </c>
      <c r="L862" s="9" t="s">
        <v>41</v>
      </c>
      <c r="M862" s="9" t="s">
        <v>42</v>
      </c>
      <c r="N862" s="9" t="s">
        <v>5257</v>
      </c>
      <c r="O862" s="9" t="s">
        <v>5624</v>
      </c>
      <c r="P862" s="9" t="s">
        <v>45</v>
      </c>
      <c r="Q862" s="9" t="s">
        <v>84</v>
      </c>
      <c r="R862" s="9" t="s">
        <v>45</v>
      </c>
      <c r="S862" s="9" t="s">
        <v>5208</v>
      </c>
      <c r="T862" s="9" t="s">
        <v>5623</v>
      </c>
      <c r="U862" s="9" t="s">
        <v>129</v>
      </c>
      <c r="V862" s="9" t="s">
        <v>4460</v>
      </c>
      <c r="W862" s="9" t="s">
        <v>51</v>
      </c>
      <c r="X862" s="9" t="s">
        <v>52</v>
      </c>
      <c r="Y862" s="9" t="s">
        <v>53</v>
      </c>
      <c r="Z862" s="9" t="s">
        <v>5207</v>
      </c>
      <c r="AA862" s="9" t="s">
        <v>55</v>
      </c>
      <c r="AB862" s="9" t="s">
        <v>5248</v>
      </c>
      <c r="AC862" s="12">
        <v>200000</v>
      </c>
      <c r="AD862" s="6"/>
      <c r="AE862" s="10" t="str" cm="1">
        <f t="array" aca="1" ref="AE862" ca="1">IFERROR(_xlfn.XLOOKUP(MID(CELL("filename",$A$1),FIND("]",CELL("filename",$A$1))+1,255)&amp;"|"&amp;$C862,Fonte_OM_Objeto!$G:$G,Fonte_OM_Objeto!$J:$J),"")</f>
        <v>13º Batalhão de Infantaria Blindado - Ponta Grossa - PR</v>
      </c>
      <c r="AF862" s="10" t="str" cm="1">
        <f t="array" aca="1" ref="AF862" ca="1">IFERROR(_xlfn.XLOOKUP(MID(CELL("filename",$A$1),FIND("]",CELL("filename",$A$1))+1,255)&amp;"|"&amp;$C862,Fonte_OM_Objeto!$G:$G,Fonte_OM_Objeto!$K:$K),"")</f>
        <v>Aquisição de Maquinário Agrícola.</v>
      </c>
    </row>
    <row r="863" spans="1:32" s="1" customFormat="1" ht="19.7" customHeight="1" x14ac:dyDescent="0.2">
      <c r="A863" s="9" t="s">
        <v>30</v>
      </c>
      <c r="B863" s="9" t="s">
        <v>31</v>
      </c>
      <c r="C863" s="9" t="s">
        <v>5622</v>
      </c>
      <c r="D863" s="9" t="s">
        <v>33</v>
      </c>
      <c r="E863" s="9"/>
      <c r="F863" s="9" t="s">
        <v>4457</v>
      </c>
      <c r="G863" s="9" t="s">
        <v>4456</v>
      </c>
      <c r="H863" s="13" t="str">
        <f>IF($D863="BANCADA ESTADUAL (RP 7)","BANCADA ESTADUAL",IF($D863="RELATOR (RP 9)","COMISSÃO MISTA DO CONGRESSO",IFERROR(_xlfn.XLOOKUP($G863,$AH:$AH,$AI:$AI),IFERROR(_xlfn.XLOOKUP($G863,'2021'!$F:$F,'2021'!$G:$G),IFERROR(_xlfn.XLOOKUP($G863,'2022'!$G:$G,'2022'!$H:$H),IFERROR(_xlfn.XLOOKUP($G863,'2023'!$G:$G,'2023'!$H:$H),IFERROR(_xlfn.XLOOKUP($G863,'2019'!$G:$G,'2019'!$H:$H),IFERROR(_xlfn.XLOOKUP($G863,'2024'!$G:$G,'2024'!$H:$H),IFERROR(_xlfn.XLOOKUP($G863,'2025'!$G:$G,'2025'!$H:$H),IFERROR(_xlfn.XLOOKUP($G863,'2026'!$G:$G,'2026'!$H:$H),""))))))))))</f>
        <v>DEPUTADO FEDERAL</v>
      </c>
      <c r="I863" s="9" t="s">
        <v>129</v>
      </c>
      <c r="J863" s="9" t="s">
        <v>4455</v>
      </c>
      <c r="K863" s="9" t="s">
        <v>40</v>
      </c>
      <c r="L863" s="9" t="s">
        <v>41</v>
      </c>
      <c r="M863" s="9" t="s">
        <v>42</v>
      </c>
      <c r="N863" s="9" t="s">
        <v>5257</v>
      </c>
      <c r="O863" s="9" t="s">
        <v>5621</v>
      </c>
      <c r="P863" s="9" t="s">
        <v>45</v>
      </c>
      <c r="Q863" s="9" t="s">
        <v>84</v>
      </c>
      <c r="R863" s="9" t="s">
        <v>45</v>
      </c>
      <c r="S863" s="9" t="s">
        <v>5218</v>
      </c>
      <c r="T863" s="9" t="s">
        <v>5620</v>
      </c>
      <c r="U863" s="9" t="s">
        <v>129</v>
      </c>
      <c r="V863" s="9" t="s">
        <v>5619</v>
      </c>
      <c r="W863" s="9" t="s">
        <v>51</v>
      </c>
      <c r="X863" s="9" t="s">
        <v>52</v>
      </c>
      <c r="Y863" s="9" t="s">
        <v>53</v>
      </c>
      <c r="Z863" s="9" t="s">
        <v>5207</v>
      </c>
      <c r="AA863" s="9" t="s">
        <v>55</v>
      </c>
      <c r="AB863" s="9" t="s">
        <v>5248</v>
      </c>
      <c r="AC863" s="12">
        <v>350000</v>
      </c>
      <c r="AD863" s="6"/>
      <c r="AE863" s="10" t="str" cm="1">
        <f t="array" aca="1" ref="AE863" ca="1">IFERROR(_xlfn.XLOOKUP(MID(CELL("filename",$A$1),FIND("]",CELL("filename",$A$1))+1,255)&amp;"|"&amp;$C863,Fonte_OM_Objeto!$G:$G,Fonte_OM_Objeto!$J:$J),"")</f>
        <v>5º Esquadrão de Cavalaria Mecanizada - Castro - PR</v>
      </c>
      <c r="AF863" s="10" t="str" cm="1">
        <f t="array" aca="1" ref="AF863" ca="1">IFERROR(_xlfn.XLOOKUP(MID(CELL("filename",$A$1),FIND("]",CELL("filename",$A$1))+1,255)&amp;"|"&amp;$C863,Fonte_OM_Objeto!$G:$G,Fonte_OM_Objeto!$K:$K),"")</f>
        <v>Reforma da quadra poliesportiva com colocação de cobertura da OM.</v>
      </c>
    </row>
    <row r="864" spans="1:32" s="1" customFormat="1" ht="19.7" customHeight="1" x14ac:dyDescent="0.2">
      <c r="A864" s="9" t="s">
        <v>30</v>
      </c>
      <c r="B864" s="9" t="s">
        <v>31</v>
      </c>
      <c r="C864" s="9" t="s">
        <v>5618</v>
      </c>
      <c r="D864" s="9" t="s">
        <v>33</v>
      </c>
      <c r="E864" s="9"/>
      <c r="F864" s="9" t="s">
        <v>549</v>
      </c>
      <c r="G864" s="9" t="s">
        <v>550</v>
      </c>
      <c r="H864" s="13" t="str">
        <f>IF($D864="BANCADA ESTADUAL (RP 7)","BANCADA ESTADUAL",IF($D864="RELATOR (RP 9)","COMISSÃO MISTA DO CONGRESSO",IFERROR(_xlfn.XLOOKUP($G864,$AH:$AH,$AI:$AI),IFERROR(_xlfn.XLOOKUP($G864,'2021'!$F:$F,'2021'!$G:$G),IFERROR(_xlfn.XLOOKUP($G864,'2022'!$G:$G,'2022'!$H:$H),IFERROR(_xlfn.XLOOKUP($G864,'2023'!$G:$G,'2023'!$H:$H),IFERROR(_xlfn.XLOOKUP($G864,'2019'!$G:$G,'2019'!$H:$H),IFERROR(_xlfn.XLOOKUP($G864,'2024'!$G:$G,'2024'!$H:$H),IFERROR(_xlfn.XLOOKUP($G864,'2025'!$G:$G,'2025'!$H:$H),IFERROR(_xlfn.XLOOKUP($G864,'2026'!$G:$G,'2026'!$H:$H),""))))))))))</f>
        <v>DEPUTADO FEDERAL</v>
      </c>
      <c r="I864" s="9" t="s">
        <v>451</v>
      </c>
      <c r="J864" s="9" t="s">
        <v>39</v>
      </c>
      <c r="K864" s="9" t="s">
        <v>40</v>
      </c>
      <c r="L864" s="9" t="s">
        <v>41</v>
      </c>
      <c r="M864" s="9" t="s">
        <v>97</v>
      </c>
      <c r="N864" s="9" t="s">
        <v>5264</v>
      </c>
      <c r="O864" s="9" t="s">
        <v>2148</v>
      </c>
      <c r="P864" s="9" t="s">
        <v>45</v>
      </c>
      <c r="Q864" s="9" t="s">
        <v>109</v>
      </c>
      <c r="R864" s="9" t="s">
        <v>47</v>
      </c>
      <c r="S864" s="9" t="s">
        <v>5267</v>
      </c>
      <c r="T864" s="9" t="s">
        <v>554</v>
      </c>
      <c r="U864" s="9" t="s">
        <v>451</v>
      </c>
      <c r="V864" s="9" t="s">
        <v>5212</v>
      </c>
      <c r="W864" s="9" t="s">
        <v>111</v>
      </c>
      <c r="X864" s="9" t="s">
        <v>52</v>
      </c>
      <c r="Y864" s="9" t="s">
        <v>53</v>
      </c>
      <c r="Z864" s="9" t="s">
        <v>5207</v>
      </c>
      <c r="AA864" s="9" t="s">
        <v>55</v>
      </c>
      <c r="AB864" s="9" t="s">
        <v>5248</v>
      </c>
      <c r="AC864" s="12">
        <v>300000</v>
      </c>
      <c r="AD864" s="6"/>
      <c r="AE864" s="10" t="str" cm="1">
        <f t="array" aca="1" ref="AE864" ca="1">IFERROR(_xlfn.XLOOKUP(MID(CELL("filename",$A$1),FIND("]",CELL("filename",$A$1))+1,255)&amp;"|"&amp;$C864,Fonte_OM_Objeto!$G:$G,Fonte_OM_Objeto!$J:$J),"")</f>
        <v/>
      </c>
      <c r="AF864" s="10" t="str" cm="1">
        <f t="array" aca="1" ref="AF864" ca="1">IFERROR(_xlfn.XLOOKUP(MID(CELL("filename",$A$1),FIND("]",CELL("filename",$A$1))+1,255)&amp;"|"&amp;$C864,Fonte_OM_Objeto!$G:$G,Fonte_OM_Objeto!$K:$K),"")</f>
        <v/>
      </c>
    </row>
    <row r="865" spans="1:32" s="1" customFormat="1" ht="19.7" customHeight="1" x14ac:dyDescent="0.2">
      <c r="A865" s="9" t="s">
        <v>30</v>
      </c>
      <c r="B865" s="9" t="s">
        <v>31</v>
      </c>
      <c r="C865" s="9" t="s">
        <v>548</v>
      </c>
      <c r="D865" s="9" t="s">
        <v>33</v>
      </c>
      <c r="E865" s="9"/>
      <c r="F865" s="9" t="s">
        <v>549</v>
      </c>
      <c r="G865" s="9" t="s">
        <v>550</v>
      </c>
      <c r="H865" s="13" t="str">
        <f>IF($D865="BANCADA ESTADUAL (RP 7)","BANCADA ESTADUAL",IF($D865="RELATOR (RP 9)","COMISSÃO MISTA DO CONGRESSO",IFERROR(_xlfn.XLOOKUP($G865,$AH:$AH,$AI:$AI),IFERROR(_xlfn.XLOOKUP($G865,'2021'!$F:$F,'2021'!$G:$G),IFERROR(_xlfn.XLOOKUP($G865,'2022'!$G:$G,'2022'!$H:$H),IFERROR(_xlfn.XLOOKUP($G865,'2023'!$G:$G,'2023'!$H:$H),IFERROR(_xlfn.XLOOKUP($G865,'2019'!$G:$G,'2019'!$H:$H),IFERROR(_xlfn.XLOOKUP($G865,'2024'!$G:$G,'2024'!$H:$H),IFERROR(_xlfn.XLOOKUP($G865,'2025'!$G:$G,'2025'!$H:$H),IFERROR(_xlfn.XLOOKUP($G865,'2026'!$G:$G,'2026'!$H:$H),""))))))))))</f>
        <v>DEPUTADO FEDERAL</v>
      </c>
      <c r="I865" s="9" t="s">
        <v>451</v>
      </c>
      <c r="J865" s="9" t="s">
        <v>39</v>
      </c>
      <c r="K865" s="9" t="s">
        <v>40</v>
      </c>
      <c r="L865" s="9" t="s">
        <v>41</v>
      </c>
      <c r="M865" s="9" t="s">
        <v>59</v>
      </c>
      <c r="N865" s="9" t="s">
        <v>5252</v>
      </c>
      <c r="O865" s="9" t="s">
        <v>577</v>
      </c>
      <c r="P865" s="9" t="s">
        <v>45</v>
      </c>
      <c r="Q865" s="9" t="s">
        <v>46</v>
      </c>
      <c r="R865" s="9" t="s">
        <v>47</v>
      </c>
      <c r="S865" s="9" t="s">
        <v>5210</v>
      </c>
      <c r="T865" s="9" t="s">
        <v>479</v>
      </c>
      <c r="U865" s="9" t="s">
        <v>212</v>
      </c>
      <c r="V865" s="9" t="s">
        <v>5216</v>
      </c>
      <c r="W865" s="9" t="s">
        <v>51</v>
      </c>
      <c r="X865" s="9" t="s">
        <v>52</v>
      </c>
      <c r="Y865" s="9" t="s">
        <v>53</v>
      </c>
      <c r="Z865" s="9" t="s">
        <v>5207</v>
      </c>
      <c r="AA865" s="9" t="s">
        <v>55</v>
      </c>
      <c r="AB865" s="9" t="s">
        <v>5248</v>
      </c>
      <c r="AC865" s="12">
        <v>180000</v>
      </c>
      <c r="AD865" s="6"/>
      <c r="AE865" s="10" t="str" cm="1">
        <f t="array" aca="1" ref="AE865" ca="1">IFERROR(_xlfn.XLOOKUP(MID(CELL("filename",$A$1),FIND("]",CELL("filename",$A$1))+1,255)&amp;"|"&amp;$C865,Fonte_OM_Objeto!$G:$G,Fonte_OM_Objeto!$J:$J),"")</f>
        <v/>
      </c>
      <c r="AF865" s="10" t="str" cm="1">
        <f t="array" aca="1" ref="AF865" ca="1">IFERROR(_xlfn.XLOOKUP(MID(CELL("filename",$A$1),FIND("]",CELL("filename",$A$1))+1,255)&amp;"|"&amp;$C865,Fonte_OM_Objeto!$G:$G,Fonte_OM_Objeto!$K:$K),"")</f>
        <v/>
      </c>
    </row>
    <row r="866" spans="1:32" s="1" customFormat="1" ht="19.7" customHeight="1" x14ac:dyDescent="0.2">
      <c r="A866" s="9" t="s">
        <v>30</v>
      </c>
      <c r="B866" s="9" t="s">
        <v>31</v>
      </c>
      <c r="C866" s="9" t="s">
        <v>4446</v>
      </c>
      <c r="D866" s="9" t="s">
        <v>33</v>
      </c>
      <c r="E866" s="9"/>
      <c r="F866" s="9" t="s">
        <v>549</v>
      </c>
      <c r="G866" s="9" t="s">
        <v>550</v>
      </c>
      <c r="H866" s="13" t="str">
        <f>IF($D866="BANCADA ESTADUAL (RP 7)","BANCADA ESTADUAL",IF($D866="RELATOR (RP 9)","COMISSÃO MISTA DO CONGRESSO",IFERROR(_xlfn.XLOOKUP($G866,$AH:$AH,$AI:$AI),IFERROR(_xlfn.XLOOKUP($G866,'2021'!$F:$F,'2021'!$G:$G),IFERROR(_xlfn.XLOOKUP($G866,'2022'!$G:$G,'2022'!$H:$H),IFERROR(_xlfn.XLOOKUP($G866,'2023'!$G:$G,'2023'!$H:$H),IFERROR(_xlfn.XLOOKUP($G866,'2019'!$G:$G,'2019'!$H:$H),IFERROR(_xlfn.XLOOKUP($G866,'2024'!$G:$G,'2024'!$H:$H),IFERROR(_xlfn.XLOOKUP($G866,'2025'!$G:$G,'2025'!$H:$H),IFERROR(_xlfn.XLOOKUP($G866,'2026'!$G:$G,'2026'!$H:$H),""))))))))))</f>
        <v>DEPUTADO FEDERAL</v>
      </c>
      <c r="I866" s="9" t="s">
        <v>451</v>
      </c>
      <c r="J866" s="9" t="s">
        <v>39</v>
      </c>
      <c r="K866" s="9" t="s">
        <v>40</v>
      </c>
      <c r="L866" s="9" t="s">
        <v>41</v>
      </c>
      <c r="M866" s="9" t="s">
        <v>59</v>
      </c>
      <c r="N866" s="9" t="s">
        <v>5252</v>
      </c>
      <c r="O866" s="9" t="s">
        <v>553</v>
      </c>
      <c r="P866" s="9" t="s">
        <v>45</v>
      </c>
      <c r="Q866" s="9" t="s">
        <v>46</v>
      </c>
      <c r="R866" s="9" t="s">
        <v>47</v>
      </c>
      <c r="S866" s="9" t="s">
        <v>5210</v>
      </c>
      <c r="T866" s="9" t="s">
        <v>554</v>
      </c>
      <c r="U866" s="9" t="s">
        <v>451</v>
      </c>
      <c r="V866" s="9" t="s">
        <v>5212</v>
      </c>
      <c r="W866" s="9" t="s">
        <v>51</v>
      </c>
      <c r="X866" s="9" t="s">
        <v>52</v>
      </c>
      <c r="Y866" s="9" t="s">
        <v>53</v>
      </c>
      <c r="Z866" s="9" t="s">
        <v>5207</v>
      </c>
      <c r="AA866" s="9" t="s">
        <v>55</v>
      </c>
      <c r="AB866" s="9" t="s">
        <v>5248</v>
      </c>
      <c r="AC866" s="12">
        <v>100000</v>
      </c>
      <c r="AD866" s="6"/>
      <c r="AE866" s="10" t="str" cm="1">
        <f t="array" aca="1" ref="AE866" ca="1">IFERROR(_xlfn.XLOOKUP(MID(CELL("filename",$A$1),FIND("]",CELL("filename",$A$1))+1,255)&amp;"|"&amp;$C866,Fonte_OM_Objeto!$G:$G,Fonte_OM_Objeto!$J:$J),"")</f>
        <v/>
      </c>
      <c r="AF866" s="10" t="str" cm="1">
        <f t="array" aca="1" ref="AF866" ca="1">IFERROR(_xlfn.XLOOKUP(MID(CELL("filename",$A$1),FIND("]",CELL("filename",$A$1))+1,255)&amp;"|"&amp;$C866,Fonte_OM_Objeto!$G:$G,Fonte_OM_Objeto!$K:$K),"")</f>
        <v/>
      </c>
    </row>
    <row r="867" spans="1:32" s="1" customFormat="1" ht="19.7" customHeight="1" x14ac:dyDescent="0.2">
      <c r="A867" s="9" t="s">
        <v>30</v>
      </c>
      <c r="B867" s="9" t="s">
        <v>31</v>
      </c>
      <c r="C867" s="9" t="s">
        <v>5617</v>
      </c>
      <c r="D867" s="9" t="s">
        <v>33</v>
      </c>
      <c r="E867" s="9"/>
      <c r="F867" s="9" t="s">
        <v>563</v>
      </c>
      <c r="G867" s="9" t="s">
        <v>564</v>
      </c>
      <c r="H867" s="13" t="str">
        <f>IF($D867="BANCADA ESTADUAL (RP 7)","BANCADA ESTADUAL",IF($D867="RELATOR (RP 9)","COMISSÃO MISTA DO CONGRESSO",IFERROR(_xlfn.XLOOKUP($G867,$AH:$AH,$AI:$AI),IFERROR(_xlfn.XLOOKUP($G867,'2021'!$F:$F,'2021'!$G:$G),IFERROR(_xlfn.XLOOKUP($G867,'2022'!$G:$G,'2022'!$H:$H),IFERROR(_xlfn.XLOOKUP($G867,'2023'!$G:$G,'2023'!$H:$H),IFERROR(_xlfn.XLOOKUP($G867,'2019'!$G:$G,'2019'!$H:$H),IFERROR(_xlfn.XLOOKUP($G867,'2024'!$G:$G,'2024'!$H:$H),IFERROR(_xlfn.XLOOKUP($G867,'2025'!$G:$G,'2025'!$H:$H),IFERROR(_xlfn.XLOOKUP($G867,'2026'!$G:$G,'2026'!$H:$H),""))))))))))</f>
        <v>DEPUTADO FEDERAL</v>
      </c>
      <c r="I867" s="9" t="s">
        <v>340</v>
      </c>
      <c r="J867" s="9" t="s">
        <v>39</v>
      </c>
      <c r="K867" s="9" t="s">
        <v>40</v>
      </c>
      <c r="L867" s="9" t="s">
        <v>41</v>
      </c>
      <c r="M867" s="9" t="s">
        <v>59</v>
      </c>
      <c r="N867" s="9" t="s">
        <v>5252</v>
      </c>
      <c r="O867" s="9" t="s">
        <v>2347</v>
      </c>
      <c r="P867" s="9" t="s">
        <v>45</v>
      </c>
      <c r="Q867" s="9" t="s">
        <v>62</v>
      </c>
      <c r="R867" s="9" t="s">
        <v>45</v>
      </c>
      <c r="S867" s="9" t="s">
        <v>5218</v>
      </c>
      <c r="T867" s="9" t="s">
        <v>75</v>
      </c>
      <c r="U867" s="9" t="s">
        <v>76</v>
      </c>
      <c r="V867" s="9" t="s">
        <v>75</v>
      </c>
      <c r="W867" s="9" t="s">
        <v>51</v>
      </c>
      <c r="X867" s="9" t="s">
        <v>52</v>
      </c>
      <c r="Y867" s="9" t="s">
        <v>53</v>
      </c>
      <c r="Z867" s="9" t="s">
        <v>54</v>
      </c>
      <c r="AA867" s="9" t="s">
        <v>55</v>
      </c>
      <c r="AB867" s="9" t="s">
        <v>5248</v>
      </c>
      <c r="AC867" s="12">
        <v>100000</v>
      </c>
      <c r="AD867" s="6"/>
      <c r="AE867" s="10" t="str" cm="1">
        <f t="array" aca="1" ref="AE867" ca="1">IFERROR(_xlfn.XLOOKUP(MID(CELL("filename",$A$1),FIND("]",CELL("filename",$A$1))+1,255)&amp;"|"&amp;$C867,Fonte_OM_Objeto!$G:$G,Fonte_OM_Objeto!$J:$J),"")</f>
        <v/>
      </c>
      <c r="AF867" s="10" t="str" cm="1">
        <f t="array" aca="1" ref="AF867" ca="1">IFERROR(_xlfn.XLOOKUP(MID(CELL("filename",$A$1),FIND("]",CELL("filename",$A$1))+1,255)&amp;"|"&amp;$C867,Fonte_OM_Objeto!$G:$G,Fonte_OM_Objeto!$K:$K),"")</f>
        <v/>
      </c>
    </row>
    <row r="868" spans="1:32" s="1" customFormat="1" ht="19.7" customHeight="1" x14ac:dyDescent="0.2">
      <c r="A868" s="9" t="s">
        <v>30</v>
      </c>
      <c r="B868" s="9" t="s">
        <v>31</v>
      </c>
      <c r="C868" s="9" t="s">
        <v>5617</v>
      </c>
      <c r="D868" s="9" t="s">
        <v>33</v>
      </c>
      <c r="E868" s="9"/>
      <c r="F868" s="9" t="s">
        <v>563</v>
      </c>
      <c r="G868" s="9" t="s">
        <v>564</v>
      </c>
      <c r="H868" s="13" t="str">
        <f>IF($D868="BANCADA ESTADUAL (RP 7)","BANCADA ESTADUAL",IF($D868="RELATOR (RP 9)","COMISSÃO MISTA DO CONGRESSO",IFERROR(_xlfn.XLOOKUP($G868,$AH:$AH,$AI:$AI),IFERROR(_xlfn.XLOOKUP($G868,'2021'!$F:$F,'2021'!$G:$G),IFERROR(_xlfn.XLOOKUP($G868,'2022'!$G:$G,'2022'!$H:$H),IFERROR(_xlfn.XLOOKUP($G868,'2023'!$G:$G,'2023'!$H:$H),IFERROR(_xlfn.XLOOKUP($G868,'2019'!$G:$G,'2019'!$H:$H),IFERROR(_xlfn.XLOOKUP($G868,'2024'!$G:$G,'2024'!$H:$H),IFERROR(_xlfn.XLOOKUP($G868,'2025'!$G:$G,'2025'!$H:$H),IFERROR(_xlfn.XLOOKUP($G868,'2026'!$G:$G,'2026'!$H:$H),""))))))))))</f>
        <v>DEPUTADO FEDERAL</v>
      </c>
      <c r="I868" s="9" t="s">
        <v>340</v>
      </c>
      <c r="J868" s="9" t="s">
        <v>39</v>
      </c>
      <c r="K868" s="9" t="s">
        <v>40</v>
      </c>
      <c r="L868" s="9" t="s">
        <v>41</v>
      </c>
      <c r="M868" s="9" t="s">
        <v>59</v>
      </c>
      <c r="N868" s="9" t="s">
        <v>5252</v>
      </c>
      <c r="O868" s="9" t="s">
        <v>2347</v>
      </c>
      <c r="P868" s="9" t="s">
        <v>45</v>
      </c>
      <c r="Q868" s="9" t="s">
        <v>62</v>
      </c>
      <c r="R868" s="9" t="s">
        <v>45</v>
      </c>
      <c r="S868" s="9" t="s">
        <v>5218</v>
      </c>
      <c r="T868" s="9" t="s">
        <v>75</v>
      </c>
      <c r="U868" s="9" t="s">
        <v>76</v>
      </c>
      <c r="V868" s="9" t="s">
        <v>75</v>
      </c>
      <c r="W868" s="9" t="s">
        <v>51</v>
      </c>
      <c r="X868" s="9" t="s">
        <v>52</v>
      </c>
      <c r="Y868" s="9" t="s">
        <v>207</v>
      </c>
      <c r="Z868" s="9" t="s">
        <v>54</v>
      </c>
      <c r="AA868" s="9" t="s">
        <v>55</v>
      </c>
      <c r="AB868" s="9" t="s">
        <v>5248</v>
      </c>
      <c r="AC868" s="12">
        <v>0</v>
      </c>
      <c r="AD868" s="6"/>
      <c r="AE868" s="10" t="str" cm="1">
        <f t="array" aca="1" ref="AE868" ca="1">IFERROR(_xlfn.XLOOKUP(MID(CELL("filename",$A$1),FIND("]",CELL("filename",$A$1))+1,255)&amp;"|"&amp;$C868,Fonte_OM_Objeto!$G:$G,Fonte_OM_Objeto!$J:$J),"")</f>
        <v/>
      </c>
      <c r="AF868" s="10" t="str" cm="1">
        <f t="array" aca="1" ref="AF868" ca="1">IFERROR(_xlfn.XLOOKUP(MID(CELL("filename",$A$1),FIND("]",CELL("filename",$A$1))+1,255)&amp;"|"&amp;$C868,Fonte_OM_Objeto!$G:$G,Fonte_OM_Objeto!$K:$K),"")</f>
        <v/>
      </c>
    </row>
    <row r="869" spans="1:32" s="1" customFormat="1" ht="19.7" customHeight="1" x14ac:dyDescent="0.2">
      <c r="A869" s="9" t="s">
        <v>30</v>
      </c>
      <c r="B869" s="9" t="s">
        <v>31</v>
      </c>
      <c r="C869" s="9" t="s">
        <v>5616</v>
      </c>
      <c r="D869" s="9" t="s">
        <v>33</v>
      </c>
      <c r="E869" s="9"/>
      <c r="F869" s="9" t="s">
        <v>5613</v>
      </c>
      <c r="G869" s="9" t="s">
        <v>5612</v>
      </c>
      <c r="H869" s="13" t="str">
        <f>IF($D869="BANCADA ESTADUAL (RP 7)","BANCADA ESTADUAL",IF($D869="RELATOR (RP 9)","COMISSÃO MISTA DO CONGRESSO",IFERROR(_xlfn.XLOOKUP($G869,$AH:$AH,$AI:$AI),IFERROR(_xlfn.XLOOKUP($G869,'2021'!$F:$F,'2021'!$G:$G),IFERROR(_xlfn.XLOOKUP($G869,'2022'!$G:$G,'2022'!$H:$H),IFERROR(_xlfn.XLOOKUP($G869,'2023'!$G:$G,'2023'!$H:$H),IFERROR(_xlfn.XLOOKUP($G869,'2019'!$G:$G,'2019'!$H:$H),IFERROR(_xlfn.XLOOKUP($G869,'2024'!$G:$G,'2024'!$H:$H),IFERROR(_xlfn.XLOOKUP($G869,'2025'!$G:$G,'2025'!$H:$H),IFERROR(_xlfn.XLOOKUP($G869,'2026'!$G:$G,'2026'!$H:$H),""))))))))))</f>
        <v/>
      </c>
      <c r="I869" s="9" t="s">
        <v>266</v>
      </c>
      <c r="J869" s="9" t="s">
        <v>225</v>
      </c>
      <c r="K869" s="9" t="s">
        <v>40</v>
      </c>
      <c r="L869" s="9" t="s">
        <v>41</v>
      </c>
      <c r="M869" s="9" t="s">
        <v>232</v>
      </c>
      <c r="N869" s="9" t="s">
        <v>233</v>
      </c>
      <c r="O869" s="9" t="s">
        <v>4782</v>
      </c>
      <c r="P869" s="9" t="s">
        <v>45</v>
      </c>
      <c r="Q869" s="9" t="s">
        <v>235</v>
      </c>
      <c r="R869" s="9" t="s">
        <v>45</v>
      </c>
      <c r="S869" s="9" t="s">
        <v>5277</v>
      </c>
      <c r="T869" s="9" t="s">
        <v>4141</v>
      </c>
      <c r="U869" s="9" t="s">
        <v>266</v>
      </c>
      <c r="V869" s="9" t="s">
        <v>5615</v>
      </c>
      <c r="W869" s="9" t="s">
        <v>51</v>
      </c>
      <c r="X869" s="9" t="s">
        <v>52</v>
      </c>
      <c r="Y869" s="9" t="s">
        <v>2366</v>
      </c>
      <c r="Z869" s="9" t="s">
        <v>54</v>
      </c>
      <c r="AA869" s="9" t="s">
        <v>55</v>
      </c>
      <c r="AB869" s="9" t="s">
        <v>5248</v>
      </c>
      <c r="AC869" s="12">
        <v>0</v>
      </c>
      <c r="AD869" s="6"/>
      <c r="AE869" s="10" t="str" cm="1">
        <f t="array" aca="1" ref="AE869" ca="1">IFERROR(_xlfn.XLOOKUP(MID(CELL("filename",$A$1),FIND("]",CELL("filename",$A$1))+1,255)&amp;"|"&amp;$C869,Fonte_OM_Objeto!$G:$G,Fonte_OM_Objeto!$J:$J),"")</f>
        <v/>
      </c>
      <c r="AF869" s="10" t="str" cm="1">
        <f t="array" aca="1" ref="AF869" ca="1">IFERROR(_xlfn.XLOOKUP(MID(CELL("filename",$A$1),FIND("]",CELL("filename",$A$1))+1,255)&amp;"|"&amp;$C869,Fonte_OM_Objeto!$G:$G,Fonte_OM_Objeto!$K:$K),"")</f>
        <v/>
      </c>
    </row>
    <row r="870" spans="1:32" s="1" customFormat="1" ht="19.7" customHeight="1" x14ac:dyDescent="0.2">
      <c r="A870" s="9" t="s">
        <v>30</v>
      </c>
      <c r="B870" s="9" t="s">
        <v>31</v>
      </c>
      <c r="C870" s="9" t="s">
        <v>5616</v>
      </c>
      <c r="D870" s="9" t="s">
        <v>33</v>
      </c>
      <c r="E870" s="9"/>
      <c r="F870" s="9" t="s">
        <v>5613</v>
      </c>
      <c r="G870" s="9" t="s">
        <v>5612</v>
      </c>
      <c r="H870" s="13" t="str">
        <f>IF($D870="BANCADA ESTADUAL (RP 7)","BANCADA ESTADUAL",IF($D870="RELATOR (RP 9)","COMISSÃO MISTA DO CONGRESSO",IFERROR(_xlfn.XLOOKUP($G870,$AH:$AH,$AI:$AI),IFERROR(_xlfn.XLOOKUP($G870,'2021'!$F:$F,'2021'!$G:$G),IFERROR(_xlfn.XLOOKUP($G870,'2022'!$G:$G,'2022'!$H:$H),IFERROR(_xlfn.XLOOKUP($G870,'2023'!$G:$G,'2023'!$H:$H),IFERROR(_xlfn.XLOOKUP($G870,'2019'!$G:$G,'2019'!$H:$H),IFERROR(_xlfn.XLOOKUP($G870,'2024'!$G:$G,'2024'!$H:$H),IFERROR(_xlfn.XLOOKUP($G870,'2025'!$G:$G,'2025'!$H:$H),IFERROR(_xlfn.XLOOKUP($G870,'2026'!$G:$G,'2026'!$H:$H),""))))))))))</f>
        <v/>
      </c>
      <c r="I870" s="9" t="s">
        <v>266</v>
      </c>
      <c r="J870" s="9" t="s">
        <v>225</v>
      </c>
      <c r="K870" s="9" t="s">
        <v>40</v>
      </c>
      <c r="L870" s="9" t="s">
        <v>41</v>
      </c>
      <c r="M870" s="9" t="s">
        <v>232</v>
      </c>
      <c r="N870" s="9" t="s">
        <v>233</v>
      </c>
      <c r="O870" s="9" t="s">
        <v>4782</v>
      </c>
      <c r="P870" s="9" t="s">
        <v>45</v>
      </c>
      <c r="Q870" s="9" t="s">
        <v>235</v>
      </c>
      <c r="R870" s="9" t="s">
        <v>45</v>
      </c>
      <c r="S870" s="9" t="s">
        <v>5277</v>
      </c>
      <c r="T870" s="9" t="s">
        <v>4141</v>
      </c>
      <c r="U870" s="9" t="s">
        <v>266</v>
      </c>
      <c r="V870" s="9" t="s">
        <v>5615</v>
      </c>
      <c r="W870" s="9" t="s">
        <v>51</v>
      </c>
      <c r="X870" s="9" t="s">
        <v>52</v>
      </c>
      <c r="Y870" s="9" t="s">
        <v>5275</v>
      </c>
      <c r="Z870" s="9" t="s">
        <v>54</v>
      </c>
      <c r="AA870" s="9" t="s">
        <v>55</v>
      </c>
      <c r="AB870" s="9" t="s">
        <v>5248</v>
      </c>
      <c r="AC870" s="12">
        <v>740000</v>
      </c>
      <c r="AD870" s="6"/>
      <c r="AE870" s="10" t="str" cm="1">
        <f t="array" aca="1" ref="AE870" ca="1">IFERROR(_xlfn.XLOOKUP(MID(CELL("filename",$A$1),FIND("]",CELL("filename",$A$1))+1,255)&amp;"|"&amp;$C870,Fonte_OM_Objeto!$G:$G,Fonte_OM_Objeto!$J:$J),"")</f>
        <v/>
      </c>
      <c r="AF870" s="10" t="str" cm="1">
        <f t="array" aca="1" ref="AF870" ca="1">IFERROR(_xlfn.XLOOKUP(MID(CELL("filename",$A$1),FIND("]",CELL("filename",$A$1))+1,255)&amp;"|"&amp;$C870,Fonte_OM_Objeto!$G:$G,Fonte_OM_Objeto!$K:$K),"")</f>
        <v/>
      </c>
    </row>
    <row r="871" spans="1:32" s="1" customFormat="1" ht="19.7" customHeight="1" x14ac:dyDescent="0.2">
      <c r="A871" s="9" t="s">
        <v>30</v>
      </c>
      <c r="B871" s="9" t="s">
        <v>31</v>
      </c>
      <c r="C871" s="9" t="s">
        <v>5616</v>
      </c>
      <c r="D871" s="9" t="s">
        <v>33</v>
      </c>
      <c r="E871" s="9"/>
      <c r="F871" s="9" t="s">
        <v>5613</v>
      </c>
      <c r="G871" s="9" t="s">
        <v>5612</v>
      </c>
      <c r="H871" s="13" t="str">
        <f>IF($D871="BANCADA ESTADUAL (RP 7)","BANCADA ESTADUAL",IF($D871="RELATOR (RP 9)","COMISSÃO MISTA DO CONGRESSO",IFERROR(_xlfn.XLOOKUP($G871,$AH:$AH,$AI:$AI),IFERROR(_xlfn.XLOOKUP($G871,'2021'!$F:$F,'2021'!$G:$G),IFERROR(_xlfn.XLOOKUP($G871,'2022'!$G:$G,'2022'!$H:$H),IFERROR(_xlfn.XLOOKUP($G871,'2023'!$G:$G,'2023'!$H:$H),IFERROR(_xlfn.XLOOKUP($G871,'2019'!$G:$G,'2019'!$H:$H),IFERROR(_xlfn.XLOOKUP($G871,'2024'!$G:$G,'2024'!$H:$H),IFERROR(_xlfn.XLOOKUP($G871,'2025'!$G:$G,'2025'!$H:$H),IFERROR(_xlfn.XLOOKUP($G871,'2026'!$G:$G,'2026'!$H:$H),""))))))))))</f>
        <v/>
      </c>
      <c r="I871" s="9" t="s">
        <v>266</v>
      </c>
      <c r="J871" s="9" t="s">
        <v>225</v>
      </c>
      <c r="K871" s="9" t="s">
        <v>40</v>
      </c>
      <c r="L871" s="9" t="s">
        <v>41</v>
      </c>
      <c r="M871" s="9" t="s">
        <v>232</v>
      </c>
      <c r="N871" s="9" t="s">
        <v>233</v>
      </c>
      <c r="O871" s="9" t="s">
        <v>4782</v>
      </c>
      <c r="P871" s="9" t="s">
        <v>45</v>
      </c>
      <c r="Q871" s="9" t="s">
        <v>235</v>
      </c>
      <c r="R871" s="9" t="s">
        <v>45</v>
      </c>
      <c r="S871" s="9" t="s">
        <v>5277</v>
      </c>
      <c r="T871" s="9" t="s">
        <v>4141</v>
      </c>
      <c r="U871" s="9" t="s">
        <v>266</v>
      </c>
      <c r="V871" s="9" t="s">
        <v>5615</v>
      </c>
      <c r="W871" s="9" t="s">
        <v>51</v>
      </c>
      <c r="X871" s="9" t="s">
        <v>52</v>
      </c>
      <c r="Y871" s="9" t="s">
        <v>53</v>
      </c>
      <c r="Z871" s="9" t="s">
        <v>54</v>
      </c>
      <c r="AA871" s="9" t="s">
        <v>55</v>
      </c>
      <c r="AB871" s="9" t="s">
        <v>5248</v>
      </c>
      <c r="AC871" s="12">
        <v>10000</v>
      </c>
      <c r="AD871" s="6"/>
      <c r="AE871" s="10" t="str" cm="1">
        <f t="array" aca="1" ref="AE871" ca="1">IFERROR(_xlfn.XLOOKUP(MID(CELL("filename",$A$1),FIND("]",CELL("filename",$A$1))+1,255)&amp;"|"&amp;$C871,Fonte_OM_Objeto!$G:$G,Fonte_OM_Objeto!$J:$J),"")</f>
        <v/>
      </c>
      <c r="AF871" s="10" t="str" cm="1">
        <f t="array" aca="1" ref="AF871" ca="1">IFERROR(_xlfn.XLOOKUP(MID(CELL("filename",$A$1),FIND("]",CELL("filename",$A$1))+1,255)&amp;"|"&amp;$C871,Fonte_OM_Objeto!$G:$G,Fonte_OM_Objeto!$K:$K),"")</f>
        <v/>
      </c>
    </row>
    <row r="872" spans="1:32" s="1" customFormat="1" ht="19.7" customHeight="1" x14ac:dyDescent="0.2">
      <c r="A872" s="9" t="s">
        <v>30</v>
      </c>
      <c r="B872" s="9" t="s">
        <v>31</v>
      </c>
      <c r="C872" s="9" t="s">
        <v>5614</v>
      </c>
      <c r="D872" s="9" t="s">
        <v>33</v>
      </c>
      <c r="E872" s="9"/>
      <c r="F872" s="9" t="s">
        <v>5613</v>
      </c>
      <c r="G872" s="9" t="s">
        <v>5612</v>
      </c>
      <c r="H872" s="13" t="str">
        <f>IF($D872="BANCADA ESTADUAL (RP 7)","BANCADA ESTADUAL",IF($D872="RELATOR (RP 9)","COMISSÃO MISTA DO CONGRESSO",IFERROR(_xlfn.XLOOKUP($G872,$AH:$AH,$AI:$AI),IFERROR(_xlfn.XLOOKUP($G872,'2021'!$F:$F,'2021'!$G:$G),IFERROR(_xlfn.XLOOKUP($G872,'2022'!$G:$G,'2022'!$H:$H),IFERROR(_xlfn.XLOOKUP($G872,'2023'!$G:$G,'2023'!$H:$H),IFERROR(_xlfn.XLOOKUP($G872,'2019'!$G:$G,'2019'!$H:$H),IFERROR(_xlfn.XLOOKUP($G872,'2024'!$G:$G,'2024'!$H:$H),IFERROR(_xlfn.XLOOKUP($G872,'2025'!$G:$G,'2025'!$H:$H),IFERROR(_xlfn.XLOOKUP($G872,'2026'!$G:$G,'2026'!$H:$H),""))))))))))</f>
        <v/>
      </c>
      <c r="I872" s="9" t="s">
        <v>266</v>
      </c>
      <c r="J872" s="9" t="s">
        <v>225</v>
      </c>
      <c r="K872" s="9" t="s">
        <v>40</v>
      </c>
      <c r="L872" s="9" t="s">
        <v>41</v>
      </c>
      <c r="M872" s="9" t="s">
        <v>232</v>
      </c>
      <c r="N872" s="9" t="s">
        <v>233</v>
      </c>
      <c r="O872" s="9" t="s">
        <v>5611</v>
      </c>
      <c r="P872" s="9" t="s">
        <v>45</v>
      </c>
      <c r="Q872" s="9" t="s">
        <v>235</v>
      </c>
      <c r="R872" s="9" t="s">
        <v>45</v>
      </c>
      <c r="S872" s="9" t="s">
        <v>5277</v>
      </c>
      <c r="T872" s="9" t="s">
        <v>5610</v>
      </c>
      <c r="U872" s="9" t="s">
        <v>266</v>
      </c>
      <c r="V872" s="9" t="s">
        <v>5609</v>
      </c>
      <c r="W872" s="9" t="s">
        <v>51</v>
      </c>
      <c r="X872" s="9" t="s">
        <v>52</v>
      </c>
      <c r="Y872" s="9" t="s">
        <v>2390</v>
      </c>
      <c r="Z872" s="9" t="s">
        <v>54</v>
      </c>
      <c r="AA872" s="9" t="s">
        <v>55</v>
      </c>
      <c r="AB872" s="9" t="s">
        <v>5248</v>
      </c>
      <c r="AC872" s="12">
        <v>0</v>
      </c>
      <c r="AD872" s="6"/>
      <c r="AE872" s="10" t="str" cm="1">
        <f t="array" aca="1" ref="AE872" ca="1">IFERROR(_xlfn.XLOOKUP(MID(CELL("filename",$A$1),FIND("]",CELL("filename",$A$1))+1,255)&amp;"|"&amp;$C872,Fonte_OM_Objeto!$G:$G,Fonte_OM_Objeto!$J:$J),"")</f>
        <v/>
      </c>
      <c r="AF872" s="10" t="str" cm="1">
        <f t="array" aca="1" ref="AF872" ca="1">IFERROR(_xlfn.XLOOKUP(MID(CELL("filename",$A$1),FIND("]",CELL("filename",$A$1))+1,255)&amp;"|"&amp;$C872,Fonte_OM_Objeto!$G:$G,Fonte_OM_Objeto!$K:$K),"")</f>
        <v/>
      </c>
    </row>
    <row r="873" spans="1:32" s="1" customFormat="1" ht="19.7" customHeight="1" x14ac:dyDescent="0.2">
      <c r="A873" s="9" t="s">
        <v>30</v>
      </c>
      <c r="B873" s="9" t="s">
        <v>31</v>
      </c>
      <c r="C873" s="9" t="s">
        <v>5614</v>
      </c>
      <c r="D873" s="9" t="s">
        <v>33</v>
      </c>
      <c r="E873" s="9"/>
      <c r="F873" s="9" t="s">
        <v>5613</v>
      </c>
      <c r="G873" s="9" t="s">
        <v>5612</v>
      </c>
      <c r="H873" s="13" t="str">
        <f>IF($D873="BANCADA ESTADUAL (RP 7)","BANCADA ESTADUAL",IF($D873="RELATOR (RP 9)","COMISSÃO MISTA DO CONGRESSO",IFERROR(_xlfn.XLOOKUP($G873,$AH:$AH,$AI:$AI),IFERROR(_xlfn.XLOOKUP($G873,'2021'!$F:$F,'2021'!$G:$G),IFERROR(_xlfn.XLOOKUP($G873,'2022'!$G:$G,'2022'!$H:$H),IFERROR(_xlfn.XLOOKUP($G873,'2023'!$G:$G,'2023'!$H:$H),IFERROR(_xlfn.XLOOKUP($G873,'2019'!$G:$G,'2019'!$H:$H),IFERROR(_xlfn.XLOOKUP($G873,'2024'!$G:$G,'2024'!$H:$H),IFERROR(_xlfn.XLOOKUP($G873,'2025'!$G:$G,'2025'!$H:$H),IFERROR(_xlfn.XLOOKUP($G873,'2026'!$G:$G,'2026'!$H:$H),""))))))))))</f>
        <v/>
      </c>
      <c r="I873" s="9" t="s">
        <v>266</v>
      </c>
      <c r="J873" s="9" t="s">
        <v>225</v>
      </c>
      <c r="K873" s="9" t="s">
        <v>40</v>
      </c>
      <c r="L873" s="9" t="s">
        <v>41</v>
      </c>
      <c r="M873" s="9" t="s">
        <v>232</v>
      </c>
      <c r="N873" s="9" t="s">
        <v>233</v>
      </c>
      <c r="O873" s="9" t="s">
        <v>5611</v>
      </c>
      <c r="P873" s="9" t="s">
        <v>45</v>
      </c>
      <c r="Q873" s="9" t="s">
        <v>235</v>
      </c>
      <c r="R873" s="9" t="s">
        <v>45</v>
      </c>
      <c r="S873" s="9" t="s">
        <v>5277</v>
      </c>
      <c r="T873" s="9" t="s">
        <v>5610</v>
      </c>
      <c r="U873" s="9" t="s">
        <v>266</v>
      </c>
      <c r="V873" s="9" t="s">
        <v>5609</v>
      </c>
      <c r="W873" s="9" t="s">
        <v>51</v>
      </c>
      <c r="X873" s="9" t="s">
        <v>52</v>
      </c>
      <c r="Y873" s="9" t="s">
        <v>5275</v>
      </c>
      <c r="Z873" s="9" t="s">
        <v>54</v>
      </c>
      <c r="AA873" s="9" t="s">
        <v>55</v>
      </c>
      <c r="AB873" s="9" t="s">
        <v>5248</v>
      </c>
      <c r="AC873" s="12">
        <v>240000</v>
      </c>
      <c r="AD873" s="6"/>
      <c r="AE873" s="10" t="str" cm="1">
        <f t="array" aca="1" ref="AE873" ca="1">IFERROR(_xlfn.XLOOKUP(MID(CELL("filename",$A$1),FIND("]",CELL("filename",$A$1))+1,255)&amp;"|"&amp;$C873,Fonte_OM_Objeto!$G:$G,Fonte_OM_Objeto!$J:$J),"")</f>
        <v/>
      </c>
      <c r="AF873" s="10" t="str" cm="1">
        <f t="array" aca="1" ref="AF873" ca="1">IFERROR(_xlfn.XLOOKUP(MID(CELL("filename",$A$1),FIND("]",CELL("filename",$A$1))+1,255)&amp;"|"&amp;$C873,Fonte_OM_Objeto!$G:$G,Fonte_OM_Objeto!$K:$K),"")</f>
        <v/>
      </c>
    </row>
    <row r="874" spans="1:32" s="1" customFormat="1" ht="19.7" customHeight="1" x14ac:dyDescent="0.2">
      <c r="A874" s="9" t="s">
        <v>30</v>
      </c>
      <c r="B874" s="9" t="s">
        <v>31</v>
      </c>
      <c r="C874" s="9" t="s">
        <v>5614</v>
      </c>
      <c r="D874" s="9" t="s">
        <v>33</v>
      </c>
      <c r="E874" s="9"/>
      <c r="F874" s="9" t="s">
        <v>5613</v>
      </c>
      <c r="G874" s="9" t="s">
        <v>5612</v>
      </c>
      <c r="H874" s="13" t="str">
        <f>IF($D874="BANCADA ESTADUAL (RP 7)","BANCADA ESTADUAL",IF($D874="RELATOR (RP 9)","COMISSÃO MISTA DO CONGRESSO",IFERROR(_xlfn.XLOOKUP($G874,$AH:$AH,$AI:$AI),IFERROR(_xlfn.XLOOKUP($G874,'2021'!$F:$F,'2021'!$G:$G),IFERROR(_xlfn.XLOOKUP($G874,'2022'!$G:$G,'2022'!$H:$H),IFERROR(_xlfn.XLOOKUP($G874,'2023'!$G:$G,'2023'!$H:$H),IFERROR(_xlfn.XLOOKUP($G874,'2019'!$G:$G,'2019'!$H:$H),IFERROR(_xlfn.XLOOKUP($G874,'2024'!$G:$G,'2024'!$H:$H),IFERROR(_xlfn.XLOOKUP($G874,'2025'!$G:$G,'2025'!$H:$H),IFERROR(_xlfn.XLOOKUP($G874,'2026'!$G:$G,'2026'!$H:$H),""))))))))))</f>
        <v/>
      </c>
      <c r="I874" s="9" t="s">
        <v>266</v>
      </c>
      <c r="J874" s="9" t="s">
        <v>225</v>
      </c>
      <c r="K874" s="9" t="s">
        <v>40</v>
      </c>
      <c r="L874" s="9" t="s">
        <v>41</v>
      </c>
      <c r="M874" s="9" t="s">
        <v>232</v>
      </c>
      <c r="N874" s="9" t="s">
        <v>233</v>
      </c>
      <c r="O874" s="9" t="s">
        <v>5611</v>
      </c>
      <c r="P874" s="9" t="s">
        <v>45</v>
      </c>
      <c r="Q874" s="9" t="s">
        <v>235</v>
      </c>
      <c r="R874" s="9" t="s">
        <v>45</v>
      </c>
      <c r="S874" s="9" t="s">
        <v>5277</v>
      </c>
      <c r="T874" s="9" t="s">
        <v>5610</v>
      </c>
      <c r="U874" s="9" t="s">
        <v>266</v>
      </c>
      <c r="V874" s="9" t="s">
        <v>5609</v>
      </c>
      <c r="W874" s="9" t="s">
        <v>51</v>
      </c>
      <c r="X874" s="9" t="s">
        <v>52</v>
      </c>
      <c r="Y874" s="9" t="s">
        <v>53</v>
      </c>
      <c r="Z874" s="9" t="s">
        <v>54</v>
      </c>
      <c r="AA874" s="9" t="s">
        <v>55</v>
      </c>
      <c r="AB874" s="9" t="s">
        <v>5248</v>
      </c>
      <c r="AC874" s="12">
        <v>10000</v>
      </c>
      <c r="AD874" s="6"/>
      <c r="AE874" s="10" t="str" cm="1">
        <f t="array" aca="1" ref="AE874" ca="1">IFERROR(_xlfn.XLOOKUP(MID(CELL("filename",$A$1),FIND("]",CELL("filename",$A$1))+1,255)&amp;"|"&amp;$C874,Fonte_OM_Objeto!$G:$G,Fonte_OM_Objeto!$J:$J),"")</f>
        <v/>
      </c>
      <c r="AF874" s="10" t="str" cm="1">
        <f t="array" aca="1" ref="AF874" ca="1">IFERROR(_xlfn.XLOOKUP(MID(CELL("filename",$A$1),FIND("]",CELL("filename",$A$1))+1,255)&amp;"|"&amp;$C874,Fonte_OM_Objeto!$G:$G,Fonte_OM_Objeto!$K:$K),"")</f>
        <v/>
      </c>
    </row>
    <row r="875" spans="1:32" s="1" customFormat="1" ht="19.7" customHeight="1" x14ac:dyDescent="0.2">
      <c r="A875" s="9" t="s">
        <v>30</v>
      </c>
      <c r="B875" s="9" t="s">
        <v>31</v>
      </c>
      <c r="C875" s="9" t="s">
        <v>5608</v>
      </c>
      <c r="D875" s="9" t="s">
        <v>33</v>
      </c>
      <c r="E875" s="9"/>
      <c r="F875" s="9" t="s">
        <v>4441</v>
      </c>
      <c r="G875" s="9" t="s">
        <v>4440</v>
      </c>
      <c r="H875" s="13" t="str">
        <f>IF($D875="BANCADA ESTADUAL (RP 7)","BANCADA ESTADUAL",IF($D875="RELATOR (RP 9)","COMISSÃO MISTA DO CONGRESSO",IFERROR(_xlfn.XLOOKUP($G875,$AH:$AH,$AI:$AI),IFERROR(_xlfn.XLOOKUP($G875,'2021'!$F:$F,'2021'!$G:$G),IFERROR(_xlfn.XLOOKUP($G875,'2022'!$G:$G,'2022'!$H:$H),IFERROR(_xlfn.XLOOKUP($G875,'2023'!$G:$G,'2023'!$H:$H),IFERROR(_xlfn.XLOOKUP($G875,'2019'!$G:$G,'2019'!$H:$H),IFERROR(_xlfn.XLOOKUP($G875,'2024'!$G:$G,'2024'!$H:$H),IFERROR(_xlfn.XLOOKUP($G875,'2025'!$G:$G,'2025'!$H:$H),IFERROR(_xlfn.XLOOKUP($G875,'2026'!$G:$G,'2026'!$H:$H),""))))))))))</f>
        <v>DEPUTADO FEDERAL</v>
      </c>
      <c r="I875" s="9" t="s">
        <v>150</v>
      </c>
      <c r="J875" s="9" t="s">
        <v>191</v>
      </c>
      <c r="K875" s="9" t="s">
        <v>40</v>
      </c>
      <c r="L875" s="9" t="s">
        <v>41</v>
      </c>
      <c r="M875" s="9" t="s">
        <v>59</v>
      </c>
      <c r="N875" s="9" t="s">
        <v>5252</v>
      </c>
      <c r="O875" s="9" t="s">
        <v>5607</v>
      </c>
      <c r="P875" s="9" t="s">
        <v>45</v>
      </c>
      <c r="Q875" s="9" t="s">
        <v>62</v>
      </c>
      <c r="R875" s="9" t="s">
        <v>45</v>
      </c>
      <c r="S875" s="9" t="s">
        <v>5218</v>
      </c>
      <c r="T875" s="9" t="s">
        <v>5606</v>
      </c>
      <c r="U875" s="9" t="s">
        <v>150</v>
      </c>
      <c r="V875" s="9" t="s">
        <v>5603</v>
      </c>
      <c r="W875" s="9" t="s">
        <v>51</v>
      </c>
      <c r="X875" s="9" t="s">
        <v>52</v>
      </c>
      <c r="Y875" s="9" t="s">
        <v>53</v>
      </c>
      <c r="Z875" s="9" t="s">
        <v>5207</v>
      </c>
      <c r="AA875" s="9" t="s">
        <v>55</v>
      </c>
      <c r="AB875" s="9" t="s">
        <v>5248</v>
      </c>
      <c r="AC875" s="12">
        <v>300000</v>
      </c>
      <c r="AD875" s="6"/>
      <c r="AE875" s="10" t="str" cm="1">
        <f t="array" aca="1" ref="AE875" ca="1">IFERROR(_xlfn.XLOOKUP(MID(CELL("filename",$A$1),FIND("]",CELL("filename",$A$1))+1,255)&amp;"|"&amp;$C875,Fonte_OM_Objeto!$G:$G,Fonte_OM_Objeto!$J:$J),"")</f>
        <v/>
      </c>
      <c r="AF875" s="10" t="str" cm="1">
        <f t="array" aca="1" ref="AF875" ca="1">IFERROR(_xlfn.XLOOKUP(MID(CELL("filename",$A$1),FIND("]",CELL("filename",$A$1))+1,255)&amp;"|"&amp;$C875,Fonte_OM_Objeto!$G:$G,Fonte_OM_Objeto!$K:$K),"")</f>
        <v/>
      </c>
    </row>
    <row r="876" spans="1:32" s="1" customFormat="1" ht="19.7" customHeight="1" x14ac:dyDescent="0.2">
      <c r="A876" s="9" t="s">
        <v>30</v>
      </c>
      <c r="B876" s="9" t="s">
        <v>31</v>
      </c>
      <c r="C876" s="9" t="s">
        <v>5605</v>
      </c>
      <c r="D876" s="9" t="s">
        <v>33</v>
      </c>
      <c r="E876" s="9"/>
      <c r="F876" s="9" t="s">
        <v>4441</v>
      </c>
      <c r="G876" s="9" t="s">
        <v>4440</v>
      </c>
      <c r="H876" s="13" t="str">
        <f>IF($D876="BANCADA ESTADUAL (RP 7)","BANCADA ESTADUAL",IF($D876="RELATOR (RP 9)","COMISSÃO MISTA DO CONGRESSO",IFERROR(_xlfn.XLOOKUP($G876,$AH:$AH,$AI:$AI),IFERROR(_xlfn.XLOOKUP($G876,'2021'!$F:$F,'2021'!$G:$G),IFERROR(_xlfn.XLOOKUP($G876,'2022'!$G:$G,'2022'!$H:$H),IFERROR(_xlfn.XLOOKUP($G876,'2023'!$G:$G,'2023'!$H:$H),IFERROR(_xlfn.XLOOKUP($G876,'2019'!$G:$G,'2019'!$H:$H),IFERROR(_xlfn.XLOOKUP($G876,'2024'!$G:$G,'2024'!$H:$H),IFERROR(_xlfn.XLOOKUP($G876,'2025'!$G:$G,'2025'!$H:$H),IFERROR(_xlfn.XLOOKUP($G876,'2026'!$G:$G,'2026'!$H:$H),""))))))))))</f>
        <v>DEPUTADO FEDERAL</v>
      </c>
      <c r="I876" s="9" t="s">
        <v>150</v>
      </c>
      <c r="J876" s="9" t="s">
        <v>191</v>
      </c>
      <c r="K876" s="9" t="s">
        <v>40</v>
      </c>
      <c r="L876" s="9" t="s">
        <v>41</v>
      </c>
      <c r="M876" s="9" t="s">
        <v>42</v>
      </c>
      <c r="N876" s="9" t="s">
        <v>5257</v>
      </c>
      <c r="O876" s="9" t="s">
        <v>4843</v>
      </c>
      <c r="P876" s="9" t="s">
        <v>45</v>
      </c>
      <c r="Q876" s="9" t="s">
        <v>1646</v>
      </c>
      <c r="R876" s="9" t="s">
        <v>2360</v>
      </c>
      <c r="S876" s="9" t="s">
        <v>5231</v>
      </c>
      <c r="T876" s="9" t="s">
        <v>153</v>
      </c>
      <c r="U876" s="9" t="s">
        <v>150</v>
      </c>
      <c r="V876" s="9" t="s">
        <v>5603</v>
      </c>
      <c r="W876" s="9" t="s">
        <v>51</v>
      </c>
      <c r="X876" s="9" t="s">
        <v>102</v>
      </c>
      <c r="Y876" s="9" t="s">
        <v>53</v>
      </c>
      <c r="Z876" s="9" t="s">
        <v>5207</v>
      </c>
      <c r="AA876" s="9" t="s">
        <v>55</v>
      </c>
      <c r="AB876" s="9" t="s">
        <v>5248</v>
      </c>
      <c r="AC876" s="12">
        <v>150000</v>
      </c>
      <c r="AD876" s="6"/>
      <c r="AE876" s="10" t="str" cm="1">
        <f t="array" aca="1" ref="AE876" ca="1">IFERROR(_xlfn.XLOOKUP(MID(CELL("filename",$A$1),FIND("]",CELL("filename",$A$1))+1,255)&amp;"|"&amp;$C876,Fonte_OM_Objeto!$G:$G,Fonte_OM_Objeto!$J:$J),"")</f>
        <v>Parque Regional de Manutenção/10 - Fortaleza - CE</v>
      </c>
      <c r="AF876" s="10" t="str" cm="1">
        <f t="array" aca="1" ref="AF876" ca="1">IFERROR(_xlfn.XLOOKUP(MID(CELL("filename",$A$1),FIND("]",CELL("filename",$A$1))+1,255)&amp;"|"&amp;$C876,Fonte_OM_Objeto!$G:$G,Fonte_OM_Objeto!$K:$K),"")</f>
        <v>Aquisição de material esportivo e educativo.</v>
      </c>
    </row>
    <row r="877" spans="1:32" s="1" customFormat="1" ht="19.7" customHeight="1" x14ac:dyDescent="0.2">
      <c r="A877" s="9" t="s">
        <v>30</v>
      </c>
      <c r="B877" s="9" t="s">
        <v>31</v>
      </c>
      <c r="C877" s="9" t="s">
        <v>5604</v>
      </c>
      <c r="D877" s="9" t="s">
        <v>33</v>
      </c>
      <c r="E877" s="9"/>
      <c r="F877" s="9" t="s">
        <v>4441</v>
      </c>
      <c r="G877" s="9" t="s">
        <v>4440</v>
      </c>
      <c r="H877" s="13" t="str">
        <f>IF($D877="BANCADA ESTADUAL (RP 7)","BANCADA ESTADUAL",IF($D877="RELATOR (RP 9)","COMISSÃO MISTA DO CONGRESSO",IFERROR(_xlfn.XLOOKUP($G877,$AH:$AH,$AI:$AI),IFERROR(_xlfn.XLOOKUP($G877,'2021'!$F:$F,'2021'!$G:$G),IFERROR(_xlfn.XLOOKUP($G877,'2022'!$G:$G,'2022'!$H:$H),IFERROR(_xlfn.XLOOKUP($G877,'2023'!$G:$G,'2023'!$H:$H),IFERROR(_xlfn.XLOOKUP($G877,'2019'!$G:$G,'2019'!$H:$H),IFERROR(_xlfn.XLOOKUP($G877,'2024'!$G:$G,'2024'!$H:$H),IFERROR(_xlfn.XLOOKUP($G877,'2025'!$G:$G,'2025'!$H:$H),IFERROR(_xlfn.XLOOKUP($G877,'2026'!$G:$G,'2026'!$H:$H),""))))))))))</f>
        <v>DEPUTADO FEDERAL</v>
      </c>
      <c r="I877" s="9" t="s">
        <v>150</v>
      </c>
      <c r="J877" s="9" t="s">
        <v>191</v>
      </c>
      <c r="K877" s="9" t="s">
        <v>40</v>
      </c>
      <c r="L877" s="9" t="s">
        <v>41</v>
      </c>
      <c r="M877" s="9" t="s">
        <v>97</v>
      </c>
      <c r="N877" s="9" t="s">
        <v>5264</v>
      </c>
      <c r="O877" s="9" t="s">
        <v>4843</v>
      </c>
      <c r="P877" s="9" t="s">
        <v>45</v>
      </c>
      <c r="Q877" s="9" t="s">
        <v>1646</v>
      </c>
      <c r="R877" s="9" t="s">
        <v>2360</v>
      </c>
      <c r="S877" s="9" t="s">
        <v>5231</v>
      </c>
      <c r="T877" s="9" t="s">
        <v>153</v>
      </c>
      <c r="U877" s="9" t="s">
        <v>150</v>
      </c>
      <c r="V877" s="9" t="s">
        <v>5603</v>
      </c>
      <c r="W877" s="9" t="s">
        <v>51</v>
      </c>
      <c r="X877" s="9" t="s">
        <v>52</v>
      </c>
      <c r="Y877" s="9" t="s">
        <v>53</v>
      </c>
      <c r="Z877" s="9" t="s">
        <v>54</v>
      </c>
      <c r="AA877" s="9" t="s">
        <v>55</v>
      </c>
      <c r="AB877" s="9" t="s">
        <v>5248</v>
      </c>
      <c r="AC877" s="12">
        <v>300000</v>
      </c>
      <c r="AD877" s="6"/>
      <c r="AE877" s="10" t="str" cm="1">
        <f t="array" aca="1" ref="AE877" ca="1">IFERROR(_xlfn.XLOOKUP(MID(CELL("filename",$A$1),FIND("]",CELL("filename",$A$1))+1,255)&amp;"|"&amp;$C877,Fonte_OM_Objeto!$G:$G,Fonte_OM_Objeto!$J:$J),"")</f>
        <v/>
      </c>
      <c r="AF877" s="10" t="str" cm="1">
        <f t="array" aca="1" ref="AF877" ca="1">IFERROR(_xlfn.XLOOKUP(MID(CELL("filename",$A$1),FIND("]",CELL("filename",$A$1))+1,255)&amp;"|"&amp;$C877,Fonte_OM_Objeto!$G:$G,Fonte_OM_Objeto!$K:$K),"")</f>
        <v/>
      </c>
    </row>
    <row r="878" spans="1:32" s="1" customFormat="1" ht="19.7" customHeight="1" x14ac:dyDescent="0.2">
      <c r="A878" s="9" t="s">
        <v>30</v>
      </c>
      <c r="B878" s="9" t="s">
        <v>31</v>
      </c>
      <c r="C878" s="9" t="s">
        <v>5602</v>
      </c>
      <c r="D878" s="9" t="s">
        <v>33</v>
      </c>
      <c r="E878" s="9"/>
      <c r="F878" s="9" t="s">
        <v>2938</v>
      </c>
      <c r="G878" s="9" t="s">
        <v>2937</v>
      </c>
      <c r="H878" s="13" t="str">
        <f>IF($D878="BANCADA ESTADUAL (RP 7)","BANCADA ESTADUAL",IF($D878="RELATOR (RP 9)","COMISSÃO MISTA DO CONGRESSO",IFERROR(_xlfn.XLOOKUP($G878,$AH:$AH,$AI:$AI),IFERROR(_xlfn.XLOOKUP($G878,'2021'!$F:$F,'2021'!$G:$G),IFERROR(_xlfn.XLOOKUP($G878,'2022'!$G:$G,'2022'!$H:$H),IFERROR(_xlfn.XLOOKUP($G878,'2023'!$G:$G,'2023'!$H:$H),IFERROR(_xlfn.XLOOKUP($G878,'2019'!$G:$G,'2019'!$H:$H),IFERROR(_xlfn.XLOOKUP($G878,'2024'!$G:$G,'2024'!$H:$H),IFERROR(_xlfn.XLOOKUP($G878,'2025'!$G:$G,'2025'!$H:$H),IFERROR(_xlfn.XLOOKUP($G878,'2026'!$G:$G,'2026'!$H:$H),""))))))))))</f>
        <v>DEPUTADO FEDERAL</v>
      </c>
      <c r="I878" s="9" t="s">
        <v>96</v>
      </c>
      <c r="J878" s="9" t="s">
        <v>39</v>
      </c>
      <c r="K878" s="9" t="s">
        <v>40</v>
      </c>
      <c r="L878" s="9" t="s">
        <v>41</v>
      </c>
      <c r="M878" s="9" t="s">
        <v>42</v>
      </c>
      <c r="N878" s="9" t="s">
        <v>5257</v>
      </c>
      <c r="O878" s="9" t="s">
        <v>5528</v>
      </c>
      <c r="P878" s="9" t="s">
        <v>45</v>
      </c>
      <c r="Q878" s="9" t="s">
        <v>84</v>
      </c>
      <c r="R878" s="9" t="s">
        <v>45</v>
      </c>
      <c r="S878" s="9" t="s">
        <v>5218</v>
      </c>
      <c r="T878" s="9" t="s">
        <v>100</v>
      </c>
      <c r="U878" s="9" t="s">
        <v>96</v>
      </c>
      <c r="V878" s="9" t="s">
        <v>5213</v>
      </c>
      <c r="W878" s="9" t="s">
        <v>51</v>
      </c>
      <c r="X878" s="9" t="s">
        <v>102</v>
      </c>
      <c r="Y878" s="9" t="s">
        <v>53</v>
      </c>
      <c r="Z878" s="9" t="s">
        <v>5207</v>
      </c>
      <c r="AA878" s="9" t="s">
        <v>55</v>
      </c>
      <c r="AB878" s="9" t="s">
        <v>5248</v>
      </c>
      <c r="AC878" s="12">
        <v>600000</v>
      </c>
      <c r="AD878" s="6"/>
      <c r="AE878" s="10" t="str" cm="1">
        <f t="array" aca="1" ref="AE878" ca="1">IFERROR(_xlfn.XLOOKUP(MID(CELL("filename",$A$1),FIND("]",CELL("filename",$A$1))+1,255)&amp;"|"&amp;$C878,Fonte_OM_Objeto!$G:$G,Fonte_OM_Objeto!$J:$J),"")</f>
        <v>Comissão Regional de Obras/2 - São Paulo/SP</v>
      </c>
      <c r="AF878" s="10" t="str" cm="1">
        <f t="array" aca="1" ref="AF878" ca="1">IFERROR(_xlfn.XLOOKUP(MID(CELL("filename",$A$1),FIND("]",CELL("filename",$A$1))+1,255)&amp;"|"&amp;$C878,Fonte_OM_Objeto!$G:$G,Fonte_OM_Objeto!$K:$K),"")</f>
        <v>Conservação e manutenção das instalações.</v>
      </c>
    </row>
    <row r="879" spans="1:32" s="1" customFormat="1" ht="19.7" customHeight="1" x14ac:dyDescent="0.2">
      <c r="A879" s="9" t="s">
        <v>30</v>
      </c>
      <c r="B879" s="9" t="s">
        <v>31</v>
      </c>
      <c r="C879" s="9" t="s">
        <v>5602</v>
      </c>
      <c r="D879" s="9" t="s">
        <v>33</v>
      </c>
      <c r="E879" s="9"/>
      <c r="F879" s="9" t="s">
        <v>2938</v>
      </c>
      <c r="G879" s="9" t="s">
        <v>2937</v>
      </c>
      <c r="H879" s="13" t="str">
        <f>IF($D879="BANCADA ESTADUAL (RP 7)","BANCADA ESTADUAL",IF($D879="RELATOR (RP 9)","COMISSÃO MISTA DO CONGRESSO",IFERROR(_xlfn.XLOOKUP($G879,$AH:$AH,$AI:$AI),IFERROR(_xlfn.XLOOKUP($G879,'2021'!$F:$F,'2021'!$G:$G),IFERROR(_xlfn.XLOOKUP($G879,'2022'!$G:$G,'2022'!$H:$H),IFERROR(_xlfn.XLOOKUP($G879,'2023'!$G:$G,'2023'!$H:$H),IFERROR(_xlfn.XLOOKUP($G879,'2019'!$G:$G,'2019'!$H:$H),IFERROR(_xlfn.XLOOKUP($G879,'2024'!$G:$G,'2024'!$H:$H),IFERROR(_xlfn.XLOOKUP($G879,'2025'!$G:$G,'2025'!$H:$H),IFERROR(_xlfn.XLOOKUP($G879,'2026'!$G:$G,'2026'!$H:$H),""))))))))))</f>
        <v>DEPUTADO FEDERAL</v>
      </c>
      <c r="I879" s="9" t="s">
        <v>96</v>
      </c>
      <c r="J879" s="9" t="s">
        <v>39</v>
      </c>
      <c r="K879" s="9" t="s">
        <v>40</v>
      </c>
      <c r="L879" s="9" t="s">
        <v>41</v>
      </c>
      <c r="M879" s="9" t="s">
        <v>42</v>
      </c>
      <c r="N879" s="9" t="s">
        <v>5257</v>
      </c>
      <c r="O879" s="9" t="s">
        <v>5528</v>
      </c>
      <c r="P879" s="9" t="s">
        <v>45</v>
      </c>
      <c r="Q879" s="9" t="s">
        <v>84</v>
      </c>
      <c r="R879" s="9" t="s">
        <v>45</v>
      </c>
      <c r="S879" s="9" t="s">
        <v>5218</v>
      </c>
      <c r="T879" s="9" t="s">
        <v>100</v>
      </c>
      <c r="U879" s="9" t="s">
        <v>96</v>
      </c>
      <c r="V879" s="9" t="s">
        <v>5213</v>
      </c>
      <c r="W879" s="9" t="s">
        <v>51</v>
      </c>
      <c r="X879" s="9" t="s">
        <v>102</v>
      </c>
      <c r="Y879" s="9" t="s">
        <v>207</v>
      </c>
      <c r="Z879" s="9" t="s">
        <v>5207</v>
      </c>
      <c r="AA879" s="9" t="s">
        <v>55</v>
      </c>
      <c r="AB879" s="9" t="s">
        <v>5248</v>
      </c>
      <c r="AC879" s="12">
        <v>0</v>
      </c>
      <c r="AD879" s="6"/>
      <c r="AE879" s="10" t="str" cm="1">
        <f t="array" aca="1" ref="AE879" ca="1">IFERROR(_xlfn.XLOOKUP(MID(CELL("filename",$A$1),FIND("]",CELL("filename",$A$1))+1,255)&amp;"|"&amp;$C879,Fonte_OM_Objeto!$G:$G,Fonte_OM_Objeto!$J:$J),"")</f>
        <v>Comissão Regional de Obras/2 - São Paulo/SP</v>
      </c>
      <c r="AF879" s="10" t="str" cm="1">
        <f t="array" aca="1" ref="AF879" ca="1">IFERROR(_xlfn.XLOOKUP(MID(CELL("filename",$A$1),FIND("]",CELL("filename",$A$1))+1,255)&amp;"|"&amp;$C879,Fonte_OM_Objeto!$G:$G,Fonte_OM_Objeto!$K:$K),"")</f>
        <v>Conservação e manutenção das instalações.</v>
      </c>
    </row>
    <row r="880" spans="1:32" s="1" customFormat="1" ht="19.7" customHeight="1" x14ac:dyDescent="0.2">
      <c r="A880" s="9" t="s">
        <v>30</v>
      </c>
      <c r="B880" s="9" t="s">
        <v>31</v>
      </c>
      <c r="C880" s="9" t="s">
        <v>5601</v>
      </c>
      <c r="D880" s="9" t="s">
        <v>33</v>
      </c>
      <c r="E880" s="9"/>
      <c r="F880" s="9" t="s">
        <v>2938</v>
      </c>
      <c r="G880" s="9" t="s">
        <v>2937</v>
      </c>
      <c r="H880" s="13" t="str">
        <f>IF($D880="BANCADA ESTADUAL (RP 7)","BANCADA ESTADUAL",IF($D880="RELATOR (RP 9)","COMISSÃO MISTA DO CONGRESSO",IFERROR(_xlfn.XLOOKUP($G880,$AH:$AH,$AI:$AI),IFERROR(_xlfn.XLOOKUP($G880,'2021'!$F:$F,'2021'!$G:$G),IFERROR(_xlfn.XLOOKUP($G880,'2022'!$G:$G,'2022'!$H:$H),IFERROR(_xlfn.XLOOKUP($G880,'2023'!$G:$G,'2023'!$H:$H),IFERROR(_xlfn.XLOOKUP($G880,'2019'!$G:$G,'2019'!$H:$H),IFERROR(_xlfn.XLOOKUP($G880,'2024'!$G:$G,'2024'!$H:$H),IFERROR(_xlfn.XLOOKUP($G880,'2025'!$G:$G,'2025'!$H:$H),IFERROR(_xlfn.XLOOKUP($G880,'2026'!$G:$G,'2026'!$H:$H),""))))))))))</f>
        <v>DEPUTADO FEDERAL</v>
      </c>
      <c r="I880" s="9" t="s">
        <v>96</v>
      </c>
      <c r="J880" s="9" t="s">
        <v>39</v>
      </c>
      <c r="K880" s="9" t="s">
        <v>40</v>
      </c>
      <c r="L880" s="9" t="s">
        <v>41</v>
      </c>
      <c r="M880" s="9" t="s">
        <v>97</v>
      </c>
      <c r="N880" s="9" t="s">
        <v>5264</v>
      </c>
      <c r="O880" s="9" t="s">
        <v>130</v>
      </c>
      <c r="P880" s="9" t="s">
        <v>45</v>
      </c>
      <c r="Q880" s="9" t="s">
        <v>109</v>
      </c>
      <c r="R880" s="9" t="s">
        <v>47</v>
      </c>
      <c r="S880" s="9" t="s">
        <v>5267</v>
      </c>
      <c r="T880" s="9" t="s">
        <v>75</v>
      </c>
      <c r="U880" s="9" t="s">
        <v>76</v>
      </c>
      <c r="V880" s="9" t="s">
        <v>75</v>
      </c>
      <c r="W880" s="9" t="s">
        <v>111</v>
      </c>
      <c r="X880" s="9" t="s">
        <v>52</v>
      </c>
      <c r="Y880" s="9" t="s">
        <v>53</v>
      </c>
      <c r="Z880" s="9" t="s">
        <v>5207</v>
      </c>
      <c r="AA880" s="9" t="s">
        <v>55</v>
      </c>
      <c r="AB880" s="9" t="s">
        <v>5248</v>
      </c>
      <c r="AC880" s="12">
        <v>200000</v>
      </c>
      <c r="AD880" s="6"/>
      <c r="AE880" s="10" t="str" cm="1">
        <f t="array" aca="1" ref="AE880" ca="1">IFERROR(_xlfn.XLOOKUP(MID(CELL("filename",$A$1),FIND("]",CELL("filename",$A$1))+1,255)&amp;"|"&amp;$C880,Fonte_OM_Objeto!$G:$G,Fonte_OM_Objeto!$J:$J),"")</f>
        <v/>
      </c>
      <c r="AF880" s="10" t="str" cm="1">
        <f t="array" aca="1" ref="AF880" ca="1">IFERROR(_xlfn.XLOOKUP(MID(CELL("filename",$A$1),FIND("]",CELL("filename",$A$1))+1,255)&amp;"|"&amp;$C880,Fonte_OM_Objeto!$G:$G,Fonte_OM_Objeto!$K:$K),"")</f>
        <v/>
      </c>
    </row>
    <row r="881" spans="1:32" s="1" customFormat="1" ht="19.7" customHeight="1" x14ac:dyDescent="0.2">
      <c r="A881" s="9" t="s">
        <v>30</v>
      </c>
      <c r="B881" s="9" t="s">
        <v>31</v>
      </c>
      <c r="C881" s="9" t="s">
        <v>5600</v>
      </c>
      <c r="D881" s="9" t="s">
        <v>33</v>
      </c>
      <c r="E881" s="9"/>
      <c r="F881" s="9" t="s">
        <v>2938</v>
      </c>
      <c r="G881" s="9" t="s">
        <v>2937</v>
      </c>
      <c r="H881" s="13" t="str">
        <f>IF($D881="BANCADA ESTADUAL (RP 7)","BANCADA ESTADUAL",IF($D881="RELATOR (RP 9)","COMISSÃO MISTA DO CONGRESSO",IFERROR(_xlfn.XLOOKUP($G881,$AH:$AH,$AI:$AI),IFERROR(_xlfn.XLOOKUP($G881,'2021'!$F:$F,'2021'!$G:$G),IFERROR(_xlfn.XLOOKUP($G881,'2022'!$G:$G,'2022'!$H:$H),IFERROR(_xlfn.XLOOKUP($G881,'2023'!$G:$G,'2023'!$H:$H),IFERROR(_xlfn.XLOOKUP($G881,'2019'!$G:$G,'2019'!$H:$H),IFERROR(_xlfn.XLOOKUP($G881,'2024'!$G:$G,'2024'!$H:$H),IFERROR(_xlfn.XLOOKUP($G881,'2025'!$G:$G,'2025'!$H:$H),IFERROR(_xlfn.XLOOKUP($G881,'2026'!$G:$G,'2026'!$H:$H),""))))))))))</f>
        <v>DEPUTADO FEDERAL</v>
      </c>
      <c r="I881" s="9" t="s">
        <v>96</v>
      </c>
      <c r="J881" s="9" t="s">
        <v>39</v>
      </c>
      <c r="K881" s="9" t="s">
        <v>40</v>
      </c>
      <c r="L881" s="9" t="s">
        <v>41</v>
      </c>
      <c r="M881" s="9" t="s">
        <v>408</v>
      </c>
      <c r="N881" s="9" t="s">
        <v>409</v>
      </c>
      <c r="O881" s="9" t="s">
        <v>2739</v>
      </c>
      <c r="P881" s="9" t="s">
        <v>45</v>
      </c>
      <c r="Q881" s="9" t="s">
        <v>411</v>
      </c>
      <c r="R881" s="9" t="s">
        <v>2353</v>
      </c>
      <c r="S881" s="9" t="s">
        <v>5211</v>
      </c>
      <c r="T881" s="9" t="s">
        <v>75</v>
      </c>
      <c r="U881" s="9" t="s">
        <v>76</v>
      </c>
      <c r="V881" s="9" t="s">
        <v>75</v>
      </c>
      <c r="W881" s="9" t="s">
        <v>51</v>
      </c>
      <c r="X881" s="9" t="s">
        <v>102</v>
      </c>
      <c r="Y881" s="9" t="s">
        <v>53</v>
      </c>
      <c r="Z881" s="9" t="s">
        <v>5207</v>
      </c>
      <c r="AA881" s="9" t="s">
        <v>55</v>
      </c>
      <c r="AB881" s="9" t="s">
        <v>5248</v>
      </c>
      <c r="AC881" s="12">
        <v>0</v>
      </c>
      <c r="AD881" s="6"/>
      <c r="AE881" s="10" t="str" cm="1">
        <f t="array" aca="1" ref="AE881" ca="1">IFERROR(_xlfn.XLOOKUP(MID(CELL("filename",$A$1),FIND("]",CELL("filename",$A$1))+1,255)&amp;"|"&amp;$C881,Fonte_OM_Objeto!$G:$G,Fonte_OM_Objeto!$J:$J),"")</f>
        <v/>
      </c>
      <c r="AF881" s="10" t="str" cm="1">
        <f t="array" aca="1" ref="AF881" ca="1">IFERROR(_xlfn.XLOOKUP(MID(CELL("filename",$A$1),FIND("]",CELL("filename",$A$1))+1,255)&amp;"|"&amp;$C881,Fonte_OM_Objeto!$G:$G,Fonte_OM_Objeto!$K:$K),"")</f>
        <v/>
      </c>
    </row>
    <row r="882" spans="1:32" s="1" customFormat="1" ht="19.7" customHeight="1" x14ac:dyDescent="0.2">
      <c r="A882" s="9" t="s">
        <v>30</v>
      </c>
      <c r="B882" s="9" t="s">
        <v>31</v>
      </c>
      <c r="C882" s="9" t="s">
        <v>5600</v>
      </c>
      <c r="D882" s="9" t="s">
        <v>33</v>
      </c>
      <c r="E882" s="9"/>
      <c r="F882" s="9" t="s">
        <v>2938</v>
      </c>
      <c r="G882" s="9" t="s">
        <v>2937</v>
      </c>
      <c r="H882" s="13" t="str">
        <f>IF($D882="BANCADA ESTADUAL (RP 7)","BANCADA ESTADUAL",IF($D882="RELATOR (RP 9)","COMISSÃO MISTA DO CONGRESSO",IFERROR(_xlfn.XLOOKUP($G882,$AH:$AH,$AI:$AI),IFERROR(_xlfn.XLOOKUP($G882,'2021'!$F:$F,'2021'!$G:$G),IFERROR(_xlfn.XLOOKUP($G882,'2022'!$G:$G,'2022'!$H:$H),IFERROR(_xlfn.XLOOKUP($G882,'2023'!$G:$G,'2023'!$H:$H),IFERROR(_xlfn.XLOOKUP($G882,'2019'!$G:$G,'2019'!$H:$H),IFERROR(_xlfn.XLOOKUP($G882,'2024'!$G:$G,'2024'!$H:$H),IFERROR(_xlfn.XLOOKUP($G882,'2025'!$G:$G,'2025'!$H:$H),IFERROR(_xlfn.XLOOKUP($G882,'2026'!$G:$G,'2026'!$H:$H),""))))))))))</f>
        <v>DEPUTADO FEDERAL</v>
      </c>
      <c r="I882" s="9" t="s">
        <v>96</v>
      </c>
      <c r="J882" s="9" t="s">
        <v>39</v>
      </c>
      <c r="K882" s="9" t="s">
        <v>40</v>
      </c>
      <c r="L882" s="9" t="s">
        <v>41</v>
      </c>
      <c r="M882" s="9" t="s">
        <v>408</v>
      </c>
      <c r="N882" s="9" t="s">
        <v>409</v>
      </c>
      <c r="O882" s="9" t="s">
        <v>2739</v>
      </c>
      <c r="P882" s="9" t="s">
        <v>45</v>
      </c>
      <c r="Q882" s="9" t="s">
        <v>411</v>
      </c>
      <c r="R882" s="9" t="s">
        <v>2353</v>
      </c>
      <c r="S882" s="9" t="s">
        <v>5211</v>
      </c>
      <c r="T882" s="9" t="s">
        <v>75</v>
      </c>
      <c r="U882" s="9" t="s">
        <v>76</v>
      </c>
      <c r="V882" s="9" t="s">
        <v>75</v>
      </c>
      <c r="W882" s="9" t="s">
        <v>51</v>
      </c>
      <c r="X882" s="9" t="s">
        <v>52</v>
      </c>
      <c r="Y882" s="9" t="s">
        <v>53</v>
      </c>
      <c r="Z882" s="9" t="s">
        <v>5207</v>
      </c>
      <c r="AA882" s="9" t="s">
        <v>55</v>
      </c>
      <c r="AB882" s="9" t="s">
        <v>5248</v>
      </c>
      <c r="AC882" s="12">
        <v>200000</v>
      </c>
      <c r="AD882" s="6"/>
      <c r="AE882" s="10" t="str" cm="1">
        <f t="array" aca="1" ref="AE882" ca="1">IFERROR(_xlfn.XLOOKUP(MID(CELL("filename",$A$1),FIND("]",CELL("filename",$A$1))+1,255)&amp;"|"&amp;$C882,Fonte_OM_Objeto!$G:$G,Fonte_OM_Objeto!$J:$J),"")</f>
        <v/>
      </c>
      <c r="AF882" s="10" t="str" cm="1">
        <f t="array" aca="1" ref="AF882" ca="1">IFERROR(_xlfn.XLOOKUP(MID(CELL("filename",$A$1),FIND("]",CELL("filename",$A$1))+1,255)&amp;"|"&amp;$C882,Fonte_OM_Objeto!$G:$G,Fonte_OM_Objeto!$K:$K),"")</f>
        <v/>
      </c>
    </row>
    <row r="883" spans="1:32" s="1" customFormat="1" ht="19.7" customHeight="1" x14ac:dyDescent="0.2">
      <c r="A883" s="9" t="s">
        <v>30</v>
      </c>
      <c r="B883" s="9" t="s">
        <v>31</v>
      </c>
      <c r="C883" s="9" t="s">
        <v>5599</v>
      </c>
      <c r="D883" s="9" t="s">
        <v>33</v>
      </c>
      <c r="E883" s="9"/>
      <c r="F883" s="9" t="s">
        <v>575</v>
      </c>
      <c r="G883" s="9" t="s">
        <v>576</v>
      </c>
      <c r="H883" s="13" t="str">
        <f>IF($D883="BANCADA ESTADUAL (RP 7)","BANCADA ESTADUAL",IF($D883="RELATOR (RP 9)","COMISSÃO MISTA DO CONGRESSO",IFERROR(_xlfn.XLOOKUP($G883,$AH:$AH,$AI:$AI),IFERROR(_xlfn.XLOOKUP($G883,'2021'!$F:$F,'2021'!$G:$G),IFERROR(_xlfn.XLOOKUP($G883,'2022'!$G:$G,'2022'!$H:$H),IFERROR(_xlfn.XLOOKUP($G883,'2023'!$G:$G,'2023'!$H:$H),IFERROR(_xlfn.XLOOKUP($G883,'2019'!$G:$G,'2019'!$H:$H),IFERROR(_xlfn.XLOOKUP($G883,'2024'!$G:$G,'2024'!$H:$H),IFERROR(_xlfn.XLOOKUP($G883,'2025'!$G:$G,'2025'!$H:$H),IFERROR(_xlfn.XLOOKUP($G883,'2026'!$G:$G,'2026'!$H:$H),""))))))))))</f>
        <v>DEPUTADO FEDERAL</v>
      </c>
      <c r="I883" s="9" t="s">
        <v>212</v>
      </c>
      <c r="J883" s="9" t="s">
        <v>39</v>
      </c>
      <c r="K883" s="9" t="s">
        <v>40</v>
      </c>
      <c r="L883" s="9" t="s">
        <v>41</v>
      </c>
      <c r="M883" s="9" t="s">
        <v>59</v>
      </c>
      <c r="N883" s="9" t="s">
        <v>5252</v>
      </c>
      <c r="O883" s="9" t="s">
        <v>4908</v>
      </c>
      <c r="P883" s="9" t="s">
        <v>45</v>
      </c>
      <c r="Q883" s="9" t="s">
        <v>62</v>
      </c>
      <c r="R883" s="9" t="s">
        <v>45</v>
      </c>
      <c r="S883" s="9" t="s">
        <v>5218</v>
      </c>
      <c r="T883" s="9" t="s">
        <v>479</v>
      </c>
      <c r="U883" s="9" t="s">
        <v>212</v>
      </c>
      <c r="V883" s="9" t="s">
        <v>5216</v>
      </c>
      <c r="W883" s="9" t="s">
        <v>51</v>
      </c>
      <c r="X883" s="9" t="s">
        <v>52</v>
      </c>
      <c r="Y883" s="9" t="s">
        <v>53</v>
      </c>
      <c r="Z883" s="9" t="s">
        <v>54</v>
      </c>
      <c r="AA883" s="9" t="s">
        <v>55</v>
      </c>
      <c r="AB883" s="9" t="s">
        <v>5248</v>
      </c>
      <c r="AC883" s="12">
        <v>1100000</v>
      </c>
      <c r="AD883" s="6"/>
      <c r="AE883" s="10" t="str" cm="1">
        <f t="array" aca="1" ref="AE883" ca="1">IFERROR(_xlfn.XLOOKUP(MID(CELL("filename",$A$1),FIND("]",CELL("filename",$A$1))+1,255)&amp;"|"&amp;$C883,Fonte_OM_Objeto!$G:$G,Fonte_OM_Objeto!$J:$J),"")</f>
        <v/>
      </c>
      <c r="AF883" s="10" t="str" cm="1">
        <f t="array" aca="1" ref="AF883" ca="1">IFERROR(_xlfn.XLOOKUP(MID(CELL("filename",$A$1),FIND("]",CELL("filename",$A$1))+1,255)&amp;"|"&amp;$C883,Fonte_OM_Objeto!$G:$G,Fonte_OM_Objeto!$K:$K),"")</f>
        <v/>
      </c>
    </row>
    <row r="884" spans="1:32" s="1" customFormat="1" ht="19.7" customHeight="1" x14ac:dyDescent="0.2">
      <c r="A884" s="9" t="s">
        <v>30</v>
      </c>
      <c r="B884" s="9" t="s">
        <v>31</v>
      </c>
      <c r="C884" s="9" t="s">
        <v>5598</v>
      </c>
      <c r="D884" s="9" t="s">
        <v>33</v>
      </c>
      <c r="E884" s="9"/>
      <c r="F884" s="9" t="s">
        <v>575</v>
      </c>
      <c r="G884" s="9" t="s">
        <v>576</v>
      </c>
      <c r="H884" s="13" t="str">
        <f>IF($D884="BANCADA ESTADUAL (RP 7)","BANCADA ESTADUAL",IF($D884="RELATOR (RP 9)","COMISSÃO MISTA DO CONGRESSO",IFERROR(_xlfn.XLOOKUP($G884,$AH:$AH,$AI:$AI),IFERROR(_xlfn.XLOOKUP($G884,'2021'!$F:$F,'2021'!$G:$G),IFERROR(_xlfn.XLOOKUP($G884,'2022'!$G:$G,'2022'!$H:$H),IFERROR(_xlfn.XLOOKUP($G884,'2023'!$G:$G,'2023'!$H:$H),IFERROR(_xlfn.XLOOKUP($G884,'2019'!$G:$G,'2019'!$H:$H),IFERROR(_xlfn.XLOOKUP($G884,'2024'!$G:$G,'2024'!$H:$H),IFERROR(_xlfn.XLOOKUP($G884,'2025'!$G:$G,'2025'!$H:$H),IFERROR(_xlfn.XLOOKUP($G884,'2026'!$G:$G,'2026'!$H:$H),""))))))))))</f>
        <v>DEPUTADO FEDERAL</v>
      </c>
      <c r="I884" s="9" t="s">
        <v>212</v>
      </c>
      <c r="J884" s="9" t="s">
        <v>39</v>
      </c>
      <c r="K884" s="9" t="s">
        <v>40</v>
      </c>
      <c r="L884" s="9" t="s">
        <v>41</v>
      </c>
      <c r="M884" s="9" t="s">
        <v>97</v>
      </c>
      <c r="N884" s="9" t="s">
        <v>5264</v>
      </c>
      <c r="O884" s="9" t="s">
        <v>5596</v>
      </c>
      <c r="P884" s="9" t="s">
        <v>45</v>
      </c>
      <c r="Q884" s="9" t="s">
        <v>1646</v>
      </c>
      <c r="R884" s="9" t="s">
        <v>2360</v>
      </c>
      <c r="S884" s="9" t="s">
        <v>5231</v>
      </c>
      <c r="T884" s="9" t="s">
        <v>479</v>
      </c>
      <c r="U884" s="9" t="s">
        <v>212</v>
      </c>
      <c r="V884" s="9" t="s">
        <v>5216</v>
      </c>
      <c r="W884" s="9" t="s">
        <v>51</v>
      </c>
      <c r="X884" s="9" t="s">
        <v>102</v>
      </c>
      <c r="Y884" s="9" t="s">
        <v>53</v>
      </c>
      <c r="Z884" s="9" t="s">
        <v>5207</v>
      </c>
      <c r="AA884" s="9" t="s">
        <v>55</v>
      </c>
      <c r="AB884" s="9" t="s">
        <v>5248</v>
      </c>
      <c r="AC884" s="12">
        <v>500000</v>
      </c>
      <c r="AD884" s="6"/>
      <c r="AE884" s="10" t="str" cm="1">
        <f t="array" aca="1" ref="AE884" ca="1">IFERROR(_xlfn.XLOOKUP(MID(CELL("filename",$A$1),FIND("]",CELL("filename",$A$1))+1,255)&amp;"|"&amp;$C884,Fonte_OM_Objeto!$G:$G,Fonte_OM_Objeto!$J:$J),"")</f>
        <v/>
      </c>
      <c r="AF884" s="10" t="str" cm="1">
        <f t="array" aca="1" ref="AF884" ca="1">IFERROR(_xlfn.XLOOKUP(MID(CELL("filename",$A$1),FIND("]",CELL("filename",$A$1))+1,255)&amp;"|"&amp;$C884,Fonte_OM_Objeto!$G:$G,Fonte_OM_Objeto!$K:$K),"")</f>
        <v/>
      </c>
    </row>
    <row r="885" spans="1:32" s="1" customFormat="1" ht="19.7" customHeight="1" x14ac:dyDescent="0.2">
      <c r="A885" s="9" t="s">
        <v>30</v>
      </c>
      <c r="B885" s="9" t="s">
        <v>31</v>
      </c>
      <c r="C885" s="9" t="s">
        <v>5598</v>
      </c>
      <c r="D885" s="9" t="s">
        <v>33</v>
      </c>
      <c r="E885" s="9"/>
      <c r="F885" s="9" t="s">
        <v>575</v>
      </c>
      <c r="G885" s="9" t="s">
        <v>576</v>
      </c>
      <c r="H885" s="13" t="str">
        <f>IF($D885="BANCADA ESTADUAL (RP 7)","BANCADA ESTADUAL",IF($D885="RELATOR (RP 9)","COMISSÃO MISTA DO CONGRESSO",IFERROR(_xlfn.XLOOKUP($G885,$AH:$AH,$AI:$AI),IFERROR(_xlfn.XLOOKUP($G885,'2021'!$F:$F,'2021'!$G:$G),IFERROR(_xlfn.XLOOKUP($G885,'2022'!$G:$G,'2022'!$H:$H),IFERROR(_xlfn.XLOOKUP($G885,'2023'!$G:$G,'2023'!$H:$H),IFERROR(_xlfn.XLOOKUP($G885,'2019'!$G:$G,'2019'!$H:$H),IFERROR(_xlfn.XLOOKUP($G885,'2024'!$G:$G,'2024'!$H:$H),IFERROR(_xlfn.XLOOKUP($G885,'2025'!$G:$G,'2025'!$H:$H),IFERROR(_xlfn.XLOOKUP($G885,'2026'!$G:$G,'2026'!$H:$H),""))))))))))</f>
        <v>DEPUTADO FEDERAL</v>
      </c>
      <c r="I885" s="9" t="s">
        <v>212</v>
      </c>
      <c r="J885" s="9" t="s">
        <v>39</v>
      </c>
      <c r="K885" s="9" t="s">
        <v>40</v>
      </c>
      <c r="L885" s="9" t="s">
        <v>41</v>
      </c>
      <c r="M885" s="9" t="s">
        <v>97</v>
      </c>
      <c r="N885" s="9" t="s">
        <v>5264</v>
      </c>
      <c r="O885" s="9" t="s">
        <v>5596</v>
      </c>
      <c r="P885" s="9" t="s">
        <v>45</v>
      </c>
      <c r="Q885" s="9" t="s">
        <v>1646</v>
      </c>
      <c r="R885" s="9" t="s">
        <v>2360</v>
      </c>
      <c r="S885" s="9" t="s">
        <v>5231</v>
      </c>
      <c r="T885" s="9" t="s">
        <v>479</v>
      </c>
      <c r="U885" s="9" t="s">
        <v>212</v>
      </c>
      <c r="V885" s="9" t="s">
        <v>5216</v>
      </c>
      <c r="W885" s="9" t="s">
        <v>51</v>
      </c>
      <c r="X885" s="9" t="s">
        <v>52</v>
      </c>
      <c r="Y885" s="9" t="s">
        <v>53</v>
      </c>
      <c r="Z885" s="9" t="s">
        <v>5207</v>
      </c>
      <c r="AA885" s="9" t="s">
        <v>55</v>
      </c>
      <c r="AB885" s="9" t="s">
        <v>5248</v>
      </c>
      <c r="AC885" s="12">
        <v>500000</v>
      </c>
      <c r="AD885" s="6"/>
      <c r="AE885" s="10" t="str" cm="1">
        <f t="array" aca="1" ref="AE885" ca="1">IFERROR(_xlfn.XLOOKUP(MID(CELL("filename",$A$1),FIND("]",CELL("filename",$A$1))+1,255)&amp;"|"&amp;$C885,Fonte_OM_Objeto!$G:$G,Fonte_OM_Objeto!$J:$J),"")</f>
        <v/>
      </c>
      <c r="AF885" s="10" t="str" cm="1">
        <f t="array" aca="1" ref="AF885" ca="1">IFERROR(_xlfn.XLOOKUP(MID(CELL("filename",$A$1),FIND("]",CELL("filename",$A$1))+1,255)&amp;"|"&amp;$C885,Fonte_OM_Objeto!$G:$G,Fonte_OM_Objeto!$K:$K),"")</f>
        <v/>
      </c>
    </row>
    <row r="886" spans="1:32" s="1" customFormat="1" ht="19.7" customHeight="1" x14ac:dyDescent="0.2">
      <c r="A886" s="9" t="s">
        <v>30</v>
      </c>
      <c r="B886" s="9" t="s">
        <v>31</v>
      </c>
      <c r="C886" s="9" t="s">
        <v>5597</v>
      </c>
      <c r="D886" s="9" t="s">
        <v>33</v>
      </c>
      <c r="E886" s="9"/>
      <c r="F886" s="9" t="s">
        <v>575</v>
      </c>
      <c r="G886" s="9" t="s">
        <v>576</v>
      </c>
      <c r="H886" s="13" t="str">
        <f>IF($D886="BANCADA ESTADUAL (RP 7)","BANCADA ESTADUAL",IF($D886="RELATOR (RP 9)","COMISSÃO MISTA DO CONGRESSO",IFERROR(_xlfn.XLOOKUP($G886,$AH:$AH,$AI:$AI),IFERROR(_xlfn.XLOOKUP($G886,'2021'!$F:$F,'2021'!$G:$G),IFERROR(_xlfn.XLOOKUP($G886,'2022'!$G:$G,'2022'!$H:$H),IFERROR(_xlfn.XLOOKUP($G886,'2023'!$G:$G,'2023'!$H:$H),IFERROR(_xlfn.XLOOKUP($G886,'2019'!$G:$G,'2019'!$H:$H),IFERROR(_xlfn.XLOOKUP($G886,'2024'!$G:$G,'2024'!$H:$H),IFERROR(_xlfn.XLOOKUP($G886,'2025'!$G:$G,'2025'!$H:$H),IFERROR(_xlfn.XLOOKUP($G886,'2026'!$G:$G,'2026'!$H:$H),""))))))))))</f>
        <v>DEPUTADO FEDERAL</v>
      </c>
      <c r="I886" s="9" t="s">
        <v>212</v>
      </c>
      <c r="J886" s="9" t="s">
        <v>39</v>
      </c>
      <c r="K886" s="9" t="s">
        <v>40</v>
      </c>
      <c r="L886" s="9" t="s">
        <v>41</v>
      </c>
      <c r="M886" s="9" t="s">
        <v>97</v>
      </c>
      <c r="N886" s="9" t="s">
        <v>5264</v>
      </c>
      <c r="O886" s="9" t="s">
        <v>5596</v>
      </c>
      <c r="P886" s="9" t="s">
        <v>45</v>
      </c>
      <c r="Q886" s="9" t="s">
        <v>1646</v>
      </c>
      <c r="R886" s="9" t="s">
        <v>2360</v>
      </c>
      <c r="S886" s="9" t="s">
        <v>5231</v>
      </c>
      <c r="T886" s="9" t="s">
        <v>479</v>
      </c>
      <c r="U886" s="9" t="s">
        <v>212</v>
      </c>
      <c r="V886" s="9" t="s">
        <v>5216</v>
      </c>
      <c r="W886" s="9" t="s">
        <v>51</v>
      </c>
      <c r="X886" s="9" t="s">
        <v>52</v>
      </c>
      <c r="Y886" s="9" t="s">
        <v>53</v>
      </c>
      <c r="Z886" s="9" t="s">
        <v>54</v>
      </c>
      <c r="AA886" s="9" t="s">
        <v>55</v>
      </c>
      <c r="AB886" s="9" t="s">
        <v>5248</v>
      </c>
      <c r="AC886" s="12">
        <v>400000</v>
      </c>
      <c r="AD886" s="6"/>
      <c r="AE886" s="10" t="str" cm="1">
        <f t="array" aca="1" ref="AE886" ca="1">IFERROR(_xlfn.XLOOKUP(MID(CELL("filename",$A$1),FIND("]",CELL("filename",$A$1))+1,255)&amp;"|"&amp;$C886,Fonte_OM_Objeto!$G:$G,Fonte_OM_Objeto!$J:$J),"")</f>
        <v/>
      </c>
      <c r="AF886" s="10" t="str" cm="1">
        <f t="array" aca="1" ref="AF886" ca="1">IFERROR(_xlfn.XLOOKUP(MID(CELL("filename",$A$1),FIND("]",CELL("filename",$A$1))+1,255)&amp;"|"&amp;$C886,Fonte_OM_Objeto!$G:$G,Fonte_OM_Objeto!$K:$K),"")</f>
        <v/>
      </c>
    </row>
    <row r="887" spans="1:32" s="1" customFormat="1" ht="19.7" customHeight="1" x14ac:dyDescent="0.2">
      <c r="A887" s="9" t="s">
        <v>30</v>
      </c>
      <c r="B887" s="9" t="s">
        <v>31</v>
      </c>
      <c r="C887" s="9" t="s">
        <v>5595</v>
      </c>
      <c r="D887" s="9" t="s">
        <v>33</v>
      </c>
      <c r="E887" s="9"/>
      <c r="F887" s="9" t="s">
        <v>575</v>
      </c>
      <c r="G887" s="9" t="s">
        <v>576</v>
      </c>
      <c r="H887" s="13" t="str">
        <f>IF($D887="BANCADA ESTADUAL (RP 7)","BANCADA ESTADUAL",IF($D887="RELATOR (RP 9)","COMISSÃO MISTA DO CONGRESSO",IFERROR(_xlfn.XLOOKUP($G887,$AH:$AH,$AI:$AI),IFERROR(_xlfn.XLOOKUP($G887,'2021'!$F:$F,'2021'!$G:$G),IFERROR(_xlfn.XLOOKUP($G887,'2022'!$G:$G,'2022'!$H:$H),IFERROR(_xlfn.XLOOKUP($G887,'2023'!$G:$G,'2023'!$H:$H),IFERROR(_xlfn.XLOOKUP($G887,'2019'!$G:$G,'2019'!$H:$H),IFERROR(_xlfn.XLOOKUP($G887,'2024'!$G:$G,'2024'!$H:$H),IFERROR(_xlfn.XLOOKUP($G887,'2025'!$G:$G,'2025'!$H:$H),IFERROR(_xlfn.XLOOKUP($G887,'2026'!$G:$G,'2026'!$H:$H),""))))))))))</f>
        <v>DEPUTADO FEDERAL</v>
      </c>
      <c r="I887" s="9" t="s">
        <v>212</v>
      </c>
      <c r="J887" s="9" t="s">
        <v>39</v>
      </c>
      <c r="K887" s="9" t="s">
        <v>40</v>
      </c>
      <c r="L887" s="9" t="s">
        <v>41</v>
      </c>
      <c r="M887" s="9" t="s">
        <v>408</v>
      </c>
      <c r="N887" s="9" t="s">
        <v>409</v>
      </c>
      <c r="O887" s="9" t="s">
        <v>2739</v>
      </c>
      <c r="P887" s="9" t="s">
        <v>45</v>
      </c>
      <c r="Q887" s="9" t="s">
        <v>411</v>
      </c>
      <c r="R887" s="9" t="s">
        <v>2353</v>
      </c>
      <c r="S887" s="9" t="s">
        <v>5211</v>
      </c>
      <c r="T887" s="9" t="s">
        <v>75</v>
      </c>
      <c r="U887" s="9" t="s">
        <v>76</v>
      </c>
      <c r="V887" s="9" t="s">
        <v>75</v>
      </c>
      <c r="W887" s="9" t="s">
        <v>51</v>
      </c>
      <c r="X887" s="9" t="s">
        <v>102</v>
      </c>
      <c r="Y887" s="9" t="s">
        <v>53</v>
      </c>
      <c r="Z887" s="9" t="s">
        <v>5207</v>
      </c>
      <c r="AA887" s="9" t="s">
        <v>55</v>
      </c>
      <c r="AB887" s="9" t="s">
        <v>5248</v>
      </c>
      <c r="AC887" s="12">
        <v>500000</v>
      </c>
      <c r="AD887" s="6"/>
      <c r="AE887" s="10" t="str" cm="1">
        <f t="array" aca="1" ref="AE887" ca="1">IFERROR(_xlfn.XLOOKUP(MID(CELL("filename",$A$1),FIND("]",CELL("filename",$A$1))+1,255)&amp;"|"&amp;$C887,Fonte_OM_Objeto!$G:$G,Fonte_OM_Objeto!$J:$J),"")</f>
        <v/>
      </c>
      <c r="AF887" s="10" t="str" cm="1">
        <f t="array" aca="1" ref="AF887" ca="1">IFERROR(_xlfn.XLOOKUP(MID(CELL("filename",$A$1),FIND("]",CELL("filename",$A$1))+1,255)&amp;"|"&amp;$C887,Fonte_OM_Objeto!$G:$G,Fonte_OM_Objeto!$K:$K),"")</f>
        <v/>
      </c>
    </row>
    <row r="888" spans="1:32" s="1" customFormat="1" ht="19.7" customHeight="1" x14ac:dyDescent="0.2">
      <c r="A888" s="9" t="s">
        <v>30</v>
      </c>
      <c r="B888" s="9" t="s">
        <v>31</v>
      </c>
      <c r="C888" s="9" t="s">
        <v>2933</v>
      </c>
      <c r="D888" s="9" t="s">
        <v>33</v>
      </c>
      <c r="E888" s="9"/>
      <c r="F888" s="9" t="s">
        <v>575</v>
      </c>
      <c r="G888" s="9" t="s">
        <v>576</v>
      </c>
      <c r="H888" s="13" t="str">
        <f>IF($D888="BANCADA ESTADUAL (RP 7)","BANCADA ESTADUAL",IF($D888="RELATOR (RP 9)","COMISSÃO MISTA DO CONGRESSO",IFERROR(_xlfn.XLOOKUP($G888,$AH:$AH,$AI:$AI),IFERROR(_xlfn.XLOOKUP($G888,'2021'!$F:$F,'2021'!$G:$G),IFERROR(_xlfn.XLOOKUP($G888,'2022'!$G:$G,'2022'!$H:$H),IFERROR(_xlfn.XLOOKUP($G888,'2023'!$G:$G,'2023'!$H:$H),IFERROR(_xlfn.XLOOKUP($G888,'2019'!$G:$G,'2019'!$H:$H),IFERROR(_xlfn.XLOOKUP($G888,'2024'!$G:$G,'2024'!$H:$H),IFERROR(_xlfn.XLOOKUP($G888,'2025'!$G:$G,'2025'!$H:$H),IFERROR(_xlfn.XLOOKUP($G888,'2026'!$G:$G,'2026'!$H:$H),""))))))))))</f>
        <v>DEPUTADO FEDERAL</v>
      </c>
      <c r="I888" s="9" t="s">
        <v>212</v>
      </c>
      <c r="J888" s="9" t="s">
        <v>39</v>
      </c>
      <c r="K888" s="9" t="s">
        <v>40</v>
      </c>
      <c r="L888" s="9" t="s">
        <v>41</v>
      </c>
      <c r="M888" s="9" t="s">
        <v>42</v>
      </c>
      <c r="N888" s="9" t="s">
        <v>5257</v>
      </c>
      <c r="O888" s="9" t="s">
        <v>5429</v>
      </c>
      <c r="P888" s="9" t="s">
        <v>45</v>
      </c>
      <c r="Q888" s="9" t="s">
        <v>46</v>
      </c>
      <c r="R888" s="9" t="s">
        <v>47</v>
      </c>
      <c r="S888" s="9" t="s">
        <v>5210</v>
      </c>
      <c r="T888" s="9" t="s">
        <v>5428</v>
      </c>
      <c r="U888" s="9" t="s">
        <v>212</v>
      </c>
      <c r="V888" s="9" t="s">
        <v>1188</v>
      </c>
      <c r="W888" s="9" t="s">
        <v>51</v>
      </c>
      <c r="X888" s="9" t="s">
        <v>102</v>
      </c>
      <c r="Y888" s="9" t="s">
        <v>53</v>
      </c>
      <c r="Z888" s="9" t="s">
        <v>5207</v>
      </c>
      <c r="AA888" s="9" t="s">
        <v>55</v>
      </c>
      <c r="AB888" s="9" t="s">
        <v>5248</v>
      </c>
      <c r="AC888" s="12">
        <v>500000</v>
      </c>
      <c r="AD888" s="6"/>
      <c r="AE888" s="10" t="str" cm="1">
        <f t="array" aca="1" ref="AE888" ca="1">IFERROR(_xlfn.XLOOKUP(MID(CELL("filename",$A$1),FIND("]",CELL("filename",$A$1))+1,255)&amp;"|"&amp;$C888,Fonte_OM_Objeto!$G:$G,Fonte_OM_Objeto!$J:$J),"")</f>
        <v>Academia Militar das Agulhas Negras - Resende - RJ</v>
      </c>
      <c r="AF888" s="10" t="str" cm="1">
        <f t="array" aca="1" ref="AF888" ca="1">IFERROR(_xlfn.XLOOKUP(MID(CELL("filename",$A$1),FIND("]",CELL("filename",$A$1))+1,255)&amp;"|"&amp;$C888,Fonte_OM_Objeto!$G:$G,Fonte_OM_Objeto!$K:$K),"")</f>
        <v>Manutenção e Revitalização de instalações do Museu e da biblioteca Marechal José Pessoa</v>
      </c>
    </row>
    <row r="889" spans="1:32" s="1" customFormat="1" ht="19.7" customHeight="1" x14ac:dyDescent="0.2">
      <c r="A889" s="9" t="s">
        <v>30</v>
      </c>
      <c r="B889" s="9" t="s">
        <v>31</v>
      </c>
      <c r="C889" s="9" t="s">
        <v>579</v>
      </c>
      <c r="D889" s="9" t="s">
        <v>33</v>
      </c>
      <c r="E889" s="9"/>
      <c r="F889" s="9" t="s">
        <v>575</v>
      </c>
      <c r="G889" s="9" t="s">
        <v>576</v>
      </c>
      <c r="H889" s="13" t="str">
        <f>IF($D889="BANCADA ESTADUAL (RP 7)","BANCADA ESTADUAL",IF($D889="RELATOR (RP 9)","COMISSÃO MISTA DO CONGRESSO",IFERROR(_xlfn.XLOOKUP($G889,$AH:$AH,$AI:$AI),IFERROR(_xlfn.XLOOKUP($G889,'2021'!$F:$F,'2021'!$G:$G),IFERROR(_xlfn.XLOOKUP($G889,'2022'!$G:$G,'2022'!$H:$H),IFERROR(_xlfn.XLOOKUP($G889,'2023'!$G:$G,'2023'!$H:$H),IFERROR(_xlfn.XLOOKUP($G889,'2019'!$G:$G,'2019'!$H:$H),IFERROR(_xlfn.XLOOKUP($G889,'2024'!$G:$G,'2024'!$H:$H),IFERROR(_xlfn.XLOOKUP($G889,'2025'!$G:$G,'2025'!$H:$H),IFERROR(_xlfn.XLOOKUP($G889,'2026'!$G:$G,'2026'!$H:$H),""))))))))))</f>
        <v>DEPUTADO FEDERAL</v>
      </c>
      <c r="I889" s="9" t="s">
        <v>212</v>
      </c>
      <c r="J889" s="9" t="s">
        <v>39</v>
      </c>
      <c r="K889" s="9" t="s">
        <v>40</v>
      </c>
      <c r="L889" s="9" t="s">
        <v>41</v>
      </c>
      <c r="M889" s="9" t="s">
        <v>59</v>
      </c>
      <c r="N889" s="9" t="s">
        <v>5252</v>
      </c>
      <c r="O889" s="9" t="s">
        <v>577</v>
      </c>
      <c r="P889" s="9" t="s">
        <v>45</v>
      </c>
      <c r="Q889" s="9" t="s">
        <v>46</v>
      </c>
      <c r="R889" s="9" t="s">
        <v>47</v>
      </c>
      <c r="S889" s="9" t="s">
        <v>5210</v>
      </c>
      <c r="T889" s="9" t="s">
        <v>479</v>
      </c>
      <c r="U889" s="9" t="s">
        <v>212</v>
      </c>
      <c r="V889" s="9" t="s">
        <v>5216</v>
      </c>
      <c r="W889" s="9" t="s">
        <v>51</v>
      </c>
      <c r="X889" s="9" t="s">
        <v>102</v>
      </c>
      <c r="Y889" s="9" t="s">
        <v>53</v>
      </c>
      <c r="Z889" s="9" t="s">
        <v>5207</v>
      </c>
      <c r="AA889" s="9" t="s">
        <v>55</v>
      </c>
      <c r="AB889" s="9" t="s">
        <v>5248</v>
      </c>
      <c r="AC889" s="12">
        <v>1000000</v>
      </c>
      <c r="AD889" s="6"/>
      <c r="AE889" s="10" t="str" cm="1">
        <f t="array" aca="1" ref="AE889" ca="1">IFERROR(_xlfn.XLOOKUP(MID(CELL("filename",$A$1),FIND("]",CELL("filename",$A$1))+1,255)&amp;"|"&amp;$C889,Fonte_OM_Objeto!$G:$G,Fonte_OM_Objeto!$J:$J),"")</f>
        <v/>
      </c>
      <c r="AF889" s="10" t="str" cm="1">
        <f t="array" aca="1" ref="AF889" ca="1">IFERROR(_xlfn.XLOOKUP(MID(CELL("filename",$A$1),FIND("]",CELL("filename",$A$1))+1,255)&amp;"|"&amp;$C889,Fonte_OM_Objeto!$G:$G,Fonte_OM_Objeto!$K:$K),"")</f>
        <v/>
      </c>
    </row>
    <row r="890" spans="1:32" s="1" customFormat="1" ht="19.7" customHeight="1" x14ac:dyDescent="0.2">
      <c r="A890" s="9" t="s">
        <v>30</v>
      </c>
      <c r="B890" s="9" t="s">
        <v>31</v>
      </c>
      <c r="C890" s="9" t="s">
        <v>579</v>
      </c>
      <c r="D890" s="9" t="s">
        <v>33</v>
      </c>
      <c r="E890" s="9"/>
      <c r="F890" s="9" t="s">
        <v>575</v>
      </c>
      <c r="G890" s="9" t="s">
        <v>576</v>
      </c>
      <c r="H890" s="13" t="str">
        <f>IF($D890="BANCADA ESTADUAL (RP 7)","BANCADA ESTADUAL",IF($D890="RELATOR (RP 9)","COMISSÃO MISTA DO CONGRESSO",IFERROR(_xlfn.XLOOKUP($G890,$AH:$AH,$AI:$AI),IFERROR(_xlfn.XLOOKUP($G890,'2021'!$F:$F,'2021'!$G:$G),IFERROR(_xlfn.XLOOKUP($G890,'2022'!$G:$G,'2022'!$H:$H),IFERROR(_xlfn.XLOOKUP($G890,'2023'!$G:$G,'2023'!$H:$H),IFERROR(_xlfn.XLOOKUP($G890,'2019'!$G:$G,'2019'!$H:$H),IFERROR(_xlfn.XLOOKUP($G890,'2024'!$G:$G,'2024'!$H:$H),IFERROR(_xlfn.XLOOKUP($G890,'2025'!$G:$G,'2025'!$H:$H),IFERROR(_xlfn.XLOOKUP($G890,'2026'!$G:$G,'2026'!$H:$H),""))))))))))</f>
        <v>DEPUTADO FEDERAL</v>
      </c>
      <c r="I890" s="9" t="s">
        <v>212</v>
      </c>
      <c r="J890" s="9" t="s">
        <v>39</v>
      </c>
      <c r="K890" s="9" t="s">
        <v>40</v>
      </c>
      <c r="L890" s="9" t="s">
        <v>41</v>
      </c>
      <c r="M890" s="9" t="s">
        <v>59</v>
      </c>
      <c r="N890" s="9" t="s">
        <v>5252</v>
      </c>
      <c r="O890" s="9" t="s">
        <v>577</v>
      </c>
      <c r="P890" s="9" t="s">
        <v>45</v>
      </c>
      <c r="Q890" s="9" t="s">
        <v>46</v>
      </c>
      <c r="R890" s="9" t="s">
        <v>47</v>
      </c>
      <c r="S890" s="9" t="s">
        <v>5210</v>
      </c>
      <c r="T890" s="9" t="s">
        <v>479</v>
      </c>
      <c r="U890" s="9" t="s">
        <v>212</v>
      </c>
      <c r="V890" s="9" t="s">
        <v>5216</v>
      </c>
      <c r="W890" s="9" t="s">
        <v>51</v>
      </c>
      <c r="X890" s="9" t="s">
        <v>52</v>
      </c>
      <c r="Y890" s="9" t="s">
        <v>53</v>
      </c>
      <c r="Z890" s="9" t="s">
        <v>5207</v>
      </c>
      <c r="AA890" s="9" t="s">
        <v>55</v>
      </c>
      <c r="AB890" s="9" t="s">
        <v>5248</v>
      </c>
      <c r="AC890" s="12">
        <v>0</v>
      </c>
      <c r="AD890" s="6"/>
      <c r="AE890" s="10" t="str" cm="1">
        <f t="array" aca="1" ref="AE890" ca="1">IFERROR(_xlfn.XLOOKUP(MID(CELL("filename",$A$1),FIND("]",CELL("filename",$A$1))+1,255)&amp;"|"&amp;$C890,Fonte_OM_Objeto!$G:$G,Fonte_OM_Objeto!$J:$J),"")</f>
        <v/>
      </c>
      <c r="AF890" s="10" t="str" cm="1">
        <f t="array" aca="1" ref="AF890" ca="1">IFERROR(_xlfn.XLOOKUP(MID(CELL("filename",$A$1),FIND("]",CELL("filename",$A$1))+1,255)&amp;"|"&amp;$C890,Fonte_OM_Objeto!$G:$G,Fonte_OM_Objeto!$K:$K),"")</f>
        <v/>
      </c>
    </row>
    <row r="891" spans="1:32" s="1" customFormat="1" ht="19.7" customHeight="1" x14ac:dyDescent="0.2">
      <c r="A891" s="9" t="s">
        <v>30</v>
      </c>
      <c r="B891" s="9" t="s">
        <v>31</v>
      </c>
      <c r="C891" s="9" t="s">
        <v>5594</v>
      </c>
      <c r="D891" s="9" t="s">
        <v>33</v>
      </c>
      <c r="E891" s="9"/>
      <c r="F891" s="9" t="s">
        <v>575</v>
      </c>
      <c r="G891" s="9" t="s">
        <v>576</v>
      </c>
      <c r="H891" s="13" t="str">
        <f>IF($D891="BANCADA ESTADUAL (RP 7)","BANCADA ESTADUAL",IF($D891="RELATOR (RP 9)","COMISSÃO MISTA DO CONGRESSO",IFERROR(_xlfn.XLOOKUP($G891,$AH:$AH,$AI:$AI),IFERROR(_xlfn.XLOOKUP($G891,'2021'!$F:$F,'2021'!$G:$G),IFERROR(_xlfn.XLOOKUP($G891,'2022'!$G:$G,'2022'!$H:$H),IFERROR(_xlfn.XLOOKUP($G891,'2023'!$G:$G,'2023'!$H:$H),IFERROR(_xlfn.XLOOKUP($G891,'2019'!$G:$G,'2019'!$H:$H),IFERROR(_xlfn.XLOOKUP($G891,'2024'!$G:$G,'2024'!$H:$H),IFERROR(_xlfn.XLOOKUP($G891,'2025'!$G:$G,'2025'!$H:$H),IFERROR(_xlfn.XLOOKUP($G891,'2026'!$G:$G,'2026'!$H:$H),""))))))))))</f>
        <v>DEPUTADO FEDERAL</v>
      </c>
      <c r="I891" s="9" t="s">
        <v>212</v>
      </c>
      <c r="J891" s="9" t="s">
        <v>39</v>
      </c>
      <c r="K891" s="9" t="s">
        <v>40</v>
      </c>
      <c r="L891" s="9" t="s">
        <v>41</v>
      </c>
      <c r="M891" s="9" t="s">
        <v>59</v>
      </c>
      <c r="N891" s="9" t="s">
        <v>5252</v>
      </c>
      <c r="O891" s="9" t="s">
        <v>577</v>
      </c>
      <c r="P891" s="9" t="s">
        <v>45</v>
      </c>
      <c r="Q891" s="9" t="s">
        <v>46</v>
      </c>
      <c r="R891" s="9" t="s">
        <v>47</v>
      </c>
      <c r="S891" s="9" t="s">
        <v>5210</v>
      </c>
      <c r="T891" s="9" t="s">
        <v>479</v>
      </c>
      <c r="U891" s="9" t="s">
        <v>212</v>
      </c>
      <c r="V891" s="9" t="s">
        <v>5216</v>
      </c>
      <c r="W891" s="9" t="s">
        <v>51</v>
      </c>
      <c r="X891" s="9" t="s">
        <v>102</v>
      </c>
      <c r="Y891" s="9" t="s">
        <v>53</v>
      </c>
      <c r="Z891" s="9" t="s">
        <v>5207</v>
      </c>
      <c r="AA891" s="9" t="s">
        <v>55</v>
      </c>
      <c r="AB891" s="9" t="s">
        <v>5248</v>
      </c>
      <c r="AC891" s="12">
        <v>200000</v>
      </c>
      <c r="AD891" s="6"/>
      <c r="AE891" s="10" t="str" cm="1">
        <f t="array" aca="1" ref="AE891" ca="1">IFERROR(_xlfn.XLOOKUP(MID(CELL("filename",$A$1),FIND("]",CELL("filename",$A$1))+1,255)&amp;"|"&amp;$C891,Fonte_OM_Objeto!$G:$G,Fonte_OM_Objeto!$J:$J),"")</f>
        <v/>
      </c>
      <c r="AF891" s="10" t="str" cm="1">
        <f t="array" aca="1" ref="AF891" ca="1">IFERROR(_xlfn.XLOOKUP(MID(CELL("filename",$A$1),FIND("]",CELL("filename",$A$1))+1,255)&amp;"|"&amp;$C891,Fonte_OM_Objeto!$G:$G,Fonte_OM_Objeto!$K:$K),"")</f>
        <v/>
      </c>
    </row>
    <row r="892" spans="1:32" s="1" customFormat="1" ht="19.7" customHeight="1" x14ac:dyDescent="0.2">
      <c r="A892" s="9" t="s">
        <v>30</v>
      </c>
      <c r="B892" s="9" t="s">
        <v>31</v>
      </c>
      <c r="C892" s="9" t="s">
        <v>5593</v>
      </c>
      <c r="D892" s="9" t="s">
        <v>33</v>
      </c>
      <c r="E892" s="9"/>
      <c r="F892" s="9" t="s">
        <v>2929</v>
      </c>
      <c r="G892" s="9" t="s">
        <v>2928</v>
      </c>
      <c r="H892" s="13" t="str">
        <f>IF($D892="BANCADA ESTADUAL (RP 7)","BANCADA ESTADUAL",IF($D892="RELATOR (RP 9)","COMISSÃO MISTA DO CONGRESSO",IFERROR(_xlfn.XLOOKUP($G892,$AH:$AH,$AI:$AI),IFERROR(_xlfn.XLOOKUP($G892,'2021'!$F:$F,'2021'!$G:$G),IFERROR(_xlfn.XLOOKUP($G892,'2022'!$G:$G,'2022'!$H:$H),IFERROR(_xlfn.XLOOKUP($G892,'2023'!$G:$G,'2023'!$H:$H),IFERROR(_xlfn.XLOOKUP($G892,'2019'!$G:$G,'2019'!$H:$H),IFERROR(_xlfn.XLOOKUP($G892,'2024'!$G:$G,'2024'!$H:$H),IFERROR(_xlfn.XLOOKUP($G892,'2025'!$G:$G,'2025'!$H:$H),IFERROR(_xlfn.XLOOKUP($G892,'2026'!$G:$G,'2026'!$H:$H),""))))))))))</f>
        <v>DEPUTADO FEDERAL</v>
      </c>
      <c r="I892" s="9" t="s">
        <v>172</v>
      </c>
      <c r="J892" s="9" t="s">
        <v>191</v>
      </c>
      <c r="K892" s="9" t="s">
        <v>40</v>
      </c>
      <c r="L892" s="9" t="s">
        <v>41</v>
      </c>
      <c r="M892" s="9" t="s">
        <v>42</v>
      </c>
      <c r="N892" s="9" t="s">
        <v>5257</v>
      </c>
      <c r="O892" s="9" t="s">
        <v>118</v>
      </c>
      <c r="P892" s="9" t="s">
        <v>45</v>
      </c>
      <c r="Q892" s="9" t="s">
        <v>46</v>
      </c>
      <c r="R892" s="9" t="s">
        <v>47</v>
      </c>
      <c r="S892" s="9" t="s">
        <v>5210</v>
      </c>
      <c r="T892" s="9" t="s">
        <v>75</v>
      </c>
      <c r="U892" s="9" t="s">
        <v>76</v>
      </c>
      <c r="V892" s="9" t="s">
        <v>75</v>
      </c>
      <c r="W892" s="9" t="s">
        <v>51</v>
      </c>
      <c r="X892" s="9" t="s">
        <v>52</v>
      </c>
      <c r="Y892" s="9" t="s">
        <v>53</v>
      </c>
      <c r="Z892" s="9" t="s">
        <v>5207</v>
      </c>
      <c r="AA892" s="9" t="s">
        <v>55</v>
      </c>
      <c r="AB892" s="9" t="s">
        <v>5248</v>
      </c>
      <c r="AC892" s="12">
        <v>0</v>
      </c>
      <c r="AD892" s="6"/>
      <c r="AE892" s="10" t="str" cm="1">
        <f t="array" aca="1" ref="AE892" ca="1">IFERROR(_xlfn.XLOOKUP(MID(CELL("filename",$A$1),FIND("]",CELL("filename",$A$1))+1,255)&amp;"|"&amp;$C892,Fonte_OM_Objeto!$G:$G,Fonte_OM_Objeto!$J:$J),"")</f>
        <v>CMN</v>
      </c>
      <c r="AF892" s="10" t="str" cm="1">
        <f t="array" aca="1" ref="AF892" ca="1">IFERROR(_xlfn.XLOOKUP(MID(CELL("filename",$A$1),FIND("]",CELL("filename",$A$1))+1,255)&amp;"|"&amp;$C892,Fonte_OM_Objeto!$G:$G,Fonte_OM_Objeto!$K:$K),"")</f>
        <v>Adequação das instalações</v>
      </c>
    </row>
    <row r="893" spans="1:32" s="1" customFormat="1" ht="19.7" customHeight="1" x14ac:dyDescent="0.2">
      <c r="A893" s="9" t="s">
        <v>30</v>
      </c>
      <c r="B893" s="9" t="s">
        <v>31</v>
      </c>
      <c r="C893" s="9" t="s">
        <v>5593</v>
      </c>
      <c r="D893" s="9" t="s">
        <v>33</v>
      </c>
      <c r="E893" s="9"/>
      <c r="F893" s="9" t="s">
        <v>2929</v>
      </c>
      <c r="G893" s="9" t="s">
        <v>2928</v>
      </c>
      <c r="H893" s="13" t="str">
        <f>IF($D893="BANCADA ESTADUAL (RP 7)","BANCADA ESTADUAL",IF($D893="RELATOR (RP 9)","COMISSÃO MISTA DO CONGRESSO",IFERROR(_xlfn.XLOOKUP($G893,$AH:$AH,$AI:$AI),IFERROR(_xlfn.XLOOKUP($G893,'2021'!$F:$F,'2021'!$G:$G),IFERROR(_xlfn.XLOOKUP($G893,'2022'!$G:$G,'2022'!$H:$H),IFERROR(_xlfn.XLOOKUP($G893,'2023'!$G:$G,'2023'!$H:$H),IFERROR(_xlfn.XLOOKUP($G893,'2019'!$G:$G,'2019'!$H:$H),IFERROR(_xlfn.XLOOKUP($G893,'2024'!$G:$G,'2024'!$H:$H),IFERROR(_xlfn.XLOOKUP($G893,'2025'!$G:$G,'2025'!$H:$H),IFERROR(_xlfn.XLOOKUP($G893,'2026'!$G:$G,'2026'!$H:$H),""))))))))))</f>
        <v>DEPUTADO FEDERAL</v>
      </c>
      <c r="I893" s="9" t="s">
        <v>172</v>
      </c>
      <c r="J893" s="9" t="s">
        <v>191</v>
      </c>
      <c r="K893" s="9" t="s">
        <v>40</v>
      </c>
      <c r="L893" s="9" t="s">
        <v>41</v>
      </c>
      <c r="M893" s="9" t="s">
        <v>42</v>
      </c>
      <c r="N893" s="9" t="s">
        <v>5257</v>
      </c>
      <c r="O893" s="9" t="s">
        <v>5592</v>
      </c>
      <c r="P893" s="9" t="s">
        <v>45</v>
      </c>
      <c r="Q893" s="9" t="s">
        <v>84</v>
      </c>
      <c r="R893" s="9" t="s">
        <v>45</v>
      </c>
      <c r="S893" s="9" t="s">
        <v>5218</v>
      </c>
      <c r="T893" s="9" t="s">
        <v>1125</v>
      </c>
      <c r="U893" s="9" t="s">
        <v>172</v>
      </c>
      <c r="V893" s="9" t="s">
        <v>5591</v>
      </c>
      <c r="W893" s="9" t="s">
        <v>51</v>
      </c>
      <c r="X893" s="9" t="s">
        <v>52</v>
      </c>
      <c r="Y893" s="9" t="s">
        <v>53</v>
      </c>
      <c r="Z893" s="9" t="s">
        <v>5207</v>
      </c>
      <c r="AA893" s="9" t="s">
        <v>55</v>
      </c>
      <c r="AB893" s="9" t="s">
        <v>5248</v>
      </c>
      <c r="AC893" s="12">
        <v>70000</v>
      </c>
      <c r="AD893" s="6"/>
      <c r="AE893" s="10" t="str" cm="1">
        <f t="array" aca="1" ref="AE893" ca="1">IFERROR(_xlfn.XLOOKUP(MID(CELL("filename",$A$1),FIND("]",CELL("filename",$A$1))+1,255)&amp;"|"&amp;$C893,Fonte_OM_Objeto!$G:$G,Fonte_OM_Objeto!$J:$J),"")</f>
        <v>CMN</v>
      </c>
      <c r="AF893" s="10" t="str" cm="1">
        <f t="array" aca="1" ref="AF893" ca="1">IFERROR(_xlfn.XLOOKUP(MID(CELL("filename",$A$1),FIND("]",CELL("filename",$A$1))+1,255)&amp;"|"&amp;$C893,Fonte_OM_Objeto!$G:$G,Fonte_OM_Objeto!$K:$K),"")</f>
        <v>Adequação das instalações</v>
      </c>
    </row>
    <row r="894" spans="1:32" s="1" customFormat="1" ht="19.7" customHeight="1" x14ac:dyDescent="0.2">
      <c r="A894" s="9" t="s">
        <v>30</v>
      </c>
      <c r="B894" s="9" t="s">
        <v>31</v>
      </c>
      <c r="C894" s="9" t="s">
        <v>5590</v>
      </c>
      <c r="D894" s="9" t="s">
        <v>33</v>
      </c>
      <c r="E894" s="9"/>
      <c r="F894" s="9" t="s">
        <v>2929</v>
      </c>
      <c r="G894" s="9" t="s">
        <v>2928</v>
      </c>
      <c r="H894" s="13" t="str">
        <f>IF($D894="BANCADA ESTADUAL (RP 7)","BANCADA ESTADUAL",IF($D894="RELATOR (RP 9)","COMISSÃO MISTA DO CONGRESSO",IFERROR(_xlfn.XLOOKUP($G894,$AH:$AH,$AI:$AI),IFERROR(_xlfn.XLOOKUP($G894,'2021'!$F:$F,'2021'!$G:$G),IFERROR(_xlfn.XLOOKUP($G894,'2022'!$G:$G,'2022'!$H:$H),IFERROR(_xlfn.XLOOKUP($G894,'2023'!$G:$G,'2023'!$H:$H),IFERROR(_xlfn.XLOOKUP($G894,'2019'!$G:$G,'2019'!$H:$H),IFERROR(_xlfn.XLOOKUP($G894,'2024'!$G:$G,'2024'!$H:$H),IFERROR(_xlfn.XLOOKUP($G894,'2025'!$G:$G,'2025'!$H:$H),IFERROR(_xlfn.XLOOKUP($G894,'2026'!$G:$G,'2026'!$H:$H),""))))))))))</f>
        <v>DEPUTADO FEDERAL</v>
      </c>
      <c r="I894" s="9" t="s">
        <v>172</v>
      </c>
      <c r="J894" s="9" t="s">
        <v>191</v>
      </c>
      <c r="K894" s="9" t="s">
        <v>40</v>
      </c>
      <c r="L894" s="9" t="s">
        <v>41</v>
      </c>
      <c r="M894" s="9" t="s">
        <v>70</v>
      </c>
      <c r="N894" s="9" t="s">
        <v>71</v>
      </c>
      <c r="O894" s="9" t="s">
        <v>2326</v>
      </c>
      <c r="P894" s="9" t="s">
        <v>45</v>
      </c>
      <c r="Q894" s="9" t="s">
        <v>62</v>
      </c>
      <c r="R894" s="9" t="s">
        <v>45</v>
      </c>
      <c r="S894" s="9" t="s">
        <v>5208</v>
      </c>
      <c r="T894" s="9" t="s">
        <v>75</v>
      </c>
      <c r="U894" s="9" t="s">
        <v>76</v>
      </c>
      <c r="V894" s="9" t="s">
        <v>75</v>
      </c>
      <c r="W894" s="9" t="s">
        <v>51</v>
      </c>
      <c r="X894" s="9" t="s">
        <v>102</v>
      </c>
      <c r="Y894" s="9" t="s">
        <v>53</v>
      </c>
      <c r="Z894" s="9" t="s">
        <v>5207</v>
      </c>
      <c r="AA894" s="9" t="s">
        <v>55</v>
      </c>
      <c r="AB894" s="9" t="s">
        <v>5248</v>
      </c>
      <c r="AC894" s="12">
        <v>50000</v>
      </c>
      <c r="AD894" s="6"/>
      <c r="AE894" s="10" t="str" cm="1">
        <f t="array" aca="1" ref="AE894" ca="1">IFERROR(_xlfn.XLOOKUP(MID(CELL("filename",$A$1),FIND("]",CELL("filename",$A$1))+1,255)&amp;"|"&amp;$C894,Fonte_OM_Objeto!$G:$G,Fonte_OM_Objeto!$J:$J),"")</f>
        <v/>
      </c>
      <c r="AF894" s="10" t="str" cm="1">
        <f t="array" aca="1" ref="AF894" ca="1">IFERROR(_xlfn.XLOOKUP(MID(CELL("filename",$A$1),FIND("]",CELL("filename",$A$1))+1,255)&amp;"|"&amp;$C894,Fonte_OM_Objeto!$G:$G,Fonte_OM_Objeto!$K:$K),"")</f>
        <v/>
      </c>
    </row>
    <row r="895" spans="1:32" s="1" customFormat="1" ht="19.7" customHeight="1" x14ac:dyDescent="0.2">
      <c r="A895" s="9" t="s">
        <v>30</v>
      </c>
      <c r="B895" s="9" t="s">
        <v>31</v>
      </c>
      <c r="C895" s="9" t="s">
        <v>5589</v>
      </c>
      <c r="D895" s="9" t="s">
        <v>33</v>
      </c>
      <c r="E895" s="9"/>
      <c r="F895" s="9" t="s">
        <v>5588</v>
      </c>
      <c r="G895" s="9" t="s">
        <v>5587</v>
      </c>
      <c r="H895" s="13" t="str">
        <f>IF($D895="BANCADA ESTADUAL (RP 7)","BANCADA ESTADUAL",IF($D895="RELATOR (RP 9)","COMISSÃO MISTA DO CONGRESSO",IFERROR(_xlfn.XLOOKUP($G895,$AH:$AH,$AI:$AI),IFERROR(_xlfn.XLOOKUP($G895,'2021'!$F:$F,'2021'!$G:$G),IFERROR(_xlfn.XLOOKUP($G895,'2022'!$G:$G,'2022'!$H:$H),IFERROR(_xlfn.XLOOKUP($G895,'2023'!$G:$G,'2023'!$H:$H),IFERROR(_xlfn.XLOOKUP($G895,'2019'!$G:$G,'2019'!$H:$H),IFERROR(_xlfn.XLOOKUP($G895,'2024'!$G:$G,'2024'!$H:$H),IFERROR(_xlfn.XLOOKUP($G895,'2025'!$G:$G,'2025'!$H:$H),IFERROR(_xlfn.XLOOKUP($G895,'2026'!$G:$G,'2026'!$H:$H),""))))))))))</f>
        <v/>
      </c>
      <c r="I895" s="9" t="s">
        <v>212</v>
      </c>
      <c r="J895" s="9" t="s">
        <v>901</v>
      </c>
      <c r="K895" s="9" t="s">
        <v>40</v>
      </c>
      <c r="L895" s="9" t="s">
        <v>41</v>
      </c>
      <c r="M895" s="9" t="s">
        <v>97</v>
      </c>
      <c r="N895" s="9" t="s">
        <v>5264</v>
      </c>
      <c r="O895" s="9" t="s">
        <v>118</v>
      </c>
      <c r="P895" s="9" t="s">
        <v>45</v>
      </c>
      <c r="Q895" s="9" t="s">
        <v>46</v>
      </c>
      <c r="R895" s="9" t="s">
        <v>47</v>
      </c>
      <c r="S895" s="9" t="s">
        <v>5210</v>
      </c>
      <c r="T895" s="9" t="s">
        <v>75</v>
      </c>
      <c r="U895" s="9" t="s">
        <v>76</v>
      </c>
      <c r="V895" s="9" t="s">
        <v>75</v>
      </c>
      <c r="W895" s="9" t="s">
        <v>51</v>
      </c>
      <c r="X895" s="9" t="s">
        <v>102</v>
      </c>
      <c r="Y895" s="9" t="s">
        <v>53</v>
      </c>
      <c r="Z895" s="9" t="s">
        <v>5207</v>
      </c>
      <c r="AA895" s="9" t="s">
        <v>55</v>
      </c>
      <c r="AB895" s="9" t="s">
        <v>5248</v>
      </c>
      <c r="AC895" s="12">
        <v>200000</v>
      </c>
      <c r="AD895" s="6"/>
      <c r="AE895" s="10" t="str" cm="1">
        <f t="array" aca="1" ref="AE895" ca="1">IFERROR(_xlfn.XLOOKUP(MID(CELL("filename",$A$1),FIND("]",CELL("filename",$A$1))+1,255)&amp;"|"&amp;$C895,Fonte_OM_Objeto!$G:$G,Fonte_OM_Objeto!$J:$J),"")</f>
        <v/>
      </c>
      <c r="AF895" s="10" t="str" cm="1">
        <f t="array" aca="1" ref="AF895" ca="1">IFERROR(_xlfn.XLOOKUP(MID(CELL("filename",$A$1),FIND("]",CELL("filename",$A$1))+1,255)&amp;"|"&amp;$C895,Fonte_OM_Objeto!$G:$G,Fonte_OM_Objeto!$K:$K),"")</f>
        <v/>
      </c>
    </row>
    <row r="896" spans="1:32" s="1" customFormat="1" ht="19.7" customHeight="1" x14ac:dyDescent="0.2">
      <c r="A896" s="9" t="s">
        <v>30</v>
      </c>
      <c r="B896" s="9" t="s">
        <v>31</v>
      </c>
      <c r="C896" s="9" t="s">
        <v>5586</v>
      </c>
      <c r="D896" s="9" t="s">
        <v>33</v>
      </c>
      <c r="E896" s="9"/>
      <c r="F896" s="9" t="s">
        <v>593</v>
      </c>
      <c r="G896" s="9" t="s">
        <v>594</v>
      </c>
      <c r="H896" s="13" t="str">
        <f>IF($D896="BANCADA ESTADUAL (RP 7)","BANCADA ESTADUAL",IF($D896="RELATOR (RP 9)","COMISSÃO MISTA DO CONGRESSO",IFERROR(_xlfn.XLOOKUP($G896,$AH:$AH,$AI:$AI),IFERROR(_xlfn.XLOOKUP($G896,'2021'!$F:$F,'2021'!$G:$G),IFERROR(_xlfn.XLOOKUP($G896,'2022'!$G:$G,'2022'!$H:$H),IFERROR(_xlfn.XLOOKUP($G896,'2023'!$G:$G,'2023'!$H:$H),IFERROR(_xlfn.XLOOKUP($G896,'2019'!$G:$G,'2019'!$H:$H),IFERROR(_xlfn.XLOOKUP($G896,'2024'!$G:$G,'2024'!$H:$H),IFERROR(_xlfn.XLOOKUP($G896,'2025'!$G:$G,'2025'!$H:$H),IFERROR(_xlfn.XLOOKUP($G896,'2026'!$G:$G,'2026'!$H:$H),""))))))))))</f>
        <v>DEPUTADO FEDERAL</v>
      </c>
      <c r="I896" s="9" t="s">
        <v>212</v>
      </c>
      <c r="J896" s="9" t="s">
        <v>39</v>
      </c>
      <c r="K896" s="9" t="s">
        <v>40</v>
      </c>
      <c r="L896" s="9" t="s">
        <v>41</v>
      </c>
      <c r="M896" s="9" t="s">
        <v>59</v>
      </c>
      <c r="N896" s="9" t="s">
        <v>5252</v>
      </c>
      <c r="O896" s="9" t="s">
        <v>118</v>
      </c>
      <c r="P896" s="9" t="s">
        <v>45</v>
      </c>
      <c r="Q896" s="9" t="s">
        <v>46</v>
      </c>
      <c r="R896" s="9" t="s">
        <v>47</v>
      </c>
      <c r="S896" s="9" t="s">
        <v>5210</v>
      </c>
      <c r="T896" s="9" t="s">
        <v>75</v>
      </c>
      <c r="U896" s="9" t="s">
        <v>76</v>
      </c>
      <c r="V896" s="9" t="s">
        <v>75</v>
      </c>
      <c r="W896" s="9" t="s">
        <v>51</v>
      </c>
      <c r="X896" s="9" t="s">
        <v>52</v>
      </c>
      <c r="Y896" s="9" t="s">
        <v>53</v>
      </c>
      <c r="Z896" s="9" t="s">
        <v>5207</v>
      </c>
      <c r="AA896" s="9" t="s">
        <v>55</v>
      </c>
      <c r="AB896" s="9" t="s">
        <v>5248</v>
      </c>
      <c r="AC896" s="12">
        <v>500000</v>
      </c>
      <c r="AD896" s="6"/>
      <c r="AE896" s="10" t="str" cm="1">
        <f t="array" aca="1" ref="AE896" ca="1">IFERROR(_xlfn.XLOOKUP(MID(CELL("filename",$A$1),FIND("]",CELL("filename",$A$1))+1,255)&amp;"|"&amp;$C896,Fonte_OM_Objeto!$G:$G,Fonte_OM_Objeto!$J:$J),"")</f>
        <v/>
      </c>
      <c r="AF896" s="10" t="str" cm="1">
        <f t="array" aca="1" ref="AF896" ca="1">IFERROR(_xlfn.XLOOKUP(MID(CELL("filename",$A$1),FIND("]",CELL("filename",$A$1))+1,255)&amp;"|"&amp;$C896,Fonte_OM_Objeto!$G:$G,Fonte_OM_Objeto!$K:$K),"")</f>
        <v/>
      </c>
    </row>
    <row r="897" spans="1:32" s="1" customFormat="1" ht="19.7" customHeight="1" x14ac:dyDescent="0.2">
      <c r="A897" s="9" t="s">
        <v>30</v>
      </c>
      <c r="B897" s="9" t="s">
        <v>31</v>
      </c>
      <c r="C897" s="9" t="s">
        <v>5585</v>
      </c>
      <c r="D897" s="9" t="s">
        <v>33</v>
      </c>
      <c r="E897" s="9"/>
      <c r="F897" s="9" t="s">
        <v>593</v>
      </c>
      <c r="G897" s="9" t="s">
        <v>594</v>
      </c>
      <c r="H897" s="13" t="str">
        <f>IF($D897="BANCADA ESTADUAL (RP 7)","BANCADA ESTADUAL",IF($D897="RELATOR (RP 9)","COMISSÃO MISTA DO CONGRESSO",IFERROR(_xlfn.XLOOKUP($G897,$AH:$AH,$AI:$AI),IFERROR(_xlfn.XLOOKUP($G897,'2021'!$F:$F,'2021'!$G:$G),IFERROR(_xlfn.XLOOKUP($G897,'2022'!$G:$G,'2022'!$H:$H),IFERROR(_xlfn.XLOOKUP($G897,'2023'!$G:$G,'2023'!$H:$H),IFERROR(_xlfn.XLOOKUP($G897,'2019'!$G:$G,'2019'!$H:$H),IFERROR(_xlfn.XLOOKUP($G897,'2024'!$G:$G,'2024'!$H:$H),IFERROR(_xlfn.XLOOKUP($G897,'2025'!$G:$G,'2025'!$H:$H),IFERROR(_xlfn.XLOOKUP($G897,'2026'!$G:$G,'2026'!$H:$H),""))))))))))</f>
        <v>DEPUTADO FEDERAL</v>
      </c>
      <c r="I897" s="9" t="s">
        <v>212</v>
      </c>
      <c r="J897" s="9" t="s">
        <v>39</v>
      </c>
      <c r="K897" s="9" t="s">
        <v>40</v>
      </c>
      <c r="L897" s="9" t="s">
        <v>41</v>
      </c>
      <c r="M897" s="9" t="s">
        <v>97</v>
      </c>
      <c r="N897" s="9" t="s">
        <v>5264</v>
      </c>
      <c r="O897" s="9" t="s">
        <v>130</v>
      </c>
      <c r="P897" s="9" t="s">
        <v>45</v>
      </c>
      <c r="Q897" s="9" t="s">
        <v>109</v>
      </c>
      <c r="R897" s="9" t="s">
        <v>47</v>
      </c>
      <c r="S897" s="9" t="s">
        <v>5267</v>
      </c>
      <c r="T897" s="9" t="s">
        <v>75</v>
      </c>
      <c r="U897" s="9" t="s">
        <v>76</v>
      </c>
      <c r="V897" s="9" t="s">
        <v>75</v>
      </c>
      <c r="W897" s="9" t="s">
        <v>111</v>
      </c>
      <c r="X897" s="9" t="s">
        <v>52</v>
      </c>
      <c r="Y897" s="9" t="s">
        <v>53</v>
      </c>
      <c r="Z897" s="9" t="s">
        <v>5207</v>
      </c>
      <c r="AA897" s="9" t="s">
        <v>55</v>
      </c>
      <c r="AB897" s="9" t="s">
        <v>5248</v>
      </c>
      <c r="AC897" s="12">
        <v>100000</v>
      </c>
      <c r="AD897" s="6"/>
      <c r="AE897" s="10" t="str" cm="1">
        <f t="array" aca="1" ref="AE897" ca="1">IFERROR(_xlfn.XLOOKUP(MID(CELL("filename",$A$1),FIND("]",CELL("filename",$A$1))+1,255)&amp;"|"&amp;$C897,Fonte_OM_Objeto!$G:$G,Fonte_OM_Objeto!$J:$J),"")</f>
        <v/>
      </c>
      <c r="AF897" s="10" t="str" cm="1">
        <f t="array" aca="1" ref="AF897" ca="1">IFERROR(_xlfn.XLOOKUP(MID(CELL("filename",$A$1),FIND("]",CELL("filename",$A$1))+1,255)&amp;"|"&amp;$C897,Fonte_OM_Objeto!$G:$G,Fonte_OM_Objeto!$K:$K),"")</f>
        <v/>
      </c>
    </row>
    <row r="898" spans="1:32" s="1" customFormat="1" ht="19.7" customHeight="1" x14ac:dyDescent="0.2">
      <c r="A898" s="9" t="s">
        <v>30</v>
      </c>
      <c r="B898" s="9" t="s">
        <v>31</v>
      </c>
      <c r="C898" s="9" t="s">
        <v>2916</v>
      </c>
      <c r="D898" s="9" t="s">
        <v>33</v>
      </c>
      <c r="E898" s="9"/>
      <c r="F898" s="9" t="s">
        <v>2893</v>
      </c>
      <c r="G898" s="9" t="s">
        <v>2892</v>
      </c>
      <c r="H898" s="13" t="str">
        <f>IF($D898="BANCADA ESTADUAL (RP 7)","BANCADA ESTADUAL",IF($D898="RELATOR (RP 9)","COMISSÃO MISTA DO CONGRESSO",IFERROR(_xlfn.XLOOKUP($G898,$AH:$AH,$AI:$AI),IFERROR(_xlfn.XLOOKUP($G898,'2021'!$F:$F,'2021'!$G:$G),IFERROR(_xlfn.XLOOKUP($G898,'2022'!$G:$G,'2022'!$H:$H),IFERROR(_xlfn.XLOOKUP($G898,'2023'!$G:$G,'2023'!$H:$H),IFERROR(_xlfn.XLOOKUP($G898,'2019'!$G:$G,'2019'!$H:$H),IFERROR(_xlfn.XLOOKUP($G898,'2024'!$G:$G,'2024'!$H:$H),IFERROR(_xlfn.XLOOKUP($G898,'2025'!$G:$G,'2025'!$H:$H),IFERROR(_xlfn.XLOOKUP($G898,'2026'!$G:$G,'2026'!$H:$H),""))))))))))</f>
        <v>DEPUTADO FEDERAL</v>
      </c>
      <c r="I898" s="9" t="s">
        <v>159</v>
      </c>
      <c r="J898" s="9" t="s">
        <v>160</v>
      </c>
      <c r="K898" s="9" t="s">
        <v>40</v>
      </c>
      <c r="L898" s="9" t="s">
        <v>41</v>
      </c>
      <c r="M898" s="9" t="s">
        <v>97</v>
      </c>
      <c r="N898" s="9" t="s">
        <v>5264</v>
      </c>
      <c r="O898" s="9" t="s">
        <v>118</v>
      </c>
      <c r="P898" s="9" t="s">
        <v>45</v>
      </c>
      <c r="Q898" s="9" t="s">
        <v>46</v>
      </c>
      <c r="R898" s="9" t="s">
        <v>47</v>
      </c>
      <c r="S898" s="9" t="s">
        <v>5210</v>
      </c>
      <c r="T898" s="9" t="s">
        <v>75</v>
      </c>
      <c r="U898" s="9" t="s">
        <v>76</v>
      </c>
      <c r="V898" s="9" t="s">
        <v>75</v>
      </c>
      <c r="W898" s="9" t="s">
        <v>51</v>
      </c>
      <c r="X898" s="9" t="s">
        <v>52</v>
      </c>
      <c r="Y898" s="9" t="s">
        <v>53</v>
      </c>
      <c r="Z898" s="9" t="s">
        <v>5207</v>
      </c>
      <c r="AA898" s="9" t="s">
        <v>55</v>
      </c>
      <c r="AB898" s="9" t="s">
        <v>5248</v>
      </c>
      <c r="AC898" s="12">
        <v>100000</v>
      </c>
      <c r="AD898" s="6"/>
      <c r="AE898" s="10" t="str" cm="1">
        <f t="array" aca="1" ref="AE898" ca="1">IFERROR(_xlfn.XLOOKUP(MID(CELL("filename",$A$1),FIND("]",CELL("filename",$A$1))+1,255)&amp;"|"&amp;$C898,Fonte_OM_Objeto!$G:$G,Fonte_OM_Objeto!$J:$J),"")</f>
        <v/>
      </c>
      <c r="AF898" s="10" t="str" cm="1">
        <f t="array" aca="1" ref="AF898" ca="1">IFERROR(_xlfn.XLOOKUP(MID(CELL("filename",$A$1),FIND("]",CELL("filename",$A$1))+1,255)&amp;"|"&amp;$C898,Fonte_OM_Objeto!$G:$G,Fonte_OM_Objeto!$K:$K),"")</f>
        <v/>
      </c>
    </row>
    <row r="899" spans="1:32" s="1" customFormat="1" ht="19.7" customHeight="1" x14ac:dyDescent="0.2">
      <c r="A899" s="9" t="s">
        <v>30</v>
      </c>
      <c r="B899" s="9" t="s">
        <v>31</v>
      </c>
      <c r="C899" s="9" t="s">
        <v>2914</v>
      </c>
      <c r="D899" s="9" t="s">
        <v>33</v>
      </c>
      <c r="E899" s="9"/>
      <c r="F899" s="9" t="s">
        <v>2893</v>
      </c>
      <c r="G899" s="9" t="s">
        <v>2892</v>
      </c>
      <c r="H899" s="13" t="str">
        <f>IF($D899="BANCADA ESTADUAL (RP 7)","BANCADA ESTADUAL",IF($D899="RELATOR (RP 9)","COMISSÃO MISTA DO CONGRESSO",IFERROR(_xlfn.XLOOKUP($G899,$AH:$AH,$AI:$AI),IFERROR(_xlfn.XLOOKUP($G899,'2021'!$F:$F,'2021'!$G:$G),IFERROR(_xlfn.XLOOKUP($G899,'2022'!$G:$G,'2022'!$H:$H),IFERROR(_xlfn.XLOOKUP($G899,'2023'!$G:$G,'2023'!$H:$H),IFERROR(_xlfn.XLOOKUP($G899,'2019'!$G:$G,'2019'!$H:$H),IFERROR(_xlfn.XLOOKUP($G899,'2024'!$G:$G,'2024'!$H:$H),IFERROR(_xlfn.XLOOKUP($G899,'2025'!$G:$G,'2025'!$H:$H),IFERROR(_xlfn.XLOOKUP($G899,'2026'!$G:$G,'2026'!$H:$H),""))))))))))</f>
        <v>DEPUTADO FEDERAL</v>
      </c>
      <c r="I899" s="9" t="s">
        <v>159</v>
      </c>
      <c r="J899" s="9" t="s">
        <v>160</v>
      </c>
      <c r="K899" s="9" t="s">
        <v>40</v>
      </c>
      <c r="L899" s="9" t="s">
        <v>41</v>
      </c>
      <c r="M899" s="9" t="s">
        <v>59</v>
      </c>
      <c r="N899" s="9" t="s">
        <v>5252</v>
      </c>
      <c r="O899" s="9" t="s">
        <v>118</v>
      </c>
      <c r="P899" s="9" t="s">
        <v>45</v>
      </c>
      <c r="Q899" s="9" t="s">
        <v>46</v>
      </c>
      <c r="R899" s="9" t="s">
        <v>47</v>
      </c>
      <c r="S899" s="9" t="s">
        <v>5210</v>
      </c>
      <c r="T899" s="9" t="s">
        <v>75</v>
      </c>
      <c r="U899" s="9" t="s">
        <v>76</v>
      </c>
      <c r="V899" s="9" t="s">
        <v>75</v>
      </c>
      <c r="W899" s="9" t="s">
        <v>51</v>
      </c>
      <c r="X899" s="9" t="s">
        <v>102</v>
      </c>
      <c r="Y899" s="9" t="s">
        <v>53</v>
      </c>
      <c r="Z899" s="9" t="s">
        <v>54</v>
      </c>
      <c r="AA899" s="9" t="s">
        <v>55</v>
      </c>
      <c r="AB899" s="9" t="s">
        <v>5248</v>
      </c>
      <c r="AC899" s="12">
        <v>500000</v>
      </c>
      <c r="AD899" s="6"/>
      <c r="AE899" s="10" t="str" cm="1">
        <f t="array" aca="1" ref="AE899" ca="1">IFERROR(_xlfn.XLOOKUP(MID(CELL("filename",$A$1),FIND("]",CELL("filename",$A$1))+1,255)&amp;"|"&amp;$C899,Fonte_OM_Objeto!$G:$G,Fonte_OM_Objeto!$J:$J),"")</f>
        <v/>
      </c>
      <c r="AF899" s="10" t="str" cm="1">
        <f t="array" aca="1" ref="AF899" ca="1">IFERROR(_xlfn.XLOOKUP(MID(CELL("filename",$A$1),FIND("]",CELL("filename",$A$1))+1,255)&amp;"|"&amp;$C899,Fonte_OM_Objeto!$G:$G,Fonte_OM_Objeto!$K:$K),"")</f>
        <v/>
      </c>
    </row>
    <row r="900" spans="1:32" s="1" customFormat="1" ht="19.7" customHeight="1" x14ac:dyDescent="0.2">
      <c r="A900" s="9" t="s">
        <v>30</v>
      </c>
      <c r="B900" s="9" t="s">
        <v>31</v>
      </c>
      <c r="C900" s="9" t="s">
        <v>5584</v>
      </c>
      <c r="D900" s="9" t="s">
        <v>33</v>
      </c>
      <c r="E900" s="9"/>
      <c r="F900" s="9" t="s">
        <v>2893</v>
      </c>
      <c r="G900" s="9" t="s">
        <v>2892</v>
      </c>
      <c r="H900" s="13" t="str">
        <f>IF($D900="BANCADA ESTADUAL (RP 7)","BANCADA ESTADUAL",IF($D900="RELATOR (RP 9)","COMISSÃO MISTA DO CONGRESSO",IFERROR(_xlfn.XLOOKUP($G900,$AH:$AH,$AI:$AI),IFERROR(_xlfn.XLOOKUP($G900,'2021'!$F:$F,'2021'!$G:$G),IFERROR(_xlfn.XLOOKUP($G900,'2022'!$G:$G,'2022'!$H:$H),IFERROR(_xlfn.XLOOKUP($G900,'2023'!$G:$G,'2023'!$H:$H),IFERROR(_xlfn.XLOOKUP($G900,'2019'!$G:$G,'2019'!$H:$H),IFERROR(_xlfn.XLOOKUP($G900,'2024'!$G:$G,'2024'!$H:$H),IFERROR(_xlfn.XLOOKUP($G900,'2025'!$G:$G,'2025'!$H:$H),IFERROR(_xlfn.XLOOKUP($G900,'2026'!$G:$G,'2026'!$H:$H),""))))))))))</f>
        <v>DEPUTADO FEDERAL</v>
      </c>
      <c r="I900" s="9" t="s">
        <v>159</v>
      </c>
      <c r="J900" s="9" t="s">
        <v>160</v>
      </c>
      <c r="K900" s="9" t="s">
        <v>40</v>
      </c>
      <c r="L900" s="9" t="s">
        <v>41</v>
      </c>
      <c r="M900" s="9" t="s">
        <v>42</v>
      </c>
      <c r="N900" s="9" t="s">
        <v>5257</v>
      </c>
      <c r="O900" s="9" t="s">
        <v>1047</v>
      </c>
      <c r="P900" s="9" t="s">
        <v>45</v>
      </c>
      <c r="Q900" s="9" t="s">
        <v>46</v>
      </c>
      <c r="R900" s="9" t="s">
        <v>47</v>
      </c>
      <c r="S900" s="9" t="s">
        <v>5210</v>
      </c>
      <c r="T900" s="9" t="s">
        <v>166</v>
      </c>
      <c r="U900" s="9" t="s">
        <v>159</v>
      </c>
      <c r="V900" s="9" t="s">
        <v>5583</v>
      </c>
      <c r="W900" s="9" t="s">
        <v>51</v>
      </c>
      <c r="X900" s="9" t="s">
        <v>102</v>
      </c>
      <c r="Y900" s="9" t="s">
        <v>53</v>
      </c>
      <c r="Z900" s="9" t="s">
        <v>5207</v>
      </c>
      <c r="AA900" s="9" t="s">
        <v>55</v>
      </c>
      <c r="AB900" s="9" t="s">
        <v>5248</v>
      </c>
      <c r="AC900" s="12">
        <v>100000</v>
      </c>
      <c r="AD900" s="6"/>
      <c r="AE900" s="10" t="str" cm="1">
        <f t="array" aca="1" ref="AE900" ca="1">IFERROR(_xlfn.XLOOKUP(MID(CELL("filename",$A$1),FIND("]",CELL("filename",$A$1))+1,255)&amp;"|"&amp;$C900,Fonte_OM_Objeto!$G:$G,Fonte_OM_Objeto!$J:$J),"")</f>
        <v>14º R C MEC</v>
      </c>
      <c r="AF900" s="10" t="str" cm="1">
        <f t="array" aca="1" ref="AF900" ca="1">IFERROR(_xlfn.XLOOKUP(MID(CELL("filename",$A$1),FIND("]",CELL("filename",$A$1))+1,255)&amp;"|"&amp;$C900,Fonte_OM_Objeto!$G:$G,Fonte_OM_Objeto!$K:$K),"")</f>
        <v>Adequar a rede lógica existente</v>
      </c>
    </row>
    <row r="901" spans="1:32" s="1" customFormat="1" ht="19.7" customHeight="1" x14ac:dyDescent="0.2">
      <c r="A901" s="9" t="s">
        <v>30</v>
      </c>
      <c r="B901" s="9" t="s">
        <v>31</v>
      </c>
      <c r="C901" s="9" t="s">
        <v>5584</v>
      </c>
      <c r="D901" s="9" t="s">
        <v>33</v>
      </c>
      <c r="E901" s="9"/>
      <c r="F901" s="9" t="s">
        <v>2893</v>
      </c>
      <c r="G901" s="9" t="s">
        <v>2892</v>
      </c>
      <c r="H901" s="13" t="str">
        <f>IF($D901="BANCADA ESTADUAL (RP 7)","BANCADA ESTADUAL",IF($D901="RELATOR (RP 9)","COMISSÃO MISTA DO CONGRESSO",IFERROR(_xlfn.XLOOKUP($G901,$AH:$AH,$AI:$AI),IFERROR(_xlfn.XLOOKUP($G901,'2021'!$F:$F,'2021'!$G:$G),IFERROR(_xlfn.XLOOKUP($G901,'2022'!$G:$G,'2022'!$H:$H),IFERROR(_xlfn.XLOOKUP($G901,'2023'!$G:$G,'2023'!$H:$H),IFERROR(_xlfn.XLOOKUP($G901,'2019'!$G:$G,'2019'!$H:$H),IFERROR(_xlfn.XLOOKUP($G901,'2024'!$G:$G,'2024'!$H:$H),IFERROR(_xlfn.XLOOKUP($G901,'2025'!$G:$G,'2025'!$H:$H),IFERROR(_xlfn.XLOOKUP($G901,'2026'!$G:$G,'2026'!$H:$H),""))))))))))</f>
        <v>DEPUTADO FEDERAL</v>
      </c>
      <c r="I901" s="9" t="s">
        <v>159</v>
      </c>
      <c r="J901" s="9" t="s">
        <v>160</v>
      </c>
      <c r="K901" s="9" t="s">
        <v>40</v>
      </c>
      <c r="L901" s="9" t="s">
        <v>41</v>
      </c>
      <c r="M901" s="9" t="s">
        <v>42</v>
      </c>
      <c r="N901" s="9" t="s">
        <v>5257</v>
      </c>
      <c r="O901" s="9" t="s">
        <v>1047</v>
      </c>
      <c r="P901" s="9" t="s">
        <v>45</v>
      </c>
      <c r="Q901" s="9" t="s">
        <v>46</v>
      </c>
      <c r="R901" s="9" t="s">
        <v>47</v>
      </c>
      <c r="S901" s="9" t="s">
        <v>5210</v>
      </c>
      <c r="T901" s="9" t="s">
        <v>166</v>
      </c>
      <c r="U901" s="9" t="s">
        <v>159</v>
      </c>
      <c r="V901" s="9" t="s">
        <v>5583</v>
      </c>
      <c r="W901" s="9" t="s">
        <v>51</v>
      </c>
      <c r="X901" s="9" t="s">
        <v>52</v>
      </c>
      <c r="Y901" s="9" t="s">
        <v>53</v>
      </c>
      <c r="Z901" s="9" t="s">
        <v>5207</v>
      </c>
      <c r="AA901" s="9" t="s">
        <v>55</v>
      </c>
      <c r="AB901" s="9" t="s">
        <v>5248</v>
      </c>
      <c r="AC901" s="12">
        <v>150000</v>
      </c>
      <c r="AD901" s="6"/>
      <c r="AE901" s="10" t="str" cm="1">
        <f t="array" aca="1" ref="AE901" ca="1">IFERROR(_xlfn.XLOOKUP(MID(CELL("filename",$A$1),FIND("]",CELL("filename",$A$1))+1,255)&amp;"|"&amp;$C901,Fonte_OM_Objeto!$G:$G,Fonte_OM_Objeto!$J:$J),"")</f>
        <v>14º R C MEC</v>
      </c>
      <c r="AF901" s="10" t="str" cm="1">
        <f t="array" aca="1" ref="AF901" ca="1">IFERROR(_xlfn.XLOOKUP(MID(CELL("filename",$A$1),FIND("]",CELL("filename",$A$1))+1,255)&amp;"|"&amp;$C901,Fonte_OM_Objeto!$G:$G,Fonte_OM_Objeto!$K:$K),"")</f>
        <v>Adequar a rede lógica existente</v>
      </c>
    </row>
    <row r="902" spans="1:32" s="1" customFormat="1" ht="19.7" customHeight="1" x14ac:dyDescent="0.2">
      <c r="A902" s="9" t="s">
        <v>30</v>
      </c>
      <c r="B902" s="9" t="s">
        <v>31</v>
      </c>
      <c r="C902" s="9" t="s">
        <v>2906</v>
      </c>
      <c r="D902" s="9" t="s">
        <v>33</v>
      </c>
      <c r="E902" s="9"/>
      <c r="F902" s="9" t="s">
        <v>2893</v>
      </c>
      <c r="G902" s="9" t="s">
        <v>2892</v>
      </c>
      <c r="H902" s="13" t="str">
        <f>IF($D902="BANCADA ESTADUAL (RP 7)","BANCADA ESTADUAL",IF($D902="RELATOR (RP 9)","COMISSÃO MISTA DO CONGRESSO",IFERROR(_xlfn.XLOOKUP($G902,$AH:$AH,$AI:$AI),IFERROR(_xlfn.XLOOKUP($G902,'2021'!$F:$F,'2021'!$G:$G),IFERROR(_xlfn.XLOOKUP($G902,'2022'!$G:$G,'2022'!$H:$H),IFERROR(_xlfn.XLOOKUP($G902,'2023'!$G:$G,'2023'!$H:$H),IFERROR(_xlfn.XLOOKUP($G902,'2019'!$G:$G,'2019'!$H:$H),IFERROR(_xlfn.XLOOKUP($G902,'2024'!$G:$G,'2024'!$H:$H),IFERROR(_xlfn.XLOOKUP($G902,'2025'!$G:$G,'2025'!$H:$H),IFERROR(_xlfn.XLOOKUP($G902,'2026'!$G:$G,'2026'!$H:$H),""))))))))))</f>
        <v>DEPUTADO FEDERAL</v>
      </c>
      <c r="I902" s="9" t="s">
        <v>159</v>
      </c>
      <c r="J902" s="9" t="s">
        <v>160</v>
      </c>
      <c r="K902" s="9" t="s">
        <v>40</v>
      </c>
      <c r="L902" s="9" t="s">
        <v>41</v>
      </c>
      <c r="M902" s="9" t="s">
        <v>42</v>
      </c>
      <c r="N902" s="9" t="s">
        <v>5257</v>
      </c>
      <c r="O902" s="9" t="s">
        <v>5561</v>
      </c>
      <c r="P902" s="9" t="s">
        <v>45</v>
      </c>
      <c r="Q902" s="9" t="s">
        <v>46</v>
      </c>
      <c r="R902" s="9" t="s">
        <v>47</v>
      </c>
      <c r="S902" s="9" t="s">
        <v>5210</v>
      </c>
      <c r="T902" s="9" t="s">
        <v>5560</v>
      </c>
      <c r="U902" s="9" t="s">
        <v>159</v>
      </c>
      <c r="V902" s="9" t="s">
        <v>5559</v>
      </c>
      <c r="W902" s="9" t="s">
        <v>51</v>
      </c>
      <c r="X902" s="9" t="s">
        <v>102</v>
      </c>
      <c r="Y902" s="9" t="s">
        <v>53</v>
      </c>
      <c r="Z902" s="9" t="s">
        <v>5207</v>
      </c>
      <c r="AA902" s="9" t="s">
        <v>55</v>
      </c>
      <c r="AB902" s="9" t="s">
        <v>5248</v>
      </c>
      <c r="AC902" s="12">
        <v>50000</v>
      </c>
      <c r="AD902" s="6"/>
      <c r="AE902" s="10" t="str" cm="1">
        <f t="array" aca="1" ref="AE902" ca="1">IFERROR(_xlfn.XLOOKUP(MID(CELL("filename",$A$1),FIND("]",CELL("filename",$A$1))+1,255)&amp;"|"&amp;$C902,Fonte_OM_Objeto!$G:$G,Fonte_OM_Objeto!$J:$J),"")</f>
        <v>63º Batalhão de Infantaria - Tubarão - SC</v>
      </c>
      <c r="AF902" s="10" t="str" cm="1">
        <f t="array" aca="1" ref="AF902" ca="1">IFERROR(_xlfn.XLOOKUP(MID(CELL("filename",$A$1),FIND("]",CELL("filename",$A$1))+1,255)&amp;"|"&amp;$C902,Fonte_OM_Objeto!$G:$G,Fonte_OM_Objeto!$K:$K),"")</f>
        <v>Adequar a rede lógica existente</v>
      </c>
    </row>
    <row r="903" spans="1:32" s="1" customFormat="1" ht="19.7" customHeight="1" x14ac:dyDescent="0.2">
      <c r="A903" s="9" t="s">
        <v>30</v>
      </c>
      <c r="B903" s="9" t="s">
        <v>31</v>
      </c>
      <c r="C903" s="9" t="s">
        <v>2906</v>
      </c>
      <c r="D903" s="9" t="s">
        <v>33</v>
      </c>
      <c r="E903" s="9"/>
      <c r="F903" s="9" t="s">
        <v>2893</v>
      </c>
      <c r="G903" s="9" t="s">
        <v>2892</v>
      </c>
      <c r="H903" s="13" t="str">
        <f>IF($D903="BANCADA ESTADUAL (RP 7)","BANCADA ESTADUAL",IF($D903="RELATOR (RP 9)","COMISSÃO MISTA DO CONGRESSO",IFERROR(_xlfn.XLOOKUP($G903,$AH:$AH,$AI:$AI),IFERROR(_xlfn.XLOOKUP($G903,'2021'!$F:$F,'2021'!$G:$G),IFERROR(_xlfn.XLOOKUP($G903,'2022'!$G:$G,'2022'!$H:$H),IFERROR(_xlfn.XLOOKUP($G903,'2023'!$G:$G,'2023'!$H:$H),IFERROR(_xlfn.XLOOKUP($G903,'2019'!$G:$G,'2019'!$H:$H),IFERROR(_xlfn.XLOOKUP($G903,'2024'!$G:$G,'2024'!$H:$H),IFERROR(_xlfn.XLOOKUP($G903,'2025'!$G:$G,'2025'!$H:$H),IFERROR(_xlfn.XLOOKUP($G903,'2026'!$G:$G,'2026'!$H:$H),""))))))))))</f>
        <v>DEPUTADO FEDERAL</v>
      </c>
      <c r="I903" s="9" t="s">
        <v>159</v>
      </c>
      <c r="J903" s="9" t="s">
        <v>160</v>
      </c>
      <c r="K903" s="9" t="s">
        <v>40</v>
      </c>
      <c r="L903" s="9" t="s">
        <v>41</v>
      </c>
      <c r="M903" s="9" t="s">
        <v>42</v>
      </c>
      <c r="N903" s="9" t="s">
        <v>5257</v>
      </c>
      <c r="O903" s="9" t="s">
        <v>5561</v>
      </c>
      <c r="P903" s="9" t="s">
        <v>45</v>
      </c>
      <c r="Q903" s="9" t="s">
        <v>46</v>
      </c>
      <c r="R903" s="9" t="s">
        <v>47</v>
      </c>
      <c r="S903" s="9" t="s">
        <v>5210</v>
      </c>
      <c r="T903" s="9" t="s">
        <v>5560</v>
      </c>
      <c r="U903" s="9" t="s">
        <v>159</v>
      </c>
      <c r="V903" s="9" t="s">
        <v>5559</v>
      </c>
      <c r="W903" s="9" t="s">
        <v>51</v>
      </c>
      <c r="X903" s="9" t="s">
        <v>52</v>
      </c>
      <c r="Y903" s="9" t="s">
        <v>53</v>
      </c>
      <c r="Z903" s="9" t="s">
        <v>5207</v>
      </c>
      <c r="AA903" s="9" t="s">
        <v>55</v>
      </c>
      <c r="AB903" s="9" t="s">
        <v>5248</v>
      </c>
      <c r="AC903" s="12">
        <v>100000</v>
      </c>
      <c r="AD903" s="6"/>
      <c r="AE903" s="10" t="str" cm="1">
        <f t="array" aca="1" ref="AE903" ca="1">IFERROR(_xlfn.XLOOKUP(MID(CELL("filename",$A$1),FIND("]",CELL("filename",$A$1))+1,255)&amp;"|"&amp;$C903,Fonte_OM_Objeto!$G:$G,Fonte_OM_Objeto!$J:$J),"")</f>
        <v>63º Batalhão de Infantaria - Tubarão - SC</v>
      </c>
      <c r="AF903" s="10" t="str" cm="1">
        <f t="array" aca="1" ref="AF903" ca="1">IFERROR(_xlfn.XLOOKUP(MID(CELL("filename",$A$1),FIND("]",CELL("filename",$A$1))+1,255)&amp;"|"&amp;$C903,Fonte_OM_Objeto!$G:$G,Fonte_OM_Objeto!$K:$K),"")</f>
        <v>Adequar a rede lógica existente</v>
      </c>
    </row>
    <row r="904" spans="1:32" s="1" customFormat="1" ht="19.7" customHeight="1" x14ac:dyDescent="0.2">
      <c r="A904" s="9" t="s">
        <v>30</v>
      </c>
      <c r="B904" s="9" t="s">
        <v>31</v>
      </c>
      <c r="C904" s="9" t="s">
        <v>4424</v>
      </c>
      <c r="D904" s="9" t="s">
        <v>33</v>
      </c>
      <c r="E904" s="9"/>
      <c r="F904" s="9" t="s">
        <v>2893</v>
      </c>
      <c r="G904" s="9" t="s">
        <v>2892</v>
      </c>
      <c r="H904" s="13" t="str">
        <f>IF($D904="BANCADA ESTADUAL (RP 7)","BANCADA ESTADUAL",IF($D904="RELATOR (RP 9)","COMISSÃO MISTA DO CONGRESSO",IFERROR(_xlfn.XLOOKUP($G904,$AH:$AH,$AI:$AI),IFERROR(_xlfn.XLOOKUP($G904,'2021'!$F:$F,'2021'!$G:$G),IFERROR(_xlfn.XLOOKUP($G904,'2022'!$G:$G,'2022'!$H:$H),IFERROR(_xlfn.XLOOKUP($G904,'2023'!$G:$G,'2023'!$H:$H),IFERROR(_xlfn.XLOOKUP($G904,'2019'!$G:$G,'2019'!$H:$H),IFERROR(_xlfn.XLOOKUP($G904,'2024'!$G:$G,'2024'!$H:$H),IFERROR(_xlfn.XLOOKUP($G904,'2025'!$G:$G,'2025'!$H:$H),IFERROR(_xlfn.XLOOKUP($G904,'2026'!$G:$G,'2026'!$H:$H),""))))))))))</f>
        <v>DEPUTADO FEDERAL</v>
      </c>
      <c r="I904" s="9" t="s">
        <v>159</v>
      </c>
      <c r="J904" s="9" t="s">
        <v>160</v>
      </c>
      <c r="K904" s="9" t="s">
        <v>40</v>
      </c>
      <c r="L904" s="9" t="s">
        <v>41</v>
      </c>
      <c r="M904" s="9" t="s">
        <v>42</v>
      </c>
      <c r="N904" s="9" t="s">
        <v>5257</v>
      </c>
      <c r="O904" s="9" t="s">
        <v>5582</v>
      </c>
      <c r="P904" s="9" t="s">
        <v>45</v>
      </c>
      <c r="Q904" s="9" t="s">
        <v>46</v>
      </c>
      <c r="R904" s="9" t="s">
        <v>47</v>
      </c>
      <c r="S904" s="9" t="s">
        <v>5210</v>
      </c>
      <c r="T904" s="9" t="s">
        <v>5581</v>
      </c>
      <c r="U904" s="9" t="s">
        <v>159</v>
      </c>
      <c r="V904" s="9" t="s">
        <v>5580</v>
      </c>
      <c r="W904" s="9" t="s">
        <v>51</v>
      </c>
      <c r="X904" s="9" t="s">
        <v>102</v>
      </c>
      <c r="Y904" s="9" t="s">
        <v>53</v>
      </c>
      <c r="Z904" s="9" t="s">
        <v>5207</v>
      </c>
      <c r="AA904" s="9" t="s">
        <v>55</v>
      </c>
      <c r="AB904" s="9" t="s">
        <v>5248</v>
      </c>
      <c r="AC904" s="12">
        <v>50000</v>
      </c>
      <c r="AD904" s="6"/>
      <c r="AE904" s="10" t="str" cm="1">
        <f t="array" aca="1" ref="AE904" ca="1">IFERROR(_xlfn.XLOOKUP(MID(CELL("filename",$A$1),FIND("]",CELL("filename",$A$1))+1,255)&amp;"|"&amp;$C904,Fonte_OM_Objeto!$G:$G,Fonte_OM_Objeto!$J:$J),"")</f>
        <v>62º Batalhão de Infantaria - Joinville - SC</v>
      </c>
      <c r="AF904" s="10" t="str" cm="1">
        <f t="array" aca="1" ref="AF904" ca="1">IFERROR(_xlfn.XLOOKUP(MID(CELL("filename",$A$1),FIND("]",CELL("filename",$A$1))+1,255)&amp;"|"&amp;$C904,Fonte_OM_Objeto!$G:$G,Fonte_OM_Objeto!$K:$K),"")</f>
        <v>Adequar a rede lógica existente</v>
      </c>
    </row>
    <row r="905" spans="1:32" s="1" customFormat="1" ht="19.7" customHeight="1" x14ac:dyDescent="0.2">
      <c r="A905" s="9" t="s">
        <v>30</v>
      </c>
      <c r="B905" s="9" t="s">
        <v>31</v>
      </c>
      <c r="C905" s="9" t="s">
        <v>4424</v>
      </c>
      <c r="D905" s="9" t="s">
        <v>33</v>
      </c>
      <c r="E905" s="9"/>
      <c r="F905" s="9" t="s">
        <v>2893</v>
      </c>
      <c r="G905" s="9" t="s">
        <v>2892</v>
      </c>
      <c r="H905" s="13" t="str">
        <f>IF($D905="BANCADA ESTADUAL (RP 7)","BANCADA ESTADUAL",IF($D905="RELATOR (RP 9)","COMISSÃO MISTA DO CONGRESSO",IFERROR(_xlfn.XLOOKUP($G905,$AH:$AH,$AI:$AI),IFERROR(_xlfn.XLOOKUP($G905,'2021'!$F:$F,'2021'!$G:$G),IFERROR(_xlfn.XLOOKUP($G905,'2022'!$G:$G,'2022'!$H:$H),IFERROR(_xlfn.XLOOKUP($G905,'2023'!$G:$G,'2023'!$H:$H),IFERROR(_xlfn.XLOOKUP($G905,'2019'!$G:$G,'2019'!$H:$H),IFERROR(_xlfn.XLOOKUP($G905,'2024'!$G:$G,'2024'!$H:$H),IFERROR(_xlfn.XLOOKUP($G905,'2025'!$G:$G,'2025'!$H:$H),IFERROR(_xlfn.XLOOKUP($G905,'2026'!$G:$G,'2026'!$H:$H),""))))))))))</f>
        <v>DEPUTADO FEDERAL</v>
      </c>
      <c r="I905" s="9" t="s">
        <v>159</v>
      </c>
      <c r="J905" s="9" t="s">
        <v>160</v>
      </c>
      <c r="K905" s="9" t="s">
        <v>40</v>
      </c>
      <c r="L905" s="9" t="s">
        <v>41</v>
      </c>
      <c r="M905" s="9" t="s">
        <v>42</v>
      </c>
      <c r="N905" s="9" t="s">
        <v>5257</v>
      </c>
      <c r="O905" s="9" t="s">
        <v>5582</v>
      </c>
      <c r="P905" s="9" t="s">
        <v>45</v>
      </c>
      <c r="Q905" s="9" t="s">
        <v>46</v>
      </c>
      <c r="R905" s="9" t="s">
        <v>47</v>
      </c>
      <c r="S905" s="9" t="s">
        <v>5210</v>
      </c>
      <c r="T905" s="9" t="s">
        <v>5581</v>
      </c>
      <c r="U905" s="9" t="s">
        <v>159</v>
      </c>
      <c r="V905" s="9" t="s">
        <v>5580</v>
      </c>
      <c r="W905" s="9" t="s">
        <v>51</v>
      </c>
      <c r="X905" s="9" t="s">
        <v>52</v>
      </c>
      <c r="Y905" s="9" t="s">
        <v>53</v>
      </c>
      <c r="Z905" s="9" t="s">
        <v>5207</v>
      </c>
      <c r="AA905" s="9" t="s">
        <v>55</v>
      </c>
      <c r="AB905" s="9" t="s">
        <v>5248</v>
      </c>
      <c r="AC905" s="12">
        <v>100000</v>
      </c>
      <c r="AD905" s="6"/>
      <c r="AE905" s="10" t="str" cm="1">
        <f t="array" aca="1" ref="AE905" ca="1">IFERROR(_xlfn.XLOOKUP(MID(CELL("filename",$A$1),FIND("]",CELL("filename",$A$1))+1,255)&amp;"|"&amp;$C905,Fonte_OM_Objeto!$G:$G,Fonte_OM_Objeto!$J:$J),"")</f>
        <v>62º Batalhão de Infantaria - Joinville - SC</v>
      </c>
      <c r="AF905" s="10" t="str" cm="1">
        <f t="array" aca="1" ref="AF905" ca="1">IFERROR(_xlfn.XLOOKUP(MID(CELL("filename",$A$1),FIND("]",CELL("filename",$A$1))+1,255)&amp;"|"&amp;$C905,Fonte_OM_Objeto!$G:$G,Fonte_OM_Objeto!$K:$K),"")</f>
        <v>Adequar a rede lógica existente</v>
      </c>
    </row>
    <row r="906" spans="1:32" s="1" customFormat="1" ht="19.7" customHeight="1" x14ac:dyDescent="0.2">
      <c r="A906" s="9" t="s">
        <v>30</v>
      </c>
      <c r="B906" s="9" t="s">
        <v>31</v>
      </c>
      <c r="C906" s="9" t="s">
        <v>4422</v>
      </c>
      <c r="D906" s="9" t="s">
        <v>33</v>
      </c>
      <c r="E906" s="9"/>
      <c r="F906" s="9" t="s">
        <v>2893</v>
      </c>
      <c r="G906" s="9" t="s">
        <v>2892</v>
      </c>
      <c r="H906" s="13" t="str">
        <f>IF($D906="BANCADA ESTADUAL (RP 7)","BANCADA ESTADUAL",IF($D906="RELATOR (RP 9)","COMISSÃO MISTA DO CONGRESSO",IFERROR(_xlfn.XLOOKUP($G906,$AH:$AH,$AI:$AI),IFERROR(_xlfn.XLOOKUP($G906,'2021'!$F:$F,'2021'!$G:$G),IFERROR(_xlfn.XLOOKUP($G906,'2022'!$G:$G,'2022'!$H:$H),IFERROR(_xlfn.XLOOKUP($G906,'2023'!$G:$G,'2023'!$H:$H),IFERROR(_xlfn.XLOOKUP($G906,'2019'!$G:$G,'2019'!$H:$H),IFERROR(_xlfn.XLOOKUP($G906,'2024'!$G:$G,'2024'!$H:$H),IFERROR(_xlfn.XLOOKUP($G906,'2025'!$G:$G,'2025'!$H:$H),IFERROR(_xlfn.XLOOKUP($G906,'2026'!$G:$G,'2026'!$H:$H),""))))))))))</f>
        <v>DEPUTADO FEDERAL</v>
      </c>
      <c r="I906" s="9" t="s">
        <v>159</v>
      </c>
      <c r="J906" s="9" t="s">
        <v>160</v>
      </c>
      <c r="K906" s="9" t="s">
        <v>40</v>
      </c>
      <c r="L906" s="9" t="s">
        <v>41</v>
      </c>
      <c r="M906" s="9" t="s">
        <v>42</v>
      </c>
      <c r="N906" s="9" t="s">
        <v>5257</v>
      </c>
      <c r="O906" s="9" t="s">
        <v>5579</v>
      </c>
      <c r="P906" s="9" t="s">
        <v>45</v>
      </c>
      <c r="Q906" s="9" t="s">
        <v>46</v>
      </c>
      <c r="R906" s="9" t="s">
        <v>47</v>
      </c>
      <c r="S906" s="9" t="s">
        <v>5210</v>
      </c>
      <c r="T906" s="9" t="s">
        <v>5578</v>
      </c>
      <c r="U906" s="9" t="s">
        <v>159</v>
      </c>
      <c r="V906" s="9" t="s">
        <v>5577</v>
      </c>
      <c r="W906" s="9" t="s">
        <v>51</v>
      </c>
      <c r="X906" s="9" t="s">
        <v>102</v>
      </c>
      <c r="Y906" s="9" t="s">
        <v>53</v>
      </c>
      <c r="Z906" s="9" t="s">
        <v>5207</v>
      </c>
      <c r="AA906" s="9" t="s">
        <v>55</v>
      </c>
      <c r="AB906" s="9" t="s">
        <v>5248</v>
      </c>
      <c r="AC906" s="12">
        <v>50000</v>
      </c>
      <c r="AD906" s="6"/>
      <c r="AE906" s="10" t="str" cm="1">
        <f t="array" aca="1" ref="AE906" ca="1">IFERROR(_xlfn.XLOOKUP(MID(CELL("filename",$A$1),FIND("]",CELL("filename",$A$1))+1,255)&amp;"|"&amp;$C906,Fonte_OM_Objeto!$G:$G,Fonte_OM_Objeto!$J:$J),"")</f>
        <v>1º Batalhão Ferroviário - Lages - SC</v>
      </c>
      <c r="AF906" s="10" t="str" cm="1">
        <f t="array" aca="1" ref="AF906" ca="1">IFERROR(_xlfn.XLOOKUP(MID(CELL("filename",$A$1),FIND("]",CELL("filename",$A$1))+1,255)&amp;"|"&amp;$C906,Fonte_OM_Objeto!$G:$G,Fonte_OM_Objeto!$K:$K),"")</f>
        <v>Adequar a rede lógica existente</v>
      </c>
    </row>
    <row r="907" spans="1:32" s="1" customFormat="1" ht="19.7" customHeight="1" x14ac:dyDescent="0.2">
      <c r="A907" s="9" t="s">
        <v>30</v>
      </c>
      <c r="B907" s="9" t="s">
        <v>31</v>
      </c>
      <c r="C907" s="9" t="s">
        <v>4422</v>
      </c>
      <c r="D907" s="9" t="s">
        <v>33</v>
      </c>
      <c r="E907" s="9"/>
      <c r="F907" s="9" t="s">
        <v>2893</v>
      </c>
      <c r="G907" s="9" t="s">
        <v>2892</v>
      </c>
      <c r="H907" s="13" t="str">
        <f>IF($D907="BANCADA ESTADUAL (RP 7)","BANCADA ESTADUAL",IF($D907="RELATOR (RP 9)","COMISSÃO MISTA DO CONGRESSO",IFERROR(_xlfn.XLOOKUP($G907,$AH:$AH,$AI:$AI),IFERROR(_xlfn.XLOOKUP($G907,'2021'!$F:$F,'2021'!$G:$G),IFERROR(_xlfn.XLOOKUP($G907,'2022'!$G:$G,'2022'!$H:$H),IFERROR(_xlfn.XLOOKUP($G907,'2023'!$G:$G,'2023'!$H:$H),IFERROR(_xlfn.XLOOKUP($G907,'2019'!$G:$G,'2019'!$H:$H),IFERROR(_xlfn.XLOOKUP($G907,'2024'!$G:$G,'2024'!$H:$H),IFERROR(_xlfn.XLOOKUP($G907,'2025'!$G:$G,'2025'!$H:$H),IFERROR(_xlfn.XLOOKUP($G907,'2026'!$G:$G,'2026'!$H:$H),""))))))))))</f>
        <v>DEPUTADO FEDERAL</v>
      </c>
      <c r="I907" s="9" t="s">
        <v>159</v>
      </c>
      <c r="J907" s="9" t="s">
        <v>160</v>
      </c>
      <c r="K907" s="9" t="s">
        <v>40</v>
      </c>
      <c r="L907" s="9" t="s">
        <v>41</v>
      </c>
      <c r="M907" s="9" t="s">
        <v>42</v>
      </c>
      <c r="N907" s="9" t="s">
        <v>5257</v>
      </c>
      <c r="O907" s="9" t="s">
        <v>5579</v>
      </c>
      <c r="P907" s="9" t="s">
        <v>45</v>
      </c>
      <c r="Q907" s="9" t="s">
        <v>46</v>
      </c>
      <c r="R907" s="9" t="s">
        <v>47</v>
      </c>
      <c r="S907" s="9" t="s">
        <v>5210</v>
      </c>
      <c r="T907" s="9" t="s">
        <v>5578</v>
      </c>
      <c r="U907" s="9" t="s">
        <v>159</v>
      </c>
      <c r="V907" s="9" t="s">
        <v>5577</v>
      </c>
      <c r="W907" s="9" t="s">
        <v>51</v>
      </c>
      <c r="X907" s="9" t="s">
        <v>52</v>
      </c>
      <c r="Y907" s="9" t="s">
        <v>53</v>
      </c>
      <c r="Z907" s="9" t="s">
        <v>5207</v>
      </c>
      <c r="AA907" s="9" t="s">
        <v>55</v>
      </c>
      <c r="AB907" s="9" t="s">
        <v>5248</v>
      </c>
      <c r="AC907" s="12">
        <v>100000</v>
      </c>
      <c r="AD907" s="6"/>
      <c r="AE907" s="10" t="str" cm="1">
        <f t="array" aca="1" ref="AE907" ca="1">IFERROR(_xlfn.XLOOKUP(MID(CELL("filename",$A$1),FIND("]",CELL("filename",$A$1))+1,255)&amp;"|"&amp;$C907,Fonte_OM_Objeto!$G:$G,Fonte_OM_Objeto!$J:$J),"")</f>
        <v>1º Batalhão Ferroviário - Lages - SC</v>
      </c>
      <c r="AF907" s="10" t="str" cm="1">
        <f t="array" aca="1" ref="AF907" ca="1">IFERROR(_xlfn.XLOOKUP(MID(CELL("filename",$A$1),FIND("]",CELL("filename",$A$1))+1,255)&amp;"|"&amp;$C907,Fonte_OM_Objeto!$G:$G,Fonte_OM_Objeto!$K:$K),"")</f>
        <v>Adequar a rede lógica existente</v>
      </c>
    </row>
    <row r="908" spans="1:32" s="1" customFormat="1" ht="19.7" customHeight="1" x14ac:dyDescent="0.2">
      <c r="A908" s="9" t="s">
        <v>30</v>
      </c>
      <c r="B908" s="9" t="s">
        <v>31</v>
      </c>
      <c r="C908" s="9" t="s">
        <v>2902</v>
      </c>
      <c r="D908" s="9" t="s">
        <v>33</v>
      </c>
      <c r="E908" s="9"/>
      <c r="F908" s="9" t="s">
        <v>2893</v>
      </c>
      <c r="G908" s="9" t="s">
        <v>2892</v>
      </c>
      <c r="H908" s="13" t="str">
        <f>IF($D908="BANCADA ESTADUAL (RP 7)","BANCADA ESTADUAL",IF($D908="RELATOR (RP 9)","COMISSÃO MISTA DO CONGRESSO",IFERROR(_xlfn.XLOOKUP($G908,$AH:$AH,$AI:$AI),IFERROR(_xlfn.XLOOKUP($G908,'2021'!$F:$F,'2021'!$G:$G),IFERROR(_xlfn.XLOOKUP($G908,'2022'!$G:$G,'2022'!$H:$H),IFERROR(_xlfn.XLOOKUP($G908,'2023'!$G:$G,'2023'!$H:$H),IFERROR(_xlfn.XLOOKUP($G908,'2019'!$G:$G,'2019'!$H:$H),IFERROR(_xlfn.XLOOKUP($G908,'2024'!$G:$G,'2024'!$H:$H),IFERROR(_xlfn.XLOOKUP($G908,'2025'!$G:$G,'2025'!$H:$H),IFERROR(_xlfn.XLOOKUP($G908,'2026'!$G:$G,'2026'!$H:$H),""))))))))))</f>
        <v>DEPUTADO FEDERAL</v>
      </c>
      <c r="I908" s="9" t="s">
        <v>159</v>
      </c>
      <c r="J908" s="9" t="s">
        <v>160</v>
      </c>
      <c r="K908" s="9" t="s">
        <v>40</v>
      </c>
      <c r="L908" s="9" t="s">
        <v>41</v>
      </c>
      <c r="M908" s="9" t="s">
        <v>408</v>
      </c>
      <c r="N908" s="9" t="s">
        <v>409</v>
      </c>
      <c r="O908" s="9" t="s">
        <v>2739</v>
      </c>
      <c r="P908" s="9" t="s">
        <v>45</v>
      </c>
      <c r="Q908" s="9" t="s">
        <v>411</v>
      </c>
      <c r="R908" s="9" t="s">
        <v>2353</v>
      </c>
      <c r="S908" s="9" t="s">
        <v>5211</v>
      </c>
      <c r="T908" s="9" t="s">
        <v>75</v>
      </c>
      <c r="U908" s="9" t="s">
        <v>76</v>
      </c>
      <c r="V908" s="9" t="s">
        <v>75</v>
      </c>
      <c r="W908" s="9" t="s">
        <v>51</v>
      </c>
      <c r="X908" s="9" t="s">
        <v>102</v>
      </c>
      <c r="Y908" s="9" t="s">
        <v>53</v>
      </c>
      <c r="Z908" s="9" t="s">
        <v>5207</v>
      </c>
      <c r="AA908" s="9" t="s">
        <v>55</v>
      </c>
      <c r="AB908" s="9" t="s">
        <v>5248</v>
      </c>
      <c r="AC908" s="12">
        <v>100000</v>
      </c>
      <c r="AD908" s="6"/>
      <c r="AE908" s="10" t="str" cm="1">
        <f t="array" aca="1" ref="AE908" ca="1">IFERROR(_xlfn.XLOOKUP(MID(CELL("filename",$A$1),FIND("]",CELL("filename",$A$1))+1,255)&amp;"|"&amp;$C908,Fonte_OM_Objeto!$G:$G,Fonte_OM_Objeto!$J:$J),"")</f>
        <v/>
      </c>
      <c r="AF908" s="10" t="str" cm="1">
        <f t="array" aca="1" ref="AF908" ca="1">IFERROR(_xlfn.XLOOKUP(MID(CELL("filename",$A$1),FIND("]",CELL("filename",$A$1))+1,255)&amp;"|"&amp;$C908,Fonte_OM_Objeto!$G:$G,Fonte_OM_Objeto!$K:$K),"")</f>
        <v/>
      </c>
    </row>
    <row r="909" spans="1:32" s="1" customFormat="1" ht="19.7" customHeight="1" x14ac:dyDescent="0.2">
      <c r="A909" s="9" t="s">
        <v>30</v>
      </c>
      <c r="B909" s="9" t="s">
        <v>31</v>
      </c>
      <c r="C909" s="9" t="s">
        <v>4419</v>
      </c>
      <c r="D909" s="9" t="s">
        <v>33</v>
      </c>
      <c r="E909" s="9"/>
      <c r="F909" s="9" t="s">
        <v>2893</v>
      </c>
      <c r="G909" s="9" t="s">
        <v>2892</v>
      </c>
      <c r="H909" s="13" t="str">
        <f>IF($D909="BANCADA ESTADUAL (RP 7)","BANCADA ESTADUAL",IF($D909="RELATOR (RP 9)","COMISSÃO MISTA DO CONGRESSO",IFERROR(_xlfn.XLOOKUP($G909,$AH:$AH,$AI:$AI),IFERROR(_xlfn.XLOOKUP($G909,'2021'!$F:$F,'2021'!$G:$G),IFERROR(_xlfn.XLOOKUP($G909,'2022'!$G:$G,'2022'!$H:$H),IFERROR(_xlfn.XLOOKUP($G909,'2023'!$G:$G,'2023'!$H:$H),IFERROR(_xlfn.XLOOKUP($G909,'2019'!$G:$G,'2019'!$H:$H),IFERROR(_xlfn.XLOOKUP($G909,'2024'!$G:$G,'2024'!$H:$H),IFERROR(_xlfn.XLOOKUP($G909,'2025'!$G:$G,'2025'!$H:$H),IFERROR(_xlfn.XLOOKUP($G909,'2026'!$G:$G,'2026'!$H:$H),""))))))))))</f>
        <v>DEPUTADO FEDERAL</v>
      </c>
      <c r="I909" s="9" t="s">
        <v>159</v>
      </c>
      <c r="J909" s="9" t="s">
        <v>160</v>
      </c>
      <c r="K909" s="9" t="s">
        <v>40</v>
      </c>
      <c r="L909" s="9" t="s">
        <v>41</v>
      </c>
      <c r="M909" s="9" t="s">
        <v>97</v>
      </c>
      <c r="N909" s="9" t="s">
        <v>5264</v>
      </c>
      <c r="O909" s="9" t="s">
        <v>130</v>
      </c>
      <c r="P909" s="9" t="s">
        <v>45</v>
      </c>
      <c r="Q909" s="9" t="s">
        <v>109</v>
      </c>
      <c r="R909" s="9" t="s">
        <v>47</v>
      </c>
      <c r="S909" s="9" t="s">
        <v>5267</v>
      </c>
      <c r="T909" s="9" t="s">
        <v>75</v>
      </c>
      <c r="U909" s="9" t="s">
        <v>76</v>
      </c>
      <c r="V909" s="9" t="s">
        <v>75</v>
      </c>
      <c r="W909" s="9" t="s">
        <v>111</v>
      </c>
      <c r="X909" s="9" t="s">
        <v>52</v>
      </c>
      <c r="Y909" s="9" t="s">
        <v>53</v>
      </c>
      <c r="Z909" s="9" t="s">
        <v>5207</v>
      </c>
      <c r="AA909" s="9" t="s">
        <v>55</v>
      </c>
      <c r="AB909" s="9" t="s">
        <v>5248</v>
      </c>
      <c r="AC909" s="12">
        <v>100000</v>
      </c>
      <c r="AD909" s="6"/>
      <c r="AE909" s="10" t="str" cm="1">
        <f t="array" aca="1" ref="AE909" ca="1">IFERROR(_xlfn.XLOOKUP(MID(CELL("filename",$A$1),FIND("]",CELL("filename",$A$1))+1,255)&amp;"|"&amp;$C909,Fonte_OM_Objeto!$G:$G,Fonte_OM_Objeto!$J:$J),"")</f>
        <v/>
      </c>
      <c r="AF909" s="10" t="str" cm="1">
        <f t="array" aca="1" ref="AF909" ca="1">IFERROR(_xlfn.XLOOKUP(MID(CELL("filename",$A$1),FIND("]",CELL("filename",$A$1))+1,255)&amp;"|"&amp;$C909,Fonte_OM_Objeto!$G:$G,Fonte_OM_Objeto!$K:$K),"")</f>
        <v/>
      </c>
    </row>
    <row r="910" spans="1:32" s="1" customFormat="1" ht="19.7" customHeight="1" x14ac:dyDescent="0.2">
      <c r="A910" s="9" t="s">
        <v>30</v>
      </c>
      <c r="B910" s="9" t="s">
        <v>31</v>
      </c>
      <c r="C910" s="9" t="s">
        <v>4417</v>
      </c>
      <c r="D910" s="9" t="s">
        <v>33</v>
      </c>
      <c r="E910" s="9"/>
      <c r="F910" s="9" t="s">
        <v>2893</v>
      </c>
      <c r="G910" s="9" t="s">
        <v>2892</v>
      </c>
      <c r="H910" s="13" t="str">
        <f>IF($D910="BANCADA ESTADUAL (RP 7)","BANCADA ESTADUAL",IF($D910="RELATOR (RP 9)","COMISSÃO MISTA DO CONGRESSO",IFERROR(_xlfn.XLOOKUP($G910,$AH:$AH,$AI:$AI),IFERROR(_xlfn.XLOOKUP($G910,'2021'!$F:$F,'2021'!$G:$G),IFERROR(_xlfn.XLOOKUP($G910,'2022'!$G:$G,'2022'!$H:$H),IFERROR(_xlfn.XLOOKUP($G910,'2023'!$G:$G,'2023'!$H:$H),IFERROR(_xlfn.XLOOKUP($G910,'2019'!$G:$G,'2019'!$H:$H),IFERROR(_xlfn.XLOOKUP($G910,'2024'!$G:$G,'2024'!$H:$H),IFERROR(_xlfn.XLOOKUP($G910,'2025'!$G:$G,'2025'!$H:$H),IFERROR(_xlfn.XLOOKUP($G910,'2026'!$G:$G,'2026'!$H:$H),""))))))))))</f>
        <v>DEPUTADO FEDERAL</v>
      </c>
      <c r="I910" s="9" t="s">
        <v>159</v>
      </c>
      <c r="J910" s="9" t="s">
        <v>160</v>
      </c>
      <c r="K910" s="9" t="s">
        <v>40</v>
      </c>
      <c r="L910" s="9" t="s">
        <v>41</v>
      </c>
      <c r="M910" s="9" t="s">
        <v>42</v>
      </c>
      <c r="N910" s="9" t="s">
        <v>5257</v>
      </c>
      <c r="O910" s="9" t="s">
        <v>5576</v>
      </c>
      <c r="P910" s="9" t="s">
        <v>45</v>
      </c>
      <c r="Q910" s="9" t="s">
        <v>46</v>
      </c>
      <c r="R910" s="9" t="s">
        <v>47</v>
      </c>
      <c r="S910" s="9" t="s">
        <v>5210</v>
      </c>
      <c r="T910" s="9" t="s">
        <v>5575</v>
      </c>
      <c r="U910" s="9" t="s">
        <v>159</v>
      </c>
      <c r="V910" s="9" t="s">
        <v>5563</v>
      </c>
      <c r="W910" s="9" t="s">
        <v>51</v>
      </c>
      <c r="X910" s="9" t="s">
        <v>102</v>
      </c>
      <c r="Y910" s="9" t="s">
        <v>53</v>
      </c>
      <c r="Z910" s="9" t="s">
        <v>5207</v>
      </c>
      <c r="AA910" s="9" t="s">
        <v>55</v>
      </c>
      <c r="AB910" s="9" t="s">
        <v>5248</v>
      </c>
      <c r="AC910" s="12">
        <v>50000</v>
      </c>
      <c r="AD910" s="6"/>
      <c r="AE910" s="10" t="str" cm="1">
        <f t="array" aca="1" ref="AE910" ca="1">IFERROR(_xlfn.XLOOKUP(MID(CELL("filename",$A$1),FIND("]",CELL("filename",$A$1))+1,255)&amp;"|"&amp;$C910,Fonte_OM_Objeto!$G:$G,Fonte_OM_Objeto!$J:$J),"")</f>
        <v>14ª Brigada de Infantaria Motorizada - Florianópolis - SC</v>
      </c>
      <c r="AF910" s="10" t="str" cm="1">
        <f t="array" aca="1" ref="AF910" ca="1">IFERROR(_xlfn.XLOOKUP(MID(CELL("filename",$A$1),FIND("]",CELL("filename",$A$1))+1,255)&amp;"|"&amp;$C910,Fonte_OM_Objeto!$G:$G,Fonte_OM_Objeto!$K:$K),"")</f>
        <v>Adequar a rede lógica existente</v>
      </c>
    </row>
    <row r="911" spans="1:32" s="1" customFormat="1" ht="19.7" customHeight="1" x14ac:dyDescent="0.2">
      <c r="A911" s="9" t="s">
        <v>30</v>
      </c>
      <c r="B911" s="9" t="s">
        <v>31</v>
      </c>
      <c r="C911" s="9" t="s">
        <v>4417</v>
      </c>
      <c r="D911" s="9" t="s">
        <v>33</v>
      </c>
      <c r="E911" s="9"/>
      <c r="F911" s="9" t="s">
        <v>2893</v>
      </c>
      <c r="G911" s="9" t="s">
        <v>2892</v>
      </c>
      <c r="H911" s="13" t="str">
        <f>IF($D911="BANCADA ESTADUAL (RP 7)","BANCADA ESTADUAL",IF($D911="RELATOR (RP 9)","COMISSÃO MISTA DO CONGRESSO",IFERROR(_xlfn.XLOOKUP($G911,$AH:$AH,$AI:$AI),IFERROR(_xlfn.XLOOKUP($G911,'2021'!$F:$F,'2021'!$G:$G),IFERROR(_xlfn.XLOOKUP($G911,'2022'!$G:$G,'2022'!$H:$H),IFERROR(_xlfn.XLOOKUP($G911,'2023'!$G:$G,'2023'!$H:$H),IFERROR(_xlfn.XLOOKUP($G911,'2019'!$G:$G,'2019'!$H:$H),IFERROR(_xlfn.XLOOKUP($G911,'2024'!$G:$G,'2024'!$H:$H),IFERROR(_xlfn.XLOOKUP($G911,'2025'!$G:$G,'2025'!$H:$H),IFERROR(_xlfn.XLOOKUP($G911,'2026'!$G:$G,'2026'!$H:$H),""))))))))))</f>
        <v>DEPUTADO FEDERAL</v>
      </c>
      <c r="I911" s="9" t="s">
        <v>159</v>
      </c>
      <c r="J911" s="9" t="s">
        <v>160</v>
      </c>
      <c r="K911" s="9" t="s">
        <v>40</v>
      </c>
      <c r="L911" s="9" t="s">
        <v>41</v>
      </c>
      <c r="M911" s="9" t="s">
        <v>42</v>
      </c>
      <c r="N911" s="9" t="s">
        <v>5257</v>
      </c>
      <c r="O911" s="9" t="s">
        <v>5576</v>
      </c>
      <c r="P911" s="9" t="s">
        <v>45</v>
      </c>
      <c r="Q911" s="9" t="s">
        <v>46</v>
      </c>
      <c r="R911" s="9" t="s">
        <v>47</v>
      </c>
      <c r="S911" s="9" t="s">
        <v>5210</v>
      </c>
      <c r="T911" s="9" t="s">
        <v>5575</v>
      </c>
      <c r="U911" s="9" t="s">
        <v>159</v>
      </c>
      <c r="V911" s="9" t="s">
        <v>5563</v>
      </c>
      <c r="W911" s="9" t="s">
        <v>51</v>
      </c>
      <c r="X911" s="9" t="s">
        <v>52</v>
      </c>
      <c r="Y911" s="9" t="s">
        <v>53</v>
      </c>
      <c r="Z911" s="9" t="s">
        <v>5207</v>
      </c>
      <c r="AA911" s="9" t="s">
        <v>55</v>
      </c>
      <c r="AB911" s="9" t="s">
        <v>5248</v>
      </c>
      <c r="AC911" s="12">
        <v>200000</v>
      </c>
      <c r="AD911" s="6"/>
      <c r="AE911" s="10" t="str" cm="1">
        <f t="array" aca="1" ref="AE911" ca="1">IFERROR(_xlfn.XLOOKUP(MID(CELL("filename",$A$1),FIND("]",CELL("filename",$A$1))+1,255)&amp;"|"&amp;$C911,Fonte_OM_Objeto!$G:$G,Fonte_OM_Objeto!$J:$J),"")</f>
        <v>14ª Brigada de Infantaria Motorizada - Florianópolis - SC</v>
      </c>
      <c r="AF911" s="10" t="str" cm="1">
        <f t="array" aca="1" ref="AF911" ca="1">IFERROR(_xlfn.XLOOKUP(MID(CELL("filename",$A$1),FIND("]",CELL("filename",$A$1))+1,255)&amp;"|"&amp;$C911,Fonte_OM_Objeto!$G:$G,Fonte_OM_Objeto!$K:$K),"")</f>
        <v>Adequar a rede lógica existente</v>
      </c>
    </row>
    <row r="912" spans="1:32" s="1" customFormat="1" ht="19.7" customHeight="1" x14ac:dyDescent="0.2">
      <c r="A912" s="9" t="s">
        <v>30</v>
      </c>
      <c r="B912" s="9" t="s">
        <v>31</v>
      </c>
      <c r="C912" s="9" t="s">
        <v>2900</v>
      </c>
      <c r="D912" s="9" t="s">
        <v>33</v>
      </c>
      <c r="E912" s="9"/>
      <c r="F912" s="9" t="s">
        <v>2893</v>
      </c>
      <c r="G912" s="9" t="s">
        <v>2892</v>
      </c>
      <c r="H912" s="13" t="str">
        <f>IF($D912="BANCADA ESTADUAL (RP 7)","BANCADA ESTADUAL",IF($D912="RELATOR (RP 9)","COMISSÃO MISTA DO CONGRESSO",IFERROR(_xlfn.XLOOKUP($G912,$AH:$AH,$AI:$AI),IFERROR(_xlfn.XLOOKUP($G912,'2021'!$F:$F,'2021'!$G:$G),IFERROR(_xlfn.XLOOKUP($G912,'2022'!$G:$G,'2022'!$H:$H),IFERROR(_xlfn.XLOOKUP($G912,'2023'!$G:$G,'2023'!$H:$H),IFERROR(_xlfn.XLOOKUP($G912,'2019'!$G:$G,'2019'!$H:$H),IFERROR(_xlfn.XLOOKUP($G912,'2024'!$G:$G,'2024'!$H:$H),IFERROR(_xlfn.XLOOKUP($G912,'2025'!$G:$G,'2025'!$H:$H),IFERROR(_xlfn.XLOOKUP($G912,'2026'!$G:$G,'2026'!$H:$H),""))))))))))</f>
        <v>DEPUTADO FEDERAL</v>
      </c>
      <c r="I912" s="9" t="s">
        <v>159</v>
      </c>
      <c r="J912" s="9" t="s">
        <v>160</v>
      </c>
      <c r="K912" s="9" t="s">
        <v>40</v>
      </c>
      <c r="L912" s="9" t="s">
        <v>41</v>
      </c>
      <c r="M912" s="9" t="s">
        <v>42</v>
      </c>
      <c r="N912" s="9" t="s">
        <v>5257</v>
      </c>
      <c r="O912" s="9" t="s">
        <v>5574</v>
      </c>
      <c r="P912" s="9" t="s">
        <v>45</v>
      </c>
      <c r="Q912" s="9" t="s">
        <v>84</v>
      </c>
      <c r="R912" s="9" t="s">
        <v>45</v>
      </c>
      <c r="S912" s="9" t="s">
        <v>5208</v>
      </c>
      <c r="T912" s="9" t="s">
        <v>5573</v>
      </c>
      <c r="U912" s="9" t="s">
        <v>159</v>
      </c>
      <c r="V912" s="9" t="s">
        <v>5572</v>
      </c>
      <c r="W912" s="9" t="s">
        <v>51</v>
      </c>
      <c r="X912" s="9" t="s">
        <v>52</v>
      </c>
      <c r="Y912" s="9" t="s">
        <v>53</v>
      </c>
      <c r="Z912" s="9" t="s">
        <v>5207</v>
      </c>
      <c r="AA912" s="9" t="s">
        <v>55</v>
      </c>
      <c r="AB912" s="9" t="s">
        <v>5248</v>
      </c>
      <c r="AC912" s="12">
        <v>700000</v>
      </c>
      <c r="AD912" s="6"/>
      <c r="AE912" s="10" t="str" cm="1">
        <f t="array" aca="1" ref="AE912" ca="1">IFERROR(_xlfn.XLOOKUP(MID(CELL("filename",$A$1),FIND("]",CELL("filename",$A$1))+1,255)&amp;"|"&amp;$C912,Fonte_OM_Objeto!$G:$G,Fonte_OM_Objeto!$J:$J),"")</f>
        <v>23º Batalhão de Infantaria - Blumenau - SC</v>
      </c>
      <c r="AF912" s="10" t="str" cm="1">
        <f t="array" aca="1" ref="AF912" ca="1">IFERROR(_xlfn.XLOOKUP(MID(CELL("filename",$A$1),FIND("]",CELL("filename",$A$1))+1,255)&amp;"|"&amp;$C912,Fonte_OM_Objeto!$G:$G,Fonte_OM_Objeto!$K:$K),"")</f>
        <v>Aquisição de Ônibus</v>
      </c>
    </row>
    <row r="913" spans="1:32" s="1" customFormat="1" ht="19.7" customHeight="1" x14ac:dyDescent="0.2">
      <c r="A913" s="9" t="s">
        <v>30</v>
      </c>
      <c r="B913" s="9" t="s">
        <v>31</v>
      </c>
      <c r="C913" s="9" t="s">
        <v>4412</v>
      </c>
      <c r="D913" s="9" t="s">
        <v>33</v>
      </c>
      <c r="E913" s="9"/>
      <c r="F913" s="9" t="s">
        <v>2893</v>
      </c>
      <c r="G913" s="9" t="s">
        <v>2892</v>
      </c>
      <c r="H913" s="13" t="str">
        <f>IF($D913="BANCADA ESTADUAL (RP 7)","BANCADA ESTADUAL",IF($D913="RELATOR (RP 9)","COMISSÃO MISTA DO CONGRESSO",IFERROR(_xlfn.XLOOKUP($G913,$AH:$AH,$AI:$AI),IFERROR(_xlfn.XLOOKUP($G913,'2021'!$F:$F,'2021'!$G:$G),IFERROR(_xlfn.XLOOKUP($G913,'2022'!$G:$G,'2022'!$H:$H),IFERROR(_xlfn.XLOOKUP($G913,'2023'!$G:$G,'2023'!$H:$H),IFERROR(_xlfn.XLOOKUP($G913,'2019'!$G:$G,'2019'!$H:$H),IFERROR(_xlfn.XLOOKUP($G913,'2024'!$G:$G,'2024'!$H:$H),IFERROR(_xlfn.XLOOKUP($G913,'2025'!$G:$G,'2025'!$H:$H),IFERROR(_xlfn.XLOOKUP($G913,'2026'!$G:$G,'2026'!$H:$H),""))))))))))</f>
        <v>DEPUTADO FEDERAL</v>
      </c>
      <c r="I913" s="9" t="s">
        <v>159</v>
      </c>
      <c r="J913" s="9" t="s">
        <v>160</v>
      </c>
      <c r="K913" s="9" t="s">
        <v>40</v>
      </c>
      <c r="L913" s="9" t="s">
        <v>41</v>
      </c>
      <c r="M913" s="9" t="s">
        <v>42</v>
      </c>
      <c r="N913" s="9" t="s">
        <v>5257</v>
      </c>
      <c r="O913" s="9" t="s">
        <v>5571</v>
      </c>
      <c r="P913" s="9" t="s">
        <v>45</v>
      </c>
      <c r="Q913" s="9" t="s">
        <v>46</v>
      </c>
      <c r="R913" s="9" t="s">
        <v>47</v>
      </c>
      <c r="S913" s="9" t="s">
        <v>5210</v>
      </c>
      <c r="T913" s="9" t="s">
        <v>5570</v>
      </c>
      <c r="U913" s="9" t="s">
        <v>159</v>
      </c>
      <c r="V913" s="9" t="s">
        <v>5569</v>
      </c>
      <c r="W913" s="9" t="s">
        <v>51</v>
      </c>
      <c r="X913" s="9" t="s">
        <v>102</v>
      </c>
      <c r="Y913" s="9" t="s">
        <v>53</v>
      </c>
      <c r="Z913" s="9" t="s">
        <v>5207</v>
      </c>
      <c r="AA913" s="9" t="s">
        <v>55</v>
      </c>
      <c r="AB913" s="9" t="s">
        <v>5248</v>
      </c>
      <c r="AC913" s="12">
        <v>50000</v>
      </c>
      <c r="AD913" s="6"/>
      <c r="AE913" s="10" t="str" cm="1">
        <f t="array" aca="1" ref="AE913" ca="1">IFERROR(_xlfn.XLOOKUP(MID(CELL("filename",$A$1),FIND("]",CELL("filename",$A$1))+1,255)&amp;"|"&amp;$C913,Fonte_OM_Objeto!$G:$G,Fonte_OM_Objeto!$J:$J),"")</f>
        <v>5º Batalhão de Engenharia de Combate Blindado - Porto União - SC</v>
      </c>
      <c r="AF913" s="10" t="str" cm="1">
        <f t="array" aca="1" ref="AF913" ca="1">IFERROR(_xlfn.XLOOKUP(MID(CELL("filename",$A$1),FIND("]",CELL("filename",$A$1))+1,255)&amp;"|"&amp;$C913,Fonte_OM_Objeto!$G:$G,Fonte_OM_Objeto!$K:$K),"")</f>
        <v>Adequar a rede lógica existente</v>
      </c>
    </row>
    <row r="914" spans="1:32" s="1" customFormat="1" ht="19.7" customHeight="1" x14ac:dyDescent="0.2">
      <c r="A914" s="9" t="s">
        <v>30</v>
      </c>
      <c r="B914" s="9" t="s">
        <v>31</v>
      </c>
      <c r="C914" s="9" t="s">
        <v>4412</v>
      </c>
      <c r="D914" s="9" t="s">
        <v>33</v>
      </c>
      <c r="E914" s="9"/>
      <c r="F914" s="9" t="s">
        <v>2893</v>
      </c>
      <c r="G914" s="9" t="s">
        <v>2892</v>
      </c>
      <c r="H914" s="13" t="str">
        <f>IF($D914="BANCADA ESTADUAL (RP 7)","BANCADA ESTADUAL",IF($D914="RELATOR (RP 9)","COMISSÃO MISTA DO CONGRESSO",IFERROR(_xlfn.XLOOKUP($G914,$AH:$AH,$AI:$AI),IFERROR(_xlfn.XLOOKUP($G914,'2021'!$F:$F,'2021'!$G:$G),IFERROR(_xlfn.XLOOKUP($G914,'2022'!$G:$G,'2022'!$H:$H),IFERROR(_xlfn.XLOOKUP($G914,'2023'!$G:$G,'2023'!$H:$H),IFERROR(_xlfn.XLOOKUP($G914,'2019'!$G:$G,'2019'!$H:$H),IFERROR(_xlfn.XLOOKUP($G914,'2024'!$G:$G,'2024'!$H:$H),IFERROR(_xlfn.XLOOKUP($G914,'2025'!$G:$G,'2025'!$H:$H),IFERROR(_xlfn.XLOOKUP($G914,'2026'!$G:$G,'2026'!$H:$H),""))))))))))</f>
        <v>DEPUTADO FEDERAL</v>
      </c>
      <c r="I914" s="9" t="s">
        <v>159</v>
      </c>
      <c r="J914" s="9" t="s">
        <v>160</v>
      </c>
      <c r="K914" s="9" t="s">
        <v>40</v>
      </c>
      <c r="L914" s="9" t="s">
        <v>41</v>
      </c>
      <c r="M914" s="9" t="s">
        <v>42</v>
      </c>
      <c r="N914" s="9" t="s">
        <v>5257</v>
      </c>
      <c r="O914" s="9" t="s">
        <v>5571</v>
      </c>
      <c r="P914" s="9" t="s">
        <v>45</v>
      </c>
      <c r="Q914" s="9" t="s">
        <v>46</v>
      </c>
      <c r="R914" s="9" t="s">
        <v>47</v>
      </c>
      <c r="S914" s="9" t="s">
        <v>5210</v>
      </c>
      <c r="T914" s="9" t="s">
        <v>5570</v>
      </c>
      <c r="U914" s="9" t="s">
        <v>159</v>
      </c>
      <c r="V914" s="9" t="s">
        <v>5569</v>
      </c>
      <c r="W914" s="9" t="s">
        <v>51</v>
      </c>
      <c r="X914" s="9" t="s">
        <v>52</v>
      </c>
      <c r="Y914" s="9" t="s">
        <v>53</v>
      </c>
      <c r="Z914" s="9" t="s">
        <v>5207</v>
      </c>
      <c r="AA914" s="9" t="s">
        <v>55</v>
      </c>
      <c r="AB914" s="9" t="s">
        <v>5248</v>
      </c>
      <c r="AC914" s="12">
        <v>100000</v>
      </c>
      <c r="AD914" s="6"/>
      <c r="AE914" s="10" t="str" cm="1">
        <f t="array" aca="1" ref="AE914" ca="1">IFERROR(_xlfn.XLOOKUP(MID(CELL("filename",$A$1),FIND("]",CELL("filename",$A$1))+1,255)&amp;"|"&amp;$C914,Fonte_OM_Objeto!$G:$G,Fonte_OM_Objeto!$J:$J),"")</f>
        <v>5º Batalhão de Engenharia de Combate Blindado - Porto União - SC</v>
      </c>
      <c r="AF914" s="10" t="str" cm="1">
        <f t="array" aca="1" ref="AF914" ca="1">IFERROR(_xlfn.XLOOKUP(MID(CELL("filename",$A$1),FIND("]",CELL("filename",$A$1))+1,255)&amp;"|"&amp;$C914,Fonte_OM_Objeto!$G:$G,Fonte_OM_Objeto!$K:$K),"")</f>
        <v>Adequar a rede lógica existente</v>
      </c>
    </row>
    <row r="915" spans="1:32" s="1" customFormat="1" ht="19.7" customHeight="1" x14ac:dyDescent="0.2">
      <c r="A915" s="9" t="s">
        <v>30</v>
      </c>
      <c r="B915" s="9" t="s">
        <v>31</v>
      </c>
      <c r="C915" s="9" t="s">
        <v>4410</v>
      </c>
      <c r="D915" s="9" t="s">
        <v>33</v>
      </c>
      <c r="E915" s="9"/>
      <c r="F915" s="9" t="s">
        <v>2893</v>
      </c>
      <c r="G915" s="9" t="s">
        <v>2892</v>
      </c>
      <c r="H915" s="13" t="str">
        <f>IF($D915="BANCADA ESTADUAL (RP 7)","BANCADA ESTADUAL",IF($D915="RELATOR (RP 9)","COMISSÃO MISTA DO CONGRESSO",IFERROR(_xlfn.XLOOKUP($G915,$AH:$AH,$AI:$AI),IFERROR(_xlfn.XLOOKUP($G915,'2021'!$F:$F,'2021'!$G:$G),IFERROR(_xlfn.XLOOKUP($G915,'2022'!$G:$G,'2022'!$H:$H),IFERROR(_xlfn.XLOOKUP($G915,'2023'!$G:$G,'2023'!$H:$H),IFERROR(_xlfn.XLOOKUP($G915,'2019'!$G:$G,'2019'!$H:$H),IFERROR(_xlfn.XLOOKUP($G915,'2024'!$G:$G,'2024'!$H:$H),IFERROR(_xlfn.XLOOKUP($G915,'2025'!$G:$G,'2025'!$H:$H),IFERROR(_xlfn.XLOOKUP($G915,'2026'!$G:$G,'2026'!$H:$H),""))))))))))</f>
        <v>DEPUTADO FEDERAL</v>
      </c>
      <c r="I915" s="9" t="s">
        <v>159</v>
      </c>
      <c r="J915" s="9" t="s">
        <v>160</v>
      </c>
      <c r="K915" s="9" t="s">
        <v>40</v>
      </c>
      <c r="L915" s="9" t="s">
        <v>41</v>
      </c>
      <c r="M915" s="9" t="s">
        <v>42</v>
      </c>
      <c r="N915" s="9" t="s">
        <v>5257</v>
      </c>
      <c r="O915" s="9" t="s">
        <v>5568</v>
      </c>
      <c r="P915" s="9" t="s">
        <v>45</v>
      </c>
      <c r="Q915" s="9" t="s">
        <v>46</v>
      </c>
      <c r="R915" s="9" t="s">
        <v>47</v>
      </c>
      <c r="S915" s="9" t="s">
        <v>5210</v>
      </c>
      <c r="T915" s="9" t="s">
        <v>5567</v>
      </c>
      <c r="U915" s="9" t="s">
        <v>159</v>
      </c>
      <c r="V915" s="9" t="s">
        <v>5566</v>
      </c>
      <c r="W915" s="9" t="s">
        <v>51</v>
      </c>
      <c r="X915" s="9" t="s">
        <v>102</v>
      </c>
      <c r="Y915" s="9" t="s">
        <v>53</v>
      </c>
      <c r="Z915" s="9" t="s">
        <v>5207</v>
      </c>
      <c r="AA915" s="9" t="s">
        <v>55</v>
      </c>
      <c r="AB915" s="9" t="s">
        <v>5248</v>
      </c>
      <c r="AC915" s="12">
        <v>50000</v>
      </c>
      <c r="AD915" s="6"/>
      <c r="AE915" s="10" t="str" cm="1">
        <f t="array" aca="1" ref="AE915" ca="1">IFERROR(_xlfn.XLOOKUP(MID(CELL("filename",$A$1),FIND("]",CELL("filename",$A$1))+1,255)&amp;"|"&amp;$C915,Fonte_OM_Objeto!$G:$G,Fonte_OM_Objeto!$J:$J),"")</f>
        <v>28º Grupo de Artilharia de Campanha - Criciúma - SC</v>
      </c>
      <c r="AF915" s="10" t="str" cm="1">
        <f t="array" aca="1" ref="AF915" ca="1">IFERROR(_xlfn.XLOOKUP(MID(CELL("filename",$A$1),FIND("]",CELL("filename",$A$1))+1,255)&amp;"|"&amp;$C915,Fonte_OM_Objeto!$G:$G,Fonte_OM_Objeto!$K:$K),"")</f>
        <v>Adequar a rede lógica existente</v>
      </c>
    </row>
    <row r="916" spans="1:32" s="1" customFormat="1" ht="19.7" customHeight="1" x14ac:dyDescent="0.2">
      <c r="A916" s="9" t="s">
        <v>30</v>
      </c>
      <c r="B916" s="9" t="s">
        <v>31</v>
      </c>
      <c r="C916" s="9" t="s">
        <v>4410</v>
      </c>
      <c r="D916" s="9" t="s">
        <v>33</v>
      </c>
      <c r="E916" s="9"/>
      <c r="F916" s="9" t="s">
        <v>2893</v>
      </c>
      <c r="G916" s="9" t="s">
        <v>2892</v>
      </c>
      <c r="H916" s="13" t="str">
        <f>IF($D916="BANCADA ESTADUAL (RP 7)","BANCADA ESTADUAL",IF($D916="RELATOR (RP 9)","COMISSÃO MISTA DO CONGRESSO",IFERROR(_xlfn.XLOOKUP($G916,$AH:$AH,$AI:$AI),IFERROR(_xlfn.XLOOKUP($G916,'2021'!$F:$F,'2021'!$G:$G),IFERROR(_xlfn.XLOOKUP($G916,'2022'!$G:$G,'2022'!$H:$H),IFERROR(_xlfn.XLOOKUP($G916,'2023'!$G:$G,'2023'!$H:$H),IFERROR(_xlfn.XLOOKUP($G916,'2019'!$G:$G,'2019'!$H:$H),IFERROR(_xlfn.XLOOKUP($G916,'2024'!$G:$G,'2024'!$H:$H),IFERROR(_xlfn.XLOOKUP($G916,'2025'!$G:$G,'2025'!$H:$H),IFERROR(_xlfn.XLOOKUP($G916,'2026'!$G:$G,'2026'!$H:$H),""))))))))))</f>
        <v>DEPUTADO FEDERAL</v>
      </c>
      <c r="I916" s="9" t="s">
        <v>159</v>
      </c>
      <c r="J916" s="9" t="s">
        <v>160</v>
      </c>
      <c r="K916" s="9" t="s">
        <v>40</v>
      </c>
      <c r="L916" s="9" t="s">
        <v>41</v>
      </c>
      <c r="M916" s="9" t="s">
        <v>42</v>
      </c>
      <c r="N916" s="9" t="s">
        <v>5257</v>
      </c>
      <c r="O916" s="9" t="s">
        <v>5568</v>
      </c>
      <c r="P916" s="9" t="s">
        <v>45</v>
      </c>
      <c r="Q916" s="9" t="s">
        <v>46</v>
      </c>
      <c r="R916" s="9" t="s">
        <v>47</v>
      </c>
      <c r="S916" s="9" t="s">
        <v>5210</v>
      </c>
      <c r="T916" s="9" t="s">
        <v>5567</v>
      </c>
      <c r="U916" s="9" t="s">
        <v>159</v>
      </c>
      <c r="V916" s="9" t="s">
        <v>5566</v>
      </c>
      <c r="W916" s="9" t="s">
        <v>51</v>
      </c>
      <c r="X916" s="9" t="s">
        <v>52</v>
      </c>
      <c r="Y916" s="9" t="s">
        <v>53</v>
      </c>
      <c r="Z916" s="9" t="s">
        <v>5207</v>
      </c>
      <c r="AA916" s="9" t="s">
        <v>55</v>
      </c>
      <c r="AB916" s="9" t="s">
        <v>5248</v>
      </c>
      <c r="AC916" s="12">
        <v>100000</v>
      </c>
      <c r="AD916" s="6"/>
      <c r="AE916" s="10" t="str" cm="1">
        <f t="array" aca="1" ref="AE916" ca="1">IFERROR(_xlfn.XLOOKUP(MID(CELL("filename",$A$1),FIND("]",CELL("filename",$A$1))+1,255)&amp;"|"&amp;$C916,Fonte_OM_Objeto!$G:$G,Fonte_OM_Objeto!$J:$J),"")</f>
        <v>28º Grupo de Artilharia de Campanha - Criciúma - SC</v>
      </c>
      <c r="AF916" s="10" t="str" cm="1">
        <f t="array" aca="1" ref="AF916" ca="1">IFERROR(_xlfn.XLOOKUP(MID(CELL("filename",$A$1),FIND("]",CELL("filename",$A$1))+1,255)&amp;"|"&amp;$C916,Fonte_OM_Objeto!$G:$G,Fonte_OM_Objeto!$K:$K),"")</f>
        <v>Adequar a rede lógica existente</v>
      </c>
    </row>
    <row r="917" spans="1:32" s="1" customFormat="1" ht="19.7" customHeight="1" x14ac:dyDescent="0.2">
      <c r="A917" s="9" t="s">
        <v>30</v>
      </c>
      <c r="B917" s="9" t="s">
        <v>31</v>
      </c>
      <c r="C917" s="9" t="s">
        <v>4405</v>
      </c>
      <c r="D917" s="9" t="s">
        <v>33</v>
      </c>
      <c r="E917" s="9"/>
      <c r="F917" s="9" t="s">
        <v>2893</v>
      </c>
      <c r="G917" s="9" t="s">
        <v>2892</v>
      </c>
      <c r="H917" s="13" t="str">
        <f>IF($D917="BANCADA ESTADUAL (RP 7)","BANCADA ESTADUAL",IF($D917="RELATOR (RP 9)","COMISSÃO MISTA DO CONGRESSO",IFERROR(_xlfn.XLOOKUP($G917,$AH:$AH,$AI:$AI),IFERROR(_xlfn.XLOOKUP($G917,'2021'!$F:$F,'2021'!$G:$G),IFERROR(_xlfn.XLOOKUP($G917,'2022'!$G:$G,'2022'!$H:$H),IFERROR(_xlfn.XLOOKUP($G917,'2023'!$G:$G,'2023'!$H:$H),IFERROR(_xlfn.XLOOKUP($G917,'2019'!$G:$G,'2019'!$H:$H),IFERROR(_xlfn.XLOOKUP($G917,'2024'!$G:$G,'2024'!$H:$H),IFERROR(_xlfn.XLOOKUP($G917,'2025'!$G:$G,'2025'!$H:$H),IFERROR(_xlfn.XLOOKUP($G917,'2026'!$G:$G,'2026'!$H:$H),""))))))))))</f>
        <v>DEPUTADO FEDERAL</v>
      </c>
      <c r="I917" s="9" t="s">
        <v>159</v>
      </c>
      <c r="J917" s="9" t="s">
        <v>160</v>
      </c>
      <c r="K917" s="9" t="s">
        <v>40</v>
      </c>
      <c r="L917" s="9" t="s">
        <v>41</v>
      </c>
      <c r="M917" s="9" t="s">
        <v>42</v>
      </c>
      <c r="N917" s="9" t="s">
        <v>5257</v>
      </c>
      <c r="O917" s="9" t="s">
        <v>5565</v>
      </c>
      <c r="P917" s="9" t="s">
        <v>45</v>
      </c>
      <c r="Q917" s="9" t="s">
        <v>46</v>
      </c>
      <c r="R917" s="9" t="s">
        <v>47</v>
      </c>
      <c r="S917" s="9" t="s">
        <v>5210</v>
      </c>
      <c r="T917" s="9" t="s">
        <v>5564</v>
      </c>
      <c r="U917" s="9" t="s">
        <v>159</v>
      </c>
      <c r="V917" s="9" t="s">
        <v>5563</v>
      </c>
      <c r="W917" s="9" t="s">
        <v>51</v>
      </c>
      <c r="X917" s="9" t="s">
        <v>102</v>
      </c>
      <c r="Y917" s="9" t="s">
        <v>53</v>
      </c>
      <c r="Z917" s="9" t="s">
        <v>54</v>
      </c>
      <c r="AA917" s="9" t="s">
        <v>55</v>
      </c>
      <c r="AB917" s="9" t="s">
        <v>5248</v>
      </c>
      <c r="AC917" s="12">
        <v>50000</v>
      </c>
      <c r="AD917" s="6"/>
      <c r="AE917" s="10" t="str" cm="1">
        <f t="array" aca="1" ref="AE917" ca="1">IFERROR(_xlfn.XLOOKUP(MID(CELL("filename",$A$1),FIND("]",CELL("filename",$A$1))+1,255)&amp;"|"&amp;$C917,Fonte_OM_Objeto!$G:$G,Fonte_OM_Objeto!$J:$J),"")</f>
        <v>63º Batalhão de Infantaria - Florianópolis - SC</v>
      </c>
      <c r="AF917" s="10" t="str" cm="1">
        <f t="array" aca="1" ref="AF917" ca="1">IFERROR(_xlfn.XLOOKUP(MID(CELL("filename",$A$1),FIND("]",CELL("filename",$A$1))+1,255)&amp;"|"&amp;$C917,Fonte_OM_Objeto!$G:$G,Fonte_OM_Objeto!$K:$K),"")</f>
        <v>Adequar a rede lógica existente</v>
      </c>
    </row>
    <row r="918" spans="1:32" s="1" customFormat="1" ht="19.7" customHeight="1" x14ac:dyDescent="0.2">
      <c r="A918" s="9" t="s">
        <v>30</v>
      </c>
      <c r="B918" s="9" t="s">
        <v>31</v>
      </c>
      <c r="C918" s="9" t="s">
        <v>4405</v>
      </c>
      <c r="D918" s="9" t="s">
        <v>33</v>
      </c>
      <c r="E918" s="9"/>
      <c r="F918" s="9" t="s">
        <v>2893</v>
      </c>
      <c r="G918" s="9" t="s">
        <v>2892</v>
      </c>
      <c r="H918" s="13" t="str">
        <f>IF($D918="BANCADA ESTADUAL (RP 7)","BANCADA ESTADUAL",IF($D918="RELATOR (RP 9)","COMISSÃO MISTA DO CONGRESSO",IFERROR(_xlfn.XLOOKUP($G918,$AH:$AH,$AI:$AI),IFERROR(_xlfn.XLOOKUP($G918,'2021'!$F:$F,'2021'!$G:$G),IFERROR(_xlfn.XLOOKUP($G918,'2022'!$G:$G,'2022'!$H:$H),IFERROR(_xlfn.XLOOKUP($G918,'2023'!$G:$G,'2023'!$H:$H),IFERROR(_xlfn.XLOOKUP($G918,'2019'!$G:$G,'2019'!$H:$H),IFERROR(_xlfn.XLOOKUP($G918,'2024'!$G:$G,'2024'!$H:$H),IFERROR(_xlfn.XLOOKUP($G918,'2025'!$G:$G,'2025'!$H:$H),IFERROR(_xlfn.XLOOKUP($G918,'2026'!$G:$G,'2026'!$H:$H),""))))))))))</f>
        <v>DEPUTADO FEDERAL</v>
      </c>
      <c r="I918" s="9" t="s">
        <v>159</v>
      </c>
      <c r="J918" s="9" t="s">
        <v>160</v>
      </c>
      <c r="K918" s="9" t="s">
        <v>40</v>
      </c>
      <c r="L918" s="9" t="s">
        <v>41</v>
      </c>
      <c r="M918" s="9" t="s">
        <v>42</v>
      </c>
      <c r="N918" s="9" t="s">
        <v>5257</v>
      </c>
      <c r="O918" s="9" t="s">
        <v>5565</v>
      </c>
      <c r="P918" s="9" t="s">
        <v>45</v>
      </c>
      <c r="Q918" s="9" t="s">
        <v>46</v>
      </c>
      <c r="R918" s="9" t="s">
        <v>47</v>
      </c>
      <c r="S918" s="9" t="s">
        <v>5210</v>
      </c>
      <c r="T918" s="9" t="s">
        <v>5564</v>
      </c>
      <c r="U918" s="9" t="s">
        <v>159</v>
      </c>
      <c r="V918" s="9" t="s">
        <v>5563</v>
      </c>
      <c r="W918" s="9" t="s">
        <v>51</v>
      </c>
      <c r="X918" s="9" t="s">
        <v>52</v>
      </c>
      <c r="Y918" s="9" t="s">
        <v>53</v>
      </c>
      <c r="Z918" s="9" t="s">
        <v>54</v>
      </c>
      <c r="AA918" s="9" t="s">
        <v>55</v>
      </c>
      <c r="AB918" s="9" t="s">
        <v>5248</v>
      </c>
      <c r="AC918" s="12">
        <v>100000</v>
      </c>
      <c r="AD918" s="6"/>
      <c r="AE918" s="10" t="str" cm="1">
        <f t="array" aca="1" ref="AE918" ca="1">IFERROR(_xlfn.XLOOKUP(MID(CELL("filename",$A$1),FIND("]",CELL("filename",$A$1))+1,255)&amp;"|"&amp;$C918,Fonte_OM_Objeto!$G:$G,Fonte_OM_Objeto!$J:$J),"")</f>
        <v>63º Batalhão de Infantaria - Florianópolis - SC</v>
      </c>
      <c r="AF918" s="10" t="str" cm="1">
        <f t="array" aca="1" ref="AF918" ca="1">IFERROR(_xlfn.XLOOKUP(MID(CELL("filename",$A$1),FIND("]",CELL("filename",$A$1))+1,255)&amp;"|"&amp;$C918,Fonte_OM_Objeto!$G:$G,Fonte_OM_Objeto!$K:$K),"")</f>
        <v>Adequar a rede lógica existente</v>
      </c>
    </row>
    <row r="919" spans="1:32" s="1" customFormat="1" ht="19.7" customHeight="1" x14ac:dyDescent="0.2">
      <c r="A919" s="9" t="s">
        <v>30</v>
      </c>
      <c r="B919" s="9" t="s">
        <v>31</v>
      </c>
      <c r="C919" s="9" t="s">
        <v>5562</v>
      </c>
      <c r="D919" s="9" t="s">
        <v>33</v>
      </c>
      <c r="E919" s="9"/>
      <c r="F919" s="9" t="s">
        <v>2893</v>
      </c>
      <c r="G919" s="9" t="s">
        <v>2892</v>
      </c>
      <c r="H919" s="13" t="str">
        <f>IF($D919="BANCADA ESTADUAL (RP 7)","BANCADA ESTADUAL",IF($D919="RELATOR (RP 9)","COMISSÃO MISTA DO CONGRESSO",IFERROR(_xlfn.XLOOKUP($G919,$AH:$AH,$AI:$AI),IFERROR(_xlfn.XLOOKUP($G919,'2021'!$F:$F,'2021'!$G:$G),IFERROR(_xlfn.XLOOKUP($G919,'2022'!$G:$G,'2022'!$H:$H),IFERROR(_xlfn.XLOOKUP($G919,'2023'!$G:$G,'2023'!$H:$H),IFERROR(_xlfn.XLOOKUP($G919,'2019'!$G:$G,'2019'!$H:$H),IFERROR(_xlfn.XLOOKUP($G919,'2024'!$G:$G,'2024'!$H:$H),IFERROR(_xlfn.XLOOKUP($G919,'2025'!$G:$G,'2025'!$H:$H),IFERROR(_xlfn.XLOOKUP($G919,'2026'!$G:$G,'2026'!$H:$H),""))))))))))</f>
        <v>DEPUTADO FEDERAL</v>
      </c>
      <c r="I919" s="9" t="s">
        <v>159</v>
      </c>
      <c r="J919" s="9" t="s">
        <v>160</v>
      </c>
      <c r="K919" s="9" t="s">
        <v>40</v>
      </c>
      <c r="L919" s="9" t="s">
        <v>41</v>
      </c>
      <c r="M919" s="9" t="s">
        <v>42</v>
      </c>
      <c r="N919" s="9" t="s">
        <v>5257</v>
      </c>
      <c r="O919" s="9" t="s">
        <v>5561</v>
      </c>
      <c r="P919" s="9" t="s">
        <v>45</v>
      </c>
      <c r="Q919" s="9" t="s">
        <v>46</v>
      </c>
      <c r="R919" s="9" t="s">
        <v>47</v>
      </c>
      <c r="S919" s="9" t="s">
        <v>5210</v>
      </c>
      <c r="T919" s="9" t="s">
        <v>5560</v>
      </c>
      <c r="U919" s="9" t="s">
        <v>159</v>
      </c>
      <c r="V919" s="9" t="s">
        <v>5559</v>
      </c>
      <c r="W919" s="9" t="s">
        <v>51</v>
      </c>
      <c r="X919" s="9" t="s">
        <v>102</v>
      </c>
      <c r="Y919" s="9" t="s">
        <v>53</v>
      </c>
      <c r="Z919" s="9" t="s">
        <v>5207</v>
      </c>
      <c r="AA919" s="9" t="s">
        <v>55</v>
      </c>
      <c r="AB919" s="9" t="s">
        <v>5248</v>
      </c>
      <c r="AC919" s="12">
        <v>40000</v>
      </c>
      <c r="AD919" s="6"/>
      <c r="AE919" s="10" t="str" cm="1">
        <f t="array" aca="1" ref="AE919" ca="1">IFERROR(_xlfn.XLOOKUP(MID(CELL("filename",$A$1),FIND("]",CELL("filename",$A$1))+1,255)&amp;"|"&amp;$C919,Fonte_OM_Objeto!$G:$G,Fonte_OM_Objeto!$J:$J),"")</f>
        <v>3ª Companhia do 63º Batalhão de Infantaria - Tubarão - SC</v>
      </c>
      <c r="AF919" s="10" t="str" cm="1">
        <f t="array" aca="1" ref="AF919" ca="1">IFERROR(_xlfn.XLOOKUP(MID(CELL("filename",$A$1),FIND("]",CELL("filename",$A$1))+1,255)&amp;"|"&amp;$C919,Fonte_OM_Objeto!$G:$G,Fonte_OM_Objeto!$K:$K),"")</f>
        <v>Aquisição de mobiliário.</v>
      </c>
    </row>
    <row r="920" spans="1:32" s="1" customFormat="1" ht="19.7" customHeight="1" x14ac:dyDescent="0.2">
      <c r="A920" s="9" t="s">
        <v>30</v>
      </c>
      <c r="B920" s="9" t="s">
        <v>31</v>
      </c>
      <c r="C920" s="9" t="s">
        <v>5562</v>
      </c>
      <c r="D920" s="9" t="s">
        <v>33</v>
      </c>
      <c r="E920" s="9"/>
      <c r="F920" s="9" t="s">
        <v>2893</v>
      </c>
      <c r="G920" s="9" t="s">
        <v>2892</v>
      </c>
      <c r="H920" s="13" t="str">
        <f>IF($D920="BANCADA ESTADUAL (RP 7)","BANCADA ESTADUAL",IF($D920="RELATOR (RP 9)","COMISSÃO MISTA DO CONGRESSO",IFERROR(_xlfn.XLOOKUP($G920,$AH:$AH,$AI:$AI),IFERROR(_xlfn.XLOOKUP($G920,'2021'!$F:$F,'2021'!$G:$G),IFERROR(_xlfn.XLOOKUP($G920,'2022'!$G:$G,'2022'!$H:$H),IFERROR(_xlfn.XLOOKUP($G920,'2023'!$G:$G,'2023'!$H:$H),IFERROR(_xlfn.XLOOKUP($G920,'2019'!$G:$G,'2019'!$H:$H),IFERROR(_xlfn.XLOOKUP($G920,'2024'!$G:$G,'2024'!$H:$H),IFERROR(_xlfn.XLOOKUP($G920,'2025'!$G:$G,'2025'!$H:$H),IFERROR(_xlfn.XLOOKUP($G920,'2026'!$G:$G,'2026'!$H:$H),""))))))))))</f>
        <v>DEPUTADO FEDERAL</v>
      </c>
      <c r="I920" s="9" t="s">
        <v>159</v>
      </c>
      <c r="J920" s="9" t="s">
        <v>160</v>
      </c>
      <c r="K920" s="9" t="s">
        <v>40</v>
      </c>
      <c r="L920" s="9" t="s">
        <v>41</v>
      </c>
      <c r="M920" s="9" t="s">
        <v>42</v>
      </c>
      <c r="N920" s="9" t="s">
        <v>5257</v>
      </c>
      <c r="O920" s="9" t="s">
        <v>5561</v>
      </c>
      <c r="P920" s="9" t="s">
        <v>45</v>
      </c>
      <c r="Q920" s="9" t="s">
        <v>46</v>
      </c>
      <c r="R920" s="9" t="s">
        <v>47</v>
      </c>
      <c r="S920" s="9" t="s">
        <v>5210</v>
      </c>
      <c r="T920" s="9" t="s">
        <v>5560</v>
      </c>
      <c r="U920" s="9" t="s">
        <v>159</v>
      </c>
      <c r="V920" s="9" t="s">
        <v>5559</v>
      </c>
      <c r="W920" s="9" t="s">
        <v>51</v>
      </c>
      <c r="X920" s="9" t="s">
        <v>52</v>
      </c>
      <c r="Y920" s="9" t="s">
        <v>53</v>
      </c>
      <c r="Z920" s="9" t="s">
        <v>5207</v>
      </c>
      <c r="AA920" s="9" t="s">
        <v>55</v>
      </c>
      <c r="AB920" s="9" t="s">
        <v>5248</v>
      </c>
      <c r="AC920" s="12">
        <v>235000</v>
      </c>
      <c r="AD920" s="6"/>
      <c r="AE920" s="10" t="str" cm="1">
        <f t="array" aca="1" ref="AE920" ca="1">IFERROR(_xlfn.XLOOKUP(MID(CELL("filename",$A$1),FIND("]",CELL("filename",$A$1))+1,255)&amp;"|"&amp;$C920,Fonte_OM_Objeto!$G:$G,Fonte_OM_Objeto!$J:$J),"")</f>
        <v>3ª Companhia do 63º Batalhão de Infantaria - Tubarão - SC</v>
      </c>
      <c r="AF920" s="10" t="str" cm="1">
        <f t="array" aca="1" ref="AF920" ca="1">IFERROR(_xlfn.XLOOKUP(MID(CELL("filename",$A$1),FIND("]",CELL("filename",$A$1))+1,255)&amp;"|"&amp;$C920,Fonte_OM_Objeto!$G:$G,Fonte_OM_Objeto!$K:$K),"")</f>
        <v>Aquisição de mobiliário.</v>
      </c>
    </row>
    <row r="921" spans="1:32" s="1" customFormat="1" ht="19.7" customHeight="1" x14ac:dyDescent="0.2">
      <c r="A921" s="9" t="s">
        <v>30</v>
      </c>
      <c r="B921" s="9" t="s">
        <v>31</v>
      </c>
      <c r="C921" s="9" t="s">
        <v>2894</v>
      </c>
      <c r="D921" s="9" t="s">
        <v>33</v>
      </c>
      <c r="E921" s="9"/>
      <c r="F921" s="9" t="s">
        <v>2893</v>
      </c>
      <c r="G921" s="9" t="s">
        <v>2892</v>
      </c>
      <c r="H921" s="13" t="str">
        <f>IF($D921="BANCADA ESTADUAL (RP 7)","BANCADA ESTADUAL",IF($D921="RELATOR (RP 9)","COMISSÃO MISTA DO CONGRESSO",IFERROR(_xlfn.XLOOKUP($G921,$AH:$AH,$AI:$AI),IFERROR(_xlfn.XLOOKUP($G921,'2021'!$F:$F,'2021'!$G:$G),IFERROR(_xlfn.XLOOKUP($G921,'2022'!$G:$G,'2022'!$H:$H),IFERROR(_xlfn.XLOOKUP($G921,'2023'!$G:$G,'2023'!$H:$H),IFERROR(_xlfn.XLOOKUP($G921,'2019'!$G:$G,'2019'!$H:$H),IFERROR(_xlfn.XLOOKUP($G921,'2024'!$G:$G,'2024'!$H:$H),IFERROR(_xlfn.XLOOKUP($G921,'2025'!$G:$G,'2025'!$H:$H),IFERROR(_xlfn.XLOOKUP($G921,'2026'!$G:$G,'2026'!$H:$H),""))))))))))</f>
        <v>DEPUTADO FEDERAL</v>
      </c>
      <c r="I921" s="9" t="s">
        <v>159</v>
      </c>
      <c r="J921" s="9" t="s">
        <v>160</v>
      </c>
      <c r="K921" s="9" t="s">
        <v>40</v>
      </c>
      <c r="L921" s="9" t="s">
        <v>41</v>
      </c>
      <c r="M921" s="9" t="s">
        <v>59</v>
      </c>
      <c r="N921" s="9" t="s">
        <v>5252</v>
      </c>
      <c r="O921" s="9" t="s">
        <v>2347</v>
      </c>
      <c r="P921" s="9" t="s">
        <v>45</v>
      </c>
      <c r="Q921" s="9" t="s">
        <v>62</v>
      </c>
      <c r="R921" s="9" t="s">
        <v>45</v>
      </c>
      <c r="S921" s="9" t="s">
        <v>5218</v>
      </c>
      <c r="T921" s="9" t="s">
        <v>75</v>
      </c>
      <c r="U921" s="9" t="s">
        <v>76</v>
      </c>
      <c r="V921" s="9" t="s">
        <v>75</v>
      </c>
      <c r="W921" s="9" t="s">
        <v>51</v>
      </c>
      <c r="X921" s="9" t="s">
        <v>102</v>
      </c>
      <c r="Y921" s="9" t="s">
        <v>53</v>
      </c>
      <c r="Z921" s="9" t="s">
        <v>5207</v>
      </c>
      <c r="AA921" s="9" t="s">
        <v>55</v>
      </c>
      <c r="AB921" s="9" t="s">
        <v>5248</v>
      </c>
      <c r="AC921" s="12">
        <v>450000</v>
      </c>
      <c r="AD921" s="6"/>
      <c r="AE921" s="10" t="str" cm="1">
        <f t="array" aca="1" ref="AE921" ca="1">IFERROR(_xlfn.XLOOKUP(MID(CELL("filename",$A$1),FIND("]",CELL("filename",$A$1))+1,255)&amp;"|"&amp;$C921,Fonte_OM_Objeto!$G:$G,Fonte_OM_Objeto!$J:$J),"")</f>
        <v/>
      </c>
      <c r="AF921" s="10" t="str" cm="1">
        <f t="array" aca="1" ref="AF921" ca="1">IFERROR(_xlfn.XLOOKUP(MID(CELL("filename",$A$1),FIND("]",CELL("filename",$A$1))+1,255)&amp;"|"&amp;$C921,Fonte_OM_Objeto!$G:$G,Fonte_OM_Objeto!$K:$K),"")</f>
        <v/>
      </c>
    </row>
    <row r="922" spans="1:32" s="1" customFormat="1" ht="19.7" customHeight="1" x14ac:dyDescent="0.2">
      <c r="A922" s="9" t="s">
        <v>30</v>
      </c>
      <c r="B922" s="9" t="s">
        <v>31</v>
      </c>
      <c r="C922" s="9" t="s">
        <v>2098</v>
      </c>
      <c r="D922" s="9" t="s">
        <v>33</v>
      </c>
      <c r="E922" s="9"/>
      <c r="F922" s="9" t="s">
        <v>609</v>
      </c>
      <c r="G922" s="9" t="s">
        <v>610</v>
      </c>
      <c r="H922" s="13" t="str">
        <f>IF($D922="BANCADA ESTADUAL (RP 7)","BANCADA ESTADUAL",IF($D922="RELATOR (RP 9)","COMISSÃO MISTA DO CONGRESSO",IFERROR(_xlfn.XLOOKUP($G922,$AH:$AH,$AI:$AI),IFERROR(_xlfn.XLOOKUP($G922,'2021'!$F:$F,'2021'!$G:$G),IFERROR(_xlfn.XLOOKUP($G922,'2022'!$G:$G,'2022'!$H:$H),IFERROR(_xlfn.XLOOKUP($G922,'2023'!$G:$G,'2023'!$H:$H),IFERROR(_xlfn.XLOOKUP($G922,'2019'!$G:$G,'2019'!$H:$H),IFERROR(_xlfn.XLOOKUP($G922,'2024'!$G:$G,'2024'!$H:$H),IFERROR(_xlfn.XLOOKUP($G922,'2025'!$G:$G,'2025'!$H:$H),IFERROR(_xlfn.XLOOKUP($G922,'2026'!$G:$G,'2026'!$H:$H),""))))))))))</f>
        <v>DEPUTADO FEDERAL</v>
      </c>
      <c r="I922" s="9" t="s">
        <v>611</v>
      </c>
      <c r="J922" s="9" t="s">
        <v>39</v>
      </c>
      <c r="K922" s="9" t="s">
        <v>40</v>
      </c>
      <c r="L922" s="9" t="s">
        <v>41</v>
      </c>
      <c r="M922" s="9" t="s">
        <v>97</v>
      </c>
      <c r="N922" s="9" t="s">
        <v>5264</v>
      </c>
      <c r="O922" s="9" t="s">
        <v>130</v>
      </c>
      <c r="P922" s="9" t="s">
        <v>45</v>
      </c>
      <c r="Q922" s="9" t="s">
        <v>109</v>
      </c>
      <c r="R922" s="9" t="s">
        <v>47</v>
      </c>
      <c r="S922" s="9" t="s">
        <v>5267</v>
      </c>
      <c r="T922" s="9" t="s">
        <v>75</v>
      </c>
      <c r="U922" s="9" t="s">
        <v>76</v>
      </c>
      <c r="V922" s="9" t="s">
        <v>75</v>
      </c>
      <c r="W922" s="9" t="s">
        <v>111</v>
      </c>
      <c r="X922" s="9" t="s">
        <v>52</v>
      </c>
      <c r="Y922" s="9" t="s">
        <v>53</v>
      </c>
      <c r="Z922" s="9" t="s">
        <v>5207</v>
      </c>
      <c r="AA922" s="9" t="s">
        <v>55</v>
      </c>
      <c r="AB922" s="9" t="s">
        <v>5248</v>
      </c>
      <c r="AC922" s="12">
        <v>100000</v>
      </c>
      <c r="AD922" s="6"/>
      <c r="AE922" s="10" t="str" cm="1">
        <f t="array" aca="1" ref="AE922" ca="1">IFERROR(_xlfn.XLOOKUP(MID(CELL("filename",$A$1),FIND("]",CELL("filename",$A$1))+1,255)&amp;"|"&amp;$C922,Fonte_OM_Objeto!$G:$G,Fonte_OM_Objeto!$J:$J),"")</f>
        <v/>
      </c>
      <c r="AF922" s="10" t="str" cm="1">
        <f t="array" aca="1" ref="AF922" ca="1">IFERROR(_xlfn.XLOOKUP(MID(CELL("filename",$A$1),FIND("]",CELL("filename",$A$1))+1,255)&amp;"|"&amp;$C922,Fonte_OM_Objeto!$G:$G,Fonte_OM_Objeto!$K:$K),"")</f>
        <v/>
      </c>
    </row>
    <row r="923" spans="1:32" s="1" customFormat="1" ht="19.7" customHeight="1" x14ac:dyDescent="0.2">
      <c r="A923" s="9" t="s">
        <v>30</v>
      </c>
      <c r="B923" s="9" t="s">
        <v>31</v>
      </c>
      <c r="C923" s="9" t="s">
        <v>608</v>
      </c>
      <c r="D923" s="9" t="s">
        <v>33</v>
      </c>
      <c r="E923" s="9"/>
      <c r="F923" s="9" t="s">
        <v>609</v>
      </c>
      <c r="G923" s="9" t="s">
        <v>610</v>
      </c>
      <c r="H923" s="13" t="str">
        <f>IF($D923="BANCADA ESTADUAL (RP 7)","BANCADA ESTADUAL",IF($D923="RELATOR (RP 9)","COMISSÃO MISTA DO CONGRESSO",IFERROR(_xlfn.XLOOKUP($G923,$AH:$AH,$AI:$AI),IFERROR(_xlfn.XLOOKUP($G923,'2021'!$F:$F,'2021'!$G:$G),IFERROR(_xlfn.XLOOKUP($G923,'2022'!$G:$G,'2022'!$H:$H),IFERROR(_xlfn.XLOOKUP($G923,'2023'!$G:$G,'2023'!$H:$H),IFERROR(_xlfn.XLOOKUP($G923,'2019'!$G:$G,'2019'!$H:$H),IFERROR(_xlfn.XLOOKUP($G923,'2024'!$G:$G,'2024'!$H:$H),IFERROR(_xlfn.XLOOKUP($G923,'2025'!$G:$G,'2025'!$H:$H),IFERROR(_xlfn.XLOOKUP($G923,'2026'!$G:$G,'2026'!$H:$H),""))))))))))</f>
        <v>DEPUTADO FEDERAL</v>
      </c>
      <c r="I923" s="9" t="s">
        <v>611</v>
      </c>
      <c r="J923" s="9" t="s">
        <v>39</v>
      </c>
      <c r="K923" s="9" t="s">
        <v>40</v>
      </c>
      <c r="L923" s="9" t="s">
        <v>41</v>
      </c>
      <c r="M923" s="9" t="s">
        <v>97</v>
      </c>
      <c r="N923" s="9" t="s">
        <v>5264</v>
      </c>
      <c r="O923" s="9" t="s">
        <v>621</v>
      </c>
      <c r="P923" s="9" t="s">
        <v>45</v>
      </c>
      <c r="Q923" s="9" t="s">
        <v>46</v>
      </c>
      <c r="R923" s="9" t="s">
        <v>47</v>
      </c>
      <c r="S923" s="9" t="s">
        <v>5210</v>
      </c>
      <c r="T923" s="9" t="s">
        <v>622</v>
      </c>
      <c r="U923" s="9" t="s">
        <v>611</v>
      </c>
      <c r="V923" s="9" t="s">
        <v>5279</v>
      </c>
      <c r="W923" s="9" t="s">
        <v>51</v>
      </c>
      <c r="X923" s="9" t="s">
        <v>52</v>
      </c>
      <c r="Y923" s="9" t="s">
        <v>53</v>
      </c>
      <c r="Z923" s="9" t="s">
        <v>5207</v>
      </c>
      <c r="AA923" s="9" t="s">
        <v>55</v>
      </c>
      <c r="AB923" s="9" t="s">
        <v>5248</v>
      </c>
      <c r="AC923" s="12">
        <v>200000</v>
      </c>
      <c r="AD923" s="6"/>
      <c r="AE923" s="10" t="str" cm="1">
        <f t="array" aca="1" ref="AE923" ca="1">IFERROR(_xlfn.XLOOKUP(MID(CELL("filename",$A$1),FIND("]",CELL("filename",$A$1))+1,255)&amp;"|"&amp;$C923,Fonte_OM_Objeto!$G:$G,Fonte_OM_Objeto!$J:$J),"")</f>
        <v/>
      </c>
      <c r="AF923" s="10" t="str" cm="1">
        <f t="array" aca="1" ref="AF923" ca="1">IFERROR(_xlfn.XLOOKUP(MID(CELL("filename",$A$1),FIND("]",CELL("filename",$A$1))+1,255)&amp;"|"&amp;$C923,Fonte_OM_Objeto!$G:$G,Fonte_OM_Objeto!$K:$K),"")</f>
        <v/>
      </c>
    </row>
    <row r="924" spans="1:32" s="1" customFormat="1" ht="19.7" customHeight="1" x14ac:dyDescent="0.2">
      <c r="A924" s="9" t="s">
        <v>30</v>
      </c>
      <c r="B924" s="9" t="s">
        <v>31</v>
      </c>
      <c r="C924" s="9" t="s">
        <v>620</v>
      </c>
      <c r="D924" s="9" t="s">
        <v>33</v>
      </c>
      <c r="E924" s="9"/>
      <c r="F924" s="9" t="s">
        <v>609</v>
      </c>
      <c r="G924" s="9" t="s">
        <v>610</v>
      </c>
      <c r="H924" s="13" t="str">
        <f>IF($D924="BANCADA ESTADUAL (RP 7)","BANCADA ESTADUAL",IF($D924="RELATOR (RP 9)","COMISSÃO MISTA DO CONGRESSO",IFERROR(_xlfn.XLOOKUP($G924,$AH:$AH,$AI:$AI),IFERROR(_xlfn.XLOOKUP($G924,'2021'!$F:$F,'2021'!$G:$G),IFERROR(_xlfn.XLOOKUP($G924,'2022'!$G:$G,'2022'!$H:$H),IFERROR(_xlfn.XLOOKUP($G924,'2023'!$G:$G,'2023'!$H:$H),IFERROR(_xlfn.XLOOKUP($G924,'2019'!$G:$G,'2019'!$H:$H),IFERROR(_xlfn.XLOOKUP($G924,'2024'!$G:$G,'2024'!$H:$H),IFERROR(_xlfn.XLOOKUP($G924,'2025'!$G:$G,'2025'!$H:$H),IFERROR(_xlfn.XLOOKUP($G924,'2026'!$G:$G,'2026'!$H:$H),""))))))))))</f>
        <v>DEPUTADO FEDERAL</v>
      </c>
      <c r="I924" s="9" t="s">
        <v>611</v>
      </c>
      <c r="J924" s="9" t="s">
        <v>39</v>
      </c>
      <c r="K924" s="9" t="s">
        <v>40</v>
      </c>
      <c r="L924" s="9" t="s">
        <v>41</v>
      </c>
      <c r="M924" s="9" t="s">
        <v>97</v>
      </c>
      <c r="N924" s="9" t="s">
        <v>5264</v>
      </c>
      <c r="O924" s="9" t="s">
        <v>4676</v>
      </c>
      <c r="P924" s="9" t="s">
        <v>45</v>
      </c>
      <c r="Q924" s="9" t="s">
        <v>335</v>
      </c>
      <c r="R924" s="9" t="s">
        <v>45</v>
      </c>
      <c r="S924" s="9" t="s">
        <v>5218</v>
      </c>
      <c r="T924" s="9" t="s">
        <v>75</v>
      </c>
      <c r="U924" s="9" t="s">
        <v>76</v>
      </c>
      <c r="V924" s="9" t="s">
        <v>75</v>
      </c>
      <c r="W924" s="9" t="s">
        <v>51</v>
      </c>
      <c r="X924" s="9" t="s">
        <v>102</v>
      </c>
      <c r="Y924" s="9" t="s">
        <v>53</v>
      </c>
      <c r="Z924" s="9" t="s">
        <v>54</v>
      </c>
      <c r="AA924" s="9" t="s">
        <v>55</v>
      </c>
      <c r="AB924" s="9" t="s">
        <v>5248</v>
      </c>
      <c r="AC924" s="12">
        <v>0</v>
      </c>
      <c r="AD924" s="6"/>
      <c r="AE924" s="10" t="str" cm="1">
        <f t="array" aca="1" ref="AE924" ca="1">IFERROR(_xlfn.XLOOKUP(MID(CELL("filename",$A$1),FIND("]",CELL("filename",$A$1))+1,255)&amp;"|"&amp;$C924,Fonte_OM_Objeto!$G:$G,Fonte_OM_Objeto!$J:$J),"")</f>
        <v/>
      </c>
      <c r="AF924" s="10" t="str" cm="1">
        <f t="array" aca="1" ref="AF924" ca="1">IFERROR(_xlfn.XLOOKUP(MID(CELL("filename",$A$1),FIND("]",CELL("filename",$A$1))+1,255)&amp;"|"&amp;$C924,Fonte_OM_Objeto!$G:$G,Fonte_OM_Objeto!$K:$K),"")</f>
        <v/>
      </c>
    </row>
    <row r="925" spans="1:32" s="1" customFormat="1" ht="19.7" customHeight="1" x14ac:dyDescent="0.2">
      <c r="A925" s="9" t="s">
        <v>30</v>
      </c>
      <c r="B925" s="9" t="s">
        <v>31</v>
      </c>
      <c r="C925" s="9" t="s">
        <v>620</v>
      </c>
      <c r="D925" s="9" t="s">
        <v>33</v>
      </c>
      <c r="E925" s="9"/>
      <c r="F925" s="9" t="s">
        <v>609</v>
      </c>
      <c r="G925" s="9" t="s">
        <v>610</v>
      </c>
      <c r="H925" s="13" t="str">
        <f>IF($D925="BANCADA ESTADUAL (RP 7)","BANCADA ESTADUAL",IF($D925="RELATOR (RP 9)","COMISSÃO MISTA DO CONGRESSO",IFERROR(_xlfn.XLOOKUP($G925,$AH:$AH,$AI:$AI),IFERROR(_xlfn.XLOOKUP($G925,'2021'!$F:$F,'2021'!$G:$G),IFERROR(_xlfn.XLOOKUP($G925,'2022'!$G:$G,'2022'!$H:$H),IFERROR(_xlfn.XLOOKUP($G925,'2023'!$G:$G,'2023'!$H:$H),IFERROR(_xlfn.XLOOKUP($G925,'2019'!$G:$G,'2019'!$H:$H),IFERROR(_xlfn.XLOOKUP($G925,'2024'!$G:$G,'2024'!$H:$H),IFERROR(_xlfn.XLOOKUP($G925,'2025'!$G:$G,'2025'!$H:$H),IFERROR(_xlfn.XLOOKUP($G925,'2026'!$G:$G,'2026'!$H:$H),""))))))))))</f>
        <v>DEPUTADO FEDERAL</v>
      </c>
      <c r="I925" s="9" t="s">
        <v>611</v>
      </c>
      <c r="J925" s="9" t="s">
        <v>39</v>
      </c>
      <c r="K925" s="9" t="s">
        <v>40</v>
      </c>
      <c r="L925" s="9" t="s">
        <v>41</v>
      </c>
      <c r="M925" s="9" t="s">
        <v>97</v>
      </c>
      <c r="N925" s="9" t="s">
        <v>5264</v>
      </c>
      <c r="O925" s="9" t="s">
        <v>4676</v>
      </c>
      <c r="P925" s="9" t="s">
        <v>45</v>
      </c>
      <c r="Q925" s="9" t="s">
        <v>335</v>
      </c>
      <c r="R925" s="9" t="s">
        <v>45</v>
      </c>
      <c r="S925" s="9" t="s">
        <v>5218</v>
      </c>
      <c r="T925" s="9" t="s">
        <v>75</v>
      </c>
      <c r="U925" s="9" t="s">
        <v>76</v>
      </c>
      <c r="V925" s="9" t="s">
        <v>75</v>
      </c>
      <c r="W925" s="9" t="s">
        <v>51</v>
      </c>
      <c r="X925" s="9" t="s">
        <v>52</v>
      </c>
      <c r="Y925" s="9" t="s">
        <v>53</v>
      </c>
      <c r="Z925" s="9" t="s">
        <v>54</v>
      </c>
      <c r="AA925" s="9" t="s">
        <v>55</v>
      </c>
      <c r="AB925" s="9" t="s">
        <v>5248</v>
      </c>
      <c r="AC925" s="12">
        <v>0</v>
      </c>
      <c r="AD925" s="6"/>
      <c r="AE925" s="10" t="str" cm="1">
        <f t="array" aca="1" ref="AE925" ca="1">IFERROR(_xlfn.XLOOKUP(MID(CELL("filename",$A$1),FIND("]",CELL("filename",$A$1))+1,255)&amp;"|"&amp;$C925,Fonte_OM_Objeto!$G:$G,Fonte_OM_Objeto!$J:$J),"")</f>
        <v/>
      </c>
      <c r="AF925" s="10" t="str" cm="1">
        <f t="array" aca="1" ref="AF925" ca="1">IFERROR(_xlfn.XLOOKUP(MID(CELL("filename",$A$1),FIND("]",CELL("filename",$A$1))+1,255)&amp;"|"&amp;$C925,Fonte_OM_Objeto!$G:$G,Fonte_OM_Objeto!$K:$K),"")</f>
        <v/>
      </c>
    </row>
    <row r="926" spans="1:32" s="1" customFormat="1" ht="19.7" customHeight="1" x14ac:dyDescent="0.2">
      <c r="A926" s="9" t="s">
        <v>30</v>
      </c>
      <c r="B926" s="9" t="s">
        <v>31</v>
      </c>
      <c r="C926" s="9" t="s">
        <v>620</v>
      </c>
      <c r="D926" s="9" t="s">
        <v>33</v>
      </c>
      <c r="E926" s="9"/>
      <c r="F926" s="9" t="s">
        <v>609</v>
      </c>
      <c r="G926" s="9" t="s">
        <v>610</v>
      </c>
      <c r="H926" s="13" t="str">
        <f>IF($D926="BANCADA ESTADUAL (RP 7)","BANCADA ESTADUAL",IF($D926="RELATOR (RP 9)","COMISSÃO MISTA DO CONGRESSO",IFERROR(_xlfn.XLOOKUP($G926,$AH:$AH,$AI:$AI),IFERROR(_xlfn.XLOOKUP($G926,'2021'!$F:$F,'2021'!$G:$G),IFERROR(_xlfn.XLOOKUP($G926,'2022'!$G:$G,'2022'!$H:$H),IFERROR(_xlfn.XLOOKUP($G926,'2023'!$G:$G,'2023'!$H:$H),IFERROR(_xlfn.XLOOKUP($G926,'2019'!$G:$G,'2019'!$H:$H),IFERROR(_xlfn.XLOOKUP($G926,'2024'!$G:$G,'2024'!$H:$H),IFERROR(_xlfn.XLOOKUP($G926,'2025'!$G:$G,'2025'!$H:$H),IFERROR(_xlfn.XLOOKUP($G926,'2026'!$G:$G,'2026'!$H:$H),""))))))))))</f>
        <v>DEPUTADO FEDERAL</v>
      </c>
      <c r="I926" s="9" t="s">
        <v>611</v>
      </c>
      <c r="J926" s="9" t="s">
        <v>39</v>
      </c>
      <c r="K926" s="9" t="s">
        <v>40</v>
      </c>
      <c r="L926" s="9" t="s">
        <v>41</v>
      </c>
      <c r="M926" s="9" t="s">
        <v>42</v>
      </c>
      <c r="N926" s="9" t="s">
        <v>5257</v>
      </c>
      <c r="O926" s="9" t="s">
        <v>2651</v>
      </c>
      <c r="P926" s="9" t="s">
        <v>45</v>
      </c>
      <c r="Q926" s="9" t="s">
        <v>84</v>
      </c>
      <c r="R926" s="9" t="s">
        <v>45</v>
      </c>
      <c r="S926" s="9" t="s">
        <v>5218</v>
      </c>
      <c r="T926" s="9" t="s">
        <v>75</v>
      </c>
      <c r="U926" s="9" t="s">
        <v>76</v>
      </c>
      <c r="V926" s="9" t="s">
        <v>75</v>
      </c>
      <c r="W926" s="9" t="s">
        <v>51</v>
      </c>
      <c r="X926" s="9" t="s">
        <v>52</v>
      </c>
      <c r="Y926" s="9" t="s">
        <v>53</v>
      </c>
      <c r="Z926" s="9" t="s">
        <v>5207</v>
      </c>
      <c r="AA926" s="9" t="s">
        <v>55</v>
      </c>
      <c r="AB926" s="9" t="s">
        <v>5248</v>
      </c>
      <c r="AC926" s="12">
        <v>0</v>
      </c>
      <c r="AD926" s="6"/>
      <c r="AE926" s="10" t="str" cm="1">
        <f t="array" aca="1" ref="AE926" ca="1">IFERROR(_xlfn.XLOOKUP(MID(CELL("filename",$A$1),FIND("]",CELL("filename",$A$1))+1,255)&amp;"|"&amp;$C926,Fonte_OM_Objeto!$G:$G,Fonte_OM_Objeto!$J:$J),"")</f>
        <v/>
      </c>
      <c r="AF926" s="10" t="str" cm="1">
        <f t="array" aca="1" ref="AF926" ca="1">IFERROR(_xlfn.XLOOKUP(MID(CELL("filename",$A$1),FIND("]",CELL("filename",$A$1))+1,255)&amp;"|"&amp;$C926,Fonte_OM_Objeto!$G:$G,Fonte_OM_Objeto!$K:$K),"")</f>
        <v/>
      </c>
    </row>
    <row r="927" spans="1:32" s="1" customFormat="1" ht="19.7" customHeight="1" x14ac:dyDescent="0.2">
      <c r="A927" s="9" t="s">
        <v>30</v>
      </c>
      <c r="B927" s="9" t="s">
        <v>31</v>
      </c>
      <c r="C927" s="9" t="s">
        <v>620</v>
      </c>
      <c r="D927" s="9" t="s">
        <v>33</v>
      </c>
      <c r="E927" s="9"/>
      <c r="F927" s="9" t="s">
        <v>609</v>
      </c>
      <c r="G927" s="9" t="s">
        <v>610</v>
      </c>
      <c r="H927" s="13" t="str">
        <f>IF($D927="BANCADA ESTADUAL (RP 7)","BANCADA ESTADUAL",IF($D927="RELATOR (RP 9)","COMISSÃO MISTA DO CONGRESSO",IFERROR(_xlfn.XLOOKUP($G927,$AH:$AH,$AI:$AI),IFERROR(_xlfn.XLOOKUP($G927,'2021'!$F:$F,'2021'!$G:$G),IFERROR(_xlfn.XLOOKUP($G927,'2022'!$G:$G,'2022'!$H:$H),IFERROR(_xlfn.XLOOKUP($G927,'2023'!$G:$G,'2023'!$H:$H),IFERROR(_xlfn.XLOOKUP($G927,'2019'!$G:$G,'2019'!$H:$H),IFERROR(_xlfn.XLOOKUP($G927,'2024'!$G:$G,'2024'!$H:$H),IFERROR(_xlfn.XLOOKUP($G927,'2025'!$G:$G,'2025'!$H:$H),IFERROR(_xlfn.XLOOKUP($G927,'2026'!$G:$G,'2026'!$H:$H),""))))))))))</f>
        <v>DEPUTADO FEDERAL</v>
      </c>
      <c r="I927" s="9" t="s">
        <v>611</v>
      </c>
      <c r="J927" s="9" t="s">
        <v>39</v>
      </c>
      <c r="K927" s="9" t="s">
        <v>40</v>
      </c>
      <c r="L927" s="9" t="s">
        <v>41</v>
      </c>
      <c r="M927" s="9" t="s">
        <v>42</v>
      </c>
      <c r="N927" s="9" t="s">
        <v>5257</v>
      </c>
      <c r="O927" s="9" t="s">
        <v>5558</v>
      </c>
      <c r="P927" s="9" t="s">
        <v>45</v>
      </c>
      <c r="Q927" s="9" t="s">
        <v>84</v>
      </c>
      <c r="R927" s="9" t="s">
        <v>45</v>
      </c>
      <c r="S927" s="9" t="s">
        <v>5221</v>
      </c>
      <c r="T927" s="9" t="s">
        <v>622</v>
      </c>
      <c r="U927" s="9" t="s">
        <v>611</v>
      </c>
      <c r="V927" s="9" t="s">
        <v>5279</v>
      </c>
      <c r="W927" s="9" t="s">
        <v>51</v>
      </c>
      <c r="X927" s="9" t="s">
        <v>52</v>
      </c>
      <c r="Y927" s="9" t="s">
        <v>53</v>
      </c>
      <c r="Z927" s="9" t="s">
        <v>5207</v>
      </c>
      <c r="AA927" s="9" t="s">
        <v>55</v>
      </c>
      <c r="AB927" s="9" t="s">
        <v>5248</v>
      </c>
      <c r="AC927" s="12">
        <v>1000000</v>
      </c>
      <c r="AD927" s="6"/>
      <c r="AE927" s="10" t="str" cm="1">
        <f t="array" aca="1" ref="AE927" ca="1">IFERROR(_xlfn.XLOOKUP(MID(CELL("filename",$A$1),FIND("]",CELL("filename",$A$1))+1,255)&amp;"|"&amp;$C927,Fonte_OM_Objeto!$G:$G,Fonte_OM_Objeto!$J:$J),"")</f>
        <v/>
      </c>
      <c r="AF927" s="10" t="str" cm="1">
        <f t="array" aca="1" ref="AF927" ca="1">IFERROR(_xlfn.XLOOKUP(MID(CELL("filename",$A$1),FIND("]",CELL("filename",$A$1))+1,255)&amp;"|"&amp;$C927,Fonte_OM_Objeto!$G:$G,Fonte_OM_Objeto!$K:$K),"")</f>
        <v/>
      </c>
    </row>
    <row r="928" spans="1:32" s="1" customFormat="1" ht="19.7" customHeight="1" x14ac:dyDescent="0.2">
      <c r="A928" s="9" t="s">
        <v>30</v>
      </c>
      <c r="B928" s="9" t="s">
        <v>31</v>
      </c>
      <c r="C928" s="9" t="s">
        <v>620</v>
      </c>
      <c r="D928" s="9" t="s">
        <v>33</v>
      </c>
      <c r="E928" s="9"/>
      <c r="F928" s="9" t="s">
        <v>609</v>
      </c>
      <c r="G928" s="9" t="s">
        <v>610</v>
      </c>
      <c r="H928" s="13" t="str">
        <f>IF($D928="BANCADA ESTADUAL (RP 7)","BANCADA ESTADUAL",IF($D928="RELATOR (RP 9)","COMISSÃO MISTA DO CONGRESSO",IFERROR(_xlfn.XLOOKUP($G928,$AH:$AH,$AI:$AI),IFERROR(_xlfn.XLOOKUP($G928,'2021'!$F:$F,'2021'!$G:$G),IFERROR(_xlfn.XLOOKUP($G928,'2022'!$G:$G,'2022'!$H:$H),IFERROR(_xlfn.XLOOKUP($G928,'2023'!$G:$G,'2023'!$H:$H),IFERROR(_xlfn.XLOOKUP($G928,'2019'!$G:$G,'2019'!$H:$H),IFERROR(_xlfn.XLOOKUP($G928,'2024'!$G:$G,'2024'!$H:$H),IFERROR(_xlfn.XLOOKUP($G928,'2025'!$G:$G,'2025'!$H:$H),IFERROR(_xlfn.XLOOKUP($G928,'2026'!$G:$G,'2026'!$H:$H),""))))))))))</f>
        <v>DEPUTADO FEDERAL</v>
      </c>
      <c r="I928" s="9" t="s">
        <v>611</v>
      </c>
      <c r="J928" s="9" t="s">
        <v>39</v>
      </c>
      <c r="K928" s="9" t="s">
        <v>40</v>
      </c>
      <c r="L928" s="9" t="s">
        <v>41</v>
      </c>
      <c r="M928" s="9" t="s">
        <v>42</v>
      </c>
      <c r="N928" s="9" t="s">
        <v>5257</v>
      </c>
      <c r="O928" s="9" t="s">
        <v>5558</v>
      </c>
      <c r="P928" s="9" t="s">
        <v>45</v>
      </c>
      <c r="Q928" s="9" t="s">
        <v>84</v>
      </c>
      <c r="R928" s="9" t="s">
        <v>45</v>
      </c>
      <c r="S928" s="9" t="s">
        <v>5221</v>
      </c>
      <c r="T928" s="9" t="s">
        <v>622</v>
      </c>
      <c r="U928" s="9" t="s">
        <v>611</v>
      </c>
      <c r="V928" s="9" t="s">
        <v>5279</v>
      </c>
      <c r="W928" s="9" t="s">
        <v>51</v>
      </c>
      <c r="X928" s="9" t="s">
        <v>52</v>
      </c>
      <c r="Y928" s="9" t="s">
        <v>207</v>
      </c>
      <c r="Z928" s="9" t="s">
        <v>5207</v>
      </c>
      <c r="AA928" s="9" t="s">
        <v>55</v>
      </c>
      <c r="AB928" s="9" t="s">
        <v>5248</v>
      </c>
      <c r="AC928" s="12">
        <v>0</v>
      </c>
      <c r="AD928" s="6"/>
      <c r="AE928" s="10" t="str" cm="1">
        <f t="array" aca="1" ref="AE928" ca="1">IFERROR(_xlfn.XLOOKUP(MID(CELL("filename",$A$1),FIND("]",CELL("filename",$A$1))+1,255)&amp;"|"&amp;$C928,Fonte_OM_Objeto!$G:$G,Fonte_OM_Objeto!$J:$J),"")</f>
        <v/>
      </c>
      <c r="AF928" s="10" t="str" cm="1">
        <f t="array" aca="1" ref="AF928" ca="1">IFERROR(_xlfn.XLOOKUP(MID(CELL("filename",$A$1),FIND("]",CELL("filename",$A$1))+1,255)&amp;"|"&amp;$C928,Fonte_OM_Objeto!$G:$G,Fonte_OM_Objeto!$K:$K),"")</f>
        <v/>
      </c>
    </row>
    <row r="929" spans="1:32" s="1" customFormat="1" ht="19.7" customHeight="1" x14ac:dyDescent="0.2">
      <c r="A929" s="9" t="s">
        <v>30</v>
      </c>
      <c r="B929" s="9" t="s">
        <v>31</v>
      </c>
      <c r="C929" s="9" t="s">
        <v>5557</v>
      </c>
      <c r="D929" s="9" t="s">
        <v>33</v>
      </c>
      <c r="E929" s="9"/>
      <c r="F929" s="9" t="s">
        <v>2888</v>
      </c>
      <c r="G929" s="9" t="s">
        <v>2887</v>
      </c>
      <c r="H929" s="13" t="str">
        <f>IF($D929="BANCADA ESTADUAL (RP 7)","BANCADA ESTADUAL",IF($D929="RELATOR (RP 9)","COMISSÃO MISTA DO CONGRESSO",IFERROR(_xlfn.XLOOKUP($G929,$AH:$AH,$AI:$AI),IFERROR(_xlfn.XLOOKUP($G929,'2021'!$F:$F,'2021'!$G:$G),IFERROR(_xlfn.XLOOKUP($G929,'2022'!$G:$G,'2022'!$H:$H),IFERROR(_xlfn.XLOOKUP($G929,'2023'!$G:$G,'2023'!$H:$H),IFERROR(_xlfn.XLOOKUP($G929,'2019'!$G:$G,'2019'!$H:$H),IFERROR(_xlfn.XLOOKUP($G929,'2024'!$G:$G,'2024'!$H:$H),IFERROR(_xlfn.XLOOKUP($G929,'2025'!$G:$G,'2025'!$H:$H),IFERROR(_xlfn.XLOOKUP($G929,'2026'!$G:$G,'2026'!$H:$H),""))))))))))</f>
        <v>DEPUTADO FEDERAL</v>
      </c>
      <c r="I929" s="9" t="s">
        <v>96</v>
      </c>
      <c r="J929" s="9" t="s">
        <v>39</v>
      </c>
      <c r="K929" s="9" t="s">
        <v>40</v>
      </c>
      <c r="L929" s="9" t="s">
        <v>41</v>
      </c>
      <c r="M929" s="9" t="s">
        <v>97</v>
      </c>
      <c r="N929" s="9" t="s">
        <v>5264</v>
      </c>
      <c r="O929" s="9" t="s">
        <v>130</v>
      </c>
      <c r="P929" s="9" t="s">
        <v>45</v>
      </c>
      <c r="Q929" s="9" t="s">
        <v>109</v>
      </c>
      <c r="R929" s="9" t="s">
        <v>47</v>
      </c>
      <c r="S929" s="9" t="s">
        <v>5267</v>
      </c>
      <c r="T929" s="9" t="s">
        <v>75</v>
      </c>
      <c r="U929" s="9" t="s">
        <v>76</v>
      </c>
      <c r="V929" s="9" t="s">
        <v>75</v>
      </c>
      <c r="W929" s="9" t="s">
        <v>111</v>
      </c>
      <c r="X929" s="9" t="s">
        <v>52</v>
      </c>
      <c r="Y929" s="9" t="s">
        <v>53</v>
      </c>
      <c r="Z929" s="9" t="s">
        <v>5207</v>
      </c>
      <c r="AA929" s="9" t="s">
        <v>55</v>
      </c>
      <c r="AB929" s="9" t="s">
        <v>5248</v>
      </c>
      <c r="AC929" s="12">
        <v>200000</v>
      </c>
      <c r="AD929" s="6"/>
      <c r="AE929" s="10" t="str" cm="1">
        <f t="array" aca="1" ref="AE929" ca="1">IFERROR(_xlfn.XLOOKUP(MID(CELL("filename",$A$1),FIND("]",CELL("filename",$A$1))+1,255)&amp;"|"&amp;$C929,Fonte_OM_Objeto!$G:$G,Fonte_OM_Objeto!$J:$J),"")</f>
        <v/>
      </c>
      <c r="AF929" s="10" t="str" cm="1">
        <f t="array" aca="1" ref="AF929" ca="1">IFERROR(_xlfn.XLOOKUP(MID(CELL("filename",$A$1),FIND("]",CELL("filename",$A$1))+1,255)&amp;"|"&amp;$C929,Fonte_OM_Objeto!$G:$G,Fonte_OM_Objeto!$K:$K),"")</f>
        <v/>
      </c>
    </row>
    <row r="930" spans="1:32" s="1" customFormat="1" ht="19.7" customHeight="1" x14ac:dyDescent="0.2">
      <c r="A930" s="9" t="s">
        <v>30</v>
      </c>
      <c r="B930" s="9" t="s">
        <v>31</v>
      </c>
      <c r="C930" s="9" t="s">
        <v>5556</v>
      </c>
      <c r="D930" s="9" t="s">
        <v>33</v>
      </c>
      <c r="E930" s="9"/>
      <c r="F930" s="9" t="s">
        <v>632</v>
      </c>
      <c r="G930" s="9" t="s">
        <v>633</v>
      </c>
      <c r="H930" s="13" t="str">
        <f>IF($D930="BANCADA ESTADUAL (RP 7)","BANCADA ESTADUAL",IF($D930="RELATOR (RP 9)","COMISSÃO MISTA DO CONGRESSO",IFERROR(_xlfn.XLOOKUP($G930,$AH:$AH,$AI:$AI),IFERROR(_xlfn.XLOOKUP($G930,'2021'!$F:$F,'2021'!$G:$G),IFERROR(_xlfn.XLOOKUP($G930,'2022'!$G:$G,'2022'!$H:$H),IFERROR(_xlfn.XLOOKUP($G930,'2023'!$G:$G,'2023'!$H:$H),IFERROR(_xlfn.XLOOKUP($G930,'2019'!$G:$G,'2019'!$H:$H),IFERROR(_xlfn.XLOOKUP($G930,'2024'!$G:$G,'2024'!$H:$H),IFERROR(_xlfn.XLOOKUP($G930,'2025'!$G:$G,'2025'!$H:$H),IFERROR(_xlfn.XLOOKUP($G930,'2026'!$G:$G,'2026'!$H:$H),""))))))))))</f>
        <v>DEPUTADO FEDERAL</v>
      </c>
      <c r="I930" s="9" t="s">
        <v>144</v>
      </c>
      <c r="J930" s="9" t="s">
        <v>160</v>
      </c>
      <c r="K930" s="9" t="s">
        <v>40</v>
      </c>
      <c r="L930" s="9" t="s">
        <v>41</v>
      </c>
      <c r="M930" s="9" t="s">
        <v>59</v>
      </c>
      <c r="N930" s="9" t="s">
        <v>5252</v>
      </c>
      <c r="O930" s="9" t="s">
        <v>4998</v>
      </c>
      <c r="P930" s="9" t="s">
        <v>45</v>
      </c>
      <c r="Q930" s="9" t="s">
        <v>46</v>
      </c>
      <c r="R930" s="9" t="s">
        <v>47</v>
      </c>
      <c r="S930" s="9" t="s">
        <v>5210</v>
      </c>
      <c r="T930" s="9" t="s">
        <v>635</v>
      </c>
      <c r="U930" s="9" t="s">
        <v>144</v>
      </c>
      <c r="V930" s="9" t="s">
        <v>5255</v>
      </c>
      <c r="W930" s="9" t="s">
        <v>51</v>
      </c>
      <c r="X930" s="9" t="s">
        <v>52</v>
      </c>
      <c r="Y930" s="9" t="s">
        <v>53</v>
      </c>
      <c r="Z930" s="9" t="s">
        <v>5207</v>
      </c>
      <c r="AA930" s="9" t="s">
        <v>55</v>
      </c>
      <c r="AB930" s="9" t="s">
        <v>5248</v>
      </c>
      <c r="AC930" s="12">
        <v>200000</v>
      </c>
      <c r="AD930" s="6"/>
      <c r="AE930" s="10" t="str" cm="1">
        <f t="array" aca="1" ref="AE930" ca="1">IFERROR(_xlfn.XLOOKUP(MID(CELL("filename",$A$1),FIND("]",CELL("filename",$A$1))+1,255)&amp;"|"&amp;$C930,Fonte_OM_Objeto!$G:$G,Fonte_OM_Objeto!$J:$J),"")</f>
        <v/>
      </c>
      <c r="AF930" s="10" t="str" cm="1">
        <f t="array" aca="1" ref="AF930" ca="1">IFERROR(_xlfn.XLOOKUP(MID(CELL("filename",$A$1),FIND("]",CELL("filename",$A$1))+1,255)&amp;"|"&amp;$C930,Fonte_OM_Objeto!$G:$G,Fonte_OM_Objeto!$K:$K),"")</f>
        <v/>
      </c>
    </row>
    <row r="931" spans="1:32" s="1" customFormat="1" ht="19.7" customHeight="1" x14ac:dyDescent="0.2">
      <c r="A931" s="9" t="s">
        <v>30</v>
      </c>
      <c r="B931" s="9" t="s">
        <v>31</v>
      </c>
      <c r="C931" s="9" t="s">
        <v>5555</v>
      </c>
      <c r="D931" s="9" t="s">
        <v>33</v>
      </c>
      <c r="E931" s="9"/>
      <c r="F931" s="9" t="s">
        <v>4388</v>
      </c>
      <c r="G931" s="9" t="s">
        <v>4387</v>
      </c>
      <c r="H931" s="13" t="str">
        <f>IF($D931="BANCADA ESTADUAL (RP 7)","BANCADA ESTADUAL",IF($D931="RELATOR (RP 9)","COMISSÃO MISTA DO CONGRESSO",IFERROR(_xlfn.XLOOKUP($G931,$AH:$AH,$AI:$AI),IFERROR(_xlfn.XLOOKUP($G931,'2021'!$F:$F,'2021'!$G:$G),IFERROR(_xlfn.XLOOKUP($G931,'2022'!$G:$G,'2022'!$H:$H),IFERROR(_xlfn.XLOOKUP($G931,'2023'!$G:$G,'2023'!$H:$H),IFERROR(_xlfn.XLOOKUP($G931,'2019'!$G:$G,'2019'!$H:$H),IFERROR(_xlfn.XLOOKUP($G931,'2024'!$G:$G,'2024'!$H:$H),IFERROR(_xlfn.XLOOKUP($G931,'2025'!$G:$G,'2025'!$H:$H),IFERROR(_xlfn.XLOOKUP($G931,'2026'!$G:$G,'2026'!$H:$H),""))))))))))</f>
        <v>DEPUTADO FEDERAL</v>
      </c>
      <c r="I931" s="9" t="s">
        <v>190</v>
      </c>
      <c r="J931" s="9" t="s">
        <v>477</v>
      </c>
      <c r="K931" s="9" t="s">
        <v>40</v>
      </c>
      <c r="L931" s="9" t="s">
        <v>41</v>
      </c>
      <c r="M931" s="9" t="s">
        <v>42</v>
      </c>
      <c r="N931" s="9" t="s">
        <v>5257</v>
      </c>
      <c r="O931" s="9" t="s">
        <v>5554</v>
      </c>
      <c r="P931" s="9" t="s">
        <v>45</v>
      </c>
      <c r="Q931" s="9" t="s">
        <v>109</v>
      </c>
      <c r="R931" s="9" t="s">
        <v>47</v>
      </c>
      <c r="S931" s="9" t="s">
        <v>5267</v>
      </c>
      <c r="T931" s="9" t="s">
        <v>5553</v>
      </c>
      <c r="U931" s="9" t="s">
        <v>190</v>
      </c>
      <c r="V931" s="9" t="s">
        <v>5552</v>
      </c>
      <c r="W931" s="9" t="s">
        <v>111</v>
      </c>
      <c r="X931" s="9" t="s">
        <v>52</v>
      </c>
      <c r="Y931" s="9" t="s">
        <v>53</v>
      </c>
      <c r="Z931" s="9" t="s">
        <v>5207</v>
      </c>
      <c r="AA931" s="9" t="s">
        <v>55</v>
      </c>
      <c r="AB931" s="9" t="s">
        <v>5248</v>
      </c>
      <c r="AC931" s="12">
        <v>350000</v>
      </c>
      <c r="AD931" s="6"/>
      <c r="AE931" s="10" t="str" cm="1">
        <f t="array" aca="1" ref="AE931" ca="1">IFERROR(_xlfn.XLOOKUP(MID(CELL("filename",$A$1),FIND("]",CELL("filename",$A$1))+1,255)&amp;"|"&amp;$C931,Fonte_OM_Objeto!$G:$G,Fonte_OM_Objeto!$J:$J),"")</f>
        <v>2º Batalhão de Fronteira - Cáceres - MT</v>
      </c>
      <c r="AF931" s="10" t="str" cm="1">
        <f t="array" aca="1" ref="AF931" ca="1">IFERROR(_xlfn.XLOOKUP(MID(CELL("filename",$A$1),FIND("]",CELL("filename",$A$1))+1,255)&amp;"|"&amp;$C931,Fonte_OM_Objeto!$G:$G,Fonte_OM_Objeto!$K:$K),"")</f>
        <v>Aquisição de ambulância.</v>
      </c>
    </row>
    <row r="932" spans="1:32" s="1" customFormat="1" ht="19.7" customHeight="1" x14ac:dyDescent="0.2">
      <c r="A932" s="9" t="s">
        <v>30</v>
      </c>
      <c r="B932" s="9" t="s">
        <v>31</v>
      </c>
      <c r="C932" s="9" t="s">
        <v>660</v>
      </c>
      <c r="D932" s="9" t="s">
        <v>33</v>
      </c>
      <c r="E932" s="9"/>
      <c r="F932" s="9" t="s">
        <v>657</v>
      </c>
      <c r="G932" s="9" t="s">
        <v>658</v>
      </c>
      <c r="H932" s="13" t="str">
        <f>IF($D932="BANCADA ESTADUAL (RP 7)","BANCADA ESTADUAL",IF($D932="RELATOR (RP 9)","COMISSÃO MISTA DO CONGRESSO",IFERROR(_xlfn.XLOOKUP($G932,$AH:$AH,$AI:$AI),IFERROR(_xlfn.XLOOKUP($G932,'2021'!$F:$F,'2021'!$G:$G),IFERROR(_xlfn.XLOOKUP($G932,'2022'!$G:$G,'2022'!$H:$H),IFERROR(_xlfn.XLOOKUP($G932,'2023'!$G:$G,'2023'!$H:$H),IFERROR(_xlfn.XLOOKUP($G932,'2019'!$G:$G,'2019'!$H:$H),IFERROR(_xlfn.XLOOKUP($G932,'2024'!$G:$G,'2024'!$H:$H),IFERROR(_xlfn.XLOOKUP($G932,'2025'!$G:$G,'2025'!$H:$H),IFERROR(_xlfn.XLOOKUP($G932,'2026'!$G:$G,'2026'!$H:$H),""))))))))))</f>
        <v>DEPUTADO FEDERAL</v>
      </c>
      <c r="I932" s="9" t="s">
        <v>81</v>
      </c>
      <c r="J932" s="9" t="s">
        <v>160</v>
      </c>
      <c r="K932" s="9" t="s">
        <v>40</v>
      </c>
      <c r="L932" s="9" t="s">
        <v>41</v>
      </c>
      <c r="M932" s="9" t="s">
        <v>70</v>
      </c>
      <c r="N932" s="9" t="s">
        <v>71</v>
      </c>
      <c r="O932" s="9" t="s">
        <v>2326</v>
      </c>
      <c r="P932" s="9" t="s">
        <v>45</v>
      </c>
      <c r="Q932" s="9" t="s">
        <v>62</v>
      </c>
      <c r="R932" s="9" t="s">
        <v>45</v>
      </c>
      <c r="S932" s="9" t="s">
        <v>5208</v>
      </c>
      <c r="T932" s="9" t="s">
        <v>75</v>
      </c>
      <c r="U932" s="9" t="s">
        <v>76</v>
      </c>
      <c r="V932" s="9" t="s">
        <v>75</v>
      </c>
      <c r="W932" s="9" t="s">
        <v>51</v>
      </c>
      <c r="X932" s="9" t="s">
        <v>102</v>
      </c>
      <c r="Y932" s="9" t="s">
        <v>53</v>
      </c>
      <c r="Z932" s="9" t="s">
        <v>54</v>
      </c>
      <c r="AA932" s="9" t="s">
        <v>55</v>
      </c>
      <c r="AB932" s="9" t="s">
        <v>5248</v>
      </c>
      <c r="AC932" s="12">
        <v>100000</v>
      </c>
      <c r="AD932" s="6"/>
      <c r="AE932" s="10" t="str" cm="1">
        <f t="array" aca="1" ref="AE932" ca="1">IFERROR(_xlfn.XLOOKUP(MID(CELL("filename",$A$1),FIND("]",CELL("filename",$A$1))+1,255)&amp;"|"&amp;$C932,Fonte_OM_Objeto!$G:$G,Fonte_OM_Objeto!$J:$J),"")</f>
        <v/>
      </c>
      <c r="AF932" s="10" t="str" cm="1">
        <f t="array" aca="1" ref="AF932" ca="1">IFERROR(_xlfn.XLOOKUP(MID(CELL("filename",$A$1),FIND("]",CELL("filename",$A$1))+1,255)&amp;"|"&amp;$C932,Fonte_OM_Objeto!$G:$G,Fonte_OM_Objeto!$K:$K),"")</f>
        <v/>
      </c>
    </row>
    <row r="933" spans="1:32" s="1" customFormat="1" ht="19.7" customHeight="1" x14ac:dyDescent="0.2">
      <c r="A933" s="9" t="s">
        <v>30</v>
      </c>
      <c r="B933" s="9" t="s">
        <v>31</v>
      </c>
      <c r="C933" s="9" t="s">
        <v>2077</v>
      </c>
      <c r="D933" s="9" t="s">
        <v>33</v>
      </c>
      <c r="E933" s="9"/>
      <c r="F933" s="9" t="s">
        <v>657</v>
      </c>
      <c r="G933" s="9" t="s">
        <v>658</v>
      </c>
      <c r="H933" s="13" t="str">
        <f>IF($D933="BANCADA ESTADUAL (RP 7)","BANCADA ESTADUAL",IF($D933="RELATOR (RP 9)","COMISSÃO MISTA DO CONGRESSO",IFERROR(_xlfn.XLOOKUP($G933,$AH:$AH,$AI:$AI),IFERROR(_xlfn.XLOOKUP($G933,'2021'!$F:$F,'2021'!$G:$G),IFERROR(_xlfn.XLOOKUP($G933,'2022'!$G:$G,'2022'!$H:$H),IFERROR(_xlfn.XLOOKUP($G933,'2023'!$G:$G,'2023'!$H:$H),IFERROR(_xlfn.XLOOKUP($G933,'2019'!$G:$G,'2019'!$H:$H),IFERROR(_xlfn.XLOOKUP($G933,'2024'!$G:$G,'2024'!$H:$H),IFERROR(_xlfn.XLOOKUP($G933,'2025'!$G:$G,'2025'!$H:$H),IFERROR(_xlfn.XLOOKUP($G933,'2026'!$G:$G,'2026'!$H:$H),""))))))))))</f>
        <v>DEPUTADO FEDERAL</v>
      </c>
      <c r="I933" s="9" t="s">
        <v>81</v>
      </c>
      <c r="J933" s="9" t="s">
        <v>160</v>
      </c>
      <c r="K933" s="9" t="s">
        <v>40</v>
      </c>
      <c r="L933" s="9" t="s">
        <v>41</v>
      </c>
      <c r="M933" s="9" t="s">
        <v>97</v>
      </c>
      <c r="N933" s="9" t="s">
        <v>5264</v>
      </c>
      <c r="O933" s="9" t="s">
        <v>5551</v>
      </c>
      <c r="P933" s="9" t="s">
        <v>45</v>
      </c>
      <c r="Q933" s="9" t="s">
        <v>109</v>
      </c>
      <c r="R933" s="9" t="s">
        <v>47</v>
      </c>
      <c r="S933" s="9" t="s">
        <v>5267</v>
      </c>
      <c r="T933" s="9" t="s">
        <v>666</v>
      </c>
      <c r="U933" s="9" t="s">
        <v>81</v>
      </c>
      <c r="V933" s="9" t="s">
        <v>5261</v>
      </c>
      <c r="W933" s="9" t="s">
        <v>111</v>
      </c>
      <c r="X933" s="9" t="s">
        <v>52</v>
      </c>
      <c r="Y933" s="9" t="s">
        <v>53</v>
      </c>
      <c r="Z933" s="9" t="s">
        <v>5207</v>
      </c>
      <c r="AA933" s="9" t="s">
        <v>55</v>
      </c>
      <c r="AB933" s="9" t="s">
        <v>5248</v>
      </c>
      <c r="AC933" s="12">
        <v>100000</v>
      </c>
      <c r="AD933" s="6"/>
      <c r="AE933" s="10" t="str" cm="1">
        <f t="array" aca="1" ref="AE933" ca="1">IFERROR(_xlfn.XLOOKUP(MID(CELL("filename",$A$1),FIND("]",CELL("filename",$A$1))+1,255)&amp;"|"&amp;$C933,Fonte_OM_Objeto!$G:$G,Fonte_OM_Objeto!$J:$J),"")</f>
        <v/>
      </c>
      <c r="AF933" s="10" t="str" cm="1">
        <f t="array" aca="1" ref="AF933" ca="1">IFERROR(_xlfn.XLOOKUP(MID(CELL("filename",$A$1),FIND("]",CELL("filename",$A$1))+1,255)&amp;"|"&amp;$C933,Fonte_OM_Objeto!$G:$G,Fonte_OM_Objeto!$K:$K),"")</f>
        <v/>
      </c>
    </row>
    <row r="934" spans="1:32" s="1" customFormat="1" ht="19.7" customHeight="1" x14ac:dyDescent="0.2">
      <c r="A934" s="9" t="s">
        <v>30</v>
      </c>
      <c r="B934" s="9" t="s">
        <v>31</v>
      </c>
      <c r="C934" s="9" t="s">
        <v>5550</v>
      </c>
      <c r="D934" s="9" t="s">
        <v>33</v>
      </c>
      <c r="E934" s="9"/>
      <c r="F934" s="9" t="s">
        <v>657</v>
      </c>
      <c r="G934" s="9" t="s">
        <v>658</v>
      </c>
      <c r="H934" s="13" t="str">
        <f>IF($D934="BANCADA ESTADUAL (RP 7)","BANCADA ESTADUAL",IF($D934="RELATOR (RP 9)","COMISSÃO MISTA DO CONGRESSO",IFERROR(_xlfn.XLOOKUP($G934,$AH:$AH,$AI:$AI),IFERROR(_xlfn.XLOOKUP($G934,'2021'!$F:$F,'2021'!$G:$G),IFERROR(_xlfn.XLOOKUP($G934,'2022'!$G:$G,'2022'!$H:$H),IFERROR(_xlfn.XLOOKUP($G934,'2023'!$G:$G,'2023'!$H:$H),IFERROR(_xlfn.XLOOKUP($G934,'2019'!$G:$G,'2019'!$H:$H),IFERROR(_xlfn.XLOOKUP($G934,'2024'!$G:$G,'2024'!$H:$H),IFERROR(_xlfn.XLOOKUP($G934,'2025'!$G:$G,'2025'!$H:$H),IFERROR(_xlfn.XLOOKUP($G934,'2026'!$G:$G,'2026'!$H:$H),""))))))))))</f>
        <v>DEPUTADO FEDERAL</v>
      </c>
      <c r="I934" s="9" t="s">
        <v>81</v>
      </c>
      <c r="J934" s="9" t="s">
        <v>160</v>
      </c>
      <c r="K934" s="9" t="s">
        <v>40</v>
      </c>
      <c r="L934" s="9" t="s">
        <v>41</v>
      </c>
      <c r="M934" s="9" t="s">
        <v>97</v>
      </c>
      <c r="N934" s="9" t="s">
        <v>5264</v>
      </c>
      <c r="O934" s="9" t="s">
        <v>130</v>
      </c>
      <c r="P934" s="9" t="s">
        <v>45</v>
      </c>
      <c r="Q934" s="9" t="s">
        <v>109</v>
      </c>
      <c r="R934" s="9" t="s">
        <v>47</v>
      </c>
      <c r="S934" s="9" t="s">
        <v>5267</v>
      </c>
      <c r="T934" s="9" t="s">
        <v>75</v>
      </c>
      <c r="U934" s="9" t="s">
        <v>76</v>
      </c>
      <c r="V934" s="9" t="s">
        <v>75</v>
      </c>
      <c r="W934" s="9" t="s">
        <v>111</v>
      </c>
      <c r="X934" s="9" t="s">
        <v>52</v>
      </c>
      <c r="Y934" s="9" t="s">
        <v>53</v>
      </c>
      <c r="Z934" s="9" t="s">
        <v>5207</v>
      </c>
      <c r="AA934" s="9" t="s">
        <v>55</v>
      </c>
      <c r="AB934" s="9" t="s">
        <v>5248</v>
      </c>
      <c r="AC934" s="12">
        <v>200000</v>
      </c>
      <c r="AD934" s="6"/>
      <c r="AE934" s="10" t="str" cm="1">
        <f t="array" aca="1" ref="AE934" ca="1">IFERROR(_xlfn.XLOOKUP(MID(CELL("filename",$A$1),FIND("]",CELL("filename",$A$1))+1,255)&amp;"|"&amp;$C934,Fonte_OM_Objeto!$G:$G,Fonte_OM_Objeto!$J:$J),"")</f>
        <v/>
      </c>
      <c r="AF934" s="10" t="str" cm="1">
        <f t="array" aca="1" ref="AF934" ca="1">IFERROR(_xlfn.XLOOKUP(MID(CELL("filename",$A$1),FIND("]",CELL("filename",$A$1))+1,255)&amp;"|"&amp;$C934,Fonte_OM_Objeto!$G:$G,Fonte_OM_Objeto!$K:$K),"")</f>
        <v/>
      </c>
    </row>
    <row r="935" spans="1:32" s="1" customFormat="1" ht="19.7" customHeight="1" x14ac:dyDescent="0.2">
      <c r="A935" s="9" t="s">
        <v>30</v>
      </c>
      <c r="B935" s="9" t="s">
        <v>31</v>
      </c>
      <c r="C935" s="9" t="s">
        <v>5549</v>
      </c>
      <c r="D935" s="9" t="s">
        <v>33</v>
      </c>
      <c r="E935" s="9"/>
      <c r="F935" s="9" t="s">
        <v>657</v>
      </c>
      <c r="G935" s="9" t="s">
        <v>658</v>
      </c>
      <c r="H935" s="13" t="str">
        <f>IF($D935="BANCADA ESTADUAL (RP 7)","BANCADA ESTADUAL",IF($D935="RELATOR (RP 9)","COMISSÃO MISTA DO CONGRESSO",IFERROR(_xlfn.XLOOKUP($G935,$AH:$AH,$AI:$AI),IFERROR(_xlfn.XLOOKUP($G935,'2021'!$F:$F,'2021'!$G:$G),IFERROR(_xlfn.XLOOKUP($G935,'2022'!$G:$G,'2022'!$H:$H),IFERROR(_xlfn.XLOOKUP($G935,'2023'!$G:$G,'2023'!$H:$H),IFERROR(_xlfn.XLOOKUP($G935,'2019'!$G:$G,'2019'!$H:$H),IFERROR(_xlfn.XLOOKUP($G935,'2024'!$G:$G,'2024'!$H:$H),IFERROR(_xlfn.XLOOKUP($G935,'2025'!$G:$G,'2025'!$H:$H),IFERROR(_xlfn.XLOOKUP($G935,'2026'!$G:$G,'2026'!$H:$H),""))))))))))</f>
        <v>DEPUTADO FEDERAL</v>
      </c>
      <c r="I935" s="9" t="s">
        <v>81</v>
      </c>
      <c r="J935" s="9" t="s">
        <v>160</v>
      </c>
      <c r="K935" s="9" t="s">
        <v>40</v>
      </c>
      <c r="L935" s="9" t="s">
        <v>41</v>
      </c>
      <c r="M935" s="9" t="s">
        <v>97</v>
      </c>
      <c r="N935" s="9" t="s">
        <v>5264</v>
      </c>
      <c r="O935" s="9" t="s">
        <v>5548</v>
      </c>
      <c r="P935" s="9" t="s">
        <v>45</v>
      </c>
      <c r="Q935" s="9" t="s">
        <v>1646</v>
      </c>
      <c r="R935" s="9" t="s">
        <v>2360</v>
      </c>
      <c r="S935" s="9" t="s">
        <v>5231</v>
      </c>
      <c r="T935" s="9" t="s">
        <v>86</v>
      </c>
      <c r="U935" s="9" t="s">
        <v>81</v>
      </c>
      <c r="V935" s="9" t="s">
        <v>5547</v>
      </c>
      <c r="W935" s="9" t="s">
        <v>51</v>
      </c>
      <c r="X935" s="9" t="s">
        <v>52</v>
      </c>
      <c r="Y935" s="9" t="s">
        <v>53</v>
      </c>
      <c r="Z935" s="9" t="s">
        <v>5207</v>
      </c>
      <c r="AA935" s="9" t="s">
        <v>55</v>
      </c>
      <c r="AB935" s="9" t="s">
        <v>5248</v>
      </c>
      <c r="AC935" s="12">
        <v>100000</v>
      </c>
      <c r="AD935" s="6"/>
      <c r="AE935" s="10" t="str" cm="1">
        <f t="array" aca="1" ref="AE935" ca="1">IFERROR(_xlfn.XLOOKUP(MID(CELL("filename",$A$1),FIND("]",CELL("filename",$A$1))+1,255)&amp;"|"&amp;$C935,Fonte_OM_Objeto!$G:$G,Fonte_OM_Objeto!$J:$J),"")</f>
        <v/>
      </c>
      <c r="AF935" s="10" t="str" cm="1">
        <f t="array" aca="1" ref="AF935" ca="1">IFERROR(_xlfn.XLOOKUP(MID(CELL("filename",$A$1),FIND("]",CELL("filename",$A$1))+1,255)&amp;"|"&amp;$C935,Fonte_OM_Objeto!$G:$G,Fonte_OM_Objeto!$K:$K),"")</f>
        <v/>
      </c>
    </row>
    <row r="936" spans="1:32" s="1" customFormat="1" ht="19.7" customHeight="1" x14ac:dyDescent="0.2">
      <c r="A936" s="9" t="s">
        <v>30</v>
      </c>
      <c r="B936" s="9" t="s">
        <v>31</v>
      </c>
      <c r="C936" s="9" t="s">
        <v>5546</v>
      </c>
      <c r="D936" s="9" t="s">
        <v>33</v>
      </c>
      <c r="E936" s="9"/>
      <c r="F936" s="9" t="s">
        <v>657</v>
      </c>
      <c r="G936" s="9" t="s">
        <v>658</v>
      </c>
      <c r="H936" s="13" t="str">
        <f>IF($D936="BANCADA ESTADUAL (RP 7)","BANCADA ESTADUAL",IF($D936="RELATOR (RP 9)","COMISSÃO MISTA DO CONGRESSO",IFERROR(_xlfn.XLOOKUP($G936,$AH:$AH,$AI:$AI),IFERROR(_xlfn.XLOOKUP($G936,'2021'!$F:$F,'2021'!$G:$G),IFERROR(_xlfn.XLOOKUP($G936,'2022'!$G:$G,'2022'!$H:$H),IFERROR(_xlfn.XLOOKUP($G936,'2023'!$G:$G,'2023'!$H:$H),IFERROR(_xlfn.XLOOKUP($G936,'2019'!$G:$G,'2019'!$H:$H),IFERROR(_xlfn.XLOOKUP($G936,'2024'!$G:$G,'2024'!$H:$H),IFERROR(_xlfn.XLOOKUP($G936,'2025'!$G:$G,'2025'!$H:$H),IFERROR(_xlfn.XLOOKUP($G936,'2026'!$G:$G,'2026'!$H:$H),""))))))))))</f>
        <v>DEPUTADO FEDERAL</v>
      </c>
      <c r="I936" s="9" t="s">
        <v>81</v>
      </c>
      <c r="J936" s="9" t="s">
        <v>160</v>
      </c>
      <c r="K936" s="9" t="s">
        <v>40</v>
      </c>
      <c r="L936" s="9" t="s">
        <v>41</v>
      </c>
      <c r="M936" s="9" t="s">
        <v>42</v>
      </c>
      <c r="N936" s="9" t="s">
        <v>5257</v>
      </c>
      <c r="O936" s="9" t="s">
        <v>5545</v>
      </c>
      <c r="P936" s="9" t="s">
        <v>45</v>
      </c>
      <c r="Q936" s="9" t="s">
        <v>84</v>
      </c>
      <c r="R936" s="9" t="s">
        <v>45</v>
      </c>
      <c r="S936" s="9" t="s">
        <v>5220</v>
      </c>
      <c r="T936" s="9" t="s">
        <v>666</v>
      </c>
      <c r="U936" s="9" t="s">
        <v>81</v>
      </c>
      <c r="V936" s="9" t="s">
        <v>5261</v>
      </c>
      <c r="W936" s="9" t="s">
        <v>51</v>
      </c>
      <c r="X936" s="9" t="s">
        <v>52</v>
      </c>
      <c r="Y936" s="9" t="s">
        <v>53</v>
      </c>
      <c r="Z936" s="9" t="s">
        <v>5207</v>
      </c>
      <c r="AA936" s="9" t="s">
        <v>55</v>
      </c>
      <c r="AB936" s="9" t="s">
        <v>5248</v>
      </c>
      <c r="AC936" s="12">
        <v>100000</v>
      </c>
      <c r="AD936" s="6"/>
      <c r="AE936" s="10" t="str" cm="1">
        <f t="array" aca="1" ref="AE936" ca="1">IFERROR(_xlfn.XLOOKUP(MID(CELL("filename",$A$1),FIND("]",CELL("filename",$A$1))+1,255)&amp;"|"&amp;$C936,Fonte_OM_Objeto!$G:$G,Fonte_OM_Objeto!$J:$J),"")</f>
        <v>Implantação do Sistema de Aviação do Exército no Estado de Mato Grosso do Sul, em Campo Grande/MS - 3º BAVEX</v>
      </c>
      <c r="AF936" s="10" t="str" cm="1">
        <f t="array" aca="1" ref="AF936" ca="1">IFERROR(_xlfn.XLOOKUP(MID(CELL("filename",$A$1),FIND("]",CELL("filename",$A$1))+1,255)&amp;"|"&amp;$C936,Fonte_OM_Objeto!$G:$G,Fonte_OM_Objeto!$K:$K),"")</f>
        <v>Implantação do Sistema de Aviação do Exército no Estado de Mato Grosso do Sul.</v>
      </c>
    </row>
    <row r="937" spans="1:32" s="1" customFormat="1" ht="19.7" customHeight="1" x14ac:dyDescent="0.2">
      <c r="A937" s="9" t="s">
        <v>30</v>
      </c>
      <c r="B937" s="9" t="s">
        <v>31</v>
      </c>
      <c r="C937" s="9" t="s">
        <v>5544</v>
      </c>
      <c r="D937" s="9" t="s">
        <v>33</v>
      </c>
      <c r="E937" s="9"/>
      <c r="F937" s="9" t="s">
        <v>4377</v>
      </c>
      <c r="G937" s="9" t="s">
        <v>4376</v>
      </c>
      <c r="H937" s="13" t="str">
        <f>IF($D937="BANCADA ESTADUAL (RP 7)","BANCADA ESTADUAL",IF($D937="RELATOR (RP 9)","COMISSÃO MISTA DO CONGRESSO",IFERROR(_xlfn.XLOOKUP($G937,$AH:$AH,$AI:$AI),IFERROR(_xlfn.XLOOKUP($G937,'2021'!$F:$F,'2021'!$G:$G),IFERROR(_xlfn.XLOOKUP($G937,'2022'!$G:$G,'2022'!$H:$H),IFERROR(_xlfn.XLOOKUP($G937,'2023'!$G:$G,'2023'!$H:$H),IFERROR(_xlfn.XLOOKUP($G937,'2019'!$G:$G,'2019'!$H:$H),IFERROR(_xlfn.XLOOKUP($G937,'2024'!$G:$G,'2024'!$H:$H),IFERROR(_xlfn.XLOOKUP($G937,'2025'!$G:$G,'2025'!$H:$H),IFERROR(_xlfn.XLOOKUP($G937,'2026'!$G:$G,'2026'!$H:$H),""))))))))))</f>
        <v>DEPUTADO FEDERAL</v>
      </c>
      <c r="I937" s="9" t="s">
        <v>144</v>
      </c>
      <c r="J937" s="9" t="s">
        <v>4375</v>
      </c>
      <c r="K937" s="9" t="s">
        <v>40</v>
      </c>
      <c r="L937" s="9" t="s">
        <v>41</v>
      </c>
      <c r="M937" s="9" t="s">
        <v>59</v>
      </c>
      <c r="N937" s="9" t="s">
        <v>5252</v>
      </c>
      <c r="O937" s="9" t="s">
        <v>5543</v>
      </c>
      <c r="P937" s="9" t="s">
        <v>45</v>
      </c>
      <c r="Q937" s="9" t="s">
        <v>46</v>
      </c>
      <c r="R937" s="9" t="s">
        <v>47</v>
      </c>
      <c r="S937" s="9" t="s">
        <v>5210</v>
      </c>
      <c r="T937" s="9" t="s">
        <v>5542</v>
      </c>
      <c r="U937" s="9" t="s">
        <v>144</v>
      </c>
      <c r="V937" s="9" t="s">
        <v>5255</v>
      </c>
      <c r="W937" s="9" t="s">
        <v>51</v>
      </c>
      <c r="X937" s="9" t="s">
        <v>52</v>
      </c>
      <c r="Y937" s="9" t="s">
        <v>53</v>
      </c>
      <c r="Z937" s="9" t="s">
        <v>5207</v>
      </c>
      <c r="AA937" s="9" t="s">
        <v>55</v>
      </c>
      <c r="AB937" s="9" t="s">
        <v>5248</v>
      </c>
      <c r="AC937" s="12">
        <v>200000</v>
      </c>
      <c r="AD937" s="6"/>
      <c r="AE937" s="10" t="str" cm="1">
        <f t="array" aca="1" ref="AE937" ca="1">IFERROR(_xlfn.XLOOKUP(MID(CELL("filename",$A$1),FIND("]",CELL("filename",$A$1))+1,255)&amp;"|"&amp;$C937,Fonte_OM_Objeto!$G:$G,Fonte_OM_Objeto!$J:$J),"")</f>
        <v/>
      </c>
      <c r="AF937" s="10" t="str" cm="1">
        <f t="array" aca="1" ref="AF937" ca="1">IFERROR(_xlfn.XLOOKUP(MID(CELL("filename",$A$1),FIND("]",CELL("filename",$A$1))+1,255)&amp;"|"&amp;$C937,Fonte_OM_Objeto!$G:$G,Fonte_OM_Objeto!$K:$K),"")</f>
        <v/>
      </c>
    </row>
    <row r="938" spans="1:32" s="1" customFormat="1" ht="19.7" customHeight="1" x14ac:dyDescent="0.2">
      <c r="A938" s="9" t="s">
        <v>30</v>
      </c>
      <c r="B938" s="9" t="s">
        <v>31</v>
      </c>
      <c r="C938" s="9" t="s">
        <v>5541</v>
      </c>
      <c r="D938" s="9" t="s">
        <v>33</v>
      </c>
      <c r="E938" s="9"/>
      <c r="F938" s="9" t="s">
        <v>5540</v>
      </c>
      <c r="G938" s="9" t="s">
        <v>5539</v>
      </c>
      <c r="H938" s="13" t="str">
        <f>IF($D938="BANCADA ESTADUAL (RP 7)","BANCADA ESTADUAL",IF($D938="RELATOR (RP 9)","COMISSÃO MISTA DO CONGRESSO",IFERROR(_xlfn.XLOOKUP($G938,$AH:$AH,$AI:$AI),IFERROR(_xlfn.XLOOKUP($G938,'2021'!$F:$F,'2021'!$G:$G),IFERROR(_xlfn.XLOOKUP($G938,'2022'!$G:$G,'2022'!$H:$H),IFERROR(_xlfn.XLOOKUP($G938,'2023'!$G:$G,'2023'!$H:$H),IFERROR(_xlfn.XLOOKUP($G938,'2019'!$G:$G,'2019'!$H:$H),IFERROR(_xlfn.XLOOKUP($G938,'2024'!$G:$G,'2024'!$H:$H),IFERROR(_xlfn.XLOOKUP($G938,'2025'!$G:$G,'2025'!$H:$H),IFERROR(_xlfn.XLOOKUP($G938,'2026'!$G:$G,'2026'!$H:$H),""))))))))))</f>
        <v/>
      </c>
      <c r="I938" s="9" t="s">
        <v>1373</v>
      </c>
      <c r="J938" s="9" t="s">
        <v>4455</v>
      </c>
      <c r="K938" s="9" t="s">
        <v>40</v>
      </c>
      <c r="L938" s="9" t="s">
        <v>41</v>
      </c>
      <c r="M938" s="9" t="s">
        <v>232</v>
      </c>
      <c r="N938" s="9" t="s">
        <v>233</v>
      </c>
      <c r="O938" s="9" t="s">
        <v>4873</v>
      </c>
      <c r="P938" s="9" t="s">
        <v>45</v>
      </c>
      <c r="Q938" s="9" t="s">
        <v>235</v>
      </c>
      <c r="R938" s="9" t="s">
        <v>45</v>
      </c>
      <c r="S938" s="9" t="s">
        <v>5277</v>
      </c>
      <c r="T938" s="9" t="s">
        <v>2499</v>
      </c>
      <c r="U938" s="9" t="s">
        <v>1373</v>
      </c>
      <c r="V938" s="9" t="s">
        <v>5283</v>
      </c>
      <c r="W938" s="9" t="s">
        <v>51</v>
      </c>
      <c r="X938" s="9" t="s">
        <v>52</v>
      </c>
      <c r="Y938" s="9" t="s">
        <v>5282</v>
      </c>
      <c r="Z938" s="9" t="s">
        <v>54</v>
      </c>
      <c r="AA938" s="9" t="s">
        <v>55</v>
      </c>
      <c r="AB938" s="9" t="s">
        <v>5248</v>
      </c>
      <c r="AC938" s="12">
        <v>480000</v>
      </c>
      <c r="AD938" s="6"/>
      <c r="AE938" s="10" t="str" cm="1">
        <f t="array" aca="1" ref="AE938" ca="1">IFERROR(_xlfn.XLOOKUP(MID(CELL("filename",$A$1),FIND("]",CELL("filename",$A$1))+1,255)&amp;"|"&amp;$C938,Fonte_OM_Objeto!$G:$G,Fonte_OM_Objeto!$J:$J),"")</f>
        <v/>
      </c>
      <c r="AF938" s="10" t="str" cm="1">
        <f t="array" aca="1" ref="AF938" ca="1">IFERROR(_xlfn.XLOOKUP(MID(CELL("filename",$A$1),FIND("]",CELL("filename",$A$1))+1,255)&amp;"|"&amp;$C938,Fonte_OM_Objeto!$G:$G,Fonte_OM_Objeto!$K:$K),"")</f>
        <v/>
      </c>
    </row>
    <row r="939" spans="1:32" s="1" customFormat="1" ht="19.7" customHeight="1" x14ac:dyDescent="0.2">
      <c r="A939" s="9" t="s">
        <v>30</v>
      </c>
      <c r="B939" s="9" t="s">
        <v>31</v>
      </c>
      <c r="C939" s="9" t="s">
        <v>5541</v>
      </c>
      <c r="D939" s="9" t="s">
        <v>33</v>
      </c>
      <c r="E939" s="9"/>
      <c r="F939" s="9" t="s">
        <v>5540</v>
      </c>
      <c r="G939" s="9" t="s">
        <v>5539</v>
      </c>
      <c r="H939" s="13" t="str">
        <f>IF($D939="BANCADA ESTADUAL (RP 7)","BANCADA ESTADUAL",IF($D939="RELATOR (RP 9)","COMISSÃO MISTA DO CONGRESSO",IFERROR(_xlfn.XLOOKUP($G939,$AH:$AH,$AI:$AI),IFERROR(_xlfn.XLOOKUP($G939,'2021'!$F:$F,'2021'!$G:$G),IFERROR(_xlfn.XLOOKUP($G939,'2022'!$G:$G,'2022'!$H:$H),IFERROR(_xlfn.XLOOKUP($G939,'2023'!$G:$G,'2023'!$H:$H),IFERROR(_xlfn.XLOOKUP($G939,'2019'!$G:$G,'2019'!$H:$H),IFERROR(_xlfn.XLOOKUP($G939,'2024'!$G:$G,'2024'!$H:$H),IFERROR(_xlfn.XLOOKUP($G939,'2025'!$G:$G,'2025'!$H:$H),IFERROR(_xlfn.XLOOKUP($G939,'2026'!$G:$G,'2026'!$H:$H),""))))))))))</f>
        <v/>
      </c>
      <c r="I939" s="9" t="s">
        <v>1373</v>
      </c>
      <c r="J939" s="9" t="s">
        <v>4455</v>
      </c>
      <c r="K939" s="9" t="s">
        <v>40</v>
      </c>
      <c r="L939" s="9" t="s">
        <v>41</v>
      </c>
      <c r="M939" s="9" t="s">
        <v>232</v>
      </c>
      <c r="N939" s="9" t="s">
        <v>233</v>
      </c>
      <c r="O939" s="9" t="s">
        <v>4873</v>
      </c>
      <c r="P939" s="9" t="s">
        <v>45</v>
      </c>
      <c r="Q939" s="9" t="s">
        <v>235</v>
      </c>
      <c r="R939" s="9" t="s">
        <v>45</v>
      </c>
      <c r="S939" s="9" t="s">
        <v>5277</v>
      </c>
      <c r="T939" s="9" t="s">
        <v>2499</v>
      </c>
      <c r="U939" s="9" t="s">
        <v>1373</v>
      </c>
      <c r="V939" s="9" t="s">
        <v>5283</v>
      </c>
      <c r="W939" s="9" t="s">
        <v>51</v>
      </c>
      <c r="X939" s="9" t="s">
        <v>52</v>
      </c>
      <c r="Y939" s="9" t="s">
        <v>53</v>
      </c>
      <c r="Z939" s="9" t="s">
        <v>54</v>
      </c>
      <c r="AA939" s="9" t="s">
        <v>55</v>
      </c>
      <c r="AB939" s="9" t="s">
        <v>5248</v>
      </c>
      <c r="AC939" s="12">
        <v>20000</v>
      </c>
      <c r="AD939" s="6"/>
      <c r="AE939" s="10" t="str" cm="1">
        <f t="array" aca="1" ref="AE939" ca="1">IFERROR(_xlfn.XLOOKUP(MID(CELL("filename",$A$1),FIND("]",CELL("filename",$A$1))+1,255)&amp;"|"&amp;$C939,Fonte_OM_Objeto!$G:$G,Fonte_OM_Objeto!$J:$J),"")</f>
        <v/>
      </c>
      <c r="AF939" s="10" t="str" cm="1">
        <f t="array" aca="1" ref="AF939" ca="1">IFERROR(_xlfn.XLOOKUP(MID(CELL("filename",$A$1),FIND("]",CELL("filename",$A$1))+1,255)&amp;"|"&amp;$C939,Fonte_OM_Objeto!$G:$G,Fonte_OM_Objeto!$K:$K),"")</f>
        <v/>
      </c>
    </row>
    <row r="940" spans="1:32" s="1" customFormat="1" ht="19.7" customHeight="1" x14ac:dyDescent="0.2">
      <c r="A940" s="9" t="s">
        <v>30</v>
      </c>
      <c r="B940" s="9" t="s">
        <v>31</v>
      </c>
      <c r="C940" s="9" t="s">
        <v>5541</v>
      </c>
      <c r="D940" s="9" t="s">
        <v>33</v>
      </c>
      <c r="E940" s="9"/>
      <c r="F940" s="9" t="s">
        <v>5540</v>
      </c>
      <c r="G940" s="9" t="s">
        <v>5539</v>
      </c>
      <c r="H940" s="13" t="str">
        <f>IF($D940="BANCADA ESTADUAL (RP 7)","BANCADA ESTADUAL",IF($D940="RELATOR (RP 9)","COMISSÃO MISTA DO CONGRESSO",IFERROR(_xlfn.XLOOKUP($G940,$AH:$AH,$AI:$AI),IFERROR(_xlfn.XLOOKUP($G940,'2021'!$F:$F,'2021'!$G:$G),IFERROR(_xlfn.XLOOKUP($G940,'2022'!$G:$G,'2022'!$H:$H),IFERROR(_xlfn.XLOOKUP($G940,'2023'!$G:$G,'2023'!$H:$H),IFERROR(_xlfn.XLOOKUP($G940,'2019'!$G:$G,'2019'!$H:$H),IFERROR(_xlfn.XLOOKUP($G940,'2024'!$G:$G,'2024'!$H:$H),IFERROR(_xlfn.XLOOKUP($G940,'2025'!$G:$G,'2025'!$H:$H),IFERROR(_xlfn.XLOOKUP($G940,'2026'!$G:$G,'2026'!$H:$H),""))))))))))</f>
        <v/>
      </c>
      <c r="I940" s="9" t="s">
        <v>1373</v>
      </c>
      <c r="J940" s="9" t="s">
        <v>4455</v>
      </c>
      <c r="K940" s="9" t="s">
        <v>40</v>
      </c>
      <c r="L940" s="9" t="s">
        <v>41</v>
      </c>
      <c r="M940" s="9" t="s">
        <v>232</v>
      </c>
      <c r="N940" s="9" t="s">
        <v>233</v>
      </c>
      <c r="O940" s="9" t="s">
        <v>4873</v>
      </c>
      <c r="P940" s="9" t="s">
        <v>45</v>
      </c>
      <c r="Q940" s="9" t="s">
        <v>235</v>
      </c>
      <c r="R940" s="9" t="s">
        <v>45</v>
      </c>
      <c r="S940" s="9" t="s">
        <v>5277</v>
      </c>
      <c r="T940" s="9" t="s">
        <v>2499</v>
      </c>
      <c r="U940" s="9" t="s">
        <v>1373</v>
      </c>
      <c r="V940" s="9" t="s">
        <v>5283</v>
      </c>
      <c r="W940" s="9" t="s">
        <v>51</v>
      </c>
      <c r="X940" s="9" t="s">
        <v>52</v>
      </c>
      <c r="Y940" s="9" t="s">
        <v>207</v>
      </c>
      <c r="Z940" s="9" t="s">
        <v>54</v>
      </c>
      <c r="AA940" s="9" t="s">
        <v>55</v>
      </c>
      <c r="AB940" s="9" t="s">
        <v>5248</v>
      </c>
      <c r="AC940" s="12">
        <v>0</v>
      </c>
      <c r="AD940" s="6"/>
      <c r="AE940" s="10" t="str" cm="1">
        <f t="array" aca="1" ref="AE940" ca="1">IFERROR(_xlfn.XLOOKUP(MID(CELL("filename",$A$1),FIND("]",CELL("filename",$A$1))+1,255)&amp;"|"&amp;$C940,Fonte_OM_Objeto!$G:$G,Fonte_OM_Objeto!$J:$J),"")</f>
        <v/>
      </c>
      <c r="AF940" s="10" t="str" cm="1">
        <f t="array" aca="1" ref="AF940" ca="1">IFERROR(_xlfn.XLOOKUP(MID(CELL("filename",$A$1),FIND("]",CELL("filename",$A$1))+1,255)&amp;"|"&amp;$C940,Fonte_OM_Objeto!$G:$G,Fonte_OM_Objeto!$K:$K),"")</f>
        <v/>
      </c>
    </row>
    <row r="941" spans="1:32" s="1" customFormat="1" ht="19.7" customHeight="1" x14ac:dyDescent="0.2">
      <c r="A941" s="9" t="s">
        <v>30</v>
      </c>
      <c r="B941" s="9" t="s">
        <v>31</v>
      </c>
      <c r="C941" s="9" t="s">
        <v>5538</v>
      </c>
      <c r="D941" s="9" t="s">
        <v>33</v>
      </c>
      <c r="E941" s="9"/>
      <c r="F941" s="9" t="s">
        <v>4372</v>
      </c>
      <c r="G941" s="9" t="s">
        <v>4371</v>
      </c>
      <c r="H941" s="13" t="str">
        <f>IF($D941="BANCADA ESTADUAL (RP 7)","BANCADA ESTADUAL",IF($D941="RELATOR (RP 9)","COMISSÃO MISTA DO CONGRESSO",IFERROR(_xlfn.XLOOKUP($G941,$AH:$AH,$AI:$AI),IFERROR(_xlfn.XLOOKUP($G941,'2021'!$F:$F,'2021'!$G:$G),IFERROR(_xlfn.XLOOKUP($G941,'2022'!$G:$G,'2022'!$H:$H),IFERROR(_xlfn.XLOOKUP($G941,'2023'!$G:$G,'2023'!$H:$H),IFERROR(_xlfn.XLOOKUP($G941,'2019'!$G:$G,'2019'!$H:$H),IFERROR(_xlfn.XLOOKUP($G941,'2024'!$G:$G,'2024'!$H:$H),IFERROR(_xlfn.XLOOKUP($G941,'2025'!$G:$G,'2025'!$H:$H),IFERROR(_xlfn.XLOOKUP($G941,'2026'!$G:$G,'2026'!$H:$H),""))))))))))</f>
        <v>DEPUTADO FEDERAL</v>
      </c>
      <c r="I941" s="9" t="s">
        <v>909</v>
      </c>
      <c r="J941" s="9" t="s">
        <v>191</v>
      </c>
      <c r="K941" s="9" t="s">
        <v>40</v>
      </c>
      <c r="L941" s="9" t="s">
        <v>41</v>
      </c>
      <c r="M941" s="9" t="s">
        <v>42</v>
      </c>
      <c r="N941" s="9" t="s">
        <v>5257</v>
      </c>
      <c r="O941" s="9" t="s">
        <v>4833</v>
      </c>
      <c r="P941" s="9" t="s">
        <v>45</v>
      </c>
      <c r="Q941" s="9" t="s">
        <v>84</v>
      </c>
      <c r="R941" s="9" t="s">
        <v>45</v>
      </c>
      <c r="S941" s="9" t="s">
        <v>5218</v>
      </c>
      <c r="T941" s="9" t="s">
        <v>1227</v>
      </c>
      <c r="U941" s="9" t="s">
        <v>909</v>
      </c>
      <c r="V941" s="9" t="s">
        <v>5414</v>
      </c>
      <c r="W941" s="9" t="s">
        <v>51</v>
      </c>
      <c r="X941" s="9" t="s">
        <v>52</v>
      </c>
      <c r="Y941" s="9" t="s">
        <v>53</v>
      </c>
      <c r="Z941" s="9" t="s">
        <v>54</v>
      </c>
      <c r="AA941" s="9" t="s">
        <v>55</v>
      </c>
      <c r="AB941" s="9" t="s">
        <v>5248</v>
      </c>
      <c r="AC941" s="12">
        <v>150000</v>
      </c>
      <c r="AD941" s="6"/>
      <c r="AE941" s="10" t="str" cm="1">
        <f t="array" aca="1" ref="AE941" ca="1">IFERROR(_xlfn.XLOOKUP(MID(CELL("filename",$A$1),FIND("]",CELL("filename",$A$1))+1,255)&amp;"|"&amp;$C941,Fonte_OM_Objeto!$G:$G,Fonte_OM_Objeto!$J:$J),"")</f>
        <v>20º BATALHÃO DE CAÇADORES</v>
      </c>
      <c r="AF941" s="10" t="str" cm="1">
        <f t="array" aca="1" ref="AF941" ca="1">IFERROR(_xlfn.XLOOKUP(MID(CELL("filename",$A$1),FIND("]",CELL("filename",$A$1))+1,255)&amp;"|"&amp;$C941,Fonte_OM_Objeto!$G:$G,Fonte_OM_Objeto!$K:$K),"")</f>
        <v>CONSTRUÇÃO DE ESTANTE DE TIRO</v>
      </c>
    </row>
    <row r="942" spans="1:32" s="1" customFormat="1" ht="19.7" customHeight="1" x14ac:dyDescent="0.2">
      <c r="A942" s="9" t="s">
        <v>30</v>
      </c>
      <c r="B942" s="9" t="s">
        <v>31</v>
      </c>
      <c r="C942" s="9" t="s">
        <v>5537</v>
      </c>
      <c r="D942" s="9" t="s">
        <v>33</v>
      </c>
      <c r="E942" s="9"/>
      <c r="F942" s="9" t="s">
        <v>4368</v>
      </c>
      <c r="G942" s="9" t="s">
        <v>4367</v>
      </c>
      <c r="H942" s="13" t="str">
        <f>IF($D942="BANCADA ESTADUAL (RP 7)","BANCADA ESTADUAL",IF($D942="RELATOR (RP 9)","COMISSÃO MISTA DO CONGRESSO",IFERROR(_xlfn.XLOOKUP($G942,$AH:$AH,$AI:$AI),IFERROR(_xlfn.XLOOKUP($G942,'2021'!$F:$F,'2021'!$G:$G),IFERROR(_xlfn.XLOOKUP($G942,'2022'!$G:$G,'2022'!$H:$H),IFERROR(_xlfn.XLOOKUP($G942,'2023'!$G:$G,'2023'!$H:$H),IFERROR(_xlfn.XLOOKUP($G942,'2019'!$G:$G,'2019'!$H:$H),IFERROR(_xlfn.XLOOKUP($G942,'2024'!$G:$G,'2024'!$H:$H),IFERROR(_xlfn.XLOOKUP($G942,'2025'!$G:$G,'2025'!$H:$H),IFERROR(_xlfn.XLOOKUP($G942,'2026'!$G:$G,'2026'!$H:$H),""))))))))))</f>
        <v>DEPUTADO FEDERAL</v>
      </c>
      <c r="I942" s="9" t="s">
        <v>212</v>
      </c>
      <c r="J942" s="9" t="s">
        <v>160</v>
      </c>
      <c r="K942" s="9" t="s">
        <v>40</v>
      </c>
      <c r="L942" s="9" t="s">
        <v>41</v>
      </c>
      <c r="M942" s="9" t="s">
        <v>59</v>
      </c>
      <c r="N942" s="9" t="s">
        <v>5252</v>
      </c>
      <c r="O942" s="9" t="s">
        <v>5536</v>
      </c>
      <c r="P942" s="9" t="s">
        <v>45</v>
      </c>
      <c r="Q942" s="9" t="s">
        <v>46</v>
      </c>
      <c r="R942" s="9" t="s">
        <v>47</v>
      </c>
      <c r="S942" s="9" t="s">
        <v>5210</v>
      </c>
      <c r="T942" s="9" t="s">
        <v>5535</v>
      </c>
      <c r="U942" s="9" t="s">
        <v>212</v>
      </c>
      <c r="V942" s="9" t="s">
        <v>480</v>
      </c>
      <c r="W942" s="9" t="s">
        <v>51</v>
      </c>
      <c r="X942" s="9" t="s">
        <v>52</v>
      </c>
      <c r="Y942" s="9" t="s">
        <v>53</v>
      </c>
      <c r="Z942" s="9" t="s">
        <v>5207</v>
      </c>
      <c r="AA942" s="9" t="s">
        <v>55</v>
      </c>
      <c r="AB942" s="9" t="s">
        <v>5248</v>
      </c>
      <c r="AC942" s="12">
        <v>250000</v>
      </c>
      <c r="AD942" s="6"/>
      <c r="AE942" s="10" t="str" cm="1">
        <f t="array" aca="1" ref="AE942" ca="1">IFERROR(_xlfn.XLOOKUP(MID(CELL("filename",$A$1),FIND("]",CELL("filename",$A$1))+1,255)&amp;"|"&amp;$C942,Fonte_OM_Objeto!$G:$G,Fonte_OM_Objeto!$J:$J),"")</f>
        <v/>
      </c>
      <c r="AF942" s="10" t="str" cm="1">
        <f t="array" aca="1" ref="AF942" ca="1">IFERROR(_xlfn.XLOOKUP(MID(CELL("filename",$A$1),FIND("]",CELL("filename",$A$1))+1,255)&amp;"|"&amp;$C942,Fonte_OM_Objeto!$G:$G,Fonte_OM_Objeto!$K:$K),"")</f>
        <v/>
      </c>
    </row>
    <row r="943" spans="1:32" s="1" customFormat="1" ht="19.7" customHeight="1" x14ac:dyDescent="0.2">
      <c r="A943" s="9" t="s">
        <v>30</v>
      </c>
      <c r="B943" s="9" t="s">
        <v>31</v>
      </c>
      <c r="C943" s="9" t="s">
        <v>5534</v>
      </c>
      <c r="D943" s="9" t="s">
        <v>33</v>
      </c>
      <c r="E943" s="9"/>
      <c r="F943" s="9" t="s">
        <v>4368</v>
      </c>
      <c r="G943" s="9" t="s">
        <v>4367</v>
      </c>
      <c r="H943" s="13" t="str">
        <f>IF($D943="BANCADA ESTADUAL (RP 7)","BANCADA ESTADUAL",IF($D943="RELATOR (RP 9)","COMISSÃO MISTA DO CONGRESSO",IFERROR(_xlfn.XLOOKUP($G943,$AH:$AH,$AI:$AI),IFERROR(_xlfn.XLOOKUP($G943,'2021'!$F:$F,'2021'!$G:$G),IFERROR(_xlfn.XLOOKUP($G943,'2022'!$G:$G,'2022'!$H:$H),IFERROR(_xlfn.XLOOKUP($G943,'2023'!$G:$G,'2023'!$H:$H),IFERROR(_xlfn.XLOOKUP($G943,'2019'!$G:$G,'2019'!$H:$H),IFERROR(_xlfn.XLOOKUP($G943,'2024'!$G:$G,'2024'!$H:$H),IFERROR(_xlfn.XLOOKUP($G943,'2025'!$G:$G,'2025'!$H:$H),IFERROR(_xlfn.XLOOKUP($G943,'2026'!$G:$G,'2026'!$H:$H),""))))))))))</f>
        <v>DEPUTADO FEDERAL</v>
      </c>
      <c r="I943" s="9" t="s">
        <v>212</v>
      </c>
      <c r="J943" s="9" t="s">
        <v>160</v>
      </c>
      <c r="K943" s="9" t="s">
        <v>40</v>
      </c>
      <c r="L943" s="9" t="s">
        <v>41</v>
      </c>
      <c r="M943" s="9" t="s">
        <v>70</v>
      </c>
      <c r="N943" s="9" t="s">
        <v>71</v>
      </c>
      <c r="O943" s="9" t="s">
        <v>118</v>
      </c>
      <c r="P943" s="9" t="s">
        <v>45</v>
      </c>
      <c r="Q943" s="9" t="s">
        <v>46</v>
      </c>
      <c r="R943" s="9" t="s">
        <v>47</v>
      </c>
      <c r="S943" s="9" t="s">
        <v>5210</v>
      </c>
      <c r="T943" s="9" t="s">
        <v>75</v>
      </c>
      <c r="U943" s="9" t="s">
        <v>76</v>
      </c>
      <c r="V943" s="9" t="s">
        <v>75</v>
      </c>
      <c r="W943" s="9" t="s">
        <v>51</v>
      </c>
      <c r="X943" s="9" t="s">
        <v>52</v>
      </c>
      <c r="Y943" s="9" t="s">
        <v>53</v>
      </c>
      <c r="Z943" s="9" t="s">
        <v>5207</v>
      </c>
      <c r="AA943" s="9" t="s">
        <v>55</v>
      </c>
      <c r="AB943" s="9" t="s">
        <v>5248</v>
      </c>
      <c r="AC943" s="12">
        <v>150000</v>
      </c>
      <c r="AD943" s="6"/>
      <c r="AE943" s="10" t="str" cm="1">
        <f t="array" aca="1" ref="AE943" ca="1">IFERROR(_xlfn.XLOOKUP(MID(CELL("filename",$A$1),FIND("]",CELL("filename",$A$1))+1,255)&amp;"|"&amp;$C943,Fonte_OM_Objeto!$G:$G,Fonte_OM_Objeto!$J:$J),"")</f>
        <v/>
      </c>
      <c r="AF943" s="10" t="str" cm="1">
        <f t="array" aca="1" ref="AF943" ca="1">IFERROR(_xlfn.XLOOKUP(MID(CELL("filename",$A$1),FIND("]",CELL("filename",$A$1))+1,255)&amp;"|"&amp;$C943,Fonte_OM_Objeto!$G:$G,Fonte_OM_Objeto!$K:$K),"")</f>
        <v/>
      </c>
    </row>
    <row r="944" spans="1:32" s="1" customFormat="1" ht="19.7" customHeight="1" x14ac:dyDescent="0.2">
      <c r="A944" s="9" t="s">
        <v>30</v>
      </c>
      <c r="B944" s="9" t="s">
        <v>31</v>
      </c>
      <c r="C944" s="9" t="s">
        <v>5533</v>
      </c>
      <c r="D944" s="9" t="s">
        <v>33</v>
      </c>
      <c r="E944" s="9"/>
      <c r="F944" s="9" t="s">
        <v>684</v>
      </c>
      <c r="G944" s="9" t="s">
        <v>685</v>
      </c>
      <c r="H944" s="13" t="str">
        <f>IF($D944="BANCADA ESTADUAL (RP 7)","BANCADA ESTADUAL",IF($D944="RELATOR (RP 9)","COMISSÃO MISTA DO CONGRESSO",IFERROR(_xlfn.XLOOKUP($G944,$AH:$AH,$AI:$AI),IFERROR(_xlfn.XLOOKUP($G944,'2021'!$F:$F,'2021'!$G:$G),IFERROR(_xlfn.XLOOKUP($G944,'2022'!$G:$G,'2022'!$H:$H),IFERROR(_xlfn.XLOOKUP($G944,'2023'!$G:$G,'2023'!$H:$H),IFERROR(_xlfn.XLOOKUP($G944,'2019'!$G:$G,'2019'!$H:$H),IFERROR(_xlfn.XLOOKUP($G944,'2024'!$G:$G,'2024'!$H:$H),IFERROR(_xlfn.XLOOKUP($G944,'2025'!$G:$G,'2025'!$H:$H),IFERROR(_xlfn.XLOOKUP($G944,'2026'!$G:$G,'2026'!$H:$H),""))))))))))</f>
        <v>DEPUTADO FEDERAL</v>
      </c>
      <c r="I944" s="9" t="s">
        <v>217</v>
      </c>
      <c r="J944" s="9" t="s">
        <v>39</v>
      </c>
      <c r="K944" s="9" t="s">
        <v>40</v>
      </c>
      <c r="L944" s="9" t="s">
        <v>41</v>
      </c>
      <c r="M944" s="9" t="s">
        <v>42</v>
      </c>
      <c r="N944" s="9" t="s">
        <v>5257</v>
      </c>
      <c r="O944" s="9" t="s">
        <v>5532</v>
      </c>
      <c r="P944" s="9" t="s">
        <v>45</v>
      </c>
      <c r="Q944" s="9" t="s">
        <v>84</v>
      </c>
      <c r="R944" s="9" t="s">
        <v>45</v>
      </c>
      <c r="S944" s="9" t="s">
        <v>5218</v>
      </c>
      <c r="T944" s="9" t="s">
        <v>822</v>
      </c>
      <c r="U944" s="9" t="s">
        <v>217</v>
      </c>
      <c r="V944" s="9" t="s">
        <v>823</v>
      </c>
      <c r="W944" s="9" t="s">
        <v>51</v>
      </c>
      <c r="X944" s="9" t="s">
        <v>52</v>
      </c>
      <c r="Y944" s="9" t="s">
        <v>53</v>
      </c>
      <c r="Z944" s="9" t="s">
        <v>54</v>
      </c>
      <c r="AA944" s="9" t="s">
        <v>55</v>
      </c>
      <c r="AB944" s="9" t="s">
        <v>5248</v>
      </c>
      <c r="AC944" s="12">
        <v>600000</v>
      </c>
      <c r="AD944" s="6"/>
      <c r="AE944" s="10" t="str" cm="1">
        <f t="array" aca="1" ref="AE944" ca="1">IFERROR(_xlfn.XLOOKUP(MID(CELL("filename",$A$1),FIND("]",CELL("filename",$A$1))+1,255)&amp;"|"&amp;$C944,Fonte_OM_Objeto!$G:$G,Fonte_OM_Objeto!$J:$J),"")</f>
        <v>7ª Bda Inf Mtz</v>
      </c>
      <c r="AF944" s="10" t="str" cm="1">
        <f t="array" aca="1" ref="AF944" ca="1">IFERROR(_xlfn.XLOOKUP(MID(CELL("filename",$A$1),FIND("]",CELL("filename",$A$1))+1,255)&amp;"|"&amp;$C944,Fonte_OM_Objeto!$G:$G,Fonte_OM_Objeto!$K:$K),"")</f>
        <v>Usina fotovoltaica</v>
      </c>
    </row>
    <row r="945" spans="1:32" s="1" customFormat="1" ht="19.7" customHeight="1" x14ac:dyDescent="0.2">
      <c r="A945" s="9" t="s">
        <v>30</v>
      </c>
      <c r="B945" s="9" t="s">
        <v>31</v>
      </c>
      <c r="C945" s="9" t="s">
        <v>2843</v>
      </c>
      <c r="D945" s="9" t="s">
        <v>33</v>
      </c>
      <c r="E945" s="9"/>
      <c r="F945" s="9" t="s">
        <v>684</v>
      </c>
      <c r="G945" s="9" t="s">
        <v>685</v>
      </c>
      <c r="H945" s="13" t="str">
        <f>IF($D945="BANCADA ESTADUAL (RP 7)","BANCADA ESTADUAL",IF($D945="RELATOR (RP 9)","COMISSÃO MISTA DO CONGRESSO",IFERROR(_xlfn.XLOOKUP($G945,$AH:$AH,$AI:$AI),IFERROR(_xlfn.XLOOKUP($G945,'2021'!$F:$F,'2021'!$G:$G),IFERROR(_xlfn.XLOOKUP($G945,'2022'!$G:$G,'2022'!$H:$H),IFERROR(_xlfn.XLOOKUP($G945,'2023'!$G:$G,'2023'!$H:$H),IFERROR(_xlfn.XLOOKUP($G945,'2019'!$G:$G,'2019'!$H:$H),IFERROR(_xlfn.XLOOKUP($G945,'2024'!$G:$G,'2024'!$H:$H),IFERROR(_xlfn.XLOOKUP($G945,'2025'!$G:$G,'2025'!$H:$H),IFERROR(_xlfn.XLOOKUP($G945,'2026'!$G:$G,'2026'!$H:$H),""))))))))))</f>
        <v>DEPUTADO FEDERAL</v>
      </c>
      <c r="I945" s="9" t="s">
        <v>217</v>
      </c>
      <c r="J945" s="9" t="s">
        <v>39</v>
      </c>
      <c r="K945" s="9" t="s">
        <v>40</v>
      </c>
      <c r="L945" s="9" t="s">
        <v>41</v>
      </c>
      <c r="M945" s="9" t="s">
        <v>232</v>
      </c>
      <c r="N945" s="9" t="s">
        <v>233</v>
      </c>
      <c r="O945" s="9" t="s">
        <v>4333</v>
      </c>
      <c r="P945" s="9" t="s">
        <v>45</v>
      </c>
      <c r="Q945" s="9" t="s">
        <v>1646</v>
      </c>
      <c r="R945" s="9" t="s">
        <v>2360</v>
      </c>
      <c r="S945" s="9" t="s">
        <v>5231</v>
      </c>
      <c r="T945" s="9" t="s">
        <v>75</v>
      </c>
      <c r="U945" s="9" t="s">
        <v>76</v>
      </c>
      <c r="V945" s="9" t="s">
        <v>75</v>
      </c>
      <c r="W945" s="9" t="s">
        <v>51</v>
      </c>
      <c r="X945" s="9" t="s">
        <v>102</v>
      </c>
      <c r="Y945" s="9" t="s">
        <v>53</v>
      </c>
      <c r="Z945" s="9" t="s">
        <v>54</v>
      </c>
      <c r="AA945" s="9" t="s">
        <v>55</v>
      </c>
      <c r="AB945" s="9" t="s">
        <v>5248</v>
      </c>
      <c r="AC945" s="12">
        <v>200000</v>
      </c>
      <c r="AD945" s="6"/>
      <c r="AE945" s="10" t="str" cm="1">
        <f t="array" aca="1" ref="AE945" ca="1">IFERROR(_xlfn.XLOOKUP(MID(CELL("filename",$A$1),FIND("]",CELL("filename",$A$1))+1,255)&amp;"|"&amp;$C945,Fonte_OM_Objeto!$G:$G,Fonte_OM_Objeto!$J:$J),"")</f>
        <v/>
      </c>
      <c r="AF945" s="10" t="str" cm="1">
        <f t="array" aca="1" ref="AF945" ca="1">IFERROR(_xlfn.XLOOKUP(MID(CELL("filename",$A$1),FIND("]",CELL("filename",$A$1))+1,255)&amp;"|"&amp;$C945,Fonte_OM_Objeto!$G:$G,Fonte_OM_Objeto!$K:$K),"")</f>
        <v/>
      </c>
    </row>
    <row r="946" spans="1:32" s="1" customFormat="1" ht="19.7" customHeight="1" x14ac:dyDescent="0.2">
      <c r="A946" s="9" t="s">
        <v>30</v>
      </c>
      <c r="B946" s="9" t="s">
        <v>31</v>
      </c>
      <c r="C946" s="9" t="s">
        <v>2841</v>
      </c>
      <c r="D946" s="9" t="s">
        <v>33</v>
      </c>
      <c r="E946" s="9"/>
      <c r="F946" s="9" t="s">
        <v>684</v>
      </c>
      <c r="G946" s="9" t="s">
        <v>685</v>
      </c>
      <c r="H946" s="13" t="str">
        <f>IF($D946="BANCADA ESTADUAL (RP 7)","BANCADA ESTADUAL",IF($D946="RELATOR (RP 9)","COMISSÃO MISTA DO CONGRESSO",IFERROR(_xlfn.XLOOKUP($G946,$AH:$AH,$AI:$AI),IFERROR(_xlfn.XLOOKUP($G946,'2021'!$F:$F,'2021'!$G:$G),IFERROR(_xlfn.XLOOKUP($G946,'2022'!$G:$G,'2022'!$H:$H),IFERROR(_xlfn.XLOOKUP($G946,'2023'!$G:$G,'2023'!$H:$H),IFERROR(_xlfn.XLOOKUP($G946,'2019'!$G:$G,'2019'!$H:$H),IFERROR(_xlfn.XLOOKUP($G946,'2024'!$G:$G,'2024'!$H:$H),IFERROR(_xlfn.XLOOKUP($G946,'2025'!$G:$G,'2025'!$H:$H),IFERROR(_xlfn.XLOOKUP($G946,'2026'!$G:$G,'2026'!$H:$H),""))))))))))</f>
        <v>DEPUTADO FEDERAL</v>
      </c>
      <c r="I946" s="9" t="s">
        <v>217</v>
      </c>
      <c r="J946" s="9" t="s">
        <v>39</v>
      </c>
      <c r="K946" s="9" t="s">
        <v>40</v>
      </c>
      <c r="L946" s="9" t="s">
        <v>41</v>
      </c>
      <c r="M946" s="9" t="s">
        <v>59</v>
      </c>
      <c r="N946" s="9" t="s">
        <v>5252</v>
      </c>
      <c r="O946" s="9" t="s">
        <v>130</v>
      </c>
      <c r="P946" s="9" t="s">
        <v>45</v>
      </c>
      <c r="Q946" s="9" t="s">
        <v>109</v>
      </c>
      <c r="R946" s="9" t="s">
        <v>47</v>
      </c>
      <c r="S946" s="9" t="s">
        <v>5267</v>
      </c>
      <c r="T946" s="9" t="s">
        <v>75</v>
      </c>
      <c r="U946" s="9" t="s">
        <v>76</v>
      </c>
      <c r="V946" s="9" t="s">
        <v>75</v>
      </c>
      <c r="W946" s="9" t="s">
        <v>111</v>
      </c>
      <c r="X946" s="9" t="s">
        <v>102</v>
      </c>
      <c r="Y946" s="9" t="s">
        <v>53</v>
      </c>
      <c r="Z946" s="9" t="s">
        <v>54</v>
      </c>
      <c r="AA946" s="9" t="s">
        <v>55</v>
      </c>
      <c r="AB946" s="9" t="s">
        <v>5248</v>
      </c>
      <c r="AC946" s="12">
        <v>200000</v>
      </c>
      <c r="AD946" s="6"/>
      <c r="AE946" s="10" t="str" cm="1">
        <f t="array" aca="1" ref="AE946" ca="1">IFERROR(_xlfn.XLOOKUP(MID(CELL("filename",$A$1),FIND("]",CELL("filename",$A$1))+1,255)&amp;"|"&amp;$C946,Fonte_OM_Objeto!$G:$G,Fonte_OM_Objeto!$J:$J),"")</f>
        <v/>
      </c>
      <c r="AF946" s="10" t="str" cm="1">
        <f t="array" aca="1" ref="AF946" ca="1">IFERROR(_xlfn.XLOOKUP(MID(CELL("filename",$A$1),FIND("]",CELL("filename",$A$1))+1,255)&amp;"|"&amp;$C946,Fonte_OM_Objeto!$G:$G,Fonte_OM_Objeto!$K:$K),"")</f>
        <v/>
      </c>
    </row>
    <row r="947" spans="1:32" s="1" customFormat="1" ht="19.7" customHeight="1" x14ac:dyDescent="0.2">
      <c r="A947" s="9" t="s">
        <v>30</v>
      </c>
      <c r="B947" s="9" t="s">
        <v>31</v>
      </c>
      <c r="C947" s="9" t="s">
        <v>2838</v>
      </c>
      <c r="D947" s="9" t="s">
        <v>33</v>
      </c>
      <c r="E947" s="9"/>
      <c r="F947" s="9" t="s">
        <v>684</v>
      </c>
      <c r="G947" s="9" t="s">
        <v>685</v>
      </c>
      <c r="H947" s="13" t="str">
        <f>IF($D947="BANCADA ESTADUAL (RP 7)","BANCADA ESTADUAL",IF($D947="RELATOR (RP 9)","COMISSÃO MISTA DO CONGRESSO",IFERROR(_xlfn.XLOOKUP($G947,$AH:$AH,$AI:$AI),IFERROR(_xlfn.XLOOKUP($G947,'2021'!$F:$F,'2021'!$G:$G),IFERROR(_xlfn.XLOOKUP($G947,'2022'!$G:$G,'2022'!$H:$H),IFERROR(_xlfn.XLOOKUP($G947,'2023'!$G:$G,'2023'!$H:$H),IFERROR(_xlfn.XLOOKUP($G947,'2019'!$G:$G,'2019'!$H:$H),IFERROR(_xlfn.XLOOKUP($G947,'2024'!$G:$G,'2024'!$H:$H),IFERROR(_xlfn.XLOOKUP($G947,'2025'!$G:$G,'2025'!$H:$H),IFERROR(_xlfn.XLOOKUP($G947,'2026'!$G:$G,'2026'!$H:$H),""))))))))))</f>
        <v>DEPUTADO FEDERAL</v>
      </c>
      <c r="I947" s="9" t="s">
        <v>217</v>
      </c>
      <c r="J947" s="9" t="s">
        <v>39</v>
      </c>
      <c r="K947" s="9" t="s">
        <v>40</v>
      </c>
      <c r="L947" s="9" t="s">
        <v>41</v>
      </c>
      <c r="M947" s="9" t="s">
        <v>42</v>
      </c>
      <c r="N947" s="9" t="s">
        <v>5257</v>
      </c>
      <c r="O947" s="9" t="s">
        <v>130</v>
      </c>
      <c r="P947" s="9" t="s">
        <v>45</v>
      </c>
      <c r="Q947" s="9" t="s">
        <v>109</v>
      </c>
      <c r="R947" s="9" t="s">
        <v>47</v>
      </c>
      <c r="S947" s="9" t="s">
        <v>5267</v>
      </c>
      <c r="T947" s="9" t="s">
        <v>75</v>
      </c>
      <c r="U947" s="9" t="s">
        <v>76</v>
      </c>
      <c r="V947" s="9" t="s">
        <v>75</v>
      </c>
      <c r="W947" s="9" t="s">
        <v>111</v>
      </c>
      <c r="X947" s="9" t="s">
        <v>102</v>
      </c>
      <c r="Y947" s="9" t="s">
        <v>53</v>
      </c>
      <c r="Z947" s="9" t="s">
        <v>54</v>
      </c>
      <c r="AA947" s="9" t="s">
        <v>55</v>
      </c>
      <c r="AB947" s="9" t="s">
        <v>5248</v>
      </c>
      <c r="AC947" s="12">
        <v>200000</v>
      </c>
      <c r="AD947" s="6"/>
      <c r="AE947" s="10" t="str" cm="1">
        <f t="array" aca="1" ref="AE947" ca="1">IFERROR(_xlfn.XLOOKUP(MID(CELL("filename",$A$1),FIND("]",CELL("filename",$A$1))+1,255)&amp;"|"&amp;$C947,Fonte_OM_Objeto!$G:$G,Fonte_OM_Objeto!$J:$J),"")</f>
        <v>Hospital RN</v>
      </c>
      <c r="AF947" s="10" t="str" cm="1">
        <f t="array" aca="1" ref="AF947" ca="1">IFERROR(_xlfn.XLOOKUP(MID(CELL("filename",$A$1),FIND("]",CELL("filename",$A$1))+1,255)&amp;"|"&amp;$C947,Fonte_OM_Objeto!$G:$G,Fonte_OM_Objeto!$K:$K),"")</f>
        <v>Mnt das instalações.</v>
      </c>
    </row>
    <row r="948" spans="1:32" s="1" customFormat="1" ht="19.7" customHeight="1" x14ac:dyDescent="0.2">
      <c r="A948" s="9" t="s">
        <v>30</v>
      </c>
      <c r="B948" s="9" t="s">
        <v>31</v>
      </c>
      <c r="C948" s="9" t="s">
        <v>2836</v>
      </c>
      <c r="D948" s="9" t="s">
        <v>33</v>
      </c>
      <c r="E948" s="9"/>
      <c r="F948" s="9" t="s">
        <v>684</v>
      </c>
      <c r="G948" s="9" t="s">
        <v>685</v>
      </c>
      <c r="H948" s="13" t="str">
        <f>IF($D948="BANCADA ESTADUAL (RP 7)","BANCADA ESTADUAL",IF($D948="RELATOR (RP 9)","COMISSÃO MISTA DO CONGRESSO",IFERROR(_xlfn.XLOOKUP($G948,$AH:$AH,$AI:$AI),IFERROR(_xlfn.XLOOKUP($G948,'2021'!$F:$F,'2021'!$G:$G),IFERROR(_xlfn.XLOOKUP($G948,'2022'!$G:$G,'2022'!$H:$H),IFERROR(_xlfn.XLOOKUP($G948,'2023'!$G:$G,'2023'!$H:$H),IFERROR(_xlfn.XLOOKUP($G948,'2019'!$G:$G,'2019'!$H:$H),IFERROR(_xlfn.XLOOKUP($G948,'2024'!$G:$G,'2024'!$H:$H),IFERROR(_xlfn.XLOOKUP($G948,'2025'!$G:$G,'2025'!$H:$H),IFERROR(_xlfn.XLOOKUP($G948,'2026'!$G:$G,'2026'!$H:$H),""))))))))))</f>
        <v>DEPUTADO FEDERAL</v>
      </c>
      <c r="I948" s="9" t="s">
        <v>217</v>
      </c>
      <c r="J948" s="9" t="s">
        <v>39</v>
      </c>
      <c r="K948" s="9" t="s">
        <v>40</v>
      </c>
      <c r="L948" s="9" t="s">
        <v>41</v>
      </c>
      <c r="M948" s="9" t="s">
        <v>97</v>
      </c>
      <c r="N948" s="9" t="s">
        <v>5264</v>
      </c>
      <c r="O948" s="9" t="s">
        <v>130</v>
      </c>
      <c r="P948" s="9" t="s">
        <v>45</v>
      </c>
      <c r="Q948" s="9" t="s">
        <v>109</v>
      </c>
      <c r="R948" s="9" t="s">
        <v>47</v>
      </c>
      <c r="S948" s="9" t="s">
        <v>5267</v>
      </c>
      <c r="T948" s="9" t="s">
        <v>75</v>
      </c>
      <c r="U948" s="9" t="s">
        <v>76</v>
      </c>
      <c r="V948" s="9" t="s">
        <v>75</v>
      </c>
      <c r="W948" s="9" t="s">
        <v>111</v>
      </c>
      <c r="X948" s="9" t="s">
        <v>102</v>
      </c>
      <c r="Y948" s="9" t="s">
        <v>53</v>
      </c>
      <c r="Z948" s="9" t="s">
        <v>5207</v>
      </c>
      <c r="AA948" s="9" t="s">
        <v>55</v>
      </c>
      <c r="AB948" s="9" t="s">
        <v>5248</v>
      </c>
      <c r="AC948" s="12">
        <v>200000</v>
      </c>
      <c r="AD948" s="6"/>
      <c r="AE948" s="10" t="str" cm="1">
        <f t="array" aca="1" ref="AE948" ca="1">IFERROR(_xlfn.XLOOKUP(MID(CELL("filename",$A$1),FIND("]",CELL("filename",$A$1))+1,255)&amp;"|"&amp;$C948,Fonte_OM_Objeto!$G:$G,Fonte_OM_Objeto!$J:$J),"")</f>
        <v/>
      </c>
      <c r="AF948" s="10" t="str" cm="1">
        <f t="array" aca="1" ref="AF948" ca="1">IFERROR(_xlfn.XLOOKUP(MID(CELL("filename",$A$1),FIND("]",CELL("filename",$A$1))+1,255)&amp;"|"&amp;$C948,Fonte_OM_Objeto!$G:$G,Fonte_OM_Objeto!$K:$K),"")</f>
        <v/>
      </c>
    </row>
    <row r="949" spans="1:32" s="1" customFormat="1" ht="19.7" customHeight="1" x14ac:dyDescent="0.2">
      <c r="A949" s="9" t="s">
        <v>30</v>
      </c>
      <c r="B949" s="9" t="s">
        <v>31</v>
      </c>
      <c r="C949" s="9" t="s">
        <v>695</v>
      </c>
      <c r="D949" s="9" t="s">
        <v>33</v>
      </c>
      <c r="E949" s="9"/>
      <c r="F949" s="9" t="s">
        <v>684</v>
      </c>
      <c r="G949" s="9" t="s">
        <v>685</v>
      </c>
      <c r="H949" s="13" t="str">
        <f>IF($D949="BANCADA ESTADUAL (RP 7)","BANCADA ESTADUAL",IF($D949="RELATOR (RP 9)","COMISSÃO MISTA DO CONGRESSO",IFERROR(_xlfn.XLOOKUP($G949,$AH:$AH,$AI:$AI),IFERROR(_xlfn.XLOOKUP($G949,'2021'!$F:$F,'2021'!$G:$G),IFERROR(_xlfn.XLOOKUP($G949,'2022'!$G:$G,'2022'!$H:$H),IFERROR(_xlfn.XLOOKUP($G949,'2023'!$G:$G,'2023'!$H:$H),IFERROR(_xlfn.XLOOKUP($G949,'2019'!$G:$G,'2019'!$H:$H),IFERROR(_xlfn.XLOOKUP($G949,'2024'!$G:$G,'2024'!$H:$H),IFERROR(_xlfn.XLOOKUP($G949,'2025'!$G:$G,'2025'!$H:$H),IFERROR(_xlfn.XLOOKUP($G949,'2026'!$G:$G,'2026'!$H:$H),""))))))))))</f>
        <v>DEPUTADO FEDERAL</v>
      </c>
      <c r="I949" s="9" t="s">
        <v>217</v>
      </c>
      <c r="J949" s="9" t="s">
        <v>39</v>
      </c>
      <c r="K949" s="9" t="s">
        <v>40</v>
      </c>
      <c r="L949" s="9" t="s">
        <v>41</v>
      </c>
      <c r="M949" s="9" t="s">
        <v>70</v>
      </c>
      <c r="N949" s="9" t="s">
        <v>71</v>
      </c>
      <c r="O949" s="9" t="s">
        <v>2326</v>
      </c>
      <c r="P949" s="9" t="s">
        <v>45</v>
      </c>
      <c r="Q949" s="9" t="s">
        <v>62</v>
      </c>
      <c r="R949" s="9" t="s">
        <v>45</v>
      </c>
      <c r="S949" s="9" t="s">
        <v>5208</v>
      </c>
      <c r="T949" s="9" t="s">
        <v>75</v>
      </c>
      <c r="U949" s="9" t="s">
        <v>76</v>
      </c>
      <c r="V949" s="9" t="s">
        <v>75</v>
      </c>
      <c r="W949" s="9" t="s">
        <v>51</v>
      </c>
      <c r="X949" s="9" t="s">
        <v>102</v>
      </c>
      <c r="Y949" s="9" t="s">
        <v>53</v>
      </c>
      <c r="Z949" s="9" t="s">
        <v>5207</v>
      </c>
      <c r="AA949" s="9" t="s">
        <v>55</v>
      </c>
      <c r="AB949" s="9" t="s">
        <v>5248</v>
      </c>
      <c r="AC949" s="12">
        <v>250000</v>
      </c>
      <c r="AD949" s="6"/>
      <c r="AE949" s="10" t="str" cm="1">
        <f t="array" aca="1" ref="AE949" ca="1">IFERROR(_xlfn.XLOOKUP(MID(CELL("filename",$A$1),FIND("]",CELL("filename",$A$1))+1,255)&amp;"|"&amp;$C949,Fonte_OM_Objeto!$G:$G,Fonte_OM_Objeto!$J:$J),"")</f>
        <v/>
      </c>
      <c r="AF949" s="10" t="str" cm="1">
        <f t="array" aca="1" ref="AF949" ca="1">IFERROR(_xlfn.XLOOKUP(MID(CELL("filename",$A$1),FIND("]",CELL("filename",$A$1))+1,255)&amp;"|"&amp;$C949,Fonte_OM_Objeto!$G:$G,Fonte_OM_Objeto!$K:$K),"")</f>
        <v/>
      </c>
    </row>
    <row r="950" spans="1:32" s="1" customFormat="1" ht="19.7" customHeight="1" x14ac:dyDescent="0.2">
      <c r="A950" s="9" t="s">
        <v>30</v>
      </c>
      <c r="B950" s="9" t="s">
        <v>31</v>
      </c>
      <c r="C950" s="9" t="s">
        <v>4359</v>
      </c>
      <c r="D950" s="9" t="s">
        <v>33</v>
      </c>
      <c r="E950" s="9"/>
      <c r="F950" s="9" t="s">
        <v>2824</v>
      </c>
      <c r="G950" s="9" t="s">
        <v>2823</v>
      </c>
      <c r="H950" s="13" t="str">
        <f>IF($D950="BANCADA ESTADUAL (RP 7)","BANCADA ESTADUAL",IF($D950="RELATOR (RP 9)","COMISSÃO MISTA DO CONGRESSO",IFERROR(_xlfn.XLOOKUP($G950,$AH:$AH,$AI:$AI),IFERROR(_xlfn.XLOOKUP($G950,'2021'!$F:$F,'2021'!$G:$G),IFERROR(_xlfn.XLOOKUP($G950,'2022'!$G:$G,'2022'!$H:$H),IFERROR(_xlfn.XLOOKUP($G950,'2023'!$G:$G,'2023'!$H:$H),IFERROR(_xlfn.XLOOKUP($G950,'2019'!$G:$G,'2019'!$H:$H),IFERROR(_xlfn.XLOOKUP($G950,'2024'!$G:$G,'2024'!$H:$H),IFERROR(_xlfn.XLOOKUP($G950,'2025'!$G:$G,'2025'!$H:$H),IFERROR(_xlfn.XLOOKUP($G950,'2026'!$G:$G,'2026'!$H:$H),""))))))))))</f>
        <v>DEPUTADO FEDERAL</v>
      </c>
      <c r="I950" s="9" t="s">
        <v>96</v>
      </c>
      <c r="J950" s="9" t="s">
        <v>191</v>
      </c>
      <c r="K950" s="9" t="s">
        <v>40</v>
      </c>
      <c r="L950" s="9" t="s">
        <v>41</v>
      </c>
      <c r="M950" s="9" t="s">
        <v>97</v>
      </c>
      <c r="N950" s="9" t="s">
        <v>5264</v>
      </c>
      <c r="O950" s="9" t="s">
        <v>2801</v>
      </c>
      <c r="P950" s="9" t="s">
        <v>45</v>
      </c>
      <c r="Q950" s="9" t="s">
        <v>1200</v>
      </c>
      <c r="R950" s="9" t="s">
        <v>45</v>
      </c>
      <c r="S950" s="9" t="s">
        <v>5230</v>
      </c>
      <c r="T950" s="9" t="s">
        <v>75</v>
      </c>
      <c r="U950" s="9" t="s">
        <v>76</v>
      </c>
      <c r="V950" s="9" t="s">
        <v>75</v>
      </c>
      <c r="W950" s="9" t="s">
        <v>51</v>
      </c>
      <c r="X950" s="9" t="s">
        <v>102</v>
      </c>
      <c r="Y950" s="9" t="s">
        <v>53</v>
      </c>
      <c r="Z950" s="9" t="s">
        <v>5207</v>
      </c>
      <c r="AA950" s="9" t="s">
        <v>55</v>
      </c>
      <c r="AB950" s="9" t="s">
        <v>5248</v>
      </c>
      <c r="AC950" s="12">
        <v>400000</v>
      </c>
      <c r="AD950" s="6"/>
      <c r="AE950" s="10" t="str" cm="1">
        <f t="array" aca="1" ref="AE950" ca="1">IFERROR(_xlfn.XLOOKUP(MID(CELL("filename",$A$1),FIND("]",CELL("filename",$A$1))+1,255)&amp;"|"&amp;$C950,Fonte_OM_Objeto!$G:$G,Fonte_OM_Objeto!$J:$J),"")</f>
        <v/>
      </c>
      <c r="AF950" s="10" t="str" cm="1">
        <f t="array" aca="1" ref="AF950" ca="1">IFERROR(_xlfn.XLOOKUP(MID(CELL("filename",$A$1),FIND("]",CELL("filename",$A$1))+1,255)&amp;"|"&amp;$C950,Fonte_OM_Objeto!$G:$G,Fonte_OM_Objeto!$K:$K),"")</f>
        <v/>
      </c>
    </row>
    <row r="951" spans="1:32" s="1" customFormat="1" ht="19.7" customHeight="1" x14ac:dyDescent="0.2">
      <c r="A951" s="9" t="s">
        <v>30</v>
      </c>
      <c r="B951" s="9" t="s">
        <v>31</v>
      </c>
      <c r="C951" s="9" t="s">
        <v>4359</v>
      </c>
      <c r="D951" s="9" t="s">
        <v>33</v>
      </c>
      <c r="E951" s="9"/>
      <c r="F951" s="9" t="s">
        <v>2824</v>
      </c>
      <c r="G951" s="9" t="s">
        <v>2823</v>
      </c>
      <c r="H951" s="13" t="str">
        <f>IF($D951="BANCADA ESTADUAL (RP 7)","BANCADA ESTADUAL",IF($D951="RELATOR (RP 9)","COMISSÃO MISTA DO CONGRESSO",IFERROR(_xlfn.XLOOKUP($G951,$AH:$AH,$AI:$AI),IFERROR(_xlfn.XLOOKUP($G951,'2021'!$F:$F,'2021'!$G:$G),IFERROR(_xlfn.XLOOKUP($G951,'2022'!$G:$G,'2022'!$H:$H),IFERROR(_xlfn.XLOOKUP($G951,'2023'!$G:$G,'2023'!$H:$H),IFERROR(_xlfn.XLOOKUP($G951,'2019'!$G:$G,'2019'!$H:$H),IFERROR(_xlfn.XLOOKUP($G951,'2024'!$G:$G,'2024'!$H:$H),IFERROR(_xlfn.XLOOKUP($G951,'2025'!$G:$G,'2025'!$H:$H),IFERROR(_xlfn.XLOOKUP($G951,'2026'!$G:$G,'2026'!$H:$H),""))))))))))</f>
        <v>DEPUTADO FEDERAL</v>
      </c>
      <c r="I951" s="9" t="s">
        <v>96</v>
      </c>
      <c r="J951" s="9" t="s">
        <v>191</v>
      </c>
      <c r="K951" s="9" t="s">
        <v>40</v>
      </c>
      <c r="L951" s="9" t="s">
        <v>41</v>
      </c>
      <c r="M951" s="9" t="s">
        <v>97</v>
      </c>
      <c r="N951" s="9" t="s">
        <v>5264</v>
      </c>
      <c r="O951" s="9" t="s">
        <v>2801</v>
      </c>
      <c r="P951" s="9" t="s">
        <v>45</v>
      </c>
      <c r="Q951" s="9" t="s">
        <v>1200</v>
      </c>
      <c r="R951" s="9" t="s">
        <v>45</v>
      </c>
      <c r="S951" s="9" t="s">
        <v>5230</v>
      </c>
      <c r="T951" s="9" t="s">
        <v>75</v>
      </c>
      <c r="U951" s="9" t="s">
        <v>76</v>
      </c>
      <c r="V951" s="9" t="s">
        <v>75</v>
      </c>
      <c r="W951" s="9" t="s">
        <v>51</v>
      </c>
      <c r="X951" s="9" t="s">
        <v>52</v>
      </c>
      <c r="Y951" s="9" t="s">
        <v>53</v>
      </c>
      <c r="Z951" s="9" t="s">
        <v>5207</v>
      </c>
      <c r="AA951" s="9" t="s">
        <v>55</v>
      </c>
      <c r="AB951" s="9" t="s">
        <v>5248</v>
      </c>
      <c r="AC951" s="12">
        <v>400000</v>
      </c>
      <c r="AD951" s="6"/>
      <c r="AE951" s="10" t="str" cm="1">
        <f t="array" aca="1" ref="AE951" ca="1">IFERROR(_xlfn.XLOOKUP(MID(CELL("filename",$A$1),FIND("]",CELL("filename",$A$1))+1,255)&amp;"|"&amp;$C951,Fonte_OM_Objeto!$G:$G,Fonte_OM_Objeto!$J:$J),"")</f>
        <v/>
      </c>
      <c r="AF951" s="10" t="str" cm="1">
        <f t="array" aca="1" ref="AF951" ca="1">IFERROR(_xlfn.XLOOKUP(MID(CELL("filename",$A$1),FIND("]",CELL("filename",$A$1))+1,255)&amp;"|"&amp;$C951,Fonte_OM_Objeto!$G:$G,Fonte_OM_Objeto!$K:$K),"")</f>
        <v/>
      </c>
    </row>
    <row r="952" spans="1:32" s="1" customFormat="1" ht="19.7" customHeight="1" x14ac:dyDescent="0.2">
      <c r="A952" s="9" t="s">
        <v>30</v>
      </c>
      <c r="B952" s="9" t="s">
        <v>31</v>
      </c>
      <c r="C952" s="9" t="s">
        <v>4357</v>
      </c>
      <c r="D952" s="9" t="s">
        <v>33</v>
      </c>
      <c r="E952" s="9"/>
      <c r="F952" s="9" t="s">
        <v>2824</v>
      </c>
      <c r="G952" s="9" t="s">
        <v>2823</v>
      </c>
      <c r="H952" s="13" t="str">
        <f>IF($D952="BANCADA ESTADUAL (RP 7)","BANCADA ESTADUAL",IF($D952="RELATOR (RP 9)","COMISSÃO MISTA DO CONGRESSO",IFERROR(_xlfn.XLOOKUP($G952,$AH:$AH,$AI:$AI),IFERROR(_xlfn.XLOOKUP($G952,'2021'!$F:$F,'2021'!$G:$G),IFERROR(_xlfn.XLOOKUP($G952,'2022'!$G:$G,'2022'!$H:$H),IFERROR(_xlfn.XLOOKUP($G952,'2023'!$G:$G,'2023'!$H:$H),IFERROR(_xlfn.XLOOKUP($G952,'2019'!$G:$G,'2019'!$H:$H),IFERROR(_xlfn.XLOOKUP($G952,'2024'!$G:$G,'2024'!$H:$H),IFERROR(_xlfn.XLOOKUP($G952,'2025'!$G:$G,'2025'!$H:$H),IFERROR(_xlfn.XLOOKUP($G952,'2026'!$G:$G,'2026'!$H:$H),""))))))))))</f>
        <v>DEPUTADO FEDERAL</v>
      </c>
      <c r="I952" s="9" t="s">
        <v>96</v>
      </c>
      <c r="J952" s="9" t="s">
        <v>191</v>
      </c>
      <c r="K952" s="9" t="s">
        <v>40</v>
      </c>
      <c r="L952" s="9" t="s">
        <v>41</v>
      </c>
      <c r="M952" s="9" t="s">
        <v>97</v>
      </c>
      <c r="N952" s="9" t="s">
        <v>5264</v>
      </c>
      <c r="O952" s="9" t="s">
        <v>5531</v>
      </c>
      <c r="P952" s="9" t="s">
        <v>45</v>
      </c>
      <c r="Q952" s="9" t="s">
        <v>335</v>
      </c>
      <c r="R952" s="9" t="s">
        <v>45</v>
      </c>
      <c r="S952" s="9" t="s">
        <v>5218</v>
      </c>
      <c r="T952" s="9" t="s">
        <v>100</v>
      </c>
      <c r="U952" s="9" t="s">
        <v>96</v>
      </c>
      <c r="V952" s="9" t="s">
        <v>5213</v>
      </c>
      <c r="W952" s="9" t="s">
        <v>51</v>
      </c>
      <c r="X952" s="9" t="s">
        <v>102</v>
      </c>
      <c r="Y952" s="9" t="s">
        <v>53</v>
      </c>
      <c r="Z952" s="9" t="s">
        <v>54</v>
      </c>
      <c r="AA952" s="9" t="s">
        <v>55</v>
      </c>
      <c r="AB952" s="9" t="s">
        <v>5248</v>
      </c>
      <c r="AC952" s="12">
        <v>150000</v>
      </c>
      <c r="AD952" s="6"/>
      <c r="AE952" s="10" t="str" cm="1">
        <f t="array" aca="1" ref="AE952" ca="1">IFERROR(_xlfn.XLOOKUP(MID(CELL("filename",$A$1),FIND("]",CELL("filename",$A$1))+1,255)&amp;"|"&amp;$C952,Fonte_OM_Objeto!$G:$G,Fonte_OM_Objeto!$J:$J),"")</f>
        <v/>
      </c>
      <c r="AF952" s="10" t="str" cm="1">
        <f t="array" aca="1" ref="AF952" ca="1">IFERROR(_xlfn.XLOOKUP(MID(CELL("filename",$A$1),FIND("]",CELL("filename",$A$1))+1,255)&amp;"|"&amp;$C952,Fonte_OM_Objeto!$G:$G,Fonte_OM_Objeto!$K:$K),"")</f>
        <v/>
      </c>
    </row>
    <row r="953" spans="1:32" s="1" customFormat="1" ht="19.7" customHeight="1" x14ac:dyDescent="0.2">
      <c r="A953" s="9" t="s">
        <v>30</v>
      </c>
      <c r="B953" s="9" t="s">
        <v>31</v>
      </c>
      <c r="C953" s="9" t="s">
        <v>4357</v>
      </c>
      <c r="D953" s="9" t="s">
        <v>33</v>
      </c>
      <c r="E953" s="9"/>
      <c r="F953" s="9" t="s">
        <v>2824</v>
      </c>
      <c r="G953" s="9" t="s">
        <v>2823</v>
      </c>
      <c r="H953" s="13" t="str">
        <f>IF($D953="BANCADA ESTADUAL (RP 7)","BANCADA ESTADUAL",IF($D953="RELATOR (RP 9)","COMISSÃO MISTA DO CONGRESSO",IFERROR(_xlfn.XLOOKUP($G953,$AH:$AH,$AI:$AI),IFERROR(_xlfn.XLOOKUP($G953,'2021'!$F:$F,'2021'!$G:$G),IFERROR(_xlfn.XLOOKUP($G953,'2022'!$G:$G,'2022'!$H:$H),IFERROR(_xlfn.XLOOKUP($G953,'2023'!$G:$G,'2023'!$H:$H),IFERROR(_xlfn.XLOOKUP($G953,'2019'!$G:$G,'2019'!$H:$H),IFERROR(_xlfn.XLOOKUP($G953,'2024'!$G:$G,'2024'!$H:$H),IFERROR(_xlfn.XLOOKUP($G953,'2025'!$G:$G,'2025'!$H:$H),IFERROR(_xlfn.XLOOKUP($G953,'2026'!$G:$G,'2026'!$H:$H),""))))))))))</f>
        <v>DEPUTADO FEDERAL</v>
      </c>
      <c r="I953" s="9" t="s">
        <v>96</v>
      </c>
      <c r="J953" s="9" t="s">
        <v>191</v>
      </c>
      <c r="K953" s="9" t="s">
        <v>40</v>
      </c>
      <c r="L953" s="9" t="s">
        <v>41</v>
      </c>
      <c r="M953" s="9" t="s">
        <v>97</v>
      </c>
      <c r="N953" s="9" t="s">
        <v>5264</v>
      </c>
      <c r="O953" s="9" t="s">
        <v>5531</v>
      </c>
      <c r="P953" s="9" t="s">
        <v>45</v>
      </c>
      <c r="Q953" s="9" t="s">
        <v>335</v>
      </c>
      <c r="R953" s="9" t="s">
        <v>45</v>
      </c>
      <c r="S953" s="9" t="s">
        <v>5218</v>
      </c>
      <c r="T953" s="9" t="s">
        <v>100</v>
      </c>
      <c r="U953" s="9" t="s">
        <v>96</v>
      </c>
      <c r="V953" s="9" t="s">
        <v>5213</v>
      </c>
      <c r="W953" s="9" t="s">
        <v>51</v>
      </c>
      <c r="X953" s="9" t="s">
        <v>52</v>
      </c>
      <c r="Y953" s="9" t="s">
        <v>53</v>
      </c>
      <c r="Z953" s="9" t="s">
        <v>54</v>
      </c>
      <c r="AA953" s="9" t="s">
        <v>55</v>
      </c>
      <c r="AB953" s="9" t="s">
        <v>5248</v>
      </c>
      <c r="AC953" s="12">
        <v>150000</v>
      </c>
      <c r="AD953" s="6"/>
      <c r="AE953" s="10" t="str" cm="1">
        <f t="array" aca="1" ref="AE953" ca="1">IFERROR(_xlfn.XLOOKUP(MID(CELL("filename",$A$1),FIND("]",CELL("filename",$A$1))+1,255)&amp;"|"&amp;$C953,Fonte_OM_Objeto!$G:$G,Fonte_OM_Objeto!$J:$J),"")</f>
        <v/>
      </c>
      <c r="AF953" s="10" t="str" cm="1">
        <f t="array" aca="1" ref="AF953" ca="1">IFERROR(_xlfn.XLOOKUP(MID(CELL("filename",$A$1),FIND("]",CELL("filename",$A$1))+1,255)&amp;"|"&amp;$C953,Fonte_OM_Objeto!$G:$G,Fonte_OM_Objeto!$K:$K),"")</f>
        <v/>
      </c>
    </row>
    <row r="954" spans="1:32" s="1" customFormat="1" ht="19.7" customHeight="1" x14ac:dyDescent="0.2">
      <c r="A954" s="9" t="s">
        <v>30</v>
      </c>
      <c r="B954" s="9" t="s">
        <v>31</v>
      </c>
      <c r="C954" s="9" t="s">
        <v>4355</v>
      </c>
      <c r="D954" s="9" t="s">
        <v>33</v>
      </c>
      <c r="E954" s="9"/>
      <c r="F954" s="9" t="s">
        <v>2824</v>
      </c>
      <c r="G954" s="9" t="s">
        <v>2823</v>
      </c>
      <c r="H954" s="13" t="str">
        <f>IF($D954="BANCADA ESTADUAL (RP 7)","BANCADA ESTADUAL",IF($D954="RELATOR (RP 9)","COMISSÃO MISTA DO CONGRESSO",IFERROR(_xlfn.XLOOKUP($G954,$AH:$AH,$AI:$AI),IFERROR(_xlfn.XLOOKUP($G954,'2021'!$F:$F,'2021'!$G:$G),IFERROR(_xlfn.XLOOKUP($G954,'2022'!$G:$G,'2022'!$H:$H),IFERROR(_xlfn.XLOOKUP($G954,'2023'!$G:$G,'2023'!$H:$H),IFERROR(_xlfn.XLOOKUP($G954,'2019'!$G:$G,'2019'!$H:$H),IFERROR(_xlfn.XLOOKUP($G954,'2024'!$G:$G,'2024'!$H:$H),IFERROR(_xlfn.XLOOKUP($G954,'2025'!$G:$G,'2025'!$H:$H),IFERROR(_xlfn.XLOOKUP($G954,'2026'!$G:$G,'2026'!$H:$H),""))))))))))</f>
        <v>DEPUTADO FEDERAL</v>
      </c>
      <c r="I954" s="9" t="s">
        <v>96</v>
      </c>
      <c r="J954" s="9" t="s">
        <v>191</v>
      </c>
      <c r="K954" s="9" t="s">
        <v>40</v>
      </c>
      <c r="L954" s="9" t="s">
        <v>41</v>
      </c>
      <c r="M954" s="9" t="s">
        <v>59</v>
      </c>
      <c r="N954" s="9" t="s">
        <v>5252</v>
      </c>
      <c r="O954" s="9" t="s">
        <v>5530</v>
      </c>
      <c r="P954" s="9" t="s">
        <v>45</v>
      </c>
      <c r="Q954" s="9" t="s">
        <v>62</v>
      </c>
      <c r="R954" s="9" t="s">
        <v>45</v>
      </c>
      <c r="S954" s="9" t="s">
        <v>5218</v>
      </c>
      <c r="T954" s="9" t="s">
        <v>100</v>
      </c>
      <c r="U954" s="9" t="s">
        <v>96</v>
      </c>
      <c r="V954" s="9" t="s">
        <v>5213</v>
      </c>
      <c r="W954" s="9" t="s">
        <v>51</v>
      </c>
      <c r="X954" s="9" t="s">
        <v>102</v>
      </c>
      <c r="Y954" s="9" t="s">
        <v>53</v>
      </c>
      <c r="Z954" s="9" t="s">
        <v>54</v>
      </c>
      <c r="AA954" s="9" t="s">
        <v>55</v>
      </c>
      <c r="AB954" s="9" t="s">
        <v>5248</v>
      </c>
      <c r="AC954" s="12">
        <v>500000</v>
      </c>
      <c r="AD954" s="6"/>
      <c r="AE954" s="10" t="str" cm="1">
        <f t="array" aca="1" ref="AE954" ca="1">IFERROR(_xlfn.XLOOKUP(MID(CELL("filename",$A$1),FIND("]",CELL("filename",$A$1))+1,255)&amp;"|"&amp;$C954,Fonte_OM_Objeto!$G:$G,Fonte_OM_Objeto!$J:$J),"")</f>
        <v/>
      </c>
      <c r="AF954" s="10" t="str" cm="1">
        <f t="array" aca="1" ref="AF954" ca="1">IFERROR(_xlfn.XLOOKUP(MID(CELL("filename",$A$1),FIND("]",CELL("filename",$A$1))+1,255)&amp;"|"&amp;$C954,Fonte_OM_Objeto!$G:$G,Fonte_OM_Objeto!$K:$K),"")</f>
        <v/>
      </c>
    </row>
    <row r="955" spans="1:32" s="1" customFormat="1" ht="19.7" customHeight="1" x14ac:dyDescent="0.2">
      <c r="A955" s="9" t="s">
        <v>30</v>
      </c>
      <c r="B955" s="9" t="s">
        <v>31</v>
      </c>
      <c r="C955" s="9" t="s">
        <v>4355</v>
      </c>
      <c r="D955" s="9" t="s">
        <v>33</v>
      </c>
      <c r="E955" s="9"/>
      <c r="F955" s="9" t="s">
        <v>2824</v>
      </c>
      <c r="G955" s="9" t="s">
        <v>2823</v>
      </c>
      <c r="H955" s="13" t="str">
        <f>IF($D955="BANCADA ESTADUAL (RP 7)","BANCADA ESTADUAL",IF($D955="RELATOR (RP 9)","COMISSÃO MISTA DO CONGRESSO",IFERROR(_xlfn.XLOOKUP($G955,$AH:$AH,$AI:$AI),IFERROR(_xlfn.XLOOKUP($G955,'2021'!$F:$F,'2021'!$G:$G),IFERROR(_xlfn.XLOOKUP($G955,'2022'!$G:$G,'2022'!$H:$H),IFERROR(_xlfn.XLOOKUP($G955,'2023'!$G:$G,'2023'!$H:$H),IFERROR(_xlfn.XLOOKUP($G955,'2019'!$G:$G,'2019'!$H:$H),IFERROR(_xlfn.XLOOKUP($G955,'2024'!$G:$G,'2024'!$H:$H),IFERROR(_xlfn.XLOOKUP($G955,'2025'!$G:$G,'2025'!$H:$H),IFERROR(_xlfn.XLOOKUP($G955,'2026'!$G:$G,'2026'!$H:$H),""))))))))))</f>
        <v>DEPUTADO FEDERAL</v>
      </c>
      <c r="I955" s="9" t="s">
        <v>96</v>
      </c>
      <c r="J955" s="9" t="s">
        <v>191</v>
      </c>
      <c r="K955" s="9" t="s">
        <v>40</v>
      </c>
      <c r="L955" s="9" t="s">
        <v>41</v>
      </c>
      <c r="M955" s="9" t="s">
        <v>59</v>
      </c>
      <c r="N955" s="9" t="s">
        <v>5252</v>
      </c>
      <c r="O955" s="9" t="s">
        <v>5530</v>
      </c>
      <c r="P955" s="9" t="s">
        <v>45</v>
      </c>
      <c r="Q955" s="9" t="s">
        <v>62</v>
      </c>
      <c r="R955" s="9" t="s">
        <v>45</v>
      </c>
      <c r="S955" s="9" t="s">
        <v>5218</v>
      </c>
      <c r="T955" s="9" t="s">
        <v>100</v>
      </c>
      <c r="U955" s="9" t="s">
        <v>96</v>
      </c>
      <c r="V955" s="9" t="s">
        <v>5213</v>
      </c>
      <c r="W955" s="9" t="s">
        <v>51</v>
      </c>
      <c r="X955" s="9" t="s">
        <v>52</v>
      </c>
      <c r="Y955" s="9" t="s">
        <v>53</v>
      </c>
      <c r="Z955" s="9" t="s">
        <v>54</v>
      </c>
      <c r="AA955" s="9" t="s">
        <v>55</v>
      </c>
      <c r="AB955" s="9" t="s">
        <v>5248</v>
      </c>
      <c r="AC955" s="12">
        <v>0</v>
      </c>
      <c r="AD955" s="6"/>
      <c r="AE955" s="10" t="str" cm="1">
        <f t="array" aca="1" ref="AE955" ca="1">IFERROR(_xlfn.XLOOKUP(MID(CELL("filename",$A$1),FIND("]",CELL("filename",$A$1))+1,255)&amp;"|"&amp;$C955,Fonte_OM_Objeto!$G:$G,Fonte_OM_Objeto!$J:$J),"")</f>
        <v/>
      </c>
      <c r="AF955" s="10" t="str" cm="1">
        <f t="array" aca="1" ref="AF955" ca="1">IFERROR(_xlfn.XLOOKUP(MID(CELL("filename",$A$1),FIND("]",CELL("filename",$A$1))+1,255)&amp;"|"&amp;$C955,Fonte_OM_Objeto!$G:$G,Fonte_OM_Objeto!$K:$K),"")</f>
        <v/>
      </c>
    </row>
    <row r="956" spans="1:32" s="1" customFormat="1" ht="19.7" customHeight="1" x14ac:dyDescent="0.2">
      <c r="A956" s="9" t="s">
        <v>30</v>
      </c>
      <c r="B956" s="9" t="s">
        <v>31</v>
      </c>
      <c r="C956" s="9" t="s">
        <v>4352</v>
      </c>
      <c r="D956" s="9" t="s">
        <v>33</v>
      </c>
      <c r="E956" s="9"/>
      <c r="F956" s="9" t="s">
        <v>2824</v>
      </c>
      <c r="G956" s="9" t="s">
        <v>2823</v>
      </c>
      <c r="H956" s="13" t="str">
        <f>IF($D956="BANCADA ESTADUAL (RP 7)","BANCADA ESTADUAL",IF($D956="RELATOR (RP 9)","COMISSÃO MISTA DO CONGRESSO",IFERROR(_xlfn.XLOOKUP($G956,$AH:$AH,$AI:$AI),IFERROR(_xlfn.XLOOKUP($G956,'2021'!$F:$F,'2021'!$G:$G),IFERROR(_xlfn.XLOOKUP($G956,'2022'!$G:$G,'2022'!$H:$H),IFERROR(_xlfn.XLOOKUP($G956,'2023'!$G:$G,'2023'!$H:$H),IFERROR(_xlfn.XLOOKUP($G956,'2019'!$G:$G,'2019'!$H:$H),IFERROR(_xlfn.XLOOKUP($G956,'2024'!$G:$G,'2024'!$H:$H),IFERROR(_xlfn.XLOOKUP($G956,'2025'!$G:$G,'2025'!$H:$H),IFERROR(_xlfn.XLOOKUP($G956,'2026'!$G:$G,'2026'!$H:$H),""))))))))))</f>
        <v>DEPUTADO FEDERAL</v>
      </c>
      <c r="I956" s="9" t="s">
        <v>96</v>
      </c>
      <c r="J956" s="9" t="s">
        <v>191</v>
      </c>
      <c r="K956" s="9" t="s">
        <v>40</v>
      </c>
      <c r="L956" s="9" t="s">
        <v>41</v>
      </c>
      <c r="M956" s="9" t="s">
        <v>42</v>
      </c>
      <c r="N956" s="9" t="s">
        <v>5257</v>
      </c>
      <c r="O956" s="9" t="s">
        <v>5529</v>
      </c>
      <c r="P956" s="9" t="s">
        <v>45</v>
      </c>
      <c r="Q956" s="9" t="s">
        <v>1200</v>
      </c>
      <c r="R956" s="9" t="s">
        <v>45</v>
      </c>
      <c r="S956" s="9" t="s">
        <v>5225</v>
      </c>
      <c r="T956" s="9" t="s">
        <v>100</v>
      </c>
      <c r="U956" s="9" t="s">
        <v>96</v>
      </c>
      <c r="V956" s="9" t="s">
        <v>5213</v>
      </c>
      <c r="W956" s="9" t="s">
        <v>51</v>
      </c>
      <c r="X956" s="9" t="s">
        <v>102</v>
      </c>
      <c r="Y956" s="9" t="s">
        <v>53</v>
      </c>
      <c r="Z956" s="9" t="s">
        <v>5207</v>
      </c>
      <c r="AA956" s="9" t="s">
        <v>55</v>
      </c>
      <c r="AB956" s="9" t="s">
        <v>5248</v>
      </c>
      <c r="AC956" s="12">
        <v>0</v>
      </c>
      <c r="AD956" s="6"/>
      <c r="AE956" s="10" t="str" cm="1">
        <f t="array" aca="1" ref="AE956" ca="1">IFERROR(_xlfn.XLOOKUP(MID(CELL("filename",$A$1),FIND("]",CELL("filename",$A$1))+1,255)&amp;"|"&amp;$C956,Fonte_OM_Objeto!$G:$G,Fonte_OM_Objeto!$J:$J),"")</f>
        <v>EsPCEx e CPOR/SP</v>
      </c>
      <c r="AF956" s="10" t="str" cm="1">
        <f t="array" aca="1" ref="AF956" ca="1">IFERROR(_xlfn.XLOOKUP(MID(CELL("filename",$A$1),FIND("]",CELL("filename",$A$1))+1,255)&amp;"|"&amp;$C956,Fonte_OM_Objeto!$G:$G,Fonte_OM_Objeto!$K:$K),"")</f>
        <v>Aquisição de equipamentos audiovisuais.</v>
      </c>
    </row>
    <row r="957" spans="1:32" s="1" customFormat="1" ht="19.7" customHeight="1" x14ac:dyDescent="0.2">
      <c r="A957" s="9" t="s">
        <v>30</v>
      </c>
      <c r="B957" s="9" t="s">
        <v>31</v>
      </c>
      <c r="C957" s="9" t="s">
        <v>4352</v>
      </c>
      <c r="D957" s="9" t="s">
        <v>33</v>
      </c>
      <c r="E957" s="9"/>
      <c r="F957" s="9" t="s">
        <v>2824</v>
      </c>
      <c r="G957" s="9" t="s">
        <v>2823</v>
      </c>
      <c r="H957" s="13" t="str">
        <f>IF($D957="BANCADA ESTADUAL (RP 7)","BANCADA ESTADUAL",IF($D957="RELATOR (RP 9)","COMISSÃO MISTA DO CONGRESSO",IFERROR(_xlfn.XLOOKUP($G957,$AH:$AH,$AI:$AI),IFERROR(_xlfn.XLOOKUP($G957,'2021'!$F:$F,'2021'!$G:$G),IFERROR(_xlfn.XLOOKUP($G957,'2022'!$G:$G,'2022'!$H:$H),IFERROR(_xlfn.XLOOKUP($G957,'2023'!$G:$G,'2023'!$H:$H),IFERROR(_xlfn.XLOOKUP($G957,'2019'!$G:$G,'2019'!$H:$H),IFERROR(_xlfn.XLOOKUP($G957,'2024'!$G:$G,'2024'!$H:$H),IFERROR(_xlfn.XLOOKUP($G957,'2025'!$G:$G,'2025'!$H:$H),IFERROR(_xlfn.XLOOKUP($G957,'2026'!$G:$G,'2026'!$H:$H),""))))))))))</f>
        <v>DEPUTADO FEDERAL</v>
      </c>
      <c r="I957" s="9" t="s">
        <v>96</v>
      </c>
      <c r="J957" s="9" t="s">
        <v>191</v>
      </c>
      <c r="K957" s="9" t="s">
        <v>40</v>
      </c>
      <c r="L957" s="9" t="s">
        <v>41</v>
      </c>
      <c r="M957" s="9" t="s">
        <v>42</v>
      </c>
      <c r="N957" s="9" t="s">
        <v>5257</v>
      </c>
      <c r="O957" s="9" t="s">
        <v>5529</v>
      </c>
      <c r="P957" s="9" t="s">
        <v>45</v>
      </c>
      <c r="Q957" s="9" t="s">
        <v>1200</v>
      </c>
      <c r="R957" s="9" t="s">
        <v>45</v>
      </c>
      <c r="S957" s="9" t="s">
        <v>5225</v>
      </c>
      <c r="T957" s="9" t="s">
        <v>100</v>
      </c>
      <c r="U957" s="9" t="s">
        <v>96</v>
      </c>
      <c r="V957" s="9" t="s">
        <v>5213</v>
      </c>
      <c r="W957" s="9" t="s">
        <v>51</v>
      </c>
      <c r="X957" s="9" t="s">
        <v>52</v>
      </c>
      <c r="Y957" s="9" t="s">
        <v>53</v>
      </c>
      <c r="Z957" s="9" t="s">
        <v>5207</v>
      </c>
      <c r="AA957" s="9" t="s">
        <v>55</v>
      </c>
      <c r="AB957" s="9" t="s">
        <v>5248</v>
      </c>
      <c r="AC957" s="12">
        <v>200000</v>
      </c>
      <c r="AD957" s="6"/>
      <c r="AE957" s="10" t="str" cm="1">
        <f t="array" aca="1" ref="AE957" ca="1">IFERROR(_xlfn.XLOOKUP(MID(CELL("filename",$A$1),FIND("]",CELL("filename",$A$1))+1,255)&amp;"|"&amp;$C957,Fonte_OM_Objeto!$G:$G,Fonte_OM_Objeto!$J:$J),"")</f>
        <v>EsPCEx e CPOR/SP</v>
      </c>
      <c r="AF957" s="10" t="str" cm="1">
        <f t="array" aca="1" ref="AF957" ca="1">IFERROR(_xlfn.XLOOKUP(MID(CELL("filename",$A$1),FIND("]",CELL("filename",$A$1))+1,255)&amp;"|"&amp;$C957,Fonte_OM_Objeto!$G:$G,Fonte_OM_Objeto!$K:$K),"")</f>
        <v>Aquisição de equipamentos audiovisuais.</v>
      </c>
    </row>
    <row r="958" spans="1:32" s="1" customFormat="1" ht="19.7" customHeight="1" x14ac:dyDescent="0.2">
      <c r="A958" s="9" t="s">
        <v>30</v>
      </c>
      <c r="B958" s="9" t="s">
        <v>31</v>
      </c>
      <c r="C958" s="9" t="s">
        <v>4934</v>
      </c>
      <c r="D958" s="9" t="s">
        <v>33</v>
      </c>
      <c r="E958" s="9"/>
      <c r="F958" s="9" t="s">
        <v>2824</v>
      </c>
      <c r="G958" s="9" t="s">
        <v>2823</v>
      </c>
      <c r="H958" s="13" t="str">
        <f>IF($D958="BANCADA ESTADUAL (RP 7)","BANCADA ESTADUAL",IF($D958="RELATOR (RP 9)","COMISSÃO MISTA DO CONGRESSO",IFERROR(_xlfn.XLOOKUP($G958,$AH:$AH,$AI:$AI),IFERROR(_xlfn.XLOOKUP($G958,'2021'!$F:$F,'2021'!$G:$G),IFERROR(_xlfn.XLOOKUP($G958,'2022'!$G:$G,'2022'!$H:$H),IFERROR(_xlfn.XLOOKUP($G958,'2023'!$G:$G,'2023'!$H:$H),IFERROR(_xlfn.XLOOKUP($G958,'2019'!$G:$G,'2019'!$H:$H),IFERROR(_xlfn.XLOOKUP($G958,'2024'!$G:$G,'2024'!$H:$H),IFERROR(_xlfn.XLOOKUP($G958,'2025'!$G:$G,'2025'!$H:$H),IFERROR(_xlfn.XLOOKUP($G958,'2026'!$G:$G,'2026'!$H:$H),""))))))))))</f>
        <v>DEPUTADO FEDERAL</v>
      </c>
      <c r="I958" s="9" t="s">
        <v>96</v>
      </c>
      <c r="J958" s="9" t="s">
        <v>191</v>
      </c>
      <c r="K958" s="9" t="s">
        <v>40</v>
      </c>
      <c r="L958" s="9" t="s">
        <v>41</v>
      </c>
      <c r="M958" s="9" t="s">
        <v>42</v>
      </c>
      <c r="N958" s="9" t="s">
        <v>5257</v>
      </c>
      <c r="O958" s="9" t="s">
        <v>5528</v>
      </c>
      <c r="P958" s="9" t="s">
        <v>45</v>
      </c>
      <c r="Q958" s="9" t="s">
        <v>84</v>
      </c>
      <c r="R958" s="9" t="s">
        <v>45</v>
      </c>
      <c r="S958" s="9" t="s">
        <v>5218</v>
      </c>
      <c r="T958" s="9" t="s">
        <v>100</v>
      </c>
      <c r="U958" s="9" t="s">
        <v>96</v>
      </c>
      <c r="V958" s="9" t="s">
        <v>5213</v>
      </c>
      <c r="W958" s="9" t="s">
        <v>51</v>
      </c>
      <c r="X958" s="9" t="s">
        <v>102</v>
      </c>
      <c r="Y958" s="9" t="s">
        <v>53</v>
      </c>
      <c r="Z958" s="9" t="s">
        <v>54</v>
      </c>
      <c r="AA958" s="9" t="s">
        <v>55</v>
      </c>
      <c r="AB958" s="9" t="s">
        <v>5248</v>
      </c>
      <c r="AC958" s="12">
        <v>2618119</v>
      </c>
      <c r="AD958" s="6"/>
      <c r="AE958" s="10" t="str" cm="1">
        <f t="array" aca="1" ref="AE958" ca="1">IFERROR(_xlfn.XLOOKUP(MID(CELL("filename",$A$1),FIND("]",CELL("filename",$A$1))+1,255)&amp;"|"&amp;$C958,Fonte_OM_Objeto!$G:$G,Fonte_OM_Objeto!$J:$J),"")</f>
        <v>OM de Taubaté, Caçapava, Campinas, São Paulo e Guarujá</v>
      </c>
      <c r="AF958" s="10" t="str" cm="1">
        <f t="array" aca="1" ref="AF958" ca="1">IFERROR(_xlfn.XLOOKUP(MID(CELL("filename",$A$1),FIND("]",CELL("filename",$A$1))+1,255)&amp;"|"&amp;$C958,Fonte_OM_Objeto!$G:$G,Fonte_OM_Objeto!$K:$K),"")</f>
        <v>Readequação das instalações.</v>
      </c>
    </row>
    <row r="959" spans="1:32" s="1" customFormat="1" ht="19.7" customHeight="1" x14ac:dyDescent="0.2">
      <c r="A959" s="9" t="s">
        <v>30</v>
      </c>
      <c r="B959" s="9" t="s">
        <v>31</v>
      </c>
      <c r="C959" s="9" t="s">
        <v>4934</v>
      </c>
      <c r="D959" s="9" t="s">
        <v>33</v>
      </c>
      <c r="E959" s="9"/>
      <c r="F959" s="9" t="s">
        <v>2824</v>
      </c>
      <c r="G959" s="9" t="s">
        <v>2823</v>
      </c>
      <c r="H959" s="13" t="str">
        <f>IF($D959="BANCADA ESTADUAL (RP 7)","BANCADA ESTADUAL",IF($D959="RELATOR (RP 9)","COMISSÃO MISTA DO CONGRESSO",IFERROR(_xlfn.XLOOKUP($G959,$AH:$AH,$AI:$AI),IFERROR(_xlfn.XLOOKUP($G959,'2021'!$F:$F,'2021'!$G:$G),IFERROR(_xlfn.XLOOKUP($G959,'2022'!$G:$G,'2022'!$H:$H),IFERROR(_xlfn.XLOOKUP($G959,'2023'!$G:$G,'2023'!$H:$H),IFERROR(_xlfn.XLOOKUP($G959,'2019'!$G:$G,'2019'!$H:$H),IFERROR(_xlfn.XLOOKUP($G959,'2024'!$G:$G,'2024'!$H:$H),IFERROR(_xlfn.XLOOKUP($G959,'2025'!$G:$G,'2025'!$H:$H),IFERROR(_xlfn.XLOOKUP($G959,'2026'!$G:$G,'2026'!$H:$H),""))))))))))</f>
        <v>DEPUTADO FEDERAL</v>
      </c>
      <c r="I959" s="9" t="s">
        <v>96</v>
      </c>
      <c r="J959" s="9" t="s">
        <v>191</v>
      </c>
      <c r="K959" s="9" t="s">
        <v>40</v>
      </c>
      <c r="L959" s="9" t="s">
        <v>41</v>
      </c>
      <c r="M959" s="9" t="s">
        <v>42</v>
      </c>
      <c r="N959" s="9" t="s">
        <v>5257</v>
      </c>
      <c r="O959" s="9" t="s">
        <v>5528</v>
      </c>
      <c r="P959" s="9" t="s">
        <v>45</v>
      </c>
      <c r="Q959" s="9" t="s">
        <v>84</v>
      </c>
      <c r="R959" s="9" t="s">
        <v>45</v>
      </c>
      <c r="S959" s="9" t="s">
        <v>5218</v>
      </c>
      <c r="T959" s="9" t="s">
        <v>100</v>
      </c>
      <c r="U959" s="9" t="s">
        <v>96</v>
      </c>
      <c r="V959" s="9" t="s">
        <v>5213</v>
      </c>
      <c r="W959" s="9" t="s">
        <v>51</v>
      </c>
      <c r="X959" s="9" t="s">
        <v>52</v>
      </c>
      <c r="Y959" s="9" t="s">
        <v>53</v>
      </c>
      <c r="Z959" s="9" t="s">
        <v>54</v>
      </c>
      <c r="AA959" s="9" t="s">
        <v>55</v>
      </c>
      <c r="AB959" s="9" t="s">
        <v>5248</v>
      </c>
      <c r="AC959" s="12">
        <v>1381881</v>
      </c>
      <c r="AD959" s="6"/>
      <c r="AE959" s="10" t="str" cm="1">
        <f t="array" aca="1" ref="AE959" ca="1">IFERROR(_xlfn.XLOOKUP(MID(CELL("filename",$A$1),FIND("]",CELL("filename",$A$1))+1,255)&amp;"|"&amp;$C959,Fonte_OM_Objeto!$G:$G,Fonte_OM_Objeto!$J:$J),"")</f>
        <v>OM de Taubaté, Caçapava, Campinas, São Paulo e Guarujá</v>
      </c>
      <c r="AF959" s="10" t="str" cm="1">
        <f t="array" aca="1" ref="AF959" ca="1">IFERROR(_xlfn.XLOOKUP(MID(CELL("filename",$A$1),FIND("]",CELL("filename",$A$1))+1,255)&amp;"|"&amp;$C959,Fonte_OM_Objeto!$G:$G,Fonte_OM_Objeto!$K:$K),"")</f>
        <v>Readequação das instalações.</v>
      </c>
    </row>
    <row r="960" spans="1:32" s="1" customFormat="1" ht="19.7" customHeight="1" x14ac:dyDescent="0.2">
      <c r="A960" s="9" t="s">
        <v>30</v>
      </c>
      <c r="B960" s="9" t="s">
        <v>31</v>
      </c>
      <c r="C960" s="9" t="s">
        <v>5527</v>
      </c>
      <c r="D960" s="9" t="s">
        <v>33</v>
      </c>
      <c r="E960" s="9"/>
      <c r="F960" s="9" t="s">
        <v>4343</v>
      </c>
      <c r="G960" s="9" t="s">
        <v>4342</v>
      </c>
      <c r="H960" s="13" t="str">
        <f>IF($D960="BANCADA ESTADUAL (RP 7)","BANCADA ESTADUAL",IF($D960="RELATOR (RP 9)","COMISSÃO MISTA DO CONGRESSO",IFERROR(_xlfn.XLOOKUP($G960,$AH:$AH,$AI:$AI),IFERROR(_xlfn.XLOOKUP($G960,'2021'!$F:$F,'2021'!$G:$G),IFERROR(_xlfn.XLOOKUP($G960,'2022'!$G:$G,'2022'!$H:$H),IFERROR(_xlfn.XLOOKUP($G960,'2023'!$G:$G,'2023'!$H:$H),IFERROR(_xlfn.XLOOKUP($G960,'2019'!$G:$G,'2019'!$H:$H),IFERROR(_xlfn.XLOOKUP($G960,'2024'!$G:$G,'2024'!$H:$H),IFERROR(_xlfn.XLOOKUP($G960,'2025'!$G:$G,'2025'!$H:$H),IFERROR(_xlfn.XLOOKUP($G960,'2026'!$G:$G,'2026'!$H:$H),""))))))))))</f>
        <v>DEPUTADO FEDERAL</v>
      </c>
      <c r="I960" s="9" t="s">
        <v>212</v>
      </c>
      <c r="J960" s="9" t="s">
        <v>39</v>
      </c>
      <c r="K960" s="9" t="s">
        <v>40</v>
      </c>
      <c r="L960" s="9" t="s">
        <v>41</v>
      </c>
      <c r="M960" s="9" t="s">
        <v>59</v>
      </c>
      <c r="N960" s="9" t="s">
        <v>5252</v>
      </c>
      <c r="O960" s="9" t="s">
        <v>118</v>
      </c>
      <c r="P960" s="9" t="s">
        <v>45</v>
      </c>
      <c r="Q960" s="9" t="s">
        <v>46</v>
      </c>
      <c r="R960" s="9" t="s">
        <v>47</v>
      </c>
      <c r="S960" s="9" t="s">
        <v>5210</v>
      </c>
      <c r="T960" s="9" t="s">
        <v>75</v>
      </c>
      <c r="U960" s="9" t="s">
        <v>76</v>
      </c>
      <c r="V960" s="9" t="s">
        <v>75</v>
      </c>
      <c r="W960" s="9" t="s">
        <v>51</v>
      </c>
      <c r="X960" s="9" t="s">
        <v>52</v>
      </c>
      <c r="Y960" s="9" t="s">
        <v>53</v>
      </c>
      <c r="Z960" s="9" t="s">
        <v>5207</v>
      </c>
      <c r="AA960" s="9" t="s">
        <v>55</v>
      </c>
      <c r="AB960" s="9" t="s">
        <v>5248</v>
      </c>
      <c r="AC960" s="12">
        <v>353000</v>
      </c>
      <c r="AD960" s="6"/>
      <c r="AE960" s="10" t="str" cm="1">
        <f t="array" aca="1" ref="AE960" ca="1">IFERROR(_xlfn.XLOOKUP(MID(CELL("filename",$A$1),FIND("]",CELL("filename",$A$1))+1,255)&amp;"|"&amp;$C960,Fonte_OM_Objeto!$G:$G,Fonte_OM_Objeto!$J:$J),"")</f>
        <v/>
      </c>
      <c r="AF960" s="10" t="str" cm="1">
        <f t="array" aca="1" ref="AF960" ca="1">IFERROR(_xlfn.XLOOKUP(MID(CELL("filename",$A$1),FIND("]",CELL("filename",$A$1))+1,255)&amp;"|"&amp;$C960,Fonte_OM_Objeto!$G:$G,Fonte_OM_Objeto!$K:$K),"")</f>
        <v/>
      </c>
    </row>
    <row r="961" spans="1:32" s="1" customFormat="1" ht="19.7" customHeight="1" x14ac:dyDescent="0.2">
      <c r="A961" s="9" t="s">
        <v>30</v>
      </c>
      <c r="B961" s="9" t="s">
        <v>31</v>
      </c>
      <c r="C961" s="9" t="s">
        <v>5526</v>
      </c>
      <c r="D961" s="9" t="s">
        <v>33</v>
      </c>
      <c r="E961" s="9"/>
      <c r="F961" s="9" t="s">
        <v>4343</v>
      </c>
      <c r="G961" s="9" t="s">
        <v>4342</v>
      </c>
      <c r="H961" s="13" t="str">
        <f>IF($D961="BANCADA ESTADUAL (RP 7)","BANCADA ESTADUAL",IF($D961="RELATOR (RP 9)","COMISSÃO MISTA DO CONGRESSO",IFERROR(_xlfn.XLOOKUP($G961,$AH:$AH,$AI:$AI),IFERROR(_xlfn.XLOOKUP($G961,'2021'!$F:$F,'2021'!$G:$G),IFERROR(_xlfn.XLOOKUP($G961,'2022'!$G:$G,'2022'!$H:$H),IFERROR(_xlfn.XLOOKUP($G961,'2023'!$G:$G,'2023'!$H:$H),IFERROR(_xlfn.XLOOKUP($G961,'2019'!$G:$G,'2019'!$H:$H),IFERROR(_xlfn.XLOOKUP($G961,'2024'!$G:$G,'2024'!$H:$H),IFERROR(_xlfn.XLOOKUP($G961,'2025'!$G:$G,'2025'!$H:$H),IFERROR(_xlfn.XLOOKUP($G961,'2026'!$G:$G,'2026'!$H:$H),""))))))))))</f>
        <v>DEPUTADO FEDERAL</v>
      </c>
      <c r="I961" s="9" t="s">
        <v>212</v>
      </c>
      <c r="J961" s="9" t="s">
        <v>39</v>
      </c>
      <c r="K961" s="9" t="s">
        <v>40</v>
      </c>
      <c r="L961" s="9" t="s">
        <v>41</v>
      </c>
      <c r="M961" s="9" t="s">
        <v>59</v>
      </c>
      <c r="N961" s="9" t="s">
        <v>5252</v>
      </c>
      <c r="O961" s="9" t="s">
        <v>118</v>
      </c>
      <c r="P961" s="9" t="s">
        <v>45</v>
      </c>
      <c r="Q961" s="9" t="s">
        <v>46</v>
      </c>
      <c r="R961" s="9" t="s">
        <v>47</v>
      </c>
      <c r="S961" s="9" t="s">
        <v>5210</v>
      </c>
      <c r="T961" s="9" t="s">
        <v>75</v>
      </c>
      <c r="U961" s="9" t="s">
        <v>76</v>
      </c>
      <c r="V961" s="9" t="s">
        <v>75</v>
      </c>
      <c r="W961" s="9" t="s">
        <v>51</v>
      </c>
      <c r="X961" s="9" t="s">
        <v>52</v>
      </c>
      <c r="Y961" s="9" t="s">
        <v>53</v>
      </c>
      <c r="Z961" s="9" t="s">
        <v>5207</v>
      </c>
      <c r="AA961" s="9" t="s">
        <v>55</v>
      </c>
      <c r="AB961" s="9" t="s">
        <v>5248</v>
      </c>
      <c r="AC961" s="12">
        <v>300000</v>
      </c>
      <c r="AD961" s="6"/>
      <c r="AE961" s="10" t="str" cm="1">
        <f t="array" aca="1" ref="AE961" ca="1">IFERROR(_xlfn.XLOOKUP(MID(CELL("filename",$A$1),FIND("]",CELL("filename",$A$1))+1,255)&amp;"|"&amp;$C961,Fonte_OM_Objeto!$G:$G,Fonte_OM_Objeto!$J:$J),"")</f>
        <v/>
      </c>
      <c r="AF961" s="10" t="str" cm="1">
        <f t="array" aca="1" ref="AF961" ca="1">IFERROR(_xlfn.XLOOKUP(MID(CELL("filename",$A$1),FIND("]",CELL("filename",$A$1))+1,255)&amp;"|"&amp;$C961,Fonte_OM_Objeto!$G:$G,Fonte_OM_Objeto!$K:$K),"")</f>
        <v/>
      </c>
    </row>
    <row r="962" spans="1:32" s="1" customFormat="1" ht="19.7" customHeight="1" x14ac:dyDescent="0.2">
      <c r="A962" s="9" t="s">
        <v>30</v>
      </c>
      <c r="B962" s="9" t="s">
        <v>31</v>
      </c>
      <c r="C962" s="9" t="s">
        <v>4344</v>
      </c>
      <c r="D962" s="9" t="s">
        <v>33</v>
      </c>
      <c r="E962" s="9"/>
      <c r="F962" s="9" t="s">
        <v>4343</v>
      </c>
      <c r="G962" s="9" t="s">
        <v>4342</v>
      </c>
      <c r="H962" s="13" t="str">
        <f>IF($D962="BANCADA ESTADUAL (RP 7)","BANCADA ESTADUAL",IF($D962="RELATOR (RP 9)","COMISSÃO MISTA DO CONGRESSO",IFERROR(_xlfn.XLOOKUP($G962,$AH:$AH,$AI:$AI),IFERROR(_xlfn.XLOOKUP($G962,'2021'!$F:$F,'2021'!$G:$G),IFERROR(_xlfn.XLOOKUP($G962,'2022'!$G:$G,'2022'!$H:$H),IFERROR(_xlfn.XLOOKUP($G962,'2023'!$G:$G,'2023'!$H:$H),IFERROR(_xlfn.XLOOKUP($G962,'2019'!$G:$G,'2019'!$H:$H),IFERROR(_xlfn.XLOOKUP($G962,'2024'!$G:$G,'2024'!$H:$H),IFERROR(_xlfn.XLOOKUP($G962,'2025'!$G:$G,'2025'!$H:$H),IFERROR(_xlfn.XLOOKUP($G962,'2026'!$G:$G,'2026'!$H:$H),""))))))))))</f>
        <v>DEPUTADO FEDERAL</v>
      </c>
      <c r="I962" s="9" t="s">
        <v>212</v>
      </c>
      <c r="J962" s="9" t="s">
        <v>39</v>
      </c>
      <c r="K962" s="9" t="s">
        <v>40</v>
      </c>
      <c r="L962" s="9" t="s">
        <v>41</v>
      </c>
      <c r="M962" s="9" t="s">
        <v>70</v>
      </c>
      <c r="N962" s="9" t="s">
        <v>71</v>
      </c>
      <c r="O962" s="9" t="s">
        <v>2326</v>
      </c>
      <c r="P962" s="9" t="s">
        <v>45</v>
      </c>
      <c r="Q962" s="9" t="s">
        <v>62</v>
      </c>
      <c r="R962" s="9" t="s">
        <v>45</v>
      </c>
      <c r="S962" s="9" t="s">
        <v>5208</v>
      </c>
      <c r="T962" s="9" t="s">
        <v>75</v>
      </c>
      <c r="U962" s="9" t="s">
        <v>76</v>
      </c>
      <c r="V962" s="9" t="s">
        <v>75</v>
      </c>
      <c r="W962" s="9" t="s">
        <v>51</v>
      </c>
      <c r="X962" s="9" t="s">
        <v>102</v>
      </c>
      <c r="Y962" s="9" t="s">
        <v>53</v>
      </c>
      <c r="Z962" s="9" t="s">
        <v>5207</v>
      </c>
      <c r="AA962" s="9" t="s">
        <v>55</v>
      </c>
      <c r="AB962" s="9" t="s">
        <v>5248</v>
      </c>
      <c r="AC962" s="12">
        <v>106000</v>
      </c>
      <c r="AD962" s="6"/>
      <c r="AE962" s="10" t="str" cm="1">
        <f t="array" aca="1" ref="AE962" ca="1">IFERROR(_xlfn.XLOOKUP(MID(CELL("filename",$A$1),FIND("]",CELL("filename",$A$1))+1,255)&amp;"|"&amp;$C962,Fonte_OM_Objeto!$G:$G,Fonte_OM_Objeto!$J:$J),"")</f>
        <v/>
      </c>
      <c r="AF962" s="10" t="str" cm="1">
        <f t="array" aca="1" ref="AF962" ca="1">IFERROR(_xlfn.XLOOKUP(MID(CELL("filename",$A$1),FIND("]",CELL("filename",$A$1))+1,255)&amp;"|"&amp;$C962,Fonte_OM_Objeto!$G:$G,Fonte_OM_Objeto!$K:$K),"")</f>
        <v/>
      </c>
    </row>
    <row r="963" spans="1:32" s="1" customFormat="1" ht="19.7" customHeight="1" x14ac:dyDescent="0.2">
      <c r="A963" s="9" t="s">
        <v>30</v>
      </c>
      <c r="B963" s="9" t="s">
        <v>31</v>
      </c>
      <c r="C963" s="9" t="s">
        <v>4344</v>
      </c>
      <c r="D963" s="9" t="s">
        <v>33</v>
      </c>
      <c r="E963" s="9"/>
      <c r="F963" s="9" t="s">
        <v>4343</v>
      </c>
      <c r="G963" s="9" t="s">
        <v>4342</v>
      </c>
      <c r="H963" s="13" t="str">
        <f>IF($D963="BANCADA ESTADUAL (RP 7)","BANCADA ESTADUAL",IF($D963="RELATOR (RP 9)","COMISSÃO MISTA DO CONGRESSO",IFERROR(_xlfn.XLOOKUP($G963,$AH:$AH,$AI:$AI),IFERROR(_xlfn.XLOOKUP($G963,'2021'!$F:$F,'2021'!$G:$G),IFERROR(_xlfn.XLOOKUP($G963,'2022'!$G:$G,'2022'!$H:$H),IFERROR(_xlfn.XLOOKUP($G963,'2023'!$G:$G,'2023'!$H:$H),IFERROR(_xlfn.XLOOKUP($G963,'2019'!$G:$G,'2019'!$H:$H),IFERROR(_xlfn.XLOOKUP($G963,'2024'!$G:$G,'2024'!$H:$H),IFERROR(_xlfn.XLOOKUP($G963,'2025'!$G:$G,'2025'!$H:$H),IFERROR(_xlfn.XLOOKUP($G963,'2026'!$G:$G,'2026'!$H:$H),""))))))))))</f>
        <v>DEPUTADO FEDERAL</v>
      </c>
      <c r="I963" s="9" t="s">
        <v>212</v>
      </c>
      <c r="J963" s="9" t="s">
        <v>39</v>
      </c>
      <c r="K963" s="9" t="s">
        <v>40</v>
      </c>
      <c r="L963" s="9" t="s">
        <v>41</v>
      </c>
      <c r="M963" s="9" t="s">
        <v>70</v>
      </c>
      <c r="N963" s="9" t="s">
        <v>71</v>
      </c>
      <c r="O963" s="9" t="s">
        <v>2326</v>
      </c>
      <c r="P963" s="9" t="s">
        <v>45</v>
      </c>
      <c r="Q963" s="9" t="s">
        <v>62</v>
      </c>
      <c r="R963" s="9" t="s">
        <v>45</v>
      </c>
      <c r="S963" s="9" t="s">
        <v>5208</v>
      </c>
      <c r="T963" s="9" t="s">
        <v>75</v>
      </c>
      <c r="U963" s="9" t="s">
        <v>76</v>
      </c>
      <c r="V963" s="9" t="s">
        <v>75</v>
      </c>
      <c r="W963" s="9" t="s">
        <v>51</v>
      </c>
      <c r="X963" s="9" t="s">
        <v>52</v>
      </c>
      <c r="Y963" s="9" t="s">
        <v>53</v>
      </c>
      <c r="Z963" s="9" t="s">
        <v>5207</v>
      </c>
      <c r="AA963" s="9" t="s">
        <v>55</v>
      </c>
      <c r="AB963" s="9" t="s">
        <v>5248</v>
      </c>
      <c r="AC963" s="12">
        <v>94000</v>
      </c>
      <c r="AD963" s="6"/>
      <c r="AE963" s="10" t="str" cm="1">
        <f t="array" aca="1" ref="AE963" ca="1">IFERROR(_xlfn.XLOOKUP(MID(CELL("filename",$A$1),FIND("]",CELL("filename",$A$1))+1,255)&amp;"|"&amp;$C963,Fonte_OM_Objeto!$G:$G,Fonte_OM_Objeto!$J:$J),"")</f>
        <v/>
      </c>
      <c r="AF963" s="10" t="str" cm="1">
        <f t="array" aca="1" ref="AF963" ca="1">IFERROR(_xlfn.XLOOKUP(MID(CELL("filename",$A$1),FIND("]",CELL("filename",$A$1))+1,255)&amp;"|"&amp;$C963,Fonte_OM_Objeto!$G:$G,Fonte_OM_Objeto!$K:$K),"")</f>
        <v/>
      </c>
    </row>
    <row r="964" spans="1:32" s="1" customFormat="1" ht="19.7" customHeight="1" x14ac:dyDescent="0.2">
      <c r="A964" s="9" t="s">
        <v>30</v>
      </c>
      <c r="B964" s="9" t="s">
        <v>31</v>
      </c>
      <c r="C964" s="9" t="s">
        <v>5525</v>
      </c>
      <c r="D964" s="9" t="s">
        <v>33</v>
      </c>
      <c r="E964" s="9"/>
      <c r="F964" s="9" t="s">
        <v>4343</v>
      </c>
      <c r="G964" s="9" t="s">
        <v>4342</v>
      </c>
      <c r="H964" s="13" t="str">
        <f>IF($D964="BANCADA ESTADUAL (RP 7)","BANCADA ESTADUAL",IF($D964="RELATOR (RP 9)","COMISSÃO MISTA DO CONGRESSO",IFERROR(_xlfn.XLOOKUP($G964,$AH:$AH,$AI:$AI),IFERROR(_xlfn.XLOOKUP($G964,'2021'!$F:$F,'2021'!$G:$G),IFERROR(_xlfn.XLOOKUP($G964,'2022'!$G:$G,'2022'!$H:$H),IFERROR(_xlfn.XLOOKUP($G964,'2023'!$G:$G,'2023'!$H:$H),IFERROR(_xlfn.XLOOKUP($G964,'2019'!$G:$G,'2019'!$H:$H),IFERROR(_xlfn.XLOOKUP($G964,'2024'!$G:$G,'2024'!$H:$H),IFERROR(_xlfn.XLOOKUP($G964,'2025'!$G:$G,'2025'!$H:$H),IFERROR(_xlfn.XLOOKUP($G964,'2026'!$G:$G,'2026'!$H:$H),""))))))))))</f>
        <v>DEPUTADO FEDERAL</v>
      </c>
      <c r="I964" s="9" t="s">
        <v>212</v>
      </c>
      <c r="J964" s="9" t="s">
        <v>39</v>
      </c>
      <c r="K964" s="9" t="s">
        <v>40</v>
      </c>
      <c r="L964" s="9" t="s">
        <v>41</v>
      </c>
      <c r="M964" s="9" t="s">
        <v>59</v>
      </c>
      <c r="N964" s="9" t="s">
        <v>5252</v>
      </c>
      <c r="O964" s="9" t="s">
        <v>118</v>
      </c>
      <c r="P964" s="9" t="s">
        <v>45</v>
      </c>
      <c r="Q964" s="9" t="s">
        <v>46</v>
      </c>
      <c r="R964" s="9" t="s">
        <v>47</v>
      </c>
      <c r="S964" s="9" t="s">
        <v>5210</v>
      </c>
      <c r="T964" s="9" t="s">
        <v>75</v>
      </c>
      <c r="U964" s="9" t="s">
        <v>76</v>
      </c>
      <c r="V964" s="9" t="s">
        <v>75</v>
      </c>
      <c r="W964" s="9" t="s">
        <v>51</v>
      </c>
      <c r="X964" s="9" t="s">
        <v>52</v>
      </c>
      <c r="Y964" s="9" t="s">
        <v>53</v>
      </c>
      <c r="Z964" s="9" t="s">
        <v>5207</v>
      </c>
      <c r="AA964" s="9" t="s">
        <v>55</v>
      </c>
      <c r="AB964" s="9" t="s">
        <v>5248</v>
      </c>
      <c r="AC964" s="12">
        <v>200000</v>
      </c>
      <c r="AD964" s="6"/>
      <c r="AE964" s="10" t="str" cm="1">
        <f t="array" aca="1" ref="AE964" ca="1">IFERROR(_xlfn.XLOOKUP(MID(CELL("filename",$A$1),FIND("]",CELL("filename",$A$1))+1,255)&amp;"|"&amp;$C964,Fonte_OM_Objeto!$G:$G,Fonte_OM_Objeto!$J:$J),"")</f>
        <v/>
      </c>
      <c r="AF964" s="10" t="str" cm="1">
        <f t="array" aca="1" ref="AF964" ca="1">IFERROR(_xlfn.XLOOKUP(MID(CELL("filename",$A$1),FIND("]",CELL("filename",$A$1))+1,255)&amp;"|"&amp;$C964,Fonte_OM_Objeto!$G:$G,Fonte_OM_Objeto!$K:$K),"")</f>
        <v/>
      </c>
    </row>
    <row r="965" spans="1:32" s="1" customFormat="1" ht="19.7" customHeight="1" x14ac:dyDescent="0.2">
      <c r="A965" s="9" t="s">
        <v>30</v>
      </c>
      <c r="B965" s="9" t="s">
        <v>31</v>
      </c>
      <c r="C965" s="9" t="s">
        <v>5524</v>
      </c>
      <c r="D965" s="9" t="s">
        <v>33</v>
      </c>
      <c r="E965" s="9"/>
      <c r="F965" s="9" t="s">
        <v>5523</v>
      </c>
      <c r="G965" s="9" t="s">
        <v>5522</v>
      </c>
      <c r="H965" s="13" t="str">
        <f>IF($D965="BANCADA ESTADUAL (RP 7)","BANCADA ESTADUAL",IF($D965="RELATOR (RP 9)","COMISSÃO MISTA DO CONGRESSO",IFERROR(_xlfn.XLOOKUP($G965,$AH:$AH,$AI:$AI),IFERROR(_xlfn.XLOOKUP($G965,'2021'!$F:$F,'2021'!$G:$G),IFERROR(_xlfn.XLOOKUP($G965,'2022'!$G:$G,'2022'!$H:$H),IFERROR(_xlfn.XLOOKUP($G965,'2023'!$G:$G,'2023'!$H:$H),IFERROR(_xlfn.XLOOKUP($G965,'2019'!$G:$G,'2019'!$H:$H),IFERROR(_xlfn.XLOOKUP($G965,'2024'!$G:$G,'2024'!$H:$H),IFERROR(_xlfn.XLOOKUP($G965,'2025'!$G:$G,'2025'!$H:$H),IFERROR(_xlfn.XLOOKUP($G965,'2026'!$G:$G,'2026'!$H:$H),""))))))))))</f>
        <v/>
      </c>
      <c r="I965" s="9" t="s">
        <v>362</v>
      </c>
      <c r="J965" s="9" t="s">
        <v>173</v>
      </c>
      <c r="K965" s="9" t="s">
        <v>40</v>
      </c>
      <c r="L965" s="9" t="s">
        <v>41</v>
      </c>
      <c r="M965" s="9" t="s">
        <v>42</v>
      </c>
      <c r="N965" s="9" t="s">
        <v>5257</v>
      </c>
      <c r="O965" s="9" t="s">
        <v>5035</v>
      </c>
      <c r="P965" s="9" t="s">
        <v>45</v>
      </c>
      <c r="Q965" s="9" t="s">
        <v>84</v>
      </c>
      <c r="R965" s="9" t="s">
        <v>45</v>
      </c>
      <c r="S965" s="9" t="s">
        <v>5218</v>
      </c>
      <c r="T965" s="9" t="s">
        <v>1073</v>
      </c>
      <c r="U965" s="9" t="s">
        <v>362</v>
      </c>
      <c r="V965" s="9" t="s">
        <v>5462</v>
      </c>
      <c r="W965" s="9" t="s">
        <v>51</v>
      </c>
      <c r="X965" s="9" t="s">
        <v>102</v>
      </c>
      <c r="Y965" s="9" t="s">
        <v>53</v>
      </c>
      <c r="Z965" s="9" t="s">
        <v>5207</v>
      </c>
      <c r="AA965" s="9" t="s">
        <v>55</v>
      </c>
      <c r="AB965" s="9" t="s">
        <v>5248</v>
      </c>
      <c r="AC965" s="12">
        <v>100000</v>
      </c>
      <c r="AD965" s="6"/>
      <c r="AE965" s="10" t="str" cm="1">
        <f t="array" aca="1" ref="AE965" ca="1">IFERROR(_xlfn.XLOOKUP(MID(CELL("filename",$A$1),FIND("]",CELL("filename",$A$1))+1,255)&amp;"|"&amp;$C965,Fonte_OM_Objeto!$G:$G,Fonte_OM_Objeto!$J:$J),"")</f>
        <v>59º Bl Mtz</v>
      </c>
      <c r="AF965" s="10" t="str" cm="1">
        <f t="array" aca="1" ref="AF965" ca="1">IFERROR(_xlfn.XLOOKUP(MID(CELL("filename",$A$1),FIND("]",CELL("filename",$A$1))+1,255)&amp;"|"&amp;$C965,Fonte_OM_Objeto!$G:$G,Fonte_OM_Objeto!$K:$K),"")</f>
        <v>Recuperação e modernização das instalações da Banda de música.</v>
      </c>
    </row>
    <row r="966" spans="1:32" s="1" customFormat="1" ht="19.7" customHeight="1" x14ac:dyDescent="0.2">
      <c r="A966" s="9" t="s">
        <v>30</v>
      </c>
      <c r="B966" s="9" t="s">
        <v>31</v>
      </c>
      <c r="C966" s="9" t="s">
        <v>5521</v>
      </c>
      <c r="D966" s="9" t="s">
        <v>33</v>
      </c>
      <c r="E966" s="9"/>
      <c r="F966" s="9" t="s">
        <v>5502</v>
      </c>
      <c r="G966" s="9" t="s">
        <v>5501</v>
      </c>
      <c r="H966" s="13" t="str">
        <f>IF($D966="BANCADA ESTADUAL (RP 7)","BANCADA ESTADUAL",IF($D966="RELATOR (RP 9)","COMISSÃO MISTA DO CONGRESSO",IFERROR(_xlfn.XLOOKUP($G966,$AH:$AH,$AI:$AI),IFERROR(_xlfn.XLOOKUP($G966,'2021'!$F:$F,'2021'!$G:$G),IFERROR(_xlfn.XLOOKUP($G966,'2022'!$G:$G,'2022'!$H:$H),IFERROR(_xlfn.XLOOKUP($G966,'2023'!$G:$G,'2023'!$H:$H),IFERROR(_xlfn.XLOOKUP($G966,'2019'!$G:$G,'2019'!$H:$H),IFERROR(_xlfn.XLOOKUP($G966,'2024'!$G:$G,'2024'!$H:$H),IFERROR(_xlfn.XLOOKUP($G966,'2025'!$G:$G,'2025'!$H:$H),IFERROR(_xlfn.XLOOKUP($G966,'2026'!$G:$G,'2026'!$H:$H),""))))))))))</f>
        <v/>
      </c>
      <c r="I966" s="9" t="s">
        <v>1373</v>
      </c>
      <c r="J966" s="9" t="s">
        <v>151</v>
      </c>
      <c r="K966" s="9" t="s">
        <v>40</v>
      </c>
      <c r="L966" s="9" t="s">
        <v>41</v>
      </c>
      <c r="M966" s="9" t="s">
        <v>232</v>
      </c>
      <c r="N966" s="9" t="s">
        <v>233</v>
      </c>
      <c r="O966" s="9" t="s">
        <v>4681</v>
      </c>
      <c r="P966" s="9" t="s">
        <v>45</v>
      </c>
      <c r="Q966" s="9" t="s">
        <v>46</v>
      </c>
      <c r="R966" s="9" t="s">
        <v>45</v>
      </c>
      <c r="S966" s="9" t="s">
        <v>5233</v>
      </c>
      <c r="T966" s="9" t="s">
        <v>75</v>
      </c>
      <c r="U966" s="9" t="s">
        <v>76</v>
      </c>
      <c r="V966" s="9" t="s">
        <v>75</v>
      </c>
      <c r="W966" s="9" t="s">
        <v>51</v>
      </c>
      <c r="X966" s="9" t="s">
        <v>102</v>
      </c>
      <c r="Y966" s="9" t="s">
        <v>53</v>
      </c>
      <c r="Z966" s="9" t="s">
        <v>54</v>
      </c>
      <c r="AA966" s="9" t="s">
        <v>55</v>
      </c>
      <c r="AB966" s="9" t="s">
        <v>5248</v>
      </c>
      <c r="AC966" s="12">
        <v>75600</v>
      </c>
      <c r="AD966" s="6"/>
      <c r="AE966" s="10" t="str" cm="1">
        <f t="array" aca="1" ref="AE966" ca="1">IFERROR(_xlfn.XLOOKUP(MID(CELL("filename",$A$1),FIND("]",CELL("filename",$A$1))+1,255)&amp;"|"&amp;$C966,Fonte_OM_Objeto!$G:$G,Fonte_OM_Objeto!$J:$J),"")</f>
        <v/>
      </c>
      <c r="AF966" s="10" t="str" cm="1">
        <f t="array" aca="1" ref="AF966" ca="1">IFERROR(_xlfn.XLOOKUP(MID(CELL("filename",$A$1),FIND("]",CELL("filename",$A$1))+1,255)&amp;"|"&amp;$C966,Fonte_OM_Objeto!$G:$G,Fonte_OM_Objeto!$K:$K),"")</f>
        <v/>
      </c>
    </row>
    <row r="967" spans="1:32" s="1" customFormat="1" ht="19.7" customHeight="1" x14ac:dyDescent="0.2">
      <c r="A967" s="9" t="s">
        <v>30</v>
      </c>
      <c r="B967" s="9" t="s">
        <v>31</v>
      </c>
      <c r="C967" s="9" t="s">
        <v>5521</v>
      </c>
      <c r="D967" s="9" t="s">
        <v>33</v>
      </c>
      <c r="E967" s="9"/>
      <c r="F967" s="9" t="s">
        <v>5502</v>
      </c>
      <c r="G967" s="9" t="s">
        <v>5501</v>
      </c>
      <c r="H967" s="13" t="str">
        <f>IF($D967="BANCADA ESTADUAL (RP 7)","BANCADA ESTADUAL",IF($D967="RELATOR (RP 9)","COMISSÃO MISTA DO CONGRESSO",IFERROR(_xlfn.XLOOKUP($G967,$AH:$AH,$AI:$AI),IFERROR(_xlfn.XLOOKUP($G967,'2021'!$F:$F,'2021'!$G:$G),IFERROR(_xlfn.XLOOKUP($G967,'2022'!$G:$G,'2022'!$H:$H),IFERROR(_xlfn.XLOOKUP($G967,'2023'!$G:$G,'2023'!$H:$H),IFERROR(_xlfn.XLOOKUP($G967,'2019'!$G:$G,'2019'!$H:$H),IFERROR(_xlfn.XLOOKUP($G967,'2024'!$G:$G,'2024'!$H:$H),IFERROR(_xlfn.XLOOKUP($G967,'2025'!$G:$G,'2025'!$H:$H),IFERROR(_xlfn.XLOOKUP($G967,'2026'!$G:$G,'2026'!$H:$H),""))))))))))</f>
        <v/>
      </c>
      <c r="I967" s="9" t="s">
        <v>1373</v>
      </c>
      <c r="J967" s="9" t="s">
        <v>151</v>
      </c>
      <c r="K967" s="9" t="s">
        <v>40</v>
      </c>
      <c r="L967" s="9" t="s">
        <v>41</v>
      </c>
      <c r="M967" s="9" t="s">
        <v>232</v>
      </c>
      <c r="N967" s="9" t="s">
        <v>233</v>
      </c>
      <c r="O967" s="9" t="s">
        <v>4681</v>
      </c>
      <c r="P967" s="9" t="s">
        <v>45</v>
      </c>
      <c r="Q967" s="9" t="s">
        <v>46</v>
      </c>
      <c r="R967" s="9" t="s">
        <v>45</v>
      </c>
      <c r="S967" s="9" t="s">
        <v>5233</v>
      </c>
      <c r="T967" s="9" t="s">
        <v>75</v>
      </c>
      <c r="U967" s="9" t="s">
        <v>76</v>
      </c>
      <c r="V967" s="9" t="s">
        <v>75</v>
      </c>
      <c r="W967" s="9" t="s">
        <v>51</v>
      </c>
      <c r="X967" s="9" t="s">
        <v>52</v>
      </c>
      <c r="Y967" s="9" t="s">
        <v>53</v>
      </c>
      <c r="Z967" s="9" t="s">
        <v>54</v>
      </c>
      <c r="AA967" s="9" t="s">
        <v>55</v>
      </c>
      <c r="AB967" s="9" t="s">
        <v>5248</v>
      </c>
      <c r="AC967" s="12">
        <v>70000</v>
      </c>
      <c r="AD967" s="6"/>
      <c r="AE967" s="10" t="str" cm="1">
        <f t="array" aca="1" ref="AE967" ca="1">IFERROR(_xlfn.XLOOKUP(MID(CELL("filename",$A$1),FIND("]",CELL("filename",$A$1))+1,255)&amp;"|"&amp;$C967,Fonte_OM_Objeto!$G:$G,Fonte_OM_Objeto!$J:$J),"")</f>
        <v/>
      </c>
      <c r="AF967" s="10" t="str" cm="1">
        <f t="array" aca="1" ref="AF967" ca="1">IFERROR(_xlfn.XLOOKUP(MID(CELL("filename",$A$1),FIND("]",CELL("filename",$A$1))+1,255)&amp;"|"&amp;$C967,Fonte_OM_Objeto!$G:$G,Fonte_OM_Objeto!$K:$K),"")</f>
        <v/>
      </c>
    </row>
    <row r="968" spans="1:32" s="1" customFormat="1" ht="19.7" customHeight="1" x14ac:dyDescent="0.2">
      <c r="A968" s="9" t="s">
        <v>30</v>
      </c>
      <c r="B968" s="9" t="s">
        <v>31</v>
      </c>
      <c r="C968" s="9" t="s">
        <v>5520</v>
      </c>
      <c r="D968" s="9" t="s">
        <v>33</v>
      </c>
      <c r="E968" s="9"/>
      <c r="F968" s="9" t="s">
        <v>5502</v>
      </c>
      <c r="G968" s="9" t="s">
        <v>5501</v>
      </c>
      <c r="H968" s="13" t="str">
        <f>IF($D968="BANCADA ESTADUAL (RP 7)","BANCADA ESTADUAL",IF($D968="RELATOR (RP 9)","COMISSÃO MISTA DO CONGRESSO",IFERROR(_xlfn.XLOOKUP($G968,$AH:$AH,$AI:$AI),IFERROR(_xlfn.XLOOKUP($G968,'2021'!$F:$F,'2021'!$G:$G),IFERROR(_xlfn.XLOOKUP($G968,'2022'!$G:$G,'2022'!$H:$H),IFERROR(_xlfn.XLOOKUP($G968,'2023'!$G:$G,'2023'!$H:$H),IFERROR(_xlfn.XLOOKUP($G968,'2019'!$G:$G,'2019'!$H:$H),IFERROR(_xlfn.XLOOKUP($G968,'2024'!$G:$G,'2024'!$H:$H),IFERROR(_xlfn.XLOOKUP($G968,'2025'!$G:$G,'2025'!$H:$H),IFERROR(_xlfn.XLOOKUP($G968,'2026'!$G:$G,'2026'!$H:$H),""))))))))))</f>
        <v/>
      </c>
      <c r="I968" s="9" t="s">
        <v>1373</v>
      </c>
      <c r="J968" s="9" t="s">
        <v>151</v>
      </c>
      <c r="K968" s="9" t="s">
        <v>40</v>
      </c>
      <c r="L968" s="9" t="s">
        <v>41</v>
      </c>
      <c r="M968" s="9" t="s">
        <v>232</v>
      </c>
      <c r="N968" s="9" t="s">
        <v>233</v>
      </c>
      <c r="O968" s="9" t="s">
        <v>5519</v>
      </c>
      <c r="P968" s="9" t="s">
        <v>45</v>
      </c>
      <c r="Q968" s="9" t="s">
        <v>235</v>
      </c>
      <c r="R968" s="9" t="s">
        <v>45</v>
      </c>
      <c r="S968" s="9" t="s">
        <v>5277</v>
      </c>
      <c r="T968" s="9" t="s">
        <v>5518</v>
      </c>
      <c r="U968" s="9" t="s">
        <v>1373</v>
      </c>
      <c r="V968" s="9" t="s">
        <v>5517</v>
      </c>
      <c r="W968" s="9" t="s">
        <v>51</v>
      </c>
      <c r="X968" s="9" t="s">
        <v>52</v>
      </c>
      <c r="Y968" s="9" t="s">
        <v>2366</v>
      </c>
      <c r="Z968" s="9" t="s">
        <v>54</v>
      </c>
      <c r="AA968" s="9" t="s">
        <v>55</v>
      </c>
      <c r="AB968" s="9" t="s">
        <v>5248</v>
      </c>
      <c r="AC968" s="12">
        <v>0</v>
      </c>
      <c r="AD968" s="6"/>
      <c r="AE968" s="10" t="str" cm="1">
        <f t="array" aca="1" ref="AE968" ca="1">IFERROR(_xlfn.XLOOKUP(MID(CELL("filename",$A$1),FIND("]",CELL("filename",$A$1))+1,255)&amp;"|"&amp;$C968,Fonte_OM_Objeto!$G:$G,Fonte_OM_Objeto!$J:$J),"")</f>
        <v/>
      </c>
      <c r="AF968" s="10" t="str" cm="1">
        <f t="array" aca="1" ref="AF968" ca="1">IFERROR(_xlfn.XLOOKUP(MID(CELL("filename",$A$1),FIND("]",CELL("filename",$A$1))+1,255)&amp;"|"&amp;$C968,Fonte_OM_Objeto!$G:$G,Fonte_OM_Objeto!$K:$K),"")</f>
        <v/>
      </c>
    </row>
    <row r="969" spans="1:32" s="1" customFormat="1" ht="19.7" customHeight="1" x14ac:dyDescent="0.2">
      <c r="A969" s="9" t="s">
        <v>30</v>
      </c>
      <c r="B969" s="9" t="s">
        <v>31</v>
      </c>
      <c r="C969" s="9" t="s">
        <v>5520</v>
      </c>
      <c r="D969" s="9" t="s">
        <v>33</v>
      </c>
      <c r="E969" s="9"/>
      <c r="F969" s="9" t="s">
        <v>5502</v>
      </c>
      <c r="G969" s="9" t="s">
        <v>5501</v>
      </c>
      <c r="H969" s="13" t="str">
        <f>IF($D969="BANCADA ESTADUAL (RP 7)","BANCADA ESTADUAL",IF($D969="RELATOR (RP 9)","COMISSÃO MISTA DO CONGRESSO",IFERROR(_xlfn.XLOOKUP($G969,$AH:$AH,$AI:$AI),IFERROR(_xlfn.XLOOKUP($G969,'2021'!$F:$F,'2021'!$G:$G),IFERROR(_xlfn.XLOOKUP($G969,'2022'!$G:$G,'2022'!$H:$H),IFERROR(_xlfn.XLOOKUP($G969,'2023'!$G:$G,'2023'!$H:$H),IFERROR(_xlfn.XLOOKUP($G969,'2019'!$G:$G,'2019'!$H:$H),IFERROR(_xlfn.XLOOKUP($G969,'2024'!$G:$G,'2024'!$H:$H),IFERROR(_xlfn.XLOOKUP($G969,'2025'!$G:$G,'2025'!$H:$H),IFERROR(_xlfn.XLOOKUP($G969,'2026'!$G:$G,'2026'!$H:$H),""))))))))))</f>
        <v/>
      </c>
      <c r="I969" s="9" t="s">
        <v>1373</v>
      </c>
      <c r="J969" s="9" t="s">
        <v>151</v>
      </c>
      <c r="K969" s="9" t="s">
        <v>40</v>
      </c>
      <c r="L969" s="9" t="s">
        <v>41</v>
      </c>
      <c r="M969" s="9" t="s">
        <v>232</v>
      </c>
      <c r="N969" s="9" t="s">
        <v>233</v>
      </c>
      <c r="O969" s="9" t="s">
        <v>5519</v>
      </c>
      <c r="P969" s="9" t="s">
        <v>45</v>
      </c>
      <c r="Q969" s="9" t="s">
        <v>235</v>
      </c>
      <c r="R969" s="9" t="s">
        <v>45</v>
      </c>
      <c r="S969" s="9" t="s">
        <v>5277</v>
      </c>
      <c r="T969" s="9" t="s">
        <v>5518</v>
      </c>
      <c r="U969" s="9" t="s">
        <v>1373</v>
      </c>
      <c r="V969" s="9" t="s">
        <v>5517</v>
      </c>
      <c r="W969" s="9" t="s">
        <v>51</v>
      </c>
      <c r="X969" s="9" t="s">
        <v>52</v>
      </c>
      <c r="Y969" s="9" t="s">
        <v>5275</v>
      </c>
      <c r="Z969" s="9" t="s">
        <v>54</v>
      </c>
      <c r="AA969" s="9" t="s">
        <v>55</v>
      </c>
      <c r="AB969" s="9" t="s">
        <v>5248</v>
      </c>
      <c r="AC969" s="12">
        <v>250000</v>
      </c>
      <c r="AD969" s="6"/>
      <c r="AE969" s="10" t="str" cm="1">
        <f t="array" aca="1" ref="AE969" ca="1">IFERROR(_xlfn.XLOOKUP(MID(CELL("filename",$A$1),FIND("]",CELL("filename",$A$1))+1,255)&amp;"|"&amp;$C969,Fonte_OM_Objeto!$G:$G,Fonte_OM_Objeto!$J:$J),"")</f>
        <v/>
      </c>
      <c r="AF969" s="10" t="str" cm="1">
        <f t="array" aca="1" ref="AF969" ca="1">IFERROR(_xlfn.XLOOKUP(MID(CELL("filename",$A$1),FIND("]",CELL("filename",$A$1))+1,255)&amp;"|"&amp;$C969,Fonte_OM_Objeto!$G:$G,Fonte_OM_Objeto!$K:$K),"")</f>
        <v/>
      </c>
    </row>
    <row r="970" spans="1:32" s="1" customFormat="1" ht="19.7" customHeight="1" x14ac:dyDescent="0.2">
      <c r="A970" s="9" t="s">
        <v>30</v>
      </c>
      <c r="B970" s="9" t="s">
        <v>31</v>
      </c>
      <c r="C970" s="9" t="s">
        <v>5516</v>
      </c>
      <c r="D970" s="9" t="s">
        <v>33</v>
      </c>
      <c r="E970" s="9"/>
      <c r="F970" s="9" t="s">
        <v>5502</v>
      </c>
      <c r="G970" s="9" t="s">
        <v>5501</v>
      </c>
      <c r="H970" s="13" t="str">
        <f>IF($D970="BANCADA ESTADUAL (RP 7)","BANCADA ESTADUAL",IF($D970="RELATOR (RP 9)","COMISSÃO MISTA DO CONGRESSO",IFERROR(_xlfn.XLOOKUP($G970,$AH:$AH,$AI:$AI),IFERROR(_xlfn.XLOOKUP($G970,'2021'!$F:$F,'2021'!$G:$G),IFERROR(_xlfn.XLOOKUP($G970,'2022'!$G:$G,'2022'!$H:$H),IFERROR(_xlfn.XLOOKUP($G970,'2023'!$G:$G,'2023'!$H:$H),IFERROR(_xlfn.XLOOKUP($G970,'2019'!$G:$G,'2019'!$H:$H),IFERROR(_xlfn.XLOOKUP($G970,'2024'!$G:$G,'2024'!$H:$H),IFERROR(_xlfn.XLOOKUP($G970,'2025'!$G:$G,'2025'!$H:$H),IFERROR(_xlfn.XLOOKUP($G970,'2026'!$G:$G,'2026'!$H:$H),""))))))))))</f>
        <v/>
      </c>
      <c r="I970" s="9" t="s">
        <v>1373</v>
      </c>
      <c r="J970" s="9" t="s">
        <v>151</v>
      </c>
      <c r="K970" s="9" t="s">
        <v>40</v>
      </c>
      <c r="L970" s="9" t="s">
        <v>41</v>
      </c>
      <c r="M970" s="9" t="s">
        <v>232</v>
      </c>
      <c r="N970" s="9" t="s">
        <v>233</v>
      </c>
      <c r="O970" s="9" t="s">
        <v>5515</v>
      </c>
      <c r="P970" s="9" t="s">
        <v>45</v>
      </c>
      <c r="Q970" s="9" t="s">
        <v>235</v>
      </c>
      <c r="R970" s="9" t="s">
        <v>45</v>
      </c>
      <c r="S970" s="9" t="s">
        <v>5277</v>
      </c>
      <c r="T970" s="9" t="s">
        <v>5514</v>
      </c>
      <c r="U970" s="9" t="s">
        <v>1373</v>
      </c>
      <c r="V970" s="9" t="s">
        <v>5513</v>
      </c>
      <c r="W970" s="9" t="s">
        <v>51</v>
      </c>
      <c r="X970" s="9" t="s">
        <v>52</v>
      </c>
      <c r="Y970" s="9" t="s">
        <v>2366</v>
      </c>
      <c r="Z970" s="9" t="s">
        <v>54</v>
      </c>
      <c r="AA970" s="9" t="s">
        <v>55</v>
      </c>
      <c r="AB970" s="9" t="s">
        <v>5248</v>
      </c>
      <c r="AC970" s="12">
        <v>0</v>
      </c>
      <c r="AD970" s="6"/>
      <c r="AE970" s="10" t="str" cm="1">
        <f t="array" aca="1" ref="AE970" ca="1">IFERROR(_xlfn.XLOOKUP(MID(CELL("filename",$A$1),FIND("]",CELL("filename",$A$1))+1,255)&amp;"|"&amp;$C970,Fonte_OM_Objeto!$G:$G,Fonte_OM_Objeto!$J:$J),"")</f>
        <v/>
      </c>
      <c r="AF970" s="10" t="str" cm="1">
        <f t="array" aca="1" ref="AF970" ca="1">IFERROR(_xlfn.XLOOKUP(MID(CELL("filename",$A$1),FIND("]",CELL("filename",$A$1))+1,255)&amp;"|"&amp;$C970,Fonte_OM_Objeto!$G:$G,Fonte_OM_Objeto!$K:$K),"")</f>
        <v/>
      </c>
    </row>
    <row r="971" spans="1:32" s="1" customFormat="1" ht="19.7" customHeight="1" x14ac:dyDescent="0.2">
      <c r="A971" s="9" t="s">
        <v>30</v>
      </c>
      <c r="B971" s="9" t="s">
        <v>31</v>
      </c>
      <c r="C971" s="9" t="s">
        <v>5516</v>
      </c>
      <c r="D971" s="9" t="s">
        <v>33</v>
      </c>
      <c r="E971" s="9"/>
      <c r="F971" s="9" t="s">
        <v>5502</v>
      </c>
      <c r="G971" s="9" t="s">
        <v>5501</v>
      </c>
      <c r="H971" s="13" t="str">
        <f>IF($D971="BANCADA ESTADUAL (RP 7)","BANCADA ESTADUAL",IF($D971="RELATOR (RP 9)","COMISSÃO MISTA DO CONGRESSO",IFERROR(_xlfn.XLOOKUP($G971,$AH:$AH,$AI:$AI),IFERROR(_xlfn.XLOOKUP($G971,'2021'!$F:$F,'2021'!$G:$G),IFERROR(_xlfn.XLOOKUP($G971,'2022'!$G:$G,'2022'!$H:$H),IFERROR(_xlfn.XLOOKUP($G971,'2023'!$G:$G,'2023'!$H:$H),IFERROR(_xlfn.XLOOKUP($G971,'2019'!$G:$G,'2019'!$H:$H),IFERROR(_xlfn.XLOOKUP($G971,'2024'!$G:$G,'2024'!$H:$H),IFERROR(_xlfn.XLOOKUP($G971,'2025'!$G:$G,'2025'!$H:$H),IFERROR(_xlfn.XLOOKUP($G971,'2026'!$G:$G,'2026'!$H:$H),""))))))))))</f>
        <v/>
      </c>
      <c r="I971" s="9" t="s">
        <v>1373</v>
      </c>
      <c r="J971" s="9" t="s">
        <v>151</v>
      </c>
      <c r="K971" s="9" t="s">
        <v>40</v>
      </c>
      <c r="L971" s="9" t="s">
        <v>41</v>
      </c>
      <c r="M971" s="9" t="s">
        <v>232</v>
      </c>
      <c r="N971" s="9" t="s">
        <v>233</v>
      </c>
      <c r="O971" s="9" t="s">
        <v>5515</v>
      </c>
      <c r="P971" s="9" t="s">
        <v>45</v>
      </c>
      <c r="Q971" s="9" t="s">
        <v>235</v>
      </c>
      <c r="R971" s="9" t="s">
        <v>45</v>
      </c>
      <c r="S971" s="9" t="s">
        <v>5277</v>
      </c>
      <c r="T971" s="9" t="s">
        <v>5514</v>
      </c>
      <c r="U971" s="9" t="s">
        <v>1373</v>
      </c>
      <c r="V971" s="9" t="s">
        <v>5513</v>
      </c>
      <c r="W971" s="9" t="s">
        <v>51</v>
      </c>
      <c r="X971" s="9" t="s">
        <v>52</v>
      </c>
      <c r="Y971" s="9" t="s">
        <v>5275</v>
      </c>
      <c r="Z971" s="9" t="s">
        <v>54</v>
      </c>
      <c r="AA971" s="9" t="s">
        <v>55</v>
      </c>
      <c r="AB971" s="9" t="s">
        <v>5248</v>
      </c>
      <c r="AC971" s="12">
        <v>2230000</v>
      </c>
      <c r="AD971" s="6"/>
      <c r="AE971" s="10" t="str" cm="1">
        <f t="array" aca="1" ref="AE971" ca="1">IFERROR(_xlfn.XLOOKUP(MID(CELL("filename",$A$1),FIND("]",CELL("filename",$A$1))+1,255)&amp;"|"&amp;$C971,Fonte_OM_Objeto!$G:$G,Fonte_OM_Objeto!$J:$J),"")</f>
        <v/>
      </c>
      <c r="AF971" s="10" t="str" cm="1">
        <f t="array" aca="1" ref="AF971" ca="1">IFERROR(_xlfn.XLOOKUP(MID(CELL("filename",$A$1),FIND("]",CELL("filename",$A$1))+1,255)&amp;"|"&amp;$C971,Fonte_OM_Objeto!$G:$G,Fonte_OM_Objeto!$K:$K),"")</f>
        <v/>
      </c>
    </row>
    <row r="972" spans="1:32" s="1" customFormat="1" ht="19.7" customHeight="1" x14ac:dyDescent="0.2">
      <c r="A972" s="9" t="s">
        <v>30</v>
      </c>
      <c r="B972" s="9" t="s">
        <v>31</v>
      </c>
      <c r="C972" s="9" t="s">
        <v>5512</v>
      </c>
      <c r="D972" s="9" t="s">
        <v>33</v>
      </c>
      <c r="E972" s="9"/>
      <c r="F972" s="9" t="s">
        <v>5502</v>
      </c>
      <c r="G972" s="9" t="s">
        <v>5501</v>
      </c>
      <c r="H972" s="13" t="str">
        <f>IF($D972="BANCADA ESTADUAL (RP 7)","BANCADA ESTADUAL",IF($D972="RELATOR (RP 9)","COMISSÃO MISTA DO CONGRESSO",IFERROR(_xlfn.XLOOKUP($G972,$AH:$AH,$AI:$AI),IFERROR(_xlfn.XLOOKUP($G972,'2021'!$F:$F,'2021'!$G:$G),IFERROR(_xlfn.XLOOKUP($G972,'2022'!$G:$G,'2022'!$H:$H),IFERROR(_xlfn.XLOOKUP($G972,'2023'!$G:$G,'2023'!$H:$H),IFERROR(_xlfn.XLOOKUP($G972,'2019'!$G:$G,'2019'!$H:$H),IFERROR(_xlfn.XLOOKUP($G972,'2024'!$G:$G,'2024'!$H:$H),IFERROR(_xlfn.XLOOKUP($G972,'2025'!$G:$G,'2025'!$H:$H),IFERROR(_xlfn.XLOOKUP($G972,'2026'!$G:$G,'2026'!$H:$H),""))))))))))</f>
        <v/>
      </c>
      <c r="I972" s="9" t="s">
        <v>1373</v>
      </c>
      <c r="J972" s="9" t="s">
        <v>151</v>
      </c>
      <c r="K972" s="9" t="s">
        <v>40</v>
      </c>
      <c r="L972" s="9" t="s">
        <v>41</v>
      </c>
      <c r="M972" s="9" t="s">
        <v>232</v>
      </c>
      <c r="N972" s="9" t="s">
        <v>233</v>
      </c>
      <c r="O972" s="9" t="s">
        <v>5511</v>
      </c>
      <c r="P972" s="9" t="s">
        <v>45</v>
      </c>
      <c r="Q972" s="9" t="s">
        <v>235</v>
      </c>
      <c r="R972" s="9" t="s">
        <v>45</v>
      </c>
      <c r="S972" s="9" t="s">
        <v>5277</v>
      </c>
      <c r="T972" s="9" t="s">
        <v>5510</v>
      </c>
      <c r="U972" s="9" t="s">
        <v>1373</v>
      </c>
      <c r="V972" s="9" t="s">
        <v>5509</v>
      </c>
      <c r="W972" s="9" t="s">
        <v>51</v>
      </c>
      <c r="X972" s="9" t="s">
        <v>52</v>
      </c>
      <c r="Y972" s="9" t="s">
        <v>2366</v>
      </c>
      <c r="Z972" s="9" t="s">
        <v>54</v>
      </c>
      <c r="AA972" s="9" t="s">
        <v>55</v>
      </c>
      <c r="AB972" s="9" t="s">
        <v>5248</v>
      </c>
      <c r="AC972" s="12">
        <v>0</v>
      </c>
      <c r="AD972" s="6"/>
      <c r="AE972" s="10" t="str" cm="1">
        <f t="array" aca="1" ref="AE972" ca="1">IFERROR(_xlfn.XLOOKUP(MID(CELL("filename",$A$1),FIND("]",CELL("filename",$A$1))+1,255)&amp;"|"&amp;$C972,Fonte_OM_Objeto!$G:$G,Fonte_OM_Objeto!$J:$J),"")</f>
        <v/>
      </c>
      <c r="AF972" s="10" t="str" cm="1">
        <f t="array" aca="1" ref="AF972" ca="1">IFERROR(_xlfn.XLOOKUP(MID(CELL("filename",$A$1),FIND("]",CELL("filename",$A$1))+1,255)&amp;"|"&amp;$C972,Fonte_OM_Objeto!$G:$G,Fonte_OM_Objeto!$K:$K),"")</f>
        <v/>
      </c>
    </row>
    <row r="973" spans="1:32" s="1" customFormat="1" ht="19.7" customHeight="1" x14ac:dyDescent="0.2">
      <c r="A973" s="9" t="s">
        <v>30</v>
      </c>
      <c r="B973" s="9" t="s">
        <v>31</v>
      </c>
      <c r="C973" s="9" t="s">
        <v>5512</v>
      </c>
      <c r="D973" s="9" t="s">
        <v>33</v>
      </c>
      <c r="E973" s="9"/>
      <c r="F973" s="9" t="s">
        <v>5502</v>
      </c>
      <c r="G973" s="9" t="s">
        <v>5501</v>
      </c>
      <c r="H973" s="13" t="str">
        <f>IF($D973="BANCADA ESTADUAL (RP 7)","BANCADA ESTADUAL",IF($D973="RELATOR (RP 9)","COMISSÃO MISTA DO CONGRESSO",IFERROR(_xlfn.XLOOKUP($G973,$AH:$AH,$AI:$AI),IFERROR(_xlfn.XLOOKUP($G973,'2021'!$F:$F,'2021'!$G:$G),IFERROR(_xlfn.XLOOKUP($G973,'2022'!$G:$G,'2022'!$H:$H),IFERROR(_xlfn.XLOOKUP($G973,'2023'!$G:$G,'2023'!$H:$H),IFERROR(_xlfn.XLOOKUP($G973,'2019'!$G:$G,'2019'!$H:$H),IFERROR(_xlfn.XLOOKUP($G973,'2024'!$G:$G,'2024'!$H:$H),IFERROR(_xlfn.XLOOKUP($G973,'2025'!$G:$G,'2025'!$H:$H),IFERROR(_xlfn.XLOOKUP($G973,'2026'!$G:$G,'2026'!$H:$H),""))))))))))</f>
        <v/>
      </c>
      <c r="I973" s="9" t="s">
        <v>1373</v>
      </c>
      <c r="J973" s="9" t="s">
        <v>151</v>
      </c>
      <c r="K973" s="9" t="s">
        <v>40</v>
      </c>
      <c r="L973" s="9" t="s">
        <v>41</v>
      </c>
      <c r="M973" s="9" t="s">
        <v>232</v>
      </c>
      <c r="N973" s="9" t="s">
        <v>233</v>
      </c>
      <c r="O973" s="9" t="s">
        <v>5511</v>
      </c>
      <c r="P973" s="9" t="s">
        <v>45</v>
      </c>
      <c r="Q973" s="9" t="s">
        <v>235</v>
      </c>
      <c r="R973" s="9" t="s">
        <v>45</v>
      </c>
      <c r="S973" s="9" t="s">
        <v>5277</v>
      </c>
      <c r="T973" s="9" t="s">
        <v>5510</v>
      </c>
      <c r="U973" s="9" t="s">
        <v>1373</v>
      </c>
      <c r="V973" s="9" t="s">
        <v>5509</v>
      </c>
      <c r="W973" s="9" t="s">
        <v>51</v>
      </c>
      <c r="X973" s="9" t="s">
        <v>52</v>
      </c>
      <c r="Y973" s="9" t="s">
        <v>5275</v>
      </c>
      <c r="Z973" s="9" t="s">
        <v>54</v>
      </c>
      <c r="AA973" s="9" t="s">
        <v>55</v>
      </c>
      <c r="AB973" s="9" t="s">
        <v>5248</v>
      </c>
      <c r="AC973" s="12">
        <v>500000</v>
      </c>
      <c r="AD973" s="6"/>
      <c r="AE973" s="10" t="str" cm="1">
        <f t="array" aca="1" ref="AE973" ca="1">IFERROR(_xlfn.XLOOKUP(MID(CELL("filename",$A$1),FIND("]",CELL("filename",$A$1))+1,255)&amp;"|"&amp;$C973,Fonte_OM_Objeto!$G:$G,Fonte_OM_Objeto!$J:$J),"")</f>
        <v/>
      </c>
      <c r="AF973" s="10" t="str" cm="1">
        <f t="array" aca="1" ref="AF973" ca="1">IFERROR(_xlfn.XLOOKUP(MID(CELL("filename",$A$1),FIND("]",CELL("filename",$A$1))+1,255)&amp;"|"&amp;$C973,Fonte_OM_Objeto!$G:$G,Fonte_OM_Objeto!$K:$K),"")</f>
        <v/>
      </c>
    </row>
    <row r="974" spans="1:32" s="1" customFormat="1" ht="19.7" customHeight="1" x14ac:dyDescent="0.2">
      <c r="A974" s="9" t="s">
        <v>30</v>
      </c>
      <c r="B974" s="9" t="s">
        <v>31</v>
      </c>
      <c r="C974" s="9" t="s">
        <v>5508</v>
      </c>
      <c r="D974" s="9" t="s">
        <v>33</v>
      </c>
      <c r="E974" s="9"/>
      <c r="F974" s="9" t="s">
        <v>5502</v>
      </c>
      <c r="G974" s="9" t="s">
        <v>5501</v>
      </c>
      <c r="H974" s="13" t="str">
        <f>IF($D974="BANCADA ESTADUAL (RP 7)","BANCADA ESTADUAL",IF($D974="RELATOR (RP 9)","COMISSÃO MISTA DO CONGRESSO",IFERROR(_xlfn.XLOOKUP($G974,$AH:$AH,$AI:$AI),IFERROR(_xlfn.XLOOKUP($G974,'2021'!$F:$F,'2021'!$G:$G),IFERROR(_xlfn.XLOOKUP($G974,'2022'!$G:$G,'2022'!$H:$H),IFERROR(_xlfn.XLOOKUP($G974,'2023'!$G:$G,'2023'!$H:$H),IFERROR(_xlfn.XLOOKUP($G974,'2019'!$G:$G,'2019'!$H:$H),IFERROR(_xlfn.XLOOKUP($G974,'2024'!$G:$G,'2024'!$H:$H),IFERROR(_xlfn.XLOOKUP($G974,'2025'!$G:$G,'2025'!$H:$H),IFERROR(_xlfn.XLOOKUP($G974,'2026'!$G:$G,'2026'!$H:$H),""))))))))))</f>
        <v/>
      </c>
      <c r="I974" s="9" t="s">
        <v>1373</v>
      </c>
      <c r="J974" s="9" t="s">
        <v>151</v>
      </c>
      <c r="K974" s="9" t="s">
        <v>40</v>
      </c>
      <c r="L974" s="9" t="s">
        <v>41</v>
      </c>
      <c r="M974" s="9" t="s">
        <v>232</v>
      </c>
      <c r="N974" s="9" t="s">
        <v>233</v>
      </c>
      <c r="O974" s="9" t="s">
        <v>4873</v>
      </c>
      <c r="P974" s="9" t="s">
        <v>45</v>
      </c>
      <c r="Q974" s="9" t="s">
        <v>235</v>
      </c>
      <c r="R974" s="9" t="s">
        <v>45</v>
      </c>
      <c r="S974" s="9" t="s">
        <v>5277</v>
      </c>
      <c r="T974" s="9" t="s">
        <v>2499</v>
      </c>
      <c r="U974" s="9" t="s">
        <v>1373</v>
      </c>
      <c r="V974" s="9" t="s">
        <v>5283</v>
      </c>
      <c r="W974" s="9" t="s">
        <v>51</v>
      </c>
      <c r="X974" s="9" t="s">
        <v>52</v>
      </c>
      <c r="Y974" s="9" t="s">
        <v>2390</v>
      </c>
      <c r="Z974" s="9" t="s">
        <v>54</v>
      </c>
      <c r="AA974" s="9" t="s">
        <v>55</v>
      </c>
      <c r="AB974" s="9" t="s">
        <v>5248</v>
      </c>
      <c r="AC974" s="12">
        <v>0</v>
      </c>
      <c r="AD974" s="6"/>
      <c r="AE974" s="10" t="str" cm="1">
        <f t="array" aca="1" ref="AE974" ca="1">IFERROR(_xlfn.XLOOKUP(MID(CELL("filename",$A$1),FIND("]",CELL("filename",$A$1))+1,255)&amp;"|"&amp;$C974,Fonte_OM_Objeto!$G:$G,Fonte_OM_Objeto!$J:$J),"")</f>
        <v/>
      </c>
      <c r="AF974" s="10" t="str" cm="1">
        <f t="array" aca="1" ref="AF974" ca="1">IFERROR(_xlfn.XLOOKUP(MID(CELL("filename",$A$1),FIND("]",CELL("filename",$A$1))+1,255)&amp;"|"&amp;$C974,Fonte_OM_Objeto!$G:$G,Fonte_OM_Objeto!$K:$K),"")</f>
        <v/>
      </c>
    </row>
    <row r="975" spans="1:32" s="1" customFormat="1" ht="19.7" customHeight="1" x14ac:dyDescent="0.2">
      <c r="A975" s="9" t="s">
        <v>30</v>
      </c>
      <c r="B975" s="9" t="s">
        <v>31</v>
      </c>
      <c r="C975" s="9" t="s">
        <v>5508</v>
      </c>
      <c r="D975" s="9" t="s">
        <v>33</v>
      </c>
      <c r="E975" s="9"/>
      <c r="F975" s="9" t="s">
        <v>5502</v>
      </c>
      <c r="G975" s="9" t="s">
        <v>5501</v>
      </c>
      <c r="H975" s="13" t="str">
        <f>IF($D975="BANCADA ESTADUAL (RP 7)","BANCADA ESTADUAL",IF($D975="RELATOR (RP 9)","COMISSÃO MISTA DO CONGRESSO",IFERROR(_xlfn.XLOOKUP($G975,$AH:$AH,$AI:$AI),IFERROR(_xlfn.XLOOKUP($G975,'2021'!$F:$F,'2021'!$G:$G),IFERROR(_xlfn.XLOOKUP($G975,'2022'!$G:$G,'2022'!$H:$H),IFERROR(_xlfn.XLOOKUP($G975,'2023'!$G:$G,'2023'!$H:$H),IFERROR(_xlfn.XLOOKUP($G975,'2019'!$G:$G,'2019'!$H:$H),IFERROR(_xlfn.XLOOKUP($G975,'2024'!$G:$G,'2024'!$H:$H),IFERROR(_xlfn.XLOOKUP($G975,'2025'!$G:$G,'2025'!$H:$H),IFERROR(_xlfn.XLOOKUP($G975,'2026'!$G:$G,'2026'!$H:$H),""))))))))))</f>
        <v/>
      </c>
      <c r="I975" s="9" t="s">
        <v>1373</v>
      </c>
      <c r="J975" s="9" t="s">
        <v>151</v>
      </c>
      <c r="K975" s="9" t="s">
        <v>40</v>
      </c>
      <c r="L975" s="9" t="s">
        <v>41</v>
      </c>
      <c r="M975" s="9" t="s">
        <v>232</v>
      </c>
      <c r="N975" s="9" t="s">
        <v>233</v>
      </c>
      <c r="O975" s="9" t="s">
        <v>4873</v>
      </c>
      <c r="P975" s="9" t="s">
        <v>45</v>
      </c>
      <c r="Q975" s="9" t="s">
        <v>235</v>
      </c>
      <c r="R975" s="9" t="s">
        <v>45</v>
      </c>
      <c r="S975" s="9" t="s">
        <v>5277</v>
      </c>
      <c r="T975" s="9" t="s">
        <v>2499</v>
      </c>
      <c r="U975" s="9" t="s">
        <v>1373</v>
      </c>
      <c r="V975" s="9" t="s">
        <v>5283</v>
      </c>
      <c r="W975" s="9" t="s">
        <v>51</v>
      </c>
      <c r="X975" s="9" t="s">
        <v>52</v>
      </c>
      <c r="Y975" s="9" t="s">
        <v>5282</v>
      </c>
      <c r="Z975" s="9" t="s">
        <v>54</v>
      </c>
      <c r="AA975" s="9" t="s">
        <v>55</v>
      </c>
      <c r="AB975" s="9" t="s">
        <v>5248</v>
      </c>
      <c r="AC975" s="12">
        <v>200000</v>
      </c>
      <c r="AD975" s="6"/>
      <c r="AE975" s="10" t="str" cm="1">
        <f t="array" aca="1" ref="AE975" ca="1">IFERROR(_xlfn.XLOOKUP(MID(CELL("filename",$A$1),FIND("]",CELL("filename",$A$1))+1,255)&amp;"|"&amp;$C975,Fonte_OM_Objeto!$G:$G,Fonte_OM_Objeto!$J:$J),"")</f>
        <v/>
      </c>
      <c r="AF975" s="10" t="str" cm="1">
        <f t="array" aca="1" ref="AF975" ca="1">IFERROR(_xlfn.XLOOKUP(MID(CELL("filename",$A$1),FIND("]",CELL("filename",$A$1))+1,255)&amp;"|"&amp;$C975,Fonte_OM_Objeto!$G:$G,Fonte_OM_Objeto!$K:$K),"")</f>
        <v/>
      </c>
    </row>
    <row r="976" spans="1:32" s="1" customFormat="1" ht="19.7" customHeight="1" x14ac:dyDescent="0.2">
      <c r="A976" s="9" t="s">
        <v>30</v>
      </c>
      <c r="B976" s="9" t="s">
        <v>31</v>
      </c>
      <c r="C976" s="9" t="s">
        <v>5507</v>
      </c>
      <c r="D976" s="9" t="s">
        <v>33</v>
      </c>
      <c r="E976" s="9"/>
      <c r="F976" s="9" t="s">
        <v>5502</v>
      </c>
      <c r="G976" s="9" t="s">
        <v>5501</v>
      </c>
      <c r="H976" s="13" t="str">
        <f>IF($D976="BANCADA ESTADUAL (RP 7)","BANCADA ESTADUAL",IF($D976="RELATOR (RP 9)","COMISSÃO MISTA DO CONGRESSO",IFERROR(_xlfn.XLOOKUP($G976,$AH:$AH,$AI:$AI),IFERROR(_xlfn.XLOOKUP($G976,'2021'!$F:$F,'2021'!$G:$G),IFERROR(_xlfn.XLOOKUP($G976,'2022'!$G:$G,'2022'!$H:$H),IFERROR(_xlfn.XLOOKUP($G976,'2023'!$G:$G,'2023'!$H:$H),IFERROR(_xlfn.XLOOKUP($G976,'2019'!$G:$G,'2019'!$H:$H),IFERROR(_xlfn.XLOOKUP($G976,'2024'!$G:$G,'2024'!$H:$H),IFERROR(_xlfn.XLOOKUP($G976,'2025'!$G:$G,'2025'!$H:$H),IFERROR(_xlfn.XLOOKUP($G976,'2026'!$G:$G,'2026'!$H:$H),""))))))))))</f>
        <v/>
      </c>
      <c r="I976" s="9" t="s">
        <v>1373</v>
      </c>
      <c r="J976" s="9" t="s">
        <v>151</v>
      </c>
      <c r="K976" s="9" t="s">
        <v>40</v>
      </c>
      <c r="L976" s="9" t="s">
        <v>41</v>
      </c>
      <c r="M976" s="9" t="s">
        <v>232</v>
      </c>
      <c r="N976" s="9" t="s">
        <v>233</v>
      </c>
      <c r="O976" s="9" t="s">
        <v>5506</v>
      </c>
      <c r="P976" s="9" t="s">
        <v>45</v>
      </c>
      <c r="Q976" s="9" t="s">
        <v>235</v>
      </c>
      <c r="R976" s="9" t="s">
        <v>45</v>
      </c>
      <c r="S976" s="9" t="s">
        <v>5277</v>
      </c>
      <c r="T976" s="9" t="s">
        <v>5505</v>
      </c>
      <c r="U976" s="9" t="s">
        <v>1373</v>
      </c>
      <c r="V976" s="9" t="s">
        <v>5504</v>
      </c>
      <c r="W976" s="9" t="s">
        <v>51</v>
      </c>
      <c r="X976" s="9" t="s">
        <v>52</v>
      </c>
      <c r="Y976" s="9" t="s">
        <v>2366</v>
      </c>
      <c r="Z976" s="9" t="s">
        <v>54</v>
      </c>
      <c r="AA976" s="9" t="s">
        <v>55</v>
      </c>
      <c r="AB976" s="9" t="s">
        <v>5248</v>
      </c>
      <c r="AC976" s="12">
        <v>0</v>
      </c>
      <c r="AD976" s="6"/>
      <c r="AE976" s="10" t="str" cm="1">
        <f t="array" aca="1" ref="AE976" ca="1">IFERROR(_xlfn.XLOOKUP(MID(CELL("filename",$A$1),FIND("]",CELL("filename",$A$1))+1,255)&amp;"|"&amp;$C976,Fonte_OM_Objeto!$G:$G,Fonte_OM_Objeto!$J:$J),"")</f>
        <v/>
      </c>
      <c r="AF976" s="10" t="str" cm="1">
        <f t="array" aca="1" ref="AF976" ca="1">IFERROR(_xlfn.XLOOKUP(MID(CELL("filename",$A$1),FIND("]",CELL("filename",$A$1))+1,255)&amp;"|"&amp;$C976,Fonte_OM_Objeto!$G:$G,Fonte_OM_Objeto!$K:$K),"")</f>
        <v/>
      </c>
    </row>
    <row r="977" spans="1:32" s="1" customFormat="1" ht="19.7" customHeight="1" x14ac:dyDescent="0.2">
      <c r="A977" s="9" t="s">
        <v>30</v>
      </c>
      <c r="B977" s="9" t="s">
        <v>31</v>
      </c>
      <c r="C977" s="9" t="s">
        <v>5507</v>
      </c>
      <c r="D977" s="9" t="s">
        <v>33</v>
      </c>
      <c r="E977" s="9"/>
      <c r="F977" s="9" t="s">
        <v>5502</v>
      </c>
      <c r="G977" s="9" t="s">
        <v>5501</v>
      </c>
      <c r="H977" s="13" t="str">
        <f>IF($D977="BANCADA ESTADUAL (RP 7)","BANCADA ESTADUAL",IF($D977="RELATOR (RP 9)","COMISSÃO MISTA DO CONGRESSO",IFERROR(_xlfn.XLOOKUP($G977,$AH:$AH,$AI:$AI),IFERROR(_xlfn.XLOOKUP($G977,'2021'!$F:$F,'2021'!$G:$G),IFERROR(_xlfn.XLOOKUP($G977,'2022'!$G:$G,'2022'!$H:$H),IFERROR(_xlfn.XLOOKUP($G977,'2023'!$G:$G,'2023'!$H:$H),IFERROR(_xlfn.XLOOKUP($G977,'2019'!$G:$G,'2019'!$H:$H),IFERROR(_xlfn.XLOOKUP($G977,'2024'!$G:$G,'2024'!$H:$H),IFERROR(_xlfn.XLOOKUP($G977,'2025'!$G:$G,'2025'!$H:$H),IFERROR(_xlfn.XLOOKUP($G977,'2026'!$G:$G,'2026'!$H:$H),""))))))))))</f>
        <v/>
      </c>
      <c r="I977" s="9" t="s">
        <v>1373</v>
      </c>
      <c r="J977" s="9" t="s">
        <v>151</v>
      </c>
      <c r="K977" s="9" t="s">
        <v>40</v>
      </c>
      <c r="L977" s="9" t="s">
        <v>41</v>
      </c>
      <c r="M977" s="9" t="s">
        <v>232</v>
      </c>
      <c r="N977" s="9" t="s">
        <v>233</v>
      </c>
      <c r="O977" s="9" t="s">
        <v>5506</v>
      </c>
      <c r="P977" s="9" t="s">
        <v>45</v>
      </c>
      <c r="Q977" s="9" t="s">
        <v>235</v>
      </c>
      <c r="R977" s="9" t="s">
        <v>45</v>
      </c>
      <c r="S977" s="9" t="s">
        <v>5277</v>
      </c>
      <c r="T977" s="9" t="s">
        <v>5505</v>
      </c>
      <c r="U977" s="9" t="s">
        <v>1373</v>
      </c>
      <c r="V977" s="9" t="s">
        <v>5504</v>
      </c>
      <c r="W977" s="9" t="s">
        <v>51</v>
      </c>
      <c r="X977" s="9" t="s">
        <v>52</v>
      </c>
      <c r="Y977" s="9" t="s">
        <v>5275</v>
      </c>
      <c r="Z977" s="9" t="s">
        <v>54</v>
      </c>
      <c r="AA977" s="9" t="s">
        <v>55</v>
      </c>
      <c r="AB977" s="9" t="s">
        <v>5248</v>
      </c>
      <c r="AC977" s="12">
        <v>300000</v>
      </c>
      <c r="AD977" s="6"/>
      <c r="AE977" s="10" t="str" cm="1">
        <f t="array" aca="1" ref="AE977" ca="1">IFERROR(_xlfn.XLOOKUP(MID(CELL("filename",$A$1),FIND("]",CELL("filename",$A$1))+1,255)&amp;"|"&amp;$C977,Fonte_OM_Objeto!$G:$G,Fonte_OM_Objeto!$J:$J),"")</f>
        <v/>
      </c>
      <c r="AF977" s="10" t="str" cm="1">
        <f t="array" aca="1" ref="AF977" ca="1">IFERROR(_xlfn.XLOOKUP(MID(CELL("filename",$A$1),FIND("]",CELL("filename",$A$1))+1,255)&amp;"|"&amp;$C977,Fonte_OM_Objeto!$G:$G,Fonte_OM_Objeto!$K:$K),"")</f>
        <v/>
      </c>
    </row>
    <row r="978" spans="1:32" s="1" customFormat="1" ht="19.7" customHeight="1" x14ac:dyDescent="0.2">
      <c r="A978" s="9" t="s">
        <v>30</v>
      </c>
      <c r="B978" s="9" t="s">
        <v>31</v>
      </c>
      <c r="C978" s="9" t="s">
        <v>5503</v>
      </c>
      <c r="D978" s="9" t="s">
        <v>33</v>
      </c>
      <c r="E978" s="9"/>
      <c r="F978" s="9" t="s">
        <v>5502</v>
      </c>
      <c r="G978" s="9" t="s">
        <v>5501</v>
      </c>
      <c r="H978" s="13" t="str">
        <f>IF($D978="BANCADA ESTADUAL (RP 7)","BANCADA ESTADUAL",IF($D978="RELATOR (RP 9)","COMISSÃO MISTA DO CONGRESSO",IFERROR(_xlfn.XLOOKUP($G978,$AH:$AH,$AI:$AI),IFERROR(_xlfn.XLOOKUP($G978,'2021'!$F:$F,'2021'!$G:$G),IFERROR(_xlfn.XLOOKUP($G978,'2022'!$G:$G,'2022'!$H:$H),IFERROR(_xlfn.XLOOKUP($G978,'2023'!$G:$G,'2023'!$H:$H),IFERROR(_xlfn.XLOOKUP($G978,'2019'!$G:$G,'2019'!$H:$H),IFERROR(_xlfn.XLOOKUP($G978,'2024'!$G:$G,'2024'!$H:$H),IFERROR(_xlfn.XLOOKUP($G978,'2025'!$G:$G,'2025'!$H:$H),IFERROR(_xlfn.XLOOKUP($G978,'2026'!$G:$G,'2026'!$H:$H),""))))))))))</f>
        <v/>
      </c>
      <c r="I978" s="9" t="s">
        <v>1373</v>
      </c>
      <c r="J978" s="9" t="s">
        <v>151</v>
      </c>
      <c r="K978" s="9" t="s">
        <v>40</v>
      </c>
      <c r="L978" s="9" t="s">
        <v>41</v>
      </c>
      <c r="M978" s="9" t="s">
        <v>232</v>
      </c>
      <c r="N978" s="9" t="s">
        <v>233</v>
      </c>
      <c r="O978" s="9" t="s">
        <v>5500</v>
      </c>
      <c r="P978" s="9" t="s">
        <v>45</v>
      </c>
      <c r="Q978" s="9" t="s">
        <v>235</v>
      </c>
      <c r="R978" s="9" t="s">
        <v>45</v>
      </c>
      <c r="S978" s="9" t="s">
        <v>5277</v>
      </c>
      <c r="T978" s="9" t="s">
        <v>5499</v>
      </c>
      <c r="U978" s="9" t="s">
        <v>1373</v>
      </c>
      <c r="V978" s="9" t="s">
        <v>5498</v>
      </c>
      <c r="W978" s="9" t="s">
        <v>51</v>
      </c>
      <c r="X978" s="9" t="s">
        <v>52</v>
      </c>
      <c r="Y978" s="9" t="s">
        <v>2366</v>
      </c>
      <c r="Z978" s="9" t="s">
        <v>5207</v>
      </c>
      <c r="AA978" s="9" t="s">
        <v>55</v>
      </c>
      <c r="AB978" s="9" t="s">
        <v>5248</v>
      </c>
      <c r="AC978" s="12">
        <v>0</v>
      </c>
      <c r="AD978" s="6"/>
      <c r="AE978" s="10" t="str" cm="1">
        <f t="array" aca="1" ref="AE978" ca="1">IFERROR(_xlfn.XLOOKUP(MID(CELL("filename",$A$1),FIND("]",CELL("filename",$A$1))+1,255)&amp;"|"&amp;$C978,Fonte_OM_Objeto!$G:$G,Fonte_OM_Objeto!$J:$J),"")</f>
        <v/>
      </c>
      <c r="AF978" s="10" t="str" cm="1">
        <f t="array" aca="1" ref="AF978" ca="1">IFERROR(_xlfn.XLOOKUP(MID(CELL("filename",$A$1),FIND("]",CELL("filename",$A$1))+1,255)&amp;"|"&amp;$C978,Fonte_OM_Objeto!$G:$G,Fonte_OM_Objeto!$K:$K),"")</f>
        <v/>
      </c>
    </row>
    <row r="979" spans="1:32" s="1" customFormat="1" ht="19.7" customHeight="1" x14ac:dyDescent="0.2">
      <c r="A979" s="9" t="s">
        <v>30</v>
      </c>
      <c r="B979" s="9" t="s">
        <v>31</v>
      </c>
      <c r="C979" s="9" t="s">
        <v>5503</v>
      </c>
      <c r="D979" s="9" t="s">
        <v>33</v>
      </c>
      <c r="E979" s="9"/>
      <c r="F979" s="9" t="s">
        <v>5502</v>
      </c>
      <c r="G979" s="9" t="s">
        <v>5501</v>
      </c>
      <c r="H979" s="13" t="str">
        <f>IF($D979="BANCADA ESTADUAL (RP 7)","BANCADA ESTADUAL",IF($D979="RELATOR (RP 9)","COMISSÃO MISTA DO CONGRESSO",IFERROR(_xlfn.XLOOKUP($G979,$AH:$AH,$AI:$AI),IFERROR(_xlfn.XLOOKUP($G979,'2021'!$F:$F,'2021'!$G:$G),IFERROR(_xlfn.XLOOKUP($G979,'2022'!$G:$G,'2022'!$H:$H),IFERROR(_xlfn.XLOOKUP($G979,'2023'!$G:$G,'2023'!$H:$H),IFERROR(_xlfn.XLOOKUP($G979,'2019'!$G:$G,'2019'!$H:$H),IFERROR(_xlfn.XLOOKUP($G979,'2024'!$G:$G,'2024'!$H:$H),IFERROR(_xlfn.XLOOKUP($G979,'2025'!$G:$G,'2025'!$H:$H),IFERROR(_xlfn.XLOOKUP($G979,'2026'!$G:$G,'2026'!$H:$H),""))))))))))</f>
        <v/>
      </c>
      <c r="I979" s="9" t="s">
        <v>1373</v>
      </c>
      <c r="J979" s="9" t="s">
        <v>151</v>
      </c>
      <c r="K979" s="9" t="s">
        <v>40</v>
      </c>
      <c r="L979" s="9" t="s">
        <v>41</v>
      </c>
      <c r="M979" s="9" t="s">
        <v>232</v>
      </c>
      <c r="N979" s="9" t="s">
        <v>233</v>
      </c>
      <c r="O979" s="9" t="s">
        <v>5500</v>
      </c>
      <c r="P979" s="9" t="s">
        <v>45</v>
      </c>
      <c r="Q979" s="9" t="s">
        <v>235</v>
      </c>
      <c r="R979" s="9" t="s">
        <v>45</v>
      </c>
      <c r="S979" s="9" t="s">
        <v>5277</v>
      </c>
      <c r="T979" s="9" t="s">
        <v>5499</v>
      </c>
      <c r="U979" s="9" t="s">
        <v>1373</v>
      </c>
      <c r="V979" s="9" t="s">
        <v>5498</v>
      </c>
      <c r="W979" s="9" t="s">
        <v>51</v>
      </c>
      <c r="X979" s="9" t="s">
        <v>52</v>
      </c>
      <c r="Y979" s="9" t="s">
        <v>5275</v>
      </c>
      <c r="Z979" s="9" t="s">
        <v>5207</v>
      </c>
      <c r="AA979" s="9" t="s">
        <v>55</v>
      </c>
      <c r="AB979" s="9" t="s">
        <v>5248</v>
      </c>
      <c r="AC979" s="12">
        <v>160000</v>
      </c>
      <c r="AD979" s="6"/>
      <c r="AE979" s="10" t="str" cm="1">
        <f t="array" aca="1" ref="AE979" ca="1">IFERROR(_xlfn.XLOOKUP(MID(CELL("filename",$A$1),FIND("]",CELL("filename",$A$1))+1,255)&amp;"|"&amp;$C979,Fonte_OM_Objeto!$G:$G,Fonte_OM_Objeto!$J:$J),"")</f>
        <v/>
      </c>
      <c r="AF979" s="10" t="str" cm="1">
        <f t="array" aca="1" ref="AF979" ca="1">IFERROR(_xlfn.XLOOKUP(MID(CELL("filename",$A$1),FIND("]",CELL("filename",$A$1))+1,255)&amp;"|"&amp;$C979,Fonte_OM_Objeto!$G:$G,Fonte_OM_Objeto!$K:$K),"")</f>
        <v/>
      </c>
    </row>
    <row r="980" spans="1:32" s="1" customFormat="1" ht="19.7" customHeight="1" x14ac:dyDescent="0.2">
      <c r="A980" s="9" t="s">
        <v>30</v>
      </c>
      <c r="B980" s="9" t="s">
        <v>31</v>
      </c>
      <c r="C980" s="9" t="s">
        <v>5497</v>
      </c>
      <c r="D980" s="9" t="s">
        <v>33</v>
      </c>
      <c r="E980" s="9"/>
      <c r="F980" s="9" t="s">
        <v>5496</v>
      </c>
      <c r="G980" s="9" t="s">
        <v>5495</v>
      </c>
      <c r="H980" s="13" t="str">
        <f>IF($D980="BANCADA ESTADUAL (RP 7)","BANCADA ESTADUAL",IF($D980="RELATOR (RP 9)","COMISSÃO MISTA DO CONGRESSO",IFERROR(_xlfn.XLOOKUP($G980,$AH:$AH,$AI:$AI),IFERROR(_xlfn.XLOOKUP($G980,'2021'!$F:$F,'2021'!$G:$G),IFERROR(_xlfn.XLOOKUP($G980,'2022'!$G:$G,'2022'!$H:$H),IFERROR(_xlfn.XLOOKUP($G980,'2023'!$G:$G,'2023'!$H:$H),IFERROR(_xlfn.XLOOKUP($G980,'2019'!$G:$G,'2019'!$H:$H),IFERROR(_xlfn.XLOOKUP($G980,'2024'!$G:$G,'2024'!$H:$H),IFERROR(_xlfn.XLOOKUP($G980,'2025'!$G:$G,'2025'!$H:$H),IFERROR(_xlfn.XLOOKUP($G980,'2026'!$G:$G,'2026'!$H:$H),""))))))))))</f>
        <v/>
      </c>
      <c r="I980" s="9" t="s">
        <v>38</v>
      </c>
      <c r="J980" s="9" t="s">
        <v>39</v>
      </c>
      <c r="K980" s="9" t="s">
        <v>40</v>
      </c>
      <c r="L980" s="9" t="s">
        <v>41</v>
      </c>
      <c r="M980" s="9" t="s">
        <v>232</v>
      </c>
      <c r="N980" s="9" t="s">
        <v>233</v>
      </c>
      <c r="O980" s="9" t="s">
        <v>5494</v>
      </c>
      <c r="P980" s="9" t="s">
        <v>45</v>
      </c>
      <c r="Q980" s="9" t="s">
        <v>1646</v>
      </c>
      <c r="R980" s="9" t="s">
        <v>2360</v>
      </c>
      <c r="S980" s="9" t="s">
        <v>5231</v>
      </c>
      <c r="T980" s="9" t="s">
        <v>49</v>
      </c>
      <c r="U980" s="9" t="s">
        <v>38</v>
      </c>
      <c r="V980" s="9" t="s">
        <v>5383</v>
      </c>
      <c r="W980" s="9" t="s">
        <v>51</v>
      </c>
      <c r="X980" s="9" t="s">
        <v>102</v>
      </c>
      <c r="Y980" s="9" t="s">
        <v>53</v>
      </c>
      <c r="Z980" s="9" t="s">
        <v>5207</v>
      </c>
      <c r="AA980" s="9" t="s">
        <v>55</v>
      </c>
      <c r="AB980" s="9" t="s">
        <v>5248</v>
      </c>
      <c r="AC980" s="12">
        <v>100000</v>
      </c>
      <c r="AD980" s="6"/>
      <c r="AE980" s="10" t="str" cm="1">
        <f t="array" aca="1" ref="AE980" ca="1">IFERROR(_xlfn.XLOOKUP(MID(CELL("filename",$A$1),FIND("]",CELL("filename",$A$1))+1,255)&amp;"|"&amp;$C980,Fonte_OM_Objeto!$G:$G,Fonte_OM_Objeto!$J:$J),"")</f>
        <v/>
      </c>
      <c r="AF980" s="10" t="str" cm="1">
        <f t="array" aca="1" ref="AF980" ca="1">IFERROR(_xlfn.XLOOKUP(MID(CELL("filename",$A$1),FIND("]",CELL("filename",$A$1))+1,255)&amp;"|"&amp;$C980,Fonte_OM_Objeto!$G:$G,Fonte_OM_Objeto!$K:$K),"")</f>
        <v/>
      </c>
    </row>
    <row r="981" spans="1:32" s="1" customFormat="1" ht="19.7" customHeight="1" x14ac:dyDescent="0.2">
      <c r="A981" s="9" t="s">
        <v>30</v>
      </c>
      <c r="B981" s="9" t="s">
        <v>31</v>
      </c>
      <c r="C981" s="9" t="s">
        <v>5493</v>
      </c>
      <c r="D981" s="9" t="s">
        <v>33</v>
      </c>
      <c r="E981" s="9"/>
      <c r="F981" s="9" t="s">
        <v>5492</v>
      </c>
      <c r="G981" s="9" t="s">
        <v>5491</v>
      </c>
      <c r="H981" s="13" t="str">
        <f>IF($D981="BANCADA ESTADUAL (RP 7)","BANCADA ESTADUAL",IF($D981="RELATOR (RP 9)","COMISSÃO MISTA DO CONGRESSO",IFERROR(_xlfn.XLOOKUP($G981,$AH:$AH,$AI:$AI),IFERROR(_xlfn.XLOOKUP($G981,'2021'!$F:$F,'2021'!$G:$G),IFERROR(_xlfn.XLOOKUP($G981,'2022'!$G:$G,'2022'!$H:$H),IFERROR(_xlfn.XLOOKUP($G981,'2023'!$G:$G,'2023'!$H:$H),IFERROR(_xlfn.XLOOKUP($G981,'2019'!$G:$G,'2019'!$H:$H),IFERROR(_xlfn.XLOOKUP($G981,'2024'!$G:$G,'2024'!$H:$H),IFERROR(_xlfn.XLOOKUP($G981,'2025'!$G:$G,'2025'!$H:$H),IFERROR(_xlfn.XLOOKUP($G981,'2026'!$G:$G,'2026'!$H:$H),""))))))))))</f>
        <v/>
      </c>
      <c r="I981" s="9" t="s">
        <v>68</v>
      </c>
      <c r="J981" s="9" t="s">
        <v>191</v>
      </c>
      <c r="K981" s="9" t="s">
        <v>40</v>
      </c>
      <c r="L981" s="9" t="s">
        <v>41</v>
      </c>
      <c r="M981" s="9" t="s">
        <v>42</v>
      </c>
      <c r="N981" s="9" t="s">
        <v>5257</v>
      </c>
      <c r="O981" s="9" t="s">
        <v>5490</v>
      </c>
      <c r="P981" s="9" t="s">
        <v>45</v>
      </c>
      <c r="Q981" s="9" t="s">
        <v>84</v>
      </c>
      <c r="R981" s="9" t="s">
        <v>45</v>
      </c>
      <c r="S981" s="9" t="s">
        <v>5218</v>
      </c>
      <c r="T981" s="9" t="s">
        <v>1286</v>
      </c>
      <c r="U981" s="9" t="s">
        <v>68</v>
      </c>
      <c r="V981" s="9" t="s">
        <v>5489</v>
      </c>
      <c r="W981" s="9" t="s">
        <v>51</v>
      </c>
      <c r="X981" s="9" t="s">
        <v>52</v>
      </c>
      <c r="Y981" s="9" t="s">
        <v>53</v>
      </c>
      <c r="Z981" s="9" t="s">
        <v>54</v>
      </c>
      <c r="AA981" s="9" t="s">
        <v>55</v>
      </c>
      <c r="AB981" s="9" t="s">
        <v>5248</v>
      </c>
      <c r="AC981" s="12">
        <v>600000</v>
      </c>
      <c r="AD981" s="6"/>
      <c r="AE981" s="10" t="str" cm="1">
        <f t="array" aca="1" ref="AE981" ca="1">IFERROR(_xlfn.XLOOKUP(MID(CELL("filename",$A$1),FIND("]",CELL("filename",$A$1))+1,255)&amp;"|"&amp;$C981,Fonte_OM_Objeto!$G:$G,Fonte_OM_Objeto!$J:$J),"")</f>
        <v>16 R C MEC</v>
      </c>
      <c r="AF981" s="10" t="str" cm="1">
        <f t="array" aca="1" ref="AF981" ca="1">IFERROR(_xlfn.XLOOKUP(MID(CELL("filename",$A$1),FIND("]",CELL("filename",$A$1))+1,255)&amp;"|"&amp;$C981,Fonte_OM_Objeto!$G:$G,Fonte_OM_Objeto!$K:$K),"")</f>
        <v>Mnt das instalações.</v>
      </c>
    </row>
    <row r="982" spans="1:32" s="1" customFormat="1" ht="19.7" customHeight="1" x14ac:dyDescent="0.2">
      <c r="A982" s="9" t="s">
        <v>30</v>
      </c>
      <c r="B982" s="9" t="s">
        <v>31</v>
      </c>
      <c r="C982" s="9" t="s">
        <v>5488</v>
      </c>
      <c r="D982" s="9" t="s">
        <v>33</v>
      </c>
      <c r="E982" s="9"/>
      <c r="F982" s="9" t="s">
        <v>4335</v>
      </c>
      <c r="G982" s="9" t="s">
        <v>4334</v>
      </c>
      <c r="H982" s="13" t="str">
        <f>IF($D982="BANCADA ESTADUAL (RP 7)","BANCADA ESTADUAL",IF($D982="RELATOR (RP 9)","COMISSÃO MISTA DO CONGRESSO",IFERROR(_xlfn.XLOOKUP($G982,$AH:$AH,$AI:$AI),IFERROR(_xlfn.XLOOKUP($G982,'2021'!$F:$F,'2021'!$G:$G),IFERROR(_xlfn.XLOOKUP($G982,'2022'!$G:$G,'2022'!$H:$H),IFERROR(_xlfn.XLOOKUP($G982,'2023'!$G:$G,'2023'!$H:$H),IFERROR(_xlfn.XLOOKUP($G982,'2019'!$G:$G,'2019'!$H:$H),IFERROR(_xlfn.XLOOKUP($G982,'2024'!$G:$G,'2024'!$H:$H),IFERROR(_xlfn.XLOOKUP($G982,'2025'!$G:$G,'2025'!$H:$H),IFERROR(_xlfn.XLOOKUP($G982,'2026'!$G:$G,'2026'!$H:$H),""))))))))))</f>
        <v>DEPUTADO FEDERAL</v>
      </c>
      <c r="I982" s="9" t="s">
        <v>150</v>
      </c>
      <c r="J982" s="9" t="s">
        <v>225</v>
      </c>
      <c r="K982" s="9" t="s">
        <v>40</v>
      </c>
      <c r="L982" s="9" t="s">
        <v>41</v>
      </c>
      <c r="M982" s="9" t="s">
        <v>59</v>
      </c>
      <c r="N982" s="9" t="s">
        <v>5252</v>
      </c>
      <c r="O982" s="9" t="s">
        <v>5487</v>
      </c>
      <c r="P982" s="9" t="s">
        <v>45</v>
      </c>
      <c r="Q982" s="9" t="s">
        <v>62</v>
      </c>
      <c r="R982" s="9" t="s">
        <v>45</v>
      </c>
      <c r="S982" s="9" t="s">
        <v>5218</v>
      </c>
      <c r="T982" s="9" t="s">
        <v>2670</v>
      </c>
      <c r="U982" s="9" t="s">
        <v>150</v>
      </c>
      <c r="V982" s="9" t="s">
        <v>2669</v>
      </c>
      <c r="W982" s="9" t="s">
        <v>51</v>
      </c>
      <c r="X982" s="9" t="s">
        <v>102</v>
      </c>
      <c r="Y982" s="9" t="s">
        <v>53</v>
      </c>
      <c r="Z982" s="9" t="s">
        <v>5207</v>
      </c>
      <c r="AA982" s="9" t="s">
        <v>55</v>
      </c>
      <c r="AB982" s="9" t="s">
        <v>5248</v>
      </c>
      <c r="AC982" s="12">
        <v>100000</v>
      </c>
      <c r="AD982" s="6"/>
      <c r="AE982" s="10" t="str" cm="1">
        <f t="array" aca="1" ref="AE982" ca="1">IFERROR(_xlfn.XLOOKUP(MID(CELL("filename",$A$1),FIND("]",CELL("filename",$A$1))+1,255)&amp;"|"&amp;$C982,Fonte_OM_Objeto!$G:$G,Fonte_OM_Objeto!$J:$J),"")</f>
        <v/>
      </c>
      <c r="AF982" s="10" t="str" cm="1">
        <f t="array" aca="1" ref="AF982" ca="1">IFERROR(_xlfn.XLOOKUP(MID(CELL("filename",$A$1),FIND("]",CELL("filename",$A$1))+1,255)&amp;"|"&amp;$C982,Fonte_OM_Objeto!$G:$G,Fonte_OM_Objeto!$K:$K),"")</f>
        <v/>
      </c>
    </row>
    <row r="983" spans="1:32" s="1" customFormat="1" ht="19.7" customHeight="1" x14ac:dyDescent="0.2">
      <c r="A983" s="9" t="s">
        <v>30</v>
      </c>
      <c r="B983" s="9" t="s">
        <v>31</v>
      </c>
      <c r="C983" s="9" t="s">
        <v>5486</v>
      </c>
      <c r="D983" s="9" t="s">
        <v>33</v>
      </c>
      <c r="E983" s="9"/>
      <c r="F983" s="9" t="s">
        <v>4335</v>
      </c>
      <c r="G983" s="9" t="s">
        <v>4334</v>
      </c>
      <c r="H983" s="13" t="str">
        <f>IF($D983="BANCADA ESTADUAL (RP 7)","BANCADA ESTADUAL",IF($D983="RELATOR (RP 9)","COMISSÃO MISTA DO CONGRESSO",IFERROR(_xlfn.XLOOKUP($G983,$AH:$AH,$AI:$AI),IFERROR(_xlfn.XLOOKUP($G983,'2021'!$F:$F,'2021'!$G:$G),IFERROR(_xlfn.XLOOKUP($G983,'2022'!$G:$G,'2022'!$H:$H),IFERROR(_xlfn.XLOOKUP($G983,'2023'!$G:$G,'2023'!$H:$H),IFERROR(_xlfn.XLOOKUP($G983,'2019'!$G:$G,'2019'!$H:$H),IFERROR(_xlfn.XLOOKUP($G983,'2024'!$G:$G,'2024'!$H:$H),IFERROR(_xlfn.XLOOKUP($G983,'2025'!$G:$G,'2025'!$H:$H),IFERROR(_xlfn.XLOOKUP($G983,'2026'!$G:$G,'2026'!$H:$H),""))))))))))</f>
        <v>DEPUTADO FEDERAL</v>
      </c>
      <c r="I983" s="9" t="s">
        <v>150</v>
      </c>
      <c r="J983" s="9" t="s">
        <v>225</v>
      </c>
      <c r="K983" s="9" t="s">
        <v>40</v>
      </c>
      <c r="L983" s="9" t="s">
        <v>41</v>
      </c>
      <c r="M983" s="9" t="s">
        <v>42</v>
      </c>
      <c r="N983" s="9" t="s">
        <v>5257</v>
      </c>
      <c r="O983" s="9" t="s">
        <v>5485</v>
      </c>
      <c r="P983" s="9" t="s">
        <v>45</v>
      </c>
      <c r="Q983" s="9" t="s">
        <v>84</v>
      </c>
      <c r="R983" s="9" t="s">
        <v>45</v>
      </c>
      <c r="S983" s="9" t="s">
        <v>5218</v>
      </c>
      <c r="T983" s="9" t="s">
        <v>3450</v>
      </c>
      <c r="U983" s="9" t="s">
        <v>150</v>
      </c>
      <c r="V983" s="9" t="s">
        <v>5484</v>
      </c>
      <c r="W983" s="9" t="s">
        <v>51</v>
      </c>
      <c r="X983" s="9" t="s">
        <v>102</v>
      </c>
      <c r="Y983" s="9" t="s">
        <v>53</v>
      </c>
      <c r="Z983" s="9" t="s">
        <v>5207</v>
      </c>
      <c r="AA983" s="9" t="s">
        <v>55</v>
      </c>
      <c r="AB983" s="9" t="s">
        <v>5248</v>
      </c>
      <c r="AC983" s="12">
        <v>100000</v>
      </c>
      <c r="AD983" s="6"/>
      <c r="AE983" s="10" t="str" cm="1">
        <f t="array" aca="1" ref="AE983" ca="1">IFERROR(_xlfn.XLOOKUP(MID(CELL("filename",$A$1),FIND("]",CELL("filename",$A$1))+1,255)&amp;"|"&amp;$C983,Fonte_OM_Objeto!$G:$G,Fonte_OM_Objeto!$J:$J),"")</f>
        <v>40º Batalhão de Infantaria</v>
      </c>
      <c r="AF983" s="10" t="str" cm="1">
        <f t="array" aca="1" ref="AF983" ca="1">IFERROR(_xlfn.XLOOKUP(MID(CELL("filename",$A$1),FIND("]",CELL("filename",$A$1))+1,255)&amp;"|"&amp;$C983,Fonte_OM_Objeto!$G:$G,Fonte_OM_Objeto!$K:$K),"")</f>
        <v>Apoiar as atividades do Programa Força no Esporte (PROFESP)</v>
      </c>
    </row>
    <row r="984" spans="1:32" s="1" customFormat="1" ht="19.7" customHeight="1" x14ac:dyDescent="0.2">
      <c r="A984" s="9" t="s">
        <v>30</v>
      </c>
      <c r="B984" s="9" t="s">
        <v>31</v>
      </c>
      <c r="C984" s="9" t="s">
        <v>728</v>
      </c>
      <c r="D984" s="9" t="s">
        <v>33</v>
      </c>
      <c r="E984" s="9"/>
      <c r="F984" s="9" t="s">
        <v>726</v>
      </c>
      <c r="G984" s="9" t="s">
        <v>727</v>
      </c>
      <c r="H984" s="13" t="str">
        <f>IF($D984="BANCADA ESTADUAL (RP 7)","BANCADA ESTADUAL",IF($D984="RELATOR (RP 9)","COMISSÃO MISTA DO CONGRESSO",IFERROR(_xlfn.XLOOKUP($G984,$AH:$AH,$AI:$AI),IFERROR(_xlfn.XLOOKUP($G984,'2021'!$F:$F,'2021'!$G:$G),IFERROR(_xlfn.XLOOKUP($G984,'2022'!$G:$G,'2022'!$H:$H),IFERROR(_xlfn.XLOOKUP($G984,'2023'!$G:$G,'2023'!$H:$H),IFERROR(_xlfn.XLOOKUP($G984,'2019'!$G:$G,'2019'!$H:$H),IFERROR(_xlfn.XLOOKUP($G984,'2024'!$G:$G,'2024'!$H:$H),IFERROR(_xlfn.XLOOKUP($G984,'2025'!$G:$G,'2025'!$H:$H),IFERROR(_xlfn.XLOOKUP($G984,'2026'!$G:$G,'2026'!$H:$H),""))))))))))</f>
        <v>DEPUTADO FEDERAL</v>
      </c>
      <c r="I984" s="9" t="s">
        <v>242</v>
      </c>
      <c r="J984" s="9" t="s">
        <v>261</v>
      </c>
      <c r="K984" s="9" t="s">
        <v>40</v>
      </c>
      <c r="L984" s="9" t="s">
        <v>41</v>
      </c>
      <c r="M984" s="9" t="s">
        <v>97</v>
      </c>
      <c r="N984" s="9" t="s">
        <v>5264</v>
      </c>
      <c r="O984" s="9" t="s">
        <v>4333</v>
      </c>
      <c r="P984" s="9" t="s">
        <v>45</v>
      </c>
      <c r="Q984" s="9" t="s">
        <v>1646</v>
      </c>
      <c r="R984" s="9" t="s">
        <v>2360</v>
      </c>
      <c r="S984" s="9" t="s">
        <v>5231</v>
      </c>
      <c r="T984" s="9" t="s">
        <v>75</v>
      </c>
      <c r="U984" s="9" t="s">
        <v>76</v>
      </c>
      <c r="V984" s="9" t="s">
        <v>75</v>
      </c>
      <c r="W984" s="9" t="s">
        <v>51</v>
      </c>
      <c r="X984" s="9" t="s">
        <v>52</v>
      </c>
      <c r="Y984" s="9" t="s">
        <v>53</v>
      </c>
      <c r="Z984" s="9" t="s">
        <v>54</v>
      </c>
      <c r="AA984" s="9" t="s">
        <v>55</v>
      </c>
      <c r="AB984" s="9" t="s">
        <v>5248</v>
      </c>
      <c r="AC984" s="12">
        <v>100000</v>
      </c>
      <c r="AD984" s="6"/>
      <c r="AE984" s="10" t="str" cm="1">
        <f t="array" aca="1" ref="AE984" ca="1">IFERROR(_xlfn.XLOOKUP(MID(CELL("filename",$A$1),FIND("]",CELL("filename",$A$1))+1,255)&amp;"|"&amp;$C984,Fonte_OM_Objeto!$G:$G,Fonte_OM_Objeto!$J:$J),"")</f>
        <v/>
      </c>
      <c r="AF984" s="10" t="str" cm="1">
        <f t="array" aca="1" ref="AF984" ca="1">IFERROR(_xlfn.XLOOKUP(MID(CELL("filename",$A$1),FIND("]",CELL("filename",$A$1))+1,255)&amp;"|"&amp;$C984,Fonte_OM_Objeto!$G:$G,Fonte_OM_Objeto!$K:$K),"")</f>
        <v/>
      </c>
    </row>
    <row r="985" spans="1:32" s="1" customFormat="1" ht="19.7" customHeight="1" x14ac:dyDescent="0.2">
      <c r="A985" s="9" t="s">
        <v>30</v>
      </c>
      <c r="B985" s="9" t="s">
        <v>31</v>
      </c>
      <c r="C985" s="9" t="s">
        <v>5483</v>
      </c>
      <c r="D985" s="9" t="s">
        <v>33</v>
      </c>
      <c r="E985" s="9"/>
      <c r="F985" s="9" t="s">
        <v>4321</v>
      </c>
      <c r="G985" s="9" t="s">
        <v>4320</v>
      </c>
      <c r="H985" s="13" t="str">
        <f>IF($D985="BANCADA ESTADUAL (RP 7)","BANCADA ESTADUAL",IF($D985="RELATOR (RP 9)","COMISSÃO MISTA DO CONGRESSO",IFERROR(_xlfn.XLOOKUP($G985,$AH:$AH,$AI:$AI),IFERROR(_xlfn.XLOOKUP($G985,'2021'!$F:$F,'2021'!$G:$G),IFERROR(_xlfn.XLOOKUP($G985,'2022'!$G:$G,'2022'!$H:$H),IFERROR(_xlfn.XLOOKUP($G985,'2023'!$G:$G,'2023'!$H:$H),IFERROR(_xlfn.XLOOKUP($G985,'2019'!$G:$G,'2019'!$H:$H),IFERROR(_xlfn.XLOOKUP($G985,'2024'!$G:$G,'2024'!$H:$H),IFERROR(_xlfn.XLOOKUP($G985,'2025'!$G:$G,'2025'!$H:$H),IFERROR(_xlfn.XLOOKUP($G985,'2026'!$G:$G,'2026'!$H:$H),""))))))))))</f>
        <v>DEPUTADO FEDERAL</v>
      </c>
      <c r="I985" s="9" t="s">
        <v>81</v>
      </c>
      <c r="J985" s="9" t="s">
        <v>39</v>
      </c>
      <c r="K985" s="9" t="s">
        <v>40</v>
      </c>
      <c r="L985" s="9" t="s">
        <v>41</v>
      </c>
      <c r="M985" s="9" t="s">
        <v>70</v>
      </c>
      <c r="N985" s="9" t="s">
        <v>71</v>
      </c>
      <c r="O985" s="9" t="s">
        <v>2326</v>
      </c>
      <c r="P985" s="9" t="s">
        <v>45</v>
      </c>
      <c r="Q985" s="9" t="s">
        <v>62</v>
      </c>
      <c r="R985" s="9" t="s">
        <v>45</v>
      </c>
      <c r="S985" s="9" t="s">
        <v>5208</v>
      </c>
      <c r="T985" s="9" t="s">
        <v>75</v>
      </c>
      <c r="U985" s="9" t="s">
        <v>76</v>
      </c>
      <c r="V985" s="9" t="s">
        <v>75</v>
      </c>
      <c r="W985" s="9" t="s">
        <v>51</v>
      </c>
      <c r="X985" s="9" t="s">
        <v>52</v>
      </c>
      <c r="Y985" s="9" t="s">
        <v>53</v>
      </c>
      <c r="Z985" s="9" t="s">
        <v>54</v>
      </c>
      <c r="AA985" s="9" t="s">
        <v>55</v>
      </c>
      <c r="AB985" s="9" t="s">
        <v>5248</v>
      </c>
      <c r="AC985" s="12">
        <v>251733</v>
      </c>
      <c r="AD985" s="6"/>
      <c r="AE985" s="10" t="str" cm="1">
        <f t="array" aca="1" ref="AE985" ca="1">IFERROR(_xlfn.XLOOKUP(MID(CELL("filename",$A$1),FIND("]",CELL("filename",$A$1))+1,255)&amp;"|"&amp;$C985,Fonte_OM_Objeto!$G:$G,Fonte_OM_Objeto!$J:$J),"")</f>
        <v/>
      </c>
      <c r="AF985" s="10" t="str" cm="1">
        <f t="array" aca="1" ref="AF985" ca="1">IFERROR(_xlfn.XLOOKUP(MID(CELL("filename",$A$1),FIND("]",CELL("filename",$A$1))+1,255)&amp;"|"&amp;$C985,Fonte_OM_Objeto!$G:$G,Fonte_OM_Objeto!$K:$K),"")</f>
        <v/>
      </c>
    </row>
    <row r="986" spans="1:32" s="1" customFormat="1" ht="19.7" customHeight="1" x14ac:dyDescent="0.2">
      <c r="A986" s="9" t="s">
        <v>30</v>
      </c>
      <c r="B986" s="9" t="s">
        <v>31</v>
      </c>
      <c r="C986" s="9" t="s">
        <v>2811</v>
      </c>
      <c r="D986" s="9" t="s">
        <v>33</v>
      </c>
      <c r="E986" s="9"/>
      <c r="F986" s="9" t="s">
        <v>739</v>
      </c>
      <c r="G986" s="9" t="s">
        <v>740</v>
      </c>
      <c r="H986" s="13" t="str">
        <f>IF($D986="BANCADA ESTADUAL (RP 7)","BANCADA ESTADUAL",IF($D986="RELATOR (RP 9)","COMISSÃO MISTA DO CONGRESSO",IFERROR(_xlfn.XLOOKUP($G986,$AH:$AH,$AI:$AI),IFERROR(_xlfn.XLOOKUP($G986,'2021'!$F:$F,'2021'!$G:$G),IFERROR(_xlfn.XLOOKUP($G986,'2022'!$G:$G,'2022'!$H:$H),IFERROR(_xlfn.XLOOKUP($G986,'2023'!$G:$G,'2023'!$H:$H),IFERROR(_xlfn.XLOOKUP($G986,'2019'!$G:$G,'2019'!$H:$H),IFERROR(_xlfn.XLOOKUP($G986,'2024'!$G:$G,'2024'!$H:$H),IFERROR(_xlfn.XLOOKUP($G986,'2025'!$G:$G,'2025'!$H:$H),IFERROR(_xlfn.XLOOKUP($G986,'2026'!$G:$G,'2026'!$H:$H),""))))))))))</f>
        <v>DEPUTADO FEDERAL</v>
      </c>
      <c r="I986" s="9" t="s">
        <v>96</v>
      </c>
      <c r="J986" s="9" t="s">
        <v>39</v>
      </c>
      <c r="K986" s="9" t="s">
        <v>40</v>
      </c>
      <c r="L986" s="9" t="s">
        <v>41</v>
      </c>
      <c r="M986" s="9" t="s">
        <v>97</v>
      </c>
      <c r="N986" s="9" t="s">
        <v>5264</v>
      </c>
      <c r="O986" s="9" t="s">
        <v>4793</v>
      </c>
      <c r="P986" s="9" t="s">
        <v>45</v>
      </c>
      <c r="Q986" s="9" t="s">
        <v>335</v>
      </c>
      <c r="R986" s="9" t="s">
        <v>45</v>
      </c>
      <c r="S986" s="9" t="s">
        <v>5232</v>
      </c>
      <c r="T986" s="9" t="s">
        <v>75</v>
      </c>
      <c r="U986" s="9" t="s">
        <v>76</v>
      </c>
      <c r="V986" s="9" t="s">
        <v>75</v>
      </c>
      <c r="W986" s="9" t="s">
        <v>51</v>
      </c>
      <c r="X986" s="9" t="s">
        <v>102</v>
      </c>
      <c r="Y986" s="9" t="s">
        <v>53</v>
      </c>
      <c r="Z986" s="9" t="s">
        <v>54</v>
      </c>
      <c r="AA986" s="9" t="s">
        <v>55</v>
      </c>
      <c r="AB986" s="9" t="s">
        <v>5248</v>
      </c>
      <c r="AC986" s="12">
        <v>500000</v>
      </c>
      <c r="AD986" s="6"/>
      <c r="AE986" s="10" t="str" cm="1">
        <f t="array" aca="1" ref="AE986" ca="1">IFERROR(_xlfn.XLOOKUP(MID(CELL("filename",$A$1),FIND("]",CELL("filename",$A$1))+1,255)&amp;"|"&amp;$C986,Fonte_OM_Objeto!$G:$G,Fonte_OM_Objeto!$J:$J),"")</f>
        <v/>
      </c>
      <c r="AF986" s="10" t="str" cm="1">
        <f t="array" aca="1" ref="AF986" ca="1">IFERROR(_xlfn.XLOOKUP(MID(CELL("filename",$A$1),FIND("]",CELL("filename",$A$1))+1,255)&amp;"|"&amp;$C986,Fonte_OM_Objeto!$G:$G,Fonte_OM_Objeto!$K:$K),"")</f>
        <v/>
      </c>
    </row>
    <row r="987" spans="1:32" s="1" customFormat="1" ht="19.7" customHeight="1" x14ac:dyDescent="0.2">
      <c r="A987" s="9" t="s">
        <v>30</v>
      </c>
      <c r="B987" s="9" t="s">
        <v>31</v>
      </c>
      <c r="C987" s="9" t="s">
        <v>2811</v>
      </c>
      <c r="D987" s="9" t="s">
        <v>33</v>
      </c>
      <c r="E987" s="9"/>
      <c r="F987" s="9" t="s">
        <v>739</v>
      </c>
      <c r="G987" s="9" t="s">
        <v>740</v>
      </c>
      <c r="H987" s="13" t="str">
        <f>IF($D987="BANCADA ESTADUAL (RP 7)","BANCADA ESTADUAL",IF($D987="RELATOR (RP 9)","COMISSÃO MISTA DO CONGRESSO",IFERROR(_xlfn.XLOOKUP($G987,$AH:$AH,$AI:$AI),IFERROR(_xlfn.XLOOKUP($G987,'2021'!$F:$F,'2021'!$G:$G),IFERROR(_xlfn.XLOOKUP($G987,'2022'!$G:$G,'2022'!$H:$H),IFERROR(_xlfn.XLOOKUP($G987,'2023'!$G:$G,'2023'!$H:$H),IFERROR(_xlfn.XLOOKUP($G987,'2019'!$G:$G,'2019'!$H:$H),IFERROR(_xlfn.XLOOKUP($G987,'2024'!$G:$G,'2024'!$H:$H),IFERROR(_xlfn.XLOOKUP($G987,'2025'!$G:$G,'2025'!$H:$H),IFERROR(_xlfn.XLOOKUP($G987,'2026'!$G:$G,'2026'!$H:$H),""))))))))))</f>
        <v>DEPUTADO FEDERAL</v>
      </c>
      <c r="I987" s="9" t="s">
        <v>96</v>
      </c>
      <c r="J987" s="9" t="s">
        <v>39</v>
      </c>
      <c r="K987" s="9" t="s">
        <v>40</v>
      </c>
      <c r="L987" s="9" t="s">
        <v>41</v>
      </c>
      <c r="M987" s="9" t="s">
        <v>97</v>
      </c>
      <c r="N987" s="9" t="s">
        <v>5264</v>
      </c>
      <c r="O987" s="9" t="s">
        <v>4793</v>
      </c>
      <c r="P987" s="9" t="s">
        <v>45</v>
      </c>
      <c r="Q987" s="9" t="s">
        <v>335</v>
      </c>
      <c r="R987" s="9" t="s">
        <v>45</v>
      </c>
      <c r="S987" s="9" t="s">
        <v>5232</v>
      </c>
      <c r="T987" s="9" t="s">
        <v>75</v>
      </c>
      <c r="U987" s="9" t="s">
        <v>76</v>
      </c>
      <c r="V987" s="9" t="s">
        <v>75</v>
      </c>
      <c r="W987" s="9" t="s">
        <v>51</v>
      </c>
      <c r="X987" s="9" t="s">
        <v>52</v>
      </c>
      <c r="Y987" s="9" t="s">
        <v>53</v>
      </c>
      <c r="Z987" s="9" t="s">
        <v>54</v>
      </c>
      <c r="AA987" s="9" t="s">
        <v>55</v>
      </c>
      <c r="AB987" s="9" t="s">
        <v>5248</v>
      </c>
      <c r="AC987" s="12">
        <v>1000000</v>
      </c>
      <c r="AD987" s="6"/>
      <c r="AE987" s="10" t="str" cm="1">
        <f t="array" aca="1" ref="AE987" ca="1">IFERROR(_xlfn.XLOOKUP(MID(CELL("filename",$A$1),FIND("]",CELL("filename",$A$1))+1,255)&amp;"|"&amp;$C987,Fonte_OM_Objeto!$G:$G,Fonte_OM_Objeto!$J:$J),"")</f>
        <v/>
      </c>
      <c r="AF987" s="10" t="str" cm="1">
        <f t="array" aca="1" ref="AF987" ca="1">IFERROR(_xlfn.XLOOKUP(MID(CELL("filename",$A$1),FIND("]",CELL("filename",$A$1))+1,255)&amp;"|"&amp;$C987,Fonte_OM_Objeto!$G:$G,Fonte_OM_Objeto!$K:$K),"")</f>
        <v/>
      </c>
    </row>
    <row r="988" spans="1:32" s="1" customFormat="1" ht="19.7" customHeight="1" x14ac:dyDescent="0.2">
      <c r="A988" s="9" t="s">
        <v>30</v>
      </c>
      <c r="B988" s="9" t="s">
        <v>31</v>
      </c>
      <c r="C988" s="9" t="s">
        <v>2808</v>
      </c>
      <c r="D988" s="9" t="s">
        <v>33</v>
      </c>
      <c r="E988" s="9"/>
      <c r="F988" s="9" t="s">
        <v>739</v>
      </c>
      <c r="G988" s="9" t="s">
        <v>740</v>
      </c>
      <c r="H988" s="13" t="str">
        <f>IF($D988="BANCADA ESTADUAL (RP 7)","BANCADA ESTADUAL",IF($D988="RELATOR (RP 9)","COMISSÃO MISTA DO CONGRESSO",IFERROR(_xlfn.XLOOKUP($G988,$AH:$AH,$AI:$AI),IFERROR(_xlfn.XLOOKUP($G988,'2021'!$F:$F,'2021'!$G:$G),IFERROR(_xlfn.XLOOKUP($G988,'2022'!$G:$G,'2022'!$H:$H),IFERROR(_xlfn.XLOOKUP($G988,'2023'!$G:$G,'2023'!$H:$H),IFERROR(_xlfn.XLOOKUP($G988,'2019'!$G:$G,'2019'!$H:$H),IFERROR(_xlfn.XLOOKUP($G988,'2024'!$G:$G,'2024'!$H:$H),IFERROR(_xlfn.XLOOKUP($G988,'2025'!$G:$G,'2025'!$H:$H),IFERROR(_xlfn.XLOOKUP($G988,'2026'!$G:$G,'2026'!$H:$H),""))))))))))</f>
        <v>DEPUTADO FEDERAL</v>
      </c>
      <c r="I988" s="9" t="s">
        <v>96</v>
      </c>
      <c r="J988" s="9" t="s">
        <v>39</v>
      </c>
      <c r="K988" s="9" t="s">
        <v>40</v>
      </c>
      <c r="L988" s="9" t="s">
        <v>41</v>
      </c>
      <c r="M988" s="9" t="s">
        <v>42</v>
      </c>
      <c r="N988" s="9" t="s">
        <v>5257</v>
      </c>
      <c r="O988" s="9" t="s">
        <v>2443</v>
      </c>
      <c r="P988" s="9" t="s">
        <v>45</v>
      </c>
      <c r="Q988" s="9" t="s">
        <v>84</v>
      </c>
      <c r="R988" s="9" t="s">
        <v>45</v>
      </c>
      <c r="S988" s="9" t="s">
        <v>5224</v>
      </c>
      <c r="T988" s="9" t="s">
        <v>75</v>
      </c>
      <c r="U988" s="9" t="s">
        <v>76</v>
      </c>
      <c r="V988" s="9" t="s">
        <v>75</v>
      </c>
      <c r="W988" s="9" t="s">
        <v>51</v>
      </c>
      <c r="X988" s="9" t="s">
        <v>52</v>
      </c>
      <c r="Y988" s="9" t="s">
        <v>53</v>
      </c>
      <c r="Z988" s="9" t="s">
        <v>5207</v>
      </c>
      <c r="AA988" s="9" t="s">
        <v>55</v>
      </c>
      <c r="AB988" s="9" t="s">
        <v>5248</v>
      </c>
      <c r="AC988" s="12">
        <v>1500000</v>
      </c>
      <c r="AD988" s="6"/>
      <c r="AE988" s="10" t="str" cm="1">
        <f t="array" aca="1" ref="AE988" ca="1">IFERROR(_xlfn.XLOOKUP(MID(CELL("filename",$A$1),FIND("]",CELL("filename",$A$1))+1,255)&amp;"|"&amp;$C988,Fonte_OM_Objeto!$G:$G,Fonte_OM_Objeto!$J:$J),"")</f>
        <v>EPEX/EME</v>
      </c>
      <c r="AF988" s="10" t="str" cm="1">
        <f t="array" aca="1" ref="AF988" ca="1">IFERROR(_xlfn.XLOOKUP(MID(CELL("filename",$A$1),FIND("]",CELL("filename",$A$1))+1,255)&amp;"|"&amp;$C988,Fonte_OM_Objeto!$G:$G,Fonte_OM_Objeto!$K:$K),"")</f>
        <v>Aquisição de Material, Obras de Infraestrutura e Preparo para o Projeto Guarani.</v>
      </c>
    </row>
    <row r="989" spans="1:32" s="1" customFormat="1" ht="19.7" customHeight="1" x14ac:dyDescent="0.2">
      <c r="A989" s="9" t="s">
        <v>30</v>
      </c>
      <c r="B989" s="9" t="s">
        <v>31</v>
      </c>
      <c r="C989" s="9" t="s">
        <v>2798</v>
      </c>
      <c r="D989" s="9" t="s">
        <v>33</v>
      </c>
      <c r="E989" s="9"/>
      <c r="F989" s="9" t="s">
        <v>739</v>
      </c>
      <c r="G989" s="9" t="s">
        <v>740</v>
      </c>
      <c r="H989" s="13" t="str">
        <f>IF($D989="BANCADA ESTADUAL (RP 7)","BANCADA ESTADUAL",IF($D989="RELATOR (RP 9)","COMISSÃO MISTA DO CONGRESSO",IFERROR(_xlfn.XLOOKUP($G989,$AH:$AH,$AI:$AI),IFERROR(_xlfn.XLOOKUP($G989,'2021'!$F:$F,'2021'!$G:$G),IFERROR(_xlfn.XLOOKUP($G989,'2022'!$G:$G,'2022'!$H:$H),IFERROR(_xlfn.XLOOKUP($G989,'2023'!$G:$G,'2023'!$H:$H),IFERROR(_xlfn.XLOOKUP($G989,'2019'!$G:$G,'2019'!$H:$H),IFERROR(_xlfn.XLOOKUP($G989,'2024'!$G:$G,'2024'!$H:$H),IFERROR(_xlfn.XLOOKUP($G989,'2025'!$G:$G,'2025'!$H:$H),IFERROR(_xlfn.XLOOKUP($G989,'2026'!$G:$G,'2026'!$H:$H),""))))))))))</f>
        <v>DEPUTADO FEDERAL</v>
      </c>
      <c r="I989" s="9" t="s">
        <v>96</v>
      </c>
      <c r="J989" s="9" t="s">
        <v>39</v>
      </c>
      <c r="K989" s="9" t="s">
        <v>40</v>
      </c>
      <c r="L989" s="9" t="s">
        <v>41</v>
      </c>
      <c r="M989" s="9" t="s">
        <v>5250</v>
      </c>
      <c r="N989" s="9" t="s">
        <v>5249</v>
      </c>
      <c r="O989" s="9" t="s">
        <v>5215</v>
      </c>
      <c r="P989" s="9" t="s">
        <v>45</v>
      </c>
      <c r="Q989" s="9" t="s">
        <v>62</v>
      </c>
      <c r="R989" s="9" t="s">
        <v>45</v>
      </c>
      <c r="S989" s="9" t="s">
        <v>5214</v>
      </c>
      <c r="T989" s="9" t="s">
        <v>75</v>
      </c>
      <c r="U989" s="9" t="s">
        <v>76</v>
      </c>
      <c r="V989" s="9" t="s">
        <v>75</v>
      </c>
      <c r="W989" s="9" t="s">
        <v>51</v>
      </c>
      <c r="X989" s="9" t="s">
        <v>52</v>
      </c>
      <c r="Y989" s="9" t="s">
        <v>53</v>
      </c>
      <c r="Z989" s="9" t="s">
        <v>5207</v>
      </c>
      <c r="AA989" s="9" t="s">
        <v>55</v>
      </c>
      <c r="AB989" s="9" t="s">
        <v>5248</v>
      </c>
      <c r="AC989" s="12">
        <v>1500000</v>
      </c>
      <c r="AD989" s="6"/>
      <c r="AE989" s="10" t="str" cm="1">
        <f t="array" aca="1" ref="AE989" ca="1">IFERROR(_xlfn.XLOOKUP(MID(CELL("filename",$A$1),FIND("]",CELL("filename",$A$1))+1,255)&amp;"|"&amp;$C989,Fonte_OM_Objeto!$G:$G,Fonte_OM_Objeto!$J:$J),"")</f>
        <v/>
      </c>
      <c r="AF989" s="10" t="str" cm="1">
        <f t="array" aca="1" ref="AF989" ca="1">IFERROR(_xlfn.XLOOKUP(MID(CELL("filename",$A$1),FIND("]",CELL("filename",$A$1))+1,255)&amp;"|"&amp;$C989,Fonte_OM_Objeto!$G:$G,Fonte_OM_Objeto!$K:$K),"")</f>
        <v/>
      </c>
    </row>
    <row r="990" spans="1:32" s="1" customFormat="1" ht="19.7" customHeight="1" x14ac:dyDescent="0.2">
      <c r="A990" s="9" t="s">
        <v>30</v>
      </c>
      <c r="B990" s="9" t="s">
        <v>31</v>
      </c>
      <c r="C990" s="9" t="s">
        <v>5482</v>
      </c>
      <c r="D990" s="9" t="s">
        <v>33</v>
      </c>
      <c r="E990" s="9"/>
      <c r="F990" s="9" t="s">
        <v>2788</v>
      </c>
      <c r="G990" s="9" t="s">
        <v>2787</v>
      </c>
      <c r="H990" s="13" t="str">
        <f>IF($D990="BANCADA ESTADUAL (RP 7)","BANCADA ESTADUAL",IF($D990="RELATOR (RP 9)","COMISSÃO MISTA DO CONGRESSO",IFERROR(_xlfn.XLOOKUP($G990,$AH:$AH,$AI:$AI),IFERROR(_xlfn.XLOOKUP($G990,'2021'!$F:$F,'2021'!$G:$G),IFERROR(_xlfn.XLOOKUP($G990,'2022'!$G:$G,'2022'!$H:$H),IFERROR(_xlfn.XLOOKUP($G990,'2023'!$G:$G,'2023'!$H:$H),IFERROR(_xlfn.XLOOKUP($G990,'2019'!$G:$G,'2019'!$H:$H),IFERROR(_xlfn.XLOOKUP($G990,'2024'!$G:$G,'2024'!$H:$H),IFERROR(_xlfn.XLOOKUP($G990,'2025'!$G:$G,'2025'!$H:$H),IFERROR(_xlfn.XLOOKUP($G990,'2026'!$G:$G,'2026'!$H:$H),""))))))))))</f>
        <v>DEPUTADO FEDERAL</v>
      </c>
      <c r="I990" s="9" t="s">
        <v>135</v>
      </c>
      <c r="J990" s="9" t="s">
        <v>39</v>
      </c>
      <c r="K990" s="9" t="s">
        <v>40</v>
      </c>
      <c r="L990" s="9" t="s">
        <v>41</v>
      </c>
      <c r="M990" s="9" t="s">
        <v>97</v>
      </c>
      <c r="N990" s="9" t="s">
        <v>5264</v>
      </c>
      <c r="O990" s="9" t="s">
        <v>4333</v>
      </c>
      <c r="P990" s="9" t="s">
        <v>45</v>
      </c>
      <c r="Q990" s="9" t="s">
        <v>1646</v>
      </c>
      <c r="R990" s="9" t="s">
        <v>2360</v>
      </c>
      <c r="S990" s="9" t="s">
        <v>5231</v>
      </c>
      <c r="T990" s="9" t="s">
        <v>75</v>
      </c>
      <c r="U990" s="9" t="s">
        <v>76</v>
      </c>
      <c r="V990" s="9" t="s">
        <v>75</v>
      </c>
      <c r="W990" s="9" t="s">
        <v>51</v>
      </c>
      <c r="X990" s="9" t="s">
        <v>52</v>
      </c>
      <c r="Y990" s="9" t="s">
        <v>53</v>
      </c>
      <c r="Z990" s="9" t="s">
        <v>5207</v>
      </c>
      <c r="AA990" s="9" t="s">
        <v>55</v>
      </c>
      <c r="AB990" s="9" t="s">
        <v>5248</v>
      </c>
      <c r="AC990" s="12">
        <v>250000</v>
      </c>
      <c r="AD990" s="6"/>
      <c r="AE990" s="10" t="str" cm="1">
        <f t="array" aca="1" ref="AE990" ca="1">IFERROR(_xlfn.XLOOKUP(MID(CELL("filename",$A$1),FIND("]",CELL("filename",$A$1))+1,255)&amp;"|"&amp;$C990,Fonte_OM_Objeto!$G:$G,Fonte_OM_Objeto!$J:$J),"")</f>
        <v/>
      </c>
      <c r="AF990" s="10" t="str" cm="1">
        <f t="array" aca="1" ref="AF990" ca="1">IFERROR(_xlfn.XLOOKUP(MID(CELL("filename",$A$1),FIND("]",CELL("filename",$A$1))+1,255)&amp;"|"&amp;$C990,Fonte_OM_Objeto!$G:$G,Fonte_OM_Objeto!$K:$K),"")</f>
        <v/>
      </c>
    </row>
    <row r="991" spans="1:32" s="1" customFormat="1" ht="19.7" customHeight="1" x14ac:dyDescent="0.2">
      <c r="A991" s="9" t="s">
        <v>30</v>
      </c>
      <c r="B991" s="9" t="s">
        <v>31</v>
      </c>
      <c r="C991" s="9" t="s">
        <v>5481</v>
      </c>
      <c r="D991" s="9" t="s">
        <v>33</v>
      </c>
      <c r="E991" s="9"/>
      <c r="F991" s="9" t="s">
        <v>2788</v>
      </c>
      <c r="G991" s="9" t="s">
        <v>2787</v>
      </c>
      <c r="H991" s="13" t="str">
        <f>IF($D991="BANCADA ESTADUAL (RP 7)","BANCADA ESTADUAL",IF($D991="RELATOR (RP 9)","COMISSÃO MISTA DO CONGRESSO",IFERROR(_xlfn.XLOOKUP($G991,$AH:$AH,$AI:$AI),IFERROR(_xlfn.XLOOKUP($G991,'2021'!$F:$F,'2021'!$G:$G),IFERROR(_xlfn.XLOOKUP($G991,'2022'!$G:$G,'2022'!$H:$H),IFERROR(_xlfn.XLOOKUP($G991,'2023'!$G:$G,'2023'!$H:$H),IFERROR(_xlfn.XLOOKUP($G991,'2019'!$G:$G,'2019'!$H:$H),IFERROR(_xlfn.XLOOKUP($G991,'2024'!$G:$G,'2024'!$H:$H),IFERROR(_xlfn.XLOOKUP($G991,'2025'!$G:$G,'2025'!$H:$H),IFERROR(_xlfn.XLOOKUP($G991,'2026'!$G:$G,'2026'!$H:$H),""))))))))))</f>
        <v>DEPUTADO FEDERAL</v>
      </c>
      <c r="I991" s="9" t="s">
        <v>135</v>
      </c>
      <c r="J991" s="9" t="s">
        <v>39</v>
      </c>
      <c r="K991" s="9" t="s">
        <v>40</v>
      </c>
      <c r="L991" s="9" t="s">
        <v>41</v>
      </c>
      <c r="M991" s="9" t="s">
        <v>97</v>
      </c>
      <c r="N991" s="9" t="s">
        <v>5264</v>
      </c>
      <c r="O991" s="9" t="s">
        <v>130</v>
      </c>
      <c r="P991" s="9" t="s">
        <v>45</v>
      </c>
      <c r="Q991" s="9" t="s">
        <v>109</v>
      </c>
      <c r="R991" s="9" t="s">
        <v>47</v>
      </c>
      <c r="S991" s="9" t="s">
        <v>5267</v>
      </c>
      <c r="T991" s="9" t="s">
        <v>75</v>
      </c>
      <c r="U991" s="9" t="s">
        <v>76</v>
      </c>
      <c r="V991" s="9" t="s">
        <v>75</v>
      </c>
      <c r="W991" s="9" t="s">
        <v>111</v>
      </c>
      <c r="X991" s="9" t="s">
        <v>52</v>
      </c>
      <c r="Y991" s="9" t="s">
        <v>53</v>
      </c>
      <c r="Z991" s="9" t="s">
        <v>54</v>
      </c>
      <c r="AA991" s="9" t="s">
        <v>55</v>
      </c>
      <c r="AB991" s="9" t="s">
        <v>5248</v>
      </c>
      <c r="AC991" s="12">
        <v>400000</v>
      </c>
      <c r="AD991" s="6"/>
      <c r="AE991" s="10" t="str" cm="1">
        <f t="array" aca="1" ref="AE991" ca="1">IFERROR(_xlfn.XLOOKUP(MID(CELL("filename",$A$1),FIND("]",CELL("filename",$A$1))+1,255)&amp;"|"&amp;$C991,Fonte_OM_Objeto!$G:$G,Fonte_OM_Objeto!$J:$J),"")</f>
        <v/>
      </c>
      <c r="AF991" s="10" t="str" cm="1">
        <f t="array" aca="1" ref="AF991" ca="1">IFERROR(_xlfn.XLOOKUP(MID(CELL("filename",$A$1),FIND("]",CELL("filename",$A$1))+1,255)&amp;"|"&amp;$C991,Fonte_OM_Objeto!$G:$G,Fonte_OM_Objeto!$K:$K),"")</f>
        <v/>
      </c>
    </row>
    <row r="992" spans="1:32" s="1" customFormat="1" ht="19.7" customHeight="1" x14ac:dyDescent="0.2">
      <c r="A992" s="9" t="s">
        <v>30</v>
      </c>
      <c r="B992" s="9" t="s">
        <v>31</v>
      </c>
      <c r="C992" s="9" t="s">
        <v>4296</v>
      </c>
      <c r="D992" s="9" t="s">
        <v>33</v>
      </c>
      <c r="E992" s="9"/>
      <c r="F992" s="9" t="s">
        <v>2788</v>
      </c>
      <c r="G992" s="9" t="s">
        <v>2787</v>
      </c>
      <c r="H992" s="13" t="str">
        <f>IF($D992="BANCADA ESTADUAL (RP 7)","BANCADA ESTADUAL",IF($D992="RELATOR (RP 9)","COMISSÃO MISTA DO CONGRESSO",IFERROR(_xlfn.XLOOKUP($G992,$AH:$AH,$AI:$AI),IFERROR(_xlfn.XLOOKUP($G992,'2021'!$F:$F,'2021'!$G:$G),IFERROR(_xlfn.XLOOKUP($G992,'2022'!$G:$G,'2022'!$H:$H),IFERROR(_xlfn.XLOOKUP($G992,'2023'!$G:$G,'2023'!$H:$H),IFERROR(_xlfn.XLOOKUP($G992,'2019'!$G:$G,'2019'!$H:$H),IFERROR(_xlfn.XLOOKUP($G992,'2024'!$G:$G,'2024'!$H:$H),IFERROR(_xlfn.XLOOKUP($G992,'2025'!$G:$G,'2025'!$H:$H),IFERROR(_xlfn.XLOOKUP($G992,'2026'!$G:$G,'2026'!$H:$H),""))))))))))</f>
        <v>DEPUTADO FEDERAL</v>
      </c>
      <c r="I992" s="9" t="s">
        <v>135</v>
      </c>
      <c r="J992" s="9" t="s">
        <v>39</v>
      </c>
      <c r="K992" s="9" t="s">
        <v>40</v>
      </c>
      <c r="L992" s="9" t="s">
        <v>41</v>
      </c>
      <c r="M992" s="9" t="s">
        <v>59</v>
      </c>
      <c r="N992" s="9" t="s">
        <v>5252</v>
      </c>
      <c r="O992" s="9" t="s">
        <v>2347</v>
      </c>
      <c r="P992" s="9" t="s">
        <v>45</v>
      </c>
      <c r="Q992" s="9" t="s">
        <v>62</v>
      </c>
      <c r="R992" s="9" t="s">
        <v>45</v>
      </c>
      <c r="S992" s="9" t="s">
        <v>5218</v>
      </c>
      <c r="T992" s="9" t="s">
        <v>75</v>
      </c>
      <c r="U992" s="9" t="s">
        <v>76</v>
      </c>
      <c r="V992" s="9" t="s">
        <v>75</v>
      </c>
      <c r="W992" s="9" t="s">
        <v>51</v>
      </c>
      <c r="X992" s="9" t="s">
        <v>52</v>
      </c>
      <c r="Y992" s="9" t="s">
        <v>53</v>
      </c>
      <c r="Z992" s="9" t="s">
        <v>5207</v>
      </c>
      <c r="AA992" s="9" t="s">
        <v>55</v>
      </c>
      <c r="AB992" s="9" t="s">
        <v>5248</v>
      </c>
      <c r="AC992" s="12">
        <v>200000</v>
      </c>
      <c r="AD992" s="6"/>
      <c r="AE992" s="10" t="str" cm="1">
        <f t="array" aca="1" ref="AE992" ca="1">IFERROR(_xlfn.XLOOKUP(MID(CELL("filename",$A$1),FIND("]",CELL("filename",$A$1))+1,255)&amp;"|"&amp;$C992,Fonte_OM_Objeto!$G:$G,Fonte_OM_Objeto!$J:$J),"")</f>
        <v/>
      </c>
      <c r="AF992" s="10" t="str" cm="1">
        <f t="array" aca="1" ref="AF992" ca="1">IFERROR(_xlfn.XLOOKUP(MID(CELL("filename",$A$1),FIND("]",CELL("filename",$A$1))+1,255)&amp;"|"&amp;$C992,Fonte_OM_Objeto!$G:$G,Fonte_OM_Objeto!$K:$K),"")</f>
        <v/>
      </c>
    </row>
    <row r="993" spans="1:32" s="1" customFormat="1" ht="19.7" customHeight="1" x14ac:dyDescent="0.2">
      <c r="A993" s="9" t="s">
        <v>30</v>
      </c>
      <c r="B993" s="9" t="s">
        <v>31</v>
      </c>
      <c r="C993" s="9" t="s">
        <v>4921</v>
      </c>
      <c r="D993" s="9" t="s">
        <v>33</v>
      </c>
      <c r="E993" s="9"/>
      <c r="F993" s="9" t="s">
        <v>2788</v>
      </c>
      <c r="G993" s="9" t="s">
        <v>2787</v>
      </c>
      <c r="H993" s="13" t="str">
        <f>IF($D993="BANCADA ESTADUAL (RP 7)","BANCADA ESTADUAL",IF($D993="RELATOR (RP 9)","COMISSÃO MISTA DO CONGRESSO",IFERROR(_xlfn.XLOOKUP($G993,$AH:$AH,$AI:$AI),IFERROR(_xlfn.XLOOKUP($G993,'2021'!$F:$F,'2021'!$G:$G),IFERROR(_xlfn.XLOOKUP($G993,'2022'!$G:$G,'2022'!$H:$H),IFERROR(_xlfn.XLOOKUP($G993,'2023'!$G:$G,'2023'!$H:$H),IFERROR(_xlfn.XLOOKUP($G993,'2019'!$G:$G,'2019'!$H:$H),IFERROR(_xlfn.XLOOKUP($G993,'2024'!$G:$G,'2024'!$H:$H),IFERROR(_xlfn.XLOOKUP($G993,'2025'!$G:$G,'2025'!$H:$H),IFERROR(_xlfn.XLOOKUP($G993,'2026'!$G:$G,'2026'!$H:$H),""))))))))))</f>
        <v>DEPUTADO FEDERAL</v>
      </c>
      <c r="I993" s="9" t="s">
        <v>135</v>
      </c>
      <c r="J993" s="9" t="s">
        <v>39</v>
      </c>
      <c r="K993" s="9" t="s">
        <v>40</v>
      </c>
      <c r="L993" s="9" t="s">
        <v>41</v>
      </c>
      <c r="M993" s="9" t="s">
        <v>42</v>
      </c>
      <c r="N993" s="9" t="s">
        <v>5257</v>
      </c>
      <c r="O993" s="9" t="s">
        <v>5480</v>
      </c>
      <c r="P993" s="9" t="s">
        <v>45</v>
      </c>
      <c r="Q993" s="9" t="s">
        <v>46</v>
      </c>
      <c r="R993" s="9" t="s">
        <v>47</v>
      </c>
      <c r="S993" s="9" t="s">
        <v>5210</v>
      </c>
      <c r="T993" s="9" t="s">
        <v>5479</v>
      </c>
      <c r="U993" s="9" t="s">
        <v>135</v>
      </c>
      <c r="V993" s="9" t="s">
        <v>5478</v>
      </c>
      <c r="W993" s="9" t="s">
        <v>51</v>
      </c>
      <c r="X993" s="9" t="s">
        <v>52</v>
      </c>
      <c r="Y993" s="9" t="s">
        <v>53</v>
      </c>
      <c r="Z993" s="9" t="s">
        <v>54</v>
      </c>
      <c r="AA993" s="9" t="s">
        <v>55</v>
      </c>
      <c r="AB993" s="9" t="s">
        <v>5248</v>
      </c>
      <c r="AC993" s="12">
        <v>400000</v>
      </c>
      <c r="AD993" s="6"/>
      <c r="AE993" s="10" t="str" cm="1">
        <f t="array" aca="1" ref="AE993" ca="1">IFERROR(_xlfn.XLOOKUP(MID(CELL("filename",$A$1),FIND("]",CELL("filename",$A$1))+1,255)&amp;"|"&amp;$C993,Fonte_OM_Objeto!$G:$G,Fonte_OM_Objeto!$J:$J),"")</f>
        <v>1º Batalhão de Forças Especiais - Goiânia - GO</v>
      </c>
      <c r="AF993" s="10" t="str" cm="1">
        <f t="array" aca="1" ref="AF993" ca="1">IFERROR(_xlfn.XLOOKUP(MID(CELL("filename",$A$1),FIND("]",CELL("filename",$A$1))+1,255)&amp;"|"&amp;$C993,Fonte_OM_Objeto!$G:$G,Fonte_OM_Objeto!$K:$K),"")</f>
        <v>Aquisição de novos equipamentos e materiais permanentes para o 1º BFESP.</v>
      </c>
    </row>
    <row r="994" spans="1:32" s="1" customFormat="1" ht="19.7" customHeight="1" x14ac:dyDescent="0.2">
      <c r="A994" s="9" t="s">
        <v>30</v>
      </c>
      <c r="B994" s="9" t="s">
        <v>31</v>
      </c>
      <c r="C994" s="9" t="s">
        <v>4917</v>
      </c>
      <c r="D994" s="9" t="s">
        <v>33</v>
      </c>
      <c r="E994" s="9"/>
      <c r="F994" s="9" t="s">
        <v>2788</v>
      </c>
      <c r="G994" s="9" t="s">
        <v>2787</v>
      </c>
      <c r="H994" s="13" t="str">
        <f>IF($D994="BANCADA ESTADUAL (RP 7)","BANCADA ESTADUAL",IF($D994="RELATOR (RP 9)","COMISSÃO MISTA DO CONGRESSO",IFERROR(_xlfn.XLOOKUP($G994,$AH:$AH,$AI:$AI),IFERROR(_xlfn.XLOOKUP($G994,'2021'!$F:$F,'2021'!$G:$G),IFERROR(_xlfn.XLOOKUP($G994,'2022'!$G:$G,'2022'!$H:$H),IFERROR(_xlfn.XLOOKUP($G994,'2023'!$G:$G,'2023'!$H:$H),IFERROR(_xlfn.XLOOKUP($G994,'2019'!$G:$G,'2019'!$H:$H),IFERROR(_xlfn.XLOOKUP($G994,'2024'!$G:$G,'2024'!$H:$H),IFERROR(_xlfn.XLOOKUP($G994,'2025'!$G:$G,'2025'!$H:$H),IFERROR(_xlfn.XLOOKUP($G994,'2026'!$G:$G,'2026'!$H:$H),""))))))))))</f>
        <v>DEPUTADO FEDERAL</v>
      </c>
      <c r="I994" s="9" t="s">
        <v>135</v>
      </c>
      <c r="J994" s="9" t="s">
        <v>39</v>
      </c>
      <c r="K994" s="9" t="s">
        <v>40</v>
      </c>
      <c r="L994" s="9" t="s">
        <v>41</v>
      </c>
      <c r="M994" s="9" t="s">
        <v>408</v>
      </c>
      <c r="N994" s="9" t="s">
        <v>409</v>
      </c>
      <c r="O994" s="9" t="s">
        <v>2739</v>
      </c>
      <c r="P994" s="9" t="s">
        <v>45</v>
      </c>
      <c r="Q994" s="9" t="s">
        <v>411</v>
      </c>
      <c r="R994" s="9" t="s">
        <v>2353</v>
      </c>
      <c r="S994" s="9" t="s">
        <v>5211</v>
      </c>
      <c r="T994" s="9" t="s">
        <v>75</v>
      </c>
      <c r="U994" s="9" t="s">
        <v>76</v>
      </c>
      <c r="V994" s="9" t="s">
        <v>75</v>
      </c>
      <c r="W994" s="9" t="s">
        <v>51</v>
      </c>
      <c r="X994" s="9" t="s">
        <v>52</v>
      </c>
      <c r="Y994" s="9" t="s">
        <v>53</v>
      </c>
      <c r="Z994" s="9" t="s">
        <v>5207</v>
      </c>
      <c r="AA994" s="9" t="s">
        <v>55</v>
      </c>
      <c r="AB994" s="9" t="s">
        <v>5248</v>
      </c>
      <c r="AC994" s="12">
        <v>100000</v>
      </c>
      <c r="AD994" s="6"/>
      <c r="AE994" s="10" t="str" cm="1">
        <f t="array" aca="1" ref="AE994" ca="1">IFERROR(_xlfn.XLOOKUP(MID(CELL("filename",$A$1),FIND("]",CELL("filename",$A$1))+1,255)&amp;"|"&amp;$C994,Fonte_OM_Objeto!$G:$G,Fonte_OM_Objeto!$J:$J),"")</f>
        <v/>
      </c>
      <c r="AF994" s="10" t="str" cm="1">
        <f t="array" aca="1" ref="AF994" ca="1">IFERROR(_xlfn.XLOOKUP(MID(CELL("filename",$A$1),FIND("]",CELL("filename",$A$1))+1,255)&amp;"|"&amp;$C994,Fonte_OM_Objeto!$G:$G,Fonte_OM_Objeto!$K:$K),"")</f>
        <v/>
      </c>
    </row>
    <row r="995" spans="1:32" s="1" customFormat="1" ht="19.7" customHeight="1" x14ac:dyDescent="0.2">
      <c r="A995" s="9" t="s">
        <v>30</v>
      </c>
      <c r="B995" s="9" t="s">
        <v>31</v>
      </c>
      <c r="C995" s="9" t="s">
        <v>5477</v>
      </c>
      <c r="D995" s="9" t="s">
        <v>33</v>
      </c>
      <c r="E995" s="9"/>
      <c r="F995" s="9" t="s">
        <v>2775</v>
      </c>
      <c r="G995" s="9" t="s">
        <v>2774</v>
      </c>
      <c r="H995" s="13" t="str">
        <f>IF($D995="BANCADA ESTADUAL (RP 7)","BANCADA ESTADUAL",IF($D995="RELATOR (RP 9)","COMISSÃO MISTA DO CONGRESSO",IFERROR(_xlfn.XLOOKUP($G995,$AH:$AH,$AI:$AI),IFERROR(_xlfn.XLOOKUP($G995,'2021'!$F:$F,'2021'!$G:$G),IFERROR(_xlfn.XLOOKUP($G995,'2022'!$G:$G,'2022'!$H:$H),IFERROR(_xlfn.XLOOKUP($G995,'2023'!$G:$G,'2023'!$H:$H),IFERROR(_xlfn.XLOOKUP($G995,'2019'!$G:$G,'2019'!$H:$H),IFERROR(_xlfn.XLOOKUP($G995,'2024'!$G:$G,'2024'!$H:$H),IFERROR(_xlfn.XLOOKUP($G995,'2025'!$G:$G,'2025'!$H:$H),IFERROR(_xlfn.XLOOKUP($G995,'2026'!$G:$G,'2026'!$H:$H),""))))))))))</f>
        <v>DEPUTADO FEDERAL</v>
      </c>
      <c r="I995" s="9" t="s">
        <v>1373</v>
      </c>
      <c r="J995" s="9" t="s">
        <v>173</v>
      </c>
      <c r="K995" s="9" t="s">
        <v>40</v>
      </c>
      <c r="L995" s="9" t="s">
        <v>41</v>
      </c>
      <c r="M995" s="9" t="s">
        <v>232</v>
      </c>
      <c r="N995" s="9" t="s">
        <v>233</v>
      </c>
      <c r="O995" s="9" t="s">
        <v>4873</v>
      </c>
      <c r="P995" s="9" t="s">
        <v>45</v>
      </c>
      <c r="Q995" s="9" t="s">
        <v>235</v>
      </c>
      <c r="R995" s="9" t="s">
        <v>45</v>
      </c>
      <c r="S995" s="9" t="s">
        <v>5277</v>
      </c>
      <c r="T995" s="9" t="s">
        <v>2499</v>
      </c>
      <c r="U995" s="9" t="s">
        <v>1373</v>
      </c>
      <c r="V995" s="9" t="s">
        <v>5283</v>
      </c>
      <c r="W995" s="9" t="s">
        <v>51</v>
      </c>
      <c r="X995" s="9" t="s">
        <v>52</v>
      </c>
      <c r="Y995" s="9" t="s">
        <v>5282</v>
      </c>
      <c r="Z995" s="9" t="s">
        <v>54</v>
      </c>
      <c r="AA995" s="9" t="s">
        <v>55</v>
      </c>
      <c r="AB995" s="9" t="s">
        <v>5248</v>
      </c>
      <c r="AC995" s="12">
        <v>614400</v>
      </c>
      <c r="AD995" s="6"/>
      <c r="AE995" s="10" t="str" cm="1">
        <f t="array" aca="1" ref="AE995" ca="1">IFERROR(_xlfn.XLOOKUP(MID(CELL("filename",$A$1),FIND("]",CELL("filename",$A$1))+1,255)&amp;"|"&amp;$C995,Fonte_OM_Objeto!$G:$G,Fonte_OM_Objeto!$J:$J),"")</f>
        <v/>
      </c>
      <c r="AF995" s="10" t="str" cm="1">
        <f t="array" aca="1" ref="AF995" ca="1">IFERROR(_xlfn.XLOOKUP(MID(CELL("filename",$A$1),FIND("]",CELL("filename",$A$1))+1,255)&amp;"|"&amp;$C995,Fonte_OM_Objeto!$G:$G,Fonte_OM_Objeto!$K:$K),"")</f>
        <v/>
      </c>
    </row>
    <row r="996" spans="1:32" s="1" customFormat="1" ht="19.7" customHeight="1" x14ac:dyDescent="0.2">
      <c r="A996" s="9" t="s">
        <v>30</v>
      </c>
      <c r="B996" s="9" t="s">
        <v>31</v>
      </c>
      <c r="C996" s="9" t="s">
        <v>5477</v>
      </c>
      <c r="D996" s="9" t="s">
        <v>33</v>
      </c>
      <c r="E996" s="9"/>
      <c r="F996" s="9" t="s">
        <v>2775</v>
      </c>
      <c r="G996" s="9" t="s">
        <v>2774</v>
      </c>
      <c r="H996" s="13" t="str">
        <f>IF($D996="BANCADA ESTADUAL (RP 7)","BANCADA ESTADUAL",IF($D996="RELATOR (RP 9)","COMISSÃO MISTA DO CONGRESSO",IFERROR(_xlfn.XLOOKUP($G996,$AH:$AH,$AI:$AI),IFERROR(_xlfn.XLOOKUP($G996,'2021'!$F:$F,'2021'!$G:$G),IFERROR(_xlfn.XLOOKUP($G996,'2022'!$G:$G,'2022'!$H:$H),IFERROR(_xlfn.XLOOKUP($G996,'2023'!$G:$G,'2023'!$H:$H),IFERROR(_xlfn.XLOOKUP($G996,'2019'!$G:$G,'2019'!$H:$H),IFERROR(_xlfn.XLOOKUP($G996,'2024'!$G:$G,'2024'!$H:$H),IFERROR(_xlfn.XLOOKUP($G996,'2025'!$G:$G,'2025'!$H:$H),IFERROR(_xlfn.XLOOKUP($G996,'2026'!$G:$G,'2026'!$H:$H),""))))))))))</f>
        <v>DEPUTADO FEDERAL</v>
      </c>
      <c r="I996" s="9" t="s">
        <v>1373</v>
      </c>
      <c r="J996" s="9" t="s">
        <v>173</v>
      </c>
      <c r="K996" s="9" t="s">
        <v>40</v>
      </c>
      <c r="L996" s="9" t="s">
        <v>41</v>
      </c>
      <c r="M996" s="9" t="s">
        <v>232</v>
      </c>
      <c r="N996" s="9" t="s">
        <v>233</v>
      </c>
      <c r="O996" s="9" t="s">
        <v>4873</v>
      </c>
      <c r="P996" s="9" t="s">
        <v>45</v>
      </c>
      <c r="Q996" s="9" t="s">
        <v>235</v>
      </c>
      <c r="R996" s="9" t="s">
        <v>45</v>
      </c>
      <c r="S996" s="9" t="s">
        <v>5277</v>
      </c>
      <c r="T996" s="9" t="s">
        <v>2499</v>
      </c>
      <c r="U996" s="9" t="s">
        <v>1373</v>
      </c>
      <c r="V996" s="9" t="s">
        <v>5283</v>
      </c>
      <c r="W996" s="9" t="s">
        <v>51</v>
      </c>
      <c r="X996" s="9" t="s">
        <v>52</v>
      </c>
      <c r="Y996" s="9" t="s">
        <v>5275</v>
      </c>
      <c r="Z996" s="9" t="s">
        <v>54</v>
      </c>
      <c r="AA996" s="9" t="s">
        <v>55</v>
      </c>
      <c r="AB996" s="9" t="s">
        <v>5248</v>
      </c>
      <c r="AC996" s="12">
        <v>2126622</v>
      </c>
      <c r="AD996" s="6"/>
      <c r="AE996" s="10" t="str" cm="1">
        <f t="array" aca="1" ref="AE996" ca="1">IFERROR(_xlfn.XLOOKUP(MID(CELL("filename",$A$1),FIND("]",CELL("filename",$A$1))+1,255)&amp;"|"&amp;$C996,Fonte_OM_Objeto!$G:$G,Fonte_OM_Objeto!$J:$J),"")</f>
        <v/>
      </c>
      <c r="AF996" s="10" t="str" cm="1">
        <f t="array" aca="1" ref="AF996" ca="1">IFERROR(_xlfn.XLOOKUP(MID(CELL("filename",$A$1),FIND("]",CELL("filename",$A$1))+1,255)&amp;"|"&amp;$C996,Fonte_OM_Objeto!$G:$G,Fonte_OM_Objeto!$K:$K),"")</f>
        <v/>
      </c>
    </row>
    <row r="997" spans="1:32" s="1" customFormat="1" ht="19.7" customHeight="1" x14ac:dyDescent="0.2">
      <c r="A997" s="9" t="s">
        <v>30</v>
      </c>
      <c r="B997" s="9" t="s">
        <v>31</v>
      </c>
      <c r="C997" s="9" t="s">
        <v>5477</v>
      </c>
      <c r="D997" s="9" t="s">
        <v>33</v>
      </c>
      <c r="E997" s="9"/>
      <c r="F997" s="9" t="s">
        <v>2775</v>
      </c>
      <c r="G997" s="9" t="s">
        <v>2774</v>
      </c>
      <c r="H997" s="13" t="str">
        <f>IF($D997="BANCADA ESTADUAL (RP 7)","BANCADA ESTADUAL",IF($D997="RELATOR (RP 9)","COMISSÃO MISTA DO CONGRESSO",IFERROR(_xlfn.XLOOKUP($G997,$AH:$AH,$AI:$AI),IFERROR(_xlfn.XLOOKUP($G997,'2021'!$F:$F,'2021'!$G:$G),IFERROR(_xlfn.XLOOKUP($G997,'2022'!$G:$G,'2022'!$H:$H),IFERROR(_xlfn.XLOOKUP($G997,'2023'!$G:$G,'2023'!$H:$H),IFERROR(_xlfn.XLOOKUP($G997,'2019'!$G:$G,'2019'!$H:$H),IFERROR(_xlfn.XLOOKUP($G997,'2024'!$G:$G,'2024'!$H:$H),IFERROR(_xlfn.XLOOKUP($G997,'2025'!$G:$G,'2025'!$H:$H),IFERROR(_xlfn.XLOOKUP($G997,'2026'!$G:$G,'2026'!$H:$H),""))))))))))</f>
        <v>DEPUTADO FEDERAL</v>
      </c>
      <c r="I997" s="9" t="s">
        <v>1373</v>
      </c>
      <c r="J997" s="9" t="s">
        <v>173</v>
      </c>
      <c r="K997" s="9" t="s">
        <v>40</v>
      </c>
      <c r="L997" s="9" t="s">
        <v>41</v>
      </c>
      <c r="M997" s="9" t="s">
        <v>232</v>
      </c>
      <c r="N997" s="9" t="s">
        <v>233</v>
      </c>
      <c r="O997" s="9" t="s">
        <v>4873</v>
      </c>
      <c r="P997" s="9" t="s">
        <v>45</v>
      </c>
      <c r="Q997" s="9" t="s">
        <v>235</v>
      </c>
      <c r="R997" s="9" t="s">
        <v>45</v>
      </c>
      <c r="S997" s="9" t="s">
        <v>5277</v>
      </c>
      <c r="T997" s="9" t="s">
        <v>2499</v>
      </c>
      <c r="U997" s="9" t="s">
        <v>1373</v>
      </c>
      <c r="V997" s="9" t="s">
        <v>5283</v>
      </c>
      <c r="W997" s="9" t="s">
        <v>51</v>
      </c>
      <c r="X997" s="9" t="s">
        <v>52</v>
      </c>
      <c r="Y997" s="9" t="s">
        <v>53</v>
      </c>
      <c r="Z997" s="9" t="s">
        <v>54</v>
      </c>
      <c r="AA997" s="9" t="s">
        <v>55</v>
      </c>
      <c r="AB997" s="9" t="s">
        <v>5248</v>
      </c>
      <c r="AC997" s="12">
        <v>114205</v>
      </c>
      <c r="AD997" s="6"/>
      <c r="AE997" s="10" t="str" cm="1">
        <f t="array" aca="1" ref="AE997" ca="1">IFERROR(_xlfn.XLOOKUP(MID(CELL("filename",$A$1),FIND("]",CELL("filename",$A$1))+1,255)&amp;"|"&amp;$C997,Fonte_OM_Objeto!$G:$G,Fonte_OM_Objeto!$J:$J),"")</f>
        <v/>
      </c>
      <c r="AF997" s="10" t="str" cm="1">
        <f t="array" aca="1" ref="AF997" ca="1">IFERROR(_xlfn.XLOOKUP(MID(CELL("filename",$A$1),FIND("]",CELL("filename",$A$1))+1,255)&amp;"|"&amp;$C997,Fonte_OM_Objeto!$G:$G,Fonte_OM_Objeto!$K:$K),"")</f>
        <v/>
      </c>
    </row>
    <row r="998" spans="1:32" s="1" customFormat="1" ht="19.7" customHeight="1" x14ac:dyDescent="0.2">
      <c r="A998" s="9" t="s">
        <v>30</v>
      </c>
      <c r="B998" s="9" t="s">
        <v>31</v>
      </c>
      <c r="C998" s="9" t="s">
        <v>5477</v>
      </c>
      <c r="D998" s="9" t="s">
        <v>33</v>
      </c>
      <c r="E998" s="9"/>
      <c r="F998" s="9" t="s">
        <v>2775</v>
      </c>
      <c r="G998" s="9" t="s">
        <v>2774</v>
      </c>
      <c r="H998" s="13" t="str">
        <f>IF($D998="BANCADA ESTADUAL (RP 7)","BANCADA ESTADUAL",IF($D998="RELATOR (RP 9)","COMISSÃO MISTA DO CONGRESSO",IFERROR(_xlfn.XLOOKUP($G998,$AH:$AH,$AI:$AI),IFERROR(_xlfn.XLOOKUP($G998,'2021'!$F:$F,'2021'!$G:$G),IFERROR(_xlfn.XLOOKUP($G998,'2022'!$G:$G,'2022'!$H:$H),IFERROR(_xlfn.XLOOKUP($G998,'2023'!$G:$G,'2023'!$H:$H),IFERROR(_xlfn.XLOOKUP($G998,'2019'!$G:$G,'2019'!$H:$H),IFERROR(_xlfn.XLOOKUP($G998,'2024'!$G:$G,'2024'!$H:$H),IFERROR(_xlfn.XLOOKUP($G998,'2025'!$G:$G,'2025'!$H:$H),IFERROR(_xlfn.XLOOKUP($G998,'2026'!$G:$G,'2026'!$H:$H),""))))))))))</f>
        <v>DEPUTADO FEDERAL</v>
      </c>
      <c r="I998" s="9" t="s">
        <v>1373</v>
      </c>
      <c r="J998" s="9" t="s">
        <v>173</v>
      </c>
      <c r="K998" s="9" t="s">
        <v>40</v>
      </c>
      <c r="L998" s="9" t="s">
        <v>41</v>
      </c>
      <c r="M998" s="9" t="s">
        <v>232</v>
      </c>
      <c r="N998" s="9" t="s">
        <v>233</v>
      </c>
      <c r="O998" s="9" t="s">
        <v>4873</v>
      </c>
      <c r="P998" s="9" t="s">
        <v>45</v>
      </c>
      <c r="Q998" s="9" t="s">
        <v>235</v>
      </c>
      <c r="R998" s="9" t="s">
        <v>45</v>
      </c>
      <c r="S998" s="9" t="s">
        <v>5277</v>
      </c>
      <c r="T998" s="9" t="s">
        <v>2499</v>
      </c>
      <c r="U998" s="9" t="s">
        <v>1373</v>
      </c>
      <c r="V998" s="9" t="s">
        <v>5283</v>
      </c>
      <c r="W998" s="9" t="s">
        <v>51</v>
      </c>
      <c r="X998" s="9" t="s">
        <v>52</v>
      </c>
      <c r="Y998" s="9" t="s">
        <v>207</v>
      </c>
      <c r="Z998" s="9" t="s">
        <v>54</v>
      </c>
      <c r="AA998" s="9" t="s">
        <v>55</v>
      </c>
      <c r="AB998" s="9" t="s">
        <v>5248</v>
      </c>
      <c r="AC998" s="12">
        <v>0</v>
      </c>
      <c r="AD998" s="6"/>
      <c r="AE998" s="10" t="str" cm="1">
        <f t="array" aca="1" ref="AE998" ca="1">IFERROR(_xlfn.XLOOKUP(MID(CELL("filename",$A$1),FIND("]",CELL("filename",$A$1))+1,255)&amp;"|"&amp;$C998,Fonte_OM_Objeto!$G:$G,Fonte_OM_Objeto!$J:$J),"")</f>
        <v/>
      </c>
      <c r="AF998" s="10" t="str" cm="1">
        <f t="array" aca="1" ref="AF998" ca="1">IFERROR(_xlfn.XLOOKUP(MID(CELL("filename",$A$1),FIND("]",CELL("filename",$A$1))+1,255)&amp;"|"&amp;$C998,Fonte_OM_Objeto!$G:$G,Fonte_OM_Objeto!$K:$K),"")</f>
        <v/>
      </c>
    </row>
    <row r="999" spans="1:32" s="1" customFormat="1" ht="19.7" customHeight="1" x14ac:dyDescent="0.2">
      <c r="A999" s="9" t="s">
        <v>30</v>
      </c>
      <c r="B999" s="9" t="s">
        <v>31</v>
      </c>
      <c r="C999" s="9" t="s">
        <v>5476</v>
      </c>
      <c r="D999" s="9" t="s">
        <v>33</v>
      </c>
      <c r="E999" s="9"/>
      <c r="F999" s="9" t="s">
        <v>4283</v>
      </c>
      <c r="G999" s="9" t="s">
        <v>4282</v>
      </c>
      <c r="H999" s="13" t="str">
        <f>IF($D999="BANCADA ESTADUAL (RP 7)","BANCADA ESTADUAL",IF($D999="RELATOR (RP 9)","COMISSÃO MISTA DO CONGRESSO",IFERROR(_xlfn.XLOOKUP($G999,$AH:$AH,$AI:$AI),IFERROR(_xlfn.XLOOKUP($G999,'2021'!$F:$F,'2021'!$G:$G),IFERROR(_xlfn.XLOOKUP($G999,'2022'!$G:$G,'2022'!$H:$H),IFERROR(_xlfn.XLOOKUP($G999,'2023'!$G:$G,'2023'!$H:$H),IFERROR(_xlfn.XLOOKUP($G999,'2019'!$G:$G,'2019'!$H:$H),IFERROR(_xlfn.XLOOKUP($G999,'2024'!$G:$G,'2024'!$H:$H),IFERROR(_xlfn.XLOOKUP($G999,'2025'!$G:$G,'2025'!$H:$H),IFERROR(_xlfn.XLOOKUP($G999,'2026'!$G:$G,'2026'!$H:$H),""))))))))))</f>
        <v>DEPUTADO FEDERAL</v>
      </c>
      <c r="I999" s="9" t="s">
        <v>212</v>
      </c>
      <c r="J999" s="9" t="s">
        <v>39</v>
      </c>
      <c r="K999" s="9" t="s">
        <v>40</v>
      </c>
      <c r="L999" s="9" t="s">
        <v>41</v>
      </c>
      <c r="M999" s="9" t="s">
        <v>59</v>
      </c>
      <c r="N999" s="9" t="s">
        <v>5252</v>
      </c>
      <c r="O999" s="9" t="s">
        <v>118</v>
      </c>
      <c r="P999" s="9" t="s">
        <v>45</v>
      </c>
      <c r="Q999" s="9" t="s">
        <v>46</v>
      </c>
      <c r="R999" s="9" t="s">
        <v>47</v>
      </c>
      <c r="S999" s="9" t="s">
        <v>5210</v>
      </c>
      <c r="T999" s="9" t="s">
        <v>75</v>
      </c>
      <c r="U999" s="9" t="s">
        <v>76</v>
      </c>
      <c r="V999" s="9" t="s">
        <v>75</v>
      </c>
      <c r="W999" s="9" t="s">
        <v>51</v>
      </c>
      <c r="X999" s="9" t="s">
        <v>52</v>
      </c>
      <c r="Y999" s="9" t="s">
        <v>53</v>
      </c>
      <c r="Z999" s="9" t="s">
        <v>5207</v>
      </c>
      <c r="AA999" s="9" t="s">
        <v>55</v>
      </c>
      <c r="AB999" s="9" t="s">
        <v>5248</v>
      </c>
      <c r="AC999" s="12">
        <v>540000</v>
      </c>
      <c r="AD999" s="6"/>
      <c r="AE999" s="10" t="str" cm="1">
        <f t="array" aca="1" ref="AE999" ca="1">IFERROR(_xlfn.XLOOKUP(MID(CELL("filename",$A$1),FIND("]",CELL("filename",$A$1))+1,255)&amp;"|"&amp;$C999,Fonte_OM_Objeto!$G:$G,Fonte_OM_Objeto!$J:$J),"")</f>
        <v/>
      </c>
      <c r="AF999" s="10" t="str" cm="1">
        <f t="array" aca="1" ref="AF999" ca="1">IFERROR(_xlfn.XLOOKUP(MID(CELL("filename",$A$1),FIND("]",CELL("filename",$A$1))+1,255)&amp;"|"&amp;$C999,Fonte_OM_Objeto!$G:$G,Fonte_OM_Objeto!$K:$K),"")</f>
        <v/>
      </c>
    </row>
    <row r="1000" spans="1:32" s="1" customFormat="1" ht="19.7" customHeight="1" x14ac:dyDescent="0.2">
      <c r="A1000" s="9" t="s">
        <v>30</v>
      </c>
      <c r="B1000" s="9" t="s">
        <v>31</v>
      </c>
      <c r="C1000" s="9" t="s">
        <v>5475</v>
      </c>
      <c r="D1000" s="9" t="s">
        <v>33</v>
      </c>
      <c r="E1000" s="9"/>
      <c r="F1000" s="9" t="s">
        <v>5474</v>
      </c>
      <c r="G1000" s="9" t="s">
        <v>5473</v>
      </c>
      <c r="H1000" s="13" t="str">
        <f>IF($D1000="BANCADA ESTADUAL (RP 7)","BANCADA ESTADUAL",IF($D1000="RELATOR (RP 9)","COMISSÃO MISTA DO CONGRESSO",IFERROR(_xlfn.XLOOKUP($G1000,$AH:$AH,$AI:$AI),IFERROR(_xlfn.XLOOKUP($G1000,'2021'!$F:$F,'2021'!$G:$G),IFERROR(_xlfn.XLOOKUP($G1000,'2022'!$G:$G,'2022'!$H:$H),IFERROR(_xlfn.XLOOKUP($G1000,'2023'!$G:$G,'2023'!$H:$H),IFERROR(_xlfn.XLOOKUP($G1000,'2019'!$G:$G,'2019'!$H:$H),IFERROR(_xlfn.XLOOKUP($G1000,'2024'!$G:$G,'2024'!$H:$H),IFERROR(_xlfn.XLOOKUP($G1000,'2025'!$G:$G,'2025'!$H:$H),IFERROR(_xlfn.XLOOKUP($G1000,'2026'!$G:$G,'2026'!$H:$H),""))))))))))</f>
        <v/>
      </c>
      <c r="I1000" s="9" t="s">
        <v>150</v>
      </c>
      <c r="J1000" s="9" t="s">
        <v>151</v>
      </c>
      <c r="K1000" s="9" t="s">
        <v>40</v>
      </c>
      <c r="L1000" s="9" t="s">
        <v>41</v>
      </c>
      <c r="M1000" s="9" t="s">
        <v>42</v>
      </c>
      <c r="N1000" s="9" t="s">
        <v>5257</v>
      </c>
      <c r="O1000" s="9" t="s">
        <v>118</v>
      </c>
      <c r="P1000" s="9" t="s">
        <v>45</v>
      </c>
      <c r="Q1000" s="9" t="s">
        <v>46</v>
      </c>
      <c r="R1000" s="9" t="s">
        <v>47</v>
      </c>
      <c r="S1000" s="9" t="s">
        <v>5210</v>
      </c>
      <c r="T1000" s="9" t="s">
        <v>75</v>
      </c>
      <c r="U1000" s="9" t="s">
        <v>76</v>
      </c>
      <c r="V1000" s="9" t="s">
        <v>75</v>
      </c>
      <c r="W1000" s="9" t="s">
        <v>51</v>
      </c>
      <c r="X1000" s="9" t="s">
        <v>102</v>
      </c>
      <c r="Y1000" s="9" t="s">
        <v>53</v>
      </c>
      <c r="Z1000" s="9" t="s">
        <v>5207</v>
      </c>
      <c r="AA1000" s="9" t="s">
        <v>55</v>
      </c>
      <c r="AB1000" s="9" t="s">
        <v>5248</v>
      </c>
      <c r="AC1000" s="12">
        <v>60000</v>
      </c>
      <c r="AD1000" s="6"/>
      <c r="AE1000" s="10" t="str" cm="1">
        <f t="array" aca="1" ref="AE1000" ca="1">IFERROR(_xlfn.XLOOKUP(MID(CELL("filename",$A$1),FIND("]",CELL("filename",$A$1))+1,255)&amp;"|"&amp;$C1000,Fonte_OM_Objeto!$G:$G,Fonte_OM_Objeto!$J:$J),"")</f>
        <v>16ª Cia de Polícia do Exército</v>
      </c>
      <c r="AF1000" s="10" t="str" cm="1">
        <f t="array" aca="1" ref="AF1000" ca="1">IFERROR(_xlfn.XLOOKUP(MID(CELL("filename",$A$1),FIND("]",CELL("filename",$A$1))+1,255)&amp;"|"&amp;$C1000,Fonte_OM_Objeto!$G:$G,Fonte_OM_Objeto!$K:$K),"")</f>
        <v>Aquisição de Material de Vigilância, Segurança, Perícia e para Deslocamentos do Serviço de Perícia Criminal.</v>
      </c>
    </row>
    <row r="1001" spans="1:32" s="1" customFormat="1" ht="19.7" customHeight="1" x14ac:dyDescent="0.2">
      <c r="A1001" s="9" t="s">
        <v>30</v>
      </c>
      <c r="B1001" s="9" t="s">
        <v>31</v>
      </c>
      <c r="C1001" s="9" t="s">
        <v>5475</v>
      </c>
      <c r="D1001" s="9" t="s">
        <v>33</v>
      </c>
      <c r="E1001" s="9"/>
      <c r="F1001" s="9" t="s">
        <v>5474</v>
      </c>
      <c r="G1001" s="9" t="s">
        <v>5473</v>
      </c>
      <c r="H1001" s="13" t="str">
        <f>IF($D1001="BANCADA ESTADUAL (RP 7)","BANCADA ESTADUAL",IF($D1001="RELATOR (RP 9)","COMISSÃO MISTA DO CONGRESSO",IFERROR(_xlfn.XLOOKUP($G1001,$AH:$AH,$AI:$AI),IFERROR(_xlfn.XLOOKUP($G1001,'2021'!$F:$F,'2021'!$G:$G),IFERROR(_xlfn.XLOOKUP($G1001,'2022'!$G:$G,'2022'!$H:$H),IFERROR(_xlfn.XLOOKUP($G1001,'2023'!$G:$G,'2023'!$H:$H),IFERROR(_xlfn.XLOOKUP($G1001,'2019'!$G:$G,'2019'!$H:$H),IFERROR(_xlfn.XLOOKUP($G1001,'2024'!$G:$G,'2024'!$H:$H),IFERROR(_xlfn.XLOOKUP($G1001,'2025'!$G:$G,'2025'!$H:$H),IFERROR(_xlfn.XLOOKUP($G1001,'2026'!$G:$G,'2026'!$H:$H),""))))))))))</f>
        <v/>
      </c>
      <c r="I1001" s="9" t="s">
        <v>150</v>
      </c>
      <c r="J1001" s="9" t="s">
        <v>151</v>
      </c>
      <c r="K1001" s="9" t="s">
        <v>40</v>
      </c>
      <c r="L1001" s="9" t="s">
        <v>41</v>
      </c>
      <c r="M1001" s="9" t="s">
        <v>42</v>
      </c>
      <c r="N1001" s="9" t="s">
        <v>5257</v>
      </c>
      <c r="O1001" s="9" t="s">
        <v>118</v>
      </c>
      <c r="P1001" s="9" t="s">
        <v>45</v>
      </c>
      <c r="Q1001" s="9" t="s">
        <v>46</v>
      </c>
      <c r="R1001" s="9" t="s">
        <v>47</v>
      </c>
      <c r="S1001" s="9" t="s">
        <v>5210</v>
      </c>
      <c r="T1001" s="9" t="s">
        <v>75</v>
      </c>
      <c r="U1001" s="9" t="s">
        <v>76</v>
      </c>
      <c r="V1001" s="9" t="s">
        <v>75</v>
      </c>
      <c r="W1001" s="9" t="s">
        <v>51</v>
      </c>
      <c r="X1001" s="9" t="s">
        <v>52</v>
      </c>
      <c r="Y1001" s="9" t="s">
        <v>53</v>
      </c>
      <c r="Z1001" s="9" t="s">
        <v>5207</v>
      </c>
      <c r="AA1001" s="9" t="s">
        <v>55</v>
      </c>
      <c r="AB1001" s="9" t="s">
        <v>5248</v>
      </c>
      <c r="AC1001" s="12">
        <v>40000</v>
      </c>
      <c r="AD1001" s="6"/>
      <c r="AE1001" s="10" t="str" cm="1">
        <f t="array" aca="1" ref="AE1001" ca="1">IFERROR(_xlfn.XLOOKUP(MID(CELL("filename",$A$1),FIND("]",CELL("filename",$A$1))+1,255)&amp;"|"&amp;$C1001,Fonte_OM_Objeto!$G:$G,Fonte_OM_Objeto!$J:$J),"")</f>
        <v>16ª Cia de Polícia do Exército</v>
      </c>
      <c r="AF1001" s="10" t="str" cm="1">
        <f t="array" aca="1" ref="AF1001" ca="1">IFERROR(_xlfn.XLOOKUP(MID(CELL("filename",$A$1),FIND("]",CELL("filename",$A$1))+1,255)&amp;"|"&amp;$C1001,Fonte_OM_Objeto!$G:$G,Fonte_OM_Objeto!$K:$K),"")</f>
        <v>Aquisição de Material de Vigilância, Segurança, Perícia e para Deslocamentos do Serviço de Perícia Criminal.</v>
      </c>
    </row>
    <row r="1002" spans="1:32" s="1" customFormat="1" ht="19.7" customHeight="1" x14ac:dyDescent="0.2">
      <c r="A1002" s="9" t="s">
        <v>30</v>
      </c>
      <c r="B1002" s="9" t="s">
        <v>31</v>
      </c>
      <c r="C1002" s="9" t="s">
        <v>5472</v>
      </c>
      <c r="D1002" s="9" t="s">
        <v>33</v>
      </c>
      <c r="E1002" s="9"/>
      <c r="F1002" s="9" t="s">
        <v>748</v>
      </c>
      <c r="G1002" s="9" t="s">
        <v>749</v>
      </c>
      <c r="H1002" s="13" t="str">
        <f>IF($D1002="BANCADA ESTADUAL (RP 7)","BANCADA ESTADUAL",IF($D1002="RELATOR (RP 9)","COMISSÃO MISTA DO CONGRESSO",IFERROR(_xlfn.XLOOKUP($G1002,$AH:$AH,$AI:$AI),IFERROR(_xlfn.XLOOKUP($G1002,'2021'!$F:$F,'2021'!$G:$G),IFERROR(_xlfn.XLOOKUP($G1002,'2022'!$G:$G,'2022'!$H:$H),IFERROR(_xlfn.XLOOKUP($G1002,'2023'!$G:$G,'2023'!$H:$H),IFERROR(_xlfn.XLOOKUP($G1002,'2019'!$G:$G,'2019'!$H:$H),IFERROR(_xlfn.XLOOKUP($G1002,'2024'!$G:$G,'2024'!$H:$H),IFERROR(_xlfn.XLOOKUP($G1002,'2025'!$G:$G,'2025'!$H:$H),IFERROR(_xlfn.XLOOKUP($G1002,'2026'!$G:$G,'2026'!$H:$H),""))))))))))</f>
        <v>DEPUTADO FEDERAL</v>
      </c>
      <c r="I1002" s="9" t="s">
        <v>190</v>
      </c>
      <c r="J1002" s="9" t="s">
        <v>39</v>
      </c>
      <c r="K1002" s="9" t="s">
        <v>40</v>
      </c>
      <c r="L1002" s="9" t="s">
        <v>41</v>
      </c>
      <c r="M1002" s="9" t="s">
        <v>232</v>
      </c>
      <c r="N1002" s="9" t="s">
        <v>233</v>
      </c>
      <c r="O1002" s="9" t="s">
        <v>5471</v>
      </c>
      <c r="P1002" s="9" t="s">
        <v>45</v>
      </c>
      <c r="Q1002" s="9" t="s">
        <v>235</v>
      </c>
      <c r="R1002" s="9" t="s">
        <v>45</v>
      </c>
      <c r="S1002" s="9" t="s">
        <v>5277</v>
      </c>
      <c r="T1002" s="9" t="s">
        <v>2645</v>
      </c>
      <c r="U1002" s="9" t="s">
        <v>190</v>
      </c>
      <c r="V1002" s="9" t="s">
        <v>5470</v>
      </c>
      <c r="W1002" s="9" t="s">
        <v>51</v>
      </c>
      <c r="X1002" s="9" t="s">
        <v>52</v>
      </c>
      <c r="Y1002" s="9" t="s">
        <v>5275</v>
      </c>
      <c r="Z1002" s="9" t="s">
        <v>54</v>
      </c>
      <c r="AA1002" s="9" t="s">
        <v>55</v>
      </c>
      <c r="AB1002" s="9" t="s">
        <v>5248</v>
      </c>
      <c r="AC1002" s="12">
        <v>3840000</v>
      </c>
      <c r="AD1002" s="6"/>
      <c r="AE1002" s="10" t="str" cm="1">
        <f t="array" aca="1" ref="AE1002" ca="1">IFERROR(_xlfn.XLOOKUP(MID(CELL("filename",$A$1),FIND("]",CELL("filename",$A$1))+1,255)&amp;"|"&amp;$C1002,Fonte_OM_Objeto!$G:$G,Fonte_OM_Objeto!$J:$J),"")</f>
        <v/>
      </c>
      <c r="AF1002" s="10" t="str" cm="1">
        <f t="array" aca="1" ref="AF1002" ca="1">IFERROR(_xlfn.XLOOKUP(MID(CELL("filename",$A$1),FIND("]",CELL("filename",$A$1))+1,255)&amp;"|"&amp;$C1002,Fonte_OM_Objeto!$G:$G,Fonte_OM_Objeto!$K:$K),"")</f>
        <v/>
      </c>
    </row>
    <row r="1003" spans="1:32" s="1" customFormat="1" ht="19.7" customHeight="1" x14ac:dyDescent="0.2">
      <c r="A1003" s="9" t="s">
        <v>30</v>
      </c>
      <c r="B1003" s="9" t="s">
        <v>31</v>
      </c>
      <c r="C1003" s="9" t="s">
        <v>5472</v>
      </c>
      <c r="D1003" s="9" t="s">
        <v>33</v>
      </c>
      <c r="E1003" s="9"/>
      <c r="F1003" s="9" t="s">
        <v>748</v>
      </c>
      <c r="G1003" s="9" t="s">
        <v>749</v>
      </c>
      <c r="H1003" s="13" t="str">
        <f>IF($D1003="BANCADA ESTADUAL (RP 7)","BANCADA ESTADUAL",IF($D1003="RELATOR (RP 9)","COMISSÃO MISTA DO CONGRESSO",IFERROR(_xlfn.XLOOKUP($G1003,$AH:$AH,$AI:$AI),IFERROR(_xlfn.XLOOKUP($G1003,'2021'!$F:$F,'2021'!$G:$G),IFERROR(_xlfn.XLOOKUP($G1003,'2022'!$G:$G,'2022'!$H:$H),IFERROR(_xlfn.XLOOKUP($G1003,'2023'!$G:$G,'2023'!$H:$H),IFERROR(_xlfn.XLOOKUP($G1003,'2019'!$G:$G,'2019'!$H:$H),IFERROR(_xlfn.XLOOKUP($G1003,'2024'!$G:$G,'2024'!$H:$H),IFERROR(_xlfn.XLOOKUP($G1003,'2025'!$G:$G,'2025'!$H:$H),IFERROR(_xlfn.XLOOKUP($G1003,'2026'!$G:$G,'2026'!$H:$H),""))))))))))</f>
        <v>DEPUTADO FEDERAL</v>
      </c>
      <c r="I1003" s="9" t="s">
        <v>190</v>
      </c>
      <c r="J1003" s="9" t="s">
        <v>39</v>
      </c>
      <c r="K1003" s="9" t="s">
        <v>40</v>
      </c>
      <c r="L1003" s="9" t="s">
        <v>41</v>
      </c>
      <c r="M1003" s="9" t="s">
        <v>232</v>
      </c>
      <c r="N1003" s="9" t="s">
        <v>233</v>
      </c>
      <c r="O1003" s="9" t="s">
        <v>5471</v>
      </c>
      <c r="P1003" s="9" t="s">
        <v>45</v>
      </c>
      <c r="Q1003" s="9" t="s">
        <v>235</v>
      </c>
      <c r="R1003" s="9" t="s">
        <v>45</v>
      </c>
      <c r="S1003" s="9" t="s">
        <v>5277</v>
      </c>
      <c r="T1003" s="9" t="s">
        <v>2645</v>
      </c>
      <c r="U1003" s="9" t="s">
        <v>190</v>
      </c>
      <c r="V1003" s="9" t="s">
        <v>5470</v>
      </c>
      <c r="W1003" s="9" t="s">
        <v>51</v>
      </c>
      <c r="X1003" s="9" t="s">
        <v>52</v>
      </c>
      <c r="Y1003" s="9" t="s">
        <v>53</v>
      </c>
      <c r="Z1003" s="9" t="s">
        <v>54</v>
      </c>
      <c r="AA1003" s="9" t="s">
        <v>55</v>
      </c>
      <c r="AB1003" s="9" t="s">
        <v>5248</v>
      </c>
      <c r="AC1003" s="12">
        <v>160000</v>
      </c>
      <c r="AD1003" s="6"/>
      <c r="AE1003" s="10" t="str" cm="1">
        <f t="array" aca="1" ref="AE1003" ca="1">IFERROR(_xlfn.XLOOKUP(MID(CELL("filename",$A$1),FIND("]",CELL("filename",$A$1))+1,255)&amp;"|"&amp;$C1003,Fonte_OM_Objeto!$G:$G,Fonte_OM_Objeto!$J:$J),"")</f>
        <v/>
      </c>
      <c r="AF1003" s="10" t="str" cm="1">
        <f t="array" aca="1" ref="AF1003" ca="1">IFERROR(_xlfn.XLOOKUP(MID(CELL("filename",$A$1),FIND("]",CELL("filename",$A$1))+1,255)&amp;"|"&amp;$C1003,Fonte_OM_Objeto!$G:$G,Fonte_OM_Objeto!$K:$K),"")</f>
        <v/>
      </c>
    </row>
    <row r="1004" spans="1:32" s="1" customFormat="1" ht="19.7" customHeight="1" x14ac:dyDescent="0.2">
      <c r="A1004" s="9" t="s">
        <v>30</v>
      </c>
      <c r="B1004" s="9" t="s">
        <v>31</v>
      </c>
      <c r="C1004" s="9" t="s">
        <v>5472</v>
      </c>
      <c r="D1004" s="9" t="s">
        <v>33</v>
      </c>
      <c r="E1004" s="9"/>
      <c r="F1004" s="9" t="s">
        <v>748</v>
      </c>
      <c r="G1004" s="9" t="s">
        <v>749</v>
      </c>
      <c r="H1004" s="13" t="str">
        <f>IF($D1004="BANCADA ESTADUAL (RP 7)","BANCADA ESTADUAL",IF($D1004="RELATOR (RP 9)","COMISSÃO MISTA DO CONGRESSO",IFERROR(_xlfn.XLOOKUP($G1004,$AH:$AH,$AI:$AI),IFERROR(_xlfn.XLOOKUP($G1004,'2021'!$F:$F,'2021'!$G:$G),IFERROR(_xlfn.XLOOKUP($G1004,'2022'!$G:$G,'2022'!$H:$H),IFERROR(_xlfn.XLOOKUP($G1004,'2023'!$G:$G,'2023'!$H:$H),IFERROR(_xlfn.XLOOKUP($G1004,'2019'!$G:$G,'2019'!$H:$H),IFERROR(_xlfn.XLOOKUP($G1004,'2024'!$G:$G,'2024'!$H:$H),IFERROR(_xlfn.XLOOKUP($G1004,'2025'!$G:$G,'2025'!$H:$H),IFERROR(_xlfn.XLOOKUP($G1004,'2026'!$G:$G,'2026'!$H:$H),""))))))))))</f>
        <v>DEPUTADO FEDERAL</v>
      </c>
      <c r="I1004" s="9" t="s">
        <v>190</v>
      </c>
      <c r="J1004" s="9" t="s">
        <v>39</v>
      </c>
      <c r="K1004" s="9" t="s">
        <v>40</v>
      </c>
      <c r="L1004" s="9" t="s">
        <v>41</v>
      </c>
      <c r="M1004" s="9" t="s">
        <v>232</v>
      </c>
      <c r="N1004" s="9" t="s">
        <v>233</v>
      </c>
      <c r="O1004" s="9" t="s">
        <v>5471</v>
      </c>
      <c r="P1004" s="9" t="s">
        <v>45</v>
      </c>
      <c r="Q1004" s="9" t="s">
        <v>235</v>
      </c>
      <c r="R1004" s="9" t="s">
        <v>45</v>
      </c>
      <c r="S1004" s="9" t="s">
        <v>5277</v>
      </c>
      <c r="T1004" s="9" t="s">
        <v>2645</v>
      </c>
      <c r="U1004" s="9" t="s">
        <v>190</v>
      </c>
      <c r="V1004" s="9" t="s">
        <v>5470</v>
      </c>
      <c r="W1004" s="9" t="s">
        <v>51</v>
      </c>
      <c r="X1004" s="9" t="s">
        <v>52</v>
      </c>
      <c r="Y1004" s="9" t="s">
        <v>207</v>
      </c>
      <c r="Z1004" s="9" t="s">
        <v>54</v>
      </c>
      <c r="AA1004" s="9" t="s">
        <v>55</v>
      </c>
      <c r="AB1004" s="9" t="s">
        <v>5248</v>
      </c>
      <c r="AC1004" s="12">
        <v>0</v>
      </c>
      <c r="AD1004" s="6"/>
      <c r="AE1004" s="10" t="str" cm="1">
        <f t="array" aca="1" ref="AE1004" ca="1">IFERROR(_xlfn.XLOOKUP(MID(CELL("filename",$A$1),FIND("]",CELL("filename",$A$1))+1,255)&amp;"|"&amp;$C1004,Fonte_OM_Objeto!$G:$G,Fonte_OM_Objeto!$J:$J),"")</f>
        <v/>
      </c>
      <c r="AF1004" s="10" t="str" cm="1">
        <f t="array" aca="1" ref="AF1004" ca="1">IFERROR(_xlfn.XLOOKUP(MID(CELL("filename",$A$1),FIND("]",CELL("filename",$A$1))+1,255)&amp;"|"&amp;$C1004,Fonte_OM_Objeto!$G:$G,Fonte_OM_Objeto!$K:$K),"")</f>
        <v/>
      </c>
    </row>
    <row r="1005" spans="1:32" s="1" customFormat="1" ht="19.7" customHeight="1" x14ac:dyDescent="0.2">
      <c r="A1005" s="9" t="s">
        <v>30</v>
      </c>
      <c r="B1005" s="9" t="s">
        <v>31</v>
      </c>
      <c r="C1005" s="9" t="s">
        <v>5469</v>
      </c>
      <c r="D1005" s="9" t="s">
        <v>33</v>
      </c>
      <c r="E1005" s="9"/>
      <c r="F1005" s="9" t="s">
        <v>2757</v>
      </c>
      <c r="G1005" s="9" t="s">
        <v>2756</v>
      </c>
      <c r="H1005" s="13" t="str">
        <f>IF($D1005="BANCADA ESTADUAL (RP 7)","BANCADA ESTADUAL",IF($D1005="RELATOR (RP 9)","COMISSÃO MISTA DO CONGRESSO",IFERROR(_xlfn.XLOOKUP($G1005,$AH:$AH,$AI:$AI),IFERROR(_xlfn.XLOOKUP($G1005,'2021'!$F:$F,'2021'!$G:$G),IFERROR(_xlfn.XLOOKUP($G1005,'2022'!$G:$G,'2022'!$H:$H),IFERROR(_xlfn.XLOOKUP($G1005,'2023'!$G:$G,'2023'!$H:$H),IFERROR(_xlfn.XLOOKUP($G1005,'2019'!$G:$G,'2019'!$H:$H),IFERROR(_xlfn.XLOOKUP($G1005,'2024'!$G:$G,'2024'!$H:$H),IFERROR(_xlfn.XLOOKUP($G1005,'2025'!$G:$G,'2025'!$H:$H),IFERROR(_xlfn.XLOOKUP($G1005,'2026'!$G:$G,'2026'!$H:$H),""))))))))))</f>
        <v>DEPUTADO FEDERAL</v>
      </c>
      <c r="I1005" s="9" t="s">
        <v>451</v>
      </c>
      <c r="J1005" s="9" t="s">
        <v>2755</v>
      </c>
      <c r="K1005" s="9" t="s">
        <v>40</v>
      </c>
      <c r="L1005" s="9" t="s">
        <v>41</v>
      </c>
      <c r="M1005" s="9" t="s">
        <v>59</v>
      </c>
      <c r="N1005" s="9" t="s">
        <v>5252</v>
      </c>
      <c r="O1005" s="9" t="s">
        <v>4871</v>
      </c>
      <c r="P1005" s="9" t="s">
        <v>45</v>
      </c>
      <c r="Q1005" s="9" t="s">
        <v>62</v>
      </c>
      <c r="R1005" s="9" t="s">
        <v>45</v>
      </c>
      <c r="S1005" s="9" t="s">
        <v>5218</v>
      </c>
      <c r="T1005" s="9" t="s">
        <v>554</v>
      </c>
      <c r="U1005" s="9" t="s">
        <v>451</v>
      </c>
      <c r="V1005" s="9" t="s">
        <v>5212</v>
      </c>
      <c r="W1005" s="9" t="s">
        <v>51</v>
      </c>
      <c r="X1005" s="9" t="s">
        <v>52</v>
      </c>
      <c r="Y1005" s="9" t="s">
        <v>53</v>
      </c>
      <c r="Z1005" s="9" t="s">
        <v>54</v>
      </c>
      <c r="AA1005" s="9" t="s">
        <v>55</v>
      </c>
      <c r="AB1005" s="9" t="s">
        <v>5248</v>
      </c>
      <c r="AC1005" s="12">
        <v>350000</v>
      </c>
      <c r="AD1005" s="6"/>
      <c r="AE1005" s="10" t="str" cm="1">
        <f t="array" aca="1" ref="AE1005" ca="1">IFERROR(_xlfn.XLOOKUP(MID(CELL("filename",$A$1),FIND("]",CELL("filename",$A$1))+1,255)&amp;"|"&amp;$C1005,Fonte_OM_Objeto!$G:$G,Fonte_OM_Objeto!$J:$J),"")</f>
        <v/>
      </c>
      <c r="AF1005" s="10" t="str" cm="1">
        <f t="array" aca="1" ref="AF1005" ca="1">IFERROR(_xlfn.XLOOKUP(MID(CELL("filename",$A$1),FIND("]",CELL("filename",$A$1))+1,255)&amp;"|"&amp;$C1005,Fonte_OM_Objeto!$G:$G,Fonte_OM_Objeto!$K:$K),"")</f>
        <v/>
      </c>
    </row>
    <row r="1006" spans="1:32" s="1" customFormat="1" ht="19.7" customHeight="1" x14ac:dyDescent="0.2">
      <c r="A1006" s="9" t="s">
        <v>30</v>
      </c>
      <c r="B1006" s="9" t="s">
        <v>31</v>
      </c>
      <c r="C1006" s="9" t="s">
        <v>5468</v>
      </c>
      <c r="D1006" s="9" t="s">
        <v>33</v>
      </c>
      <c r="E1006" s="9"/>
      <c r="F1006" s="9" t="s">
        <v>5467</v>
      </c>
      <c r="G1006" s="9" t="s">
        <v>5466</v>
      </c>
      <c r="H1006" s="13" t="str">
        <f>IF($D1006="BANCADA ESTADUAL (RP 7)","BANCADA ESTADUAL",IF($D1006="RELATOR (RP 9)","COMISSÃO MISTA DO CONGRESSO",IFERROR(_xlfn.XLOOKUP($G1006,$AH:$AH,$AI:$AI),IFERROR(_xlfn.XLOOKUP($G1006,'2021'!$F:$F,'2021'!$G:$G),IFERROR(_xlfn.XLOOKUP($G1006,'2022'!$G:$G,'2022'!$H:$H),IFERROR(_xlfn.XLOOKUP($G1006,'2023'!$G:$G,'2023'!$H:$H),IFERROR(_xlfn.XLOOKUP($G1006,'2019'!$G:$G,'2019'!$H:$H),IFERROR(_xlfn.XLOOKUP($G1006,'2024'!$G:$G,'2024'!$H:$H),IFERROR(_xlfn.XLOOKUP($G1006,'2025'!$G:$G,'2025'!$H:$H),IFERROR(_xlfn.XLOOKUP($G1006,'2026'!$G:$G,'2026'!$H:$H),""))))))))))</f>
        <v/>
      </c>
      <c r="I1006" s="9" t="s">
        <v>129</v>
      </c>
      <c r="J1006" s="9" t="s">
        <v>5465</v>
      </c>
      <c r="K1006" s="9" t="s">
        <v>40</v>
      </c>
      <c r="L1006" s="9" t="s">
        <v>41</v>
      </c>
      <c r="M1006" s="9" t="s">
        <v>42</v>
      </c>
      <c r="N1006" s="9" t="s">
        <v>5257</v>
      </c>
      <c r="O1006" s="9" t="s">
        <v>5464</v>
      </c>
      <c r="P1006" s="9" t="s">
        <v>45</v>
      </c>
      <c r="Q1006" s="9" t="s">
        <v>84</v>
      </c>
      <c r="R1006" s="9" t="s">
        <v>45</v>
      </c>
      <c r="S1006" s="9" t="s">
        <v>5223</v>
      </c>
      <c r="T1006" s="9" t="s">
        <v>500</v>
      </c>
      <c r="U1006" s="9" t="s">
        <v>129</v>
      </c>
      <c r="V1006" s="9" t="s">
        <v>5262</v>
      </c>
      <c r="W1006" s="9" t="s">
        <v>51</v>
      </c>
      <c r="X1006" s="9" t="s">
        <v>52</v>
      </c>
      <c r="Y1006" s="9" t="s">
        <v>53</v>
      </c>
      <c r="Z1006" s="9" t="s">
        <v>54</v>
      </c>
      <c r="AA1006" s="9" t="s">
        <v>55</v>
      </c>
      <c r="AB1006" s="9" t="s">
        <v>5248</v>
      </c>
      <c r="AC1006" s="12">
        <v>300000</v>
      </c>
      <c r="AD1006" s="6"/>
      <c r="AE1006" s="10" t="str" cm="1">
        <f t="array" aca="1" ref="AE1006" ca="1">IFERROR(_xlfn.XLOOKUP(MID(CELL("filename",$A$1),FIND("]",CELL("filename",$A$1))+1,255)&amp;"|"&amp;$C1006,Fonte_OM_Objeto!$G:$G,Fonte_OM_Objeto!$J:$J),"")</f>
        <v>EME</v>
      </c>
      <c r="AF1006" s="10" t="str" cm="1">
        <f t="array" aca="1" ref="AF1006" ca="1">IFERROR(_xlfn.XLOOKUP(MID(CELL("filename",$A$1),FIND("]",CELL("filename",$A$1))+1,255)&amp;"|"&amp;$C1006,Fonte_OM_Objeto!$G:$G,Fonte_OM_Objeto!$K:$K),"")</f>
        <v>Implantação do Sistema Integrado de Monitoramento de Fronteiras - SISFRON.</v>
      </c>
    </row>
    <row r="1007" spans="1:32" s="1" customFormat="1" ht="19.7" customHeight="1" x14ac:dyDescent="0.2">
      <c r="A1007" s="9" t="s">
        <v>30</v>
      </c>
      <c r="B1007" s="9" t="s">
        <v>31</v>
      </c>
      <c r="C1007" s="9" t="s">
        <v>5463</v>
      </c>
      <c r="D1007" s="9" t="s">
        <v>33</v>
      </c>
      <c r="E1007" s="9"/>
      <c r="F1007" s="9" t="s">
        <v>5460</v>
      </c>
      <c r="G1007" s="9" t="s">
        <v>5459</v>
      </c>
      <c r="H1007" s="13" t="str">
        <f>IF($D1007="BANCADA ESTADUAL (RP 7)","BANCADA ESTADUAL",IF($D1007="RELATOR (RP 9)","COMISSÃO MISTA DO CONGRESSO",IFERROR(_xlfn.XLOOKUP($G1007,$AH:$AH,$AI:$AI),IFERROR(_xlfn.XLOOKUP($G1007,'2021'!$F:$F,'2021'!$G:$G),IFERROR(_xlfn.XLOOKUP($G1007,'2022'!$G:$G,'2022'!$H:$H),IFERROR(_xlfn.XLOOKUP($G1007,'2023'!$G:$G,'2023'!$H:$H),IFERROR(_xlfn.XLOOKUP($G1007,'2019'!$G:$G,'2019'!$H:$H),IFERROR(_xlfn.XLOOKUP($G1007,'2024'!$G:$G,'2024'!$H:$H),IFERROR(_xlfn.XLOOKUP($G1007,'2025'!$G:$G,'2025'!$H:$H),IFERROR(_xlfn.XLOOKUP($G1007,'2026'!$G:$G,'2026'!$H:$H),""))))))))))</f>
        <v/>
      </c>
      <c r="I1007" s="9" t="s">
        <v>362</v>
      </c>
      <c r="J1007" s="9" t="s">
        <v>379</v>
      </c>
      <c r="K1007" s="9" t="s">
        <v>40</v>
      </c>
      <c r="L1007" s="9" t="s">
        <v>41</v>
      </c>
      <c r="M1007" s="9" t="s">
        <v>42</v>
      </c>
      <c r="N1007" s="9" t="s">
        <v>5257</v>
      </c>
      <c r="O1007" s="9" t="s">
        <v>1134</v>
      </c>
      <c r="P1007" s="9" t="s">
        <v>45</v>
      </c>
      <c r="Q1007" s="9" t="s">
        <v>46</v>
      </c>
      <c r="R1007" s="9" t="s">
        <v>47</v>
      </c>
      <c r="S1007" s="9" t="s">
        <v>5210</v>
      </c>
      <c r="T1007" s="9" t="s">
        <v>1073</v>
      </c>
      <c r="U1007" s="9" t="s">
        <v>362</v>
      </c>
      <c r="V1007" s="9" t="s">
        <v>5462</v>
      </c>
      <c r="W1007" s="9" t="s">
        <v>51</v>
      </c>
      <c r="X1007" s="9" t="s">
        <v>102</v>
      </c>
      <c r="Y1007" s="9" t="s">
        <v>53</v>
      </c>
      <c r="Z1007" s="9" t="s">
        <v>5207</v>
      </c>
      <c r="AA1007" s="9" t="s">
        <v>55</v>
      </c>
      <c r="AB1007" s="9" t="s">
        <v>5248</v>
      </c>
      <c r="AC1007" s="12">
        <v>150000</v>
      </c>
      <c r="AD1007" s="6"/>
      <c r="AE1007" s="10" t="str" cm="1">
        <f t="array" aca="1" ref="AE1007" ca="1">IFERROR(_xlfn.XLOOKUP(MID(CELL("filename",$A$1),FIND("]",CELL("filename",$A$1))+1,255)&amp;"|"&amp;$C1007,Fonte_OM_Objeto!$G:$G,Fonte_OM_Objeto!$J:$J),"")</f>
        <v>59º Batalhão de Infantaria Motorizado</v>
      </c>
      <c r="AF1007" s="10" t="str" cm="1">
        <f t="array" aca="1" ref="AF1007" ca="1">IFERROR(_xlfn.XLOOKUP(MID(CELL("filename",$A$1),FIND("]",CELL("filename",$A$1))+1,255)&amp;"|"&amp;$C1007,Fonte_OM_Objeto!$G:$G,Fonte_OM_Objeto!$K:$K),"")</f>
        <v>Mnt das instalações.</v>
      </c>
    </row>
    <row r="1008" spans="1:32" s="1" customFormat="1" ht="19.7" customHeight="1" x14ac:dyDescent="0.2">
      <c r="A1008" s="9" t="s">
        <v>30</v>
      </c>
      <c r="B1008" s="9" t="s">
        <v>31</v>
      </c>
      <c r="C1008" s="9" t="s">
        <v>5461</v>
      </c>
      <c r="D1008" s="9" t="s">
        <v>33</v>
      </c>
      <c r="E1008" s="9"/>
      <c r="F1008" s="9" t="s">
        <v>5460</v>
      </c>
      <c r="G1008" s="9" t="s">
        <v>5459</v>
      </c>
      <c r="H1008" s="13" t="str">
        <f>IF($D1008="BANCADA ESTADUAL (RP 7)","BANCADA ESTADUAL",IF($D1008="RELATOR (RP 9)","COMISSÃO MISTA DO CONGRESSO",IFERROR(_xlfn.XLOOKUP($G1008,$AH:$AH,$AI:$AI),IFERROR(_xlfn.XLOOKUP($G1008,'2021'!$F:$F,'2021'!$G:$G),IFERROR(_xlfn.XLOOKUP($G1008,'2022'!$G:$G,'2022'!$H:$H),IFERROR(_xlfn.XLOOKUP($G1008,'2023'!$G:$G,'2023'!$H:$H),IFERROR(_xlfn.XLOOKUP($G1008,'2019'!$G:$G,'2019'!$H:$H),IFERROR(_xlfn.XLOOKUP($G1008,'2024'!$G:$G,'2024'!$H:$H),IFERROR(_xlfn.XLOOKUP($G1008,'2025'!$G:$G,'2025'!$H:$H),IFERROR(_xlfn.XLOOKUP($G1008,'2026'!$G:$G,'2026'!$H:$H),""))))))))))</f>
        <v/>
      </c>
      <c r="I1008" s="9" t="s">
        <v>362</v>
      </c>
      <c r="J1008" s="9" t="s">
        <v>379</v>
      </c>
      <c r="K1008" s="9" t="s">
        <v>40</v>
      </c>
      <c r="L1008" s="9" t="s">
        <v>41</v>
      </c>
      <c r="M1008" s="9" t="s">
        <v>59</v>
      </c>
      <c r="N1008" s="9" t="s">
        <v>5252</v>
      </c>
      <c r="O1008" s="9" t="s">
        <v>118</v>
      </c>
      <c r="P1008" s="9" t="s">
        <v>45</v>
      </c>
      <c r="Q1008" s="9" t="s">
        <v>46</v>
      </c>
      <c r="R1008" s="9" t="s">
        <v>47</v>
      </c>
      <c r="S1008" s="9" t="s">
        <v>5210</v>
      </c>
      <c r="T1008" s="9" t="s">
        <v>75</v>
      </c>
      <c r="U1008" s="9" t="s">
        <v>76</v>
      </c>
      <c r="V1008" s="9" t="s">
        <v>75</v>
      </c>
      <c r="W1008" s="9" t="s">
        <v>51</v>
      </c>
      <c r="X1008" s="9" t="s">
        <v>102</v>
      </c>
      <c r="Y1008" s="9" t="s">
        <v>53</v>
      </c>
      <c r="Z1008" s="9" t="s">
        <v>5207</v>
      </c>
      <c r="AA1008" s="9" t="s">
        <v>55</v>
      </c>
      <c r="AB1008" s="9" t="s">
        <v>5248</v>
      </c>
      <c r="AC1008" s="12">
        <v>150000</v>
      </c>
      <c r="AD1008" s="6"/>
      <c r="AE1008" s="10" t="str" cm="1">
        <f t="array" aca="1" ref="AE1008" ca="1">IFERROR(_xlfn.XLOOKUP(MID(CELL("filename",$A$1),FIND("]",CELL("filename",$A$1))+1,255)&amp;"|"&amp;$C1008,Fonte_OM_Objeto!$G:$G,Fonte_OM_Objeto!$J:$J),"")</f>
        <v/>
      </c>
      <c r="AF1008" s="10" t="str" cm="1">
        <f t="array" aca="1" ref="AF1008" ca="1">IFERROR(_xlfn.XLOOKUP(MID(CELL("filename",$A$1),FIND("]",CELL("filename",$A$1))+1,255)&amp;"|"&amp;$C1008,Fonte_OM_Objeto!$G:$G,Fonte_OM_Objeto!$K:$K),"")</f>
        <v/>
      </c>
    </row>
    <row r="1009" spans="1:32" s="1" customFormat="1" ht="19.7" customHeight="1" x14ac:dyDescent="0.2">
      <c r="A1009" s="9" t="s">
        <v>30</v>
      </c>
      <c r="B1009" s="9" t="s">
        <v>31</v>
      </c>
      <c r="C1009" s="9" t="s">
        <v>5458</v>
      </c>
      <c r="D1009" s="9" t="s">
        <v>33</v>
      </c>
      <c r="E1009" s="9"/>
      <c r="F1009" s="9" t="s">
        <v>5457</v>
      </c>
      <c r="G1009" s="9" t="s">
        <v>5456</v>
      </c>
      <c r="H1009" s="13" t="str">
        <f>IF($D1009="BANCADA ESTADUAL (RP 7)","BANCADA ESTADUAL",IF($D1009="RELATOR (RP 9)","COMISSÃO MISTA DO CONGRESSO",IFERROR(_xlfn.XLOOKUP($G1009,$AH:$AH,$AI:$AI),IFERROR(_xlfn.XLOOKUP($G1009,'2021'!$F:$F,'2021'!$G:$G),IFERROR(_xlfn.XLOOKUP($G1009,'2022'!$G:$G,'2022'!$H:$H),IFERROR(_xlfn.XLOOKUP($G1009,'2023'!$G:$G,'2023'!$H:$H),IFERROR(_xlfn.XLOOKUP($G1009,'2019'!$G:$G,'2019'!$H:$H),IFERROR(_xlfn.XLOOKUP($G1009,'2024'!$G:$G,'2024'!$H:$H),IFERROR(_xlfn.XLOOKUP($G1009,'2025'!$G:$G,'2025'!$H:$H),IFERROR(_xlfn.XLOOKUP($G1009,'2026'!$G:$G,'2026'!$H:$H),""))))))))))</f>
        <v/>
      </c>
      <c r="I1009" s="9" t="s">
        <v>198</v>
      </c>
      <c r="J1009" s="9" t="s">
        <v>477</v>
      </c>
      <c r="K1009" s="9" t="s">
        <v>40</v>
      </c>
      <c r="L1009" s="9" t="s">
        <v>41</v>
      </c>
      <c r="M1009" s="9" t="s">
        <v>42</v>
      </c>
      <c r="N1009" s="9" t="s">
        <v>5257</v>
      </c>
      <c r="O1009" s="9" t="s">
        <v>5455</v>
      </c>
      <c r="P1009" s="9" t="s">
        <v>45</v>
      </c>
      <c r="Q1009" s="9" t="s">
        <v>84</v>
      </c>
      <c r="R1009" s="9" t="s">
        <v>45</v>
      </c>
      <c r="S1009" s="9" t="s">
        <v>5218</v>
      </c>
      <c r="T1009" s="9" t="s">
        <v>205</v>
      </c>
      <c r="U1009" s="9" t="s">
        <v>198</v>
      </c>
      <c r="V1009" s="9" t="s">
        <v>5454</v>
      </c>
      <c r="W1009" s="9" t="s">
        <v>51</v>
      </c>
      <c r="X1009" s="9" t="s">
        <v>102</v>
      </c>
      <c r="Y1009" s="9" t="s">
        <v>53</v>
      </c>
      <c r="Z1009" s="9" t="s">
        <v>5207</v>
      </c>
      <c r="AA1009" s="9" t="s">
        <v>55</v>
      </c>
      <c r="AB1009" s="9" t="s">
        <v>5248</v>
      </c>
      <c r="AC1009" s="12">
        <v>250000</v>
      </c>
      <c r="AD1009" s="6"/>
      <c r="AE1009" s="10" t="str" cm="1">
        <f t="array" aca="1" ref="AE1009" ca="1">IFERROR(_xlfn.XLOOKUP(MID(CELL("filename",$A$1),FIND("]",CELL("filename",$A$1))+1,255)&amp;"|"&amp;$C1009,Fonte_OM_Objeto!$G:$G,Fonte_OM_Objeto!$J:$J),"")</f>
        <v>CPOR/R</v>
      </c>
      <c r="AF1009" s="10" t="str" cm="1">
        <f t="array" aca="1" ref="AF1009" ca="1">IFERROR(_xlfn.XLOOKUP(MID(CELL("filename",$A$1),FIND("]",CELL("filename",$A$1))+1,255)&amp;"|"&amp;$C1009,Fonte_OM_Objeto!$G:$G,Fonte_OM_Objeto!$K:$K),"")</f>
        <v>Mnt das instalações.</v>
      </c>
    </row>
    <row r="1010" spans="1:32" s="1" customFormat="1" ht="19.7" customHeight="1" x14ac:dyDescent="0.2">
      <c r="A1010" s="9" t="s">
        <v>30</v>
      </c>
      <c r="B1010" s="9" t="s">
        <v>31</v>
      </c>
      <c r="C1010" s="9" t="s">
        <v>5453</v>
      </c>
      <c r="D1010" s="9" t="s">
        <v>33</v>
      </c>
      <c r="E1010" s="9"/>
      <c r="F1010" s="9" t="s">
        <v>2736</v>
      </c>
      <c r="G1010" s="9" t="s">
        <v>2735</v>
      </c>
      <c r="H1010" s="13" t="str">
        <f>IF($D1010="BANCADA ESTADUAL (RP 7)","BANCADA ESTADUAL",IF($D1010="RELATOR (RP 9)","COMISSÃO MISTA DO CONGRESSO",IFERROR(_xlfn.XLOOKUP($G1010,$AH:$AH,$AI:$AI),IFERROR(_xlfn.XLOOKUP($G1010,'2021'!$F:$F,'2021'!$G:$G),IFERROR(_xlfn.XLOOKUP($G1010,'2022'!$G:$G,'2022'!$H:$H),IFERROR(_xlfn.XLOOKUP($G1010,'2023'!$G:$G,'2023'!$H:$H),IFERROR(_xlfn.XLOOKUP($G1010,'2019'!$G:$G,'2019'!$H:$H),IFERROR(_xlfn.XLOOKUP($G1010,'2024'!$G:$G,'2024'!$H:$H),IFERROR(_xlfn.XLOOKUP($G1010,'2025'!$G:$G,'2025'!$H:$H),IFERROR(_xlfn.XLOOKUP($G1010,'2026'!$G:$G,'2026'!$H:$H),""))))))))))</f>
        <v>DEPUTADO FEDERAL</v>
      </c>
      <c r="I1010" s="9" t="s">
        <v>38</v>
      </c>
      <c r="J1010" s="9" t="s">
        <v>321</v>
      </c>
      <c r="K1010" s="9" t="s">
        <v>40</v>
      </c>
      <c r="L1010" s="9" t="s">
        <v>41</v>
      </c>
      <c r="M1010" s="9" t="s">
        <v>42</v>
      </c>
      <c r="N1010" s="9" t="s">
        <v>5257</v>
      </c>
      <c r="O1010" s="9" t="s">
        <v>5452</v>
      </c>
      <c r="P1010" s="9" t="s">
        <v>45</v>
      </c>
      <c r="Q1010" s="9" t="s">
        <v>84</v>
      </c>
      <c r="R1010" s="9" t="s">
        <v>45</v>
      </c>
      <c r="S1010" s="9" t="s">
        <v>5218</v>
      </c>
      <c r="T1010" s="9" t="s">
        <v>5447</v>
      </c>
      <c r="U1010" s="9" t="s">
        <v>38</v>
      </c>
      <c r="V1010" s="9" t="s">
        <v>2733</v>
      </c>
      <c r="W1010" s="9" t="s">
        <v>51</v>
      </c>
      <c r="X1010" s="9" t="s">
        <v>52</v>
      </c>
      <c r="Y1010" s="9" t="s">
        <v>53</v>
      </c>
      <c r="Z1010" s="9" t="s">
        <v>54</v>
      </c>
      <c r="AA1010" s="9" t="s">
        <v>55</v>
      </c>
      <c r="AB1010" s="9" t="s">
        <v>5248</v>
      </c>
      <c r="AC1010" s="12">
        <v>540000</v>
      </c>
      <c r="AD1010" s="6"/>
      <c r="AE1010" s="10" t="str" cm="1">
        <f t="array" aca="1" ref="AE1010" ca="1">IFERROR(_xlfn.XLOOKUP(MID(CELL("filename",$A$1),FIND("]",CELL("filename",$A$1))+1,255)&amp;"|"&amp;$C1010,Fonte_OM_Objeto!$G:$G,Fonte_OM_Objeto!$J:$J),"")</f>
        <v>4º Batalhão de Engenharia de Construção - Barreiras - BA</v>
      </c>
      <c r="AF1010" s="10" t="str" cm="1">
        <f t="array" aca="1" ref="AF1010" ca="1">IFERROR(_xlfn.XLOOKUP(MID(CELL("filename",$A$1),FIND("]",CELL("filename",$A$1))+1,255)&amp;"|"&amp;$C1010,Fonte_OM_Objeto!$G:$G,Fonte_OM_Objeto!$K:$K),"")</f>
        <v>Construção do Espaço Cultural.</v>
      </c>
    </row>
    <row r="1011" spans="1:32" s="1" customFormat="1" ht="19.7" customHeight="1" x14ac:dyDescent="0.2">
      <c r="A1011" s="9" t="s">
        <v>30</v>
      </c>
      <c r="B1011" s="9" t="s">
        <v>31</v>
      </c>
      <c r="C1011" s="9" t="s">
        <v>5451</v>
      </c>
      <c r="D1011" s="9" t="s">
        <v>33</v>
      </c>
      <c r="E1011" s="9"/>
      <c r="F1011" s="9" t="s">
        <v>2736</v>
      </c>
      <c r="G1011" s="9" t="s">
        <v>2735</v>
      </c>
      <c r="H1011" s="13" t="str">
        <f>IF($D1011="BANCADA ESTADUAL (RP 7)","BANCADA ESTADUAL",IF($D1011="RELATOR (RP 9)","COMISSÃO MISTA DO CONGRESSO",IFERROR(_xlfn.XLOOKUP($G1011,$AH:$AH,$AI:$AI),IFERROR(_xlfn.XLOOKUP($G1011,'2021'!$F:$F,'2021'!$G:$G),IFERROR(_xlfn.XLOOKUP($G1011,'2022'!$G:$G,'2022'!$H:$H),IFERROR(_xlfn.XLOOKUP($G1011,'2023'!$G:$G,'2023'!$H:$H),IFERROR(_xlfn.XLOOKUP($G1011,'2019'!$G:$G,'2019'!$H:$H),IFERROR(_xlfn.XLOOKUP($G1011,'2024'!$G:$G,'2024'!$H:$H),IFERROR(_xlfn.XLOOKUP($G1011,'2025'!$G:$G,'2025'!$H:$H),IFERROR(_xlfn.XLOOKUP($G1011,'2026'!$G:$G,'2026'!$H:$H),""))))))))))</f>
        <v>DEPUTADO FEDERAL</v>
      </c>
      <c r="I1011" s="9" t="s">
        <v>38</v>
      </c>
      <c r="J1011" s="9" t="s">
        <v>321</v>
      </c>
      <c r="K1011" s="9" t="s">
        <v>40</v>
      </c>
      <c r="L1011" s="9" t="s">
        <v>41</v>
      </c>
      <c r="M1011" s="9" t="s">
        <v>42</v>
      </c>
      <c r="N1011" s="9" t="s">
        <v>5257</v>
      </c>
      <c r="O1011" s="9" t="s">
        <v>5450</v>
      </c>
      <c r="P1011" s="9" t="s">
        <v>45</v>
      </c>
      <c r="Q1011" s="9" t="s">
        <v>46</v>
      </c>
      <c r="R1011" s="9" t="s">
        <v>47</v>
      </c>
      <c r="S1011" s="9" t="s">
        <v>5210</v>
      </c>
      <c r="T1011" s="9" t="s">
        <v>5447</v>
      </c>
      <c r="U1011" s="9" t="s">
        <v>38</v>
      </c>
      <c r="V1011" s="9" t="s">
        <v>2733</v>
      </c>
      <c r="W1011" s="9" t="s">
        <v>51</v>
      </c>
      <c r="X1011" s="9" t="s">
        <v>52</v>
      </c>
      <c r="Y1011" s="9" t="s">
        <v>53</v>
      </c>
      <c r="Z1011" s="9" t="s">
        <v>54</v>
      </c>
      <c r="AA1011" s="9" t="s">
        <v>55</v>
      </c>
      <c r="AB1011" s="9" t="s">
        <v>5248</v>
      </c>
      <c r="AC1011" s="12">
        <v>100000</v>
      </c>
      <c r="AD1011" s="6"/>
      <c r="AE1011" s="10" t="str" cm="1">
        <f t="array" aca="1" ref="AE1011" ca="1">IFERROR(_xlfn.XLOOKUP(MID(CELL("filename",$A$1),FIND("]",CELL("filename",$A$1))+1,255)&amp;"|"&amp;$C1011,Fonte_OM_Objeto!$G:$G,Fonte_OM_Objeto!$J:$J),"")</f>
        <v>4º Batalhão de Engenharia de Construção - Barreiras - BA</v>
      </c>
      <c r="AF1011" s="10" t="str" cm="1">
        <f t="array" aca="1" ref="AF1011" ca="1">IFERROR(_xlfn.XLOOKUP(MID(CELL("filename",$A$1),FIND("]",CELL("filename",$A$1))+1,255)&amp;"|"&amp;$C1011,Fonte_OM_Objeto!$G:$G,Fonte_OM_Objeto!$K:$K),"")</f>
        <v>Aquisição de material permanente para o Espaço Cultural.</v>
      </c>
    </row>
    <row r="1012" spans="1:32" s="1" customFormat="1" ht="19.7" customHeight="1" x14ac:dyDescent="0.2">
      <c r="A1012" s="9" t="s">
        <v>30</v>
      </c>
      <c r="B1012" s="9" t="s">
        <v>31</v>
      </c>
      <c r="C1012" s="9" t="s">
        <v>5449</v>
      </c>
      <c r="D1012" s="9" t="s">
        <v>33</v>
      </c>
      <c r="E1012" s="9"/>
      <c r="F1012" s="9" t="s">
        <v>2736</v>
      </c>
      <c r="G1012" s="9" t="s">
        <v>2735</v>
      </c>
      <c r="H1012" s="13" t="str">
        <f>IF($D1012="BANCADA ESTADUAL (RP 7)","BANCADA ESTADUAL",IF($D1012="RELATOR (RP 9)","COMISSÃO MISTA DO CONGRESSO",IFERROR(_xlfn.XLOOKUP($G1012,$AH:$AH,$AI:$AI),IFERROR(_xlfn.XLOOKUP($G1012,'2021'!$F:$F,'2021'!$G:$G),IFERROR(_xlfn.XLOOKUP($G1012,'2022'!$G:$G,'2022'!$H:$H),IFERROR(_xlfn.XLOOKUP($G1012,'2023'!$G:$G,'2023'!$H:$H),IFERROR(_xlfn.XLOOKUP($G1012,'2019'!$G:$G,'2019'!$H:$H),IFERROR(_xlfn.XLOOKUP($G1012,'2024'!$G:$G,'2024'!$H:$H),IFERROR(_xlfn.XLOOKUP($G1012,'2025'!$G:$G,'2025'!$H:$H),IFERROR(_xlfn.XLOOKUP($G1012,'2026'!$G:$G,'2026'!$H:$H),""))))))))))</f>
        <v>DEPUTADO FEDERAL</v>
      </c>
      <c r="I1012" s="9" t="s">
        <v>38</v>
      </c>
      <c r="J1012" s="9" t="s">
        <v>321</v>
      </c>
      <c r="K1012" s="9" t="s">
        <v>40</v>
      </c>
      <c r="L1012" s="9" t="s">
        <v>41</v>
      </c>
      <c r="M1012" s="9" t="s">
        <v>42</v>
      </c>
      <c r="N1012" s="9" t="s">
        <v>5257</v>
      </c>
      <c r="O1012" s="9" t="s">
        <v>5448</v>
      </c>
      <c r="P1012" s="9" t="s">
        <v>45</v>
      </c>
      <c r="Q1012" s="9" t="s">
        <v>109</v>
      </c>
      <c r="R1012" s="9" t="s">
        <v>47</v>
      </c>
      <c r="S1012" s="9" t="s">
        <v>5267</v>
      </c>
      <c r="T1012" s="9" t="s">
        <v>5447</v>
      </c>
      <c r="U1012" s="9" t="s">
        <v>38</v>
      </c>
      <c r="V1012" s="9" t="s">
        <v>2733</v>
      </c>
      <c r="W1012" s="9" t="s">
        <v>111</v>
      </c>
      <c r="X1012" s="9" t="s">
        <v>52</v>
      </c>
      <c r="Y1012" s="9" t="s">
        <v>53</v>
      </c>
      <c r="Z1012" s="9" t="s">
        <v>5207</v>
      </c>
      <c r="AA1012" s="9" t="s">
        <v>55</v>
      </c>
      <c r="AB1012" s="9" t="s">
        <v>5248</v>
      </c>
      <c r="AC1012" s="12">
        <v>225000</v>
      </c>
      <c r="AD1012" s="6"/>
      <c r="AE1012" s="10" t="str" cm="1">
        <f t="array" aca="1" ref="AE1012" ca="1">IFERROR(_xlfn.XLOOKUP(MID(CELL("filename",$A$1),FIND("]",CELL("filename",$A$1))+1,255)&amp;"|"&amp;$C1012,Fonte_OM_Objeto!$G:$G,Fonte_OM_Objeto!$J:$J),"")</f>
        <v>4º Batalhão de Engenharia de Construção - Barreiras - BA</v>
      </c>
      <c r="AF1012" s="10" t="str" cm="1">
        <f t="array" aca="1" ref="AF1012" ca="1">IFERROR(_xlfn.XLOOKUP(MID(CELL("filename",$A$1),FIND("]",CELL("filename",$A$1))+1,255)&amp;"|"&amp;$C1012,Fonte_OM_Objeto!$G:$G,Fonte_OM_Objeto!$K:$K),"")</f>
        <v>Aquisição de material permanente de Saúde.</v>
      </c>
    </row>
    <row r="1013" spans="1:32" s="1" customFormat="1" ht="19.7" customHeight="1" x14ac:dyDescent="0.2">
      <c r="A1013" s="9" t="s">
        <v>30</v>
      </c>
      <c r="B1013" s="9" t="s">
        <v>31</v>
      </c>
      <c r="C1013" s="9" t="s">
        <v>5446</v>
      </c>
      <c r="D1013" s="9" t="s">
        <v>33</v>
      </c>
      <c r="E1013" s="9"/>
      <c r="F1013" s="9" t="s">
        <v>756</v>
      </c>
      <c r="G1013" s="9" t="s">
        <v>757</v>
      </c>
      <c r="H1013" s="13" t="str">
        <f>IF($D1013="BANCADA ESTADUAL (RP 7)","BANCADA ESTADUAL",IF($D1013="RELATOR (RP 9)","COMISSÃO MISTA DO CONGRESSO",IFERROR(_xlfn.XLOOKUP($G1013,$AH:$AH,$AI:$AI),IFERROR(_xlfn.XLOOKUP($G1013,'2021'!$F:$F,'2021'!$G:$G),IFERROR(_xlfn.XLOOKUP($G1013,'2022'!$G:$G,'2022'!$H:$H),IFERROR(_xlfn.XLOOKUP($G1013,'2023'!$G:$G,'2023'!$H:$H),IFERROR(_xlfn.XLOOKUP($G1013,'2019'!$G:$G,'2019'!$H:$H),IFERROR(_xlfn.XLOOKUP($G1013,'2024'!$G:$G,'2024'!$H:$H),IFERROR(_xlfn.XLOOKUP($G1013,'2025'!$G:$G,'2025'!$H:$H),IFERROR(_xlfn.XLOOKUP($G1013,'2026'!$G:$G,'2026'!$H:$H),""))))))))))</f>
        <v>DEPUTADO FEDERAL</v>
      </c>
      <c r="I1013" s="9" t="s">
        <v>340</v>
      </c>
      <c r="J1013" s="9" t="s">
        <v>39</v>
      </c>
      <c r="K1013" s="9" t="s">
        <v>40</v>
      </c>
      <c r="L1013" s="9" t="s">
        <v>41</v>
      </c>
      <c r="M1013" s="9" t="s">
        <v>97</v>
      </c>
      <c r="N1013" s="9" t="s">
        <v>5264</v>
      </c>
      <c r="O1013" s="9" t="s">
        <v>5301</v>
      </c>
      <c r="P1013" s="9" t="s">
        <v>45</v>
      </c>
      <c r="Q1013" s="9" t="s">
        <v>1646</v>
      </c>
      <c r="R1013" s="9" t="s">
        <v>2360</v>
      </c>
      <c r="S1013" s="9" t="s">
        <v>5231</v>
      </c>
      <c r="T1013" s="9" t="s">
        <v>342</v>
      </c>
      <c r="U1013" s="9" t="s">
        <v>340</v>
      </c>
      <c r="V1013" s="9" t="s">
        <v>5300</v>
      </c>
      <c r="W1013" s="9" t="s">
        <v>51</v>
      </c>
      <c r="X1013" s="9" t="s">
        <v>102</v>
      </c>
      <c r="Y1013" s="9" t="s">
        <v>53</v>
      </c>
      <c r="Z1013" s="9" t="s">
        <v>5207</v>
      </c>
      <c r="AA1013" s="9" t="s">
        <v>55</v>
      </c>
      <c r="AB1013" s="9" t="s">
        <v>5248</v>
      </c>
      <c r="AC1013" s="12">
        <v>300000</v>
      </c>
      <c r="AD1013" s="6"/>
      <c r="AE1013" s="10" t="str" cm="1">
        <f t="array" aca="1" ref="AE1013" ca="1">IFERROR(_xlfn.XLOOKUP(MID(CELL("filename",$A$1),FIND("]",CELL("filename",$A$1))+1,255)&amp;"|"&amp;$C1013,Fonte_OM_Objeto!$G:$G,Fonte_OM_Objeto!$J:$J),"")</f>
        <v/>
      </c>
      <c r="AF1013" s="10" t="str" cm="1">
        <f t="array" aca="1" ref="AF1013" ca="1">IFERROR(_xlfn.XLOOKUP(MID(CELL("filename",$A$1),FIND("]",CELL("filename",$A$1))+1,255)&amp;"|"&amp;$C1013,Fonte_OM_Objeto!$G:$G,Fonte_OM_Objeto!$K:$K),"")</f>
        <v/>
      </c>
    </row>
    <row r="1014" spans="1:32" s="1" customFormat="1" ht="19.7" customHeight="1" x14ac:dyDescent="0.2">
      <c r="A1014" s="9" t="s">
        <v>30</v>
      </c>
      <c r="B1014" s="9" t="s">
        <v>31</v>
      </c>
      <c r="C1014" s="9" t="s">
        <v>5445</v>
      </c>
      <c r="D1014" s="9" t="s">
        <v>33</v>
      </c>
      <c r="E1014" s="9"/>
      <c r="F1014" s="9" t="s">
        <v>756</v>
      </c>
      <c r="G1014" s="9" t="s">
        <v>757</v>
      </c>
      <c r="H1014" s="13" t="str">
        <f>IF($D1014="BANCADA ESTADUAL (RP 7)","BANCADA ESTADUAL",IF($D1014="RELATOR (RP 9)","COMISSÃO MISTA DO CONGRESSO",IFERROR(_xlfn.XLOOKUP($G1014,$AH:$AH,$AI:$AI),IFERROR(_xlfn.XLOOKUP($G1014,'2021'!$F:$F,'2021'!$G:$G),IFERROR(_xlfn.XLOOKUP($G1014,'2022'!$G:$G,'2022'!$H:$H),IFERROR(_xlfn.XLOOKUP($G1014,'2023'!$G:$G,'2023'!$H:$H),IFERROR(_xlfn.XLOOKUP($G1014,'2019'!$G:$G,'2019'!$H:$H),IFERROR(_xlfn.XLOOKUP($G1014,'2024'!$G:$G,'2024'!$H:$H),IFERROR(_xlfn.XLOOKUP($G1014,'2025'!$G:$G,'2025'!$H:$H),IFERROR(_xlfn.XLOOKUP($G1014,'2026'!$G:$G,'2026'!$H:$H),""))))))))))</f>
        <v>DEPUTADO FEDERAL</v>
      </c>
      <c r="I1014" s="9" t="s">
        <v>340</v>
      </c>
      <c r="J1014" s="9" t="s">
        <v>39</v>
      </c>
      <c r="K1014" s="9" t="s">
        <v>40</v>
      </c>
      <c r="L1014" s="9" t="s">
        <v>41</v>
      </c>
      <c r="M1014" s="9" t="s">
        <v>42</v>
      </c>
      <c r="N1014" s="9" t="s">
        <v>5257</v>
      </c>
      <c r="O1014" s="9" t="s">
        <v>1631</v>
      </c>
      <c r="P1014" s="9" t="s">
        <v>45</v>
      </c>
      <c r="Q1014" s="9" t="s">
        <v>109</v>
      </c>
      <c r="R1014" s="9" t="s">
        <v>47</v>
      </c>
      <c r="S1014" s="9" t="s">
        <v>5267</v>
      </c>
      <c r="T1014" s="9" t="s">
        <v>342</v>
      </c>
      <c r="U1014" s="9" t="s">
        <v>340</v>
      </c>
      <c r="V1014" s="9" t="s">
        <v>5300</v>
      </c>
      <c r="W1014" s="9" t="s">
        <v>111</v>
      </c>
      <c r="X1014" s="9" t="s">
        <v>52</v>
      </c>
      <c r="Y1014" s="9" t="s">
        <v>53</v>
      </c>
      <c r="Z1014" s="9" t="s">
        <v>5207</v>
      </c>
      <c r="AA1014" s="9" t="s">
        <v>55</v>
      </c>
      <c r="AB1014" s="9" t="s">
        <v>5248</v>
      </c>
      <c r="AC1014" s="12">
        <v>300000</v>
      </c>
      <c r="AD1014" s="6"/>
      <c r="AE1014" s="10" t="str" cm="1">
        <f t="array" aca="1" ref="AE1014" ca="1">IFERROR(_xlfn.XLOOKUP(MID(CELL("filename",$A$1),FIND("]",CELL("filename",$A$1))+1,255)&amp;"|"&amp;$C1014,Fonte_OM_Objeto!$G:$G,Fonte_OM_Objeto!$J:$J),"")</f>
        <v>Posto Médico do 9º Batalhão de Infantaria Motorizada</v>
      </c>
      <c r="AF1014" s="10" t="str" cm="1">
        <f t="array" aca="1" ref="AF1014" ca="1">IFERROR(_xlfn.XLOOKUP(MID(CELL("filename",$A$1),FIND("]",CELL("filename",$A$1))+1,255)&amp;"|"&amp;$C1014,Fonte_OM_Objeto!$G:$G,Fonte_OM_Objeto!$K:$K),"")</f>
        <v>Aquisição de ambulância.</v>
      </c>
    </row>
    <row r="1015" spans="1:32" s="1" customFormat="1" ht="19.7" customHeight="1" x14ac:dyDescent="0.2">
      <c r="A1015" s="9" t="s">
        <v>30</v>
      </c>
      <c r="B1015" s="9" t="s">
        <v>31</v>
      </c>
      <c r="C1015" s="9" t="s">
        <v>5444</v>
      </c>
      <c r="D1015" s="9" t="s">
        <v>33</v>
      </c>
      <c r="E1015" s="9"/>
      <c r="F1015" s="9" t="s">
        <v>756</v>
      </c>
      <c r="G1015" s="9" t="s">
        <v>757</v>
      </c>
      <c r="H1015" s="13" t="str">
        <f>IF($D1015="BANCADA ESTADUAL (RP 7)","BANCADA ESTADUAL",IF($D1015="RELATOR (RP 9)","COMISSÃO MISTA DO CONGRESSO",IFERROR(_xlfn.XLOOKUP($G1015,$AH:$AH,$AI:$AI),IFERROR(_xlfn.XLOOKUP($G1015,'2021'!$F:$F,'2021'!$G:$G),IFERROR(_xlfn.XLOOKUP($G1015,'2022'!$G:$G,'2022'!$H:$H),IFERROR(_xlfn.XLOOKUP($G1015,'2023'!$G:$G,'2023'!$H:$H),IFERROR(_xlfn.XLOOKUP($G1015,'2019'!$G:$G,'2019'!$H:$H),IFERROR(_xlfn.XLOOKUP($G1015,'2024'!$G:$G,'2024'!$H:$H),IFERROR(_xlfn.XLOOKUP($G1015,'2025'!$G:$G,'2025'!$H:$H),IFERROR(_xlfn.XLOOKUP($G1015,'2026'!$G:$G,'2026'!$H:$H),""))))))))))</f>
        <v>DEPUTADO FEDERAL</v>
      </c>
      <c r="I1015" s="9" t="s">
        <v>340</v>
      </c>
      <c r="J1015" s="9" t="s">
        <v>39</v>
      </c>
      <c r="K1015" s="9" t="s">
        <v>40</v>
      </c>
      <c r="L1015" s="9" t="s">
        <v>41</v>
      </c>
      <c r="M1015" s="9" t="s">
        <v>42</v>
      </c>
      <c r="N1015" s="9" t="s">
        <v>5257</v>
      </c>
      <c r="O1015" s="9" t="s">
        <v>5443</v>
      </c>
      <c r="P1015" s="9" t="s">
        <v>45</v>
      </c>
      <c r="Q1015" s="9" t="s">
        <v>109</v>
      </c>
      <c r="R1015" s="9" t="s">
        <v>47</v>
      </c>
      <c r="S1015" s="9" t="s">
        <v>5267</v>
      </c>
      <c r="T1015" s="9" t="s">
        <v>3375</v>
      </c>
      <c r="U1015" s="9" t="s">
        <v>340</v>
      </c>
      <c r="V1015" s="9" t="s">
        <v>1027</v>
      </c>
      <c r="W1015" s="9" t="s">
        <v>111</v>
      </c>
      <c r="X1015" s="9" t="s">
        <v>52</v>
      </c>
      <c r="Y1015" s="9" t="s">
        <v>53</v>
      </c>
      <c r="Z1015" s="9" t="s">
        <v>5207</v>
      </c>
      <c r="AA1015" s="9" t="s">
        <v>55</v>
      </c>
      <c r="AB1015" s="9" t="s">
        <v>5248</v>
      </c>
      <c r="AC1015" s="12">
        <v>593500</v>
      </c>
      <c r="AD1015" s="6"/>
      <c r="AE1015" s="10" t="str" cm="1">
        <f t="array" aca="1" ref="AE1015" ca="1">IFERROR(_xlfn.XLOOKUP(MID(CELL("filename",$A$1),FIND("]",CELL("filename",$A$1))+1,255)&amp;"|"&amp;$C1015,Fonte_OM_Objeto!$G:$G,Fonte_OM_Objeto!$J:$J),"")</f>
        <v>Policlínica Militar de Porto Alegre</v>
      </c>
      <c r="AF1015" s="10" t="str" cm="1">
        <f t="array" aca="1" ref="AF1015" ca="1">IFERROR(_xlfn.XLOOKUP(MID(CELL("filename",$A$1),FIND("]",CELL("filename",$A$1))+1,255)&amp;"|"&amp;$C1015,Fonte_OM_Objeto!$G:$G,Fonte_OM_Objeto!$K:$K),"")</f>
        <v>Aquisição de veículos e equipamentos.</v>
      </c>
    </row>
    <row r="1016" spans="1:32" s="1" customFormat="1" ht="19.7" customHeight="1" x14ac:dyDescent="0.2">
      <c r="A1016" s="9" t="s">
        <v>30</v>
      </c>
      <c r="B1016" s="9" t="s">
        <v>31</v>
      </c>
      <c r="C1016" s="9" t="s">
        <v>5442</v>
      </c>
      <c r="D1016" s="9" t="s">
        <v>33</v>
      </c>
      <c r="E1016" s="9"/>
      <c r="F1016" s="9" t="s">
        <v>4875</v>
      </c>
      <c r="G1016" s="9" t="s">
        <v>4874</v>
      </c>
      <c r="H1016" s="13" t="str">
        <f>IF($D1016="BANCADA ESTADUAL (RP 7)","BANCADA ESTADUAL",IF($D1016="RELATOR (RP 9)","COMISSÃO MISTA DO CONGRESSO",IFERROR(_xlfn.XLOOKUP($G1016,$AH:$AH,$AI:$AI),IFERROR(_xlfn.XLOOKUP($G1016,'2021'!$F:$F,'2021'!$G:$G),IFERROR(_xlfn.XLOOKUP($G1016,'2022'!$G:$G,'2022'!$H:$H),IFERROR(_xlfn.XLOOKUP($G1016,'2023'!$G:$G,'2023'!$H:$H),IFERROR(_xlfn.XLOOKUP($G1016,'2019'!$G:$G,'2019'!$H:$H),IFERROR(_xlfn.XLOOKUP($G1016,'2024'!$G:$G,'2024'!$H:$H),IFERROR(_xlfn.XLOOKUP($G1016,'2025'!$G:$G,'2025'!$H:$H),IFERROR(_xlfn.XLOOKUP($G1016,'2026'!$G:$G,'2026'!$H:$H),""))))))))))</f>
        <v>SENADOR</v>
      </c>
      <c r="I1016" s="9" t="s">
        <v>1373</v>
      </c>
      <c r="J1016" s="9" t="s">
        <v>191</v>
      </c>
      <c r="K1016" s="9" t="s">
        <v>40</v>
      </c>
      <c r="L1016" s="9" t="s">
        <v>41</v>
      </c>
      <c r="M1016" s="9" t="s">
        <v>232</v>
      </c>
      <c r="N1016" s="9" t="s">
        <v>233</v>
      </c>
      <c r="O1016" s="9" t="s">
        <v>5441</v>
      </c>
      <c r="P1016" s="9" t="s">
        <v>45</v>
      </c>
      <c r="Q1016" s="9" t="s">
        <v>235</v>
      </c>
      <c r="R1016" s="9" t="s">
        <v>45</v>
      </c>
      <c r="S1016" s="9" t="s">
        <v>5277</v>
      </c>
      <c r="T1016" s="9" t="s">
        <v>5440</v>
      </c>
      <c r="U1016" s="9" t="s">
        <v>1373</v>
      </c>
      <c r="V1016" s="9" t="s">
        <v>5439</v>
      </c>
      <c r="W1016" s="9" t="s">
        <v>51</v>
      </c>
      <c r="X1016" s="9" t="s">
        <v>52</v>
      </c>
      <c r="Y1016" s="9" t="s">
        <v>2366</v>
      </c>
      <c r="Z1016" s="9" t="s">
        <v>54</v>
      </c>
      <c r="AA1016" s="9" t="s">
        <v>55</v>
      </c>
      <c r="AB1016" s="9" t="s">
        <v>5248</v>
      </c>
      <c r="AC1016" s="12">
        <v>0</v>
      </c>
      <c r="AD1016" s="6"/>
      <c r="AE1016" s="10" t="str" cm="1">
        <f t="array" aca="1" ref="AE1016" ca="1">IFERROR(_xlfn.XLOOKUP(MID(CELL("filename",$A$1),FIND("]",CELL("filename",$A$1))+1,255)&amp;"|"&amp;$C1016,Fonte_OM_Objeto!$G:$G,Fonte_OM_Objeto!$J:$J),"")</f>
        <v/>
      </c>
      <c r="AF1016" s="10" t="str" cm="1">
        <f t="array" aca="1" ref="AF1016" ca="1">IFERROR(_xlfn.XLOOKUP(MID(CELL("filename",$A$1),FIND("]",CELL("filename",$A$1))+1,255)&amp;"|"&amp;$C1016,Fonte_OM_Objeto!$G:$G,Fonte_OM_Objeto!$K:$K),"")</f>
        <v/>
      </c>
    </row>
    <row r="1017" spans="1:32" s="1" customFormat="1" ht="19.7" customHeight="1" x14ac:dyDescent="0.2">
      <c r="A1017" s="9" t="s">
        <v>30</v>
      </c>
      <c r="B1017" s="9" t="s">
        <v>31</v>
      </c>
      <c r="C1017" s="9" t="s">
        <v>5442</v>
      </c>
      <c r="D1017" s="9" t="s">
        <v>33</v>
      </c>
      <c r="E1017" s="9"/>
      <c r="F1017" s="9" t="s">
        <v>4875</v>
      </c>
      <c r="G1017" s="9" t="s">
        <v>4874</v>
      </c>
      <c r="H1017" s="13" t="str">
        <f>IF($D1017="BANCADA ESTADUAL (RP 7)","BANCADA ESTADUAL",IF($D1017="RELATOR (RP 9)","COMISSÃO MISTA DO CONGRESSO",IFERROR(_xlfn.XLOOKUP($G1017,$AH:$AH,$AI:$AI),IFERROR(_xlfn.XLOOKUP($G1017,'2021'!$F:$F,'2021'!$G:$G),IFERROR(_xlfn.XLOOKUP($G1017,'2022'!$G:$G,'2022'!$H:$H),IFERROR(_xlfn.XLOOKUP($G1017,'2023'!$G:$G,'2023'!$H:$H),IFERROR(_xlfn.XLOOKUP($G1017,'2019'!$G:$G,'2019'!$H:$H),IFERROR(_xlfn.XLOOKUP($G1017,'2024'!$G:$G,'2024'!$H:$H),IFERROR(_xlfn.XLOOKUP($G1017,'2025'!$G:$G,'2025'!$H:$H),IFERROR(_xlfn.XLOOKUP($G1017,'2026'!$G:$G,'2026'!$H:$H),""))))))))))</f>
        <v>SENADOR</v>
      </c>
      <c r="I1017" s="9" t="s">
        <v>1373</v>
      </c>
      <c r="J1017" s="9" t="s">
        <v>191</v>
      </c>
      <c r="K1017" s="9" t="s">
        <v>40</v>
      </c>
      <c r="L1017" s="9" t="s">
        <v>41</v>
      </c>
      <c r="M1017" s="9" t="s">
        <v>232</v>
      </c>
      <c r="N1017" s="9" t="s">
        <v>233</v>
      </c>
      <c r="O1017" s="9" t="s">
        <v>5441</v>
      </c>
      <c r="P1017" s="9" t="s">
        <v>45</v>
      </c>
      <c r="Q1017" s="9" t="s">
        <v>235</v>
      </c>
      <c r="R1017" s="9" t="s">
        <v>45</v>
      </c>
      <c r="S1017" s="9" t="s">
        <v>5277</v>
      </c>
      <c r="T1017" s="9" t="s">
        <v>5440</v>
      </c>
      <c r="U1017" s="9" t="s">
        <v>1373</v>
      </c>
      <c r="V1017" s="9" t="s">
        <v>5439</v>
      </c>
      <c r="W1017" s="9" t="s">
        <v>51</v>
      </c>
      <c r="X1017" s="9" t="s">
        <v>52</v>
      </c>
      <c r="Y1017" s="9" t="s">
        <v>5275</v>
      </c>
      <c r="Z1017" s="9" t="s">
        <v>54</v>
      </c>
      <c r="AA1017" s="9" t="s">
        <v>55</v>
      </c>
      <c r="AB1017" s="9" t="s">
        <v>5248</v>
      </c>
      <c r="AC1017" s="12">
        <v>672000</v>
      </c>
      <c r="AD1017" s="6"/>
      <c r="AE1017" s="10" t="str" cm="1">
        <f t="array" aca="1" ref="AE1017" ca="1">IFERROR(_xlfn.XLOOKUP(MID(CELL("filename",$A$1),FIND("]",CELL("filename",$A$1))+1,255)&amp;"|"&amp;$C1017,Fonte_OM_Objeto!$G:$G,Fonte_OM_Objeto!$J:$J),"")</f>
        <v/>
      </c>
      <c r="AF1017" s="10" t="str" cm="1">
        <f t="array" aca="1" ref="AF1017" ca="1">IFERROR(_xlfn.XLOOKUP(MID(CELL("filename",$A$1),FIND("]",CELL("filename",$A$1))+1,255)&amp;"|"&amp;$C1017,Fonte_OM_Objeto!$G:$G,Fonte_OM_Objeto!$K:$K),"")</f>
        <v/>
      </c>
    </row>
    <row r="1018" spans="1:32" s="1" customFormat="1" ht="19.7" customHeight="1" x14ac:dyDescent="0.2">
      <c r="A1018" s="9" t="s">
        <v>30</v>
      </c>
      <c r="B1018" s="9" t="s">
        <v>31</v>
      </c>
      <c r="C1018" s="9" t="s">
        <v>5442</v>
      </c>
      <c r="D1018" s="9" t="s">
        <v>33</v>
      </c>
      <c r="E1018" s="9"/>
      <c r="F1018" s="9" t="s">
        <v>4875</v>
      </c>
      <c r="G1018" s="9" t="s">
        <v>4874</v>
      </c>
      <c r="H1018" s="13" t="str">
        <f>IF($D1018="BANCADA ESTADUAL (RP 7)","BANCADA ESTADUAL",IF($D1018="RELATOR (RP 9)","COMISSÃO MISTA DO CONGRESSO",IFERROR(_xlfn.XLOOKUP($G1018,$AH:$AH,$AI:$AI),IFERROR(_xlfn.XLOOKUP($G1018,'2021'!$F:$F,'2021'!$G:$G),IFERROR(_xlfn.XLOOKUP($G1018,'2022'!$G:$G,'2022'!$H:$H),IFERROR(_xlfn.XLOOKUP($G1018,'2023'!$G:$G,'2023'!$H:$H),IFERROR(_xlfn.XLOOKUP($G1018,'2019'!$G:$G,'2019'!$H:$H),IFERROR(_xlfn.XLOOKUP($G1018,'2024'!$G:$G,'2024'!$H:$H),IFERROR(_xlfn.XLOOKUP($G1018,'2025'!$G:$G,'2025'!$H:$H),IFERROR(_xlfn.XLOOKUP($G1018,'2026'!$G:$G,'2026'!$H:$H),""))))))))))</f>
        <v>SENADOR</v>
      </c>
      <c r="I1018" s="9" t="s">
        <v>1373</v>
      </c>
      <c r="J1018" s="9" t="s">
        <v>191</v>
      </c>
      <c r="K1018" s="9" t="s">
        <v>40</v>
      </c>
      <c r="L1018" s="9" t="s">
        <v>41</v>
      </c>
      <c r="M1018" s="9" t="s">
        <v>232</v>
      </c>
      <c r="N1018" s="9" t="s">
        <v>233</v>
      </c>
      <c r="O1018" s="9" t="s">
        <v>5441</v>
      </c>
      <c r="P1018" s="9" t="s">
        <v>45</v>
      </c>
      <c r="Q1018" s="9" t="s">
        <v>235</v>
      </c>
      <c r="R1018" s="9" t="s">
        <v>45</v>
      </c>
      <c r="S1018" s="9" t="s">
        <v>5277</v>
      </c>
      <c r="T1018" s="9" t="s">
        <v>5440</v>
      </c>
      <c r="U1018" s="9" t="s">
        <v>1373</v>
      </c>
      <c r="V1018" s="9" t="s">
        <v>5439</v>
      </c>
      <c r="W1018" s="9" t="s">
        <v>51</v>
      </c>
      <c r="X1018" s="9" t="s">
        <v>52</v>
      </c>
      <c r="Y1018" s="9" t="s">
        <v>53</v>
      </c>
      <c r="Z1018" s="9" t="s">
        <v>54</v>
      </c>
      <c r="AA1018" s="9" t="s">
        <v>55</v>
      </c>
      <c r="AB1018" s="9" t="s">
        <v>5248</v>
      </c>
      <c r="AC1018" s="12">
        <v>28000</v>
      </c>
      <c r="AD1018" s="6"/>
      <c r="AE1018" s="10" t="str" cm="1">
        <f t="array" aca="1" ref="AE1018" ca="1">IFERROR(_xlfn.XLOOKUP(MID(CELL("filename",$A$1),FIND("]",CELL("filename",$A$1))+1,255)&amp;"|"&amp;$C1018,Fonte_OM_Objeto!$G:$G,Fonte_OM_Objeto!$J:$J),"")</f>
        <v/>
      </c>
      <c r="AF1018" s="10" t="str" cm="1">
        <f t="array" aca="1" ref="AF1018" ca="1">IFERROR(_xlfn.XLOOKUP(MID(CELL("filename",$A$1),FIND("]",CELL("filename",$A$1))+1,255)&amp;"|"&amp;$C1018,Fonte_OM_Objeto!$G:$G,Fonte_OM_Objeto!$K:$K),"")</f>
        <v/>
      </c>
    </row>
    <row r="1019" spans="1:32" s="1" customFormat="1" ht="19.7" customHeight="1" x14ac:dyDescent="0.2">
      <c r="A1019" s="9" t="s">
        <v>30</v>
      </c>
      <c r="B1019" s="9" t="s">
        <v>31</v>
      </c>
      <c r="C1019" s="9" t="s">
        <v>5438</v>
      </c>
      <c r="D1019" s="9" t="s">
        <v>33</v>
      </c>
      <c r="E1019" s="9"/>
      <c r="F1019" s="9" t="s">
        <v>4875</v>
      </c>
      <c r="G1019" s="9" t="s">
        <v>4874</v>
      </c>
      <c r="H1019" s="13" t="str">
        <f>IF($D1019="BANCADA ESTADUAL (RP 7)","BANCADA ESTADUAL",IF($D1019="RELATOR (RP 9)","COMISSÃO MISTA DO CONGRESSO",IFERROR(_xlfn.XLOOKUP($G1019,$AH:$AH,$AI:$AI),IFERROR(_xlfn.XLOOKUP($G1019,'2021'!$F:$F,'2021'!$G:$G),IFERROR(_xlfn.XLOOKUP($G1019,'2022'!$G:$G,'2022'!$H:$H),IFERROR(_xlfn.XLOOKUP($G1019,'2023'!$G:$G,'2023'!$H:$H),IFERROR(_xlfn.XLOOKUP($G1019,'2019'!$G:$G,'2019'!$H:$H),IFERROR(_xlfn.XLOOKUP($G1019,'2024'!$G:$G,'2024'!$H:$H),IFERROR(_xlfn.XLOOKUP($G1019,'2025'!$G:$G,'2025'!$H:$H),IFERROR(_xlfn.XLOOKUP($G1019,'2026'!$G:$G,'2026'!$H:$H),""))))))))))</f>
        <v>SENADOR</v>
      </c>
      <c r="I1019" s="9" t="s">
        <v>1373</v>
      </c>
      <c r="J1019" s="9" t="s">
        <v>191</v>
      </c>
      <c r="K1019" s="9" t="s">
        <v>40</v>
      </c>
      <c r="L1019" s="9" t="s">
        <v>41</v>
      </c>
      <c r="M1019" s="9" t="s">
        <v>232</v>
      </c>
      <c r="N1019" s="9" t="s">
        <v>233</v>
      </c>
      <c r="O1019" s="9" t="s">
        <v>4873</v>
      </c>
      <c r="P1019" s="9" t="s">
        <v>45</v>
      </c>
      <c r="Q1019" s="9" t="s">
        <v>235</v>
      </c>
      <c r="R1019" s="9" t="s">
        <v>45</v>
      </c>
      <c r="S1019" s="9" t="s">
        <v>5277</v>
      </c>
      <c r="T1019" s="9" t="s">
        <v>2499</v>
      </c>
      <c r="U1019" s="9" t="s">
        <v>1373</v>
      </c>
      <c r="V1019" s="9" t="s">
        <v>5283</v>
      </c>
      <c r="W1019" s="9" t="s">
        <v>51</v>
      </c>
      <c r="X1019" s="9" t="s">
        <v>52</v>
      </c>
      <c r="Y1019" s="9" t="s">
        <v>2390</v>
      </c>
      <c r="Z1019" s="9" t="s">
        <v>5207</v>
      </c>
      <c r="AA1019" s="9" t="s">
        <v>55</v>
      </c>
      <c r="AB1019" s="9" t="s">
        <v>5248</v>
      </c>
      <c r="AC1019" s="12">
        <v>0</v>
      </c>
      <c r="AD1019" s="6"/>
      <c r="AE1019" s="10" t="str" cm="1">
        <f t="array" aca="1" ref="AE1019" ca="1">IFERROR(_xlfn.XLOOKUP(MID(CELL("filename",$A$1),FIND("]",CELL("filename",$A$1))+1,255)&amp;"|"&amp;$C1019,Fonte_OM_Objeto!$G:$G,Fonte_OM_Objeto!$J:$J),"")</f>
        <v/>
      </c>
      <c r="AF1019" s="10" t="str" cm="1">
        <f t="array" aca="1" ref="AF1019" ca="1">IFERROR(_xlfn.XLOOKUP(MID(CELL("filename",$A$1),FIND("]",CELL("filename",$A$1))+1,255)&amp;"|"&amp;$C1019,Fonte_OM_Objeto!$G:$G,Fonte_OM_Objeto!$K:$K),"")</f>
        <v/>
      </c>
    </row>
    <row r="1020" spans="1:32" s="1" customFormat="1" ht="19.7" customHeight="1" x14ac:dyDescent="0.2">
      <c r="A1020" s="9" t="s">
        <v>30</v>
      </c>
      <c r="B1020" s="9" t="s">
        <v>31</v>
      </c>
      <c r="C1020" s="9" t="s">
        <v>5438</v>
      </c>
      <c r="D1020" s="9" t="s">
        <v>33</v>
      </c>
      <c r="E1020" s="9"/>
      <c r="F1020" s="9" t="s">
        <v>4875</v>
      </c>
      <c r="G1020" s="9" t="s">
        <v>4874</v>
      </c>
      <c r="H1020" s="13" t="str">
        <f>IF($D1020="BANCADA ESTADUAL (RP 7)","BANCADA ESTADUAL",IF($D1020="RELATOR (RP 9)","COMISSÃO MISTA DO CONGRESSO",IFERROR(_xlfn.XLOOKUP($G1020,$AH:$AH,$AI:$AI),IFERROR(_xlfn.XLOOKUP($G1020,'2021'!$F:$F,'2021'!$G:$G),IFERROR(_xlfn.XLOOKUP($G1020,'2022'!$G:$G,'2022'!$H:$H),IFERROR(_xlfn.XLOOKUP($G1020,'2023'!$G:$G,'2023'!$H:$H),IFERROR(_xlfn.XLOOKUP($G1020,'2019'!$G:$G,'2019'!$H:$H),IFERROR(_xlfn.XLOOKUP($G1020,'2024'!$G:$G,'2024'!$H:$H),IFERROR(_xlfn.XLOOKUP($G1020,'2025'!$G:$G,'2025'!$H:$H),IFERROR(_xlfn.XLOOKUP($G1020,'2026'!$G:$G,'2026'!$H:$H),""))))))))))</f>
        <v>SENADOR</v>
      </c>
      <c r="I1020" s="9" t="s">
        <v>1373</v>
      </c>
      <c r="J1020" s="9" t="s">
        <v>191</v>
      </c>
      <c r="K1020" s="9" t="s">
        <v>40</v>
      </c>
      <c r="L1020" s="9" t="s">
        <v>41</v>
      </c>
      <c r="M1020" s="9" t="s">
        <v>232</v>
      </c>
      <c r="N1020" s="9" t="s">
        <v>233</v>
      </c>
      <c r="O1020" s="9" t="s">
        <v>4873</v>
      </c>
      <c r="P1020" s="9" t="s">
        <v>45</v>
      </c>
      <c r="Q1020" s="9" t="s">
        <v>235</v>
      </c>
      <c r="R1020" s="9" t="s">
        <v>45</v>
      </c>
      <c r="S1020" s="9" t="s">
        <v>5277</v>
      </c>
      <c r="T1020" s="9" t="s">
        <v>2499</v>
      </c>
      <c r="U1020" s="9" t="s">
        <v>1373</v>
      </c>
      <c r="V1020" s="9" t="s">
        <v>5283</v>
      </c>
      <c r="W1020" s="9" t="s">
        <v>51</v>
      </c>
      <c r="X1020" s="9" t="s">
        <v>52</v>
      </c>
      <c r="Y1020" s="9" t="s">
        <v>5282</v>
      </c>
      <c r="Z1020" s="9" t="s">
        <v>5207</v>
      </c>
      <c r="AA1020" s="9" t="s">
        <v>55</v>
      </c>
      <c r="AB1020" s="9" t="s">
        <v>5248</v>
      </c>
      <c r="AC1020" s="12">
        <v>288000</v>
      </c>
      <c r="AD1020" s="6"/>
      <c r="AE1020" s="10" t="str" cm="1">
        <f t="array" aca="1" ref="AE1020" ca="1">IFERROR(_xlfn.XLOOKUP(MID(CELL("filename",$A$1),FIND("]",CELL("filename",$A$1))+1,255)&amp;"|"&amp;$C1020,Fonte_OM_Objeto!$G:$G,Fonte_OM_Objeto!$J:$J),"")</f>
        <v/>
      </c>
      <c r="AF1020" s="10" t="str" cm="1">
        <f t="array" aca="1" ref="AF1020" ca="1">IFERROR(_xlfn.XLOOKUP(MID(CELL("filename",$A$1),FIND("]",CELL("filename",$A$1))+1,255)&amp;"|"&amp;$C1020,Fonte_OM_Objeto!$G:$G,Fonte_OM_Objeto!$K:$K),"")</f>
        <v/>
      </c>
    </row>
    <row r="1021" spans="1:32" s="1" customFormat="1" ht="19.7" customHeight="1" x14ac:dyDescent="0.2">
      <c r="A1021" s="9" t="s">
        <v>30</v>
      </c>
      <c r="B1021" s="9" t="s">
        <v>31</v>
      </c>
      <c r="C1021" s="9" t="s">
        <v>5438</v>
      </c>
      <c r="D1021" s="9" t="s">
        <v>33</v>
      </c>
      <c r="E1021" s="9"/>
      <c r="F1021" s="9" t="s">
        <v>4875</v>
      </c>
      <c r="G1021" s="9" t="s">
        <v>4874</v>
      </c>
      <c r="H1021" s="13" t="str">
        <f>IF($D1021="BANCADA ESTADUAL (RP 7)","BANCADA ESTADUAL",IF($D1021="RELATOR (RP 9)","COMISSÃO MISTA DO CONGRESSO",IFERROR(_xlfn.XLOOKUP($G1021,$AH:$AH,$AI:$AI),IFERROR(_xlfn.XLOOKUP($G1021,'2021'!$F:$F,'2021'!$G:$G),IFERROR(_xlfn.XLOOKUP($G1021,'2022'!$G:$G,'2022'!$H:$H),IFERROR(_xlfn.XLOOKUP($G1021,'2023'!$G:$G,'2023'!$H:$H),IFERROR(_xlfn.XLOOKUP($G1021,'2019'!$G:$G,'2019'!$H:$H),IFERROR(_xlfn.XLOOKUP($G1021,'2024'!$G:$G,'2024'!$H:$H),IFERROR(_xlfn.XLOOKUP($G1021,'2025'!$G:$G,'2025'!$H:$H),IFERROR(_xlfn.XLOOKUP($G1021,'2026'!$G:$G,'2026'!$H:$H),""))))))))))</f>
        <v>SENADOR</v>
      </c>
      <c r="I1021" s="9" t="s">
        <v>1373</v>
      </c>
      <c r="J1021" s="9" t="s">
        <v>191</v>
      </c>
      <c r="K1021" s="9" t="s">
        <v>40</v>
      </c>
      <c r="L1021" s="9" t="s">
        <v>41</v>
      </c>
      <c r="M1021" s="9" t="s">
        <v>232</v>
      </c>
      <c r="N1021" s="9" t="s">
        <v>233</v>
      </c>
      <c r="O1021" s="9" t="s">
        <v>4873</v>
      </c>
      <c r="P1021" s="9" t="s">
        <v>45</v>
      </c>
      <c r="Q1021" s="9" t="s">
        <v>235</v>
      </c>
      <c r="R1021" s="9" t="s">
        <v>45</v>
      </c>
      <c r="S1021" s="9" t="s">
        <v>5277</v>
      </c>
      <c r="T1021" s="9" t="s">
        <v>2499</v>
      </c>
      <c r="U1021" s="9" t="s">
        <v>1373</v>
      </c>
      <c r="V1021" s="9" t="s">
        <v>5283</v>
      </c>
      <c r="W1021" s="9" t="s">
        <v>51</v>
      </c>
      <c r="X1021" s="9" t="s">
        <v>52</v>
      </c>
      <c r="Y1021" s="9" t="s">
        <v>53</v>
      </c>
      <c r="Z1021" s="9" t="s">
        <v>5207</v>
      </c>
      <c r="AA1021" s="9" t="s">
        <v>55</v>
      </c>
      <c r="AB1021" s="9" t="s">
        <v>5248</v>
      </c>
      <c r="AC1021" s="12">
        <v>12000</v>
      </c>
      <c r="AD1021" s="6"/>
      <c r="AE1021" s="10" t="str" cm="1">
        <f t="array" aca="1" ref="AE1021" ca="1">IFERROR(_xlfn.XLOOKUP(MID(CELL("filename",$A$1),FIND("]",CELL("filename",$A$1))+1,255)&amp;"|"&amp;$C1021,Fonte_OM_Objeto!$G:$G,Fonte_OM_Objeto!$J:$J),"")</f>
        <v/>
      </c>
      <c r="AF1021" s="10" t="str" cm="1">
        <f t="array" aca="1" ref="AF1021" ca="1">IFERROR(_xlfn.XLOOKUP(MID(CELL("filename",$A$1),FIND("]",CELL("filename",$A$1))+1,255)&amp;"|"&amp;$C1021,Fonte_OM_Objeto!$G:$G,Fonte_OM_Objeto!$K:$K),"")</f>
        <v/>
      </c>
    </row>
    <row r="1022" spans="1:32" s="1" customFormat="1" ht="19.7" customHeight="1" x14ac:dyDescent="0.2">
      <c r="A1022" s="9" t="s">
        <v>30</v>
      </c>
      <c r="B1022" s="9" t="s">
        <v>31</v>
      </c>
      <c r="C1022" s="9" t="s">
        <v>5437</v>
      </c>
      <c r="D1022" s="9" t="s">
        <v>33</v>
      </c>
      <c r="E1022" s="9"/>
      <c r="F1022" s="9" t="s">
        <v>4875</v>
      </c>
      <c r="G1022" s="9" t="s">
        <v>4874</v>
      </c>
      <c r="H1022" s="13" t="str">
        <f>IF($D1022="BANCADA ESTADUAL (RP 7)","BANCADA ESTADUAL",IF($D1022="RELATOR (RP 9)","COMISSÃO MISTA DO CONGRESSO",IFERROR(_xlfn.XLOOKUP($G1022,$AH:$AH,$AI:$AI),IFERROR(_xlfn.XLOOKUP($G1022,'2021'!$F:$F,'2021'!$G:$G),IFERROR(_xlfn.XLOOKUP($G1022,'2022'!$G:$G,'2022'!$H:$H),IFERROR(_xlfn.XLOOKUP($G1022,'2023'!$G:$G,'2023'!$H:$H),IFERROR(_xlfn.XLOOKUP($G1022,'2019'!$G:$G,'2019'!$H:$H),IFERROR(_xlfn.XLOOKUP($G1022,'2024'!$G:$G,'2024'!$H:$H),IFERROR(_xlfn.XLOOKUP($G1022,'2025'!$G:$G,'2025'!$H:$H),IFERROR(_xlfn.XLOOKUP($G1022,'2026'!$G:$G,'2026'!$H:$H),""))))))))))</f>
        <v>SENADOR</v>
      </c>
      <c r="I1022" s="9" t="s">
        <v>1373</v>
      </c>
      <c r="J1022" s="9" t="s">
        <v>191</v>
      </c>
      <c r="K1022" s="9" t="s">
        <v>40</v>
      </c>
      <c r="L1022" s="9" t="s">
        <v>41</v>
      </c>
      <c r="M1022" s="9" t="s">
        <v>232</v>
      </c>
      <c r="N1022" s="9" t="s">
        <v>233</v>
      </c>
      <c r="O1022" s="9" t="s">
        <v>4911</v>
      </c>
      <c r="P1022" s="9" t="s">
        <v>45</v>
      </c>
      <c r="Q1022" s="9" t="s">
        <v>235</v>
      </c>
      <c r="R1022" s="9" t="s">
        <v>45</v>
      </c>
      <c r="S1022" s="9" t="s">
        <v>5277</v>
      </c>
      <c r="T1022" s="9" t="s">
        <v>3935</v>
      </c>
      <c r="U1022" s="9" t="s">
        <v>1373</v>
      </c>
      <c r="V1022" s="9" t="s">
        <v>5436</v>
      </c>
      <c r="W1022" s="9" t="s">
        <v>51</v>
      </c>
      <c r="X1022" s="9" t="s">
        <v>52</v>
      </c>
      <c r="Y1022" s="9" t="s">
        <v>2366</v>
      </c>
      <c r="Z1022" s="9" t="s">
        <v>54</v>
      </c>
      <c r="AA1022" s="9" t="s">
        <v>55</v>
      </c>
      <c r="AB1022" s="9" t="s">
        <v>5248</v>
      </c>
      <c r="AC1022" s="12">
        <v>0</v>
      </c>
      <c r="AD1022" s="6"/>
      <c r="AE1022" s="10" t="str" cm="1">
        <f t="array" aca="1" ref="AE1022" ca="1">IFERROR(_xlfn.XLOOKUP(MID(CELL("filename",$A$1),FIND("]",CELL("filename",$A$1))+1,255)&amp;"|"&amp;$C1022,Fonte_OM_Objeto!$G:$G,Fonte_OM_Objeto!$J:$J),"")</f>
        <v/>
      </c>
      <c r="AF1022" s="10" t="str" cm="1">
        <f t="array" aca="1" ref="AF1022" ca="1">IFERROR(_xlfn.XLOOKUP(MID(CELL("filename",$A$1),FIND("]",CELL("filename",$A$1))+1,255)&amp;"|"&amp;$C1022,Fonte_OM_Objeto!$G:$G,Fonte_OM_Objeto!$K:$K),"")</f>
        <v/>
      </c>
    </row>
    <row r="1023" spans="1:32" s="1" customFormat="1" ht="19.7" customHeight="1" x14ac:dyDescent="0.2">
      <c r="A1023" s="9" t="s">
        <v>30</v>
      </c>
      <c r="B1023" s="9" t="s">
        <v>31</v>
      </c>
      <c r="C1023" s="9" t="s">
        <v>5437</v>
      </c>
      <c r="D1023" s="9" t="s">
        <v>33</v>
      </c>
      <c r="E1023" s="9"/>
      <c r="F1023" s="9" t="s">
        <v>4875</v>
      </c>
      <c r="G1023" s="9" t="s">
        <v>4874</v>
      </c>
      <c r="H1023" s="13" t="str">
        <f>IF($D1023="BANCADA ESTADUAL (RP 7)","BANCADA ESTADUAL",IF($D1023="RELATOR (RP 9)","COMISSÃO MISTA DO CONGRESSO",IFERROR(_xlfn.XLOOKUP($G1023,$AH:$AH,$AI:$AI),IFERROR(_xlfn.XLOOKUP($G1023,'2021'!$F:$F,'2021'!$G:$G),IFERROR(_xlfn.XLOOKUP($G1023,'2022'!$G:$G,'2022'!$H:$H),IFERROR(_xlfn.XLOOKUP($G1023,'2023'!$G:$G,'2023'!$H:$H),IFERROR(_xlfn.XLOOKUP($G1023,'2019'!$G:$G,'2019'!$H:$H),IFERROR(_xlfn.XLOOKUP($G1023,'2024'!$G:$G,'2024'!$H:$H),IFERROR(_xlfn.XLOOKUP($G1023,'2025'!$G:$G,'2025'!$H:$H),IFERROR(_xlfn.XLOOKUP($G1023,'2026'!$G:$G,'2026'!$H:$H),""))))))))))</f>
        <v>SENADOR</v>
      </c>
      <c r="I1023" s="9" t="s">
        <v>1373</v>
      </c>
      <c r="J1023" s="9" t="s">
        <v>191</v>
      </c>
      <c r="K1023" s="9" t="s">
        <v>40</v>
      </c>
      <c r="L1023" s="9" t="s">
        <v>41</v>
      </c>
      <c r="M1023" s="9" t="s">
        <v>232</v>
      </c>
      <c r="N1023" s="9" t="s">
        <v>233</v>
      </c>
      <c r="O1023" s="9" t="s">
        <v>4911</v>
      </c>
      <c r="P1023" s="9" t="s">
        <v>45</v>
      </c>
      <c r="Q1023" s="9" t="s">
        <v>235</v>
      </c>
      <c r="R1023" s="9" t="s">
        <v>45</v>
      </c>
      <c r="S1023" s="9" t="s">
        <v>5277</v>
      </c>
      <c r="T1023" s="9" t="s">
        <v>3935</v>
      </c>
      <c r="U1023" s="9" t="s">
        <v>1373</v>
      </c>
      <c r="V1023" s="9" t="s">
        <v>5436</v>
      </c>
      <c r="W1023" s="9" t="s">
        <v>51</v>
      </c>
      <c r="X1023" s="9" t="s">
        <v>52</v>
      </c>
      <c r="Y1023" s="9" t="s">
        <v>5275</v>
      </c>
      <c r="Z1023" s="9" t="s">
        <v>54</v>
      </c>
      <c r="AA1023" s="9" t="s">
        <v>55</v>
      </c>
      <c r="AB1023" s="9" t="s">
        <v>5248</v>
      </c>
      <c r="AC1023" s="12">
        <v>1728000</v>
      </c>
      <c r="AD1023" s="6"/>
      <c r="AE1023" s="10" t="str" cm="1">
        <f t="array" aca="1" ref="AE1023" ca="1">IFERROR(_xlfn.XLOOKUP(MID(CELL("filename",$A$1),FIND("]",CELL("filename",$A$1))+1,255)&amp;"|"&amp;$C1023,Fonte_OM_Objeto!$G:$G,Fonte_OM_Objeto!$J:$J),"")</f>
        <v/>
      </c>
      <c r="AF1023" s="10" t="str" cm="1">
        <f t="array" aca="1" ref="AF1023" ca="1">IFERROR(_xlfn.XLOOKUP(MID(CELL("filename",$A$1),FIND("]",CELL("filename",$A$1))+1,255)&amp;"|"&amp;$C1023,Fonte_OM_Objeto!$G:$G,Fonte_OM_Objeto!$K:$K),"")</f>
        <v/>
      </c>
    </row>
    <row r="1024" spans="1:32" s="1" customFormat="1" ht="19.7" customHeight="1" x14ac:dyDescent="0.2">
      <c r="A1024" s="9" t="s">
        <v>30</v>
      </c>
      <c r="B1024" s="9" t="s">
        <v>31</v>
      </c>
      <c r="C1024" s="9" t="s">
        <v>5437</v>
      </c>
      <c r="D1024" s="9" t="s">
        <v>33</v>
      </c>
      <c r="E1024" s="9"/>
      <c r="F1024" s="9" t="s">
        <v>4875</v>
      </c>
      <c r="G1024" s="9" t="s">
        <v>4874</v>
      </c>
      <c r="H1024" s="13" t="str">
        <f>IF($D1024="BANCADA ESTADUAL (RP 7)","BANCADA ESTADUAL",IF($D1024="RELATOR (RP 9)","COMISSÃO MISTA DO CONGRESSO",IFERROR(_xlfn.XLOOKUP($G1024,$AH:$AH,$AI:$AI),IFERROR(_xlfn.XLOOKUP($G1024,'2021'!$F:$F,'2021'!$G:$G),IFERROR(_xlfn.XLOOKUP($G1024,'2022'!$G:$G,'2022'!$H:$H),IFERROR(_xlfn.XLOOKUP($G1024,'2023'!$G:$G,'2023'!$H:$H),IFERROR(_xlfn.XLOOKUP($G1024,'2019'!$G:$G,'2019'!$H:$H),IFERROR(_xlfn.XLOOKUP($G1024,'2024'!$G:$G,'2024'!$H:$H),IFERROR(_xlfn.XLOOKUP($G1024,'2025'!$G:$G,'2025'!$H:$H),IFERROR(_xlfn.XLOOKUP($G1024,'2026'!$G:$G,'2026'!$H:$H),""))))))))))</f>
        <v>SENADOR</v>
      </c>
      <c r="I1024" s="9" t="s">
        <v>1373</v>
      </c>
      <c r="J1024" s="9" t="s">
        <v>191</v>
      </c>
      <c r="K1024" s="9" t="s">
        <v>40</v>
      </c>
      <c r="L1024" s="9" t="s">
        <v>41</v>
      </c>
      <c r="M1024" s="9" t="s">
        <v>232</v>
      </c>
      <c r="N1024" s="9" t="s">
        <v>233</v>
      </c>
      <c r="O1024" s="9" t="s">
        <v>4911</v>
      </c>
      <c r="P1024" s="9" t="s">
        <v>45</v>
      </c>
      <c r="Q1024" s="9" t="s">
        <v>235</v>
      </c>
      <c r="R1024" s="9" t="s">
        <v>45</v>
      </c>
      <c r="S1024" s="9" t="s">
        <v>5277</v>
      </c>
      <c r="T1024" s="9" t="s">
        <v>3935</v>
      </c>
      <c r="U1024" s="9" t="s">
        <v>1373</v>
      </c>
      <c r="V1024" s="9" t="s">
        <v>5436</v>
      </c>
      <c r="W1024" s="9" t="s">
        <v>51</v>
      </c>
      <c r="X1024" s="9" t="s">
        <v>52</v>
      </c>
      <c r="Y1024" s="9" t="s">
        <v>53</v>
      </c>
      <c r="Z1024" s="9" t="s">
        <v>54</v>
      </c>
      <c r="AA1024" s="9" t="s">
        <v>55</v>
      </c>
      <c r="AB1024" s="9" t="s">
        <v>5248</v>
      </c>
      <c r="AC1024" s="12">
        <v>72000</v>
      </c>
      <c r="AD1024" s="6"/>
      <c r="AE1024" s="10" t="str" cm="1">
        <f t="array" aca="1" ref="AE1024" ca="1">IFERROR(_xlfn.XLOOKUP(MID(CELL("filename",$A$1),FIND("]",CELL("filename",$A$1))+1,255)&amp;"|"&amp;$C1024,Fonte_OM_Objeto!$G:$G,Fonte_OM_Objeto!$J:$J),"")</f>
        <v/>
      </c>
      <c r="AF1024" s="10" t="str" cm="1">
        <f t="array" aca="1" ref="AF1024" ca="1">IFERROR(_xlfn.XLOOKUP(MID(CELL("filename",$A$1),FIND("]",CELL("filename",$A$1))+1,255)&amp;"|"&amp;$C1024,Fonte_OM_Objeto!$G:$G,Fonte_OM_Objeto!$K:$K),"")</f>
        <v/>
      </c>
    </row>
    <row r="1025" spans="1:32" s="1" customFormat="1" ht="19.7" customHeight="1" x14ac:dyDescent="0.2">
      <c r="A1025" s="9" t="s">
        <v>30</v>
      </c>
      <c r="B1025" s="9" t="s">
        <v>31</v>
      </c>
      <c r="C1025" s="9" t="s">
        <v>5435</v>
      </c>
      <c r="D1025" s="9" t="s">
        <v>33</v>
      </c>
      <c r="E1025" s="9"/>
      <c r="F1025" s="9" t="s">
        <v>5433</v>
      </c>
      <c r="G1025" s="9" t="s">
        <v>5432</v>
      </c>
      <c r="H1025" s="13" t="str">
        <f>IF($D1025="BANCADA ESTADUAL (RP 7)","BANCADA ESTADUAL",IF($D1025="RELATOR (RP 9)","COMISSÃO MISTA DO CONGRESSO",IFERROR(_xlfn.XLOOKUP($G1025,$AH:$AH,$AI:$AI),IFERROR(_xlfn.XLOOKUP($G1025,'2021'!$F:$F,'2021'!$G:$G),IFERROR(_xlfn.XLOOKUP($G1025,'2022'!$G:$G,'2022'!$H:$H),IFERROR(_xlfn.XLOOKUP($G1025,'2023'!$G:$G,'2023'!$H:$H),IFERROR(_xlfn.XLOOKUP($G1025,'2019'!$G:$G,'2019'!$H:$H),IFERROR(_xlfn.XLOOKUP($G1025,'2024'!$G:$G,'2024'!$H:$H),IFERROR(_xlfn.XLOOKUP($G1025,'2025'!$G:$G,'2025'!$H:$H),IFERROR(_xlfn.XLOOKUP($G1025,'2026'!$G:$G,'2026'!$H:$H),""))))))))))</f>
        <v/>
      </c>
      <c r="I1025" s="9" t="s">
        <v>266</v>
      </c>
      <c r="J1025" s="9" t="s">
        <v>69</v>
      </c>
      <c r="K1025" s="9" t="s">
        <v>40</v>
      </c>
      <c r="L1025" s="9" t="s">
        <v>41</v>
      </c>
      <c r="M1025" s="9" t="s">
        <v>232</v>
      </c>
      <c r="N1025" s="9" t="s">
        <v>233</v>
      </c>
      <c r="O1025" s="9" t="s">
        <v>5132</v>
      </c>
      <c r="P1025" s="9" t="s">
        <v>45</v>
      </c>
      <c r="Q1025" s="9" t="s">
        <v>235</v>
      </c>
      <c r="R1025" s="9" t="s">
        <v>45</v>
      </c>
      <c r="S1025" s="9" t="s">
        <v>5277</v>
      </c>
      <c r="T1025" s="9" t="s">
        <v>268</v>
      </c>
      <c r="U1025" s="9" t="s">
        <v>266</v>
      </c>
      <c r="V1025" s="9" t="s">
        <v>5335</v>
      </c>
      <c r="W1025" s="9" t="s">
        <v>51</v>
      </c>
      <c r="X1025" s="9" t="s">
        <v>52</v>
      </c>
      <c r="Y1025" s="9" t="s">
        <v>5275</v>
      </c>
      <c r="Z1025" s="9" t="s">
        <v>54</v>
      </c>
      <c r="AA1025" s="9" t="s">
        <v>55</v>
      </c>
      <c r="AB1025" s="9" t="s">
        <v>5248</v>
      </c>
      <c r="AC1025" s="12">
        <v>3168000</v>
      </c>
      <c r="AD1025" s="6"/>
      <c r="AE1025" s="10" t="str" cm="1">
        <f t="array" aca="1" ref="AE1025" ca="1">IFERROR(_xlfn.XLOOKUP(MID(CELL("filename",$A$1),FIND("]",CELL("filename",$A$1))+1,255)&amp;"|"&amp;$C1025,Fonte_OM_Objeto!$G:$G,Fonte_OM_Objeto!$J:$J),"")</f>
        <v/>
      </c>
      <c r="AF1025" s="10" t="str" cm="1">
        <f t="array" aca="1" ref="AF1025" ca="1">IFERROR(_xlfn.XLOOKUP(MID(CELL("filename",$A$1),FIND("]",CELL("filename",$A$1))+1,255)&amp;"|"&amp;$C1025,Fonte_OM_Objeto!$G:$G,Fonte_OM_Objeto!$K:$K),"")</f>
        <v/>
      </c>
    </row>
    <row r="1026" spans="1:32" s="1" customFormat="1" ht="19.7" customHeight="1" x14ac:dyDescent="0.2">
      <c r="A1026" s="9" t="s">
        <v>30</v>
      </c>
      <c r="B1026" s="9" t="s">
        <v>31</v>
      </c>
      <c r="C1026" s="9" t="s">
        <v>5435</v>
      </c>
      <c r="D1026" s="9" t="s">
        <v>33</v>
      </c>
      <c r="E1026" s="9"/>
      <c r="F1026" s="9" t="s">
        <v>5433</v>
      </c>
      <c r="G1026" s="9" t="s">
        <v>5432</v>
      </c>
      <c r="H1026" s="13" t="str">
        <f>IF($D1026="BANCADA ESTADUAL (RP 7)","BANCADA ESTADUAL",IF($D1026="RELATOR (RP 9)","COMISSÃO MISTA DO CONGRESSO",IFERROR(_xlfn.XLOOKUP($G1026,$AH:$AH,$AI:$AI),IFERROR(_xlfn.XLOOKUP($G1026,'2021'!$F:$F,'2021'!$G:$G),IFERROR(_xlfn.XLOOKUP($G1026,'2022'!$G:$G,'2022'!$H:$H),IFERROR(_xlfn.XLOOKUP($G1026,'2023'!$G:$G,'2023'!$H:$H),IFERROR(_xlfn.XLOOKUP($G1026,'2019'!$G:$G,'2019'!$H:$H),IFERROR(_xlfn.XLOOKUP($G1026,'2024'!$G:$G,'2024'!$H:$H),IFERROR(_xlfn.XLOOKUP($G1026,'2025'!$G:$G,'2025'!$H:$H),IFERROR(_xlfn.XLOOKUP($G1026,'2026'!$G:$G,'2026'!$H:$H),""))))))))))</f>
        <v/>
      </c>
      <c r="I1026" s="9" t="s">
        <v>266</v>
      </c>
      <c r="J1026" s="9" t="s">
        <v>69</v>
      </c>
      <c r="K1026" s="9" t="s">
        <v>40</v>
      </c>
      <c r="L1026" s="9" t="s">
        <v>41</v>
      </c>
      <c r="M1026" s="9" t="s">
        <v>232</v>
      </c>
      <c r="N1026" s="9" t="s">
        <v>233</v>
      </c>
      <c r="O1026" s="9" t="s">
        <v>5132</v>
      </c>
      <c r="P1026" s="9" t="s">
        <v>45</v>
      </c>
      <c r="Q1026" s="9" t="s">
        <v>235</v>
      </c>
      <c r="R1026" s="9" t="s">
        <v>45</v>
      </c>
      <c r="S1026" s="9" t="s">
        <v>5277</v>
      </c>
      <c r="T1026" s="9" t="s">
        <v>268</v>
      </c>
      <c r="U1026" s="9" t="s">
        <v>266</v>
      </c>
      <c r="V1026" s="9" t="s">
        <v>5335</v>
      </c>
      <c r="W1026" s="9" t="s">
        <v>51</v>
      </c>
      <c r="X1026" s="9" t="s">
        <v>52</v>
      </c>
      <c r="Y1026" s="9" t="s">
        <v>53</v>
      </c>
      <c r="Z1026" s="9" t="s">
        <v>54</v>
      </c>
      <c r="AA1026" s="9" t="s">
        <v>55</v>
      </c>
      <c r="AB1026" s="9" t="s">
        <v>5248</v>
      </c>
      <c r="AC1026" s="12">
        <v>132000</v>
      </c>
      <c r="AD1026" s="6"/>
      <c r="AE1026" s="10" t="str" cm="1">
        <f t="array" aca="1" ref="AE1026" ca="1">IFERROR(_xlfn.XLOOKUP(MID(CELL("filename",$A$1),FIND("]",CELL("filename",$A$1))+1,255)&amp;"|"&amp;$C1026,Fonte_OM_Objeto!$G:$G,Fonte_OM_Objeto!$J:$J),"")</f>
        <v/>
      </c>
      <c r="AF1026" s="10" t="str" cm="1">
        <f t="array" aca="1" ref="AF1026" ca="1">IFERROR(_xlfn.XLOOKUP(MID(CELL("filename",$A$1),FIND("]",CELL("filename",$A$1))+1,255)&amp;"|"&amp;$C1026,Fonte_OM_Objeto!$G:$G,Fonte_OM_Objeto!$K:$K),"")</f>
        <v/>
      </c>
    </row>
    <row r="1027" spans="1:32" s="1" customFormat="1" ht="19.7" customHeight="1" x14ac:dyDescent="0.2">
      <c r="A1027" s="9" t="s">
        <v>30</v>
      </c>
      <c r="B1027" s="9" t="s">
        <v>31</v>
      </c>
      <c r="C1027" s="9" t="s">
        <v>5435</v>
      </c>
      <c r="D1027" s="9" t="s">
        <v>33</v>
      </c>
      <c r="E1027" s="9"/>
      <c r="F1027" s="9" t="s">
        <v>5433</v>
      </c>
      <c r="G1027" s="9" t="s">
        <v>5432</v>
      </c>
      <c r="H1027" s="13" t="str">
        <f>IF($D1027="BANCADA ESTADUAL (RP 7)","BANCADA ESTADUAL",IF($D1027="RELATOR (RP 9)","COMISSÃO MISTA DO CONGRESSO",IFERROR(_xlfn.XLOOKUP($G1027,$AH:$AH,$AI:$AI),IFERROR(_xlfn.XLOOKUP($G1027,'2021'!$F:$F,'2021'!$G:$G),IFERROR(_xlfn.XLOOKUP($G1027,'2022'!$G:$G,'2022'!$H:$H),IFERROR(_xlfn.XLOOKUP($G1027,'2023'!$G:$G,'2023'!$H:$H),IFERROR(_xlfn.XLOOKUP($G1027,'2019'!$G:$G,'2019'!$H:$H),IFERROR(_xlfn.XLOOKUP($G1027,'2024'!$G:$G,'2024'!$H:$H),IFERROR(_xlfn.XLOOKUP($G1027,'2025'!$G:$G,'2025'!$H:$H),IFERROR(_xlfn.XLOOKUP($G1027,'2026'!$G:$G,'2026'!$H:$H),""))))))))))</f>
        <v/>
      </c>
      <c r="I1027" s="9" t="s">
        <v>266</v>
      </c>
      <c r="J1027" s="9" t="s">
        <v>69</v>
      </c>
      <c r="K1027" s="9" t="s">
        <v>40</v>
      </c>
      <c r="L1027" s="9" t="s">
        <v>41</v>
      </c>
      <c r="M1027" s="9" t="s">
        <v>232</v>
      </c>
      <c r="N1027" s="9" t="s">
        <v>233</v>
      </c>
      <c r="O1027" s="9" t="s">
        <v>5132</v>
      </c>
      <c r="P1027" s="9" t="s">
        <v>45</v>
      </c>
      <c r="Q1027" s="9" t="s">
        <v>235</v>
      </c>
      <c r="R1027" s="9" t="s">
        <v>45</v>
      </c>
      <c r="S1027" s="9" t="s">
        <v>5277</v>
      </c>
      <c r="T1027" s="9" t="s">
        <v>268</v>
      </c>
      <c r="U1027" s="9" t="s">
        <v>266</v>
      </c>
      <c r="V1027" s="9" t="s">
        <v>5335</v>
      </c>
      <c r="W1027" s="9" t="s">
        <v>51</v>
      </c>
      <c r="X1027" s="9" t="s">
        <v>52</v>
      </c>
      <c r="Y1027" s="9" t="s">
        <v>207</v>
      </c>
      <c r="Z1027" s="9" t="s">
        <v>54</v>
      </c>
      <c r="AA1027" s="9" t="s">
        <v>55</v>
      </c>
      <c r="AB1027" s="9" t="s">
        <v>5248</v>
      </c>
      <c r="AC1027" s="12">
        <v>0</v>
      </c>
      <c r="AD1027" s="6"/>
      <c r="AE1027" s="10" t="str" cm="1">
        <f t="array" aca="1" ref="AE1027" ca="1">IFERROR(_xlfn.XLOOKUP(MID(CELL("filename",$A$1),FIND("]",CELL("filename",$A$1))+1,255)&amp;"|"&amp;$C1027,Fonte_OM_Objeto!$G:$G,Fonte_OM_Objeto!$J:$J),"")</f>
        <v/>
      </c>
      <c r="AF1027" s="10" t="str" cm="1">
        <f t="array" aca="1" ref="AF1027" ca="1">IFERROR(_xlfn.XLOOKUP(MID(CELL("filename",$A$1),FIND("]",CELL("filename",$A$1))+1,255)&amp;"|"&amp;$C1027,Fonte_OM_Objeto!$G:$G,Fonte_OM_Objeto!$K:$K),"")</f>
        <v/>
      </c>
    </row>
    <row r="1028" spans="1:32" s="1" customFormat="1" ht="19.7" customHeight="1" x14ac:dyDescent="0.2">
      <c r="A1028" s="9" t="s">
        <v>30</v>
      </c>
      <c r="B1028" s="9" t="s">
        <v>31</v>
      </c>
      <c r="C1028" s="9" t="s">
        <v>5434</v>
      </c>
      <c r="D1028" s="9" t="s">
        <v>33</v>
      </c>
      <c r="E1028" s="9"/>
      <c r="F1028" s="9" t="s">
        <v>5433</v>
      </c>
      <c r="G1028" s="9" t="s">
        <v>5432</v>
      </c>
      <c r="H1028" s="13" t="str">
        <f>IF($D1028="BANCADA ESTADUAL (RP 7)","BANCADA ESTADUAL",IF($D1028="RELATOR (RP 9)","COMISSÃO MISTA DO CONGRESSO",IFERROR(_xlfn.XLOOKUP($G1028,$AH:$AH,$AI:$AI),IFERROR(_xlfn.XLOOKUP($G1028,'2021'!$F:$F,'2021'!$G:$G),IFERROR(_xlfn.XLOOKUP($G1028,'2022'!$G:$G,'2022'!$H:$H),IFERROR(_xlfn.XLOOKUP($G1028,'2023'!$G:$G,'2023'!$H:$H),IFERROR(_xlfn.XLOOKUP($G1028,'2019'!$G:$G,'2019'!$H:$H),IFERROR(_xlfn.XLOOKUP($G1028,'2024'!$G:$G,'2024'!$H:$H),IFERROR(_xlfn.XLOOKUP($G1028,'2025'!$G:$G,'2025'!$H:$H),IFERROR(_xlfn.XLOOKUP($G1028,'2026'!$G:$G,'2026'!$H:$H),""))))))))))</f>
        <v/>
      </c>
      <c r="I1028" s="9" t="s">
        <v>266</v>
      </c>
      <c r="J1028" s="9" t="s">
        <v>69</v>
      </c>
      <c r="K1028" s="9" t="s">
        <v>40</v>
      </c>
      <c r="L1028" s="9" t="s">
        <v>41</v>
      </c>
      <c r="M1028" s="9" t="s">
        <v>232</v>
      </c>
      <c r="N1028" s="9" t="s">
        <v>233</v>
      </c>
      <c r="O1028" s="9" t="s">
        <v>5132</v>
      </c>
      <c r="P1028" s="9" t="s">
        <v>45</v>
      </c>
      <c r="Q1028" s="9" t="s">
        <v>235</v>
      </c>
      <c r="R1028" s="9" t="s">
        <v>45</v>
      </c>
      <c r="S1028" s="9" t="s">
        <v>5277</v>
      </c>
      <c r="T1028" s="9" t="s">
        <v>268</v>
      </c>
      <c r="U1028" s="9" t="s">
        <v>266</v>
      </c>
      <c r="V1028" s="9" t="s">
        <v>5335</v>
      </c>
      <c r="W1028" s="9" t="s">
        <v>51</v>
      </c>
      <c r="X1028" s="9" t="s">
        <v>52</v>
      </c>
      <c r="Y1028" s="9" t="s">
        <v>2390</v>
      </c>
      <c r="Z1028" s="9" t="s">
        <v>54</v>
      </c>
      <c r="AA1028" s="9" t="s">
        <v>55</v>
      </c>
      <c r="AB1028" s="9" t="s">
        <v>5248</v>
      </c>
      <c r="AC1028" s="12">
        <v>0</v>
      </c>
      <c r="AD1028" s="6"/>
      <c r="AE1028" s="10" t="str" cm="1">
        <f t="array" aca="1" ref="AE1028" ca="1">IFERROR(_xlfn.XLOOKUP(MID(CELL("filename",$A$1),FIND("]",CELL("filename",$A$1))+1,255)&amp;"|"&amp;$C1028,Fonte_OM_Objeto!$G:$G,Fonte_OM_Objeto!$J:$J),"")</f>
        <v/>
      </c>
      <c r="AF1028" s="10" t="str" cm="1">
        <f t="array" aca="1" ref="AF1028" ca="1">IFERROR(_xlfn.XLOOKUP(MID(CELL("filename",$A$1),FIND("]",CELL("filename",$A$1))+1,255)&amp;"|"&amp;$C1028,Fonte_OM_Objeto!$G:$G,Fonte_OM_Objeto!$K:$K),"")</f>
        <v/>
      </c>
    </row>
    <row r="1029" spans="1:32" s="1" customFormat="1" ht="19.7" customHeight="1" x14ac:dyDescent="0.2">
      <c r="A1029" s="9" t="s">
        <v>30</v>
      </c>
      <c r="B1029" s="9" t="s">
        <v>31</v>
      </c>
      <c r="C1029" s="9" t="s">
        <v>5434</v>
      </c>
      <c r="D1029" s="9" t="s">
        <v>33</v>
      </c>
      <c r="E1029" s="9"/>
      <c r="F1029" s="9" t="s">
        <v>5433</v>
      </c>
      <c r="G1029" s="9" t="s">
        <v>5432</v>
      </c>
      <c r="H1029" s="13" t="str">
        <f>IF($D1029="BANCADA ESTADUAL (RP 7)","BANCADA ESTADUAL",IF($D1029="RELATOR (RP 9)","COMISSÃO MISTA DO CONGRESSO",IFERROR(_xlfn.XLOOKUP($G1029,$AH:$AH,$AI:$AI),IFERROR(_xlfn.XLOOKUP($G1029,'2021'!$F:$F,'2021'!$G:$G),IFERROR(_xlfn.XLOOKUP($G1029,'2022'!$G:$G,'2022'!$H:$H),IFERROR(_xlfn.XLOOKUP($G1029,'2023'!$G:$G,'2023'!$H:$H),IFERROR(_xlfn.XLOOKUP($G1029,'2019'!$G:$G,'2019'!$H:$H),IFERROR(_xlfn.XLOOKUP($G1029,'2024'!$G:$G,'2024'!$H:$H),IFERROR(_xlfn.XLOOKUP($G1029,'2025'!$G:$G,'2025'!$H:$H),IFERROR(_xlfn.XLOOKUP($G1029,'2026'!$G:$G,'2026'!$H:$H),""))))))))))</f>
        <v/>
      </c>
      <c r="I1029" s="9" t="s">
        <v>266</v>
      </c>
      <c r="J1029" s="9" t="s">
        <v>69</v>
      </c>
      <c r="K1029" s="9" t="s">
        <v>40</v>
      </c>
      <c r="L1029" s="9" t="s">
        <v>41</v>
      </c>
      <c r="M1029" s="9" t="s">
        <v>232</v>
      </c>
      <c r="N1029" s="9" t="s">
        <v>233</v>
      </c>
      <c r="O1029" s="9" t="s">
        <v>5132</v>
      </c>
      <c r="P1029" s="9" t="s">
        <v>45</v>
      </c>
      <c r="Q1029" s="9" t="s">
        <v>235</v>
      </c>
      <c r="R1029" s="9" t="s">
        <v>45</v>
      </c>
      <c r="S1029" s="9" t="s">
        <v>5277</v>
      </c>
      <c r="T1029" s="9" t="s">
        <v>268</v>
      </c>
      <c r="U1029" s="9" t="s">
        <v>266</v>
      </c>
      <c r="V1029" s="9" t="s">
        <v>5335</v>
      </c>
      <c r="W1029" s="9" t="s">
        <v>51</v>
      </c>
      <c r="X1029" s="9" t="s">
        <v>52</v>
      </c>
      <c r="Y1029" s="9" t="s">
        <v>5282</v>
      </c>
      <c r="Z1029" s="9" t="s">
        <v>54</v>
      </c>
      <c r="AA1029" s="9" t="s">
        <v>55</v>
      </c>
      <c r="AB1029" s="9" t="s">
        <v>5248</v>
      </c>
      <c r="AC1029" s="12">
        <v>422400</v>
      </c>
      <c r="AD1029" s="6"/>
      <c r="AE1029" s="10" t="str" cm="1">
        <f t="array" aca="1" ref="AE1029" ca="1">IFERROR(_xlfn.XLOOKUP(MID(CELL("filename",$A$1),FIND("]",CELL("filename",$A$1))+1,255)&amp;"|"&amp;$C1029,Fonte_OM_Objeto!$G:$G,Fonte_OM_Objeto!$J:$J),"")</f>
        <v/>
      </c>
      <c r="AF1029" s="10" t="str" cm="1">
        <f t="array" aca="1" ref="AF1029" ca="1">IFERROR(_xlfn.XLOOKUP(MID(CELL("filename",$A$1),FIND("]",CELL("filename",$A$1))+1,255)&amp;"|"&amp;$C1029,Fonte_OM_Objeto!$G:$G,Fonte_OM_Objeto!$K:$K),"")</f>
        <v/>
      </c>
    </row>
    <row r="1030" spans="1:32" s="1" customFormat="1" ht="19.7" customHeight="1" x14ac:dyDescent="0.2">
      <c r="A1030" s="9" t="s">
        <v>30</v>
      </c>
      <c r="B1030" s="9" t="s">
        <v>31</v>
      </c>
      <c r="C1030" s="9" t="s">
        <v>5434</v>
      </c>
      <c r="D1030" s="9" t="s">
        <v>33</v>
      </c>
      <c r="E1030" s="9"/>
      <c r="F1030" s="9" t="s">
        <v>5433</v>
      </c>
      <c r="G1030" s="9" t="s">
        <v>5432</v>
      </c>
      <c r="H1030" s="13" t="str">
        <f>IF($D1030="BANCADA ESTADUAL (RP 7)","BANCADA ESTADUAL",IF($D1030="RELATOR (RP 9)","COMISSÃO MISTA DO CONGRESSO",IFERROR(_xlfn.XLOOKUP($G1030,$AH:$AH,$AI:$AI),IFERROR(_xlfn.XLOOKUP($G1030,'2021'!$F:$F,'2021'!$G:$G),IFERROR(_xlfn.XLOOKUP($G1030,'2022'!$G:$G,'2022'!$H:$H),IFERROR(_xlfn.XLOOKUP($G1030,'2023'!$G:$G,'2023'!$H:$H),IFERROR(_xlfn.XLOOKUP($G1030,'2019'!$G:$G,'2019'!$H:$H),IFERROR(_xlfn.XLOOKUP($G1030,'2024'!$G:$G,'2024'!$H:$H),IFERROR(_xlfn.XLOOKUP($G1030,'2025'!$G:$G,'2025'!$H:$H),IFERROR(_xlfn.XLOOKUP($G1030,'2026'!$G:$G,'2026'!$H:$H),""))))))))))</f>
        <v/>
      </c>
      <c r="I1030" s="9" t="s">
        <v>266</v>
      </c>
      <c r="J1030" s="9" t="s">
        <v>69</v>
      </c>
      <c r="K1030" s="9" t="s">
        <v>40</v>
      </c>
      <c r="L1030" s="9" t="s">
        <v>41</v>
      </c>
      <c r="M1030" s="9" t="s">
        <v>232</v>
      </c>
      <c r="N1030" s="9" t="s">
        <v>233</v>
      </c>
      <c r="O1030" s="9" t="s">
        <v>5132</v>
      </c>
      <c r="P1030" s="9" t="s">
        <v>45</v>
      </c>
      <c r="Q1030" s="9" t="s">
        <v>235</v>
      </c>
      <c r="R1030" s="9" t="s">
        <v>45</v>
      </c>
      <c r="S1030" s="9" t="s">
        <v>5277</v>
      </c>
      <c r="T1030" s="9" t="s">
        <v>268</v>
      </c>
      <c r="U1030" s="9" t="s">
        <v>266</v>
      </c>
      <c r="V1030" s="9" t="s">
        <v>5335</v>
      </c>
      <c r="W1030" s="9" t="s">
        <v>51</v>
      </c>
      <c r="X1030" s="9" t="s">
        <v>52</v>
      </c>
      <c r="Y1030" s="9" t="s">
        <v>53</v>
      </c>
      <c r="Z1030" s="9" t="s">
        <v>54</v>
      </c>
      <c r="AA1030" s="9" t="s">
        <v>55</v>
      </c>
      <c r="AB1030" s="9" t="s">
        <v>5248</v>
      </c>
      <c r="AC1030" s="12">
        <v>17600</v>
      </c>
      <c r="AD1030" s="6"/>
      <c r="AE1030" s="10" t="str" cm="1">
        <f t="array" aca="1" ref="AE1030" ca="1">IFERROR(_xlfn.XLOOKUP(MID(CELL("filename",$A$1),FIND("]",CELL("filename",$A$1))+1,255)&amp;"|"&amp;$C1030,Fonte_OM_Objeto!$G:$G,Fonte_OM_Objeto!$J:$J),"")</f>
        <v/>
      </c>
      <c r="AF1030" s="10" t="str" cm="1">
        <f t="array" aca="1" ref="AF1030" ca="1">IFERROR(_xlfn.XLOOKUP(MID(CELL("filename",$A$1),FIND("]",CELL("filename",$A$1))+1,255)&amp;"|"&amp;$C1030,Fonte_OM_Objeto!$G:$G,Fonte_OM_Objeto!$K:$K),"")</f>
        <v/>
      </c>
    </row>
    <row r="1031" spans="1:32" s="1" customFormat="1" ht="19.7" customHeight="1" x14ac:dyDescent="0.2">
      <c r="A1031" s="9" t="s">
        <v>30</v>
      </c>
      <c r="B1031" s="9" t="s">
        <v>31</v>
      </c>
      <c r="C1031" s="9" t="s">
        <v>5431</v>
      </c>
      <c r="D1031" s="9" t="s">
        <v>33</v>
      </c>
      <c r="E1031" s="9"/>
      <c r="F1031" s="9" t="s">
        <v>774</v>
      </c>
      <c r="G1031" s="9" t="s">
        <v>775</v>
      </c>
      <c r="H1031" s="13" t="str">
        <f>IF($D1031="BANCADA ESTADUAL (RP 7)","BANCADA ESTADUAL",IF($D1031="RELATOR (RP 9)","COMISSÃO MISTA DO CONGRESSO",IFERROR(_xlfn.XLOOKUP($G1031,$AH:$AH,$AI:$AI),IFERROR(_xlfn.XLOOKUP($G1031,'2021'!$F:$F,'2021'!$G:$G),IFERROR(_xlfn.XLOOKUP($G1031,'2022'!$G:$G,'2022'!$H:$H),IFERROR(_xlfn.XLOOKUP($G1031,'2023'!$G:$G,'2023'!$H:$H),IFERROR(_xlfn.XLOOKUP($G1031,'2019'!$G:$G,'2019'!$H:$H),IFERROR(_xlfn.XLOOKUP($G1031,'2024'!$G:$G,'2024'!$H:$H),IFERROR(_xlfn.XLOOKUP($G1031,'2025'!$G:$G,'2025'!$H:$H),IFERROR(_xlfn.XLOOKUP($G1031,'2026'!$G:$G,'2026'!$H:$H),""))))))))))</f>
        <v>SENADOR</v>
      </c>
      <c r="I1031" s="9" t="s">
        <v>776</v>
      </c>
      <c r="J1031" s="9" t="s">
        <v>151</v>
      </c>
      <c r="K1031" s="9" t="s">
        <v>40</v>
      </c>
      <c r="L1031" s="9" t="s">
        <v>41</v>
      </c>
      <c r="M1031" s="9" t="s">
        <v>59</v>
      </c>
      <c r="N1031" s="9" t="s">
        <v>5252</v>
      </c>
      <c r="O1031" s="9" t="s">
        <v>2347</v>
      </c>
      <c r="P1031" s="9" t="s">
        <v>45</v>
      </c>
      <c r="Q1031" s="9" t="s">
        <v>62</v>
      </c>
      <c r="R1031" s="9" t="s">
        <v>45</v>
      </c>
      <c r="S1031" s="9" t="s">
        <v>5218</v>
      </c>
      <c r="T1031" s="9" t="s">
        <v>75</v>
      </c>
      <c r="U1031" s="9" t="s">
        <v>76</v>
      </c>
      <c r="V1031" s="9" t="s">
        <v>75</v>
      </c>
      <c r="W1031" s="9" t="s">
        <v>51</v>
      </c>
      <c r="X1031" s="9" t="s">
        <v>52</v>
      </c>
      <c r="Y1031" s="9" t="s">
        <v>53</v>
      </c>
      <c r="Z1031" s="9" t="s">
        <v>5207</v>
      </c>
      <c r="AA1031" s="9" t="s">
        <v>55</v>
      </c>
      <c r="AB1031" s="9" t="s">
        <v>5248</v>
      </c>
      <c r="AC1031" s="12">
        <v>150000</v>
      </c>
      <c r="AD1031" s="6"/>
      <c r="AE1031" s="10" t="str" cm="1">
        <f t="array" aca="1" ref="AE1031" ca="1">IFERROR(_xlfn.XLOOKUP(MID(CELL("filename",$A$1),FIND("]",CELL("filename",$A$1))+1,255)&amp;"|"&amp;$C1031,Fonte_OM_Objeto!$G:$G,Fonte_OM_Objeto!$J:$J),"")</f>
        <v/>
      </c>
      <c r="AF1031" s="10" t="str" cm="1">
        <f t="array" aca="1" ref="AF1031" ca="1">IFERROR(_xlfn.XLOOKUP(MID(CELL("filename",$A$1),FIND("]",CELL("filename",$A$1))+1,255)&amp;"|"&amp;$C1031,Fonte_OM_Objeto!$G:$G,Fonte_OM_Objeto!$K:$K),"")</f>
        <v/>
      </c>
    </row>
    <row r="1032" spans="1:32" s="1" customFormat="1" ht="19.7" customHeight="1" x14ac:dyDescent="0.2">
      <c r="A1032" s="9" t="s">
        <v>30</v>
      </c>
      <c r="B1032" s="9" t="s">
        <v>31</v>
      </c>
      <c r="C1032" s="9" t="s">
        <v>792</v>
      </c>
      <c r="D1032" s="9" t="s">
        <v>33</v>
      </c>
      <c r="E1032" s="9"/>
      <c r="F1032" s="9" t="s">
        <v>793</v>
      </c>
      <c r="G1032" s="9" t="s">
        <v>794</v>
      </c>
      <c r="H1032" s="13" t="str">
        <f>IF($D1032="BANCADA ESTADUAL (RP 7)","BANCADA ESTADUAL",IF($D1032="RELATOR (RP 9)","COMISSÃO MISTA DO CONGRESSO",IFERROR(_xlfn.XLOOKUP($G1032,$AH:$AH,$AI:$AI),IFERROR(_xlfn.XLOOKUP($G1032,'2021'!$F:$F,'2021'!$G:$G),IFERROR(_xlfn.XLOOKUP($G1032,'2022'!$G:$G,'2022'!$H:$H),IFERROR(_xlfn.XLOOKUP($G1032,'2023'!$G:$G,'2023'!$H:$H),IFERROR(_xlfn.XLOOKUP($G1032,'2019'!$G:$G,'2019'!$H:$H),IFERROR(_xlfn.XLOOKUP($G1032,'2024'!$G:$G,'2024'!$H:$H),IFERROR(_xlfn.XLOOKUP($G1032,'2025'!$G:$G,'2025'!$H:$H),IFERROR(_xlfn.XLOOKUP($G1032,'2026'!$G:$G,'2026'!$H:$H),""))))))))))</f>
        <v>SENADOR</v>
      </c>
      <c r="I1032" s="9" t="s">
        <v>129</v>
      </c>
      <c r="J1032" s="9" t="s">
        <v>107</v>
      </c>
      <c r="K1032" s="9" t="s">
        <v>40</v>
      </c>
      <c r="L1032" s="9" t="s">
        <v>41</v>
      </c>
      <c r="M1032" s="9" t="s">
        <v>59</v>
      </c>
      <c r="N1032" s="9" t="s">
        <v>5252</v>
      </c>
      <c r="O1032" s="9" t="s">
        <v>2347</v>
      </c>
      <c r="P1032" s="9" t="s">
        <v>45</v>
      </c>
      <c r="Q1032" s="9" t="s">
        <v>62</v>
      </c>
      <c r="R1032" s="9" t="s">
        <v>45</v>
      </c>
      <c r="S1032" s="9" t="s">
        <v>5218</v>
      </c>
      <c r="T1032" s="9" t="s">
        <v>75</v>
      </c>
      <c r="U1032" s="9" t="s">
        <v>76</v>
      </c>
      <c r="V1032" s="9" t="s">
        <v>75</v>
      </c>
      <c r="W1032" s="9" t="s">
        <v>51</v>
      </c>
      <c r="X1032" s="9" t="s">
        <v>52</v>
      </c>
      <c r="Y1032" s="9" t="s">
        <v>53</v>
      </c>
      <c r="Z1032" s="9" t="s">
        <v>5207</v>
      </c>
      <c r="AA1032" s="9" t="s">
        <v>55</v>
      </c>
      <c r="AB1032" s="9" t="s">
        <v>5248</v>
      </c>
      <c r="AC1032" s="12">
        <v>120000</v>
      </c>
      <c r="AD1032" s="6"/>
      <c r="AE1032" s="10" t="str" cm="1">
        <f t="array" aca="1" ref="AE1032" ca="1">IFERROR(_xlfn.XLOOKUP(MID(CELL("filename",$A$1),FIND("]",CELL("filename",$A$1))+1,255)&amp;"|"&amp;$C1032,Fonte_OM_Objeto!$G:$G,Fonte_OM_Objeto!$J:$J),"")</f>
        <v/>
      </c>
      <c r="AF1032" s="10" t="str" cm="1">
        <f t="array" aca="1" ref="AF1032" ca="1">IFERROR(_xlfn.XLOOKUP(MID(CELL("filename",$A$1),FIND("]",CELL("filename",$A$1))+1,255)&amp;"|"&amp;$C1032,Fonte_OM_Objeto!$G:$G,Fonte_OM_Objeto!$K:$K),"")</f>
        <v/>
      </c>
    </row>
    <row r="1033" spans="1:32" s="1" customFormat="1" ht="19.7" customHeight="1" x14ac:dyDescent="0.2">
      <c r="A1033" s="9" t="s">
        <v>30</v>
      </c>
      <c r="B1033" s="9" t="s">
        <v>31</v>
      </c>
      <c r="C1033" s="9" t="s">
        <v>2727</v>
      </c>
      <c r="D1033" s="9" t="s">
        <v>33</v>
      </c>
      <c r="E1033" s="9"/>
      <c r="F1033" s="9" t="s">
        <v>793</v>
      </c>
      <c r="G1033" s="9" t="s">
        <v>794</v>
      </c>
      <c r="H1033" s="13" t="str">
        <f>IF($D1033="BANCADA ESTADUAL (RP 7)","BANCADA ESTADUAL",IF($D1033="RELATOR (RP 9)","COMISSÃO MISTA DO CONGRESSO",IFERROR(_xlfn.XLOOKUP($G1033,$AH:$AH,$AI:$AI),IFERROR(_xlfn.XLOOKUP($G1033,'2021'!$F:$F,'2021'!$G:$G),IFERROR(_xlfn.XLOOKUP($G1033,'2022'!$G:$G,'2022'!$H:$H),IFERROR(_xlfn.XLOOKUP($G1033,'2023'!$G:$G,'2023'!$H:$H),IFERROR(_xlfn.XLOOKUP($G1033,'2019'!$G:$G,'2019'!$H:$H),IFERROR(_xlfn.XLOOKUP($G1033,'2024'!$G:$G,'2024'!$H:$H),IFERROR(_xlfn.XLOOKUP($G1033,'2025'!$G:$G,'2025'!$H:$H),IFERROR(_xlfn.XLOOKUP($G1033,'2026'!$G:$G,'2026'!$H:$H),""))))))))))</f>
        <v>SENADOR</v>
      </c>
      <c r="I1033" s="9" t="s">
        <v>129</v>
      </c>
      <c r="J1033" s="9" t="s">
        <v>107</v>
      </c>
      <c r="K1033" s="9" t="s">
        <v>40</v>
      </c>
      <c r="L1033" s="9" t="s">
        <v>41</v>
      </c>
      <c r="M1033" s="9" t="s">
        <v>59</v>
      </c>
      <c r="N1033" s="9" t="s">
        <v>5252</v>
      </c>
      <c r="O1033" s="9" t="s">
        <v>2347</v>
      </c>
      <c r="P1033" s="9" t="s">
        <v>45</v>
      </c>
      <c r="Q1033" s="9" t="s">
        <v>62</v>
      </c>
      <c r="R1033" s="9" t="s">
        <v>45</v>
      </c>
      <c r="S1033" s="9" t="s">
        <v>5218</v>
      </c>
      <c r="T1033" s="9" t="s">
        <v>75</v>
      </c>
      <c r="U1033" s="9" t="s">
        <v>76</v>
      </c>
      <c r="V1033" s="9" t="s">
        <v>75</v>
      </c>
      <c r="W1033" s="9" t="s">
        <v>51</v>
      </c>
      <c r="X1033" s="9" t="s">
        <v>52</v>
      </c>
      <c r="Y1033" s="9" t="s">
        <v>53</v>
      </c>
      <c r="Z1033" s="9" t="s">
        <v>5207</v>
      </c>
      <c r="AA1033" s="9" t="s">
        <v>55</v>
      </c>
      <c r="AB1033" s="9" t="s">
        <v>5248</v>
      </c>
      <c r="AC1033" s="12">
        <v>120000</v>
      </c>
      <c r="AD1033" s="6"/>
      <c r="AE1033" s="10" t="str" cm="1">
        <f t="array" aca="1" ref="AE1033" ca="1">IFERROR(_xlfn.XLOOKUP(MID(CELL("filename",$A$1),FIND("]",CELL("filename",$A$1))+1,255)&amp;"|"&amp;$C1033,Fonte_OM_Objeto!$G:$G,Fonte_OM_Objeto!$J:$J),"")</f>
        <v/>
      </c>
      <c r="AF1033" s="10" t="str" cm="1">
        <f t="array" aca="1" ref="AF1033" ca="1">IFERROR(_xlfn.XLOOKUP(MID(CELL("filename",$A$1),FIND("]",CELL("filename",$A$1))+1,255)&amp;"|"&amp;$C1033,Fonte_OM_Objeto!$G:$G,Fonte_OM_Objeto!$K:$K),"")</f>
        <v/>
      </c>
    </row>
    <row r="1034" spans="1:32" s="1" customFormat="1" ht="19.7" customHeight="1" x14ac:dyDescent="0.2">
      <c r="A1034" s="9" t="s">
        <v>30</v>
      </c>
      <c r="B1034" s="9" t="s">
        <v>31</v>
      </c>
      <c r="C1034" s="9" t="s">
        <v>5430</v>
      </c>
      <c r="D1034" s="9" t="s">
        <v>33</v>
      </c>
      <c r="E1034" s="9"/>
      <c r="F1034" s="9" t="s">
        <v>5426</v>
      </c>
      <c r="G1034" s="9" t="s">
        <v>5425</v>
      </c>
      <c r="H1034" s="13" t="str">
        <f>IF($D1034="BANCADA ESTADUAL (RP 7)","BANCADA ESTADUAL",IF($D1034="RELATOR (RP 9)","COMISSÃO MISTA DO CONGRESSO",IFERROR(_xlfn.XLOOKUP($G1034,$AH:$AH,$AI:$AI),IFERROR(_xlfn.XLOOKUP($G1034,'2021'!$F:$F,'2021'!$G:$G),IFERROR(_xlfn.XLOOKUP($G1034,'2022'!$G:$G,'2022'!$H:$H),IFERROR(_xlfn.XLOOKUP($G1034,'2023'!$G:$G,'2023'!$H:$H),IFERROR(_xlfn.XLOOKUP($G1034,'2019'!$G:$G,'2019'!$H:$H),IFERROR(_xlfn.XLOOKUP($G1034,'2024'!$G:$G,'2024'!$H:$H),IFERROR(_xlfn.XLOOKUP($G1034,'2025'!$G:$G,'2025'!$H:$H),IFERROR(_xlfn.XLOOKUP($G1034,'2026'!$G:$G,'2026'!$H:$H),""))))))))))</f>
        <v>DEPUTADO FEDERAL</v>
      </c>
      <c r="I1034" s="9" t="s">
        <v>212</v>
      </c>
      <c r="J1034" s="9" t="s">
        <v>69</v>
      </c>
      <c r="K1034" s="9" t="s">
        <v>40</v>
      </c>
      <c r="L1034" s="9" t="s">
        <v>41</v>
      </c>
      <c r="M1034" s="9" t="s">
        <v>42</v>
      </c>
      <c r="N1034" s="9" t="s">
        <v>5257</v>
      </c>
      <c r="O1034" s="9" t="s">
        <v>5429</v>
      </c>
      <c r="P1034" s="9" t="s">
        <v>45</v>
      </c>
      <c r="Q1034" s="9" t="s">
        <v>46</v>
      </c>
      <c r="R1034" s="9" t="s">
        <v>47</v>
      </c>
      <c r="S1034" s="9" t="s">
        <v>5210</v>
      </c>
      <c r="T1034" s="9" t="s">
        <v>5428</v>
      </c>
      <c r="U1034" s="9" t="s">
        <v>212</v>
      </c>
      <c r="V1034" s="9" t="s">
        <v>1188</v>
      </c>
      <c r="W1034" s="9" t="s">
        <v>51</v>
      </c>
      <c r="X1034" s="9" t="s">
        <v>102</v>
      </c>
      <c r="Y1034" s="9" t="s">
        <v>53</v>
      </c>
      <c r="Z1034" s="9" t="s">
        <v>5207</v>
      </c>
      <c r="AA1034" s="9" t="s">
        <v>55</v>
      </c>
      <c r="AB1034" s="9" t="s">
        <v>5248</v>
      </c>
      <c r="AC1034" s="12">
        <v>1500000</v>
      </c>
      <c r="AD1034" s="6"/>
      <c r="AE1034" s="10" t="str" cm="1">
        <f t="array" aca="1" ref="AE1034" ca="1">IFERROR(_xlfn.XLOOKUP(MID(CELL("filename",$A$1),FIND("]",CELL("filename",$A$1))+1,255)&amp;"|"&amp;$C1034,Fonte_OM_Objeto!$G:$G,Fonte_OM_Objeto!$J:$J),"")</f>
        <v>Academia Militar das Agulhas Negras - Resende - RJ</v>
      </c>
      <c r="AF1034" s="10" t="str" cm="1">
        <f t="array" aca="1" ref="AF1034" ca="1">IFERROR(_xlfn.XLOOKUP(MID(CELL("filename",$A$1),FIND("]",CELL("filename",$A$1))+1,255)&amp;"|"&amp;$C1034,Fonte_OM_Objeto!$G:$G,Fonte_OM_Objeto!$K:$K),"")</f>
        <v>Manutenção e Revitalização de instalações do Museu e da biblioteca Marechal José Pessoa</v>
      </c>
    </row>
    <row r="1035" spans="1:32" s="1" customFormat="1" ht="19.7" customHeight="1" x14ac:dyDescent="0.2">
      <c r="A1035" s="9" t="s">
        <v>30</v>
      </c>
      <c r="B1035" s="9" t="s">
        <v>31</v>
      </c>
      <c r="C1035" s="9" t="s">
        <v>5427</v>
      </c>
      <c r="D1035" s="9" t="s">
        <v>33</v>
      </c>
      <c r="E1035" s="9"/>
      <c r="F1035" s="9" t="s">
        <v>5426</v>
      </c>
      <c r="G1035" s="9" t="s">
        <v>5425</v>
      </c>
      <c r="H1035" s="13" t="str">
        <f>IF($D1035="BANCADA ESTADUAL (RP 7)","BANCADA ESTADUAL",IF($D1035="RELATOR (RP 9)","COMISSÃO MISTA DO CONGRESSO",IFERROR(_xlfn.XLOOKUP($G1035,$AH:$AH,$AI:$AI),IFERROR(_xlfn.XLOOKUP($G1035,'2021'!$F:$F,'2021'!$G:$G),IFERROR(_xlfn.XLOOKUP($G1035,'2022'!$G:$G,'2022'!$H:$H),IFERROR(_xlfn.XLOOKUP($G1035,'2023'!$G:$G,'2023'!$H:$H),IFERROR(_xlfn.XLOOKUP($G1035,'2019'!$G:$G,'2019'!$H:$H),IFERROR(_xlfn.XLOOKUP($G1035,'2024'!$G:$G,'2024'!$H:$H),IFERROR(_xlfn.XLOOKUP($G1035,'2025'!$G:$G,'2025'!$H:$H),IFERROR(_xlfn.XLOOKUP($G1035,'2026'!$G:$G,'2026'!$H:$H),""))))))))))</f>
        <v>DEPUTADO FEDERAL</v>
      </c>
      <c r="I1035" s="9" t="s">
        <v>212</v>
      </c>
      <c r="J1035" s="9" t="s">
        <v>69</v>
      </c>
      <c r="K1035" s="9" t="s">
        <v>40</v>
      </c>
      <c r="L1035" s="9" t="s">
        <v>41</v>
      </c>
      <c r="M1035" s="9" t="s">
        <v>59</v>
      </c>
      <c r="N1035" s="9" t="s">
        <v>5252</v>
      </c>
      <c r="O1035" s="9" t="s">
        <v>118</v>
      </c>
      <c r="P1035" s="9" t="s">
        <v>45</v>
      </c>
      <c r="Q1035" s="9" t="s">
        <v>46</v>
      </c>
      <c r="R1035" s="9" t="s">
        <v>47</v>
      </c>
      <c r="S1035" s="9" t="s">
        <v>5210</v>
      </c>
      <c r="T1035" s="9" t="s">
        <v>75</v>
      </c>
      <c r="U1035" s="9" t="s">
        <v>76</v>
      </c>
      <c r="V1035" s="9" t="s">
        <v>75</v>
      </c>
      <c r="W1035" s="9" t="s">
        <v>51</v>
      </c>
      <c r="X1035" s="9" t="s">
        <v>102</v>
      </c>
      <c r="Y1035" s="9" t="s">
        <v>53</v>
      </c>
      <c r="Z1035" s="9" t="s">
        <v>54</v>
      </c>
      <c r="AA1035" s="9" t="s">
        <v>55</v>
      </c>
      <c r="AB1035" s="9" t="s">
        <v>5248</v>
      </c>
      <c r="AC1035" s="12">
        <v>800000</v>
      </c>
      <c r="AD1035" s="6"/>
      <c r="AE1035" s="10" t="str" cm="1">
        <f t="array" aca="1" ref="AE1035" ca="1">IFERROR(_xlfn.XLOOKUP(MID(CELL("filename",$A$1),FIND("]",CELL("filename",$A$1))+1,255)&amp;"|"&amp;$C1035,Fonte_OM_Objeto!$G:$G,Fonte_OM_Objeto!$J:$J),"")</f>
        <v/>
      </c>
      <c r="AF1035" s="10" t="str" cm="1">
        <f t="array" aca="1" ref="AF1035" ca="1">IFERROR(_xlfn.XLOOKUP(MID(CELL("filename",$A$1),FIND("]",CELL("filename",$A$1))+1,255)&amp;"|"&amp;$C1035,Fonte_OM_Objeto!$G:$G,Fonte_OM_Objeto!$K:$K),"")</f>
        <v/>
      </c>
    </row>
    <row r="1036" spans="1:32" s="1" customFormat="1" ht="19.7" customHeight="1" x14ac:dyDescent="0.2">
      <c r="A1036" s="9" t="s">
        <v>30</v>
      </c>
      <c r="B1036" s="9" t="s">
        <v>31</v>
      </c>
      <c r="C1036" s="9" t="s">
        <v>5424</v>
      </c>
      <c r="D1036" s="9" t="s">
        <v>33</v>
      </c>
      <c r="E1036" s="9"/>
      <c r="F1036" s="9" t="s">
        <v>814</v>
      </c>
      <c r="G1036" s="9" t="s">
        <v>815</v>
      </c>
      <c r="H1036" s="13" t="str">
        <f>IF($D1036="BANCADA ESTADUAL (RP 7)","BANCADA ESTADUAL",IF($D1036="RELATOR (RP 9)","COMISSÃO MISTA DO CONGRESSO",IFERROR(_xlfn.XLOOKUP($G1036,$AH:$AH,$AI:$AI),IFERROR(_xlfn.XLOOKUP($G1036,'2021'!$F:$F,'2021'!$G:$G),IFERROR(_xlfn.XLOOKUP($G1036,'2022'!$G:$G,'2022'!$H:$H),IFERROR(_xlfn.XLOOKUP($G1036,'2023'!$G:$G,'2023'!$H:$H),IFERROR(_xlfn.XLOOKUP($G1036,'2019'!$G:$G,'2019'!$H:$H),IFERROR(_xlfn.XLOOKUP($G1036,'2024'!$G:$G,'2024'!$H:$H),IFERROR(_xlfn.XLOOKUP($G1036,'2025'!$G:$G,'2025'!$H:$H),IFERROR(_xlfn.XLOOKUP($G1036,'2026'!$G:$G,'2026'!$H:$H),""))))))))))</f>
        <v>SENADOR</v>
      </c>
      <c r="I1036" s="9" t="s">
        <v>217</v>
      </c>
      <c r="J1036" s="9" t="s">
        <v>69</v>
      </c>
      <c r="K1036" s="9" t="s">
        <v>40</v>
      </c>
      <c r="L1036" s="9" t="s">
        <v>41</v>
      </c>
      <c r="M1036" s="9" t="s">
        <v>97</v>
      </c>
      <c r="N1036" s="9" t="s">
        <v>5264</v>
      </c>
      <c r="O1036" s="9" t="s">
        <v>130</v>
      </c>
      <c r="P1036" s="9" t="s">
        <v>45</v>
      </c>
      <c r="Q1036" s="9" t="s">
        <v>109</v>
      </c>
      <c r="R1036" s="9" t="s">
        <v>47</v>
      </c>
      <c r="S1036" s="9" t="s">
        <v>5267</v>
      </c>
      <c r="T1036" s="9" t="s">
        <v>75</v>
      </c>
      <c r="U1036" s="9" t="s">
        <v>76</v>
      </c>
      <c r="V1036" s="9" t="s">
        <v>75</v>
      </c>
      <c r="W1036" s="9" t="s">
        <v>111</v>
      </c>
      <c r="X1036" s="9" t="s">
        <v>52</v>
      </c>
      <c r="Y1036" s="9" t="s">
        <v>53</v>
      </c>
      <c r="Z1036" s="9" t="s">
        <v>5207</v>
      </c>
      <c r="AA1036" s="9" t="s">
        <v>55</v>
      </c>
      <c r="AB1036" s="9" t="s">
        <v>5248</v>
      </c>
      <c r="AC1036" s="12">
        <v>200000</v>
      </c>
      <c r="AD1036" s="6"/>
      <c r="AE1036" s="10" t="str" cm="1">
        <f t="array" aca="1" ref="AE1036" ca="1">IFERROR(_xlfn.XLOOKUP(MID(CELL("filename",$A$1),FIND("]",CELL("filename",$A$1))+1,255)&amp;"|"&amp;$C1036,Fonte_OM_Objeto!$G:$G,Fonte_OM_Objeto!$J:$J),"")</f>
        <v/>
      </c>
      <c r="AF1036" s="10" t="str" cm="1">
        <f t="array" aca="1" ref="AF1036" ca="1">IFERROR(_xlfn.XLOOKUP(MID(CELL("filename",$A$1),FIND("]",CELL("filename",$A$1))+1,255)&amp;"|"&amp;$C1036,Fonte_OM_Objeto!$G:$G,Fonte_OM_Objeto!$K:$K),"")</f>
        <v/>
      </c>
    </row>
    <row r="1037" spans="1:32" s="1" customFormat="1" ht="19.7" customHeight="1" x14ac:dyDescent="0.2">
      <c r="A1037" s="9" t="s">
        <v>30</v>
      </c>
      <c r="B1037" s="9" t="s">
        <v>31</v>
      </c>
      <c r="C1037" s="9" t="s">
        <v>2019</v>
      </c>
      <c r="D1037" s="9" t="s">
        <v>33</v>
      </c>
      <c r="E1037" s="9"/>
      <c r="F1037" s="9" t="s">
        <v>814</v>
      </c>
      <c r="G1037" s="9" t="s">
        <v>815</v>
      </c>
      <c r="H1037" s="13" t="str">
        <f>IF($D1037="BANCADA ESTADUAL (RP 7)","BANCADA ESTADUAL",IF($D1037="RELATOR (RP 9)","COMISSÃO MISTA DO CONGRESSO",IFERROR(_xlfn.XLOOKUP($G1037,$AH:$AH,$AI:$AI),IFERROR(_xlfn.XLOOKUP($G1037,'2021'!$F:$F,'2021'!$G:$G),IFERROR(_xlfn.XLOOKUP($G1037,'2022'!$G:$G,'2022'!$H:$H),IFERROR(_xlfn.XLOOKUP($G1037,'2023'!$G:$G,'2023'!$H:$H),IFERROR(_xlfn.XLOOKUP($G1037,'2019'!$G:$G,'2019'!$H:$H),IFERROR(_xlfn.XLOOKUP($G1037,'2024'!$G:$G,'2024'!$H:$H),IFERROR(_xlfn.XLOOKUP($G1037,'2025'!$G:$G,'2025'!$H:$H),IFERROR(_xlfn.XLOOKUP($G1037,'2026'!$G:$G,'2026'!$H:$H),""))))))))))</f>
        <v>SENADOR</v>
      </c>
      <c r="I1037" s="9" t="s">
        <v>217</v>
      </c>
      <c r="J1037" s="9" t="s">
        <v>69</v>
      </c>
      <c r="K1037" s="9" t="s">
        <v>40</v>
      </c>
      <c r="L1037" s="9" t="s">
        <v>41</v>
      </c>
      <c r="M1037" s="9" t="s">
        <v>59</v>
      </c>
      <c r="N1037" s="9" t="s">
        <v>5252</v>
      </c>
      <c r="O1037" s="9" t="s">
        <v>118</v>
      </c>
      <c r="P1037" s="9" t="s">
        <v>45</v>
      </c>
      <c r="Q1037" s="9" t="s">
        <v>46</v>
      </c>
      <c r="R1037" s="9" t="s">
        <v>47</v>
      </c>
      <c r="S1037" s="9" t="s">
        <v>5210</v>
      </c>
      <c r="T1037" s="9" t="s">
        <v>75</v>
      </c>
      <c r="U1037" s="9" t="s">
        <v>76</v>
      </c>
      <c r="V1037" s="9" t="s">
        <v>75</v>
      </c>
      <c r="W1037" s="9" t="s">
        <v>51</v>
      </c>
      <c r="X1037" s="9" t="s">
        <v>52</v>
      </c>
      <c r="Y1037" s="9" t="s">
        <v>53</v>
      </c>
      <c r="Z1037" s="9" t="s">
        <v>5207</v>
      </c>
      <c r="AA1037" s="9" t="s">
        <v>55</v>
      </c>
      <c r="AB1037" s="9" t="s">
        <v>5248</v>
      </c>
      <c r="AC1037" s="12">
        <v>100000</v>
      </c>
      <c r="AD1037" s="6"/>
      <c r="AE1037" s="10" t="str" cm="1">
        <f t="array" aca="1" ref="AE1037" ca="1">IFERROR(_xlfn.XLOOKUP(MID(CELL("filename",$A$1),FIND("]",CELL("filename",$A$1))+1,255)&amp;"|"&amp;$C1037,Fonte_OM_Objeto!$G:$G,Fonte_OM_Objeto!$J:$J),"")</f>
        <v/>
      </c>
      <c r="AF1037" s="10" t="str" cm="1">
        <f t="array" aca="1" ref="AF1037" ca="1">IFERROR(_xlfn.XLOOKUP(MID(CELL("filename",$A$1),FIND("]",CELL("filename",$A$1))+1,255)&amp;"|"&amp;$C1037,Fonte_OM_Objeto!$G:$G,Fonte_OM_Objeto!$K:$K),"")</f>
        <v/>
      </c>
    </row>
    <row r="1038" spans="1:32" s="1" customFormat="1" ht="19.7" customHeight="1" x14ac:dyDescent="0.2">
      <c r="A1038" s="9" t="s">
        <v>30</v>
      </c>
      <c r="B1038" s="9" t="s">
        <v>31</v>
      </c>
      <c r="C1038" s="9" t="s">
        <v>4263</v>
      </c>
      <c r="D1038" s="9" t="s">
        <v>33</v>
      </c>
      <c r="E1038" s="9"/>
      <c r="F1038" s="9" t="s">
        <v>814</v>
      </c>
      <c r="G1038" s="9" t="s">
        <v>815</v>
      </c>
      <c r="H1038" s="13" t="str">
        <f>IF($D1038="BANCADA ESTADUAL (RP 7)","BANCADA ESTADUAL",IF($D1038="RELATOR (RP 9)","COMISSÃO MISTA DO CONGRESSO",IFERROR(_xlfn.XLOOKUP($G1038,$AH:$AH,$AI:$AI),IFERROR(_xlfn.XLOOKUP($G1038,'2021'!$F:$F,'2021'!$G:$G),IFERROR(_xlfn.XLOOKUP($G1038,'2022'!$G:$G,'2022'!$H:$H),IFERROR(_xlfn.XLOOKUP($G1038,'2023'!$G:$G,'2023'!$H:$H),IFERROR(_xlfn.XLOOKUP($G1038,'2019'!$G:$G,'2019'!$H:$H),IFERROR(_xlfn.XLOOKUP($G1038,'2024'!$G:$G,'2024'!$H:$H),IFERROR(_xlfn.XLOOKUP($G1038,'2025'!$G:$G,'2025'!$H:$H),IFERROR(_xlfn.XLOOKUP($G1038,'2026'!$G:$G,'2026'!$H:$H),""))))))))))</f>
        <v>SENADOR</v>
      </c>
      <c r="I1038" s="9" t="s">
        <v>217</v>
      </c>
      <c r="J1038" s="9" t="s">
        <v>69</v>
      </c>
      <c r="K1038" s="9" t="s">
        <v>40</v>
      </c>
      <c r="L1038" s="9" t="s">
        <v>41</v>
      </c>
      <c r="M1038" s="9" t="s">
        <v>42</v>
      </c>
      <c r="N1038" s="9" t="s">
        <v>5257</v>
      </c>
      <c r="O1038" s="9" t="s">
        <v>5423</v>
      </c>
      <c r="P1038" s="9" t="s">
        <v>45</v>
      </c>
      <c r="Q1038" s="9" t="s">
        <v>109</v>
      </c>
      <c r="R1038" s="9" t="s">
        <v>47</v>
      </c>
      <c r="S1038" s="9" t="s">
        <v>5267</v>
      </c>
      <c r="T1038" s="9" t="s">
        <v>5422</v>
      </c>
      <c r="U1038" s="9" t="s">
        <v>217</v>
      </c>
      <c r="V1038" s="9" t="s">
        <v>823</v>
      </c>
      <c r="W1038" s="9" t="s">
        <v>111</v>
      </c>
      <c r="X1038" s="9" t="s">
        <v>52</v>
      </c>
      <c r="Y1038" s="9" t="s">
        <v>53</v>
      </c>
      <c r="Z1038" s="9" t="s">
        <v>5207</v>
      </c>
      <c r="AA1038" s="9" t="s">
        <v>55</v>
      </c>
      <c r="AB1038" s="9" t="s">
        <v>5248</v>
      </c>
      <c r="AC1038" s="12">
        <v>200000</v>
      </c>
      <c r="AD1038" s="6"/>
      <c r="AE1038" s="10" t="str" cm="1">
        <f t="array" aca="1" ref="AE1038" ca="1">IFERROR(_xlfn.XLOOKUP(MID(CELL("filename",$A$1),FIND("]",CELL("filename",$A$1))+1,255)&amp;"|"&amp;$C1038,Fonte_OM_Objeto!$G:$G,Fonte_OM_Objeto!$J:$J),"")</f>
        <v>Hospital de Guarnição - Natal - RN</v>
      </c>
      <c r="AF1038" s="10" t="str" cm="1">
        <f t="array" aca="1" ref="AF1038" ca="1">IFERROR(_xlfn.XLOOKUP(MID(CELL("filename",$A$1),FIND("]",CELL("filename",$A$1))+1,255)&amp;"|"&amp;$C1038,Fonte_OM_Objeto!$G:$G,Fonte_OM_Objeto!$K:$K),"")</f>
        <v>Aquisição e instalação dos equipamentos médicos-hospitalares.</v>
      </c>
    </row>
    <row r="1039" spans="1:32" s="1" customFormat="1" ht="19.7" customHeight="1" x14ac:dyDescent="0.2">
      <c r="A1039" s="9" t="s">
        <v>30</v>
      </c>
      <c r="B1039" s="9" t="s">
        <v>31</v>
      </c>
      <c r="C1039" s="9" t="s">
        <v>5421</v>
      </c>
      <c r="D1039" s="9" t="s">
        <v>33</v>
      </c>
      <c r="E1039" s="9"/>
      <c r="F1039" s="9" t="s">
        <v>814</v>
      </c>
      <c r="G1039" s="9" t="s">
        <v>815</v>
      </c>
      <c r="H1039" s="13" t="str">
        <f>IF($D1039="BANCADA ESTADUAL (RP 7)","BANCADA ESTADUAL",IF($D1039="RELATOR (RP 9)","COMISSÃO MISTA DO CONGRESSO",IFERROR(_xlfn.XLOOKUP($G1039,$AH:$AH,$AI:$AI),IFERROR(_xlfn.XLOOKUP($G1039,'2021'!$F:$F,'2021'!$G:$G),IFERROR(_xlfn.XLOOKUP($G1039,'2022'!$G:$G,'2022'!$H:$H),IFERROR(_xlfn.XLOOKUP($G1039,'2023'!$G:$G,'2023'!$H:$H),IFERROR(_xlfn.XLOOKUP($G1039,'2019'!$G:$G,'2019'!$H:$H),IFERROR(_xlfn.XLOOKUP($G1039,'2024'!$G:$G,'2024'!$H:$H),IFERROR(_xlfn.XLOOKUP($G1039,'2025'!$G:$G,'2025'!$H:$H),IFERROR(_xlfn.XLOOKUP($G1039,'2026'!$G:$G,'2026'!$H:$H),""))))))))))</f>
        <v>SENADOR</v>
      </c>
      <c r="I1039" s="9" t="s">
        <v>217</v>
      </c>
      <c r="J1039" s="9" t="s">
        <v>69</v>
      </c>
      <c r="K1039" s="9" t="s">
        <v>40</v>
      </c>
      <c r="L1039" s="9" t="s">
        <v>41</v>
      </c>
      <c r="M1039" s="9" t="s">
        <v>70</v>
      </c>
      <c r="N1039" s="9" t="s">
        <v>71</v>
      </c>
      <c r="O1039" s="9" t="s">
        <v>118</v>
      </c>
      <c r="P1039" s="9" t="s">
        <v>45</v>
      </c>
      <c r="Q1039" s="9" t="s">
        <v>46</v>
      </c>
      <c r="R1039" s="9" t="s">
        <v>47</v>
      </c>
      <c r="S1039" s="9" t="s">
        <v>5210</v>
      </c>
      <c r="T1039" s="9" t="s">
        <v>75</v>
      </c>
      <c r="U1039" s="9" t="s">
        <v>76</v>
      </c>
      <c r="V1039" s="9" t="s">
        <v>75</v>
      </c>
      <c r="W1039" s="9" t="s">
        <v>51</v>
      </c>
      <c r="X1039" s="9" t="s">
        <v>52</v>
      </c>
      <c r="Y1039" s="9" t="s">
        <v>53</v>
      </c>
      <c r="Z1039" s="9" t="s">
        <v>5207</v>
      </c>
      <c r="AA1039" s="9" t="s">
        <v>55</v>
      </c>
      <c r="AB1039" s="9" t="s">
        <v>5248</v>
      </c>
      <c r="AC1039" s="12">
        <v>200000</v>
      </c>
      <c r="AD1039" s="6"/>
      <c r="AE1039" s="10" t="str" cm="1">
        <f t="array" aca="1" ref="AE1039" ca="1">IFERROR(_xlfn.XLOOKUP(MID(CELL("filename",$A$1),FIND("]",CELL("filename",$A$1))+1,255)&amp;"|"&amp;$C1039,Fonte_OM_Objeto!$G:$G,Fonte_OM_Objeto!$J:$J),"")</f>
        <v/>
      </c>
      <c r="AF1039" s="10" t="str" cm="1">
        <f t="array" aca="1" ref="AF1039" ca="1">IFERROR(_xlfn.XLOOKUP(MID(CELL("filename",$A$1),FIND("]",CELL("filename",$A$1))+1,255)&amp;"|"&amp;$C1039,Fonte_OM_Objeto!$G:$G,Fonte_OM_Objeto!$K:$K),"")</f>
        <v/>
      </c>
    </row>
    <row r="1040" spans="1:32" s="1" customFormat="1" ht="19.7" customHeight="1" x14ac:dyDescent="0.2">
      <c r="A1040" s="9" t="s">
        <v>30</v>
      </c>
      <c r="B1040" s="9" t="s">
        <v>31</v>
      </c>
      <c r="C1040" s="9" t="s">
        <v>5420</v>
      </c>
      <c r="D1040" s="9" t="s">
        <v>33</v>
      </c>
      <c r="E1040" s="9"/>
      <c r="F1040" s="9" t="s">
        <v>2714</v>
      </c>
      <c r="G1040" s="9" t="s">
        <v>2713</v>
      </c>
      <c r="H1040" s="13" t="str">
        <f>IF($D1040="BANCADA ESTADUAL (RP 7)","BANCADA ESTADUAL",IF($D1040="RELATOR (RP 9)","COMISSÃO MISTA DO CONGRESSO",IFERROR(_xlfn.XLOOKUP($G1040,$AH:$AH,$AI:$AI),IFERROR(_xlfn.XLOOKUP($G1040,'2021'!$F:$F,'2021'!$G:$G),IFERROR(_xlfn.XLOOKUP($G1040,'2022'!$G:$G,'2022'!$H:$H),IFERROR(_xlfn.XLOOKUP($G1040,'2023'!$G:$G,'2023'!$H:$H),IFERROR(_xlfn.XLOOKUP($G1040,'2019'!$G:$G,'2019'!$H:$H),IFERROR(_xlfn.XLOOKUP($G1040,'2024'!$G:$G,'2024'!$H:$H),IFERROR(_xlfn.XLOOKUP($G1040,'2025'!$G:$G,'2025'!$H:$H),IFERROR(_xlfn.XLOOKUP($G1040,'2026'!$G:$G,'2026'!$H:$H),""))))))))))</f>
        <v>SENADOR</v>
      </c>
      <c r="I1040" s="9" t="s">
        <v>611</v>
      </c>
      <c r="J1040" s="9" t="s">
        <v>173</v>
      </c>
      <c r="K1040" s="9" t="s">
        <v>40</v>
      </c>
      <c r="L1040" s="9" t="s">
        <v>41</v>
      </c>
      <c r="M1040" s="9" t="s">
        <v>232</v>
      </c>
      <c r="N1040" s="9" t="s">
        <v>233</v>
      </c>
      <c r="O1040" s="9" t="s">
        <v>5296</v>
      </c>
      <c r="P1040" s="9" t="s">
        <v>45</v>
      </c>
      <c r="Q1040" s="9" t="s">
        <v>235</v>
      </c>
      <c r="R1040" s="9" t="s">
        <v>45</v>
      </c>
      <c r="S1040" s="9" t="s">
        <v>5277</v>
      </c>
      <c r="T1040" s="9" t="s">
        <v>3211</v>
      </c>
      <c r="U1040" s="9" t="s">
        <v>611</v>
      </c>
      <c r="V1040" s="9" t="s">
        <v>614</v>
      </c>
      <c r="W1040" s="9" t="s">
        <v>51</v>
      </c>
      <c r="X1040" s="9" t="s">
        <v>52</v>
      </c>
      <c r="Y1040" s="9" t="s">
        <v>2366</v>
      </c>
      <c r="Z1040" s="9" t="s">
        <v>5207</v>
      </c>
      <c r="AA1040" s="9" t="s">
        <v>55</v>
      </c>
      <c r="AB1040" s="9" t="s">
        <v>5248</v>
      </c>
      <c r="AC1040" s="12">
        <v>0</v>
      </c>
      <c r="AD1040" s="6"/>
      <c r="AE1040" s="10" t="str" cm="1">
        <f t="array" aca="1" ref="AE1040" ca="1">IFERROR(_xlfn.XLOOKUP(MID(CELL("filename",$A$1),FIND("]",CELL("filename",$A$1))+1,255)&amp;"|"&amp;$C1040,Fonte_OM_Objeto!$G:$G,Fonte_OM_Objeto!$J:$J),"")</f>
        <v/>
      </c>
      <c r="AF1040" s="10" t="str" cm="1">
        <f t="array" aca="1" ref="AF1040" ca="1">IFERROR(_xlfn.XLOOKUP(MID(CELL("filename",$A$1),FIND("]",CELL("filename",$A$1))+1,255)&amp;"|"&amp;$C1040,Fonte_OM_Objeto!$G:$G,Fonte_OM_Objeto!$K:$K),"")</f>
        <v/>
      </c>
    </row>
    <row r="1041" spans="1:32" s="1" customFormat="1" ht="19.7" customHeight="1" x14ac:dyDescent="0.2">
      <c r="A1041" s="9" t="s">
        <v>30</v>
      </c>
      <c r="B1041" s="9" t="s">
        <v>31</v>
      </c>
      <c r="C1041" s="9" t="s">
        <v>5420</v>
      </c>
      <c r="D1041" s="9" t="s">
        <v>33</v>
      </c>
      <c r="E1041" s="9"/>
      <c r="F1041" s="9" t="s">
        <v>2714</v>
      </c>
      <c r="G1041" s="9" t="s">
        <v>2713</v>
      </c>
      <c r="H1041" s="13" t="str">
        <f>IF($D1041="BANCADA ESTADUAL (RP 7)","BANCADA ESTADUAL",IF($D1041="RELATOR (RP 9)","COMISSÃO MISTA DO CONGRESSO",IFERROR(_xlfn.XLOOKUP($G1041,$AH:$AH,$AI:$AI),IFERROR(_xlfn.XLOOKUP($G1041,'2021'!$F:$F,'2021'!$G:$G),IFERROR(_xlfn.XLOOKUP($G1041,'2022'!$G:$G,'2022'!$H:$H),IFERROR(_xlfn.XLOOKUP($G1041,'2023'!$G:$G,'2023'!$H:$H),IFERROR(_xlfn.XLOOKUP($G1041,'2019'!$G:$G,'2019'!$H:$H),IFERROR(_xlfn.XLOOKUP($G1041,'2024'!$G:$G,'2024'!$H:$H),IFERROR(_xlfn.XLOOKUP($G1041,'2025'!$G:$G,'2025'!$H:$H),IFERROR(_xlfn.XLOOKUP($G1041,'2026'!$G:$G,'2026'!$H:$H),""))))))))))</f>
        <v>SENADOR</v>
      </c>
      <c r="I1041" s="9" t="s">
        <v>611</v>
      </c>
      <c r="J1041" s="9" t="s">
        <v>173</v>
      </c>
      <c r="K1041" s="9" t="s">
        <v>40</v>
      </c>
      <c r="L1041" s="9" t="s">
        <v>41</v>
      </c>
      <c r="M1041" s="9" t="s">
        <v>232</v>
      </c>
      <c r="N1041" s="9" t="s">
        <v>233</v>
      </c>
      <c r="O1041" s="9" t="s">
        <v>5296</v>
      </c>
      <c r="P1041" s="9" t="s">
        <v>45</v>
      </c>
      <c r="Q1041" s="9" t="s">
        <v>235</v>
      </c>
      <c r="R1041" s="9" t="s">
        <v>45</v>
      </c>
      <c r="S1041" s="9" t="s">
        <v>5277</v>
      </c>
      <c r="T1041" s="9" t="s">
        <v>3211</v>
      </c>
      <c r="U1041" s="9" t="s">
        <v>611</v>
      </c>
      <c r="V1041" s="9" t="s">
        <v>614</v>
      </c>
      <c r="W1041" s="9" t="s">
        <v>51</v>
      </c>
      <c r="X1041" s="9" t="s">
        <v>52</v>
      </c>
      <c r="Y1041" s="9" t="s">
        <v>5275</v>
      </c>
      <c r="Z1041" s="9" t="s">
        <v>5207</v>
      </c>
      <c r="AA1041" s="9" t="s">
        <v>55</v>
      </c>
      <c r="AB1041" s="9" t="s">
        <v>5248</v>
      </c>
      <c r="AC1041" s="12">
        <v>1006298</v>
      </c>
      <c r="AD1041" s="6"/>
      <c r="AE1041" s="10" t="str" cm="1">
        <f t="array" aca="1" ref="AE1041" ca="1">IFERROR(_xlfn.XLOOKUP(MID(CELL("filename",$A$1),FIND("]",CELL("filename",$A$1))+1,255)&amp;"|"&amp;$C1041,Fonte_OM_Objeto!$G:$G,Fonte_OM_Objeto!$J:$J),"")</f>
        <v/>
      </c>
      <c r="AF1041" s="10" t="str" cm="1">
        <f t="array" aca="1" ref="AF1041" ca="1">IFERROR(_xlfn.XLOOKUP(MID(CELL("filename",$A$1),FIND("]",CELL("filename",$A$1))+1,255)&amp;"|"&amp;$C1041,Fonte_OM_Objeto!$G:$G,Fonte_OM_Objeto!$K:$K),"")</f>
        <v/>
      </c>
    </row>
    <row r="1042" spans="1:32" s="1" customFormat="1" ht="19.7" customHeight="1" x14ac:dyDescent="0.2">
      <c r="A1042" s="9" t="s">
        <v>30</v>
      </c>
      <c r="B1042" s="9" t="s">
        <v>31</v>
      </c>
      <c r="C1042" s="9" t="s">
        <v>5420</v>
      </c>
      <c r="D1042" s="9" t="s">
        <v>33</v>
      </c>
      <c r="E1042" s="9"/>
      <c r="F1042" s="9" t="s">
        <v>2714</v>
      </c>
      <c r="G1042" s="9" t="s">
        <v>2713</v>
      </c>
      <c r="H1042" s="13" t="str">
        <f>IF($D1042="BANCADA ESTADUAL (RP 7)","BANCADA ESTADUAL",IF($D1042="RELATOR (RP 9)","COMISSÃO MISTA DO CONGRESSO",IFERROR(_xlfn.XLOOKUP($G1042,$AH:$AH,$AI:$AI),IFERROR(_xlfn.XLOOKUP($G1042,'2021'!$F:$F,'2021'!$G:$G),IFERROR(_xlfn.XLOOKUP($G1042,'2022'!$G:$G,'2022'!$H:$H),IFERROR(_xlfn.XLOOKUP($G1042,'2023'!$G:$G,'2023'!$H:$H),IFERROR(_xlfn.XLOOKUP($G1042,'2019'!$G:$G,'2019'!$H:$H),IFERROR(_xlfn.XLOOKUP($G1042,'2024'!$G:$G,'2024'!$H:$H),IFERROR(_xlfn.XLOOKUP($G1042,'2025'!$G:$G,'2025'!$H:$H),IFERROR(_xlfn.XLOOKUP($G1042,'2026'!$G:$G,'2026'!$H:$H),""))))))))))</f>
        <v>SENADOR</v>
      </c>
      <c r="I1042" s="9" t="s">
        <v>611</v>
      </c>
      <c r="J1042" s="9" t="s">
        <v>173</v>
      </c>
      <c r="K1042" s="9" t="s">
        <v>40</v>
      </c>
      <c r="L1042" s="9" t="s">
        <v>41</v>
      </c>
      <c r="M1042" s="9" t="s">
        <v>232</v>
      </c>
      <c r="N1042" s="9" t="s">
        <v>233</v>
      </c>
      <c r="O1042" s="9" t="s">
        <v>5296</v>
      </c>
      <c r="P1042" s="9" t="s">
        <v>45</v>
      </c>
      <c r="Q1042" s="9" t="s">
        <v>235</v>
      </c>
      <c r="R1042" s="9" t="s">
        <v>45</v>
      </c>
      <c r="S1042" s="9" t="s">
        <v>5277</v>
      </c>
      <c r="T1042" s="9" t="s">
        <v>3211</v>
      </c>
      <c r="U1042" s="9" t="s">
        <v>611</v>
      </c>
      <c r="V1042" s="9" t="s">
        <v>614</v>
      </c>
      <c r="W1042" s="9" t="s">
        <v>51</v>
      </c>
      <c r="X1042" s="9" t="s">
        <v>52</v>
      </c>
      <c r="Y1042" s="9" t="s">
        <v>53</v>
      </c>
      <c r="Z1042" s="9" t="s">
        <v>5207</v>
      </c>
      <c r="AA1042" s="9" t="s">
        <v>55</v>
      </c>
      <c r="AB1042" s="9" t="s">
        <v>5248</v>
      </c>
      <c r="AC1042" s="12">
        <v>41929</v>
      </c>
      <c r="AD1042" s="6"/>
      <c r="AE1042" s="10" t="str" cm="1">
        <f t="array" aca="1" ref="AE1042" ca="1">IFERROR(_xlfn.XLOOKUP(MID(CELL("filename",$A$1),FIND("]",CELL("filename",$A$1))+1,255)&amp;"|"&amp;$C1042,Fonte_OM_Objeto!$G:$G,Fonte_OM_Objeto!$J:$J),"")</f>
        <v/>
      </c>
      <c r="AF1042" s="10" t="str" cm="1">
        <f t="array" aca="1" ref="AF1042" ca="1">IFERROR(_xlfn.XLOOKUP(MID(CELL("filename",$A$1),FIND("]",CELL("filename",$A$1))+1,255)&amp;"|"&amp;$C1042,Fonte_OM_Objeto!$G:$G,Fonte_OM_Objeto!$K:$K),"")</f>
        <v/>
      </c>
    </row>
    <row r="1043" spans="1:32" s="1" customFormat="1" ht="19.7" customHeight="1" x14ac:dyDescent="0.2">
      <c r="A1043" s="9" t="s">
        <v>30</v>
      </c>
      <c r="B1043" s="9" t="s">
        <v>31</v>
      </c>
      <c r="C1043" s="9" t="s">
        <v>5419</v>
      </c>
      <c r="D1043" s="9" t="s">
        <v>33</v>
      </c>
      <c r="E1043" s="9"/>
      <c r="F1043" s="9" t="s">
        <v>5418</v>
      </c>
      <c r="G1043" s="9" t="s">
        <v>5417</v>
      </c>
      <c r="H1043" s="13" t="str">
        <f>IF($D1043="BANCADA ESTADUAL (RP 7)","BANCADA ESTADUAL",IF($D1043="RELATOR (RP 9)","COMISSÃO MISTA DO CONGRESSO",IFERROR(_xlfn.XLOOKUP($G1043,$AH:$AH,$AI:$AI),IFERROR(_xlfn.XLOOKUP($G1043,'2021'!$F:$F,'2021'!$G:$G),IFERROR(_xlfn.XLOOKUP($G1043,'2022'!$G:$G,'2022'!$H:$H),IFERROR(_xlfn.XLOOKUP($G1043,'2023'!$G:$G,'2023'!$H:$H),IFERROR(_xlfn.XLOOKUP($G1043,'2019'!$G:$G,'2019'!$H:$H),IFERROR(_xlfn.XLOOKUP($G1043,'2024'!$G:$G,'2024'!$H:$H),IFERROR(_xlfn.XLOOKUP($G1043,'2025'!$G:$G,'2025'!$H:$H),IFERROR(_xlfn.XLOOKUP($G1043,'2026'!$G:$G,'2026'!$H:$H),""))))))))))</f>
        <v/>
      </c>
      <c r="I1043" s="9" t="s">
        <v>909</v>
      </c>
      <c r="J1043" s="9" t="s">
        <v>82</v>
      </c>
      <c r="K1043" s="9" t="s">
        <v>40</v>
      </c>
      <c r="L1043" s="9" t="s">
        <v>41</v>
      </c>
      <c r="M1043" s="9" t="s">
        <v>42</v>
      </c>
      <c r="N1043" s="9" t="s">
        <v>5257</v>
      </c>
      <c r="O1043" s="9" t="s">
        <v>5416</v>
      </c>
      <c r="P1043" s="9" t="s">
        <v>45</v>
      </c>
      <c r="Q1043" s="9" t="s">
        <v>46</v>
      </c>
      <c r="R1043" s="9" t="s">
        <v>47</v>
      </c>
      <c r="S1043" s="9" t="s">
        <v>5210</v>
      </c>
      <c r="T1043" s="9" t="s">
        <v>5415</v>
      </c>
      <c r="U1043" s="9" t="s">
        <v>909</v>
      </c>
      <c r="V1043" s="9" t="s">
        <v>5414</v>
      </c>
      <c r="W1043" s="9" t="s">
        <v>51</v>
      </c>
      <c r="X1043" s="9" t="s">
        <v>102</v>
      </c>
      <c r="Y1043" s="9" t="s">
        <v>53</v>
      </c>
      <c r="Z1043" s="9" t="s">
        <v>54</v>
      </c>
      <c r="AA1043" s="9" t="s">
        <v>55</v>
      </c>
      <c r="AB1043" s="9" t="s">
        <v>5248</v>
      </c>
      <c r="AC1043" s="12">
        <v>250000</v>
      </c>
      <c r="AD1043" s="6"/>
      <c r="AE1043" s="10" t="str" cm="1">
        <f t="array" aca="1" ref="AE1043" ca="1">IFERROR(_xlfn.XLOOKUP(MID(CELL("filename",$A$1),FIND("]",CELL("filename",$A$1))+1,255)&amp;"|"&amp;$C1043,Fonte_OM_Objeto!$G:$G,Fonte_OM_Objeto!$J:$J),"")</f>
        <v>28º Batalhão de Caçadores - Aracajú - SE</v>
      </c>
      <c r="AF1043" s="10" t="str" cm="1">
        <f t="array" aca="1" ref="AF1043" ca="1">IFERROR(_xlfn.XLOOKUP(MID(CELL("filename",$A$1),FIND("]",CELL("filename",$A$1))+1,255)&amp;"|"&amp;$C1043,Fonte_OM_Objeto!$G:$G,Fonte_OM_Objeto!$K:$K),"")</f>
        <v>Adequação do Posto médico e ginásio poliesportivo.</v>
      </c>
    </row>
    <row r="1044" spans="1:32" s="1" customFormat="1" ht="19.7" customHeight="1" x14ac:dyDescent="0.2">
      <c r="A1044" s="9" t="s">
        <v>30</v>
      </c>
      <c r="B1044" s="9" t="s">
        <v>31</v>
      </c>
      <c r="C1044" s="9" t="s">
        <v>3716</v>
      </c>
      <c r="D1044" s="9" t="s">
        <v>33</v>
      </c>
      <c r="E1044" s="9"/>
      <c r="F1044" s="9" t="s">
        <v>835</v>
      </c>
      <c r="G1044" s="9" t="s">
        <v>836</v>
      </c>
      <c r="H1044" s="13" t="str">
        <f>IF($D1044="BANCADA ESTADUAL (RP 7)","BANCADA ESTADUAL",IF($D1044="RELATOR (RP 9)","COMISSÃO MISTA DO CONGRESSO",IFERROR(_xlfn.XLOOKUP($G1044,$AH:$AH,$AI:$AI),IFERROR(_xlfn.XLOOKUP($G1044,'2021'!$F:$F,'2021'!$G:$G),IFERROR(_xlfn.XLOOKUP($G1044,'2022'!$G:$G,'2022'!$H:$H),IFERROR(_xlfn.XLOOKUP($G1044,'2023'!$G:$G,'2023'!$H:$H),IFERROR(_xlfn.XLOOKUP($G1044,'2019'!$G:$G,'2019'!$H:$H),IFERROR(_xlfn.XLOOKUP($G1044,'2024'!$G:$G,'2024'!$H:$H),IFERROR(_xlfn.XLOOKUP($G1044,'2025'!$G:$G,'2025'!$H:$H),IFERROR(_xlfn.XLOOKUP($G1044,'2026'!$G:$G,'2026'!$H:$H),""))))))))))</f>
        <v>DEPUTADO FEDERAL</v>
      </c>
      <c r="I1044" s="9" t="s">
        <v>212</v>
      </c>
      <c r="J1044" s="9" t="s">
        <v>39</v>
      </c>
      <c r="K1044" s="9" t="s">
        <v>40</v>
      </c>
      <c r="L1044" s="9" t="s">
        <v>41</v>
      </c>
      <c r="M1044" s="9" t="s">
        <v>97</v>
      </c>
      <c r="N1044" s="9" t="s">
        <v>5264</v>
      </c>
      <c r="O1044" s="9" t="s">
        <v>118</v>
      </c>
      <c r="P1044" s="9" t="s">
        <v>45</v>
      </c>
      <c r="Q1044" s="9" t="s">
        <v>46</v>
      </c>
      <c r="R1044" s="9" t="s">
        <v>47</v>
      </c>
      <c r="S1044" s="9" t="s">
        <v>5210</v>
      </c>
      <c r="T1044" s="9" t="s">
        <v>75</v>
      </c>
      <c r="U1044" s="9" t="s">
        <v>76</v>
      </c>
      <c r="V1044" s="9" t="s">
        <v>75</v>
      </c>
      <c r="W1044" s="9" t="s">
        <v>51</v>
      </c>
      <c r="X1044" s="9" t="s">
        <v>52</v>
      </c>
      <c r="Y1044" s="9" t="s">
        <v>53</v>
      </c>
      <c r="Z1044" s="9" t="s">
        <v>5207</v>
      </c>
      <c r="AA1044" s="9" t="s">
        <v>55</v>
      </c>
      <c r="AB1044" s="9" t="s">
        <v>5248</v>
      </c>
      <c r="AC1044" s="12">
        <v>500017</v>
      </c>
      <c r="AD1044" s="6"/>
      <c r="AE1044" s="10" t="str" cm="1">
        <f t="array" aca="1" ref="AE1044" ca="1">IFERROR(_xlfn.XLOOKUP(MID(CELL("filename",$A$1),FIND("]",CELL("filename",$A$1))+1,255)&amp;"|"&amp;$C1044,Fonte_OM_Objeto!$G:$G,Fonte_OM_Objeto!$J:$J),"")</f>
        <v/>
      </c>
      <c r="AF1044" s="10" t="str" cm="1">
        <f t="array" aca="1" ref="AF1044" ca="1">IFERROR(_xlfn.XLOOKUP(MID(CELL("filename",$A$1),FIND("]",CELL("filename",$A$1))+1,255)&amp;"|"&amp;$C1044,Fonte_OM_Objeto!$G:$G,Fonte_OM_Objeto!$K:$K),"")</f>
        <v/>
      </c>
    </row>
    <row r="1045" spans="1:32" s="1" customFormat="1" ht="19.7" customHeight="1" x14ac:dyDescent="0.2">
      <c r="A1045" s="9" t="s">
        <v>30</v>
      </c>
      <c r="B1045" s="9" t="s">
        <v>31</v>
      </c>
      <c r="C1045" s="9" t="s">
        <v>4252</v>
      </c>
      <c r="D1045" s="9" t="s">
        <v>33</v>
      </c>
      <c r="E1045" s="9"/>
      <c r="F1045" s="9" t="s">
        <v>835</v>
      </c>
      <c r="G1045" s="9" t="s">
        <v>836</v>
      </c>
      <c r="H1045" s="13" t="str">
        <f>IF($D1045="BANCADA ESTADUAL (RP 7)","BANCADA ESTADUAL",IF($D1045="RELATOR (RP 9)","COMISSÃO MISTA DO CONGRESSO",IFERROR(_xlfn.XLOOKUP($G1045,$AH:$AH,$AI:$AI),IFERROR(_xlfn.XLOOKUP($G1045,'2021'!$F:$F,'2021'!$G:$G),IFERROR(_xlfn.XLOOKUP($G1045,'2022'!$G:$G,'2022'!$H:$H),IFERROR(_xlfn.XLOOKUP($G1045,'2023'!$G:$G,'2023'!$H:$H),IFERROR(_xlfn.XLOOKUP($G1045,'2019'!$G:$G,'2019'!$H:$H),IFERROR(_xlfn.XLOOKUP($G1045,'2024'!$G:$G,'2024'!$H:$H),IFERROR(_xlfn.XLOOKUP($G1045,'2025'!$G:$G,'2025'!$H:$H),IFERROR(_xlfn.XLOOKUP($G1045,'2026'!$G:$G,'2026'!$H:$H),""))))))))))</f>
        <v>DEPUTADO FEDERAL</v>
      </c>
      <c r="I1045" s="9" t="s">
        <v>212</v>
      </c>
      <c r="J1045" s="9" t="s">
        <v>39</v>
      </c>
      <c r="K1045" s="9" t="s">
        <v>40</v>
      </c>
      <c r="L1045" s="9" t="s">
        <v>41</v>
      </c>
      <c r="M1045" s="9" t="s">
        <v>97</v>
      </c>
      <c r="N1045" s="9" t="s">
        <v>5264</v>
      </c>
      <c r="O1045" s="9" t="s">
        <v>130</v>
      </c>
      <c r="P1045" s="9" t="s">
        <v>45</v>
      </c>
      <c r="Q1045" s="9" t="s">
        <v>109</v>
      </c>
      <c r="R1045" s="9" t="s">
        <v>47</v>
      </c>
      <c r="S1045" s="9" t="s">
        <v>5267</v>
      </c>
      <c r="T1045" s="9" t="s">
        <v>75</v>
      </c>
      <c r="U1045" s="9" t="s">
        <v>76</v>
      </c>
      <c r="V1045" s="9" t="s">
        <v>75</v>
      </c>
      <c r="W1045" s="9" t="s">
        <v>111</v>
      </c>
      <c r="X1045" s="9" t="s">
        <v>52</v>
      </c>
      <c r="Y1045" s="9" t="s">
        <v>53</v>
      </c>
      <c r="Z1045" s="9" t="s">
        <v>54</v>
      </c>
      <c r="AA1045" s="9" t="s">
        <v>55</v>
      </c>
      <c r="AB1045" s="9" t="s">
        <v>5248</v>
      </c>
      <c r="AC1045" s="12">
        <v>445017</v>
      </c>
      <c r="AD1045" s="6"/>
      <c r="AE1045" s="10" t="str" cm="1">
        <f t="array" aca="1" ref="AE1045" ca="1">IFERROR(_xlfn.XLOOKUP(MID(CELL("filename",$A$1),FIND("]",CELL("filename",$A$1))+1,255)&amp;"|"&amp;$C1045,Fonte_OM_Objeto!$G:$G,Fonte_OM_Objeto!$J:$J),"")</f>
        <v/>
      </c>
      <c r="AF1045" s="10" t="str" cm="1">
        <f t="array" aca="1" ref="AF1045" ca="1">IFERROR(_xlfn.XLOOKUP(MID(CELL("filename",$A$1),FIND("]",CELL("filename",$A$1))+1,255)&amp;"|"&amp;$C1045,Fonte_OM_Objeto!$G:$G,Fonte_OM_Objeto!$K:$K),"")</f>
        <v/>
      </c>
    </row>
    <row r="1046" spans="1:32" s="1" customFormat="1" ht="19.7" customHeight="1" x14ac:dyDescent="0.2">
      <c r="A1046" s="9" t="s">
        <v>30</v>
      </c>
      <c r="B1046" s="9" t="s">
        <v>31</v>
      </c>
      <c r="C1046" s="9" t="s">
        <v>4250</v>
      </c>
      <c r="D1046" s="9" t="s">
        <v>33</v>
      </c>
      <c r="E1046" s="9"/>
      <c r="F1046" s="9" t="s">
        <v>835</v>
      </c>
      <c r="G1046" s="9" t="s">
        <v>836</v>
      </c>
      <c r="H1046" s="13" t="str">
        <f>IF($D1046="BANCADA ESTADUAL (RP 7)","BANCADA ESTADUAL",IF($D1046="RELATOR (RP 9)","COMISSÃO MISTA DO CONGRESSO",IFERROR(_xlfn.XLOOKUP($G1046,$AH:$AH,$AI:$AI),IFERROR(_xlfn.XLOOKUP($G1046,'2021'!$F:$F,'2021'!$G:$G),IFERROR(_xlfn.XLOOKUP($G1046,'2022'!$G:$G,'2022'!$H:$H),IFERROR(_xlfn.XLOOKUP($G1046,'2023'!$G:$G,'2023'!$H:$H),IFERROR(_xlfn.XLOOKUP($G1046,'2019'!$G:$G,'2019'!$H:$H),IFERROR(_xlfn.XLOOKUP($G1046,'2024'!$G:$G,'2024'!$H:$H),IFERROR(_xlfn.XLOOKUP($G1046,'2025'!$G:$G,'2025'!$H:$H),IFERROR(_xlfn.XLOOKUP($G1046,'2026'!$G:$G,'2026'!$H:$H),""))))))))))</f>
        <v>DEPUTADO FEDERAL</v>
      </c>
      <c r="I1046" s="9" t="s">
        <v>212</v>
      </c>
      <c r="J1046" s="9" t="s">
        <v>39</v>
      </c>
      <c r="K1046" s="9" t="s">
        <v>40</v>
      </c>
      <c r="L1046" s="9" t="s">
        <v>41</v>
      </c>
      <c r="M1046" s="9" t="s">
        <v>97</v>
      </c>
      <c r="N1046" s="9" t="s">
        <v>5264</v>
      </c>
      <c r="O1046" s="9" t="s">
        <v>130</v>
      </c>
      <c r="P1046" s="9" t="s">
        <v>45</v>
      </c>
      <c r="Q1046" s="9" t="s">
        <v>109</v>
      </c>
      <c r="R1046" s="9" t="s">
        <v>47</v>
      </c>
      <c r="S1046" s="9" t="s">
        <v>5267</v>
      </c>
      <c r="T1046" s="9" t="s">
        <v>75</v>
      </c>
      <c r="U1046" s="9" t="s">
        <v>76</v>
      </c>
      <c r="V1046" s="9" t="s">
        <v>75</v>
      </c>
      <c r="W1046" s="9" t="s">
        <v>111</v>
      </c>
      <c r="X1046" s="9" t="s">
        <v>52</v>
      </c>
      <c r="Y1046" s="9" t="s">
        <v>53</v>
      </c>
      <c r="Z1046" s="9" t="s">
        <v>54</v>
      </c>
      <c r="AA1046" s="9" t="s">
        <v>55</v>
      </c>
      <c r="AB1046" s="9" t="s">
        <v>5248</v>
      </c>
      <c r="AC1046" s="12">
        <v>1101117</v>
      </c>
      <c r="AD1046" s="6"/>
      <c r="AE1046" s="10" t="str" cm="1">
        <f t="array" aca="1" ref="AE1046" ca="1">IFERROR(_xlfn.XLOOKUP(MID(CELL("filename",$A$1),FIND("]",CELL("filename",$A$1))+1,255)&amp;"|"&amp;$C1046,Fonte_OM_Objeto!$G:$G,Fonte_OM_Objeto!$J:$J),"")</f>
        <v/>
      </c>
      <c r="AF1046" s="10" t="str" cm="1">
        <f t="array" aca="1" ref="AF1046" ca="1">IFERROR(_xlfn.XLOOKUP(MID(CELL("filename",$A$1),FIND("]",CELL("filename",$A$1))+1,255)&amp;"|"&amp;$C1046,Fonte_OM_Objeto!$G:$G,Fonte_OM_Objeto!$K:$K),"")</f>
        <v/>
      </c>
    </row>
    <row r="1047" spans="1:32" s="1" customFormat="1" ht="19.7" customHeight="1" x14ac:dyDescent="0.2">
      <c r="A1047" s="9" t="s">
        <v>30</v>
      </c>
      <c r="B1047" s="9" t="s">
        <v>31</v>
      </c>
      <c r="C1047" s="9" t="s">
        <v>4248</v>
      </c>
      <c r="D1047" s="9" t="s">
        <v>33</v>
      </c>
      <c r="E1047" s="9"/>
      <c r="F1047" s="9" t="s">
        <v>835</v>
      </c>
      <c r="G1047" s="9" t="s">
        <v>836</v>
      </c>
      <c r="H1047" s="13" t="str">
        <f>IF($D1047="BANCADA ESTADUAL (RP 7)","BANCADA ESTADUAL",IF($D1047="RELATOR (RP 9)","COMISSÃO MISTA DO CONGRESSO",IFERROR(_xlfn.XLOOKUP($G1047,$AH:$AH,$AI:$AI),IFERROR(_xlfn.XLOOKUP($G1047,'2021'!$F:$F,'2021'!$G:$G),IFERROR(_xlfn.XLOOKUP($G1047,'2022'!$G:$G,'2022'!$H:$H),IFERROR(_xlfn.XLOOKUP($G1047,'2023'!$G:$G,'2023'!$H:$H),IFERROR(_xlfn.XLOOKUP($G1047,'2019'!$G:$G,'2019'!$H:$H),IFERROR(_xlfn.XLOOKUP($G1047,'2024'!$G:$G,'2024'!$H:$H),IFERROR(_xlfn.XLOOKUP($G1047,'2025'!$G:$G,'2025'!$H:$H),IFERROR(_xlfn.XLOOKUP($G1047,'2026'!$G:$G,'2026'!$H:$H),""))))))))))</f>
        <v>DEPUTADO FEDERAL</v>
      </c>
      <c r="I1047" s="9" t="s">
        <v>212</v>
      </c>
      <c r="J1047" s="9" t="s">
        <v>39</v>
      </c>
      <c r="K1047" s="9" t="s">
        <v>40</v>
      </c>
      <c r="L1047" s="9" t="s">
        <v>41</v>
      </c>
      <c r="M1047" s="9" t="s">
        <v>42</v>
      </c>
      <c r="N1047" s="9" t="s">
        <v>5257</v>
      </c>
      <c r="O1047" s="9" t="s">
        <v>5413</v>
      </c>
      <c r="P1047" s="9" t="s">
        <v>45</v>
      </c>
      <c r="Q1047" s="9" t="s">
        <v>109</v>
      </c>
      <c r="R1047" s="9" t="s">
        <v>47</v>
      </c>
      <c r="S1047" s="9" t="s">
        <v>5267</v>
      </c>
      <c r="T1047" s="9" t="s">
        <v>5412</v>
      </c>
      <c r="U1047" s="9" t="s">
        <v>212</v>
      </c>
      <c r="V1047" s="9" t="s">
        <v>5216</v>
      </c>
      <c r="W1047" s="9" t="s">
        <v>111</v>
      </c>
      <c r="X1047" s="9" t="s">
        <v>52</v>
      </c>
      <c r="Y1047" s="9" t="s">
        <v>53</v>
      </c>
      <c r="Z1047" s="9" t="s">
        <v>5207</v>
      </c>
      <c r="AA1047" s="9" t="s">
        <v>55</v>
      </c>
      <c r="AB1047" s="9" t="s">
        <v>5248</v>
      </c>
      <c r="AC1047" s="12">
        <v>420017</v>
      </c>
      <c r="AD1047" s="6"/>
      <c r="AE1047" s="10" t="str" cm="1">
        <f t="array" aca="1" ref="AE1047" ca="1">IFERROR(_xlfn.XLOOKUP(MID(CELL("filename",$A$1),FIND("]",CELL("filename",$A$1))+1,255)&amp;"|"&amp;$C1047,Fonte_OM_Objeto!$G:$G,Fonte_OM_Objeto!$J:$J),"")</f>
        <v>Policlínica Militar do Rio de Janeiro - Rio de Janeiro - RJ</v>
      </c>
      <c r="AF1047" s="10" t="str" cm="1">
        <f t="array" aca="1" ref="AF1047" ca="1">IFERROR(_xlfn.XLOOKUP(MID(CELL("filename",$A$1),FIND("]",CELL("filename",$A$1))+1,255)&amp;"|"&amp;$C1047,Fonte_OM_Objeto!$G:$G,Fonte_OM_Objeto!$K:$K),"")</f>
        <v>Aquisição de um aparelho de Ultrassongrafia.</v>
      </c>
    </row>
    <row r="1048" spans="1:32" s="1" customFormat="1" ht="19.7" customHeight="1" x14ac:dyDescent="0.2">
      <c r="A1048" s="9" t="s">
        <v>30</v>
      </c>
      <c r="B1048" s="9" t="s">
        <v>31</v>
      </c>
      <c r="C1048" s="9" t="s">
        <v>4246</v>
      </c>
      <c r="D1048" s="9" t="s">
        <v>33</v>
      </c>
      <c r="E1048" s="9"/>
      <c r="F1048" s="9" t="s">
        <v>835</v>
      </c>
      <c r="G1048" s="9" t="s">
        <v>836</v>
      </c>
      <c r="H1048" s="13" t="str">
        <f>IF($D1048="BANCADA ESTADUAL (RP 7)","BANCADA ESTADUAL",IF($D1048="RELATOR (RP 9)","COMISSÃO MISTA DO CONGRESSO",IFERROR(_xlfn.XLOOKUP($G1048,$AH:$AH,$AI:$AI),IFERROR(_xlfn.XLOOKUP($G1048,'2021'!$F:$F,'2021'!$G:$G),IFERROR(_xlfn.XLOOKUP($G1048,'2022'!$G:$G,'2022'!$H:$H),IFERROR(_xlfn.XLOOKUP($G1048,'2023'!$G:$G,'2023'!$H:$H),IFERROR(_xlfn.XLOOKUP($G1048,'2019'!$G:$G,'2019'!$H:$H),IFERROR(_xlfn.XLOOKUP($G1048,'2024'!$G:$G,'2024'!$H:$H),IFERROR(_xlfn.XLOOKUP($G1048,'2025'!$G:$G,'2025'!$H:$H),IFERROR(_xlfn.XLOOKUP($G1048,'2026'!$G:$G,'2026'!$H:$H),""))))))))))</f>
        <v>DEPUTADO FEDERAL</v>
      </c>
      <c r="I1048" s="9" t="s">
        <v>212</v>
      </c>
      <c r="J1048" s="9" t="s">
        <v>39</v>
      </c>
      <c r="K1048" s="9" t="s">
        <v>40</v>
      </c>
      <c r="L1048" s="9" t="s">
        <v>41</v>
      </c>
      <c r="M1048" s="9" t="s">
        <v>42</v>
      </c>
      <c r="N1048" s="9" t="s">
        <v>5257</v>
      </c>
      <c r="O1048" s="9" t="s">
        <v>5411</v>
      </c>
      <c r="P1048" s="9" t="s">
        <v>45</v>
      </c>
      <c r="Q1048" s="9" t="s">
        <v>84</v>
      </c>
      <c r="R1048" s="9" t="s">
        <v>45</v>
      </c>
      <c r="S1048" s="9" t="s">
        <v>5218</v>
      </c>
      <c r="T1048" s="9" t="s">
        <v>5410</v>
      </c>
      <c r="U1048" s="9" t="s">
        <v>212</v>
      </c>
      <c r="V1048" s="9" t="s">
        <v>480</v>
      </c>
      <c r="W1048" s="9" t="s">
        <v>51</v>
      </c>
      <c r="X1048" s="9" t="s">
        <v>52</v>
      </c>
      <c r="Y1048" s="9" t="s">
        <v>53</v>
      </c>
      <c r="Z1048" s="9" t="s">
        <v>5207</v>
      </c>
      <c r="AA1048" s="9" t="s">
        <v>55</v>
      </c>
      <c r="AB1048" s="9" t="s">
        <v>5248</v>
      </c>
      <c r="AC1048" s="12">
        <v>330017</v>
      </c>
      <c r="AD1048" s="6"/>
      <c r="AE1048" s="10" t="str" cm="1">
        <f t="array" aca="1" ref="AE1048" ca="1">IFERROR(_xlfn.XLOOKUP(MID(CELL("filename",$A$1),FIND("]",CELL("filename",$A$1))+1,255)&amp;"|"&amp;$C1048,Fonte_OM_Objeto!$G:$G,Fonte_OM_Objeto!$J:$J),"")</f>
        <v>Laboratório Químico e Farmacêutico do Exército - Rio de Janeiro - RJ</v>
      </c>
      <c r="AF1048" s="10" t="str" cm="1">
        <f t="array" aca="1" ref="AF1048" ca="1">IFERROR(_xlfn.XLOOKUP(MID(CELL("filename",$A$1),FIND("]",CELL("filename",$A$1))+1,255)&amp;"|"&amp;$C1048,Fonte_OM_Objeto!$G:$G,Fonte_OM_Objeto!$K:$K),"")</f>
        <v>Readequação das instalações.</v>
      </c>
    </row>
    <row r="1049" spans="1:32" s="1" customFormat="1" ht="19.7" customHeight="1" x14ac:dyDescent="0.2">
      <c r="A1049" s="9" t="s">
        <v>30</v>
      </c>
      <c r="B1049" s="9" t="s">
        <v>31</v>
      </c>
      <c r="C1049" s="9" t="s">
        <v>4244</v>
      </c>
      <c r="D1049" s="9" t="s">
        <v>33</v>
      </c>
      <c r="E1049" s="9"/>
      <c r="F1049" s="9" t="s">
        <v>835</v>
      </c>
      <c r="G1049" s="9" t="s">
        <v>836</v>
      </c>
      <c r="H1049" s="13" t="str">
        <f>IF($D1049="BANCADA ESTADUAL (RP 7)","BANCADA ESTADUAL",IF($D1049="RELATOR (RP 9)","COMISSÃO MISTA DO CONGRESSO",IFERROR(_xlfn.XLOOKUP($G1049,$AH:$AH,$AI:$AI),IFERROR(_xlfn.XLOOKUP($G1049,'2021'!$F:$F,'2021'!$G:$G),IFERROR(_xlfn.XLOOKUP($G1049,'2022'!$G:$G,'2022'!$H:$H),IFERROR(_xlfn.XLOOKUP($G1049,'2023'!$G:$G,'2023'!$H:$H),IFERROR(_xlfn.XLOOKUP($G1049,'2019'!$G:$G,'2019'!$H:$H),IFERROR(_xlfn.XLOOKUP($G1049,'2024'!$G:$G,'2024'!$H:$H),IFERROR(_xlfn.XLOOKUP($G1049,'2025'!$G:$G,'2025'!$H:$H),IFERROR(_xlfn.XLOOKUP($G1049,'2026'!$G:$G,'2026'!$H:$H),""))))))))))</f>
        <v>DEPUTADO FEDERAL</v>
      </c>
      <c r="I1049" s="9" t="s">
        <v>212</v>
      </c>
      <c r="J1049" s="9" t="s">
        <v>39</v>
      </c>
      <c r="K1049" s="9" t="s">
        <v>40</v>
      </c>
      <c r="L1049" s="9" t="s">
        <v>41</v>
      </c>
      <c r="M1049" s="9" t="s">
        <v>42</v>
      </c>
      <c r="N1049" s="9" t="s">
        <v>5257</v>
      </c>
      <c r="O1049" s="9" t="s">
        <v>5409</v>
      </c>
      <c r="P1049" s="9" t="s">
        <v>45</v>
      </c>
      <c r="Q1049" s="9" t="s">
        <v>109</v>
      </c>
      <c r="R1049" s="9" t="s">
        <v>47</v>
      </c>
      <c r="S1049" s="9" t="s">
        <v>5267</v>
      </c>
      <c r="T1049" s="9" t="s">
        <v>5408</v>
      </c>
      <c r="U1049" s="9" t="s">
        <v>212</v>
      </c>
      <c r="V1049" s="9" t="s">
        <v>5407</v>
      </c>
      <c r="W1049" s="9" t="s">
        <v>111</v>
      </c>
      <c r="X1049" s="9" t="s">
        <v>52</v>
      </c>
      <c r="Y1049" s="9" t="s">
        <v>53</v>
      </c>
      <c r="Z1049" s="9" t="s">
        <v>5207</v>
      </c>
      <c r="AA1049" s="9" t="s">
        <v>55</v>
      </c>
      <c r="AB1049" s="9" t="s">
        <v>5248</v>
      </c>
      <c r="AC1049" s="12">
        <v>329017</v>
      </c>
      <c r="AD1049" s="6"/>
      <c r="AE1049" s="10" t="str" cm="1">
        <f t="array" aca="1" ref="AE1049" ca="1">IFERROR(_xlfn.XLOOKUP(MID(CELL("filename",$A$1),FIND("]",CELL("filename",$A$1))+1,255)&amp;"|"&amp;$C1049,Fonte_OM_Objeto!$G:$G,Fonte_OM_Objeto!$J:$J),"")</f>
        <v>Policlínica Militar de Niterói - Niterói - RJ</v>
      </c>
      <c r="AF1049" s="10" t="str" cm="1">
        <f t="array" aca="1" ref="AF1049" ca="1">IFERROR(_xlfn.XLOOKUP(MID(CELL("filename",$A$1),FIND("]",CELL("filename",$A$1))+1,255)&amp;"|"&amp;$C1049,Fonte_OM_Objeto!$G:$G,Fonte_OM_Objeto!$K:$K),"")</f>
        <v>Aquisição de equipamento de videoendoscopia e tomógrafo panorâmico e cefalométrico para utilização em odontologia</v>
      </c>
    </row>
    <row r="1050" spans="1:32" s="1" customFormat="1" ht="19.7" customHeight="1" x14ac:dyDescent="0.2">
      <c r="A1050" s="9" t="s">
        <v>30</v>
      </c>
      <c r="B1050" s="9" t="s">
        <v>31</v>
      </c>
      <c r="C1050" s="9" t="s">
        <v>3713</v>
      </c>
      <c r="D1050" s="9" t="s">
        <v>33</v>
      </c>
      <c r="E1050" s="9"/>
      <c r="F1050" s="9" t="s">
        <v>835</v>
      </c>
      <c r="G1050" s="9" t="s">
        <v>836</v>
      </c>
      <c r="H1050" s="13" t="str">
        <f>IF($D1050="BANCADA ESTADUAL (RP 7)","BANCADA ESTADUAL",IF($D1050="RELATOR (RP 9)","COMISSÃO MISTA DO CONGRESSO",IFERROR(_xlfn.XLOOKUP($G1050,$AH:$AH,$AI:$AI),IFERROR(_xlfn.XLOOKUP($G1050,'2021'!$F:$F,'2021'!$G:$G),IFERROR(_xlfn.XLOOKUP($G1050,'2022'!$G:$G,'2022'!$H:$H),IFERROR(_xlfn.XLOOKUP($G1050,'2023'!$G:$G,'2023'!$H:$H),IFERROR(_xlfn.XLOOKUP($G1050,'2019'!$G:$G,'2019'!$H:$H),IFERROR(_xlfn.XLOOKUP($G1050,'2024'!$G:$G,'2024'!$H:$H),IFERROR(_xlfn.XLOOKUP($G1050,'2025'!$G:$G,'2025'!$H:$H),IFERROR(_xlfn.XLOOKUP($G1050,'2026'!$G:$G,'2026'!$H:$H),""))))))))))</f>
        <v>DEPUTADO FEDERAL</v>
      </c>
      <c r="I1050" s="9" t="s">
        <v>212</v>
      </c>
      <c r="J1050" s="9" t="s">
        <v>39</v>
      </c>
      <c r="K1050" s="9" t="s">
        <v>40</v>
      </c>
      <c r="L1050" s="9" t="s">
        <v>41</v>
      </c>
      <c r="M1050" s="9" t="s">
        <v>42</v>
      </c>
      <c r="N1050" s="9" t="s">
        <v>5257</v>
      </c>
      <c r="O1050" s="9" t="s">
        <v>5406</v>
      </c>
      <c r="P1050" s="9" t="s">
        <v>45</v>
      </c>
      <c r="Q1050" s="9" t="s">
        <v>109</v>
      </c>
      <c r="R1050" s="9" t="s">
        <v>47</v>
      </c>
      <c r="S1050" s="9" t="s">
        <v>5267</v>
      </c>
      <c r="T1050" s="9" t="s">
        <v>5405</v>
      </c>
      <c r="U1050" s="9" t="s">
        <v>212</v>
      </c>
      <c r="V1050" s="9" t="s">
        <v>480</v>
      </c>
      <c r="W1050" s="9" t="s">
        <v>111</v>
      </c>
      <c r="X1050" s="9" t="s">
        <v>52</v>
      </c>
      <c r="Y1050" s="9" t="s">
        <v>53</v>
      </c>
      <c r="Z1050" s="9" t="s">
        <v>5207</v>
      </c>
      <c r="AA1050" s="9" t="s">
        <v>55</v>
      </c>
      <c r="AB1050" s="9" t="s">
        <v>5248</v>
      </c>
      <c r="AC1050" s="12">
        <v>250017</v>
      </c>
      <c r="AD1050" s="6"/>
      <c r="AE1050" s="10" t="str" cm="1">
        <f t="array" aca="1" ref="AE1050" ca="1">IFERROR(_xlfn.XLOOKUP(MID(CELL("filename",$A$1),FIND("]",CELL("filename",$A$1))+1,255)&amp;"|"&amp;$C1050,Fonte_OM_Objeto!$G:$G,Fonte_OM_Objeto!$J:$J),"")</f>
        <v>Policlínica Militar da Praia Vermelha - Rio de Janeiro - RJ</v>
      </c>
      <c r="AF1050" s="10" t="str" cm="1">
        <f t="array" aca="1" ref="AF1050" ca="1">IFERROR(_xlfn.XLOOKUP(MID(CELL("filename",$A$1),FIND("]",CELL("filename",$A$1))+1,255)&amp;"|"&amp;$C1050,Fonte_OM_Objeto!$G:$G,Fonte_OM_Objeto!$K:$K),"")</f>
        <v>Aquisição de ambulância.</v>
      </c>
    </row>
    <row r="1051" spans="1:32" s="1" customFormat="1" ht="19.7" customHeight="1" x14ac:dyDescent="0.2">
      <c r="A1051" s="9" t="s">
        <v>30</v>
      </c>
      <c r="B1051" s="9" t="s">
        <v>31</v>
      </c>
      <c r="C1051" s="9" t="s">
        <v>4241</v>
      </c>
      <c r="D1051" s="9" t="s">
        <v>33</v>
      </c>
      <c r="E1051" s="9"/>
      <c r="F1051" s="9" t="s">
        <v>835</v>
      </c>
      <c r="G1051" s="9" t="s">
        <v>836</v>
      </c>
      <c r="H1051" s="13" t="str">
        <f>IF($D1051="BANCADA ESTADUAL (RP 7)","BANCADA ESTADUAL",IF($D1051="RELATOR (RP 9)","COMISSÃO MISTA DO CONGRESSO",IFERROR(_xlfn.XLOOKUP($G1051,$AH:$AH,$AI:$AI),IFERROR(_xlfn.XLOOKUP($G1051,'2021'!$F:$F,'2021'!$G:$G),IFERROR(_xlfn.XLOOKUP($G1051,'2022'!$G:$G,'2022'!$H:$H),IFERROR(_xlfn.XLOOKUP($G1051,'2023'!$G:$G,'2023'!$H:$H),IFERROR(_xlfn.XLOOKUP($G1051,'2019'!$G:$G,'2019'!$H:$H),IFERROR(_xlfn.XLOOKUP($G1051,'2024'!$G:$G,'2024'!$H:$H),IFERROR(_xlfn.XLOOKUP($G1051,'2025'!$G:$G,'2025'!$H:$H),IFERROR(_xlfn.XLOOKUP($G1051,'2026'!$G:$G,'2026'!$H:$H),""))))))))))</f>
        <v>DEPUTADO FEDERAL</v>
      </c>
      <c r="I1051" s="9" t="s">
        <v>212</v>
      </c>
      <c r="J1051" s="9" t="s">
        <v>39</v>
      </c>
      <c r="K1051" s="9" t="s">
        <v>40</v>
      </c>
      <c r="L1051" s="9" t="s">
        <v>41</v>
      </c>
      <c r="M1051" s="9" t="s">
        <v>42</v>
      </c>
      <c r="N1051" s="9" t="s">
        <v>5257</v>
      </c>
      <c r="O1051" s="9" t="s">
        <v>5404</v>
      </c>
      <c r="P1051" s="9" t="s">
        <v>45</v>
      </c>
      <c r="Q1051" s="9" t="s">
        <v>109</v>
      </c>
      <c r="R1051" s="9" t="s">
        <v>47</v>
      </c>
      <c r="S1051" s="9" t="s">
        <v>5267</v>
      </c>
      <c r="T1051" s="9" t="s">
        <v>5403</v>
      </c>
      <c r="U1051" s="9" t="s">
        <v>212</v>
      </c>
      <c r="V1051" s="9" t="s">
        <v>480</v>
      </c>
      <c r="W1051" s="9" t="s">
        <v>111</v>
      </c>
      <c r="X1051" s="9" t="s">
        <v>52</v>
      </c>
      <c r="Y1051" s="9" t="s">
        <v>53</v>
      </c>
      <c r="Z1051" s="9" t="s">
        <v>5207</v>
      </c>
      <c r="AA1051" s="9" t="s">
        <v>55</v>
      </c>
      <c r="AB1051" s="9" t="s">
        <v>5248</v>
      </c>
      <c r="AC1051" s="12">
        <v>600017</v>
      </c>
      <c r="AD1051" s="6"/>
      <c r="AE1051" s="10" t="str" cm="1">
        <f t="array" aca="1" ref="AE1051" ca="1">IFERROR(_xlfn.XLOOKUP(MID(CELL("filename",$A$1),FIND("]",CELL("filename",$A$1))+1,255)&amp;"|"&amp;$C1051,Fonte_OM_Objeto!$G:$G,Fonte_OM_Objeto!$J:$J),"")</f>
        <v>Hospital Geral - Rio de Janeiro - RJ</v>
      </c>
      <c r="AF1051" s="10" t="str" cm="1">
        <f t="array" aca="1" ref="AF1051" ca="1">IFERROR(_xlfn.XLOOKUP(MID(CELL("filename",$A$1),FIND("]",CELL("filename",$A$1))+1,255)&amp;"|"&amp;$C1051,Fonte_OM_Objeto!$G:$G,Fonte_OM_Objeto!$K:$K),"")</f>
        <v>Aquisição de ambulância.</v>
      </c>
    </row>
    <row r="1052" spans="1:32" s="1" customFormat="1" ht="19.7" customHeight="1" x14ac:dyDescent="0.2">
      <c r="A1052" s="9" t="s">
        <v>30</v>
      </c>
      <c r="B1052" s="9" t="s">
        <v>31</v>
      </c>
      <c r="C1052" s="9" t="s">
        <v>3710</v>
      </c>
      <c r="D1052" s="9" t="s">
        <v>33</v>
      </c>
      <c r="E1052" s="9"/>
      <c r="F1052" s="9" t="s">
        <v>835</v>
      </c>
      <c r="G1052" s="9" t="s">
        <v>836</v>
      </c>
      <c r="H1052" s="13" t="str">
        <f>IF($D1052="BANCADA ESTADUAL (RP 7)","BANCADA ESTADUAL",IF($D1052="RELATOR (RP 9)","COMISSÃO MISTA DO CONGRESSO",IFERROR(_xlfn.XLOOKUP($G1052,$AH:$AH,$AI:$AI),IFERROR(_xlfn.XLOOKUP($G1052,'2021'!$F:$F,'2021'!$G:$G),IFERROR(_xlfn.XLOOKUP($G1052,'2022'!$G:$G,'2022'!$H:$H),IFERROR(_xlfn.XLOOKUP($G1052,'2023'!$G:$G,'2023'!$H:$H),IFERROR(_xlfn.XLOOKUP($G1052,'2019'!$G:$G,'2019'!$H:$H),IFERROR(_xlfn.XLOOKUP($G1052,'2024'!$G:$G,'2024'!$H:$H),IFERROR(_xlfn.XLOOKUP($G1052,'2025'!$G:$G,'2025'!$H:$H),IFERROR(_xlfn.XLOOKUP($G1052,'2026'!$G:$G,'2026'!$H:$H),""))))))))))</f>
        <v>DEPUTADO FEDERAL</v>
      </c>
      <c r="I1052" s="9" t="s">
        <v>212</v>
      </c>
      <c r="J1052" s="9" t="s">
        <v>39</v>
      </c>
      <c r="K1052" s="9" t="s">
        <v>40</v>
      </c>
      <c r="L1052" s="9" t="s">
        <v>41</v>
      </c>
      <c r="M1052" s="9" t="s">
        <v>42</v>
      </c>
      <c r="N1052" s="9" t="s">
        <v>5257</v>
      </c>
      <c r="O1052" s="9" t="s">
        <v>5402</v>
      </c>
      <c r="P1052" s="9" t="s">
        <v>45</v>
      </c>
      <c r="Q1052" s="9" t="s">
        <v>109</v>
      </c>
      <c r="R1052" s="9" t="s">
        <v>47</v>
      </c>
      <c r="S1052" s="9" t="s">
        <v>5267</v>
      </c>
      <c r="T1052" s="9" t="s">
        <v>5401</v>
      </c>
      <c r="U1052" s="9" t="s">
        <v>212</v>
      </c>
      <c r="V1052" s="9" t="s">
        <v>480</v>
      </c>
      <c r="W1052" s="9" t="s">
        <v>111</v>
      </c>
      <c r="X1052" s="9" t="s">
        <v>52</v>
      </c>
      <c r="Y1052" s="9" t="s">
        <v>53</v>
      </c>
      <c r="Z1052" s="9" t="s">
        <v>5207</v>
      </c>
      <c r="AA1052" s="9" t="s">
        <v>55</v>
      </c>
      <c r="AB1052" s="9" t="s">
        <v>5248</v>
      </c>
      <c r="AC1052" s="12">
        <v>356017</v>
      </c>
      <c r="AD1052" s="6"/>
      <c r="AE1052" s="10" t="str" cm="1">
        <f t="array" aca="1" ref="AE1052" ca="1">IFERROR(_xlfn.XLOOKUP(MID(CELL("filename",$A$1),FIND("]",CELL("filename",$A$1))+1,255)&amp;"|"&amp;$C1052,Fonte_OM_Objeto!$G:$G,Fonte_OM_Objeto!$J:$J),"")</f>
        <v>Odontoclínica Central do Exército - Rio de Janeiro - RJ</v>
      </c>
      <c r="AF1052" s="10" t="str" cm="1">
        <f t="array" aca="1" ref="AF1052" ca="1">IFERROR(_xlfn.XLOOKUP(MID(CELL("filename",$A$1),FIND("]",CELL("filename",$A$1))+1,255)&amp;"|"&amp;$C1052,Fonte_OM_Objeto!$G:$G,Fonte_OM_Objeto!$K:$K),"")</f>
        <v>Aquisição de equipamentos odontológicos.</v>
      </c>
    </row>
    <row r="1053" spans="1:32" s="1" customFormat="1" ht="19.7" customHeight="1" x14ac:dyDescent="0.2">
      <c r="A1053" s="9" t="s">
        <v>30</v>
      </c>
      <c r="B1053" s="9" t="s">
        <v>31</v>
      </c>
      <c r="C1053" s="9" t="s">
        <v>4859</v>
      </c>
      <c r="D1053" s="9" t="s">
        <v>33</v>
      </c>
      <c r="E1053" s="9"/>
      <c r="F1053" s="9" t="s">
        <v>835</v>
      </c>
      <c r="G1053" s="9" t="s">
        <v>836</v>
      </c>
      <c r="H1053" s="13" t="str">
        <f>IF($D1053="BANCADA ESTADUAL (RP 7)","BANCADA ESTADUAL",IF($D1053="RELATOR (RP 9)","COMISSÃO MISTA DO CONGRESSO",IFERROR(_xlfn.XLOOKUP($G1053,$AH:$AH,$AI:$AI),IFERROR(_xlfn.XLOOKUP($G1053,'2021'!$F:$F,'2021'!$G:$G),IFERROR(_xlfn.XLOOKUP($G1053,'2022'!$G:$G,'2022'!$H:$H),IFERROR(_xlfn.XLOOKUP($G1053,'2023'!$G:$G,'2023'!$H:$H),IFERROR(_xlfn.XLOOKUP($G1053,'2019'!$G:$G,'2019'!$H:$H),IFERROR(_xlfn.XLOOKUP($G1053,'2024'!$G:$G,'2024'!$H:$H),IFERROR(_xlfn.XLOOKUP($G1053,'2025'!$G:$G,'2025'!$H:$H),IFERROR(_xlfn.XLOOKUP($G1053,'2026'!$G:$G,'2026'!$H:$H),""))))))))))</f>
        <v>DEPUTADO FEDERAL</v>
      </c>
      <c r="I1053" s="9" t="s">
        <v>212</v>
      </c>
      <c r="J1053" s="9" t="s">
        <v>39</v>
      </c>
      <c r="K1053" s="9" t="s">
        <v>40</v>
      </c>
      <c r="L1053" s="9" t="s">
        <v>41</v>
      </c>
      <c r="M1053" s="9" t="s">
        <v>42</v>
      </c>
      <c r="N1053" s="9" t="s">
        <v>5257</v>
      </c>
      <c r="O1053" s="9" t="s">
        <v>837</v>
      </c>
      <c r="P1053" s="9" t="s">
        <v>45</v>
      </c>
      <c r="Q1053" s="9" t="s">
        <v>109</v>
      </c>
      <c r="R1053" s="9" t="s">
        <v>47</v>
      </c>
      <c r="S1053" s="9" t="s">
        <v>5267</v>
      </c>
      <c r="T1053" s="9" t="s">
        <v>479</v>
      </c>
      <c r="U1053" s="9" t="s">
        <v>212</v>
      </c>
      <c r="V1053" s="9" t="s">
        <v>5216</v>
      </c>
      <c r="W1053" s="9" t="s">
        <v>111</v>
      </c>
      <c r="X1053" s="9" t="s">
        <v>52</v>
      </c>
      <c r="Y1053" s="9" t="s">
        <v>53</v>
      </c>
      <c r="Z1053" s="9" t="s">
        <v>5207</v>
      </c>
      <c r="AA1053" s="9" t="s">
        <v>55</v>
      </c>
      <c r="AB1053" s="9" t="s">
        <v>5248</v>
      </c>
      <c r="AC1053" s="12">
        <v>180017</v>
      </c>
      <c r="AD1053" s="6"/>
      <c r="AE1053" s="10" t="str" cm="1">
        <f t="array" aca="1" ref="AE1053" ca="1">IFERROR(_xlfn.XLOOKUP(MID(CELL("filename",$A$1),FIND("]",CELL("filename",$A$1))+1,255)&amp;"|"&amp;$C1053,Fonte_OM_Objeto!$G:$G,Fonte_OM_Objeto!$J:$J),"")</f>
        <v>Bda Inf Pqdt</v>
      </c>
      <c r="AF1053" s="10" t="str" cm="1">
        <f t="array" aca="1" ref="AF1053" ca="1">IFERROR(_xlfn.XLOOKUP(MID(CELL("filename",$A$1),FIND("]",CELL("filename",$A$1))+1,255)&amp;"|"&amp;$C1053,Fonte_OM_Objeto!$G:$G,Fonte_OM_Objeto!$K:$K),"")</f>
        <v>Aquisição de ambulância.</v>
      </c>
    </row>
    <row r="1054" spans="1:32" s="1" customFormat="1" ht="19.7" customHeight="1" x14ac:dyDescent="0.2">
      <c r="A1054" s="9" t="s">
        <v>30</v>
      </c>
      <c r="B1054" s="9" t="s">
        <v>31</v>
      </c>
      <c r="C1054" s="9" t="s">
        <v>4857</v>
      </c>
      <c r="D1054" s="9" t="s">
        <v>33</v>
      </c>
      <c r="E1054" s="9"/>
      <c r="F1054" s="9" t="s">
        <v>835</v>
      </c>
      <c r="G1054" s="9" t="s">
        <v>836</v>
      </c>
      <c r="H1054" s="13" t="str">
        <f>IF($D1054="BANCADA ESTADUAL (RP 7)","BANCADA ESTADUAL",IF($D1054="RELATOR (RP 9)","COMISSÃO MISTA DO CONGRESSO",IFERROR(_xlfn.XLOOKUP($G1054,$AH:$AH,$AI:$AI),IFERROR(_xlfn.XLOOKUP($G1054,'2021'!$F:$F,'2021'!$G:$G),IFERROR(_xlfn.XLOOKUP($G1054,'2022'!$G:$G,'2022'!$H:$H),IFERROR(_xlfn.XLOOKUP($G1054,'2023'!$G:$G,'2023'!$H:$H),IFERROR(_xlfn.XLOOKUP($G1054,'2019'!$G:$G,'2019'!$H:$H),IFERROR(_xlfn.XLOOKUP($G1054,'2024'!$G:$G,'2024'!$H:$H),IFERROR(_xlfn.XLOOKUP($G1054,'2025'!$G:$G,'2025'!$H:$H),IFERROR(_xlfn.XLOOKUP($G1054,'2026'!$G:$G,'2026'!$H:$H),""))))))))))</f>
        <v>DEPUTADO FEDERAL</v>
      </c>
      <c r="I1054" s="9" t="s">
        <v>212</v>
      </c>
      <c r="J1054" s="9" t="s">
        <v>39</v>
      </c>
      <c r="K1054" s="9" t="s">
        <v>40</v>
      </c>
      <c r="L1054" s="9" t="s">
        <v>41</v>
      </c>
      <c r="M1054" s="9" t="s">
        <v>42</v>
      </c>
      <c r="N1054" s="9" t="s">
        <v>5257</v>
      </c>
      <c r="O1054" s="9" t="s">
        <v>5310</v>
      </c>
      <c r="P1054" s="9" t="s">
        <v>45</v>
      </c>
      <c r="Q1054" s="9" t="s">
        <v>109</v>
      </c>
      <c r="R1054" s="9" t="s">
        <v>47</v>
      </c>
      <c r="S1054" s="9" t="s">
        <v>5267</v>
      </c>
      <c r="T1054" s="9" t="s">
        <v>5309</v>
      </c>
      <c r="U1054" s="9" t="s">
        <v>212</v>
      </c>
      <c r="V1054" s="9" t="s">
        <v>480</v>
      </c>
      <c r="W1054" s="9" t="s">
        <v>111</v>
      </c>
      <c r="X1054" s="9" t="s">
        <v>52</v>
      </c>
      <c r="Y1054" s="9" t="s">
        <v>53</v>
      </c>
      <c r="Z1054" s="9" t="s">
        <v>54</v>
      </c>
      <c r="AA1054" s="9" t="s">
        <v>55</v>
      </c>
      <c r="AB1054" s="9" t="s">
        <v>5248</v>
      </c>
      <c r="AC1054" s="12">
        <v>1000017</v>
      </c>
      <c r="AD1054" s="6"/>
      <c r="AE1054" s="10" t="str" cm="1">
        <f t="array" aca="1" ref="AE1054" ca="1">IFERROR(_xlfn.XLOOKUP(MID(CELL("filename",$A$1),FIND("]",CELL("filename",$A$1))+1,255)&amp;"|"&amp;$C1054,Fonte_OM_Objeto!$G:$G,Fonte_OM_Objeto!$J:$J),"")</f>
        <v>Hospital Central do Exército - Rio de Janeiro - RJ</v>
      </c>
      <c r="AF1054" s="10" t="str" cm="1">
        <f t="array" aca="1" ref="AF1054" ca="1">IFERROR(_xlfn.XLOOKUP(MID(CELL("filename",$A$1),FIND("]",CELL("filename",$A$1))+1,255)&amp;"|"&amp;$C1054,Fonte_OM_Objeto!$G:$G,Fonte_OM_Objeto!$K:$K),"")</f>
        <v>Aquisição de equipamento, aspirador cirúrgico de secreções, equipamento de ultrassonografia.</v>
      </c>
    </row>
    <row r="1055" spans="1:32" s="1" customFormat="1" ht="19.7" customHeight="1" x14ac:dyDescent="0.2">
      <c r="A1055" s="9" t="s">
        <v>30</v>
      </c>
      <c r="B1055" s="9" t="s">
        <v>31</v>
      </c>
      <c r="C1055" s="9" t="s">
        <v>2711</v>
      </c>
      <c r="D1055" s="9" t="s">
        <v>33</v>
      </c>
      <c r="E1055" s="9"/>
      <c r="F1055" s="9" t="s">
        <v>835</v>
      </c>
      <c r="G1055" s="9" t="s">
        <v>836</v>
      </c>
      <c r="H1055" s="13" t="str">
        <f>IF($D1055="BANCADA ESTADUAL (RP 7)","BANCADA ESTADUAL",IF($D1055="RELATOR (RP 9)","COMISSÃO MISTA DO CONGRESSO",IFERROR(_xlfn.XLOOKUP($G1055,$AH:$AH,$AI:$AI),IFERROR(_xlfn.XLOOKUP($G1055,'2021'!$F:$F,'2021'!$G:$G),IFERROR(_xlfn.XLOOKUP($G1055,'2022'!$G:$G,'2022'!$H:$H),IFERROR(_xlfn.XLOOKUP($G1055,'2023'!$G:$G,'2023'!$H:$H),IFERROR(_xlfn.XLOOKUP($G1055,'2019'!$G:$G,'2019'!$H:$H),IFERROR(_xlfn.XLOOKUP($G1055,'2024'!$G:$G,'2024'!$H:$H),IFERROR(_xlfn.XLOOKUP($G1055,'2025'!$G:$G,'2025'!$H:$H),IFERROR(_xlfn.XLOOKUP($G1055,'2026'!$G:$G,'2026'!$H:$H),""))))))))))</f>
        <v>DEPUTADO FEDERAL</v>
      </c>
      <c r="I1055" s="9" t="s">
        <v>212</v>
      </c>
      <c r="J1055" s="9" t="s">
        <v>39</v>
      </c>
      <c r="K1055" s="9" t="s">
        <v>40</v>
      </c>
      <c r="L1055" s="9" t="s">
        <v>41</v>
      </c>
      <c r="M1055" s="9" t="s">
        <v>70</v>
      </c>
      <c r="N1055" s="9" t="s">
        <v>71</v>
      </c>
      <c r="O1055" s="9" t="s">
        <v>118</v>
      </c>
      <c r="P1055" s="9" t="s">
        <v>45</v>
      </c>
      <c r="Q1055" s="9" t="s">
        <v>46</v>
      </c>
      <c r="R1055" s="9" t="s">
        <v>47</v>
      </c>
      <c r="S1055" s="9" t="s">
        <v>5210</v>
      </c>
      <c r="T1055" s="9" t="s">
        <v>75</v>
      </c>
      <c r="U1055" s="9" t="s">
        <v>76</v>
      </c>
      <c r="V1055" s="9" t="s">
        <v>75</v>
      </c>
      <c r="W1055" s="9" t="s">
        <v>51</v>
      </c>
      <c r="X1055" s="9" t="s">
        <v>52</v>
      </c>
      <c r="Y1055" s="9" t="s">
        <v>53</v>
      </c>
      <c r="Z1055" s="9" t="s">
        <v>5207</v>
      </c>
      <c r="AA1055" s="9" t="s">
        <v>55</v>
      </c>
      <c r="AB1055" s="9" t="s">
        <v>5248</v>
      </c>
      <c r="AC1055" s="12">
        <v>115017</v>
      </c>
      <c r="AD1055" s="6"/>
      <c r="AE1055" s="10" t="str" cm="1">
        <f t="array" aca="1" ref="AE1055" ca="1">IFERROR(_xlfn.XLOOKUP(MID(CELL("filename",$A$1),FIND("]",CELL("filename",$A$1))+1,255)&amp;"|"&amp;$C1055,Fonte_OM_Objeto!$G:$G,Fonte_OM_Objeto!$J:$J),"")</f>
        <v/>
      </c>
      <c r="AF1055" s="10" t="str" cm="1">
        <f t="array" aca="1" ref="AF1055" ca="1">IFERROR(_xlfn.XLOOKUP(MID(CELL("filename",$A$1),FIND("]",CELL("filename",$A$1))+1,255)&amp;"|"&amp;$C1055,Fonte_OM_Objeto!$G:$G,Fonte_OM_Objeto!$K:$K),"")</f>
        <v/>
      </c>
    </row>
    <row r="1056" spans="1:32" s="1" customFormat="1" ht="19.7" customHeight="1" x14ac:dyDescent="0.2">
      <c r="A1056" s="9" t="s">
        <v>30</v>
      </c>
      <c r="B1056" s="9" t="s">
        <v>31</v>
      </c>
      <c r="C1056" s="9" t="s">
        <v>2013</v>
      </c>
      <c r="D1056" s="9" t="s">
        <v>33</v>
      </c>
      <c r="E1056" s="9"/>
      <c r="F1056" s="9" t="s">
        <v>835</v>
      </c>
      <c r="G1056" s="9" t="s">
        <v>836</v>
      </c>
      <c r="H1056" s="13" t="str">
        <f>IF($D1056="BANCADA ESTADUAL (RP 7)","BANCADA ESTADUAL",IF($D1056="RELATOR (RP 9)","COMISSÃO MISTA DO CONGRESSO",IFERROR(_xlfn.XLOOKUP($G1056,$AH:$AH,$AI:$AI),IFERROR(_xlfn.XLOOKUP($G1056,'2021'!$F:$F,'2021'!$G:$G),IFERROR(_xlfn.XLOOKUP($G1056,'2022'!$G:$G,'2022'!$H:$H),IFERROR(_xlfn.XLOOKUP($G1056,'2023'!$G:$G,'2023'!$H:$H),IFERROR(_xlfn.XLOOKUP($G1056,'2019'!$G:$G,'2019'!$H:$H),IFERROR(_xlfn.XLOOKUP($G1056,'2024'!$G:$G,'2024'!$H:$H),IFERROR(_xlfn.XLOOKUP($G1056,'2025'!$G:$G,'2025'!$H:$H),IFERROR(_xlfn.XLOOKUP($G1056,'2026'!$G:$G,'2026'!$H:$H),""))))))))))</f>
        <v>DEPUTADO FEDERAL</v>
      </c>
      <c r="I1056" s="9" t="s">
        <v>212</v>
      </c>
      <c r="J1056" s="9" t="s">
        <v>39</v>
      </c>
      <c r="K1056" s="9" t="s">
        <v>40</v>
      </c>
      <c r="L1056" s="9" t="s">
        <v>41</v>
      </c>
      <c r="M1056" s="9" t="s">
        <v>70</v>
      </c>
      <c r="N1056" s="9" t="s">
        <v>71</v>
      </c>
      <c r="O1056" s="9" t="s">
        <v>118</v>
      </c>
      <c r="P1056" s="9" t="s">
        <v>45</v>
      </c>
      <c r="Q1056" s="9" t="s">
        <v>46</v>
      </c>
      <c r="R1056" s="9" t="s">
        <v>47</v>
      </c>
      <c r="S1056" s="9" t="s">
        <v>5210</v>
      </c>
      <c r="T1056" s="9" t="s">
        <v>75</v>
      </c>
      <c r="U1056" s="9" t="s">
        <v>76</v>
      </c>
      <c r="V1056" s="9" t="s">
        <v>75</v>
      </c>
      <c r="W1056" s="9" t="s">
        <v>51</v>
      </c>
      <c r="X1056" s="9" t="s">
        <v>52</v>
      </c>
      <c r="Y1056" s="9" t="s">
        <v>53</v>
      </c>
      <c r="Z1056" s="9" t="s">
        <v>54</v>
      </c>
      <c r="AA1056" s="9" t="s">
        <v>55</v>
      </c>
      <c r="AB1056" s="9" t="s">
        <v>5248</v>
      </c>
      <c r="AC1056" s="12">
        <v>250017</v>
      </c>
      <c r="AD1056" s="6"/>
      <c r="AE1056" s="10" t="str" cm="1">
        <f t="array" aca="1" ref="AE1056" ca="1">IFERROR(_xlfn.XLOOKUP(MID(CELL("filename",$A$1),FIND("]",CELL("filename",$A$1))+1,255)&amp;"|"&amp;$C1056,Fonte_OM_Objeto!$G:$G,Fonte_OM_Objeto!$J:$J),"")</f>
        <v/>
      </c>
      <c r="AF1056" s="10" t="str" cm="1">
        <f t="array" aca="1" ref="AF1056" ca="1">IFERROR(_xlfn.XLOOKUP(MID(CELL("filename",$A$1),FIND("]",CELL("filename",$A$1))+1,255)&amp;"|"&amp;$C1056,Fonte_OM_Objeto!$G:$G,Fonte_OM_Objeto!$K:$K),"")</f>
        <v/>
      </c>
    </row>
    <row r="1057" spans="1:32" s="1" customFormat="1" ht="19.7" customHeight="1" x14ac:dyDescent="0.2">
      <c r="A1057" s="9" t="s">
        <v>30</v>
      </c>
      <c r="B1057" s="9" t="s">
        <v>31</v>
      </c>
      <c r="C1057" s="9" t="s">
        <v>2011</v>
      </c>
      <c r="D1057" s="9" t="s">
        <v>33</v>
      </c>
      <c r="E1057" s="9"/>
      <c r="F1057" s="9" t="s">
        <v>835</v>
      </c>
      <c r="G1057" s="9" t="s">
        <v>836</v>
      </c>
      <c r="H1057" s="13" t="str">
        <f>IF($D1057="BANCADA ESTADUAL (RP 7)","BANCADA ESTADUAL",IF($D1057="RELATOR (RP 9)","COMISSÃO MISTA DO CONGRESSO",IFERROR(_xlfn.XLOOKUP($G1057,$AH:$AH,$AI:$AI),IFERROR(_xlfn.XLOOKUP($G1057,'2021'!$F:$F,'2021'!$G:$G),IFERROR(_xlfn.XLOOKUP($G1057,'2022'!$G:$G,'2022'!$H:$H),IFERROR(_xlfn.XLOOKUP($G1057,'2023'!$G:$G,'2023'!$H:$H),IFERROR(_xlfn.XLOOKUP($G1057,'2019'!$G:$G,'2019'!$H:$H),IFERROR(_xlfn.XLOOKUP($G1057,'2024'!$G:$G,'2024'!$H:$H),IFERROR(_xlfn.XLOOKUP($G1057,'2025'!$G:$G,'2025'!$H:$H),IFERROR(_xlfn.XLOOKUP($G1057,'2026'!$G:$G,'2026'!$H:$H),""))))))))))</f>
        <v>DEPUTADO FEDERAL</v>
      </c>
      <c r="I1057" s="9" t="s">
        <v>212</v>
      </c>
      <c r="J1057" s="9" t="s">
        <v>39</v>
      </c>
      <c r="K1057" s="9" t="s">
        <v>40</v>
      </c>
      <c r="L1057" s="9" t="s">
        <v>41</v>
      </c>
      <c r="M1057" s="9" t="s">
        <v>70</v>
      </c>
      <c r="N1057" s="9" t="s">
        <v>71</v>
      </c>
      <c r="O1057" s="9" t="s">
        <v>118</v>
      </c>
      <c r="P1057" s="9" t="s">
        <v>45</v>
      </c>
      <c r="Q1057" s="9" t="s">
        <v>46</v>
      </c>
      <c r="R1057" s="9" t="s">
        <v>47</v>
      </c>
      <c r="S1057" s="9" t="s">
        <v>5210</v>
      </c>
      <c r="T1057" s="9" t="s">
        <v>75</v>
      </c>
      <c r="U1057" s="9" t="s">
        <v>76</v>
      </c>
      <c r="V1057" s="9" t="s">
        <v>75</v>
      </c>
      <c r="W1057" s="9" t="s">
        <v>51</v>
      </c>
      <c r="X1057" s="9" t="s">
        <v>52</v>
      </c>
      <c r="Y1057" s="9" t="s">
        <v>53</v>
      </c>
      <c r="Z1057" s="9" t="s">
        <v>5207</v>
      </c>
      <c r="AA1057" s="9" t="s">
        <v>55</v>
      </c>
      <c r="AB1057" s="9" t="s">
        <v>5248</v>
      </c>
      <c r="AC1057" s="12">
        <v>1257854</v>
      </c>
      <c r="AD1057" s="6"/>
      <c r="AE1057" s="10" t="str" cm="1">
        <f t="array" aca="1" ref="AE1057" ca="1">IFERROR(_xlfn.XLOOKUP(MID(CELL("filename",$A$1),FIND("]",CELL("filename",$A$1))+1,255)&amp;"|"&amp;$C1057,Fonte_OM_Objeto!$G:$G,Fonte_OM_Objeto!$J:$J),"")</f>
        <v/>
      </c>
      <c r="AF1057" s="10" t="str" cm="1">
        <f t="array" aca="1" ref="AF1057" ca="1">IFERROR(_xlfn.XLOOKUP(MID(CELL("filename",$A$1),FIND("]",CELL("filename",$A$1))+1,255)&amp;"|"&amp;$C1057,Fonte_OM_Objeto!$G:$G,Fonte_OM_Objeto!$K:$K),"")</f>
        <v/>
      </c>
    </row>
    <row r="1058" spans="1:32" s="1" customFormat="1" ht="19.7" customHeight="1" x14ac:dyDescent="0.2">
      <c r="A1058" s="9" t="s">
        <v>30</v>
      </c>
      <c r="B1058" s="9" t="s">
        <v>31</v>
      </c>
      <c r="C1058" s="9" t="s">
        <v>2009</v>
      </c>
      <c r="D1058" s="9" t="s">
        <v>33</v>
      </c>
      <c r="E1058" s="9"/>
      <c r="F1058" s="9" t="s">
        <v>835</v>
      </c>
      <c r="G1058" s="9" t="s">
        <v>836</v>
      </c>
      <c r="H1058" s="13" t="str">
        <f>IF($D1058="BANCADA ESTADUAL (RP 7)","BANCADA ESTADUAL",IF($D1058="RELATOR (RP 9)","COMISSÃO MISTA DO CONGRESSO",IFERROR(_xlfn.XLOOKUP($G1058,$AH:$AH,$AI:$AI),IFERROR(_xlfn.XLOOKUP($G1058,'2021'!$F:$F,'2021'!$G:$G),IFERROR(_xlfn.XLOOKUP($G1058,'2022'!$G:$G,'2022'!$H:$H),IFERROR(_xlfn.XLOOKUP($G1058,'2023'!$G:$G,'2023'!$H:$H),IFERROR(_xlfn.XLOOKUP($G1058,'2019'!$G:$G,'2019'!$H:$H),IFERROR(_xlfn.XLOOKUP($G1058,'2024'!$G:$G,'2024'!$H:$H),IFERROR(_xlfn.XLOOKUP($G1058,'2025'!$G:$G,'2025'!$H:$H),IFERROR(_xlfn.XLOOKUP($G1058,'2026'!$G:$G,'2026'!$H:$H),""))))))))))</f>
        <v>DEPUTADO FEDERAL</v>
      </c>
      <c r="I1058" s="9" t="s">
        <v>212</v>
      </c>
      <c r="J1058" s="9" t="s">
        <v>39</v>
      </c>
      <c r="K1058" s="9" t="s">
        <v>40</v>
      </c>
      <c r="L1058" s="9" t="s">
        <v>41</v>
      </c>
      <c r="M1058" s="9" t="s">
        <v>70</v>
      </c>
      <c r="N1058" s="9" t="s">
        <v>71</v>
      </c>
      <c r="O1058" s="9" t="s">
        <v>118</v>
      </c>
      <c r="P1058" s="9" t="s">
        <v>45</v>
      </c>
      <c r="Q1058" s="9" t="s">
        <v>46</v>
      </c>
      <c r="R1058" s="9" t="s">
        <v>47</v>
      </c>
      <c r="S1058" s="9" t="s">
        <v>5210</v>
      </c>
      <c r="T1058" s="9" t="s">
        <v>75</v>
      </c>
      <c r="U1058" s="9" t="s">
        <v>76</v>
      </c>
      <c r="V1058" s="9" t="s">
        <v>75</v>
      </c>
      <c r="W1058" s="9" t="s">
        <v>51</v>
      </c>
      <c r="X1058" s="9" t="s">
        <v>52</v>
      </c>
      <c r="Y1058" s="9" t="s">
        <v>53</v>
      </c>
      <c r="Z1058" s="9" t="s">
        <v>54</v>
      </c>
      <c r="AA1058" s="9" t="s">
        <v>55</v>
      </c>
      <c r="AB1058" s="9" t="s">
        <v>5248</v>
      </c>
      <c r="AC1058" s="12">
        <v>330017</v>
      </c>
      <c r="AD1058" s="6"/>
      <c r="AE1058" s="10" t="str" cm="1">
        <f t="array" aca="1" ref="AE1058" ca="1">IFERROR(_xlfn.XLOOKUP(MID(CELL("filename",$A$1),FIND("]",CELL("filename",$A$1))+1,255)&amp;"|"&amp;$C1058,Fonte_OM_Objeto!$G:$G,Fonte_OM_Objeto!$J:$J),"")</f>
        <v/>
      </c>
      <c r="AF1058" s="10" t="str" cm="1">
        <f t="array" aca="1" ref="AF1058" ca="1">IFERROR(_xlfn.XLOOKUP(MID(CELL("filename",$A$1),FIND("]",CELL("filename",$A$1))+1,255)&amp;"|"&amp;$C1058,Fonte_OM_Objeto!$G:$G,Fonte_OM_Objeto!$K:$K),"")</f>
        <v/>
      </c>
    </row>
    <row r="1059" spans="1:32" s="1" customFormat="1" ht="19.7" customHeight="1" x14ac:dyDescent="0.2">
      <c r="A1059" s="9" t="s">
        <v>30</v>
      </c>
      <c r="B1059" s="9" t="s">
        <v>31</v>
      </c>
      <c r="C1059" s="9" t="s">
        <v>849</v>
      </c>
      <c r="D1059" s="9" t="s">
        <v>33</v>
      </c>
      <c r="E1059" s="9"/>
      <c r="F1059" s="9" t="s">
        <v>850</v>
      </c>
      <c r="G1059" s="9" t="s">
        <v>851</v>
      </c>
      <c r="H1059" s="13" t="str">
        <f>IF($D1059="BANCADA ESTADUAL (RP 7)","BANCADA ESTADUAL",IF($D1059="RELATOR (RP 9)","COMISSÃO MISTA DO CONGRESSO",IFERROR(_xlfn.XLOOKUP($G1059,$AH:$AH,$AI:$AI),IFERROR(_xlfn.XLOOKUP($G1059,'2021'!$F:$F,'2021'!$G:$G),IFERROR(_xlfn.XLOOKUP($G1059,'2022'!$G:$G,'2022'!$H:$H),IFERROR(_xlfn.XLOOKUP($G1059,'2023'!$G:$G,'2023'!$H:$H),IFERROR(_xlfn.XLOOKUP($G1059,'2019'!$G:$G,'2019'!$H:$H),IFERROR(_xlfn.XLOOKUP($G1059,'2024'!$G:$G,'2024'!$H:$H),IFERROR(_xlfn.XLOOKUP($G1059,'2025'!$G:$G,'2025'!$H:$H),IFERROR(_xlfn.XLOOKUP($G1059,'2026'!$G:$G,'2026'!$H:$H),""))))))))))</f>
        <v>DEPUTADO FEDERAL</v>
      </c>
      <c r="I1059" s="9" t="s">
        <v>451</v>
      </c>
      <c r="J1059" s="9" t="s">
        <v>261</v>
      </c>
      <c r="K1059" s="9" t="s">
        <v>40</v>
      </c>
      <c r="L1059" s="9" t="s">
        <v>41</v>
      </c>
      <c r="M1059" s="9" t="s">
        <v>232</v>
      </c>
      <c r="N1059" s="9" t="s">
        <v>233</v>
      </c>
      <c r="O1059" s="9" t="s">
        <v>4333</v>
      </c>
      <c r="P1059" s="9" t="s">
        <v>45</v>
      </c>
      <c r="Q1059" s="9" t="s">
        <v>1646</v>
      </c>
      <c r="R1059" s="9" t="s">
        <v>2360</v>
      </c>
      <c r="S1059" s="9" t="s">
        <v>5231</v>
      </c>
      <c r="T1059" s="9" t="s">
        <v>75</v>
      </c>
      <c r="U1059" s="9" t="s">
        <v>76</v>
      </c>
      <c r="V1059" s="9" t="s">
        <v>75</v>
      </c>
      <c r="W1059" s="9" t="s">
        <v>51</v>
      </c>
      <c r="X1059" s="9" t="s">
        <v>102</v>
      </c>
      <c r="Y1059" s="9" t="s">
        <v>53</v>
      </c>
      <c r="Z1059" s="9" t="s">
        <v>54</v>
      </c>
      <c r="AA1059" s="9" t="s">
        <v>55</v>
      </c>
      <c r="AB1059" s="9" t="s">
        <v>5248</v>
      </c>
      <c r="AC1059" s="12">
        <v>500000</v>
      </c>
      <c r="AD1059" s="6"/>
      <c r="AE1059" s="10" t="str" cm="1">
        <f t="array" aca="1" ref="AE1059" ca="1">IFERROR(_xlfn.XLOOKUP(MID(CELL("filename",$A$1),FIND("]",CELL("filename",$A$1))+1,255)&amp;"|"&amp;$C1059,Fonte_OM_Objeto!$G:$G,Fonte_OM_Objeto!$J:$J),"")</f>
        <v/>
      </c>
      <c r="AF1059" s="10" t="str" cm="1">
        <f t="array" aca="1" ref="AF1059" ca="1">IFERROR(_xlfn.XLOOKUP(MID(CELL("filename",$A$1),FIND("]",CELL("filename",$A$1))+1,255)&amp;"|"&amp;$C1059,Fonte_OM_Objeto!$G:$G,Fonte_OM_Objeto!$K:$K),"")</f>
        <v/>
      </c>
    </row>
    <row r="1060" spans="1:32" s="1" customFormat="1" ht="19.7" customHeight="1" x14ac:dyDescent="0.2">
      <c r="A1060" s="9" t="s">
        <v>30</v>
      </c>
      <c r="B1060" s="9" t="s">
        <v>31</v>
      </c>
      <c r="C1060" s="9" t="s">
        <v>849</v>
      </c>
      <c r="D1060" s="9" t="s">
        <v>33</v>
      </c>
      <c r="E1060" s="9"/>
      <c r="F1060" s="9" t="s">
        <v>850</v>
      </c>
      <c r="G1060" s="9" t="s">
        <v>851</v>
      </c>
      <c r="H1060" s="13" t="str">
        <f>IF($D1060="BANCADA ESTADUAL (RP 7)","BANCADA ESTADUAL",IF($D1060="RELATOR (RP 9)","COMISSÃO MISTA DO CONGRESSO",IFERROR(_xlfn.XLOOKUP($G1060,$AH:$AH,$AI:$AI),IFERROR(_xlfn.XLOOKUP($G1060,'2021'!$F:$F,'2021'!$G:$G),IFERROR(_xlfn.XLOOKUP($G1060,'2022'!$G:$G,'2022'!$H:$H),IFERROR(_xlfn.XLOOKUP($G1060,'2023'!$G:$G,'2023'!$H:$H),IFERROR(_xlfn.XLOOKUP($G1060,'2019'!$G:$G,'2019'!$H:$H),IFERROR(_xlfn.XLOOKUP($G1060,'2024'!$G:$G,'2024'!$H:$H),IFERROR(_xlfn.XLOOKUP($G1060,'2025'!$G:$G,'2025'!$H:$H),IFERROR(_xlfn.XLOOKUP($G1060,'2026'!$G:$G,'2026'!$H:$H),""))))))))))</f>
        <v>DEPUTADO FEDERAL</v>
      </c>
      <c r="I1060" s="9" t="s">
        <v>451</v>
      </c>
      <c r="J1060" s="9" t="s">
        <v>261</v>
      </c>
      <c r="K1060" s="9" t="s">
        <v>40</v>
      </c>
      <c r="L1060" s="9" t="s">
        <v>41</v>
      </c>
      <c r="M1060" s="9" t="s">
        <v>232</v>
      </c>
      <c r="N1060" s="9" t="s">
        <v>233</v>
      </c>
      <c r="O1060" s="9" t="s">
        <v>4333</v>
      </c>
      <c r="P1060" s="9" t="s">
        <v>45</v>
      </c>
      <c r="Q1060" s="9" t="s">
        <v>1646</v>
      </c>
      <c r="R1060" s="9" t="s">
        <v>2360</v>
      </c>
      <c r="S1060" s="9" t="s">
        <v>5231</v>
      </c>
      <c r="T1060" s="9" t="s">
        <v>75</v>
      </c>
      <c r="U1060" s="9" t="s">
        <v>76</v>
      </c>
      <c r="V1060" s="9" t="s">
        <v>75</v>
      </c>
      <c r="W1060" s="9" t="s">
        <v>51</v>
      </c>
      <c r="X1060" s="9" t="s">
        <v>102</v>
      </c>
      <c r="Y1060" s="9" t="s">
        <v>207</v>
      </c>
      <c r="Z1060" s="9" t="s">
        <v>54</v>
      </c>
      <c r="AA1060" s="9" t="s">
        <v>55</v>
      </c>
      <c r="AB1060" s="9" t="s">
        <v>5248</v>
      </c>
      <c r="AC1060" s="12">
        <v>0</v>
      </c>
      <c r="AD1060" s="6"/>
      <c r="AE1060" s="10" t="str" cm="1">
        <f t="array" aca="1" ref="AE1060" ca="1">IFERROR(_xlfn.XLOOKUP(MID(CELL("filename",$A$1),FIND("]",CELL("filename",$A$1))+1,255)&amp;"|"&amp;$C1060,Fonte_OM_Objeto!$G:$G,Fonte_OM_Objeto!$J:$J),"")</f>
        <v/>
      </c>
      <c r="AF1060" s="10" t="str" cm="1">
        <f t="array" aca="1" ref="AF1060" ca="1">IFERROR(_xlfn.XLOOKUP(MID(CELL("filename",$A$1),FIND("]",CELL("filename",$A$1))+1,255)&amp;"|"&amp;$C1060,Fonte_OM_Objeto!$G:$G,Fonte_OM_Objeto!$K:$K),"")</f>
        <v/>
      </c>
    </row>
    <row r="1061" spans="1:32" s="1" customFormat="1" ht="19.7" customHeight="1" x14ac:dyDescent="0.2">
      <c r="A1061" s="9" t="s">
        <v>30</v>
      </c>
      <c r="B1061" s="9" t="s">
        <v>31</v>
      </c>
      <c r="C1061" s="9" t="s">
        <v>5400</v>
      </c>
      <c r="D1061" s="9" t="s">
        <v>33</v>
      </c>
      <c r="E1061" s="9"/>
      <c r="F1061" s="9" t="s">
        <v>5395</v>
      </c>
      <c r="G1061" s="9" t="s">
        <v>5394</v>
      </c>
      <c r="H1061" s="13" t="str">
        <f>IF($D1061="BANCADA ESTADUAL (RP 7)","BANCADA ESTADUAL",IF($D1061="RELATOR (RP 9)","COMISSÃO MISTA DO CONGRESSO",IFERROR(_xlfn.XLOOKUP($G1061,$AH:$AH,$AI:$AI),IFERROR(_xlfn.XLOOKUP($G1061,'2021'!$F:$F,'2021'!$G:$G),IFERROR(_xlfn.XLOOKUP($G1061,'2022'!$G:$G,'2022'!$H:$H),IFERROR(_xlfn.XLOOKUP($G1061,'2023'!$G:$G,'2023'!$H:$H),IFERROR(_xlfn.XLOOKUP($G1061,'2019'!$G:$G,'2019'!$H:$H),IFERROR(_xlfn.XLOOKUP($G1061,'2024'!$G:$G,'2024'!$H:$H),IFERROR(_xlfn.XLOOKUP($G1061,'2025'!$G:$G,'2025'!$H:$H),IFERROR(_xlfn.XLOOKUP($G1061,'2026'!$G:$G,'2026'!$H:$H),""))))))))))</f>
        <v/>
      </c>
      <c r="I1061" s="9" t="s">
        <v>266</v>
      </c>
      <c r="J1061" s="9" t="s">
        <v>160</v>
      </c>
      <c r="K1061" s="9" t="s">
        <v>40</v>
      </c>
      <c r="L1061" s="9" t="s">
        <v>41</v>
      </c>
      <c r="M1061" s="9" t="s">
        <v>232</v>
      </c>
      <c r="N1061" s="9" t="s">
        <v>233</v>
      </c>
      <c r="O1061" s="9" t="s">
        <v>5399</v>
      </c>
      <c r="P1061" s="9" t="s">
        <v>45</v>
      </c>
      <c r="Q1061" s="9" t="s">
        <v>235</v>
      </c>
      <c r="R1061" s="9" t="s">
        <v>45</v>
      </c>
      <c r="S1061" s="9" t="s">
        <v>5277</v>
      </c>
      <c r="T1061" s="9" t="s">
        <v>5398</v>
      </c>
      <c r="U1061" s="9" t="s">
        <v>266</v>
      </c>
      <c r="V1061" s="9" t="s">
        <v>5397</v>
      </c>
      <c r="W1061" s="9" t="s">
        <v>51</v>
      </c>
      <c r="X1061" s="9" t="s">
        <v>52</v>
      </c>
      <c r="Y1061" s="9" t="s">
        <v>5275</v>
      </c>
      <c r="Z1061" s="9" t="s">
        <v>54</v>
      </c>
      <c r="AA1061" s="9" t="s">
        <v>55</v>
      </c>
      <c r="AB1061" s="9" t="s">
        <v>5248</v>
      </c>
      <c r="AC1061" s="12">
        <v>288000</v>
      </c>
      <c r="AD1061" s="6"/>
      <c r="AE1061" s="10" t="str" cm="1">
        <f t="array" aca="1" ref="AE1061" ca="1">IFERROR(_xlfn.XLOOKUP(MID(CELL("filename",$A$1),FIND("]",CELL("filename",$A$1))+1,255)&amp;"|"&amp;$C1061,Fonte_OM_Objeto!$G:$G,Fonte_OM_Objeto!$J:$J),"")</f>
        <v/>
      </c>
      <c r="AF1061" s="10" t="str" cm="1">
        <f t="array" aca="1" ref="AF1061" ca="1">IFERROR(_xlfn.XLOOKUP(MID(CELL("filename",$A$1),FIND("]",CELL("filename",$A$1))+1,255)&amp;"|"&amp;$C1061,Fonte_OM_Objeto!$G:$G,Fonte_OM_Objeto!$K:$K),"")</f>
        <v/>
      </c>
    </row>
    <row r="1062" spans="1:32" s="1" customFormat="1" ht="19.7" customHeight="1" x14ac:dyDescent="0.2">
      <c r="A1062" s="9" t="s">
        <v>30</v>
      </c>
      <c r="B1062" s="9" t="s">
        <v>31</v>
      </c>
      <c r="C1062" s="9" t="s">
        <v>5400</v>
      </c>
      <c r="D1062" s="9" t="s">
        <v>33</v>
      </c>
      <c r="E1062" s="9"/>
      <c r="F1062" s="9" t="s">
        <v>5395</v>
      </c>
      <c r="G1062" s="9" t="s">
        <v>5394</v>
      </c>
      <c r="H1062" s="13" t="str">
        <f>IF($D1062="BANCADA ESTADUAL (RP 7)","BANCADA ESTADUAL",IF($D1062="RELATOR (RP 9)","COMISSÃO MISTA DO CONGRESSO",IFERROR(_xlfn.XLOOKUP($G1062,$AH:$AH,$AI:$AI),IFERROR(_xlfn.XLOOKUP($G1062,'2021'!$F:$F,'2021'!$G:$G),IFERROR(_xlfn.XLOOKUP($G1062,'2022'!$G:$G,'2022'!$H:$H),IFERROR(_xlfn.XLOOKUP($G1062,'2023'!$G:$G,'2023'!$H:$H),IFERROR(_xlfn.XLOOKUP($G1062,'2019'!$G:$G,'2019'!$H:$H),IFERROR(_xlfn.XLOOKUP($G1062,'2024'!$G:$G,'2024'!$H:$H),IFERROR(_xlfn.XLOOKUP($G1062,'2025'!$G:$G,'2025'!$H:$H),IFERROR(_xlfn.XLOOKUP($G1062,'2026'!$G:$G,'2026'!$H:$H),""))))))))))</f>
        <v/>
      </c>
      <c r="I1062" s="9" t="s">
        <v>266</v>
      </c>
      <c r="J1062" s="9" t="s">
        <v>160</v>
      </c>
      <c r="K1062" s="9" t="s">
        <v>40</v>
      </c>
      <c r="L1062" s="9" t="s">
        <v>41</v>
      </c>
      <c r="M1062" s="9" t="s">
        <v>232</v>
      </c>
      <c r="N1062" s="9" t="s">
        <v>233</v>
      </c>
      <c r="O1062" s="9" t="s">
        <v>5399</v>
      </c>
      <c r="P1062" s="9" t="s">
        <v>45</v>
      </c>
      <c r="Q1062" s="9" t="s">
        <v>235</v>
      </c>
      <c r="R1062" s="9" t="s">
        <v>45</v>
      </c>
      <c r="S1062" s="9" t="s">
        <v>5277</v>
      </c>
      <c r="T1062" s="9" t="s">
        <v>5398</v>
      </c>
      <c r="U1062" s="9" t="s">
        <v>266</v>
      </c>
      <c r="V1062" s="9" t="s">
        <v>5397</v>
      </c>
      <c r="W1062" s="9" t="s">
        <v>51</v>
      </c>
      <c r="X1062" s="9" t="s">
        <v>52</v>
      </c>
      <c r="Y1062" s="9" t="s">
        <v>53</v>
      </c>
      <c r="Z1062" s="9" t="s">
        <v>54</v>
      </c>
      <c r="AA1062" s="9" t="s">
        <v>55</v>
      </c>
      <c r="AB1062" s="9" t="s">
        <v>5248</v>
      </c>
      <c r="AC1062" s="12">
        <v>12000</v>
      </c>
      <c r="AD1062" s="6"/>
      <c r="AE1062" s="10" t="str" cm="1">
        <f t="array" aca="1" ref="AE1062" ca="1">IFERROR(_xlfn.XLOOKUP(MID(CELL("filename",$A$1),FIND("]",CELL("filename",$A$1))+1,255)&amp;"|"&amp;$C1062,Fonte_OM_Objeto!$G:$G,Fonte_OM_Objeto!$J:$J),"")</f>
        <v/>
      </c>
      <c r="AF1062" s="10" t="str" cm="1">
        <f t="array" aca="1" ref="AF1062" ca="1">IFERROR(_xlfn.XLOOKUP(MID(CELL("filename",$A$1),FIND("]",CELL("filename",$A$1))+1,255)&amp;"|"&amp;$C1062,Fonte_OM_Objeto!$G:$G,Fonte_OM_Objeto!$K:$K),"")</f>
        <v/>
      </c>
    </row>
    <row r="1063" spans="1:32" s="1" customFormat="1" ht="19.7" customHeight="1" x14ac:dyDescent="0.2">
      <c r="A1063" s="9" t="s">
        <v>30</v>
      </c>
      <c r="B1063" s="9" t="s">
        <v>31</v>
      </c>
      <c r="C1063" s="9" t="s">
        <v>5396</v>
      </c>
      <c r="D1063" s="9" t="s">
        <v>33</v>
      </c>
      <c r="E1063" s="9"/>
      <c r="F1063" s="9" t="s">
        <v>5395</v>
      </c>
      <c r="G1063" s="9" t="s">
        <v>5394</v>
      </c>
      <c r="H1063" s="13" t="str">
        <f>IF($D1063="BANCADA ESTADUAL (RP 7)","BANCADA ESTADUAL",IF($D1063="RELATOR (RP 9)","COMISSÃO MISTA DO CONGRESSO",IFERROR(_xlfn.XLOOKUP($G1063,$AH:$AH,$AI:$AI),IFERROR(_xlfn.XLOOKUP($G1063,'2021'!$F:$F,'2021'!$G:$G),IFERROR(_xlfn.XLOOKUP($G1063,'2022'!$G:$G,'2022'!$H:$H),IFERROR(_xlfn.XLOOKUP($G1063,'2023'!$G:$G,'2023'!$H:$H),IFERROR(_xlfn.XLOOKUP($G1063,'2019'!$G:$G,'2019'!$H:$H),IFERROR(_xlfn.XLOOKUP($G1063,'2024'!$G:$G,'2024'!$H:$H),IFERROR(_xlfn.XLOOKUP($G1063,'2025'!$G:$G,'2025'!$H:$H),IFERROR(_xlfn.XLOOKUP($G1063,'2026'!$G:$G,'2026'!$H:$H),""))))))))))</f>
        <v/>
      </c>
      <c r="I1063" s="9" t="s">
        <v>266</v>
      </c>
      <c r="J1063" s="9" t="s">
        <v>160</v>
      </c>
      <c r="K1063" s="9" t="s">
        <v>40</v>
      </c>
      <c r="L1063" s="9" t="s">
        <v>41</v>
      </c>
      <c r="M1063" s="9" t="s">
        <v>232</v>
      </c>
      <c r="N1063" s="9" t="s">
        <v>233</v>
      </c>
      <c r="O1063" s="9" t="s">
        <v>5334</v>
      </c>
      <c r="P1063" s="9" t="s">
        <v>45</v>
      </c>
      <c r="Q1063" s="9" t="s">
        <v>235</v>
      </c>
      <c r="R1063" s="9" t="s">
        <v>45</v>
      </c>
      <c r="S1063" s="9" t="s">
        <v>5277</v>
      </c>
      <c r="T1063" s="9" t="s">
        <v>5333</v>
      </c>
      <c r="U1063" s="9" t="s">
        <v>266</v>
      </c>
      <c r="V1063" s="9" t="s">
        <v>5332</v>
      </c>
      <c r="W1063" s="9" t="s">
        <v>51</v>
      </c>
      <c r="X1063" s="9" t="s">
        <v>52</v>
      </c>
      <c r="Y1063" s="9" t="s">
        <v>5275</v>
      </c>
      <c r="Z1063" s="9" t="s">
        <v>54</v>
      </c>
      <c r="AA1063" s="9" t="s">
        <v>55</v>
      </c>
      <c r="AB1063" s="9" t="s">
        <v>5248</v>
      </c>
      <c r="AC1063" s="12">
        <v>1920000</v>
      </c>
      <c r="AD1063" s="6"/>
      <c r="AE1063" s="10" t="str" cm="1">
        <f t="array" aca="1" ref="AE1063" ca="1">IFERROR(_xlfn.XLOOKUP(MID(CELL("filename",$A$1),FIND("]",CELL("filename",$A$1))+1,255)&amp;"|"&amp;$C1063,Fonte_OM_Objeto!$G:$G,Fonte_OM_Objeto!$J:$J),"")</f>
        <v/>
      </c>
      <c r="AF1063" s="10" t="str" cm="1">
        <f t="array" aca="1" ref="AF1063" ca="1">IFERROR(_xlfn.XLOOKUP(MID(CELL("filename",$A$1),FIND("]",CELL("filename",$A$1))+1,255)&amp;"|"&amp;$C1063,Fonte_OM_Objeto!$G:$G,Fonte_OM_Objeto!$K:$K),"")</f>
        <v/>
      </c>
    </row>
    <row r="1064" spans="1:32" s="1" customFormat="1" ht="19.7" customHeight="1" x14ac:dyDescent="0.2">
      <c r="A1064" s="9" t="s">
        <v>30</v>
      </c>
      <c r="B1064" s="9" t="s">
        <v>31</v>
      </c>
      <c r="C1064" s="9" t="s">
        <v>5396</v>
      </c>
      <c r="D1064" s="9" t="s">
        <v>33</v>
      </c>
      <c r="E1064" s="9"/>
      <c r="F1064" s="9" t="s">
        <v>5395</v>
      </c>
      <c r="G1064" s="9" t="s">
        <v>5394</v>
      </c>
      <c r="H1064" s="13" t="str">
        <f>IF($D1064="BANCADA ESTADUAL (RP 7)","BANCADA ESTADUAL",IF($D1064="RELATOR (RP 9)","COMISSÃO MISTA DO CONGRESSO",IFERROR(_xlfn.XLOOKUP($G1064,$AH:$AH,$AI:$AI),IFERROR(_xlfn.XLOOKUP($G1064,'2021'!$F:$F,'2021'!$G:$G),IFERROR(_xlfn.XLOOKUP($G1064,'2022'!$G:$G,'2022'!$H:$H),IFERROR(_xlfn.XLOOKUP($G1064,'2023'!$G:$G,'2023'!$H:$H),IFERROR(_xlfn.XLOOKUP($G1064,'2019'!$G:$G,'2019'!$H:$H),IFERROR(_xlfn.XLOOKUP($G1064,'2024'!$G:$G,'2024'!$H:$H),IFERROR(_xlfn.XLOOKUP($G1064,'2025'!$G:$G,'2025'!$H:$H),IFERROR(_xlfn.XLOOKUP($G1064,'2026'!$G:$G,'2026'!$H:$H),""))))))))))</f>
        <v/>
      </c>
      <c r="I1064" s="9" t="s">
        <v>266</v>
      </c>
      <c r="J1064" s="9" t="s">
        <v>160</v>
      </c>
      <c r="K1064" s="9" t="s">
        <v>40</v>
      </c>
      <c r="L1064" s="9" t="s">
        <v>41</v>
      </c>
      <c r="M1064" s="9" t="s">
        <v>232</v>
      </c>
      <c r="N1064" s="9" t="s">
        <v>233</v>
      </c>
      <c r="O1064" s="9" t="s">
        <v>5334</v>
      </c>
      <c r="P1064" s="9" t="s">
        <v>45</v>
      </c>
      <c r="Q1064" s="9" t="s">
        <v>235</v>
      </c>
      <c r="R1064" s="9" t="s">
        <v>45</v>
      </c>
      <c r="S1064" s="9" t="s">
        <v>5277</v>
      </c>
      <c r="T1064" s="9" t="s">
        <v>5333</v>
      </c>
      <c r="U1064" s="9" t="s">
        <v>266</v>
      </c>
      <c r="V1064" s="9" t="s">
        <v>5332</v>
      </c>
      <c r="W1064" s="9" t="s">
        <v>51</v>
      </c>
      <c r="X1064" s="9" t="s">
        <v>52</v>
      </c>
      <c r="Y1064" s="9" t="s">
        <v>53</v>
      </c>
      <c r="Z1064" s="9" t="s">
        <v>54</v>
      </c>
      <c r="AA1064" s="9" t="s">
        <v>55</v>
      </c>
      <c r="AB1064" s="9" t="s">
        <v>5248</v>
      </c>
      <c r="AC1064" s="12">
        <v>80000</v>
      </c>
      <c r="AD1064" s="6"/>
      <c r="AE1064" s="10" t="str" cm="1">
        <f t="array" aca="1" ref="AE1064" ca="1">IFERROR(_xlfn.XLOOKUP(MID(CELL("filename",$A$1),FIND("]",CELL("filename",$A$1))+1,255)&amp;"|"&amp;$C1064,Fonte_OM_Objeto!$G:$G,Fonte_OM_Objeto!$J:$J),"")</f>
        <v/>
      </c>
      <c r="AF1064" s="10" t="str" cm="1">
        <f t="array" aca="1" ref="AF1064" ca="1">IFERROR(_xlfn.XLOOKUP(MID(CELL("filename",$A$1),FIND("]",CELL("filename",$A$1))+1,255)&amp;"|"&amp;$C1064,Fonte_OM_Objeto!$G:$G,Fonte_OM_Objeto!$K:$K),"")</f>
        <v/>
      </c>
    </row>
    <row r="1065" spans="1:32" s="1" customFormat="1" ht="19.7" customHeight="1" x14ac:dyDescent="0.2">
      <c r="A1065" s="9" t="s">
        <v>30</v>
      </c>
      <c r="B1065" s="9" t="s">
        <v>31</v>
      </c>
      <c r="C1065" s="9" t="s">
        <v>5393</v>
      </c>
      <c r="D1065" s="9" t="s">
        <v>33</v>
      </c>
      <c r="E1065" s="9"/>
      <c r="F1065" s="9" t="s">
        <v>5392</v>
      </c>
      <c r="G1065" s="9" t="s">
        <v>5391</v>
      </c>
      <c r="H1065" s="13" t="str">
        <f>IF($D1065="BANCADA ESTADUAL (RP 7)","BANCADA ESTADUAL",IF($D1065="RELATOR (RP 9)","COMISSÃO MISTA DO CONGRESSO",IFERROR(_xlfn.XLOOKUP($G1065,$AH:$AH,$AI:$AI),IFERROR(_xlfn.XLOOKUP($G1065,'2021'!$F:$F,'2021'!$G:$G),IFERROR(_xlfn.XLOOKUP($G1065,'2022'!$G:$G,'2022'!$H:$H),IFERROR(_xlfn.XLOOKUP($G1065,'2023'!$G:$G,'2023'!$H:$H),IFERROR(_xlfn.XLOOKUP($G1065,'2019'!$G:$G,'2019'!$H:$H),IFERROR(_xlfn.XLOOKUP($G1065,'2024'!$G:$G,'2024'!$H:$H),IFERROR(_xlfn.XLOOKUP($G1065,'2025'!$G:$G,'2025'!$H:$H),IFERROR(_xlfn.XLOOKUP($G1065,'2026'!$G:$G,'2026'!$H:$H),""))))))))))</f>
        <v/>
      </c>
      <c r="I1065" s="9" t="s">
        <v>776</v>
      </c>
      <c r="J1065" s="9" t="s">
        <v>191</v>
      </c>
      <c r="K1065" s="9" t="s">
        <v>40</v>
      </c>
      <c r="L1065" s="9" t="s">
        <v>41</v>
      </c>
      <c r="M1065" s="9" t="s">
        <v>59</v>
      </c>
      <c r="N1065" s="9" t="s">
        <v>5252</v>
      </c>
      <c r="O1065" s="9" t="s">
        <v>5390</v>
      </c>
      <c r="P1065" s="9" t="s">
        <v>45</v>
      </c>
      <c r="Q1065" s="9" t="s">
        <v>62</v>
      </c>
      <c r="R1065" s="9" t="s">
        <v>45</v>
      </c>
      <c r="S1065" s="9" t="s">
        <v>5218</v>
      </c>
      <c r="T1065" s="9" t="s">
        <v>891</v>
      </c>
      <c r="U1065" s="9" t="s">
        <v>776</v>
      </c>
      <c r="V1065" s="9" t="s">
        <v>5389</v>
      </c>
      <c r="W1065" s="9" t="s">
        <v>51</v>
      </c>
      <c r="X1065" s="9" t="s">
        <v>52</v>
      </c>
      <c r="Y1065" s="9" t="s">
        <v>53</v>
      </c>
      <c r="Z1065" s="9" t="s">
        <v>5207</v>
      </c>
      <c r="AA1065" s="9" t="s">
        <v>55</v>
      </c>
      <c r="AB1065" s="9" t="s">
        <v>5248</v>
      </c>
      <c r="AC1065" s="12">
        <v>150000</v>
      </c>
      <c r="AD1065" s="6"/>
      <c r="AE1065" s="10" t="str" cm="1">
        <f t="array" aca="1" ref="AE1065" ca="1">IFERROR(_xlfn.XLOOKUP(MID(CELL("filename",$A$1),FIND("]",CELL("filename",$A$1))+1,255)&amp;"|"&amp;$C1065,Fonte_OM_Objeto!$G:$G,Fonte_OM_Objeto!$J:$J),"")</f>
        <v/>
      </c>
      <c r="AF1065" s="10" t="str" cm="1">
        <f t="array" aca="1" ref="AF1065" ca="1">IFERROR(_xlfn.XLOOKUP(MID(CELL("filename",$A$1),FIND("]",CELL("filename",$A$1))+1,255)&amp;"|"&amp;$C1065,Fonte_OM_Objeto!$G:$G,Fonte_OM_Objeto!$K:$K),"")</f>
        <v/>
      </c>
    </row>
    <row r="1066" spans="1:32" s="1" customFormat="1" ht="19.7" customHeight="1" x14ac:dyDescent="0.2">
      <c r="A1066" s="9" t="s">
        <v>30</v>
      </c>
      <c r="B1066" s="9" t="s">
        <v>31</v>
      </c>
      <c r="C1066" s="9" t="s">
        <v>857</v>
      </c>
      <c r="D1066" s="9" t="s">
        <v>33</v>
      </c>
      <c r="E1066" s="9"/>
      <c r="F1066" s="9" t="s">
        <v>858</v>
      </c>
      <c r="G1066" s="9" t="s">
        <v>859</v>
      </c>
      <c r="H1066" s="13" t="str">
        <f>IF($D1066="BANCADA ESTADUAL (RP 7)","BANCADA ESTADUAL",IF($D1066="RELATOR (RP 9)","COMISSÃO MISTA DO CONGRESSO",IFERROR(_xlfn.XLOOKUP($G1066,$AH:$AH,$AI:$AI),IFERROR(_xlfn.XLOOKUP($G1066,'2021'!$F:$F,'2021'!$G:$G),IFERROR(_xlfn.XLOOKUP($G1066,'2022'!$G:$G,'2022'!$H:$H),IFERROR(_xlfn.XLOOKUP($G1066,'2023'!$G:$G,'2023'!$H:$H),IFERROR(_xlfn.XLOOKUP($G1066,'2019'!$G:$G,'2019'!$H:$H),IFERROR(_xlfn.XLOOKUP($G1066,'2024'!$G:$G,'2024'!$H:$H),IFERROR(_xlfn.XLOOKUP($G1066,'2025'!$G:$G,'2025'!$H:$H),IFERROR(_xlfn.XLOOKUP($G1066,'2026'!$G:$G,'2026'!$H:$H),""))))))))))</f>
        <v>DEPUTADO FEDERAL</v>
      </c>
      <c r="I1066" s="9" t="s">
        <v>38</v>
      </c>
      <c r="J1066" s="9" t="s">
        <v>107</v>
      </c>
      <c r="K1066" s="9" t="s">
        <v>40</v>
      </c>
      <c r="L1066" s="9" t="s">
        <v>41</v>
      </c>
      <c r="M1066" s="9" t="s">
        <v>59</v>
      </c>
      <c r="N1066" s="9" t="s">
        <v>5252</v>
      </c>
      <c r="O1066" s="9" t="s">
        <v>5388</v>
      </c>
      <c r="P1066" s="9" t="s">
        <v>45</v>
      </c>
      <c r="Q1066" s="9" t="s">
        <v>109</v>
      </c>
      <c r="R1066" s="9" t="s">
        <v>47</v>
      </c>
      <c r="S1066" s="9" t="s">
        <v>5267</v>
      </c>
      <c r="T1066" s="9" t="s">
        <v>5387</v>
      </c>
      <c r="U1066" s="9" t="s">
        <v>38</v>
      </c>
      <c r="V1066" s="9" t="s">
        <v>1672</v>
      </c>
      <c r="W1066" s="9" t="s">
        <v>111</v>
      </c>
      <c r="X1066" s="9" t="s">
        <v>52</v>
      </c>
      <c r="Y1066" s="9" t="s">
        <v>53</v>
      </c>
      <c r="Z1066" s="9" t="s">
        <v>54</v>
      </c>
      <c r="AA1066" s="9" t="s">
        <v>55</v>
      </c>
      <c r="AB1066" s="9" t="s">
        <v>5248</v>
      </c>
      <c r="AC1066" s="12">
        <v>350000</v>
      </c>
      <c r="AD1066" s="6"/>
      <c r="AE1066" s="10" t="str" cm="1">
        <f t="array" aca="1" ref="AE1066" ca="1">IFERROR(_xlfn.XLOOKUP(MID(CELL("filename",$A$1),FIND("]",CELL("filename",$A$1))+1,255)&amp;"|"&amp;$C1066,Fonte_OM_Objeto!$G:$G,Fonte_OM_Objeto!$J:$J),"")</f>
        <v/>
      </c>
      <c r="AF1066" s="10" t="str" cm="1">
        <f t="array" aca="1" ref="AF1066" ca="1">IFERROR(_xlfn.XLOOKUP(MID(CELL("filename",$A$1),FIND("]",CELL("filename",$A$1))+1,255)&amp;"|"&amp;$C1066,Fonte_OM_Objeto!$G:$G,Fonte_OM_Objeto!$K:$K),"")</f>
        <v/>
      </c>
    </row>
    <row r="1067" spans="1:32" s="1" customFormat="1" ht="19.7" customHeight="1" x14ac:dyDescent="0.2">
      <c r="A1067" s="9" t="s">
        <v>30</v>
      </c>
      <c r="B1067" s="9" t="s">
        <v>31</v>
      </c>
      <c r="C1067" s="9" t="s">
        <v>5386</v>
      </c>
      <c r="D1067" s="9" t="s">
        <v>33</v>
      </c>
      <c r="E1067" s="9"/>
      <c r="F1067" s="9" t="s">
        <v>858</v>
      </c>
      <c r="G1067" s="9" t="s">
        <v>859</v>
      </c>
      <c r="H1067" s="13" t="str">
        <f>IF($D1067="BANCADA ESTADUAL (RP 7)","BANCADA ESTADUAL",IF($D1067="RELATOR (RP 9)","COMISSÃO MISTA DO CONGRESSO",IFERROR(_xlfn.XLOOKUP($G1067,$AH:$AH,$AI:$AI),IFERROR(_xlfn.XLOOKUP($G1067,'2021'!$F:$F,'2021'!$G:$G),IFERROR(_xlfn.XLOOKUP($G1067,'2022'!$G:$G,'2022'!$H:$H),IFERROR(_xlfn.XLOOKUP($G1067,'2023'!$G:$G,'2023'!$H:$H),IFERROR(_xlfn.XLOOKUP($G1067,'2019'!$G:$G,'2019'!$H:$H),IFERROR(_xlfn.XLOOKUP($G1067,'2024'!$G:$G,'2024'!$H:$H),IFERROR(_xlfn.XLOOKUP($G1067,'2025'!$G:$G,'2025'!$H:$H),IFERROR(_xlfn.XLOOKUP($G1067,'2026'!$G:$G,'2026'!$H:$H),""))))))))))</f>
        <v>DEPUTADO FEDERAL</v>
      </c>
      <c r="I1067" s="9" t="s">
        <v>38</v>
      </c>
      <c r="J1067" s="9" t="s">
        <v>107</v>
      </c>
      <c r="K1067" s="9" t="s">
        <v>40</v>
      </c>
      <c r="L1067" s="9" t="s">
        <v>41</v>
      </c>
      <c r="M1067" s="9" t="s">
        <v>59</v>
      </c>
      <c r="N1067" s="9" t="s">
        <v>5252</v>
      </c>
      <c r="O1067" s="9" t="s">
        <v>5385</v>
      </c>
      <c r="P1067" s="9" t="s">
        <v>45</v>
      </c>
      <c r="Q1067" s="9" t="s">
        <v>62</v>
      </c>
      <c r="R1067" s="9" t="s">
        <v>45</v>
      </c>
      <c r="S1067" s="9" t="s">
        <v>5218</v>
      </c>
      <c r="T1067" s="9" t="s">
        <v>5384</v>
      </c>
      <c r="U1067" s="9" t="s">
        <v>38</v>
      </c>
      <c r="V1067" s="9" t="s">
        <v>5383</v>
      </c>
      <c r="W1067" s="9" t="s">
        <v>51</v>
      </c>
      <c r="X1067" s="9" t="s">
        <v>52</v>
      </c>
      <c r="Y1067" s="9" t="s">
        <v>53</v>
      </c>
      <c r="Z1067" s="9" t="s">
        <v>54</v>
      </c>
      <c r="AA1067" s="9" t="s">
        <v>55</v>
      </c>
      <c r="AB1067" s="9" t="s">
        <v>5248</v>
      </c>
      <c r="AC1067" s="12">
        <v>200000</v>
      </c>
      <c r="AD1067" s="6"/>
      <c r="AE1067" s="10" t="str" cm="1">
        <f t="array" aca="1" ref="AE1067" ca="1">IFERROR(_xlfn.XLOOKUP(MID(CELL("filename",$A$1),FIND("]",CELL("filename",$A$1))+1,255)&amp;"|"&amp;$C1067,Fonte_OM_Objeto!$G:$G,Fonte_OM_Objeto!$J:$J),"")</f>
        <v/>
      </c>
      <c r="AF1067" s="10" t="str" cm="1">
        <f t="array" aca="1" ref="AF1067" ca="1">IFERROR(_xlfn.XLOOKUP(MID(CELL("filename",$A$1),FIND("]",CELL("filename",$A$1))+1,255)&amp;"|"&amp;$C1067,Fonte_OM_Objeto!$G:$G,Fonte_OM_Objeto!$K:$K),"")</f>
        <v/>
      </c>
    </row>
    <row r="1068" spans="1:32" s="1" customFormat="1" ht="19.7" customHeight="1" x14ac:dyDescent="0.2">
      <c r="A1068" s="9" t="s">
        <v>30</v>
      </c>
      <c r="B1068" s="9" t="s">
        <v>31</v>
      </c>
      <c r="C1068" s="9" t="s">
        <v>5382</v>
      </c>
      <c r="D1068" s="9" t="s">
        <v>33</v>
      </c>
      <c r="E1068" s="9"/>
      <c r="F1068" s="9" t="s">
        <v>870</v>
      </c>
      <c r="G1068" s="9" t="s">
        <v>871</v>
      </c>
      <c r="H1068" s="13" t="str">
        <f>IF($D1068="BANCADA ESTADUAL (RP 7)","BANCADA ESTADUAL",IF($D1068="RELATOR (RP 9)","COMISSÃO MISTA DO CONGRESSO",IFERROR(_xlfn.XLOOKUP($G1068,$AH:$AH,$AI:$AI),IFERROR(_xlfn.XLOOKUP($G1068,'2021'!$F:$F,'2021'!$G:$G),IFERROR(_xlfn.XLOOKUP($G1068,'2022'!$G:$G,'2022'!$H:$H),IFERROR(_xlfn.XLOOKUP($G1068,'2023'!$G:$G,'2023'!$H:$H),IFERROR(_xlfn.XLOOKUP($G1068,'2019'!$G:$G,'2019'!$H:$H),IFERROR(_xlfn.XLOOKUP($G1068,'2024'!$G:$G,'2024'!$H:$H),IFERROR(_xlfn.XLOOKUP($G1068,'2025'!$G:$G,'2025'!$H:$H),IFERROR(_xlfn.XLOOKUP($G1068,'2026'!$G:$G,'2026'!$H:$H),""))))))))))</f>
        <v>DEPUTADO FEDERAL</v>
      </c>
      <c r="I1068" s="9" t="s">
        <v>451</v>
      </c>
      <c r="J1068" s="9" t="s">
        <v>39</v>
      </c>
      <c r="K1068" s="9" t="s">
        <v>40</v>
      </c>
      <c r="L1068" s="9" t="s">
        <v>41</v>
      </c>
      <c r="M1068" s="9" t="s">
        <v>97</v>
      </c>
      <c r="N1068" s="9" t="s">
        <v>5264</v>
      </c>
      <c r="O1068" s="9" t="s">
        <v>130</v>
      </c>
      <c r="P1068" s="9" t="s">
        <v>45</v>
      </c>
      <c r="Q1068" s="9" t="s">
        <v>109</v>
      </c>
      <c r="R1068" s="9" t="s">
        <v>47</v>
      </c>
      <c r="S1068" s="9" t="s">
        <v>5267</v>
      </c>
      <c r="T1068" s="9" t="s">
        <v>75</v>
      </c>
      <c r="U1068" s="9" t="s">
        <v>76</v>
      </c>
      <c r="V1068" s="9" t="s">
        <v>75</v>
      </c>
      <c r="W1068" s="9" t="s">
        <v>111</v>
      </c>
      <c r="X1068" s="9" t="s">
        <v>52</v>
      </c>
      <c r="Y1068" s="9" t="s">
        <v>53</v>
      </c>
      <c r="Z1068" s="9" t="s">
        <v>5207</v>
      </c>
      <c r="AA1068" s="9" t="s">
        <v>55</v>
      </c>
      <c r="AB1068" s="9" t="s">
        <v>5248</v>
      </c>
      <c r="AC1068" s="12">
        <v>200000</v>
      </c>
      <c r="AD1068" s="6"/>
      <c r="AE1068" s="10" t="str" cm="1">
        <f t="array" aca="1" ref="AE1068" ca="1">IFERROR(_xlfn.XLOOKUP(MID(CELL("filename",$A$1),FIND("]",CELL("filename",$A$1))+1,255)&amp;"|"&amp;$C1068,Fonte_OM_Objeto!$G:$G,Fonte_OM_Objeto!$J:$J),"")</f>
        <v/>
      </c>
      <c r="AF1068" s="10" t="str" cm="1">
        <f t="array" aca="1" ref="AF1068" ca="1">IFERROR(_xlfn.XLOOKUP(MID(CELL("filename",$A$1),FIND("]",CELL("filename",$A$1))+1,255)&amp;"|"&amp;$C1068,Fonte_OM_Objeto!$G:$G,Fonte_OM_Objeto!$K:$K),"")</f>
        <v/>
      </c>
    </row>
    <row r="1069" spans="1:32" s="1" customFormat="1" ht="19.7" customHeight="1" x14ac:dyDescent="0.2">
      <c r="A1069" s="9" t="s">
        <v>30</v>
      </c>
      <c r="B1069" s="9" t="s">
        <v>31</v>
      </c>
      <c r="C1069" s="9" t="s">
        <v>5381</v>
      </c>
      <c r="D1069" s="9" t="s">
        <v>33</v>
      </c>
      <c r="E1069" s="9"/>
      <c r="F1069" s="9" t="s">
        <v>870</v>
      </c>
      <c r="G1069" s="9" t="s">
        <v>871</v>
      </c>
      <c r="H1069" s="13" t="str">
        <f>IF($D1069="BANCADA ESTADUAL (RP 7)","BANCADA ESTADUAL",IF($D1069="RELATOR (RP 9)","COMISSÃO MISTA DO CONGRESSO",IFERROR(_xlfn.XLOOKUP($G1069,$AH:$AH,$AI:$AI),IFERROR(_xlfn.XLOOKUP($G1069,'2021'!$F:$F,'2021'!$G:$G),IFERROR(_xlfn.XLOOKUP($G1069,'2022'!$G:$G,'2022'!$H:$H),IFERROR(_xlfn.XLOOKUP($G1069,'2023'!$G:$G,'2023'!$H:$H),IFERROR(_xlfn.XLOOKUP($G1069,'2019'!$G:$G,'2019'!$H:$H),IFERROR(_xlfn.XLOOKUP($G1069,'2024'!$G:$G,'2024'!$H:$H),IFERROR(_xlfn.XLOOKUP($G1069,'2025'!$G:$G,'2025'!$H:$H),IFERROR(_xlfn.XLOOKUP($G1069,'2026'!$G:$G,'2026'!$H:$H),""))))))))))</f>
        <v>DEPUTADO FEDERAL</v>
      </c>
      <c r="I1069" s="9" t="s">
        <v>451</v>
      </c>
      <c r="J1069" s="9" t="s">
        <v>39</v>
      </c>
      <c r="K1069" s="9" t="s">
        <v>40</v>
      </c>
      <c r="L1069" s="9" t="s">
        <v>41</v>
      </c>
      <c r="M1069" s="9" t="s">
        <v>97</v>
      </c>
      <c r="N1069" s="9" t="s">
        <v>5264</v>
      </c>
      <c r="O1069" s="9" t="s">
        <v>4333</v>
      </c>
      <c r="P1069" s="9" t="s">
        <v>45</v>
      </c>
      <c r="Q1069" s="9" t="s">
        <v>1646</v>
      </c>
      <c r="R1069" s="9" t="s">
        <v>2360</v>
      </c>
      <c r="S1069" s="9" t="s">
        <v>5231</v>
      </c>
      <c r="T1069" s="9" t="s">
        <v>75</v>
      </c>
      <c r="U1069" s="9" t="s">
        <v>76</v>
      </c>
      <c r="V1069" s="9" t="s">
        <v>75</v>
      </c>
      <c r="W1069" s="9" t="s">
        <v>51</v>
      </c>
      <c r="X1069" s="9" t="s">
        <v>102</v>
      </c>
      <c r="Y1069" s="9" t="s">
        <v>53</v>
      </c>
      <c r="Z1069" s="9" t="s">
        <v>54</v>
      </c>
      <c r="AA1069" s="9" t="s">
        <v>55</v>
      </c>
      <c r="AB1069" s="9" t="s">
        <v>5248</v>
      </c>
      <c r="AC1069" s="12">
        <v>250000</v>
      </c>
      <c r="AD1069" s="6"/>
      <c r="AE1069" s="10" t="str" cm="1">
        <f t="array" aca="1" ref="AE1069" ca="1">IFERROR(_xlfn.XLOOKUP(MID(CELL("filename",$A$1),FIND("]",CELL("filename",$A$1))+1,255)&amp;"|"&amp;$C1069,Fonte_OM_Objeto!$G:$G,Fonte_OM_Objeto!$J:$J),"")</f>
        <v/>
      </c>
      <c r="AF1069" s="10" t="str" cm="1">
        <f t="array" aca="1" ref="AF1069" ca="1">IFERROR(_xlfn.XLOOKUP(MID(CELL("filename",$A$1),FIND("]",CELL("filename",$A$1))+1,255)&amp;"|"&amp;$C1069,Fonte_OM_Objeto!$G:$G,Fonte_OM_Objeto!$K:$K),"")</f>
        <v/>
      </c>
    </row>
    <row r="1070" spans="1:32" s="1" customFormat="1" ht="19.7" customHeight="1" x14ac:dyDescent="0.2">
      <c r="A1070" s="9" t="s">
        <v>30</v>
      </c>
      <c r="B1070" s="9" t="s">
        <v>31</v>
      </c>
      <c r="C1070" s="9" t="s">
        <v>5381</v>
      </c>
      <c r="D1070" s="9" t="s">
        <v>33</v>
      </c>
      <c r="E1070" s="9"/>
      <c r="F1070" s="9" t="s">
        <v>870</v>
      </c>
      <c r="G1070" s="9" t="s">
        <v>871</v>
      </c>
      <c r="H1070" s="13" t="str">
        <f>IF($D1070="BANCADA ESTADUAL (RP 7)","BANCADA ESTADUAL",IF($D1070="RELATOR (RP 9)","COMISSÃO MISTA DO CONGRESSO",IFERROR(_xlfn.XLOOKUP($G1070,$AH:$AH,$AI:$AI),IFERROR(_xlfn.XLOOKUP($G1070,'2021'!$F:$F,'2021'!$G:$G),IFERROR(_xlfn.XLOOKUP($G1070,'2022'!$G:$G,'2022'!$H:$H),IFERROR(_xlfn.XLOOKUP($G1070,'2023'!$G:$G,'2023'!$H:$H),IFERROR(_xlfn.XLOOKUP($G1070,'2019'!$G:$G,'2019'!$H:$H),IFERROR(_xlfn.XLOOKUP($G1070,'2024'!$G:$G,'2024'!$H:$H),IFERROR(_xlfn.XLOOKUP($G1070,'2025'!$G:$G,'2025'!$H:$H),IFERROR(_xlfn.XLOOKUP($G1070,'2026'!$G:$G,'2026'!$H:$H),""))))))))))</f>
        <v>DEPUTADO FEDERAL</v>
      </c>
      <c r="I1070" s="9" t="s">
        <v>451</v>
      </c>
      <c r="J1070" s="9" t="s">
        <v>39</v>
      </c>
      <c r="K1070" s="9" t="s">
        <v>40</v>
      </c>
      <c r="L1070" s="9" t="s">
        <v>41</v>
      </c>
      <c r="M1070" s="9" t="s">
        <v>97</v>
      </c>
      <c r="N1070" s="9" t="s">
        <v>5264</v>
      </c>
      <c r="O1070" s="9" t="s">
        <v>4333</v>
      </c>
      <c r="P1070" s="9" t="s">
        <v>45</v>
      </c>
      <c r="Q1070" s="9" t="s">
        <v>1646</v>
      </c>
      <c r="R1070" s="9" t="s">
        <v>2360</v>
      </c>
      <c r="S1070" s="9" t="s">
        <v>5231</v>
      </c>
      <c r="T1070" s="9" t="s">
        <v>75</v>
      </c>
      <c r="U1070" s="9" t="s">
        <v>76</v>
      </c>
      <c r="V1070" s="9" t="s">
        <v>75</v>
      </c>
      <c r="W1070" s="9" t="s">
        <v>51</v>
      </c>
      <c r="X1070" s="9" t="s">
        <v>52</v>
      </c>
      <c r="Y1070" s="9" t="s">
        <v>53</v>
      </c>
      <c r="Z1070" s="9" t="s">
        <v>54</v>
      </c>
      <c r="AA1070" s="9" t="s">
        <v>55</v>
      </c>
      <c r="AB1070" s="9" t="s">
        <v>5248</v>
      </c>
      <c r="AC1070" s="12">
        <v>50000</v>
      </c>
      <c r="AD1070" s="6"/>
      <c r="AE1070" s="10" t="str" cm="1">
        <f t="array" aca="1" ref="AE1070" ca="1">IFERROR(_xlfn.XLOOKUP(MID(CELL("filename",$A$1),FIND("]",CELL("filename",$A$1))+1,255)&amp;"|"&amp;$C1070,Fonte_OM_Objeto!$G:$G,Fonte_OM_Objeto!$J:$J),"")</f>
        <v/>
      </c>
      <c r="AF1070" s="10" t="str" cm="1">
        <f t="array" aca="1" ref="AF1070" ca="1">IFERROR(_xlfn.XLOOKUP(MID(CELL("filename",$A$1),FIND("]",CELL("filename",$A$1))+1,255)&amp;"|"&amp;$C1070,Fonte_OM_Objeto!$G:$G,Fonte_OM_Objeto!$K:$K),"")</f>
        <v/>
      </c>
    </row>
    <row r="1071" spans="1:32" s="1" customFormat="1" ht="19.7" customHeight="1" x14ac:dyDescent="0.2">
      <c r="A1071" s="9" t="s">
        <v>30</v>
      </c>
      <c r="B1071" s="9" t="s">
        <v>31</v>
      </c>
      <c r="C1071" s="9" t="s">
        <v>882</v>
      </c>
      <c r="D1071" s="9" t="s">
        <v>33</v>
      </c>
      <c r="E1071" s="9"/>
      <c r="F1071" s="9" t="s">
        <v>879</v>
      </c>
      <c r="G1071" s="9" t="s">
        <v>880</v>
      </c>
      <c r="H1071" s="13" t="str">
        <f>IF($D1071="BANCADA ESTADUAL (RP 7)","BANCADA ESTADUAL",IF($D1071="RELATOR (RP 9)","COMISSÃO MISTA DO CONGRESSO",IFERROR(_xlfn.XLOOKUP($G1071,$AH:$AH,$AI:$AI),IFERROR(_xlfn.XLOOKUP($G1071,'2021'!$F:$F,'2021'!$G:$G),IFERROR(_xlfn.XLOOKUP($G1071,'2022'!$G:$G,'2022'!$H:$H),IFERROR(_xlfn.XLOOKUP($G1071,'2023'!$G:$G,'2023'!$H:$H),IFERROR(_xlfn.XLOOKUP($G1071,'2019'!$G:$G,'2019'!$H:$H),IFERROR(_xlfn.XLOOKUP($G1071,'2024'!$G:$G,'2024'!$H:$H),IFERROR(_xlfn.XLOOKUP($G1071,'2025'!$G:$G,'2025'!$H:$H),IFERROR(_xlfn.XLOOKUP($G1071,'2026'!$G:$G,'2026'!$H:$H),""))))))))))</f>
        <v>SENADOR</v>
      </c>
      <c r="I1071" s="9" t="s">
        <v>512</v>
      </c>
      <c r="J1071" s="9" t="s">
        <v>293</v>
      </c>
      <c r="K1071" s="9" t="s">
        <v>40</v>
      </c>
      <c r="L1071" s="9" t="s">
        <v>41</v>
      </c>
      <c r="M1071" s="9" t="s">
        <v>232</v>
      </c>
      <c r="N1071" s="9" t="s">
        <v>233</v>
      </c>
      <c r="O1071" s="9" t="s">
        <v>5018</v>
      </c>
      <c r="P1071" s="9" t="s">
        <v>45</v>
      </c>
      <c r="Q1071" s="9" t="s">
        <v>235</v>
      </c>
      <c r="R1071" s="9" t="s">
        <v>45</v>
      </c>
      <c r="S1071" s="9" t="s">
        <v>5277</v>
      </c>
      <c r="T1071" s="9" t="s">
        <v>884</v>
      </c>
      <c r="U1071" s="9" t="s">
        <v>512</v>
      </c>
      <c r="V1071" s="9" t="s">
        <v>5238</v>
      </c>
      <c r="W1071" s="9" t="s">
        <v>51</v>
      </c>
      <c r="X1071" s="9" t="s">
        <v>52</v>
      </c>
      <c r="Y1071" s="9" t="s">
        <v>2366</v>
      </c>
      <c r="Z1071" s="9" t="s">
        <v>54</v>
      </c>
      <c r="AA1071" s="9" t="s">
        <v>55</v>
      </c>
      <c r="AB1071" s="9" t="s">
        <v>5248</v>
      </c>
      <c r="AC1071" s="12">
        <v>0</v>
      </c>
      <c r="AD1071" s="6"/>
      <c r="AE1071" s="10" t="str" cm="1">
        <f t="array" aca="1" ref="AE1071" ca="1">IFERROR(_xlfn.XLOOKUP(MID(CELL("filename",$A$1),FIND("]",CELL("filename",$A$1))+1,255)&amp;"|"&amp;$C1071,Fonte_OM_Objeto!$G:$G,Fonte_OM_Objeto!$J:$J),"")</f>
        <v/>
      </c>
      <c r="AF1071" s="10" t="str" cm="1">
        <f t="array" aca="1" ref="AF1071" ca="1">IFERROR(_xlfn.XLOOKUP(MID(CELL("filename",$A$1),FIND("]",CELL("filename",$A$1))+1,255)&amp;"|"&amp;$C1071,Fonte_OM_Objeto!$G:$G,Fonte_OM_Objeto!$K:$K),"")</f>
        <v/>
      </c>
    </row>
    <row r="1072" spans="1:32" s="1" customFormat="1" ht="19.7" customHeight="1" x14ac:dyDescent="0.2">
      <c r="A1072" s="9" t="s">
        <v>30</v>
      </c>
      <c r="B1072" s="9" t="s">
        <v>31</v>
      </c>
      <c r="C1072" s="9" t="s">
        <v>882</v>
      </c>
      <c r="D1072" s="9" t="s">
        <v>33</v>
      </c>
      <c r="E1072" s="9"/>
      <c r="F1072" s="9" t="s">
        <v>879</v>
      </c>
      <c r="G1072" s="9" t="s">
        <v>880</v>
      </c>
      <c r="H1072" s="13" t="str">
        <f>IF($D1072="BANCADA ESTADUAL (RP 7)","BANCADA ESTADUAL",IF($D1072="RELATOR (RP 9)","COMISSÃO MISTA DO CONGRESSO",IFERROR(_xlfn.XLOOKUP($G1072,$AH:$AH,$AI:$AI),IFERROR(_xlfn.XLOOKUP($G1072,'2021'!$F:$F,'2021'!$G:$G),IFERROR(_xlfn.XLOOKUP($G1072,'2022'!$G:$G,'2022'!$H:$H),IFERROR(_xlfn.XLOOKUP($G1072,'2023'!$G:$G,'2023'!$H:$H),IFERROR(_xlfn.XLOOKUP($G1072,'2019'!$G:$G,'2019'!$H:$H),IFERROR(_xlfn.XLOOKUP($G1072,'2024'!$G:$G,'2024'!$H:$H),IFERROR(_xlfn.XLOOKUP($G1072,'2025'!$G:$G,'2025'!$H:$H),IFERROR(_xlfn.XLOOKUP($G1072,'2026'!$G:$G,'2026'!$H:$H),""))))))))))</f>
        <v>SENADOR</v>
      </c>
      <c r="I1072" s="9" t="s">
        <v>512</v>
      </c>
      <c r="J1072" s="9" t="s">
        <v>293</v>
      </c>
      <c r="K1072" s="9" t="s">
        <v>40</v>
      </c>
      <c r="L1072" s="9" t="s">
        <v>41</v>
      </c>
      <c r="M1072" s="9" t="s">
        <v>232</v>
      </c>
      <c r="N1072" s="9" t="s">
        <v>233</v>
      </c>
      <c r="O1072" s="9" t="s">
        <v>5018</v>
      </c>
      <c r="P1072" s="9" t="s">
        <v>45</v>
      </c>
      <c r="Q1072" s="9" t="s">
        <v>235</v>
      </c>
      <c r="R1072" s="9" t="s">
        <v>45</v>
      </c>
      <c r="S1072" s="9" t="s">
        <v>5277</v>
      </c>
      <c r="T1072" s="9" t="s">
        <v>884</v>
      </c>
      <c r="U1072" s="9" t="s">
        <v>512</v>
      </c>
      <c r="V1072" s="9" t="s">
        <v>5238</v>
      </c>
      <c r="W1072" s="9" t="s">
        <v>51</v>
      </c>
      <c r="X1072" s="9" t="s">
        <v>52</v>
      </c>
      <c r="Y1072" s="9" t="s">
        <v>5275</v>
      </c>
      <c r="Z1072" s="9" t="s">
        <v>54</v>
      </c>
      <c r="AA1072" s="9" t="s">
        <v>55</v>
      </c>
      <c r="AB1072" s="9" t="s">
        <v>5248</v>
      </c>
      <c r="AC1072" s="12">
        <v>576000</v>
      </c>
      <c r="AD1072" s="6"/>
      <c r="AE1072" s="10" t="str" cm="1">
        <f t="array" aca="1" ref="AE1072" ca="1">IFERROR(_xlfn.XLOOKUP(MID(CELL("filename",$A$1),FIND("]",CELL("filename",$A$1))+1,255)&amp;"|"&amp;$C1072,Fonte_OM_Objeto!$G:$G,Fonte_OM_Objeto!$J:$J),"")</f>
        <v/>
      </c>
      <c r="AF1072" s="10" t="str" cm="1">
        <f t="array" aca="1" ref="AF1072" ca="1">IFERROR(_xlfn.XLOOKUP(MID(CELL("filename",$A$1),FIND("]",CELL("filename",$A$1))+1,255)&amp;"|"&amp;$C1072,Fonte_OM_Objeto!$G:$G,Fonte_OM_Objeto!$K:$K),"")</f>
        <v/>
      </c>
    </row>
    <row r="1073" spans="1:32" s="1" customFormat="1" ht="19.7" customHeight="1" x14ac:dyDescent="0.2">
      <c r="A1073" s="9" t="s">
        <v>30</v>
      </c>
      <c r="B1073" s="9" t="s">
        <v>31</v>
      </c>
      <c r="C1073" s="9" t="s">
        <v>882</v>
      </c>
      <c r="D1073" s="9" t="s">
        <v>33</v>
      </c>
      <c r="E1073" s="9"/>
      <c r="F1073" s="9" t="s">
        <v>879</v>
      </c>
      <c r="G1073" s="9" t="s">
        <v>880</v>
      </c>
      <c r="H1073" s="13" t="str">
        <f>IF($D1073="BANCADA ESTADUAL (RP 7)","BANCADA ESTADUAL",IF($D1073="RELATOR (RP 9)","COMISSÃO MISTA DO CONGRESSO",IFERROR(_xlfn.XLOOKUP($G1073,$AH:$AH,$AI:$AI),IFERROR(_xlfn.XLOOKUP($G1073,'2021'!$F:$F,'2021'!$G:$G),IFERROR(_xlfn.XLOOKUP($G1073,'2022'!$G:$G,'2022'!$H:$H),IFERROR(_xlfn.XLOOKUP($G1073,'2023'!$G:$G,'2023'!$H:$H),IFERROR(_xlfn.XLOOKUP($G1073,'2019'!$G:$G,'2019'!$H:$H),IFERROR(_xlfn.XLOOKUP($G1073,'2024'!$G:$G,'2024'!$H:$H),IFERROR(_xlfn.XLOOKUP($G1073,'2025'!$G:$G,'2025'!$H:$H),IFERROR(_xlfn.XLOOKUP($G1073,'2026'!$G:$G,'2026'!$H:$H),""))))))))))</f>
        <v>SENADOR</v>
      </c>
      <c r="I1073" s="9" t="s">
        <v>512</v>
      </c>
      <c r="J1073" s="9" t="s">
        <v>293</v>
      </c>
      <c r="K1073" s="9" t="s">
        <v>40</v>
      </c>
      <c r="L1073" s="9" t="s">
        <v>41</v>
      </c>
      <c r="M1073" s="9" t="s">
        <v>232</v>
      </c>
      <c r="N1073" s="9" t="s">
        <v>233</v>
      </c>
      <c r="O1073" s="9" t="s">
        <v>5018</v>
      </c>
      <c r="P1073" s="9" t="s">
        <v>45</v>
      </c>
      <c r="Q1073" s="9" t="s">
        <v>235</v>
      </c>
      <c r="R1073" s="9" t="s">
        <v>45</v>
      </c>
      <c r="S1073" s="9" t="s">
        <v>5277</v>
      </c>
      <c r="T1073" s="9" t="s">
        <v>884</v>
      </c>
      <c r="U1073" s="9" t="s">
        <v>512</v>
      </c>
      <c r="V1073" s="9" t="s">
        <v>5238</v>
      </c>
      <c r="W1073" s="9" t="s">
        <v>51</v>
      </c>
      <c r="X1073" s="9" t="s">
        <v>52</v>
      </c>
      <c r="Y1073" s="9" t="s">
        <v>53</v>
      </c>
      <c r="Z1073" s="9" t="s">
        <v>54</v>
      </c>
      <c r="AA1073" s="9" t="s">
        <v>55</v>
      </c>
      <c r="AB1073" s="9" t="s">
        <v>5248</v>
      </c>
      <c r="AC1073" s="12">
        <v>24000</v>
      </c>
      <c r="AD1073" s="6"/>
      <c r="AE1073" s="10" t="str" cm="1">
        <f t="array" aca="1" ref="AE1073" ca="1">IFERROR(_xlfn.XLOOKUP(MID(CELL("filename",$A$1),FIND("]",CELL("filename",$A$1))+1,255)&amp;"|"&amp;$C1073,Fonte_OM_Objeto!$G:$G,Fonte_OM_Objeto!$J:$J),"")</f>
        <v/>
      </c>
      <c r="AF1073" s="10" t="str" cm="1">
        <f t="array" aca="1" ref="AF1073" ca="1">IFERROR(_xlfn.XLOOKUP(MID(CELL("filename",$A$1),FIND("]",CELL("filename",$A$1))+1,255)&amp;"|"&amp;$C1073,Fonte_OM_Objeto!$G:$G,Fonte_OM_Objeto!$K:$K),"")</f>
        <v/>
      </c>
    </row>
    <row r="1074" spans="1:32" s="1" customFormat="1" ht="19.7" customHeight="1" x14ac:dyDescent="0.2">
      <c r="A1074" s="9" t="s">
        <v>30</v>
      </c>
      <c r="B1074" s="9" t="s">
        <v>31</v>
      </c>
      <c r="C1074" s="9" t="s">
        <v>2665</v>
      </c>
      <c r="D1074" s="9" t="s">
        <v>33</v>
      </c>
      <c r="E1074" s="9"/>
      <c r="F1074" s="9" t="s">
        <v>904</v>
      </c>
      <c r="G1074" s="9" t="s">
        <v>905</v>
      </c>
      <c r="H1074" s="13" t="str">
        <f>IF($D1074="BANCADA ESTADUAL (RP 7)","BANCADA ESTADUAL",IF($D1074="RELATOR (RP 9)","COMISSÃO MISTA DO CONGRESSO",IFERROR(_xlfn.XLOOKUP($G1074,$AH:$AH,$AI:$AI),IFERROR(_xlfn.XLOOKUP($G1074,'2021'!$F:$F,'2021'!$G:$G),IFERROR(_xlfn.XLOOKUP($G1074,'2022'!$G:$G,'2022'!$H:$H),IFERROR(_xlfn.XLOOKUP($G1074,'2023'!$G:$G,'2023'!$H:$H),IFERROR(_xlfn.XLOOKUP($G1074,'2019'!$G:$G,'2019'!$H:$H),IFERROR(_xlfn.XLOOKUP($G1074,'2024'!$G:$G,'2024'!$H:$H),IFERROR(_xlfn.XLOOKUP($G1074,'2025'!$G:$G,'2025'!$H:$H),IFERROR(_xlfn.XLOOKUP($G1074,'2026'!$G:$G,'2026'!$H:$H),""))))))))))</f>
        <v>SENADOR</v>
      </c>
      <c r="I1074" s="9" t="s">
        <v>828</v>
      </c>
      <c r="J1074" s="9" t="s">
        <v>225</v>
      </c>
      <c r="K1074" s="9" t="s">
        <v>40</v>
      </c>
      <c r="L1074" s="9" t="s">
        <v>41</v>
      </c>
      <c r="M1074" s="9" t="s">
        <v>232</v>
      </c>
      <c r="N1074" s="9" t="s">
        <v>233</v>
      </c>
      <c r="O1074" s="9" t="s">
        <v>5013</v>
      </c>
      <c r="P1074" s="9" t="s">
        <v>45</v>
      </c>
      <c r="Q1074" s="9" t="s">
        <v>235</v>
      </c>
      <c r="R1074" s="9" t="s">
        <v>45</v>
      </c>
      <c r="S1074" s="9" t="s">
        <v>5277</v>
      </c>
      <c r="T1074" s="9" t="s">
        <v>928</v>
      </c>
      <c r="U1074" s="9" t="s">
        <v>828</v>
      </c>
      <c r="V1074" s="9" t="s">
        <v>5360</v>
      </c>
      <c r="W1074" s="9" t="s">
        <v>51</v>
      </c>
      <c r="X1074" s="9" t="s">
        <v>52</v>
      </c>
      <c r="Y1074" s="9" t="s">
        <v>5282</v>
      </c>
      <c r="Z1074" s="9" t="s">
        <v>54</v>
      </c>
      <c r="AA1074" s="9" t="s">
        <v>55</v>
      </c>
      <c r="AB1074" s="9" t="s">
        <v>5248</v>
      </c>
      <c r="AC1074" s="12">
        <v>4620864</v>
      </c>
      <c r="AD1074" s="6"/>
      <c r="AE1074" s="10" t="str" cm="1">
        <f t="array" aca="1" ref="AE1074" ca="1">IFERROR(_xlfn.XLOOKUP(MID(CELL("filename",$A$1),FIND("]",CELL("filename",$A$1))+1,255)&amp;"|"&amp;$C1074,Fonte_OM_Objeto!$G:$G,Fonte_OM_Objeto!$J:$J),"")</f>
        <v/>
      </c>
      <c r="AF1074" s="10" t="str" cm="1">
        <f t="array" aca="1" ref="AF1074" ca="1">IFERROR(_xlfn.XLOOKUP(MID(CELL("filename",$A$1),FIND("]",CELL("filename",$A$1))+1,255)&amp;"|"&amp;$C1074,Fonte_OM_Objeto!$G:$G,Fonte_OM_Objeto!$K:$K),"")</f>
        <v/>
      </c>
    </row>
    <row r="1075" spans="1:32" s="1" customFormat="1" ht="19.7" customHeight="1" x14ac:dyDescent="0.2">
      <c r="A1075" s="9" t="s">
        <v>30</v>
      </c>
      <c r="B1075" s="9" t="s">
        <v>31</v>
      </c>
      <c r="C1075" s="9" t="s">
        <v>2665</v>
      </c>
      <c r="D1075" s="9" t="s">
        <v>33</v>
      </c>
      <c r="E1075" s="9"/>
      <c r="F1075" s="9" t="s">
        <v>904</v>
      </c>
      <c r="G1075" s="9" t="s">
        <v>905</v>
      </c>
      <c r="H1075" s="13" t="str">
        <f>IF($D1075="BANCADA ESTADUAL (RP 7)","BANCADA ESTADUAL",IF($D1075="RELATOR (RP 9)","COMISSÃO MISTA DO CONGRESSO",IFERROR(_xlfn.XLOOKUP($G1075,$AH:$AH,$AI:$AI),IFERROR(_xlfn.XLOOKUP($G1075,'2021'!$F:$F,'2021'!$G:$G),IFERROR(_xlfn.XLOOKUP($G1075,'2022'!$G:$G,'2022'!$H:$H),IFERROR(_xlfn.XLOOKUP($G1075,'2023'!$G:$G,'2023'!$H:$H),IFERROR(_xlfn.XLOOKUP($G1075,'2019'!$G:$G,'2019'!$H:$H),IFERROR(_xlfn.XLOOKUP($G1075,'2024'!$G:$G,'2024'!$H:$H),IFERROR(_xlfn.XLOOKUP($G1075,'2025'!$G:$G,'2025'!$H:$H),IFERROR(_xlfn.XLOOKUP($G1075,'2026'!$G:$G,'2026'!$H:$H),""))))))))))</f>
        <v>SENADOR</v>
      </c>
      <c r="I1075" s="9" t="s">
        <v>828</v>
      </c>
      <c r="J1075" s="9" t="s">
        <v>225</v>
      </c>
      <c r="K1075" s="9" t="s">
        <v>40</v>
      </c>
      <c r="L1075" s="9" t="s">
        <v>41</v>
      </c>
      <c r="M1075" s="9" t="s">
        <v>232</v>
      </c>
      <c r="N1075" s="9" t="s">
        <v>233</v>
      </c>
      <c r="O1075" s="9" t="s">
        <v>5013</v>
      </c>
      <c r="P1075" s="9" t="s">
        <v>45</v>
      </c>
      <c r="Q1075" s="9" t="s">
        <v>235</v>
      </c>
      <c r="R1075" s="9" t="s">
        <v>45</v>
      </c>
      <c r="S1075" s="9" t="s">
        <v>5277</v>
      </c>
      <c r="T1075" s="9" t="s">
        <v>928</v>
      </c>
      <c r="U1075" s="9" t="s">
        <v>828</v>
      </c>
      <c r="V1075" s="9" t="s">
        <v>5360</v>
      </c>
      <c r="W1075" s="9" t="s">
        <v>51</v>
      </c>
      <c r="X1075" s="9" t="s">
        <v>52</v>
      </c>
      <c r="Y1075" s="9" t="s">
        <v>5275</v>
      </c>
      <c r="Z1075" s="9" t="s">
        <v>54</v>
      </c>
      <c r="AA1075" s="9" t="s">
        <v>55</v>
      </c>
      <c r="AB1075" s="9" t="s">
        <v>5248</v>
      </c>
      <c r="AC1075" s="12">
        <v>2646554</v>
      </c>
      <c r="AD1075" s="6"/>
      <c r="AE1075" s="10" t="str" cm="1">
        <f t="array" aca="1" ref="AE1075" ca="1">IFERROR(_xlfn.XLOOKUP(MID(CELL("filename",$A$1),FIND("]",CELL("filename",$A$1))+1,255)&amp;"|"&amp;$C1075,Fonte_OM_Objeto!$G:$G,Fonte_OM_Objeto!$J:$J),"")</f>
        <v/>
      </c>
      <c r="AF1075" s="10" t="str" cm="1">
        <f t="array" aca="1" ref="AF1075" ca="1">IFERROR(_xlfn.XLOOKUP(MID(CELL("filename",$A$1),FIND("]",CELL("filename",$A$1))+1,255)&amp;"|"&amp;$C1075,Fonte_OM_Objeto!$G:$G,Fonte_OM_Objeto!$K:$K),"")</f>
        <v/>
      </c>
    </row>
    <row r="1076" spans="1:32" s="1" customFormat="1" ht="19.7" customHeight="1" x14ac:dyDescent="0.2">
      <c r="A1076" s="9" t="s">
        <v>30</v>
      </c>
      <c r="B1076" s="9" t="s">
        <v>31</v>
      </c>
      <c r="C1076" s="9" t="s">
        <v>2665</v>
      </c>
      <c r="D1076" s="9" t="s">
        <v>33</v>
      </c>
      <c r="E1076" s="9"/>
      <c r="F1076" s="9" t="s">
        <v>904</v>
      </c>
      <c r="G1076" s="9" t="s">
        <v>905</v>
      </c>
      <c r="H1076" s="13" t="str">
        <f>IF($D1076="BANCADA ESTADUAL (RP 7)","BANCADA ESTADUAL",IF($D1076="RELATOR (RP 9)","COMISSÃO MISTA DO CONGRESSO",IFERROR(_xlfn.XLOOKUP($G1076,$AH:$AH,$AI:$AI),IFERROR(_xlfn.XLOOKUP($G1076,'2021'!$F:$F,'2021'!$G:$G),IFERROR(_xlfn.XLOOKUP($G1076,'2022'!$G:$G,'2022'!$H:$H),IFERROR(_xlfn.XLOOKUP($G1076,'2023'!$G:$G,'2023'!$H:$H),IFERROR(_xlfn.XLOOKUP($G1076,'2019'!$G:$G,'2019'!$H:$H),IFERROR(_xlfn.XLOOKUP($G1076,'2024'!$G:$G,'2024'!$H:$H),IFERROR(_xlfn.XLOOKUP($G1076,'2025'!$G:$G,'2025'!$H:$H),IFERROR(_xlfn.XLOOKUP($G1076,'2026'!$G:$G,'2026'!$H:$H),""))))))))))</f>
        <v>SENADOR</v>
      </c>
      <c r="I1076" s="9" t="s">
        <v>828</v>
      </c>
      <c r="J1076" s="9" t="s">
        <v>225</v>
      </c>
      <c r="K1076" s="9" t="s">
        <v>40</v>
      </c>
      <c r="L1076" s="9" t="s">
        <v>41</v>
      </c>
      <c r="M1076" s="9" t="s">
        <v>232</v>
      </c>
      <c r="N1076" s="9" t="s">
        <v>233</v>
      </c>
      <c r="O1076" s="9" t="s">
        <v>5013</v>
      </c>
      <c r="P1076" s="9" t="s">
        <v>45</v>
      </c>
      <c r="Q1076" s="9" t="s">
        <v>235</v>
      </c>
      <c r="R1076" s="9" t="s">
        <v>45</v>
      </c>
      <c r="S1076" s="9" t="s">
        <v>5277</v>
      </c>
      <c r="T1076" s="9" t="s">
        <v>928</v>
      </c>
      <c r="U1076" s="9" t="s">
        <v>828</v>
      </c>
      <c r="V1076" s="9" t="s">
        <v>5360</v>
      </c>
      <c r="W1076" s="9" t="s">
        <v>51</v>
      </c>
      <c r="X1076" s="9" t="s">
        <v>52</v>
      </c>
      <c r="Y1076" s="9" t="s">
        <v>53</v>
      </c>
      <c r="Z1076" s="9" t="s">
        <v>54</v>
      </c>
      <c r="AA1076" s="9" t="s">
        <v>55</v>
      </c>
      <c r="AB1076" s="9" t="s">
        <v>5248</v>
      </c>
      <c r="AC1076" s="12">
        <v>302809</v>
      </c>
      <c r="AD1076" s="6"/>
      <c r="AE1076" s="10" t="str" cm="1">
        <f t="array" aca="1" ref="AE1076" ca="1">IFERROR(_xlfn.XLOOKUP(MID(CELL("filename",$A$1),FIND("]",CELL("filename",$A$1))+1,255)&amp;"|"&amp;$C1076,Fonte_OM_Objeto!$G:$G,Fonte_OM_Objeto!$J:$J),"")</f>
        <v/>
      </c>
      <c r="AF1076" s="10" t="str" cm="1">
        <f t="array" aca="1" ref="AF1076" ca="1">IFERROR(_xlfn.XLOOKUP(MID(CELL("filename",$A$1),FIND("]",CELL("filename",$A$1))+1,255)&amp;"|"&amp;$C1076,Fonte_OM_Objeto!$G:$G,Fonte_OM_Objeto!$K:$K),"")</f>
        <v/>
      </c>
    </row>
    <row r="1077" spans="1:32" s="1" customFormat="1" ht="19.7" customHeight="1" x14ac:dyDescent="0.2">
      <c r="A1077" s="9" t="s">
        <v>30</v>
      </c>
      <c r="B1077" s="9" t="s">
        <v>31</v>
      </c>
      <c r="C1077" s="9" t="s">
        <v>2665</v>
      </c>
      <c r="D1077" s="9" t="s">
        <v>33</v>
      </c>
      <c r="E1077" s="9"/>
      <c r="F1077" s="9" t="s">
        <v>904</v>
      </c>
      <c r="G1077" s="9" t="s">
        <v>905</v>
      </c>
      <c r="H1077" s="13" t="str">
        <f>IF($D1077="BANCADA ESTADUAL (RP 7)","BANCADA ESTADUAL",IF($D1077="RELATOR (RP 9)","COMISSÃO MISTA DO CONGRESSO",IFERROR(_xlfn.XLOOKUP($G1077,$AH:$AH,$AI:$AI),IFERROR(_xlfn.XLOOKUP($G1077,'2021'!$F:$F,'2021'!$G:$G),IFERROR(_xlfn.XLOOKUP($G1077,'2022'!$G:$G,'2022'!$H:$H),IFERROR(_xlfn.XLOOKUP($G1077,'2023'!$G:$G,'2023'!$H:$H),IFERROR(_xlfn.XLOOKUP($G1077,'2019'!$G:$G,'2019'!$H:$H),IFERROR(_xlfn.XLOOKUP($G1077,'2024'!$G:$G,'2024'!$H:$H),IFERROR(_xlfn.XLOOKUP($G1077,'2025'!$G:$G,'2025'!$H:$H),IFERROR(_xlfn.XLOOKUP($G1077,'2026'!$G:$G,'2026'!$H:$H),""))))))))))</f>
        <v>SENADOR</v>
      </c>
      <c r="I1077" s="9" t="s">
        <v>828</v>
      </c>
      <c r="J1077" s="9" t="s">
        <v>225</v>
      </c>
      <c r="K1077" s="9" t="s">
        <v>40</v>
      </c>
      <c r="L1077" s="9" t="s">
        <v>41</v>
      </c>
      <c r="M1077" s="9" t="s">
        <v>232</v>
      </c>
      <c r="N1077" s="9" t="s">
        <v>233</v>
      </c>
      <c r="O1077" s="9" t="s">
        <v>5013</v>
      </c>
      <c r="P1077" s="9" t="s">
        <v>45</v>
      </c>
      <c r="Q1077" s="9" t="s">
        <v>235</v>
      </c>
      <c r="R1077" s="9" t="s">
        <v>45</v>
      </c>
      <c r="S1077" s="9" t="s">
        <v>5277</v>
      </c>
      <c r="T1077" s="9" t="s">
        <v>928</v>
      </c>
      <c r="U1077" s="9" t="s">
        <v>828</v>
      </c>
      <c r="V1077" s="9" t="s">
        <v>5360</v>
      </c>
      <c r="W1077" s="9" t="s">
        <v>51</v>
      </c>
      <c r="X1077" s="9" t="s">
        <v>52</v>
      </c>
      <c r="Y1077" s="9" t="s">
        <v>207</v>
      </c>
      <c r="Z1077" s="9" t="s">
        <v>54</v>
      </c>
      <c r="AA1077" s="9" t="s">
        <v>55</v>
      </c>
      <c r="AB1077" s="9" t="s">
        <v>5248</v>
      </c>
      <c r="AC1077" s="12">
        <v>0</v>
      </c>
      <c r="AD1077" s="6"/>
      <c r="AE1077" s="10" t="str" cm="1">
        <f t="array" aca="1" ref="AE1077" ca="1">IFERROR(_xlfn.XLOOKUP(MID(CELL("filename",$A$1),FIND("]",CELL("filename",$A$1))+1,255)&amp;"|"&amp;$C1077,Fonte_OM_Objeto!$G:$G,Fonte_OM_Objeto!$J:$J),"")</f>
        <v/>
      </c>
      <c r="AF1077" s="10" t="str" cm="1">
        <f t="array" aca="1" ref="AF1077" ca="1">IFERROR(_xlfn.XLOOKUP(MID(CELL("filename",$A$1),FIND("]",CELL("filename",$A$1))+1,255)&amp;"|"&amp;$C1077,Fonte_OM_Objeto!$G:$G,Fonte_OM_Objeto!$K:$K),"")</f>
        <v/>
      </c>
    </row>
    <row r="1078" spans="1:32" s="1" customFormat="1" ht="19.7" customHeight="1" x14ac:dyDescent="0.2">
      <c r="A1078" s="9" t="s">
        <v>30</v>
      </c>
      <c r="B1078" s="9" t="s">
        <v>31</v>
      </c>
      <c r="C1078" s="9" t="s">
        <v>5380</v>
      </c>
      <c r="D1078" s="9" t="s">
        <v>33</v>
      </c>
      <c r="E1078" s="9"/>
      <c r="F1078" s="9" t="s">
        <v>4831</v>
      </c>
      <c r="G1078" s="9" t="s">
        <v>4830</v>
      </c>
      <c r="H1078" s="13" t="str">
        <f>IF($D1078="BANCADA ESTADUAL (RP 7)","BANCADA ESTADUAL",IF($D1078="RELATOR (RP 9)","COMISSÃO MISTA DO CONGRESSO",IFERROR(_xlfn.XLOOKUP($G1078,$AH:$AH,$AI:$AI),IFERROR(_xlfn.XLOOKUP($G1078,'2021'!$F:$F,'2021'!$G:$G),IFERROR(_xlfn.XLOOKUP($G1078,'2022'!$G:$G,'2022'!$H:$H),IFERROR(_xlfn.XLOOKUP($G1078,'2023'!$G:$G,'2023'!$H:$H),IFERROR(_xlfn.XLOOKUP($G1078,'2019'!$G:$G,'2019'!$H:$H),IFERROR(_xlfn.XLOOKUP($G1078,'2024'!$G:$G,'2024'!$H:$H),IFERROR(_xlfn.XLOOKUP($G1078,'2025'!$G:$G,'2025'!$H:$H),IFERROR(_xlfn.XLOOKUP($G1078,'2026'!$G:$G,'2026'!$H:$H),""))))))))))</f>
        <v>DEPUTADO FEDERAL</v>
      </c>
      <c r="I1078" s="9" t="s">
        <v>81</v>
      </c>
      <c r="J1078" s="9" t="s">
        <v>293</v>
      </c>
      <c r="K1078" s="9" t="s">
        <v>40</v>
      </c>
      <c r="L1078" s="9" t="s">
        <v>41</v>
      </c>
      <c r="M1078" s="9" t="s">
        <v>59</v>
      </c>
      <c r="N1078" s="9" t="s">
        <v>5252</v>
      </c>
      <c r="O1078" s="9" t="s">
        <v>5379</v>
      </c>
      <c r="P1078" s="9" t="s">
        <v>45</v>
      </c>
      <c r="Q1078" s="9" t="s">
        <v>62</v>
      </c>
      <c r="R1078" s="9" t="s">
        <v>45</v>
      </c>
      <c r="S1078" s="9" t="s">
        <v>5208</v>
      </c>
      <c r="T1078" s="9" t="s">
        <v>5378</v>
      </c>
      <c r="U1078" s="9" t="s">
        <v>81</v>
      </c>
      <c r="V1078" s="9" t="s">
        <v>5261</v>
      </c>
      <c r="W1078" s="9" t="s">
        <v>51</v>
      </c>
      <c r="X1078" s="9" t="s">
        <v>52</v>
      </c>
      <c r="Y1078" s="9" t="s">
        <v>53</v>
      </c>
      <c r="Z1078" s="9" t="s">
        <v>5207</v>
      </c>
      <c r="AA1078" s="9" t="s">
        <v>55</v>
      </c>
      <c r="AB1078" s="9" t="s">
        <v>5248</v>
      </c>
      <c r="AC1078" s="12">
        <v>385113</v>
      </c>
      <c r="AD1078" s="6"/>
      <c r="AE1078" s="10" t="str" cm="1">
        <f t="array" aca="1" ref="AE1078" ca="1">IFERROR(_xlfn.XLOOKUP(MID(CELL("filename",$A$1),FIND("]",CELL("filename",$A$1))+1,255)&amp;"|"&amp;$C1078,Fonte_OM_Objeto!$G:$G,Fonte_OM_Objeto!$J:$J),"")</f>
        <v/>
      </c>
      <c r="AF1078" s="10" t="str" cm="1">
        <f t="array" aca="1" ref="AF1078" ca="1">IFERROR(_xlfn.XLOOKUP(MID(CELL("filename",$A$1),FIND("]",CELL("filename",$A$1))+1,255)&amp;"|"&amp;$C1078,Fonte_OM_Objeto!$G:$G,Fonte_OM_Objeto!$K:$K),"")</f>
        <v/>
      </c>
    </row>
    <row r="1079" spans="1:32" s="1" customFormat="1" ht="19.7" customHeight="1" x14ac:dyDescent="0.2">
      <c r="A1079" s="9" t="s">
        <v>30</v>
      </c>
      <c r="B1079" s="9" t="s">
        <v>31</v>
      </c>
      <c r="C1079" s="9" t="s">
        <v>5377</v>
      </c>
      <c r="D1079" s="9" t="s">
        <v>33</v>
      </c>
      <c r="E1079" s="9"/>
      <c r="F1079" s="9" t="s">
        <v>5374</v>
      </c>
      <c r="G1079" s="9" t="s">
        <v>5373</v>
      </c>
      <c r="H1079" s="13" t="str">
        <f>IF($D1079="BANCADA ESTADUAL (RP 7)","BANCADA ESTADUAL",IF($D1079="RELATOR (RP 9)","COMISSÃO MISTA DO CONGRESSO",IFERROR(_xlfn.XLOOKUP($G1079,$AH:$AH,$AI:$AI),IFERROR(_xlfn.XLOOKUP($G1079,'2021'!$F:$F,'2021'!$G:$G),IFERROR(_xlfn.XLOOKUP($G1079,'2022'!$G:$G,'2022'!$H:$H),IFERROR(_xlfn.XLOOKUP($G1079,'2023'!$G:$G,'2023'!$H:$H),IFERROR(_xlfn.XLOOKUP($G1079,'2019'!$G:$G,'2019'!$H:$H),IFERROR(_xlfn.XLOOKUP($G1079,'2024'!$G:$G,'2024'!$H:$H),IFERROR(_xlfn.XLOOKUP($G1079,'2025'!$G:$G,'2025'!$H:$H),IFERROR(_xlfn.XLOOKUP($G1079,'2026'!$G:$G,'2026'!$H:$H),""))))))))))</f>
        <v/>
      </c>
      <c r="I1079" s="9" t="s">
        <v>828</v>
      </c>
      <c r="J1079" s="9" t="s">
        <v>69</v>
      </c>
      <c r="K1079" s="9" t="s">
        <v>40</v>
      </c>
      <c r="L1079" s="9" t="s">
        <v>41</v>
      </c>
      <c r="M1079" s="9" t="s">
        <v>97</v>
      </c>
      <c r="N1079" s="9" t="s">
        <v>5264</v>
      </c>
      <c r="O1079" s="9" t="s">
        <v>5376</v>
      </c>
      <c r="P1079" s="9" t="s">
        <v>45</v>
      </c>
      <c r="Q1079" s="9" t="s">
        <v>1646</v>
      </c>
      <c r="R1079" s="9" t="s">
        <v>2360</v>
      </c>
      <c r="S1079" s="9" t="s">
        <v>5231</v>
      </c>
      <c r="T1079" s="9" t="s">
        <v>928</v>
      </c>
      <c r="U1079" s="9" t="s">
        <v>828</v>
      </c>
      <c r="V1079" s="9" t="s">
        <v>5360</v>
      </c>
      <c r="W1079" s="9" t="s">
        <v>51</v>
      </c>
      <c r="X1079" s="9" t="s">
        <v>52</v>
      </c>
      <c r="Y1079" s="9" t="s">
        <v>53</v>
      </c>
      <c r="Z1079" s="9" t="s">
        <v>5207</v>
      </c>
      <c r="AA1079" s="9" t="s">
        <v>55</v>
      </c>
      <c r="AB1079" s="9" t="s">
        <v>5248</v>
      </c>
      <c r="AC1079" s="12">
        <v>150000</v>
      </c>
      <c r="AD1079" s="6"/>
      <c r="AE1079" s="10" t="str" cm="1">
        <f t="array" aca="1" ref="AE1079" ca="1">IFERROR(_xlfn.XLOOKUP(MID(CELL("filename",$A$1),FIND("]",CELL("filename",$A$1))+1,255)&amp;"|"&amp;$C1079,Fonte_OM_Objeto!$G:$G,Fonte_OM_Objeto!$J:$J),"")</f>
        <v/>
      </c>
      <c r="AF1079" s="10" t="str" cm="1">
        <f t="array" aca="1" ref="AF1079" ca="1">IFERROR(_xlfn.XLOOKUP(MID(CELL("filename",$A$1),FIND("]",CELL("filename",$A$1))+1,255)&amp;"|"&amp;$C1079,Fonte_OM_Objeto!$G:$G,Fonte_OM_Objeto!$K:$K),"")</f>
        <v/>
      </c>
    </row>
    <row r="1080" spans="1:32" s="1" customFormat="1" ht="19.7" customHeight="1" x14ac:dyDescent="0.2">
      <c r="A1080" s="9" t="s">
        <v>30</v>
      </c>
      <c r="B1080" s="9" t="s">
        <v>31</v>
      </c>
      <c r="C1080" s="9" t="s">
        <v>5375</v>
      </c>
      <c r="D1080" s="9" t="s">
        <v>33</v>
      </c>
      <c r="E1080" s="9"/>
      <c r="F1080" s="9" t="s">
        <v>5374</v>
      </c>
      <c r="G1080" s="9" t="s">
        <v>5373</v>
      </c>
      <c r="H1080" s="13" t="str">
        <f>IF($D1080="BANCADA ESTADUAL (RP 7)","BANCADA ESTADUAL",IF($D1080="RELATOR (RP 9)","COMISSÃO MISTA DO CONGRESSO",IFERROR(_xlfn.XLOOKUP($G1080,$AH:$AH,$AI:$AI),IFERROR(_xlfn.XLOOKUP($G1080,'2021'!$F:$F,'2021'!$G:$G),IFERROR(_xlfn.XLOOKUP($G1080,'2022'!$G:$G,'2022'!$H:$H),IFERROR(_xlfn.XLOOKUP($G1080,'2023'!$G:$G,'2023'!$H:$H),IFERROR(_xlfn.XLOOKUP($G1080,'2019'!$G:$G,'2019'!$H:$H),IFERROR(_xlfn.XLOOKUP($G1080,'2024'!$G:$G,'2024'!$H:$H),IFERROR(_xlfn.XLOOKUP($G1080,'2025'!$G:$G,'2025'!$H:$H),IFERROR(_xlfn.XLOOKUP($G1080,'2026'!$G:$G,'2026'!$H:$H),""))))))))))</f>
        <v/>
      </c>
      <c r="I1080" s="9" t="s">
        <v>828</v>
      </c>
      <c r="J1080" s="9" t="s">
        <v>69</v>
      </c>
      <c r="K1080" s="9" t="s">
        <v>40</v>
      </c>
      <c r="L1080" s="9" t="s">
        <v>41</v>
      </c>
      <c r="M1080" s="9" t="s">
        <v>232</v>
      </c>
      <c r="N1080" s="9" t="s">
        <v>233</v>
      </c>
      <c r="O1080" s="9" t="s">
        <v>5013</v>
      </c>
      <c r="P1080" s="9" t="s">
        <v>45</v>
      </c>
      <c r="Q1080" s="9" t="s">
        <v>235</v>
      </c>
      <c r="R1080" s="9" t="s">
        <v>45</v>
      </c>
      <c r="S1080" s="9" t="s">
        <v>5277</v>
      </c>
      <c r="T1080" s="9" t="s">
        <v>928</v>
      </c>
      <c r="U1080" s="9" t="s">
        <v>828</v>
      </c>
      <c r="V1080" s="9" t="s">
        <v>5360</v>
      </c>
      <c r="W1080" s="9" t="s">
        <v>51</v>
      </c>
      <c r="X1080" s="9" t="s">
        <v>52</v>
      </c>
      <c r="Y1080" s="9" t="s">
        <v>2390</v>
      </c>
      <c r="Z1080" s="9" t="s">
        <v>54</v>
      </c>
      <c r="AA1080" s="9" t="s">
        <v>55</v>
      </c>
      <c r="AB1080" s="9" t="s">
        <v>5248</v>
      </c>
      <c r="AC1080" s="12">
        <v>0</v>
      </c>
      <c r="AD1080" s="6"/>
      <c r="AE1080" s="10" t="str" cm="1">
        <f t="array" aca="1" ref="AE1080" ca="1">IFERROR(_xlfn.XLOOKUP(MID(CELL("filename",$A$1),FIND("]",CELL("filename",$A$1))+1,255)&amp;"|"&amp;$C1080,Fonte_OM_Objeto!$G:$G,Fonte_OM_Objeto!$J:$J),"")</f>
        <v/>
      </c>
      <c r="AF1080" s="10" t="str" cm="1">
        <f t="array" aca="1" ref="AF1080" ca="1">IFERROR(_xlfn.XLOOKUP(MID(CELL("filename",$A$1),FIND("]",CELL("filename",$A$1))+1,255)&amp;"|"&amp;$C1080,Fonte_OM_Objeto!$G:$G,Fonte_OM_Objeto!$K:$K),"")</f>
        <v/>
      </c>
    </row>
    <row r="1081" spans="1:32" s="1" customFormat="1" ht="19.7" customHeight="1" x14ac:dyDescent="0.2">
      <c r="A1081" s="9" t="s">
        <v>30</v>
      </c>
      <c r="B1081" s="9" t="s">
        <v>31</v>
      </c>
      <c r="C1081" s="9" t="s">
        <v>5375</v>
      </c>
      <c r="D1081" s="9" t="s">
        <v>33</v>
      </c>
      <c r="E1081" s="9"/>
      <c r="F1081" s="9" t="s">
        <v>5374</v>
      </c>
      <c r="G1081" s="9" t="s">
        <v>5373</v>
      </c>
      <c r="H1081" s="13" t="str">
        <f>IF($D1081="BANCADA ESTADUAL (RP 7)","BANCADA ESTADUAL",IF($D1081="RELATOR (RP 9)","COMISSÃO MISTA DO CONGRESSO",IFERROR(_xlfn.XLOOKUP($G1081,$AH:$AH,$AI:$AI),IFERROR(_xlfn.XLOOKUP($G1081,'2021'!$F:$F,'2021'!$G:$G),IFERROR(_xlfn.XLOOKUP($G1081,'2022'!$G:$G,'2022'!$H:$H),IFERROR(_xlfn.XLOOKUP($G1081,'2023'!$G:$G,'2023'!$H:$H),IFERROR(_xlfn.XLOOKUP($G1081,'2019'!$G:$G,'2019'!$H:$H),IFERROR(_xlfn.XLOOKUP($G1081,'2024'!$G:$G,'2024'!$H:$H),IFERROR(_xlfn.XLOOKUP($G1081,'2025'!$G:$G,'2025'!$H:$H),IFERROR(_xlfn.XLOOKUP($G1081,'2026'!$G:$G,'2026'!$H:$H),""))))))))))</f>
        <v/>
      </c>
      <c r="I1081" s="9" t="s">
        <v>828</v>
      </c>
      <c r="J1081" s="9" t="s">
        <v>69</v>
      </c>
      <c r="K1081" s="9" t="s">
        <v>40</v>
      </c>
      <c r="L1081" s="9" t="s">
        <v>41</v>
      </c>
      <c r="M1081" s="9" t="s">
        <v>232</v>
      </c>
      <c r="N1081" s="9" t="s">
        <v>233</v>
      </c>
      <c r="O1081" s="9" t="s">
        <v>5013</v>
      </c>
      <c r="P1081" s="9" t="s">
        <v>45</v>
      </c>
      <c r="Q1081" s="9" t="s">
        <v>235</v>
      </c>
      <c r="R1081" s="9" t="s">
        <v>45</v>
      </c>
      <c r="S1081" s="9" t="s">
        <v>5277</v>
      </c>
      <c r="T1081" s="9" t="s">
        <v>928</v>
      </c>
      <c r="U1081" s="9" t="s">
        <v>828</v>
      </c>
      <c r="V1081" s="9" t="s">
        <v>5360</v>
      </c>
      <c r="W1081" s="9" t="s">
        <v>51</v>
      </c>
      <c r="X1081" s="9" t="s">
        <v>52</v>
      </c>
      <c r="Y1081" s="9" t="s">
        <v>5282</v>
      </c>
      <c r="Z1081" s="9" t="s">
        <v>54</v>
      </c>
      <c r="AA1081" s="9" t="s">
        <v>55</v>
      </c>
      <c r="AB1081" s="9" t="s">
        <v>5248</v>
      </c>
      <c r="AC1081" s="12">
        <v>288000</v>
      </c>
      <c r="AD1081" s="6"/>
      <c r="AE1081" s="10" t="str" cm="1">
        <f t="array" aca="1" ref="AE1081" ca="1">IFERROR(_xlfn.XLOOKUP(MID(CELL("filename",$A$1),FIND("]",CELL("filename",$A$1))+1,255)&amp;"|"&amp;$C1081,Fonte_OM_Objeto!$G:$G,Fonte_OM_Objeto!$J:$J),"")</f>
        <v/>
      </c>
      <c r="AF1081" s="10" t="str" cm="1">
        <f t="array" aca="1" ref="AF1081" ca="1">IFERROR(_xlfn.XLOOKUP(MID(CELL("filename",$A$1),FIND("]",CELL("filename",$A$1))+1,255)&amp;"|"&amp;$C1081,Fonte_OM_Objeto!$G:$G,Fonte_OM_Objeto!$K:$K),"")</f>
        <v/>
      </c>
    </row>
    <row r="1082" spans="1:32" s="1" customFormat="1" ht="19.7" customHeight="1" x14ac:dyDescent="0.2">
      <c r="A1082" s="9" t="s">
        <v>30</v>
      </c>
      <c r="B1082" s="9" t="s">
        <v>31</v>
      </c>
      <c r="C1082" s="9" t="s">
        <v>5375</v>
      </c>
      <c r="D1082" s="9" t="s">
        <v>33</v>
      </c>
      <c r="E1082" s="9"/>
      <c r="F1082" s="9" t="s">
        <v>5374</v>
      </c>
      <c r="G1082" s="9" t="s">
        <v>5373</v>
      </c>
      <c r="H1082" s="13" t="str">
        <f>IF($D1082="BANCADA ESTADUAL (RP 7)","BANCADA ESTADUAL",IF($D1082="RELATOR (RP 9)","COMISSÃO MISTA DO CONGRESSO",IFERROR(_xlfn.XLOOKUP($G1082,$AH:$AH,$AI:$AI),IFERROR(_xlfn.XLOOKUP($G1082,'2021'!$F:$F,'2021'!$G:$G),IFERROR(_xlfn.XLOOKUP($G1082,'2022'!$G:$G,'2022'!$H:$H),IFERROR(_xlfn.XLOOKUP($G1082,'2023'!$G:$G,'2023'!$H:$H),IFERROR(_xlfn.XLOOKUP($G1082,'2019'!$G:$G,'2019'!$H:$H),IFERROR(_xlfn.XLOOKUP($G1082,'2024'!$G:$G,'2024'!$H:$H),IFERROR(_xlfn.XLOOKUP($G1082,'2025'!$G:$G,'2025'!$H:$H),IFERROR(_xlfn.XLOOKUP($G1082,'2026'!$G:$G,'2026'!$H:$H),""))))))))))</f>
        <v/>
      </c>
      <c r="I1082" s="9" t="s">
        <v>828</v>
      </c>
      <c r="J1082" s="9" t="s">
        <v>69</v>
      </c>
      <c r="K1082" s="9" t="s">
        <v>40</v>
      </c>
      <c r="L1082" s="9" t="s">
        <v>41</v>
      </c>
      <c r="M1082" s="9" t="s">
        <v>232</v>
      </c>
      <c r="N1082" s="9" t="s">
        <v>233</v>
      </c>
      <c r="O1082" s="9" t="s">
        <v>5013</v>
      </c>
      <c r="P1082" s="9" t="s">
        <v>45</v>
      </c>
      <c r="Q1082" s="9" t="s">
        <v>235</v>
      </c>
      <c r="R1082" s="9" t="s">
        <v>45</v>
      </c>
      <c r="S1082" s="9" t="s">
        <v>5277</v>
      </c>
      <c r="T1082" s="9" t="s">
        <v>928</v>
      </c>
      <c r="U1082" s="9" t="s">
        <v>828</v>
      </c>
      <c r="V1082" s="9" t="s">
        <v>5360</v>
      </c>
      <c r="W1082" s="9" t="s">
        <v>51</v>
      </c>
      <c r="X1082" s="9" t="s">
        <v>52</v>
      </c>
      <c r="Y1082" s="9" t="s">
        <v>53</v>
      </c>
      <c r="Z1082" s="9" t="s">
        <v>54</v>
      </c>
      <c r="AA1082" s="9" t="s">
        <v>55</v>
      </c>
      <c r="AB1082" s="9" t="s">
        <v>5248</v>
      </c>
      <c r="AC1082" s="12">
        <v>12000</v>
      </c>
      <c r="AD1082" s="6"/>
      <c r="AE1082" s="10" t="str" cm="1">
        <f t="array" aca="1" ref="AE1082" ca="1">IFERROR(_xlfn.XLOOKUP(MID(CELL("filename",$A$1),FIND("]",CELL("filename",$A$1))+1,255)&amp;"|"&amp;$C1082,Fonte_OM_Objeto!$G:$G,Fonte_OM_Objeto!$J:$J),"")</f>
        <v/>
      </c>
      <c r="AF1082" s="10" t="str" cm="1">
        <f t="array" aca="1" ref="AF1082" ca="1">IFERROR(_xlfn.XLOOKUP(MID(CELL("filename",$A$1),FIND("]",CELL("filename",$A$1))+1,255)&amp;"|"&amp;$C1082,Fonte_OM_Objeto!$G:$G,Fonte_OM_Objeto!$K:$K),"")</f>
        <v/>
      </c>
    </row>
    <row r="1083" spans="1:32" s="1" customFormat="1" ht="19.7" customHeight="1" x14ac:dyDescent="0.2">
      <c r="A1083" s="9" t="s">
        <v>30</v>
      </c>
      <c r="B1083" s="9" t="s">
        <v>31</v>
      </c>
      <c r="C1083" s="9" t="s">
        <v>5372</v>
      </c>
      <c r="D1083" s="9" t="s">
        <v>33</v>
      </c>
      <c r="E1083" s="9"/>
      <c r="F1083" s="9" t="s">
        <v>5371</v>
      </c>
      <c r="G1083" s="9" t="s">
        <v>5370</v>
      </c>
      <c r="H1083" s="13" t="str">
        <f>IF($D1083="BANCADA ESTADUAL (RP 7)","BANCADA ESTADUAL",IF($D1083="RELATOR (RP 9)","COMISSÃO MISTA DO CONGRESSO",IFERROR(_xlfn.XLOOKUP($G1083,$AH:$AH,$AI:$AI),IFERROR(_xlfn.XLOOKUP($G1083,'2021'!$F:$F,'2021'!$G:$G),IFERROR(_xlfn.XLOOKUP($G1083,'2022'!$G:$G,'2022'!$H:$H),IFERROR(_xlfn.XLOOKUP($G1083,'2023'!$G:$G,'2023'!$H:$H),IFERROR(_xlfn.XLOOKUP($G1083,'2019'!$G:$G,'2019'!$H:$H),IFERROR(_xlfn.XLOOKUP($G1083,'2024'!$G:$G,'2024'!$H:$H),IFERROR(_xlfn.XLOOKUP($G1083,'2025'!$G:$G,'2025'!$H:$H),IFERROR(_xlfn.XLOOKUP($G1083,'2026'!$G:$G,'2026'!$H:$H),""))))))))))</f>
        <v/>
      </c>
      <c r="I1083" s="9" t="s">
        <v>611</v>
      </c>
      <c r="J1083" s="9" t="s">
        <v>160</v>
      </c>
      <c r="K1083" s="9" t="s">
        <v>40</v>
      </c>
      <c r="L1083" s="9" t="s">
        <v>41</v>
      </c>
      <c r="M1083" s="9" t="s">
        <v>232</v>
      </c>
      <c r="N1083" s="9" t="s">
        <v>233</v>
      </c>
      <c r="O1083" s="9" t="s">
        <v>5369</v>
      </c>
      <c r="P1083" s="9" t="s">
        <v>45</v>
      </c>
      <c r="Q1083" s="9" t="s">
        <v>235</v>
      </c>
      <c r="R1083" s="9" t="s">
        <v>45</v>
      </c>
      <c r="S1083" s="9" t="s">
        <v>5277</v>
      </c>
      <c r="T1083" s="9" t="s">
        <v>5368</v>
      </c>
      <c r="U1083" s="9" t="s">
        <v>611</v>
      </c>
      <c r="V1083" s="9" t="s">
        <v>4760</v>
      </c>
      <c r="W1083" s="9" t="s">
        <v>51</v>
      </c>
      <c r="X1083" s="9" t="s">
        <v>52</v>
      </c>
      <c r="Y1083" s="9" t="s">
        <v>2366</v>
      </c>
      <c r="Z1083" s="9" t="s">
        <v>54</v>
      </c>
      <c r="AA1083" s="9" t="s">
        <v>55</v>
      </c>
      <c r="AB1083" s="9" t="s">
        <v>5248</v>
      </c>
      <c r="AC1083" s="12">
        <v>0</v>
      </c>
      <c r="AD1083" s="6"/>
      <c r="AE1083" s="10" t="str" cm="1">
        <f t="array" aca="1" ref="AE1083" ca="1">IFERROR(_xlfn.XLOOKUP(MID(CELL("filename",$A$1),FIND("]",CELL("filename",$A$1))+1,255)&amp;"|"&amp;$C1083,Fonte_OM_Objeto!$G:$G,Fonte_OM_Objeto!$J:$J),"")</f>
        <v/>
      </c>
      <c r="AF1083" s="10" t="str" cm="1">
        <f t="array" aca="1" ref="AF1083" ca="1">IFERROR(_xlfn.XLOOKUP(MID(CELL("filename",$A$1),FIND("]",CELL("filename",$A$1))+1,255)&amp;"|"&amp;$C1083,Fonte_OM_Objeto!$G:$G,Fonte_OM_Objeto!$K:$K),"")</f>
        <v/>
      </c>
    </row>
    <row r="1084" spans="1:32" s="1" customFormat="1" ht="19.7" customHeight="1" x14ac:dyDescent="0.2">
      <c r="A1084" s="9" t="s">
        <v>30</v>
      </c>
      <c r="B1084" s="9" t="s">
        <v>31</v>
      </c>
      <c r="C1084" s="9" t="s">
        <v>5372</v>
      </c>
      <c r="D1084" s="9" t="s">
        <v>33</v>
      </c>
      <c r="E1084" s="9"/>
      <c r="F1084" s="9" t="s">
        <v>5371</v>
      </c>
      <c r="G1084" s="9" t="s">
        <v>5370</v>
      </c>
      <c r="H1084" s="13" t="str">
        <f>IF($D1084="BANCADA ESTADUAL (RP 7)","BANCADA ESTADUAL",IF($D1084="RELATOR (RP 9)","COMISSÃO MISTA DO CONGRESSO",IFERROR(_xlfn.XLOOKUP($G1084,$AH:$AH,$AI:$AI),IFERROR(_xlfn.XLOOKUP($G1084,'2021'!$F:$F,'2021'!$G:$G),IFERROR(_xlfn.XLOOKUP($G1084,'2022'!$G:$G,'2022'!$H:$H),IFERROR(_xlfn.XLOOKUP($G1084,'2023'!$G:$G,'2023'!$H:$H),IFERROR(_xlfn.XLOOKUP($G1084,'2019'!$G:$G,'2019'!$H:$H),IFERROR(_xlfn.XLOOKUP($G1084,'2024'!$G:$G,'2024'!$H:$H),IFERROR(_xlfn.XLOOKUP($G1084,'2025'!$G:$G,'2025'!$H:$H),IFERROR(_xlfn.XLOOKUP($G1084,'2026'!$G:$G,'2026'!$H:$H),""))))))))))</f>
        <v/>
      </c>
      <c r="I1084" s="9" t="s">
        <v>611</v>
      </c>
      <c r="J1084" s="9" t="s">
        <v>160</v>
      </c>
      <c r="K1084" s="9" t="s">
        <v>40</v>
      </c>
      <c r="L1084" s="9" t="s">
        <v>41</v>
      </c>
      <c r="M1084" s="9" t="s">
        <v>232</v>
      </c>
      <c r="N1084" s="9" t="s">
        <v>233</v>
      </c>
      <c r="O1084" s="9" t="s">
        <v>5369</v>
      </c>
      <c r="P1084" s="9" t="s">
        <v>45</v>
      </c>
      <c r="Q1084" s="9" t="s">
        <v>235</v>
      </c>
      <c r="R1084" s="9" t="s">
        <v>45</v>
      </c>
      <c r="S1084" s="9" t="s">
        <v>5277</v>
      </c>
      <c r="T1084" s="9" t="s">
        <v>5368</v>
      </c>
      <c r="U1084" s="9" t="s">
        <v>611</v>
      </c>
      <c r="V1084" s="9" t="s">
        <v>4760</v>
      </c>
      <c r="W1084" s="9" t="s">
        <v>51</v>
      </c>
      <c r="X1084" s="9" t="s">
        <v>52</v>
      </c>
      <c r="Y1084" s="9" t="s">
        <v>5275</v>
      </c>
      <c r="Z1084" s="9" t="s">
        <v>54</v>
      </c>
      <c r="AA1084" s="9" t="s">
        <v>55</v>
      </c>
      <c r="AB1084" s="9" t="s">
        <v>5248</v>
      </c>
      <c r="AC1084" s="12">
        <v>768000</v>
      </c>
      <c r="AD1084" s="6"/>
      <c r="AE1084" s="10" t="str" cm="1">
        <f t="array" aca="1" ref="AE1084" ca="1">IFERROR(_xlfn.XLOOKUP(MID(CELL("filename",$A$1),FIND("]",CELL("filename",$A$1))+1,255)&amp;"|"&amp;$C1084,Fonte_OM_Objeto!$G:$G,Fonte_OM_Objeto!$J:$J),"")</f>
        <v/>
      </c>
      <c r="AF1084" s="10" t="str" cm="1">
        <f t="array" aca="1" ref="AF1084" ca="1">IFERROR(_xlfn.XLOOKUP(MID(CELL("filename",$A$1),FIND("]",CELL("filename",$A$1))+1,255)&amp;"|"&amp;$C1084,Fonte_OM_Objeto!$G:$G,Fonte_OM_Objeto!$K:$K),"")</f>
        <v/>
      </c>
    </row>
    <row r="1085" spans="1:32" s="1" customFormat="1" ht="19.7" customHeight="1" x14ac:dyDescent="0.2">
      <c r="A1085" s="9" t="s">
        <v>30</v>
      </c>
      <c r="B1085" s="9" t="s">
        <v>31</v>
      </c>
      <c r="C1085" s="9" t="s">
        <v>5372</v>
      </c>
      <c r="D1085" s="9" t="s">
        <v>33</v>
      </c>
      <c r="E1085" s="9"/>
      <c r="F1085" s="9" t="s">
        <v>5371</v>
      </c>
      <c r="G1085" s="9" t="s">
        <v>5370</v>
      </c>
      <c r="H1085" s="13" t="str">
        <f>IF($D1085="BANCADA ESTADUAL (RP 7)","BANCADA ESTADUAL",IF($D1085="RELATOR (RP 9)","COMISSÃO MISTA DO CONGRESSO",IFERROR(_xlfn.XLOOKUP($G1085,$AH:$AH,$AI:$AI),IFERROR(_xlfn.XLOOKUP($G1085,'2021'!$F:$F,'2021'!$G:$G),IFERROR(_xlfn.XLOOKUP($G1085,'2022'!$G:$G,'2022'!$H:$H),IFERROR(_xlfn.XLOOKUP($G1085,'2023'!$G:$G,'2023'!$H:$H),IFERROR(_xlfn.XLOOKUP($G1085,'2019'!$G:$G,'2019'!$H:$H),IFERROR(_xlfn.XLOOKUP($G1085,'2024'!$G:$G,'2024'!$H:$H),IFERROR(_xlfn.XLOOKUP($G1085,'2025'!$G:$G,'2025'!$H:$H),IFERROR(_xlfn.XLOOKUP($G1085,'2026'!$G:$G,'2026'!$H:$H),""))))))))))</f>
        <v/>
      </c>
      <c r="I1085" s="9" t="s">
        <v>611</v>
      </c>
      <c r="J1085" s="9" t="s">
        <v>160</v>
      </c>
      <c r="K1085" s="9" t="s">
        <v>40</v>
      </c>
      <c r="L1085" s="9" t="s">
        <v>41</v>
      </c>
      <c r="M1085" s="9" t="s">
        <v>232</v>
      </c>
      <c r="N1085" s="9" t="s">
        <v>233</v>
      </c>
      <c r="O1085" s="9" t="s">
        <v>5369</v>
      </c>
      <c r="P1085" s="9" t="s">
        <v>45</v>
      </c>
      <c r="Q1085" s="9" t="s">
        <v>235</v>
      </c>
      <c r="R1085" s="9" t="s">
        <v>45</v>
      </c>
      <c r="S1085" s="9" t="s">
        <v>5277</v>
      </c>
      <c r="T1085" s="9" t="s">
        <v>5368</v>
      </c>
      <c r="U1085" s="9" t="s">
        <v>611</v>
      </c>
      <c r="V1085" s="9" t="s">
        <v>4760</v>
      </c>
      <c r="W1085" s="9" t="s">
        <v>51</v>
      </c>
      <c r="X1085" s="9" t="s">
        <v>52</v>
      </c>
      <c r="Y1085" s="9" t="s">
        <v>53</v>
      </c>
      <c r="Z1085" s="9" t="s">
        <v>54</v>
      </c>
      <c r="AA1085" s="9" t="s">
        <v>55</v>
      </c>
      <c r="AB1085" s="9" t="s">
        <v>5248</v>
      </c>
      <c r="AC1085" s="12">
        <v>32000</v>
      </c>
      <c r="AD1085" s="6"/>
      <c r="AE1085" s="10" t="str" cm="1">
        <f t="array" aca="1" ref="AE1085" ca="1">IFERROR(_xlfn.XLOOKUP(MID(CELL("filename",$A$1),FIND("]",CELL("filename",$A$1))+1,255)&amp;"|"&amp;$C1085,Fonte_OM_Objeto!$G:$G,Fonte_OM_Objeto!$J:$J),"")</f>
        <v/>
      </c>
      <c r="AF1085" s="10" t="str" cm="1">
        <f t="array" aca="1" ref="AF1085" ca="1">IFERROR(_xlfn.XLOOKUP(MID(CELL("filename",$A$1),FIND("]",CELL("filename",$A$1))+1,255)&amp;"|"&amp;$C1085,Fonte_OM_Objeto!$G:$G,Fonte_OM_Objeto!$K:$K),"")</f>
        <v/>
      </c>
    </row>
    <row r="1086" spans="1:32" s="1" customFormat="1" ht="19.7" customHeight="1" x14ac:dyDescent="0.2">
      <c r="A1086" s="9" t="s">
        <v>30</v>
      </c>
      <c r="B1086" s="9" t="s">
        <v>31</v>
      </c>
      <c r="C1086" s="9" t="s">
        <v>5367</v>
      </c>
      <c r="D1086" s="9" t="s">
        <v>33</v>
      </c>
      <c r="E1086" s="9"/>
      <c r="F1086" s="9" t="s">
        <v>5364</v>
      </c>
      <c r="G1086" s="9" t="s">
        <v>5363</v>
      </c>
      <c r="H1086" s="13" t="str">
        <f>IF($D1086="BANCADA ESTADUAL (RP 7)","BANCADA ESTADUAL",IF($D1086="RELATOR (RP 9)","COMISSÃO MISTA DO CONGRESSO",IFERROR(_xlfn.XLOOKUP($G1086,$AH:$AH,$AI:$AI),IFERROR(_xlfn.XLOOKUP($G1086,'2021'!$F:$F,'2021'!$G:$G),IFERROR(_xlfn.XLOOKUP($G1086,'2022'!$G:$G,'2022'!$H:$H),IFERROR(_xlfn.XLOOKUP($G1086,'2023'!$G:$G,'2023'!$H:$H),IFERROR(_xlfn.XLOOKUP($G1086,'2019'!$G:$G,'2019'!$H:$H),IFERROR(_xlfn.XLOOKUP($G1086,'2024'!$G:$G,'2024'!$H:$H),IFERROR(_xlfn.XLOOKUP($G1086,'2025'!$G:$G,'2025'!$H:$H),IFERROR(_xlfn.XLOOKUP($G1086,'2026'!$G:$G,'2026'!$H:$H),""))))))))))</f>
        <v/>
      </c>
      <c r="I1086" s="9" t="s">
        <v>1373</v>
      </c>
      <c r="J1086" s="9" t="s">
        <v>477</v>
      </c>
      <c r="K1086" s="9" t="s">
        <v>40</v>
      </c>
      <c r="L1086" s="9" t="s">
        <v>41</v>
      </c>
      <c r="M1086" s="9" t="s">
        <v>232</v>
      </c>
      <c r="N1086" s="9" t="s">
        <v>233</v>
      </c>
      <c r="O1086" s="9" t="s">
        <v>5366</v>
      </c>
      <c r="P1086" s="9" t="s">
        <v>45</v>
      </c>
      <c r="Q1086" s="9" t="s">
        <v>46</v>
      </c>
      <c r="R1086" s="9" t="s">
        <v>45</v>
      </c>
      <c r="S1086" s="9" t="s">
        <v>5233</v>
      </c>
      <c r="T1086" s="9" t="s">
        <v>2499</v>
      </c>
      <c r="U1086" s="9" t="s">
        <v>1373</v>
      </c>
      <c r="V1086" s="9" t="s">
        <v>5283</v>
      </c>
      <c r="W1086" s="9" t="s">
        <v>51</v>
      </c>
      <c r="X1086" s="9" t="s">
        <v>52</v>
      </c>
      <c r="Y1086" s="9" t="s">
        <v>5275</v>
      </c>
      <c r="Z1086" s="9" t="s">
        <v>5207</v>
      </c>
      <c r="AA1086" s="9" t="s">
        <v>55</v>
      </c>
      <c r="AB1086" s="9" t="s">
        <v>5248</v>
      </c>
      <c r="AC1086" s="12">
        <v>0</v>
      </c>
      <c r="AD1086" s="6"/>
      <c r="AE1086" s="10" t="str" cm="1">
        <f t="array" aca="1" ref="AE1086" ca="1">IFERROR(_xlfn.XLOOKUP(MID(CELL("filename",$A$1),FIND("]",CELL("filename",$A$1))+1,255)&amp;"|"&amp;$C1086,Fonte_OM_Objeto!$G:$G,Fonte_OM_Objeto!$J:$J),"")</f>
        <v/>
      </c>
      <c r="AF1086" s="10" t="str" cm="1">
        <f t="array" aca="1" ref="AF1086" ca="1">IFERROR(_xlfn.XLOOKUP(MID(CELL("filename",$A$1),FIND("]",CELL("filename",$A$1))+1,255)&amp;"|"&amp;$C1086,Fonte_OM_Objeto!$G:$G,Fonte_OM_Objeto!$K:$K),"")</f>
        <v/>
      </c>
    </row>
    <row r="1087" spans="1:32" s="1" customFormat="1" ht="19.7" customHeight="1" x14ac:dyDescent="0.2">
      <c r="A1087" s="9" t="s">
        <v>30</v>
      </c>
      <c r="B1087" s="9" t="s">
        <v>31</v>
      </c>
      <c r="C1087" s="9" t="s">
        <v>5367</v>
      </c>
      <c r="D1087" s="9" t="s">
        <v>33</v>
      </c>
      <c r="E1087" s="9"/>
      <c r="F1087" s="9" t="s">
        <v>5364</v>
      </c>
      <c r="G1087" s="9" t="s">
        <v>5363</v>
      </c>
      <c r="H1087" s="13" t="str">
        <f>IF($D1087="BANCADA ESTADUAL (RP 7)","BANCADA ESTADUAL",IF($D1087="RELATOR (RP 9)","COMISSÃO MISTA DO CONGRESSO",IFERROR(_xlfn.XLOOKUP($G1087,$AH:$AH,$AI:$AI),IFERROR(_xlfn.XLOOKUP($G1087,'2021'!$F:$F,'2021'!$G:$G),IFERROR(_xlfn.XLOOKUP($G1087,'2022'!$G:$G,'2022'!$H:$H),IFERROR(_xlfn.XLOOKUP($G1087,'2023'!$G:$G,'2023'!$H:$H),IFERROR(_xlfn.XLOOKUP($G1087,'2019'!$G:$G,'2019'!$H:$H),IFERROR(_xlfn.XLOOKUP($G1087,'2024'!$G:$G,'2024'!$H:$H),IFERROR(_xlfn.XLOOKUP($G1087,'2025'!$G:$G,'2025'!$H:$H),IFERROR(_xlfn.XLOOKUP($G1087,'2026'!$G:$G,'2026'!$H:$H),""))))))))))</f>
        <v/>
      </c>
      <c r="I1087" s="9" t="s">
        <v>1373</v>
      </c>
      <c r="J1087" s="9" t="s">
        <v>477</v>
      </c>
      <c r="K1087" s="9" t="s">
        <v>40</v>
      </c>
      <c r="L1087" s="9" t="s">
        <v>41</v>
      </c>
      <c r="M1087" s="9" t="s">
        <v>232</v>
      </c>
      <c r="N1087" s="9" t="s">
        <v>233</v>
      </c>
      <c r="O1087" s="9" t="s">
        <v>5366</v>
      </c>
      <c r="P1087" s="9" t="s">
        <v>45</v>
      </c>
      <c r="Q1087" s="9" t="s">
        <v>46</v>
      </c>
      <c r="R1087" s="9" t="s">
        <v>45</v>
      </c>
      <c r="S1087" s="9" t="s">
        <v>5233</v>
      </c>
      <c r="T1087" s="9" t="s">
        <v>2499</v>
      </c>
      <c r="U1087" s="9" t="s">
        <v>1373</v>
      </c>
      <c r="V1087" s="9" t="s">
        <v>5283</v>
      </c>
      <c r="W1087" s="9" t="s">
        <v>51</v>
      </c>
      <c r="X1087" s="9" t="s">
        <v>52</v>
      </c>
      <c r="Y1087" s="9" t="s">
        <v>53</v>
      </c>
      <c r="Z1087" s="9" t="s">
        <v>5207</v>
      </c>
      <c r="AA1087" s="9" t="s">
        <v>55</v>
      </c>
      <c r="AB1087" s="9" t="s">
        <v>5248</v>
      </c>
      <c r="AC1087" s="12">
        <v>0</v>
      </c>
      <c r="AD1087" s="6"/>
      <c r="AE1087" s="10" t="str" cm="1">
        <f t="array" aca="1" ref="AE1087" ca="1">IFERROR(_xlfn.XLOOKUP(MID(CELL("filename",$A$1),FIND("]",CELL("filename",$A$1))+1,255)&amp;"|"&amp;$C1087,Fonte_OM_Objeto!$G:$G,Fonte_OM_Objeto!$J:$J),"")</f>
        <v/>
      </c>
      <c r="AF1087" s="10" t="str" cm="1">
        <f t="array" aca="1" ref="AF1087" ca="1">IFERROR(_xlfn.XLOOKUP(MID(CELL("filename",$A$1),FIND("]",CELL("filename",$A$1))+1,255)&amp;"|"&amp;$C1087,Fonte_OM_Objeto!$G:$G,Fonte_OM_Objeto!$K:$K),"")</f>
        <v/>
      </c>
    </row>
    <row r="1088" spans="1:32" s="1" customFormat="1" ht="19.7" customHeight="1" x14ac:dyDescent="0.2">
      <c r="A1088" s="9" t="s">
        <v>30</v>
      </c>
      <c r="B1088" s="9" t="s">
        <v>31</v>
      </c>
      <c r="C1088" s="9" t="s">
        <v>5367</v>
      </c>
      <c r="D1088" s="9" t="s">
        <v>33</v>
      </c>
      <c r="E1088" s="9"/>
      <c r="F1088" s="9" t="s">
        <v>5364</v>
      </c>
      <c r="G1088" s="9" t="s">
        <v>5363</v>
      </c>
      <c r="H1088" s="13" t="str">
        <f>IF($D1088="BANCADA ESTADUAL (RP 7)","BANCADA ESTADUAL",IF($D1088="RELATOR (RP 9)","COMISSÃO MISTA DO CONGRESSO",IFERROR(_xlfn.XLOOKUP($G1088,$AH:$AH,$AI:$AI),IFERROR(_xlfn.XLOOKUP($G1088,'2021'!$F:$F,'2021'!$G:$G),IFERROR(_xlfn.XLOOKUP($G1088,'2022'!$G:$G,'2022'!$H:$H),IFERROR(_xlfn.XLOOKUP($G1088,'2023'!$G:$G,'2023'!$H:$H),IFERROR(_xlfn.XLOOKUP($G1088,'2019'!$G:$G,'2019'!$H:$H),IFERROR(_xlfn.XLOOKUP($G1088,'2024'!$G:$G,'2024'!$H:$H),IFERROR(_xlfn.XLOOKUP($G1088,'2025'!$G:$G,'2025'!$H:$H),IFERROR(_xlfn.XLOOKUP($G1088,'2026'!$G:$G,'2026'!$H:$H),""))))))))))</f>
        <v/>
      </c>
      <c r="I1088" s="9" t="s">
        <v>1373</v>
      </c>
      <c r="J1088" s="9" t="s">
        <v>477</v>
      </c>
      <c r="K1088" s="9" t="s">
        <v>40</v>
      </c>
      <c r="L1088" s="9" t="s">
        <v>41</v>
      </c>
      <c r="M1088" s="9" t="s">
        <v>232</v>
      </c>
      <c r="N1088" s="9" t="s">
        <v>233</v>
      </c>
      <c r="O1088" s="9" t="s">
        <v>5366</v>
      </c>
      <c r="P1088" s="9" t="s">
        <v>45</v>
      </c>
      <c r="Q1088" s="9" t="s">
        <v>46</v>
      </c>
      <c r="R1088" s="9" t="s">
        <v>45</v>
      </c>
      <c r="S1088" s="9" t="s">
        <v>5233</v>
      </c>
      <c r="T1088" s="9" t="s">
        <v>2499</v>
      </c>
      <c r="U1088" s="9" t="s">
        <v>1373</v>
      </c>
      <c r="V1088" s="9" t="s">
        <v>5283</v>
      </c>
      <c r="W1088" s="9" t="s">
        <v>51</v>
      </c>
      <c r="X1088" s="9" t="s">
        <v>52</v>
      </c>
      <c r="Y1088" s="9" t="s">
        <v>207</v>
      </c>
      <c r="Z1088" s="9" t="s">
        <v>5207</v>
      </c>
      <c r="AA1088" s="9" t="s">
        <v>55</v>
      </c>
      <c r="AB1088" s="9" t="s">
        <v>5248</v>
      </c>
      <c r="AC1088" s="12">
        <v>300000</v>
      </c>
      <c r="AD1088" s="6"/>
      <c r="AE1088" s="10" t="str" cm="1">
        <f t="array" aca="1" ref="AE1088" ca="1">IFERROR(_xlfn.XLOOKUP(MID(CELL("filename",$A$1),FIND("]",CELL("filename",$A$1))+1,255)&amp;"|"&amp;$C1088,Fonte_OM_Objeto!$G:$G,Fonte_OM_Objeto!$J:$J),"")</f>
        <v/>
      </c>
      <c r="AF1088" s="10" t="str" cm="1">
        <f t="array" aca="1" ref="AF1088" ca="1">IFERROR(_xlfn.XLOOKUP(MID(CELL("filename",$A$1),FIND("]",CELL("filename",$A$1))+1,255)&amp;"|"&amp;$C1088,Fonte_OM_Objeto!$G:$G,Fonte_OM_Objeto!$K:$K),"")</f>
        <v/>
      </c>
    </row>
    <row r="1089" spans="1:32" s="1" customFormat="1" ht="19.7" customHeight="1" x14ac:dyDescent="0.2">
      <c r="A1089" s="9" t="s">
        <v>30</v>
      </c>
      <c r="B1089" s="9" t="s">
        <v>31</v>
      </c>
      <c r="C1089" s="9" t="s">
        <v>5365</v>
      </c>
      <c r="D1089" s="9" t="s">
        <v>33</v>
      </c>
      <c r="E1089" s="9"/>
      <c r="F1089" s="9" t="s">
        <v>5364</v>
      </c>
      <c r="G1089" s="9" t="s">
        <v>5363</v>
      </c>
      <c r="H1089" s="13" t="str">
        <f>IF($D1089="BANCADA ESTADUAL (RP 7)","BANCADA ESTADUAL",IF($D1089="RELATOR (RP 9)","COMISSÃO MISTA DO CONGRESSO",IFERROR(_xlfn.XLOOKUP($G1089,$AH:$AH,$AI:$AI),IFERROR(_xlfn.XLOOKUP($G1089,'2021'!$F:$F,'2021'!$G:$G),IFERROR(_xlfn.XLOOKUP($G1089,'2022'!$G:$G,'2022'!$H:$H),IFERROR(_xlfn.XLOOKUP($G1089,'2023'!$G:$G,'2023'!$H:$H),IFERROR(_xlfn.XLOOKUP($G1089,'2019'!$G:$G,'2019'!$H:$H),IFERROR(_xlfn.XLOOKUP($G1089,'2024'!$G:$G,'2024'!$H:$H),IFERROR(_xlfn.XLOOKUP($G1089,'2025'!$G:$G,'2025'!$H:$H),IFERROR(_xlfn.XLOOKUP($G1089,'2026'!$G:$G,'2026'!$H:$H),""))))))))))</f>
        <v/>
      </c>
      <c r="I1089" s="9" t="s">
        <v>1373</v>
      </c>
      <c r="J1089" s="9" t="s">
        <v>477</v>
      </c>
      <c r="K1089" s="9" t="s">
        <v>40</v>
      </c>
      <c r="L1089" s="9" t="s">
        <v>41</v>
      </c>
      <c r="M1089" s="9" t="s">
        <v>232</v>
      </c>
      <c r="N1089" s="9" t="s">
        <v>233</v>
      </c>
      <c r="O1089" s="9" t="s">
        <v>4873</v>
      </c>
      <c r="P1089" s="9" t="s">
        <v>45</v>
      </c>
      <c r="Q1089" s="9" t="s">
        <v>235</v>
      </c>
      <c r="R1089" s="9" t="s">
        <v>45</v>
      </c>
      <c r="S1089" s="9" t="s">
        <v>5277</v>
      </c>
      <c r="T1089" s="9" t="s">
        <v>2499</v>
      </c>
      <c r="U1089" s="9" t="s">
        <v>1373</v>
      </c>
      <c r="V1089" s="9" t="s">
        <v>5283</v>
      </c>
      <c r="W1089" s="9" t="s">
        <v>51</v>
      </c>
      <c r="X1089" s="9" t="s">
        <v>52</v>
      </c>
      <c r="Y1089" s="9" t="s">
        <v>5282</v>
      </c>
      <c r="Z1089" s="9" t="s">
        <v>54</v>
      </c>
      <c r="AA1089" s="9" t="s">
        <v>55</v>
      </c>
      <c r="AB1089" s="9" t="s">
        <v>5248</v>
      </c>
      <c r="AC1089" s="12">
        <v>400000</v>
      </c>
      <c r="AD1089" s="6"/>
      <c r="AE1089" s="10" t="str" cm="1">
        <f t="array" aca="1" ref="AE1089" ca="1">IFERROR(_xlfn.XLOOKUP(MID(CELL("filename",$A$1),FIND("]",CELL("filename",$A$1))+1,255)&amp;"|"&amp;$C1089,Fonte_OM_Objeto!$G:$G,Fonte_OM_Objeto!$J:$J),"")</f>
        <v/>
      </c>
      <c r="AF1089" s="10" t="str" cm="1">
        <f t="array" aca="1" ref="AF1089" ca="1">IFERROR(_xlfn.XLOOKUP(MID(CELL("filename",$A$1),FIND("]",CELL("filename",$A$1))+1,255)&amp;"|"&amp;$C1089,Fonte_OM_Objeto!$G:$G,Fonte_OM_Objeto!$K:$K),"")</f>
        <v/>
      </c>
    </row>
    <row r="1090" spans="1:32" s="1" customFormat="1" ht="19.7" customHeight="1" x14ac:dyDescent="0.2">
      <c r="A1090" s="9" t="s">
        <v>30</v>
      </c>
      <c r="B1090" s="9" t="s">
        <v>31</v>
      </c>
      <c r="C1090" s="9" t="s">
        <v>5365</v>
      </c>
      <c r="D1090" s="9" t="s">
        <v>33</v>
      </c>
      <c r="E1090" s="9"/>
      <c r="F1090" s="9" t="s">
        <v>5364</v>
      </c>
      <c r="G1090" s="9" t="s">
        <v>5363</v>
      </c>
      <c r="H1090" s="13" t="str">
        <f>IF($D1090="BANCADA ESTADUAL (RP 7)","BANCADA ESTADUAL",IF($D1090="RELATOR (RP 9)","COMISSÃO MISTA DO CONGRESSO",IFERROR(_xlfn.XLOOKUP($G1090,$AH:$AH,$AI:$AI),IFERROR(_xlfn.XLOOKUP($G1090,'2021'!$F:$F,'2021'!$G:$G),IFERROR(_xlfn.XLOOKUP($G1090,'2022'!$G:$G,'2022'!$H:$H),IFERROR(_xlfn.XLOOKUP($G1090,'2023'!$G:$G,'2023'!$H:$H),IFERROR(_xlfn.XLOOKUP($G1090,'2019'!$G:$G,'2019'!$H:$H),IFERROR(_xlfn.XLOOKUP($G1090,'2024'!$G:$G,'2024'!$H:$H),IFERROR(_xlfn.XLOOKUP($G1090,'2025'!$G:$G,'2025'!$H:$H),IFERROR(_xlfn.XLOOKUP($G1090,'2026'!$G:$G,'2026'!$H:$H),""))))))))))</f>
        <v/>
      </c>
      <c r="I1090" s="9" t="s">
        <v>1373</v>
      </c>
      <c r="J1090" s="9" t="s">
        <v>477</v>
      </c>
      <c r="K1090" s="9" t="s">
        <v>40</v>
      </c>
      <c r="L1090" s="9" t="s">
        <v>41</v>
      </c>
      <c r="M1090" s="9" t="s">
        <v>232</v>
      </c>
      <c r="N1090" s="9" t="s">
        <v>233</v>
      </c>
      <c r="O1090" s="9" t="s">
        <v>4873</v>
      </c>
      <c r="P1090" s="9" t="s">
        <v>45</v>
      </c>
      <c r="Q1090" s="9" t="s">
        <v>235</v>
      </c>
      <c r="R1090" s="9" t="s">
        <v>45</v>
      </c>
      <c r="S1090" s="9" t="s">
        <v>5277</v>
      </c>
      <c r="T1090" s="9" t="s">
        <v>2499</v>
      </c>
      <c r="U1090" s="9" t="s">
        <v>1373</v>
      </c>
      <c r="V1090" s="9" t="s">
        <v>5283</v>
      </c>
      <c r="W1090" s="9" t="s">
        <v>51</v>
      </c>
      <c r="X1090" s="9" t="s">
        <v>52</v>
      </c>
      <c r="Y1090" s="9" t="s">
        <v>5275</v>
      </c>
      <c r="Z1090" s="9" t="s">
        <v>54</v>
      </c>
      <c r="AA1090" s="9" t="s">
        <v>55</v>
      </c>
      <c r="AB1090" s="9" t="s">
        <v>5248</v>
      </c>
      <c r="AC1090" s="12">
        <v>1600000</v>
      </c>
      <c r="AD1090" s="6"/>
      <c r="AE1090" s="10" t="str" cm="1">
        <f t="array" aca="1" ref="AE1090" ca="1">IFERROR(_xlfn.XLOOKUP(MID(CELL("filename",$A$1),FIND("]",CELL("filename",$A$1))+1,255)&amp;"|"&amp;$C1090,Fonte_OM_Objeto!$G:$G,Fonte_OM_Objeto!$J:$J),"")</f>
        <v/>
      </c>
      <c r="AF1090" s="10" t="str" cm="1">
        <f t="array" aca="1" ref="AF1090" ca="1">IFERROR(_xlfn.XLOOKUP(MID(CELL("filename",$A$1),FIND("]",CELL("filename",$A$1))+1,255)&amp;"|"&amp;$C1090,Fonte_OM_Objeto!$G:$G,Fonte_OM_Objeto!$K:$K),"")</f>
        <v/>
      </c>
    </row>
    <row r="1091" spans="1:32" s="1" customFormat="1" ht="19.7" customHeight="1" x14ac:dyDescent="0.2">
      <c r="A1091" s="9" t="s">
        <v>30</v>
      </c>
      <c r="B1091" s="9" t="s">
        <v>31</v>
      </c>
      <c r="C1091" s="9" t="s">
        <v>5365</v>
      </c>
      <c r="D1091" s="9" t="s">
        <v>33</v>
      </c>
      <c r="E1091" s="9"/>
      <c r="F1091" s="9" t="s">
        <v>5364</v>
      </c>
      <c r="G1091" s="9" t="s">
        <v>5363</v>
      </c>
      <c r="H1091" s="13" t="str">
        <f>IF($D1091="BANCADA ESTADUAL (RP 7)","BANCADA ESTADUAL",IF($D1091="RELATOR (RP 9)","COMISSÃO MISTA DO CONGRESSO",IFERROR(_xlfn.XLOOKUP($G1091,$AH:$AH,$AI:$AI),IFERROR(_xlfn.XLOOKUP($G1091,'2021'!$F:$F,'2021'!$G:$G),IFERROR(_xlfn.XLOOKUP($G1091,'2022'!$G:$G,'2022'!$H:$H),IFERROR(_xlfn.XLOOKUP($G1091,'2023'!$G:$G,'2023'!$H:$H),IFERROR(_xlfn.XLOOKUP($G1091,'2019'!$G:$G,'2019'!$H:$H),IFERROR(_xlfn.XLOOKUP($G1091,'2024'!$G:$G,'2024'!$H:$H),IFERROR(_xlfn.XLOOKUP($G1091,'2025'!$G:$G,'2025'!$H:$H),IFERROR(_xlfn.XLOOKUP($G1091,'2026'!$G:$G,'2026'!$H:$H),""))))))))))</f>
        <v/>
      </c>
      <c r="I1091" s="9" t="s">
        <v>1373</v>
      </c>
      <c r="J1091" s="9" t="s">
        <v>477</v>
      </c>
      <c r="K1091" s="9" t="s">
        <v>40</v>
      </c>
      <c r="L1091" s="9" t="s">
        <v>41</v>
      </c>
      <c r="M1091" s="9" t="s">
        <v>232</v>
      </c>
      <c r="N1091" s="9" t="s">
        <v>233</v>
      </c>
      <c r="O1091" s="9" t="s">
        <v>4873</v>
      </c>
      <c r="P1091" s="9" t="s">
        <v>45</v>
      </c>
      <c r="Q1091" s="9" t="s">
        <v>235</v>
      </c>
      <c r="R1091" s="9" t="s">
        <v>45</v>
      </c>
      <c r="S1091" s="9" t="s">
        <v>5277</v>
      </c>
      <c r="T1091" s="9" t="s">
        <v>2499</v>
      </c>
      <c r="U1091" s="9" t="s">
        <v>1373</v>
      </c>
      <c r="V1091" s="9" t="s">
        <v>5283</v>
      </c>
      <c r="W1091" s="9" t="s">
        <v>51</v>
      </c>
      <c r="X1091" s="9" t="s">
        <v>52</v>
      </c>
      <c r="Y1091" s="9" t="s">
        <v>207</v>
      </c>
      <c r="Z1091" s="9" t="s">
        <v>54</v>
      </c>
      <c r="AA1091" s="9" t="s">
        <v>55</v>
      </c>
      <c r="AB1091" s="9" t="s">
        <v>5248</v>
      </c>
      <c r="AC1091" s="12">
        <v>0</v>
      </c>
      <c r="AD1091" s="6"/>
      <c r="AE1091" s="10" t="str" cm="1">
        <f t="array" aca="1" ref="AE1091" ca="1">IFERROR(_xlfn.XLOOKUP(MID(CELL("filename",$A$1),FIND("]",CELL("filename",$A$1))+1,255)&amp;"|"&amp;$C1091,Fonte_OM_Objeto!$G:$G,Fonte_OM_Objeto!$J:$J),"")</f>
        <v/>
      </c>
      <c r="AF1091" s="10" t="str" cm="1">
        <f t="array" aca="1" ref="AF1091" ca="1">IFERROR(_xlfn.XLOOKUP(MID(CELL("filename",$A$1),FIND("]",CELL("filename",$A$1))+1,255)&amp;"|"&amp;$C1091,Fonte_OM_Objeto!$G:$G,Fonte_OM_Objeto!$K:$K),"")</f>
        <v/>
      </c>
    </row>
    <row r="1092" spans="1:32" s="1" customFormat="1" ht="19.7" customHeight="1" x14ac:dyDescent="0.2">
      <c r="A1092" s="9" t="s">
        <v>30</v>
      </c>
      <c r="B1092" s="9" t="s">
        <v>31</v>
      </c>
      <c r="C1092" s="9" t="s">
        <v>924</v>
      </c>
      <c r="D1092" s="9" t="s">
        <v>33</v>
      </c>
      <c r="E1092" s="9"/>
      <c r="F1092" s="9" t="s">
        <v>925</v>
      </c>
      <c r="G1092" s="9" t="s">
        <v>926</v>
      </c>
      <c r="H1092" s="13" t="str">
        <f>IF($D1092="BANCADA ESTADUAL (RP 7)","BANCADA ESTADUAL",IF($D1092="RELATOR (RP 9)","COMISSÃO MISTA DO CONGRESSO",IFERROR(_xlfn.XLOOKUP($G1092,$AH:$AH,$AI:$AI),IFERROR(_xlfn.XLOOKUP($G1092,'2021'!$F:$F,'2021'!$G:$G),IFERROR(_xlfn.XLOOKUP($G1092,'2022'!$G:$G,'2022'!$H:$H),IFERROR(_xlfn.XLOOKUP($G1092,'2023'!$G:$G,'2023'!$H:$H),IFERROR(_xlfn.XLOOKUP($G1092,'2019'!$G:$G,'2019'!$H:$H),IFERROR(_xlfn.XLOOKUP($G1092,'2024'!$G:$G,'2024'!$H:$H),IFERROR(_xlfn.XLOOKUP($G1092,'2025'!$G:$G,'2025'!$H:$H),IFERROR(_xlfn.XLOOKUP($G1092,'2026'!$G:$G,'2026'!$H:$H),""))))))))))</f>
        <v>DEPUTADO FEDERAL</v>
      </c>
      <c r="I1092" s="9" t="s">
        <v>828</v>
      </c>
      <c r="J1092" s="9" t="s">
        <v>191</v>
      </c>
      <c r="K1092" s="9" t="s">
        <v>40</v>
      </c>
      <c r="L1092" s="9" t="s">
        <v>41</v>
      </c>
      <c r="M1092" s="9" t="s">
        <v>97</v>
      </c>
      <c r="N1092" s="9" t="s">
        <v>5264</v>
      </c>
      <c r="O1092" s="9" t="s">
        <v>130</v>
      </c>
      <c r="P1092" s="9" t="s">
        <v>45</v>
      </c>
      <c r="Q1092" s="9" t="s">
        <v>109</v>
      </c>
      <c r="R1092" s="9" t="s">
        <v>47</v>
      </c>
      <c r="S1092" s="9" t="s">
        <v>5267</v>
      </c>
      <c r="T1092" s="9" t="s">
        <v>75</v>
      </c>
      <c r="U1092" s="9" t="s">
        <v>76</v>
      </c>
      <c r="V1092" s="9" t="s">
        <v>75</v>
      </c>
      <c r="W1092" s="9" t="s">
        <v>111</v>
      </c>
      <c r="X1092" s="9" t="s">
        <v>52</v>
      </c>
      <c r="Y1092" s="9" t="s">
        <v>53</v>
      </c>
      <c r="Z1092" s="9" t="s">
        <v>54</v>
      </c>
      <c r="AA1092" s="9" t="s">
        <v>55</v>
      </c>
      <c r="AB1092" s="9" t="s">
        <v>5248</v>
      </c>
      <c r="AC1092" s="12">
        <v>200000</v>
      </c>
      <c r="AD1092" s="6"/>
      <c r="AE1092" s="10" t="str" cm="1">
        <f t="array" aca="1" ref="AE1092" ca="1">IFERROR(_xlfn.XLOOKUP(MID(CELL("filename",$A$1),FIND("]",CELL("filename",$A$1))+1,255)&amp;"|"&amp;$C1092,Fonte_OM_Objeto!$G:$G,Fonte_OM_Objeto!$J:$J),"")</f>
        <v/>
      </c>
      <c r="AF1092" s="10" t="str" cm="1">
        <f t="array" aca="1" ref="AF1092" ca="1">IFERROR(_xlfn.XLOOKUP(MID(CELL("filename",$A$1),FIND("]",CELL("filename",$A$1))+1,255)&amp;"|"&amp;$C1092,Fonte_OM_Objeto!$G:$G,Fonte_OM_Objeto!$K:$K),"")</f>
        <v/>
      </c>
    </row>
    <row r="1093" spans="1:32" s="1" customFormat="1" ht="19.7" customHeight="1" x14ac:dyDescent="0.2">
      <c r="A1093" s="9" t="s">
        <v>30</v>
      </c>
      <c r="B1093" s="9" t="s">
        <v>31</v>
      </c>
      <c r="C1093" s="9" t="s">
        <v>3667</v>
      </c>
      <c r="D1093" s="9" t="s">
        <v>33</v>
      </c>
      <c r="E1093" s="9"/>
      <c r="F1093" s="9" t="s">
        <v>925</v>
      </c>
      <c r="G1093" s="9" t="s">
        <v>926</v>
      </c>
      <c r="H1093" s="13" t="str">
        <f>IF($D1093="BANCADA ESTADUAL (RP 7)","BANCADA ESTADUAL",IF($D1093="RELATOR (RP 9)","COMISSÃO MISTA DO CONGRESSO",IFERROR(_xlfn.XLOOKUP($G1093,$AH:$AH,$AI:$AI),IFERROR(_xlfn.XLOOKUP($G1093,'2021'!$F:$F,'2021'!$G:$G),IFERROR(_xlfn.XLOOKUP($G1093,'2022'!$G:$G,'2022'!$H:$H),IFERROR(_xlfn.XLOOKUP($G1093,'2023'!$G:$G,'2023'!$H:$H),IFERROR(_xlfn.XLOOKUP($G1093,'2019'!$G:$G,'2019'!$H:$H),IFERROR(_xlfn.XLOOKUP($G1093,'2024'!$G:$G,'2024'!$H:$H),IFERROR(_xlfn.XLOOKUP($G1093,'2025'!$G:$G,'2025'!$H:$H),IFERROR(_xlfn.XLOOKUP($G1093,'2026'!$G:$G,'2026'!$H:$H),""))))))))))</f>
        <v>DEPUTADO FEDERAL</v>
      </c>
      <c r="I1093" s="9" t="s">
        <v>828</v>
      </c>
      <c r="J1093" s="9" t="s">
        <v>191</v>
      </c>
      <c r="K1093" s="9" t="s">
        <v>40</v>
      </c>
      <c r="L1093" s="9" t="s">
        <v>41</v>
      </c>
      <c r="M1093" s="9" t="s">
        <v>42</v>
      </c>
      <c r="N1093" s="9" t="s">
        <v>5257</v>
      </c>
      <c r="O1093" s="9" t="s">
        <v>2651</v>
      </c>
      <c r="P1093" s="9" t="s">
        <v>45</v>
      </c>
      <c r="Q1093" s="9" t="s">
        <v>84</v>
      </c>
      <c r="R1093" s="9" t="s">
        <v>45</v>
      </c>
      <c r="S1093" s="9" t="s">
        <v>5218</v>
      </c>
      <c r="T1093" s="9" t="s">
        <v>75</v>
      </c>
      <c r="U1093" s="9" t="s">
        <v>76</v>
      </c>
      <c r="V1093" s="9" t="s">
        <v>75</v>
      </c>
      <c r="W1093" s="9" t="s">
        <v>51</v>
      </c>
      <c r="X1093" s="9" t="s">
        <v>52</v>
      </c>
      <c r="Y1093" s="9" t="s">
        <v>53</v>
      </c>
      <c r="Z1093" s="9" t="s">
        <v>5207</v>
      </c>
      <c r="AA1093" s="9" t="s">
        <v>55</v>
      </c>
      <c r="AB1093" s="9" t="s">
        <v>5248</v>
      </c>
      <c r="AC1093" s="12">
        <v>400000</v>
      </c>
      <c r="AD1093" s="6"/>
      <c r="AE1093" s="10" t="str" cm="1">
        <f t="array" aca="1" ref="AE1093" ca="1">IFERROR(_xlfn.XLOOKUP(MID(CELL("filename",$A$1),FIND("]",CELL("filename",$A$1))+1,255)&amp;"|"&amp;$C1093,Fonte_OM_Objeto!$G:$G,Fonte_OM_Objeto!$J:$J),"")</f>
        <v>1º B Log Sl</v>
      </c>
      <c r="AF1093" s="10" t="str" cm="1">
        <f t="array" aca="1" ref="AF1093" ca="1">IFERROR(_xlfn.XLOOKUP(MID(CELL("filename",$A$1),FIND("]",CELL("filename",$A$1))+1,255)&amp;"|"&amp;$C1093,Fonte_OM_Objeto!$G:$G,Fonte_OM_Objeto!$K:$K),"")</f>
        <v>Aquisição de estufa de pintura.</v>
      </c>
    </row>
    <row r="1094" spans="1:32" s="1" customFormat="1" ht="19.7" customHeight="1" x14ac:dyDescent="0.2">
      <c r="A1094" s="9" t="s">
        <v>30</v>
      </c>
      <c r="B1094" s="9" t="s">
        <v>31</v>
      </c>
      <c r="C1094" s="9" t="s">
        <v>5362</v>
      </c>
      <c r="D1094" s="9" t="s">
        <v>33</v>
      </c>
      <c r="E1094" s="9"/>
      <c r="F1094" s="9" t="s">
        <v>925</v>
      </c>
      <c r="G1094" s="9" t="s">
        <v>926</v>
      </c>
      <c r="H1094" s="13" t="str">
        <f>IF($D1094="BANCADA ESTADUAL (RP 7)","BANCADA ESTADUAL",IF($D1094="RELATOR (RP 9)","COMISSÃO MISTA DO CONGRESSO",IFERROR(_xlfn.XLOOKUP($G1094,$AH:$AH,$AI:$AI),IFERROR(_xlfn.XLOOKUP($G1094,'2021'!$F:$F,'2021'!$G:$G),IFERROR(_xlfn.XLOOKUP($G1094,'2022'!$G:$G,'2022'!$H:$H),IFERROR(_xlfn.XLOOKUP($G1094,'2023'!$G:$G,'2023'!$H:$H),IFERROR(_xlfn.XLOOKUP($G1094,'2019'!$G:$G,'2019'!$H:$H),IFERROR(_xlfn.XLOOKUP($G1094,'2024'!$G:$G,'2024'!$H:$H),IFERROR(_xlfn.XLOOKUP($G1094,'2025'!$G:$G,'2025'!$H:$H),IFERROR(_xlfn.XLOOKUP($G1094,'2026'!$G:$G,'2026'!$H:$H),""))))))))))</f>
        <v>DEPUTADO FEDERAL</v>
      </c>
      <c r="I1094" s="9" t="s">
        <v>828</v>
      </c>
      <c r="J1094" s="9" t="s">
        <v>191</v>
      </c>
      <c r="K1094" s="9" t="s">
        <v>40</v>
      </c>
      <c r="L1094" s="9" t="s">
        <v>41</v>
      </c>
      <c r="M1094" s="9" t="s">
        <v>232</v>
      </c>
      <c r="N1094" s="9" t="s">
        <v>233</v>
      </c>
      <c r="O1094" s="9" t="s">
        <v>5293</v>
      </c>
      <c r="P1094" s="9" t="s">
        <v>45</v>
      </c>
      <c r="Q1094" s="9" t="s">
        <v>235</v>
      </c>
      <c r="R1094" s="9" t="s">
        <v>45</v>
      </c>
      <c r="S1094" s="9" t="s">
        <v>5277</v>
      </c>
      <c r="T1094" s="9" t="s">
        <v>2386</v>
      </c>
      <c r="U1094" s="9" t="s">
        <v>828</v>
      </c>
      <c r="V1094" s="9" t="s">
        <v>5292</v>
      </c>
      <c r="W1094" s="9" t="s">
        <v>51</v>
      </c>
      <c r="X1094" s="9" t="s">
        <v>52</v>
      </c>
      <c r="Y1094" s="9" t="s">
        <v>2390</v>
      </c>
      <c r="Z1094" s="9" t="s">
        <v>54</v>
      </c>
      <c r="AA1094" s="9" t="s">
        <v>55</v>
      </c>
      <c r="AB1094" s="9" t="s">
        <v>5248</v>
      </c>
      <c r="AC1094" s="12">
        <v>0</v>
      </c>
      <c r="AD1094" s="6"/>
      <c r="AE1094" s="10" t="str" cm="1">
        <f t="array" aca="1" ref="AE1094" ca="1">IFERROR(_xlfn.XLOOKUP(MID(CELL("filename",$A$1),FIND("]",CELL("filename",$A$1))+1,255)&amp;"|"&amp;$C1094,Fonte_OM_Objeto!$G:$G,Fonte_OM_Objeto!$J:$J),"")</f>
        <v/>
      </c>
      <c r="AF1094" s="10" t="str" cm="1">
        <f t="array" aca="1" ref="AF1094" ca="1">IFERROR(_xlfn.XLOOKUP(MID(CELL("filename",$A$1),FIND("]",CELL("filename",$A$1))+1,255)&amp;"|"&amp;$C1094,Fonte_OM_Objeto!$G:$G,Fonte_OM_Objeto!$K:$K),"")</f>
        <v/>
      </c>
    </row>
    <row r="1095" spans="1:32" s="1" customFormat="1" ht="19.7" customHeight="1" x14ac:dyDescent="0.2">
      <c r="A1095" s="9" t="s">
        <v>30</v>
      </c>
      <c r="B1095" s="9" t="s">
        <v>31</v>
      </c>
      <c r="C1095" s="9" t="s">
        <v>5362</v>
      </c>
      <c r="D1095" s="9" t="s">
        <v>33</v>
      </c>
      <c r="E1095" s="9"/>
      <c r="F1095" s="9" t="s">
        <v>925</v>
      </c>
      <c r="G1095" s="9" t="s">
        <v>926</v>
      </c>
      <c r="H1095" s="13" t="str">
        <f>IF($D1095="BANCADA ESTADUAL (RP 7)","BANCADA ESTADUAL",IF($D1095="RELATOR (RP 9)","COMISSÃO MISTA DO CONGRESSO",IFERROR(_xlfn.XLOOKUP($G1095,$AH:$AH,$AI:$AI),IFERROR(_xlfn.XLOOKUP($G1095,'2021'!$F:$F,'2021'!$G:$G),IFERROR(_xlfn.XLOOKUP($G1095,'2022'!$G:$G,'2022'!$H:$H),IFERROR(_xlfn.XLOOKUP($G1095,'2023'!$G:$G,'2023'!$H:$H),IFERROR(_xlfn.XLOOKUP($G1095,'2019'!$G:$G,'2019'!$H:$H),IFERROR(_xlfn.XLOOKUP($G1095,'2024'!$G:$G,'2024'!$H:$H),IFERROR(_xlfn.XLOOKUP($G1095,'2025'!$G:$G,'2025'!$H:$H),IFERROR(_xlfn.XLOOKUP($G1095,'2026'!$G:$G,'2026'!$H:$H),""))))))))))</f>
        <v>DEPUTADO FEDERAL</v>
      </c>
      <c r="I1095" s="9" t="s">
        <v>828</v>
      </c>
      <c r="J1095" s="9" t="s">
        <v>191</v>
      </c>
      <c r="K1095" s="9" t="s">
        <v>40</v>
      </c>
      <c r="L1095" s="9" t="s">
        <v>41</v>
      </c>
      <c r="M1095" s="9" t="s">
        <v>232</v>
      </c>
      <c r="N1095" s="9" t="s">
        <v>233</v>
      </c>
      <c r="O1095" s="9" t="s">
        <v>5293</v>
      </c>
      <c r="P1095" s="9" t="s">
        <v>45</v>
      </c>
      <c r="Q1095" s="9" t="s">
        <v>235</v>
      </c>
      <c r="R1095" s="9" t="s">
        <v>45</v>
      </c>
      <c r="S1095" s="9" t="s">
        <v>5277</v>
      </c>
      <c r="T1095" s="9" t="s">
        <v>2386</v>
      </c>
      <c r="U1095" s="9" t="s">
        <v>828</v>
      </c>
      <c r="V1095" s="9" t="s">
        <v>5292</v>
      </c>
      <c r="W1095" s="9" t="s">
        <v>51</v>
      </c>
      <c r="X1095" s="9" t="s">
        <v>52</v>
      </c>
      <c r="Y1095" s="9" t="s">
        <v>5282</v>
      </c>
      <c r="Z1095" s="9" t="s">
        <v>54</v>
      </c>
      <c r="AA1095" s="9" t="s">
        <v>55</v>
      </c>
      <c r="AB1095" s="9" t="s">
        <v>5248</v>
      </c>
      <c r="AC1095" s="12">
        <v>1920000</v>
      </c>
      <c r="AD1095" s="6"/>
      <c r="AE1095" s="10" t="str" cm="1">
        <f t="array" aca="1" ref="AE1095" ca="1">IFERROR(_xlfn.XLOOKUP(MID(CELL("filename",$A$1),FIND("]",CELL("filename",$A$1))+1,255)&amp;"|"&amp;$C1095,Fonte_OM_Objeto!$G:$G,Fonte_OM_Objeto!$J:$J),"")</f>
        <v/>
      </c>
      <c r="AF1095" s="10" t="str" cm="1">
        <f t="array" aca="1" ref="AF1095" ca="1">IFERROR(_xlfn.XLOOKUP(MID(CELL("filename",$A$1),FIND("]",CELL("filename",$A$1))+1,255)&amp;"|"&amp;$C1095,Fonte_OM_Objeto!$G:$G,Fonte_OM_Objeto!$K:$K),"")</f>
        <v/>
      </c>
    </row>
    <row r="1096" spans="1:32" s="1" customFormat="1" ht="19.7" customHeight="1" x14ac:dyDescent="0.2">
      <c r="A1096" s="9" t="s">
        <v>30</v>
      </c>
      <c r="B1096" s="9" t="s">
        <v>31</v>
      </c>
      <c r="C1096" s="9" t="s">
        <v>5362</v>
      </c>
      <c r="D1096" s="9" t="s">
        <v>33</v>
      </c>
      <c r="E1096" s="9"/>
      <c r="F1096" s="9" t="s">
        <v>925</v>
      </c>
      <c r="G1096" s="9" t="s">
        <v>926</v>
      </c>
      <c r="H1096" s="13" t="str">
        <f>IF($D1096="BANCADA ESTADUAL (RP 7)","BANCADA ESTADUAL",IF($D1096="RELATOR (RP 9)","COMISSÃO MISTA DO CONGRESSO",IFERROR(_xlfn.XLOOKUP($G1096,$AH:$AH,$AI:$AI),IFERROR(_xlfn.XLOOKUP($G1096,'2021'!$F:$F,'2021'!$G:$G),IFERROR(_xlfn.XLOOKUP($G1096,'2022'!$G:$G,'2022'!$H:$H),IFERROR(_xlfn.XLOOKUP($G1096,'2023'!$G:$G,'2023'!$H:$H),IFERROR(_xlfn.XLOOKUP($G1096,'2019'!$G:$G,'2019'!$H:$H),IFERROR(_xlfn.XLOOKUP($G1096,'2024'!$G:$G,'2024'!$H:$H),IFERROR(_xlfn.XLOOKUP($G1096,'2025'!$G:$G,'2025'!$H:$H),IFERROR(_xlfn.XLOOKUP($G1096,'2026'!$G:$G,'2026'!$H:$H),""))))))))))</f>
        <v>DEPUTADO FEDERAL</v>
      </c>
      <c r="I1096" s="9" t="s">
        <v>828</v>
      </c>
      <c r="J1096" s="9" t="s">
        <v>191</v>
      </c>
      <c r="K1096" s="9" t="s">
        <v>40</v>
      </c>
      <c r="L1096" s="9" t="s">
        <v>41</v>
      </c>
      <c r="M1096" s="9" t="s">
        <v>232</v>
      </c>
      <c r="N1096" s="9" t="s">
        <v>233</v>
      </c>
      <c r="O1096" s="9" t="s">
        <v>5293</v>
      </c>
      <c r="P1096" s="9" t="s">
        <v>45</v>
      </c>
      <c r="Q1096" s="9" t="s">
        <v>235</v>
      </c>
      <c r="R1096" s="9" t="s">
        <v>45</v>
      </c>
      <c r="S1096" s="9" t="s">
        <v>5277</v>
      </c>
      <c r="T1096" s="9" t="s">
        <v>2386</v>
      </c>
      <c r="U1096" s="9" t="s">
        <v>828</v>
      </c>
      <c r="V1096" s="9" t="s">
        <v>5292</v>
      </c>
      <c r="W1096" s="9" t="s">
        <v>51</v>
      </c>
      <c r="X1096" s="9" t="s">
        <v>52</v>
      </c>
      <c r="Y1096" s="9" t="s">
        <v>53</v>
      </c>
      <c r="Z1096" s="9" t="s">
        <v>54</v>
      </c>
      <c r="AA1096" s="9" t="s">
        <v>55</v>
      </c>
      <c r="AB1096" s="9" t="s">
        <v>5248</v>
      </c>
      <c r="AC1096" s="12">
        <v>80000</v>
      </c>
      <c r="AD1096" s="6"/>
      <c r="AE1096" s="10" t="str" cm="1">
        <f t="array" aca="1" ref="AE1096" ca="1">IFERROR(_xlfn.XLOOKUP(MID(CELL("filename",$A$1),FIND("]",CELL("filename",$A$1))+1,255)&amp;"|"&amp;$C1096,Fonte_OM_Objeto!$G:$G,Fonte_OM_Objeto!$J:$J),"")</f>
        <v/>
      </c>
      <c r="AF1096" s="10" t="str" cm="1">
        <f t="array" aca="1" ref="AF1096" ca="1">IFERROR(_xlfn.XLOOKUP(MID(CELL("filename",$A$1),FIND("]",CELL("filename",$A$1))+1,255)&amp;"|"&amp;$C1096,Fonte_OM_Objeto!$G:$G,Fonte_OM_Objeto!$K:$K),"")</f>
        <v/>
      </c>
    </row>
    <row r="1097" spans="1:32" s="1" customFormat="1" ht="19.7" customHeight="1" x14ac:dyDescent="0.2">
      <c r="A1097" s="9" t="s">
        <v>30</v>
      </c>
      <c r="B1097" s="9" t="s">
        <v>31</v>
      </c>
      <c r="C1097" s="9" t="s">
        <v>5361</v>
      </c>
      <c r="D1097" s="9" t="s">
        <v>33</v>
      </c>
      <c r="E1097" s="9"/>
      <c r="F1097" s="9" t="s">
        <v>925</v>
      </c>
      <c r="G1097" s="9" t="s">
        <v>926</v>
      </c>
      <c r="H1097" s="13" t="str">
        <f>IF($D1097="BANCADA ESTADUAL (RP 7)","BANCADA ESTADUAL",IF($D1097="RELATOR (RP 9)","COMISSÃO MISTA DO CONGRESSO",IFERROR(_xlfn.XLOOKUP($G1097,$AH:$AH,$AI:$AI),IFERROR(_xlfn.XLOOKUP($G1097,'2021'!$F:$F,'2021'!$G:$G),IFERROR(_xlfn.XLOOKUP($G1097,'2022'!$G:$G,'2022'!$H:$H),IFERROR(_xlfn.XLOOKUP($G1097,'2023'!$G:$G,'2023'!$H:$H),IFERROR(_xlfn.XLOOKUP($G1097,'2019'!$G:$G,'2019'!$H:$H),IFERROR(_xlfn.XLOOKUP($G1097,'2024'!$G:$G,'2024'!$H:$H),IFERROR(_xlfn.XLOOKUP($G1097,'2025'!$G:$G,'2025'!$H:$H),IFERROR(_xlfn.XLOOKUP($G1097,'2026'!$G:$G,'2026'!$H:$H),""))))))))))</f>
        <v>DEPUTADO FEDERAL</v>
      </c>
      <c r="I1097" s="9" t="s">
        <v>828</v>
      </c>
      <c r="J1097" s="9" t="s">
        <v>191</v>
      </c>
      <c r="K1097" s="9" t="s">
        <v>40</v>
      </c>
      <c r="L1097" s="9" t="s">
        <v>41</v>
      </c>
      <c r="M1097" s="9" t="s">
        <v>232</v>
      </c>
      <c r="N1097" s="9" t="s">
        <v>233</v>
      </c>
      <c r="O1097" s="9" t="s">
        <v>5013</v>
      </c>
      <c r="P1097" s="9" t="s">
        <v>45</v>
      </c>
      <c r="Q1097" s="9" t="s">
        <v>235</v>
      </c>
      <c r="R1097" s="9" t="s">
        <v>45</v>
      </c>
      <c r="S1097" s="9" t="s">
        <v>5277</v>
      </c>
      <c r="T1097" s="9" t="s">
        <v>928</v>
      </c>
      <c r="U1097" s="9" t="s">
        <v>828</v>
      </c>
      <c r="V1097" s="9" t="s">
        <v>5360</v>
      </c>
      <c r="W1097" s="9" t="s">
        <v>51</v>
      </c>
      <c r="X1097" s="9" t="s">
        <v>52</v>
      </c>
      <c r="Y1097" s="9" t="s">
        <v>2390</v>
      </c>
      <c r="Z1097" s="9" t="s">
        <v>54</v>
      </c>
      <c r="AA1097" s="9" t="s">
        <v>55</v>
      </c>
      <c r="AB1097" s="9" t="s">
        <v>5248</v>
      </c>
      <c r="AC1097" s="12">
        <v>0</v>
      </c>
      <c r="AD1097" s="6"/>
      <c r="AE1097" s="10" t="str" cm="1">
        <f t="array" aca="1" ref="AE1097" ca="1">IFERROR(_xlfn.XLOOKUP(MID(CELL("filename",$A$1),FIND("]",CELL("filename",$A$1))+1,255)&amp;"|"&amp;$C1097,Fonte_OM_Objeto!$G:$G,Fonte_OM_Objeto!$J:$J),"")</f>
        <v/>
      </c>
      <c r="AF1097" s="10" t="str" cm="1">
        <f t="array" aca="1" ref="AF1097" ca="1">IFERROR(_xlfn.XLOOKUP(MID(CELL("filename",$A$1),FIND("]",CELL("filename",$A$1))+1,255)&amp;"|"&amp;$C1097,Fonte_OM_Objeto!$G:$G,Fonte_OM_Objeto!$K:$K),"")</f>
        <v/>
      </c>
    </row>
    <row r="1098" spans="1:32" s="1" customFormat="1" ht="19.7" customHeight="1" x14ac:dyDescent="0.2">
      <c r="A1098" s="9" t="s">
        <v>30</v>
      </c>
      <c r="B1098" s="9" t="s">
        <v>31</v>
      </c>
      <c r="C1098" s="9" t="s">
        <v>5361</v>
      </c>
      <c r="D1098" s="9" t="s">
        <v>33</v>
      </c>
      <c r="E1098" s="9"/>
      <c r="F1098" s="9" t="s">
        <v>925</v>
      </c>
      <c r="G1098" s="9" t="s">
        <v>926</v>
      </c>
      <c r="H1098" s="13" t="str">
        <f>IF($D1098="BANCADA ESTADUAL (RP 7)","BANCADA ESTADUAL",IF($D1098="RELATOR (RP 9)","COMISSÃO MISTA DO CONGRESSO",IFERROR(_xlfn.XLOOKUP($G1098,$AH:$AH,$AI:$AI),IFERROR(_xlfn.XLOOKUP($G1098,'2021'!$F:$F,'2021'!$G:$G),IFERROR(_xlfn.XLOOKUP($G1098,'2022'!$G:$G,'2022'!$H:$H),IFERROR(_xlfn.XLOOKUP($G1098,'2023'!$G:$G,'2023'!$H:$H),IFERROR(_xlfn.XLOOKUP($G1098,'2019'!$G:$G,'2019'!$H:$H),IFERROR(_xlfn.XLOOKUP($G1098,'2024'!$G:$G,'2024'!$H:$H),IFERROR(_xlfn.XLOOKUP($G1098,'2025'!$G:$G,'2025'!$H:$H),IFERROR(_xlfn.XLOOKUP($G1098,'2026'!$G:$G,'2026'!$H:$H),""))))))))))</f>
        <v>DEPUTADO FEDERAL</v>
      </c>
      <c r="I1098" s="9" t="s">
        <v>828</v>
      </c>
      <c r="J1098" s="9" t="s">
        <v>191</v>
      </c>
      <c r="K1098" s="9" t="s">
        <v>40</v>
      </c>
      <c r="L1098" s="9" t="s">
        <v>41</v>
      </c>
      <c r="M1098" s="9" t="s">
        <v>232</v>
      </c>
      <c r="N1098" s="9" t="s">
        <v>233</v>
      </c>
      <c r="O1098" s="9" t="s">
        <v>5013</v>
      </c>
      <c r="P1098" s="9" t="s">
        <v>45</v>
      </c>
      <c r="Q1098" s="9" t="s">
        <v>235</v>
      </c>
      <c r="R1098" s="9" t="s">
        <v>45</v>
      </c>
      <c r="S1098" s="9" t="s">
        <v>5277</v>
      </c>
      <c r="T1098" s="9" t="s">
        <v>928</v>
      </c>
      <c r="U1098" s="9" t="s">
        <v>828</v>
      </c>
      <c r="V1098" s="9" t="s">
        <v>5360</v>
      </c>
      <c r="W1098" s="9" t="s">
        <v>51</v>
      </c>
      <c r="X1098" s="9" t="s">
        <v>52</v>
      </c>
      <c r="Y1098" s="9" t="s">
        <v>5282</v>
      </c>
      <c r="Z1098" s="9" t="s">
        <v>54</v>
      </c>
      <c r="AA1098" s="9" t="s">
        <v>55</v>
      </c>
      <c r="AB1098" s="9" t="s">
        <v>5248</v>
      </c>
      <c r="AC1098" s="12">
        <v>316800</v>
      </c>
      <c r="AD1098" s="6"/>
      <c r="AE1098" s="10" t="str" cm="1">
        <f t="array" aca="1" ref="AE1098" ca="1">IFERROR(_xlfn.XLOOKUP(MID(CELL("filename",$A$1),FIND("]",CELL("filename",$A$1))+1,255)&amp;"|"&amp;$C1098,Fonte_OM_Objeto!$G:$G,Fonte_OM_Objeto!$J:$J),"")</f>
        <v/>
      </c>
      <c r="AF1098" s="10" t="str" cm="1">
        <f t="array" aca="1" ref="AF1098" ca="1">IFERROR(_xlfn.XLOOKUP(MID(CELL("filename",$A$1),FIND("]",CELL("filename",$A$1))+1,255)&amp;"|"&amp;$C1098,Fonte_OM_Objeto!$G:$G,Fonte_OM_Objeto!$K:$K),"")</f>
        <v/>
      </c>
    </row>
    <row r="1099" spans="1:32" s="1" customFormat="1" ht="19.7" customHeight="1" x14ac:dyDescent="0.2">
      <c r="A1099" s="9" t="s">
        <v>30</v>
      </c>
      <c r="B1099" s="9" t="s">
        <v>31</v>
      </c>
      <c r="C1099" s="9" t="s">
        <v>5361</v>
      </c>
      <c r="D1099" s="9" t="s">
        <v>33</v>
      </c>
      <c r="E1099" s="9"/>
      <c r="F1099" s="9" t="s">
        <v>925</v>
      </c>
      <c r="G1099" s="9" t="s">
        <v>926</v>
      </c>
      <c r="H1099" s="13" t="str">
        <f>IF($D1099="BANCADA ESTADUAL (RP 7)","BANCADA ESTADUAL",IF($D1099="RELATOR (RP 9)","COMISSÃO MISTA DO CONGRESSO",IFERROR(_xlfn.XLOOKUP($G1099,$AH:$AH,$AI:$AI),IFERROR(_xlfn.XLOOKUP($G1099,'2021'!$F:$F,'2021'!$G:$G),IFERROR(_xlfn.XLOOKUP($G1099,'2022'!$G:$G,'2022'!$H:$H),IFERROR(_xlfn.XLOOKUP($G1099,'2023'!$G:$G,'2023'!$H:$H),IFERROR(_xlfn.XLOOKUP($G1099,'2019'!$G:$G,'2019'!$H:$H),IFERROR(_xlfn.XLOOKUP($G1099,'2024'!$G:$G,'2024'!$H:$H),IFERROR(_xlfn.XLOOKUP($G1099,'2025'!$G:$G,'2025'!$H:$H),IFERROR(_xlfn.XLOOKUP($G1099,'2026'!$G:$G,'2026'!$H:$H),""))))))))))</f>
        <v>DEPUTADO FEDERAL</v>
      </c>
      <c r="I1099" s="9" t="s">
        <v>828</v>
      </c>
      <c r="J1099" s="9" t="s">
        <v>191</v>
      </c>
      <c r="K1099" s="9" t="s">
        <v>40</v>
      </c>
      <c r="L1099" s="9" t="s">
        <v>41</v>
      </c>
      <c r="M1099" s="9" t="s">
        <v>232</v>
      </c>
      <c r="N1099" s="9" t="s">
        <v>233</v>
      </c>
      <c r="O1099" s="9" t="s">
        <v>5013</v>
      </c>
      <c r="P1099" s="9" t="s">
        <v>45</v>
      </c>
      <c r="Q1099" s="9" t="s">
        <v>235</v>
      </c>
      <c r="R1099" s="9" t="s">
        <v>45</v>
      </c>
      <c r="S1099" s="9" t="s">
        <v>5277</v>
      </c>
      <c r="T1099" s="9" t="s">
        <v>928</v>
      </c>
      <c r="U1099" s="9" t="s">
        <v>828</v>
      </c>
      <c r="V1099" s="9" t="s">
        <v>5360</v>
      </c>
      <c r="W1099" s="9" t="s">
        <v>51</v>
      </c>
      <c r="X1099" s="9" t="s">
        <v>52</v>
      </c>
      <c r="Y1099" s="9" t="s">
        <v>53</v>
      </c>
      <c r="Z1099" s="9" t="s">
        <v>54</v>
      </c>
      <c r="AA1099" s="9" t="s">
        <v>55</v>
      </c>
      <c r="AB1099" s="9" t="s">
        <v>5248</v>
      </c>
      <c r="AC1099" s="12">
        <v>13200</v>
      </c>
      <c r="AD1099" s="6"/>
      <c r="AE1099" s="10" t="str" cm="1">
        <f t="array" aca="1" ref="AE1099" ca="1">IFERROR(_xlfn.XLOOKUP(MID(CELL("filename",$A$1),FIND("]",CELL("filename",$A$1))+1,255)&amp;"|"&amp;$C1099,Fonte_OM_Objeto!$G:$G,Fonte_OM_Objeto!$J:$J),"")</f>
        <v/>
      </c>
      <c r="AF1099" s="10" t="str" cm="1">
        <f t="array" aca="1" ref="AF1099" ca="1">IFERROR(_xlfn.XLOOKUP(MID(CELL("filename",$A$1),FIND("]",CELL("filename",$A$1))+1,255)&amp;"|"&amp;$C1099,Fonte_OM_Objeto!$G:$G,Fonte_OM_Objeto!$K:$K),"")</f>
        <v/>
      </c>
    </row>
    <row r="1100" spans="1:32" s="1" customFormat="1" ht="19.7" customHeight="1" x14ac:dyDescent="0.2">
      <c r="A1100" s="9" t="s">
        <v>30</v>
      </c>
      <c r="B1100" s="9" t="s">
        <v>31</v>
      </c>
      <c r="C1100" s="9" t="s">
        <v>5359</v>
      </c>
      <c r="D1100" s="9" t="s">
        <v>33</v>
      </c>
      <c r="E1100" s="9"/>
      <c r="F1100" s="9" t="s">
        <v>925</v>
      </c>
      <c r="G1100" s="9" t="s">
        <v>926</v>
      </c>
      <c r="H1100" s="13" t="str">
        <f>IF($D1100="BANCADA ESTADUAL (RP 7)","BANCADA ESTADUAL",IF($D1100="RELATOR (RP 9)","COMISSÃO MISTA DO CONGRESSO",IFERROR(_xlfn.XLOOKUP($G1100,$AH:$AH,$AI:$AI),IFERROR(_xlfn.XLOOKUP($G1100,'2021'!$F:$F,'2021'!$G:$G),IFERROR(_xlfn.XLOOKUP($G1100,'2022'!$G:$G,'2022'!$H:$H),IFERROR(_xlfn.XLOOKUP($G1100,'2023'!$G:$G,'2023'!$H:$H),IFERROR(_xlfn.XLOOKUP($G1100,'2019'!$G:$G,'2019'!$H:$H),IFERROR(_xlfn.XLOOKUP($G1100,'2024'!$G:$G,'2024'!$H:$H),IFERROR(_xlfn.XLOOKUP($G1100,'2025'!$G:$G,'2025'!$H:$H),IFERROR(_xlfn.XLOOKUP($G1100,'2026'!$G:$G,'2026'!$H:$H),""))))))))))</f>
        <v>DEPUTADO FEDERAL</v>
      </c>
      <c r="I1100" s="9" t="s">
        <v>828</v>
      </c>
      <c r="J1100" s="9" t="s">
        <v>191</v>
      </c>
      <c r="K1100" s="9" t="s">
        <v>40</v>
      </c>
      <c r="L1100" s="9" t="s">
        <v>41</v>
      </c>
      <c r="M1100" s="9" t="s">
        <v>232</v>
      </c>
      <c r="N1100" s="9" t="s">
        <v>233</v>
      </c>
      <c r="O1100" s="9" t="s">
        <v>4333</v>
      </c>
      <c r="P1100" s="9" t="s">
        <v>45</v>
      </c>
      <c r="Q1100" s="9" t="s">
        <v>1646</v>
      </c>
      <c r="R1100" s="9" t="s">
        <v>2360</v>
      </c>
      <c r="S1100" s="9" t="s">
        <v>5231</v>
      </c>
      <c r="T1100" s="9" t="s">
        <v>75</v>
      </c>
      <c r="U1100" s="9" t="s">
        <v>76</v>
      </c>
      <c r="V1100" s="9" t="s">
        <v>75</v>
      </c>
      <c r="W1100" s="9" t="s">
        <v>51</v>
      </c>
      <c r="X1100" s="9" t="s">
        <v>102</v>
      </c>
      <c r="Y1100" s="9" t="s">
        <v>53</v>
      </c>
      <c r="Z1100" s="9" t="s">
        <v>5207</v>
      </c>
      <c r="AA1100" s="9" t="s">
        <v>55</v>
      </c>
      <c r="AB1100" s="9" t="s">
        <v>5248</v>
      </c>
      <c r="AC1100" s="12">
        <v>50000</v>
      </c>
      <c r="AD1100" s="6"/>
      <c r="AE1100" s="10" t="str" cm="1">
        <f t="array" aca="1" ref="AE1100" ca="1">IFERROR(_xlfn.XLOOKUP(MID(CELL("filename",$A$1),FIND("]",CELL("filename",$A$1))+1,255)&amp;"|"&amp;$C1100,Fonte_OM_Objeto!$G:$G,Fonte_OM_Objeto!$J:$J),"")</f>
        <v/>
      </c>
      <c r="AF1100" s="10" t="str" cm="1">
        <f t="array" aca="1" ref="AF1100" ca="1">IFERROR(_xlfn.XLOOKUP(MID(CELL("filename",$A$1),FIND("]",CELL("filename",$A$1))+1,255)&amp;"|"&amp;$C1100,Fonte_OM_Objeto!$G:$G,Fonte_OM_Objeto!$K:$K),"")</f>
        <v/>
      </c>
    </row>
    <row r="1101" spans="1:32" s="1" customFormat="1" ht="19.7" customHeight="1" x14ac:dyDescent="0.2">
      <c r="A1101" s="9" t="s">
        <v>30</v>
      </c>
      <c r="B1101" s="9" t="s">
        <v>31</v>
      </c>
      <c r="C1101" s="9" t="s">
        <v>5358</v>
      </c>
      <c r="D1101" s="9" t="s">
        <v>33</v>
      </c>
      <c r="E1101" s="9"/>
      <c r="F1101" s="9" t="s">
        <v>925</v>
      </c>
      <c r="G1101" s="9" t="s">
        <v>926</v>
      </c>
      <c r="H1101" s="13" t="str">
        <f>IF($D1101="BANCADA ESTADUAL (RP 7)","BANCADA ESTADUAL",IF($D1101="RELATOR (RP 9)","COMISSÃO MISTA DO CONGRESSO",IFERROR(_xlfn.XLOOKUP($G1101,$AH:$AH,$AI:$AI),IFERROR(_xlfn.XLOOKUP($G1101,'2021'!$F:$F,'2021'!$G:$G),IFERROR(_xlfn.XLOOKUP($G1101,'2022'!$G:$G,'2022'!$H:$H),IFERROR(_xlfn.XLOOKUP($G1101,'2023'!$G:$G,'2023'!$H:$H),IFERROR(_xlfn.XLOOKUP($G1101,'2019'!$G:$G,'2019'!$H:$H),IFERROR(_xlfn.XLOOKUP($G1101,'2024'!$G:$G,'2024'!$H:$H),IFERROR(_xlfn.XLOOKUP($G1101,'2025'!$G:$G,'2025'!$H:$H),IFERROR(_xlfn.XLOOKUP($G1101,'2026'!$G:$G,'2026'!$H:$H),""))))))))))</f>
        <v>DEPUTADO FEDERAL</v>
      </c>
      <c r="I1101" s="9" t="s">
        <v>828</v>
      </c>
      <c r="J1101" s="9" t="s">
        <v>191</v>
      </c>
      <c r="K1101" s="9" t="s">
        <v>40</v>
      </c>
      <c r="L1101" s="9" t="s">
        <v>41</v>
      </c>
      <c r="M1101" s="9" t="s">
        <v>232</v>
      </c>
      <c r="N1101" s="9" t="s">
        <v>233</v>
      </c>
      <c r="O1101" s="9" t="s">
        <v>4333</v>
      </c>
      <c r="P1101" s="9" t="s">
        <v>45</v>
      </c>
      <c r="Q1101" s="9" t="s">
        <v>1646</v>
      </c>
      <c r="R1101" s="9" t="s">
        <v>2360</v>
      </c>
      <c r="S1101" s="9" t="s">
        <v>5231</v>
      </c>
      <c r="T1101" s="9" t="s">
        <v>75</v>
      </c>
      <c r="U1101" s="9" t="s">
        <v>76</v>
      </c>
      <c r="V1101" s="9" t="s">
        <v>75</v>
      </c>
      <c r="W1101" s="9" t="s">
        <v>51</v>
      </c>
      <c r="X1101" s="9" t="s">
        <v>102</v>
      </c>
      <c r="Y1101" s="9" t="s">
        <v>53</v>
      </c>
      <c r="Z1101" s="9" t="s">
        <v>54</v>
      </c>
      <c r="AA1101" s="9" t="s">
        <v>55</v>
      </c>
      <c r="AB1101" s="9" t="s">
        <v>5248</v>
      </c>
      <c r="AC1101" s="12">
        <v>110000</v>
      </c>
      <c r="AD1101" s="6"/>
      <c r="AE1101" s="10" t="str" cm="1">
        <f t="array" aca="1" ref="AE1101" ca="1">IFERROR(_xlfn.XLOOKUP(MID(CELL("filename",$A$1),FIND("]",CELL("filename",$A$1))+1,255)&amp;"|"&amp;$C1101,Fonte_OM_Objeto!$G:$G,Fonte_OM_Objeto!$J:$J),"")</f>
        <v/>
      </c>
      <c r="AF1101" s="10" t="str" cm="1">
        <f t="array" aca="1" ref="AF1101" ca="1">IFERROR(_xlfn.XLOOKUP(MID(CELL("filename",$A$1),FIND("]",CELL("filename",$A$1))+1,255)&amp;"|"&amp;$C1101,Fonte_OM_Objeto!$G:$G,Fonte_OM_Objeto!$K:$K),"")</f>
        <v/>
      </c>
    </row>
    <row r="1102" spans="1:32" s="1" customFormat="1" ht="19.7" customHeight="1" x14ac:dyDescent="0.2">
      <c r="A1102" s="9" t="s">
        <v>30</v>
      </c>
      <c r="B1102" s="9" t="s">
        <v>31</v>
      </c>
      <c r="C1102" s="9" t="s">
        <v>5357</v>
      </c>
      <c r="D1102" s="9" t="s">
        <v>33</v>
      </c>
      <c r="E1102" s="9"/>
      <c r="F1102" s="9" t="s">
        <v>925</v>
      </c>
      <c r="G1102" s="9" t="s">
        <v>926</v>
      </c>
      <c r="H1102" s="13" t="str">
        <f>IF($D1102="BANCADA ESTADUAL (RP 7)","BANCADA ESTADUAL",IF($D1102="RELATOR (RP 9)","COMISSÃO MISTA DO CONGRESSO",IFERROR(_xlfn.XLOOKUP($G1102,$AH:$AH,$AI:$AI),IFERROR(_xlfn.XLOOKUP($G1102,'2021'!$F:$F,'2021'!$G:$G),IFERROR(_xlfn.XLOOKUP($G1102,'2022'!$G:$G,'2022'!$H:$H),IFERROR(_xlfn.XLOOKUP($G1102,'2023'!$G:$G,'2023'!$H:$H),IFERROR(_xlfn.XLOOKUP($G1102,'2019'!$G:$G,'2019'!$H:$H),IFERROR(_xlfn.XLOOKUP($G1102,'2024'!$G:$G,'2024'!$H:$H),IFERROR(_xlfn.XLOOKUP($G1102,'2025'!$G:$G,'2025'!$H:$H),IFERROR(_xlfn.XLOOKUP($G1102,'2026'!$G:$G,'2026'!$H:$H),""))))))))))</f>
        <v>DEPUTADO FEDERAL</v>
      </c>
      <c r="I1102" s="9" t="s">
        <v>828</v>
      </c>
      <c r="J1102" s="9" t="s">
        <v>191</v>
      </c>
      <c r="K1102" s="9" t="s">
        <v>40</v>
      </c>
      <c r="L1102" s="9" t="s">
        <v>41</v>
      </c>
      <c r="M1102" s="9" t="s">
        <v>232</v>
      </c>
      <c r="N1102" s="9" t="s">
        <v>233</v>
      </c>
      <c r="O1102" s="9" t="s">
        <v>4333</v>
      </c>
      <c r="P1102" s="9" t="s">
        <v>45</v>
      </c>
      <c r="Q1102" s="9" t="s">
        <v>1646</v>
      </c>
      <c r="R1102" s="9" t="s">
        <v>2360</v>
      </c>
      <c r="S1102" s="9" t="s">
        <v>5231</v>
      </c>
      <c r="T1102" s="9" t="s">
        <v>75</v>
      </c>
      <c r="U1102" s="9" t="s">
        <v>76</v>
      </c>
      <c r="V1102" s="9" t="s">
        <v>75</v>
      </c>
      <c r="W1102" s="9" t="s">
        <v>51</v>
      </c>
      <c r="X1102" s="9" t="s">
        <v>102</v>
      </c>
      <c r="Y1102" s="9" t="s">
        <v>53</v>
      </c>
      <c r="Z1102" s="9" t="s">
        <v>5207</v>
      </c>
      <c r="AA1102" s="9" t="s">
        <v>55</v>
      </c>
      <c r="AB1102" s="9" t="s">
        <v>5248</v>
      </c>
      <c r="AC1102" s="12">
        <v>190000</v>
      </c>
      <c r="AD1102" s="6"/>
      <c r="AE1102" s="10" t="str" cm="1">
        <f t="array" aca="1" ref="AE1102" ca="1">IFERROR(_xlfn.XLOOKUP(MID(CELL("filename",$A$1),FIND("]",CELL("filename",$A$1))+1,255)&amp;"|"&amp;$C1102,Fonte_OM_Objeto!$G:$G,Fonte_OM_Objeto!$J:$J),"")</f>
        <v/>
      </c>
      <c r="AF1102" s="10" t="str" cm="1">
        <f t="array" aca="1" ref="AF1102" ca="1">IFERROR(_xlfn.XLOOKUP(MID(CELL("filename",$A$1),FIND("]",CELL("filename",$A$1))+1,255)&amp;"|"&amp;$C1102,Fonte_OM_Objeto!$G:$G,Fonte_OM_Objeto!$K:$K),"")</f>
        <v/>
      </c>
    </row>
    <row r="1103" spans="1:32" s="1" customFormat="1" ht="19.7" customHeight="1" x14ac:dyDescent="0.2">
      <c r="A1103" s="9" t="s">
        <v>30</v>
      </c>
      <c r="B1103" s="9" t="s">
        <v>31</v>
      </c>
      <c r="C1103" s="9" t="s">
        <v>5356</v>
      </c>
      <c r="D1103" s="9" t="s">
        <v>33</v>
      </c>
      <c r="E1103" s="9"/>
      <c r="F1103" s="9" t="s">
        <v>925</v>
      </c>
      <c r="G1103" s="9" t="s">
        <v>926</v>
      </c>
      <c r="H1103" s="13" t="str">
        <f>IF($D1103="BANCADA ESTADUAL (RP 7)","BANCADA ESTADUAL",IF($D1103="RELATOR (RP 9)","COMISSÃO MISTA DO CONGRESSO",IFERROR(_xlfn.XLOOKUP($G1103,$AH:$AH,$AI:$AI),IFERROR(_xlfn.XLOOKUP($G1103,'2021'!$F:$F,'2021'!$G:$G),IFERROR(_xlfn.XLOOKUP($G1103,'2022'!$G:$G,'2022'!$H:$H),IFERROR(_xlfn.XLOOKUP($G1103,'2023'!$G:$G,'2023'!$H:$H),IFERROR(_xlfn.XLOOKUP($G1103,'2019'!$G:$G,'2019'!$H:$H),IFERROR(_xlfn.XLOOKUP($G1103,'2024'!$G:$G,'2024'!$H:$H),IFERROR(_xlfn.XLOOKUP($G1103,'2025'!$G:$G,'2025'!$H:$H),IFERROR(_xlfn.XLOOKUP($G1103,'2026'!$G:$G,'2026'!$H:$H),""))))))))))</f>
        <v>DEPUTADO FEDERAL</v>
      </c>
      <c r="I1103" s="9" t="s">
        <v>828</v>
      </c>
      <c r="J1103" s="9" t="s">
        <v>191</v>
      </c>
      <c r="K1103" s="9" t="s">
        <v>40</v>
      </c>
      <c r="L1103" s="9" t="s">
        <v>41</v>
      </c>
      <c r="M1103" s="9" t="s">
        <v>42</v>
      </c>
      <c r="N1103" s="9" t="s">
        <v>5257</v>
      </c>
      <c r="O1103" s="9" t="s">
        <v>2344</v>
      </c>
      <c r="P1103" s="9" t="s">
        <v>45</v>
      </c>
      <c r="Q1103" s="9" t="s">
        <v>84</v>
      </c>
      <c r="R1103" s="9" t="s">
        <v>45</v>
      </c>
      <c r="S1103" s="9" t="s">
        <v>5208</v>
      </c>
      <c r="T1103" s="9" t="s">
        <v>75</v>
      </c>
      <c r="U1103" s="9" t="s">
        <v>76</v>
      </c>
      <c r="V1103" s="9" t="s">
        <v>75</v>
      </c>
      <c r="W1103" s="9" t="s">
        <v>51</v>
      </c>
      <c r="X1103" s="9" t="s">
        <v>52</v>
      </c>
      <c r="Y1103" s="9" t="s">
        <v>53</v>
      </c>
      <c r="Z1103" s="9" t="s">
        <v>54</v>
      </c>
      <c r="AA1103" s="9" t="s">
        <v>55</v>
      </c>
      <c r="AB1103" s="9" t="s">
        <v>5248</v>
      </c>
      <c r="AC1103" s="12">
        <v>150000</v>
      </c>
      <c r="AD1103" s="6"/>
      <c r="AE1103" s="10" t="str" cm="1">
        <f t="array" aca="1" ref="AE1103" ca="1">IFERROR(_xlfn.XLOOKUP(MID(CELL("filename",$A$1),FIND("]",CELL("filename",$A$1))+1,255)&amp;"|"&amp;$C1103,Fonte_OM_Objeto!$G:$G,Fonte_OM_Objeto!$J:$J),"")</f>
        <v>1ª Brigada de Infantaria de Selva</v>
      </c>
      <c r="AF1103" s="10" t="str" cm="1">
        <f t="array" aca="1" ref="AF1103" ca="1">IFERROR(_xlfn.XLOOKUP(MID(CELL("filename",$A$1),FIND("]",CELL("filename",$A$1))+1,255)&amp;"|"&amp;$C1103,Fonte_OM_Objeto!$G:$G,Fonte_OM_Objeto!$K:$K),"")</f>
        <v>Aquisição de instrumentos musicais.</v>
      </c>
    </row>
    <row r="1104" spans="1:32" s="1" customFormat="1" ht="19.7" customHeight="1" x14ac:dyDescent="0.2">
      <c r="A1104" s="9" t="s">
        <v>30</v>
      </c>
      <c r="B1104" s="9" t="s">
        <v>31</v>
      </c>
      <c r="C1104" s="9" t="s">
        <v>5355</v>
      </c>
      <c r="D1104" s="9" t="s">
        <v>33</v>
      </c>
      <c r="E1104" s="9"/>
      <c r="F1104" s="9" t="s">
        <v>934</v>
      </c>
      <c r="G1104" s="9" t="s">
        <v>935</v>
      </c>
      <c r="H1104" s="13" t="str">
        <f>IF($D1104="BANCADA ESTADUAL (RP 7)","BANCADA ESTADUAL",IF($D1104="RELATOR (RP 9)","COMISSÃO MISTA DO CONGRESSO",IFERROR(_xlfn.XLOOKUP($G1104,$AH:$AH,$AI:$AI),IFERROR(_xlfn.XLOOKUP($G1104,'2021'!$F:$F,'2021'!$G:$G),IFERROR(_xlfn.XLOOKUP($G1104,'2022'!$G:$G,'2022'!$H:$H),IFERROR(_xlfn.XLOOKUP($G1104,'2023'!$G:$G,'2023'!$H:$H),IFERROR(_xlfn.XLOOKUP($G1104,'2019'!$G:$G,'2019'!$H:$H),IFERROR(_xlfn.XLOOKUP($G1104,'2024'!$G:$G,'2024'!$H:$H),IFERROR(_xlfn.XLOOKUP($G1104,'2025'!$G:$G,'2025'!$H:$H),IFERROR(_xlfn.XLOOKUP($G1104,'2026'!$G:$G,'2026'!$H:$H),""))))))))))</f>
        <v>DEPUTADO FEDERAL</v>
      </c>
      <c r="I1104" s="9" t="s">
        <v>96</v>
      </c>
      <c r="J1104" s="9" t="s">
        <v>39</v>
      </c>
      <c r="K1104" s="9" t="s">
        <v>40</v>
      </c>
      <c r="L1104" s="9" t="s">
        <v>41</v>
      </c>
      <c r="M1104" s="9" t="s">
        <v>408</v>
      </c>
      <c r="N1104" s="9" t="s">
        <v>409</v>
      </c>
      <c r="O1104" s="9" t="s">
        <v>2739</v>
      </c>
      <c r="P1104" s="9" t="s">
        <v>45</v>
      </c>
      <c r="Q1104" s="9" t="s">
        <v>411</v>
      </c>
      <c r="R1104" s="9" t="s">
        <v>2353</v>
      </c>
      <c r="S1104" s="9" t="s">
        <v>5211</v>
      </c>
      <c r="T1104" s="9" t="s">
        <v>75</v>
      </c>
      <c r="U1104" s="9" t="s">
        <v>76</v>
      </c>
      <c r="V1104" s="9" t="s">
        <v>75</v>
      </c>
      <c r="W1104" s="9" t="s">
        <v>51</v>
      </c>
      <c r="X1104" s="9" t="s">
        <v>102</v>
      </c>
      <c r="Y1104" s="9" t="s">
        <v>53</v>
      </c>
      <c r="Z1104" s="9" t="s">
        <v>5207</v>
      </c>
      <c r="AA1104" s="9" t="s">
        <v>55</v>
      </c>
      <c r="AB1104" s="9" t="s">
        <v>5248</v>
      </c>
      <c r="AC1104" s="12">
        <v>100000</v>
      </c>
      <c r="AD1104" s="6"/>
      <c r="AE1104" s="10" t="str" cm="1">
        <f t="array" aca="1" ref="AE1104" ca="1">IFERROR(_xlfn.XLOOKUP(MID(CELL("filename",$A$1),FIND("]",CELL("filename",$A$1))+1,255)&amp;"|"&amp;$C1104,Fonte_OM_Objeto!$G:$G,Fonte_OM_Objeto!$J:$J),"")</f>
        <v/>
      </c>
      <c r="AF1104" s="10" t="str" cm="1">
        <f t="array" aca="1" ref="AF1104" ca="1">IFERROR(_xlfn.XLOOKUP(MID(CELL("filename",$A$1),FIND("]",CELL("filename",$A$1))+1,255)&amp;"|"&amp;$C1104,Fonte_OM_Objeto!$G:$G,Fonte_OM_Objeto!$K:$K),"")</f>
        <v/>
      </c>
    </row>
    <row r="1105" spans="1:32" s="1" customFormat="1" ht="19.7" customHeight="1" x14ac:dyDescent="0.2">
      <c r="A1105" s="9" t="s">
        <v>30</v>
      </c>
      <c r="B1105" s="9" t="s">
        <v>31</v>
      </c>
      <c r="C1105" s="9" t="s">
        <v>5354</v>
      </c>
      <c r="D1105" s="9" t="s">
        <v>33</v>
      </c>
      <c r="E1105" s="9"/>
      <c r="F1105" s="9" t="s">
        <v>934</v>
      </c>
      <c r="G1105" s="9" t="s">
        <v>935</v>
      </c>
      <c r="H1105" s="13" t="str">
        <f>IF($D1105="BANCADA ESTADUAL (RP 7)","BANCADA ESTADUAL",IF($D1105="RELATOR (RP 9)","COMISSÃO MISTA DO CONGRESSO",IFERROR(_xlfn.XLOOKUP($G1105,$AH:$AH,$AI:$AI),IFERROR(_xlfn.XLOOKUP($G1105,'2021'!$F:$F,'2021'!$G:$G),IFERROR(_xlfn.XLOOKUP($G1105,'2022'!$G:$G,'2022'!$H:$H),IFERROR(_xlfn.XLOOKUP($G1105,'2023'!$G:$G,'2023'!$H:$H),IFERROR(_xlfn.XLOOKUP($G1105,'2019'!$G:$G,'2019'!$H:$H),IFERROR(_xlfn.XLOOKUP($G1105,'2024'!$G:$G,'2024'!$H:$H),IFERROR(_xlfn.XLOOKUP($G1105,'2025'!$G:$G,'2025'!$H:$H),IFERROR(_xlfn.XLOOKUP($G1105,'2026'!$G:$G,'2026'!$H:$H),""))))))))))</f>
        <v>DEPUTADO FEDERAL</v>
      </c>
      <c r="I1105" s="9" t="s">
        <v>96</v>
      </c>
      <c r="J1105" s="9" t="s">
        <v>39</v>
      </c>
      <c r="K1105" s="9" t="s">
        <v>40</v>
      </c>
      <c r="L1105" s="9" t="s">
        <v>41</v>
      </c>
      <c r="M1105" s="9" t="s">
        <v>97</v>
      </c>
      <c r="N1105" s="9" t="s">
        <v>5264</v>
      </c>
      <c r="O1105" s="9" t="s">
        <v>118</v>
      </c>
      <c r="P1105" s="9" t="s">
        <v>45</v>
      </c>
      <c r="Q1105" s="9" t="s">
        <v>46</v>
      </c>
      <c r="R1105" s="9" t="s">
        <v>47</v>
      </c>
      <c r="S1105" s="9" t="s">
        <v>5210</v>
      </c>
      <c r="T1105" s="9" t="s">
        <v>75</v>
      </c>
      <c r="U1105" s="9" t="s">
        <v>76</v>
      </c>
      <c r="V1105" s="9" t="s">
        <v>75</v>
      </c>
      <c r="W1105" s="9" t="s">
        <v>51</v>
      </c>
      <c r="X1105" s="9" t="s">
        <v>52</v>
      </c>
      <c r="Y1105" s="9" t="s">
        <v>53</v>
      </c>
      <c r="Z1105" s="9" t="s">
        <v>54</v>
      </c>
      <c r="AA1105" s="9" t="s">
        <v>55</v>
      </c>
      <c r="AB1105" s="9" t="s">
        <v>5248</v>
      </c>
      <c r="AC1105" s="12">
        <v>245000</v>
      </c>
      <c r="AD1105" s="6"/>
      <c r="AE1105" s="10" t="str" cm="1">
        <f t="array" aca="1" ref="AE1105" ca="1">IFERROR(_xlfn.XLOOKUP(MID(CELL("filename",$A$1),FIND("]",CELL("filename",$A$1))+1,255)&amp;"|"&amp;$C1105,Fonte_OM_Objeto!$G:$G,Fonte_OM_Objeto!$J:$J),"")</f>
        <v/>
      </c>
      <c r="AF1105" s="10" t="str" cm="1">
        <f t="array" aca="1" ref="AF1105" ca="1">IFERROR(_xlfn.XLOOKUP(MID(CELL("filename",$A$1),FIND("]",CELL("filename",$A$1))+1,255)&amp;"|"&amp;$C1105,Fonte_OM_Objeto!$G:$G,Fonte_OM_Objeto!$K:$K),"")</f>
        <v/>
      </c>
    </row>
    <row r="1106" spans="1:32" s="1" customFormat="1" ht="19.7" customHeight="1" x14ac:dyDescent="0.2">
      <c r="A1106" s="9" t="s">
        <v>30</v>
      </c>
      <c r="B1106" s="9" t="s">
        <v>31</v>
      </c>
      <c r="C1106" s="9" t="s">
        <v>4820</v>
      </c>
      <c r="D1106" s="9" t="s">
        <v>33</v>
      </c>
      <c r="E1106" s="9"/>
      <c r="F1106" s="9" t="s">
        <v>4816</v>
      </c>
      <c r="G1106" s="9" t="s">
        <v>4815</v>
      </c>
      <c r="H1106" s="13" t="str">
        <f>IF($D1106="BANCADA ESTADUAL (RP 7)","BANCADA ESTADUAL",IF($D1106="RELATOR (RP 9)","COMISSÃO MISTA DO CONGRESSO",IFERROR(_xlfn.XLOOKUP($G1106,$AH:$AH,$AI:$AI),IFERROR(_xlfn.XLOOKUP($G1106,'2021'!$F:$F,'2021'!$G:$G),IFERROR(_xlfn.XLOOKUP($G1106,'2022'!$G:$G,'2022'!$H:$H),IFERROR(_xlfn.XLOOKUP($G1106,'2023'!$G:$G,'2023'!$H:$H),IFERROR(_xlfn.XLOOKUP($G1106,'2019'!$G:$G,'2019'!$H:$H),IFERROR(_xlfn.XLOOKUP($G1106,'2024'!$G:$G,'2024'!$H:$H),IFERROR(_xlfn.XLOOKUP($G1106,'2025'!$G:$G,'2025'!$H:$H),IFERROR(_xlfn.XLOOKUP($G1106,'2026'!$G:$G,'2026'!$H:$H),""))))))))))</f>
        <v>DEPUTADO FEDERAL</v>
      </c>
      <c r="I1106" s="9" t="s">
        <v>611</v>
      </c>
      <c r="J1106" s="9" t="s">
        <v>160</v>
      </c>
      <c r="K1106" s="9" t="s">
        <v>40</v>
      </c>
      <c r="L1106" s="9" t="s">
        <v>41</v>
      </c>
      <c r="M1106" s="9" t="s">
        <v>232</v>
      </c>
      <c r="N1106" s="9" t="s">
        <v>233</v>
      </c>
      <c r="O1106" s="9" t="s">
        <v>4819</v>
      </c>
      <c r="P1106" s="9" t="s">
        <v>45</v>
      </c>
      <c r="Q1106" s="9" t="s">
        <v>235</v>
      </c>
      <c r="R1106" s="9" t="s">
        <v>45</v>
      </c>
      <c r="S1106" s="9" t="s">
        <v>5277</v>
      </c>
      <c r="T1106" s="9" t="s">
        <v>622</v>
      </c>
      <c r="U1106" s="9" t="s">
        <v>611</v>
      </c>
      <c r="V1106" s="9" t="s">
        <v>5279</v>
      </c>
      <c r="W1106" s="9" t="s">
        <v>51</v>
      </c>
      <c r="X1106" s="9" t="s">
        <v>52</v>
      </c>
      <c r="Y1106" s="9" t="s">
        <v>5282</v>
      </c>
      <c r="Z1106" s="9" t="s">
        <v>54</v>
      </c>
      <c r="AA1106" s="9" t="s">
        <v>55</v>
      </c>
      <c r="AB1106" s="9" t="s">
        <v>5248</v>
      </c>
      <c r="AC1106" s="12">
        <v>480000</v>
      </c>
      <c r="AD1106" s="6"/>
      <c r="AE1106" s="10" t="str" cm="1">
        <f t="array" aca="1" ref="AE1106" ca="1">IFERROR(_xlfn.XLOOKUP(MID(CELL("filename",$A$1),FIND("]",CELL("filename",$A$1))+1,255)&amp;"|"&amp;$C1106,Fonte_OM_Objeto!$G:$G,Fonte_OM_Objeto!$J:$J),"")</f>
        <v/>
      </c>
      <c r="AF1106" s="10" t="str" cm="1">
        <f t="array" aca="1" ref="AF1106" ca="1">IFERROR(_xlfn.XLOOKUP(MID(CELL("filename",$A$1),FIND("]",CELL("filename",$A$1))+1,255)&amp;"|"&amp;$C1106,Fonte_OM_Objeto!$G:$G,Fonte_OM_Objeto!$K:$K),"")</f>
        <v/>
      </c>
    </row>
    <row r="1107" spans="1:32" s="1" customFormat="1" ht="19.7" customHeight="1" x14ac:dyDescent="0.2">
      <c r="A1107" s="9" t="s">
        <v>30</v>
      </c>
      <c r="B1107" s="9" t="s">
        <v>31</v>
      </c>
      <c r="C1107" s="9" t="s">
        <v>4820</v>
      </c>
      <c r="D1107" s="9" t="s">
        <v>33</v>
      </c>
      <c r="E1107" s="9"/>
      <c r="F1107" s="9" t="s">
        <v>4816</v>
      </c>
      <c r="G1107" s="9" t="s">
        <v>4815</v>
      </c>
      <c r="H1107" s="13" t="str">
        <f>IF($D1107="BANCADA ESTADUAL (RP 7)","BANCADA ESTADUAL",IF($D1107="RELATOR (RP 9)","COMISSÃO MISTA DO CONGRESSO",IFERROR(_xlfn.XLOOKUP($G1107,$AH:$AH,$AI:$AI),IFERROR(_xlfn.XLOOKUP($G1107,'2021'!$F:$F,'2021'!$G:$G),IFERROR(_xlfn.XLOOKUP($G1107,'2022'!$G:$G,'2022'!$H:$H),IFERROR(_xlfn.XLOOKUP($G1107,'2023'!$G:$G,'2023'!$H:$H),IFERROR(_xlfn.XLOOKUP($G1107,'2019'!$G:$G,'2019'!$H:$H),IFERROR(_xlfn.XLOOKUP($G1107,'2024'!$G:$G,'2024'!$H:$H),IFERROR(_xlfn.XLOOKUP($G1107,'2025'!$G:$G,'2025'!$H:$H),IFERROR(_xlfn.XLOOKUP($G1107,'2026'!$G:$G,'2026'!$H:$H),""))))))))))</f>
        <v>DEPUTADO FEDERAL</v>
      </c>
      <c r="I1107" s="9" t="s">
        <v>611</v>
      </c>
      <c r="J1107" s="9" t="s">
        <v>160</v>
      </c>
      <c r="K1107" s="9" t="s">
        <v>40</v>
      </c>
      <c r="L1107" s="9" t="s">
        <v>41</v>
      </c>
      <c r="M1107" s="9" t="s">
        <v>232</v>
      </c>
      <c r="N1107" s="9" t="s">
        <v>233</v>
      </c>
      <c r="O1107" s="9" t="s">
        <v>4819</v>
      </c>
      <c r="P1107" s="9" t="s">
        <v>45</v>
      </c>
      <c r="Q1107" s="9" t="s">
        <v>235</v>
      </c>
      <c r="R1107" s="9" t="s">
        <v>45</v>
      </c>
      <c r="S1107" s="9" t="s">
        <v>5277</v>
      </c>
      <c r="T1107" s="9" t="s">
        <v>622</v>
      </c>
      <c r="U1107" s="9" t="s">
        <v>611</v>
      </c>
      <c r="V1107" s="9" t="s">
        <v>5279</v>
      </c>
      <c r="W1107" s="9" t="s">
        <v>51</v>
      </c>
      <c r="X1107" s="9" t="s">
        <v>52</v>
      </c>
      <c r="Y1107" s="9" t="s">
        <v>2366</v>
      </c>
      <c r="Z1107" s="9" t="s">
        <v>54</v>
      </c>
      <c r="AA1107" s="9" t="s">
        <v>55</v>
      </c>
      <c r="AB1107" s="9" t="s">
        <v>5248</v>
      </c>
      <c r="AC1107" s="12">
        <v>0</v>
      </c>
      <c r="AD1107" s="6"/>
      <c r="AE1107" s="10" t="str" cm="1">
        <f t="array" aca="1" ref="AE1107" ca="1">IFERROR(_xlfn.XLOOKUP(MID(CELL("filename",$A$1),FIND("]",CELL("filename",$A$1))+1,255)&amp;"|"&amp;$C1107,Fonte_OM_Objeto!$G:$G,Fonte_OM_Objeto!$J:$J),"")</f>
        <v/>
      </c>
      <c r="AF1107" s="10" t="str" cm="1">
        <f t="array" aca="1" ref="AF1107" ca="1">IFERROR(_xlfn.XLOOKUP(MID(CELL("filename",$A$1),FIND("]",CELL("filename",$A$1))+1,255)&amp;"|"&amp;$C1107,Fonte_OM_Objeto!$G:$G,Fonte_OM_Objeto!$K:$K),"")</f>
        <v/>
      </c>
    </row>
    <row r="1108" spans="1:32" s="1" customFormat="1" ht="19.7" customHeight="1" x14ac:dyDescent="0.2">
      <c r="A1108" s="9" t="s">
        <v>30</v>
      </c>
      <c r="B1108" s="9" t="s">
        <v>31</v>
      </c>
      <c r="C1108" s="9" t="s">
        <v>4820</v>
      </c>
      <c r="D1108" s="9" t="s">
        <v>33</v>
      </c>
      <c r="E1108" s="9"/>
      <c r="F1108" s="9" t="s">
        <v>4816</v>
      </c>
      <c r="G1108" s="9" t="s">
        <v>4815</v>
      </c>
      <c r="H1108" s="13" t="str">
        <f>IF($D1108="BANCADA ESTADUAL (RP 7)","BANCADA ESTADUAL",IF($D1108="RELATOR (RP 9)","COMISSÃO MISTA DO CONGRESSO",IFERROR(_xlfn.XLOOKUP($G1108,$AH:$AH,$AI:$AI),IFERROR(_xlfn.XLOOKUP($G1108,'2021'!$F:$F,'2021'!$G:$G),IFERROR(_xlfn.XLOOKUP($G1108,'2022'!$G:$G,'2022'!$H:$H),IFERROR(_xlfn.XLOOKUP($G1108,'2023'!$G:$G,'2023'!$H:$H),IFERROR(_xlfn.XLOOKUP($G1108,'2019'!$G:$G,'2019'!$H:$H),IFERROR(_xlfn.XLOOKUP($G1108,'2024'!$G:$G,'2024'!$H:$H),IFERROR(_xlfn.XLOOKUP($G1108,'2025'!$G:$G,'2025'!$H:$H),IFERROR(_xlfn.XLOOKUP($G1108,'2026'!$G:$G,'2026'!$H:$H),""))))))))))</f>
        <v>DEPUTADO FEDERAL</v>
      </c>
      <c r="I1108" s="9" t="s">
        <v>611</v>
      </c>
      <c r="J1108" s="9" t="s">
        <v>160</v>
      </c>
      <c r="K1108" s="9" t="s">
        <v>40</v>
      </c>
      <c r="L1108" s="9" t="s">
        <v>41</v>
      </c>
      <c r="M1108" s="9" t="s">
        <v>232</v>
      </c>
      <c r="N1108" s="9" t="s">
        <v>233</v>
      </c>
      <c r="O1108" s="9" t="s">
        <v>4819</v>
      </c>
      <c r="P1108" s="9" t="s">
        <v>45</v>
      </c>
      <c r="Q1108" s="9" t="s">
        <v>235</v>
      </c>
      <c r="R1108" s="9" t="s">
        <v>45</v>
      </c>
      <c r="S1108" s="9" t="s">
        <v>5277</v>
      </c>
      <c r="T1108" s="9" t="s">
        <v>622</v>
      </c>
      <c r="U1108" s="9" t="s">
        <v>611</v>
      </c>
      <c r="V1108" s="9" t="s">
        <v>5279</v>
      </c>
      <c r="W1108" s="9" t="s">
        <v>51</v>
      </c>
      <c r="X1108" s="9" t="s">
        <v>52</v>
      </c>
      <c r="Y1108" s="9" t="s">
        <v>5275</v>
      </c>
      <c r="Z1108" s="9" t="s">
        <v>54</v>
      </c>
      <c r="AA1108" s="9" t="s">
        <v>55</v>
      </c>
      <c r="AB1108" s="9" t="s">
        <v>5248</v>
      </c>
      <c r="AC1108" s="12">
        <v>4915418</v>
      </c>
      <c r="AD1108" s="6"/>
      <c r="AE1108" s="10" t="str" cm="1">
        <f t="array" aca="1" ref="AE1108" ca="1">IFERROR(_xlfn.XLOOKUP(MID(CELL("filename",$A$1),FIND("]",CELL("filename",$A$1))+1,255)&amp;"|"&amp;$C1108,Fonte_OM_Objeto!$G:$G,Fonte_OM_Objeto!$J:$J),"")</f>
        <v/>
      </c>
      <c r="AF1108" s="10" t="str" cm="1">
        <f t="array" aca="1" ref="AF1108" ca="1">IFERROR(_xlfn.XLOOKUP(MID(CELL("filename",$A$1),FIND("]",CELL("filename",$A$1))+1,255)&amp;"|"&amp;$C1108,Fonte_OM_Objeto!$G:$G,Fonte_OM_Objeto!$K:$K),"")</f>
        <v/>
      </c>
    </row>
    <row r="1109" spans="1:32" s="1" customFormat="1" ht="19.7" customHeight="1" x14ac:dyDescent="0.2">
      <c r="A1109" s="9" t="s">
        <v>30</v>
      </c>
      <c r="B1109" s="9" t="s">
        <v>31</v>
      </c>
      <c r="C1109" s="9" t="s">
        <v>4820</v>
      </c>
      <c r="D1109" s="9" t="s">
        <v>33</v>
      </c>
      <c r="E1109" s="9"/>
      <c r="F1109" s="9" t="s">
        <v>4816</v>
      </c>
      <c r="G1109" s="9" t="s">
        <v>4815</v>
      </c>
      <c r="H1109" s="13" t="str">
        <f>IF($D1109="BANCADA ESTADUAL (RP 7)","BANCADA ESTADUAL",IF($D1109="RELATOR (RP 9)","COMISSÃO MISTA DO CONGRESSO",IFERROR(_xlfn.XLOOKUP($G1109,$AH:$AH,$AI:$AI),IFERROR(_xlfn.XLOOKUP($G1109,'2021'!$F:$F,'2021'!$G:$G),IFERROR(_xlfn.XLOOKUP($G1109,'2022'!$G:$G,'2022'!$H:$H),IFERROR(_xlfn.XLOOKUP($G1109,'2023'!$G:$G,'2023'!$H:$H),IFERROR(_xlfn.XLOOKUP($G1109,'2019'!$G:$G,'2019'!$H:$H),IFERROR(_xlfn.XLOOKUP($G1109,'2024'!$G:$G,'2024'!$H:$H),IFERROR(_xlfn.XLOOKUP($G1109,'2025'!$G:$G,'2025'!$H:$H),IFERROR(_xlfn.XLOOKUP($G1109,'2026'!$G:$G,'2026'!$H:$H),""))))))))))</f>
        <v>DEPUTADO FEDERAL</v>
      </c>
      <c r="I1109" s="9" t="s">
        <v>611</v>
      </c>
      <c r="J1109" s="9" t="s">
        <v>160</v>
      </c>
      <c r="K1109" s="9" t="s">
        <v>40</v>
      </c>
      <c r="L1109" s="9" t="s">
        <v>41</v>
      </c>
      <c r="M1109" s="9" t="s">
        <v>232</v>
      </c>
      <c r="N1109" s="9" t="s">
        <v>233</v>
      </c>
      <c r="O1109" s="9" t="s">
        <v>4819</v>
      </c>
      <c r="P1109" s="9" t="s">
        <v>45</v>
      </c>
      <c r="Q1109" s="9" t="s">
        <v>235</v>
      </c>
      <c r="R1109" s="9" t="s">
        <v>45</v>
      </c>
      <c r="S1109" s="9" t="s">
        <v>5277</v>
      </c>
      <c r="T1109" s="9" t="s">
        <v>622</v>
      </c>
      <c r="U1109" s="9" t="s">
        <v>611</v>
      </c>
      <c r="V1109" s="9" t="s">
        <v>5279</v>
      </c>
      <c r="W1109" s="9" t="s">
        <v>51</v>
      </c>
      <c r="X1109" s="9" t="s">
        <v>52</v>
      </c>
      <c r="Y1109" s="9" t="s">
        <v>53</v>
      </c>
      <c r="Z1109" s="9" t="s">
        <v>54</v>
      </c>
      <c r="AA1109" s="9" t="s">
        <v>55</v>
      </c>
      <c r="AB1109" s="9" t="s">
        <v>5248</v>
      </c>
      <c r="AC1109" s="12">
        <v>224809</v>
      </c>
      <c r="AD1109" s="6"/>
      <c r="AE1109" s="10" t="str" cm="1">
        <f t="array" aca="1" ref="AE1109" ca="1">IFERROR(_xlfn.XLOOKUP(MID(CELL("filename",$A$1),FIND("]",CELL("filename",$A$1))+1,255)&amp;"|"&amp;$C1109,Fonte_OM_Objeto!$G:$G,Fonte_OM_Objeto!$J:$J),"")</f>
        <v/>
      </c>
      <c r="AF1109" s="10" t="str" cm="1">
        <f t="array" aca="1" ref="AF1109" ca="1">IFERROR(_xlfn.XLOOKUP(MID(CELL("filename",$A$1),FIND("]",CELL("filename",$A$1))+1,255)&amp;"|"&amp;$C1109,Fonte_OM_Objeto!$G:$G,Fonte_OM_Objeto!$K:$K),"")</f>
        <v/>
      </c>
    </row>
    <row r="1110" spans="1:32" s="1" customFormat="1" ht="19.7" customHeight="1" x14ac:dyDescent="0.2">
      <c r="A1110" s="9" t="s">
        <v>30</v>
      </c>
      <c r="B1110" s="9" t="s">
        <v>31</v>
      </c>
      <c r="C1110" s="9" t="s">
        <v>5353</v>
      </c>
      <c r="D1110" s="9" t="s">
        <v>33</v>
      </c>
      <c r="E1110" s="9"/>
      <c r="F1110" s="9" t="s">
        <v>4811</v>
      </c>
      <c r="G1110" s="9" t="s">
        <v>4810</v>
      </c>
      <c r="H1110" s="13" t="str">
        <f>IF($D1110="BANCADA ESTADUAL (RP 7)","BANCADA ESTADUAL",IF($D1110="RELATOR (RP 9)","COMISSÃO MISTA DO CONGRESSO",IFERROR(_xlfn.XLOOKUP($G1110,$AH:$AH,$AI:$AI),IFERROR(_xlfn.XLOOKUP($G1110,'2021'!$F:$F,'2021'!$G:$G),IFERROR(_xlfn.XLOOKUP($G1110,'2022'!$G:$G,'2022'!$H:$H),IFERROR(_xlfn.XLOOKUP($G1110,'2023'!$G:$G,'2023'!$H:$H),IFERROR(_xlfn.XLOOKUP($G1110,'2019'!$G:$G,'2019'!$H:$H),IFERROR(_xlfn.XLOOKUP($G1110,'2024'!$G:$G,'2024'!$H:$H),IFERROR(_xlfn.XLOOKUP($G1110,'2025'!$G:$G,'2025'!$H:$H),IFERROR(_xlfn.XLOOKUP($G1110,'2026'!$G:$G,'2026'!$H:$H),""))))))))))</f>
        <v>DEPUTADO FEDERAL</v>
      </c>
      <c r="I1110" s="9" t="s">
        <v>362</v>
      </c>
      <c r="J1110" s="9" t="s">
        <v>69</v>
      </c>
      <c r="K1110" s="9" t="s">
        <v>40</v>
      </c>
      <c r="L1110" s="9" t="s">
        <v>41</v>
      </c>
      <c r="M1110" s="9" t="s">
        <v>42</v>
      </c>
      <c r="N1110" s="9" t="s">
        <v>5257</v>
      </c>
      <c r="O1110" s="9" t="s">
        <v>5352</v>
      </c>
      <c r="P1110" s="9" t="s">
        <v>45</v>
      </c>
      <c r="Q1110" s="9" t="s">
        <v>84</v>
      </c>
      <c r="R1110" s="9" t="s">
        <v>45</v>
      </c>
      <c r="S1110" s="9" t="s">
        <v>5208</v>
      </c>
      <c r="T1110" s="9" t="s">
        <v>5351</v>
      </c>
      <c r="U1110" s="9" t="s">
        <v>362</v>
      </c>
      <c r="V1110" s="9" t="s">
        <v>5350</v>
      </c>
      <c r="W1110" s="9" t="s">
        <v>51</v>
      </c>
      <c r="X1110" s="9" t="s">
        <v>52</v>
      </c>
      <c r="Y1110" s="9" t="s">
        <v>53</v>
      </c>
      <c r="Z1110" s="9" t="s">
        <v>5207</v>
      </c>
      <c r="AA1110" s="9" t="s">
        <v>55</v>
      </c>
      <c r="AB1110" s="9" t="s">
        <v>5248</v>
      </c>
      <c r="AC1110" s="12">
        <v>100000</v>
      </c>
      <c r="AD1110" s="6"/>
      <c r="AE1110" s="10" t="str" cm="1">
        <f t="array" aca="1" ref="AE1110" ca="1">IFERROR(_xlfn.XLOOKUP(MID(CELL("filename",$A$1),FIND("]",CELL("filename",$A$1))+1,255)&amp;"|"&amp;$C1110,Fonte_OM_Objeto!$G:$G,Fonte_OM_Objeto!$J:$J),"")</f>
        <v>59º Batalhão de Infantaria Motorizado - Maceió - AL</v>
      </c>
      <c r="AF1110" s="10" t="str" cm="1">
        <f t="array" aca="1" ref="AF1110" ca="1">IFERROR(_xlfn.XLOOKUP(MID(CELL("filename",$A$1),FIND("]",CELL("filename",$A$1))+1,255)&amp;"|"&amp;$C1110,Fonte_OM_Objeto!$G:$G,Fonte_OM_Objeto!$K:$K),"")</f>
        <v>Aquisição de instrumentos musicais e mobiliário.</v>
      </c>
    </row>
    <row r="1111" spans="1:32" s="1" customFormat="1" ht="19.7" customHeight="1" x14ac:dyDescent="0.2">
      <c r="A1111" s="9" t="s">
        <v>30</v>
      </c>
      <c r="B1111" s="9" t="s">
        <v>31</v>
      </c>
      <c r="C1111" s="9" t="s">
        <v>5349</v>
      </c>
      <c r="D1111" s="9" t="s">
        <v>33</v>
      </c>
      <c r="E1111" s="9"/>
      <c r="F1111" s="9" t="s">
        <v>943</v>
      </c>
      <c r="G1111" s="9" t="s">
        <v>944</v>
      </c>
      <c r="H1111" s="13" t="str">
        <f>IF($D1111="BANCADA ESTADUAL (RP 7)","BANCADA ESTADUAL",IF($D1111="RELATOR (RP 9)","COMISSÃO MISTA DO CONGRESSO",IFERROR(_xlfn.XLOOKUP($G1111,$AH:$AH,$AI:$AI),IFERROR(_xlfn.XLOOKUP($G1111,'2021'!$F:$F,'2021'!$G:$G),IFERROR(_xlfn.XLOOKUP($G1111,'2022'!$G:$G,'2022'!$H:$H),IFERROR(_xlfn.XLOOKUP($G1111,'2023'!$G:$G,'2023'!$H:$H),IFERROR(_xlfn.XLOOKUP($G1111,'2019'!$G:$G,'2019'!$H:$H),IFERROR(_xlfn.XLOOKUP($G1111,'2024'!$G:$G,'2024'!$H:$H),IFERROR(_xlfn.XLOOKUP($G1111,'2025'!$G:$G,'2025'!$H:$H),IFERROR(_xlfn.XLOOKUP($G1111,'2026'!$G:$G,'2026'!$H:$H),""))))))))))</f>
        <v>DEPUTADO FEDERAL</v>
      </c>
      <c r="I1111" s="9" t="s">
        <v>340</v>
      </c>
      <c r="J1111" s="9" t="s">
        <v>160</v>
      </c>
      <c r="K1111" s="9" t="s">
        <v>40</v>
      </c>
      <c r="L1111" s="9" t="s">
        <v>41</v>
      </c>
      <c r="M1111" s="9" t="s">
        <v>59</v>
      </c>
      <c r="N1111" s="9" t="s">
        <v>5252</v>
      </c>
      <c r="O1111" s="9" t="s">
        <v>2347</v>
      </c>
      <c r="P1111" s="9" t="s">
        <v>45</v>
      </c>
      <c r="Q1111" s="9" t="s">
        <v>62</v>
      </c>
      <c r="R1111" s="9" t="s">
        <v>45</v>
      </c>
      <c r="S1111" s="9" t="s">
        <v>5218</v>
      </c>
      <c r="T1111" s="9" t="s">
        <v>75</v>
      </c>
      <c r="U1111" s="9" t="s">
        <v>76</v>
      </c>
      <c r="V1111" s="9" t="s">
        <v>75</v>
      </c>
      <c r="W1111" s="9" t="s">
        <v>51</v>
      </c>
      <c r="X1111" s="9" t="s">
        <v>52</v>
      </c>
      <c r="Y1111" s="9" t="s">
        <v>53</v>
      </c>
      <c r="Z1111" s="9" t="s">
        <v>5207</v>
      </c>
      <c r="AA1111" s="9" t="s">
        <v>55</v>
      </c>
      <c r="AB1111" s="9" t="s">
        <v>5248</v>
      </c>
      <c r="AC1111" s="12">
        <v>250000</v>
      </c>
      <c r="AD1111" s="6"/>
      <c r="AE1111" s="10" t="str" cm="1">
        <f t="array" aca="1" ref="AE1111" ca="1">IFERROR(_xlfn.XLOOKUP(MID(CELL("filename",$A$1),FIND("]",CELL("filename",$A$1))+1,255)&amp;"|"&amp;$C1111,Fonte_OM_Objeto!$G:$G,Fonte_OM_Objeto!$J:$J),"")</f>
        <v/>
      </c>
      <c r="AF1111" s="10" t="str" cm="1">
        <f t="array" aca="1" ref="AF1111" ca="1">IFERROR(_xlfn.XLOOKUP(MID(CELL("filename",$A$1),FIND("]",CELL("filename",$A$1))+1,255)&amp;"|"&amp;$C1111,Fonte_OM_Objeto!$G:$G,Fonte_OM_Objeto!$K:$K),"")</f>
        <v/>
      </c>
    </row>
    <row r="1112" spans="1:32" s="1" customFormat="1" ht="19.7" customHeight="1" x14ac:dyDescent="0.2">
      <c r="A1112" s="9" t="s">
        <v>30</v>
      </c>
      <c r="B1112" s="9" t="s">
        <v>31</v>
      </c>
      <c r="C1112" s="9" t="s">
        <v>5348</v>
      </c>
      <c r="D1112" s="9" t="s">
        <v>33</v>
      </c>
      <c r="E1112" s="9"/>
      <c r="F1112" s="9" t="s">
        <v>943</v>
      </c>
      <c r="G1112" s="9" t="s">
        <v>944</v>
      </c>
      <c r="H1112" s="13" t="str">
        <f>IF($D1112="BANCADA ESTADUAL (RP 7)","BANCADA ESTADUAL",IF($D1112="RELATOR (RP 9)","COMISSÃO MISTA DO CONGRESSO",IFERROR(_xlfn.XLOOKUP($G1112,$AH:$AH,$AI:$AI),IFERROR(_xlfn.XLOOKUP($G1112,'2021'!$F:$F,'2021'!$G:$G),IFERROR(_xlfn.XLOOKUP($G1112,'2022'!$G:$G,'2022'!$H:$H),IFERROR(_xlfn.XLOOKUP($G1112,'2023'!$G:$G,'2023'!$H:$H),IFERROR(_xlfn.XLOOKUP($G1112,'2019'!$G:$G,'2019'!$H:$H),IFERROR(_xlfn.XLOOKUP($G1112,'2024'!$G:$G,'2024'!$H:$H),IFERROR(_xlfn.XLOOKUP($G1112,'2025'!$G:$G,'2025'!$H:$H),IFERROR(_xlfn.XLOOKUP($G1112,'2026'!$G:$G,'2026'!$H:$H),""))))))))))</f>
        <v>DEPUTADO FEDERAL</v>
      </c>
      <c r="I1112" s="9" t="s">
        <v>340</v>
      </c>
      <c r="J1112" s="9" t="s">
        <v>160</v>
      </c>
      <c r="K1112" s="9" t="s">
        <v>40</v>
      </c>
      <c r="L1112" s="9" t="s">
        <v>41</v>
      </c>
      <c r="M1112" s="9" t="s">
        <v>97</v>
      </c>
      <c r="N1112" s="9" t="s">
        <v>5264</v>
      </c>
      <c r="O1112" s="9" t="s">
        <v>130</v>
      </c>
      <c r="P1112" s="9" t="s">
        <v>45</v>
      </c>
      <c r="Q1112" s="9" t="s">
        <v>109</v>
      </c>
      <c r="R1112" s="9" t="s">
        <v>47</v>
      </c>
      <c r="S1112" s="9" t="s">
        <v>5267</v>
      </c>
      <c r="T1112" s="9" t="s">
        <v>75</v>
      </c>
      <c r="U1112" s="9" t="s">
        <v>76</v>
      </c>
      <c r="V1112" s="9" t="s">
        <v>75</v>
      </c>
      <c r="W1112" s="9" t="s">
        <v>111</v>
      </c>
      <c r="X1112" s="9" t="s">
        <v>52</v>
      </c>
      <c r="Y1112" s="9" t="s">
        <v>53</v>
      </c>
      <c r="Z1112" s="9" t="s">
        <v>5207</v>
      </c>
      <c r="AA1112" s="9" t="s">
        <v>55</v>
      </c>
      <c r="AB1112" s="9" t="s">
        <v>5248</v>
      </c>
      <c r="AC1112" s="12">
        <v>100000</v>
      </c>
      <c r="AD1112" s="6"/>
      <c r="AE1112" s="10" t="str" cm="1">
        <f t="array" aca="1" ref="AE1112" ca="1">IFERROR(_xlfn.XLOOKUP(MID(CELL("filename",$A$1),FIND("]",CELL("filename",$A$1))+1,255)&amp;"|"&amp;$C1112,Fonte_OM_Objeto!$G:$G,Fonte_OM_Objeto!$J:$J),"")</f>
        <v/>
      </c>
      <c r="AF1112" s="10" t="str" cm="1">
        <f t="array" aca="1" ref="AF1112" ca="1">IFERROR(_xlfn.XLOOKUP(MID(CELL("filename",$A$1),FIND("]",CELL("filename",$A$1))+1,255)&amp;"|"&amp;$C1112,Fonte_OM_Objeto!$G:$G,Fonte_OM_Objeto!$K:$K),"")</f>
        <v/>
      </c>
    </row>
    <row r="1113" spans="1:32" s="1" customFormat="1" ht="19.7" customHeight="1" x14ac:dyDescent="0.2">
      <c r="A1113" s="9" t="s">
        <v>30</v>
      </c>
      <c r="B1113" s="9" t="s">
        <v>31</v>
      </c>
      <c r="C1113" s="9" t="s">
        <v>5347</v>
      </c>
      <c r="D1113" s="9" t="s">
        <v>33</v>
      </c>
      <c r="E1113" s="9"/>
      <c r="F1113" s="9" t="s">
        <v>3648</v>
      </c>
      <c r="G1113" s="9" t="s">
        <v>3647</v>
      </c>
      <c r="H1113" s="13" t="str">
        <f>IF($D1113="BANCADA ESTADUAL (RP 7)","BANCADA ESTADUAL",IF($D1113="RELATOR (RP 9)","COMISSÃO MISTA DO CONGRESSO",IFERROR(_xlfn.XLOOKUP($G1113,$AH:$AH,$AI:$AI),IFERROR(_xlfn.XLOOKUP($G1113,'2021'!$F:$F,'2021'!$G:$G),IFERROR(_xlfn.XLOOKUP($G1113,'2022'!$G:$G,'2022'!$H:$H),IFERROR(_xlfn.XLOOKUP($G1113,'2023'!$G:$G,'2023'!$H:$H),IFERROR(_xlfn.XLOOKUP($G1113,'2019'!$G:$G,'2019'!$H:$H),IFERROR(_xlfn.XLOOKUP($G1113,'2024'!$G:$G,'2024'!$H:$H),IFERROR(_xlfn.XLOOKUP($G1113,'2025'!$G:$G,'2025'!$H:$H),IFERROR(_xlfn.XLOOKUP($G1113,'2026'!$G:$G,'2026'!$H:$H),""))))))))))</f>
        <v>SENADOR</v>
      </c>
      <c r="I1113" s="9" t="s">
        <v>1079</v>
      </c>
      <c r="J1113" s="9" t="s">
        <v>39</v>
      </c>
      <c r="K1113" s="9" t="s">
        <v>40</v>
      </c>
      <c r="L1113" s="9" t="s">
        <v>41</v>
      </c>
      <c r="M1113" s="9" t="s">
        <v>232</v>
      </c>
      <c r="N1113" s="9" t="s">
        <v>233</v>
      </c>
      <c r="O1113" s="9" t="s">
        <v>5346</v>
      </c>
      <c r="P1113" s="9" t="s">
        <v>45</v>
      </c>
      <c r="Q1113" s="9" t="s">
        <v>235</v>
      </c>
      <c r="R1113" s="9" t="s">
        <v>45</v>
      </c>
      <c r="S1113" s="9" t="s">
        <v>5277</v>
      </c>
      <c r="T1113" s="9" t="s">
        <v>3417</v>
      </c>
      <c r="U1113" s="9" t="s">
        <v>1079</v>
      </c>
      <c r="V1113" s="9" t="s">
        <v>5345</v>
      </c>
      <c r="W1113" s="9" t="s">
        <v>51</v>
      </c>
      <c r="X1113" s="9" t="s">
        <v>52</v>
      </c>
      <c r="Y1113" s="9" t="s">
        <v>2366</v>
      </c>
      <c r="Z1113" s="9" t="s">
        <v>54</v>
      </c>
      <c r="AA1113" s="9" t="s">
        <v>55</v>
      </c>
      <c r="AB1113" s="9" t="s">
        <v>5248</v>
      </c>
      <c r="AC1113" s="12">
        <v>0</v>
      </c>
      <c r="AD1113" s="6"/>
      <c r="AE1113" s="10" t="str" cm="1">
        <f t="array" aca="1" ref="AE1113" ca="1">IFERROR(_xlfn.XLOOKUP(MID(CELL("filename",$A$1),FIND("]",CELL("filename",$A$1))+1,255)&amp;"|"&amp;$C1113,Fonte_OM_Objeto!$G:$G,Fonte_OM_Objeto!$J:$J),"")</f>
        <v/>
      </c>
      <c r="AF1113" s="10" t="str" cm="1">
        <f t="array" aca="1" ref="AF1113" ca="1">IFERROR(_xlfn.XLOOKUP(MID(CELL("filename",$A$1),FIND("]",CELL("filename",$A$1))+1,255)&amp;"|"&amp;$C1113,Fonte_OM_Objeto!$G:$G,Fonte_OM_Objeto!$K:$K),"")</f>
        <v/>
      </c>
    </row>
    <row r="1114" spans="1:32" s="1" customFormat="1" ht="19.7" customHeight="1" x14ac:dyDescent="0.2">
      <c r="A1114" s="9" t="s">
        <v>30</v>
      </c>
      <c r="B1114" s="9" t="s">
        <v>31</v>
      </c>
      <c r="C1114" s="9" t="s">
        <v>5347</v>
      </c>
      <c r="D1114" s="9" t="s">
        <v>33</v>
      </c>
      <c r="E1114" s="9"/>
      <c r="F1114" s="9" t="s">
        <v>3648</v>
      </c>
      <c r="G1114" s="9" t="s">
        <v>3647</v>
      </c>
      <c r="H1114" s="13" t="str">
        <f>IF($D1114="BANCADA ESTADUAL (RP 7)","BANCADA ESTADUAL",IF($D1114="RELATOR (RP 9)","COMISSÃO MISTA DO CONGRESSO",IFERROR(_xlfn.XLOOKUP($G1114,$AH:$AH,$AI:$AI),IFERROR(_xlfn.XLOOKUP($G1114,'2021'!$F:$F,'2021'!$G:$G),IFERROR(_xlfn.XLOOKUP($G1114,'2022'!$G:$G,'2022'!$H:$H),IFERROR(_xlfn.XLOOKUP($G1114,'2023'!$G:$G,'2023'!$H:$H),IFERROR(_xlfn.XLOOKUP($G1114,'2019'!$G:$G,'2019'!$H:$H),IFERROR(_xlfn.XLOOKUP($G1114,'2024'!$G:$G,'2024'!$H:$H),IFERROR(_xlfn.XLOOKUP($G1114,'2025'!$G:$G,'2025'!$H:$H),IFERROR(_xlfn.XLOOKUP($G1114,'2026'!$G:$G,'2026'!$H:$H),""))))))))))</f>
        <v>SENADOR</v>
      </c>
      <c r="I1114" s="9" t="s">
        <v>1079</v>
      </c>
      <c r="J1114" s="9" t="s">
        <v>39</v>
      </c>
      <c r="K1114" s="9" t="s">
        <v>40</v>
      </c>
      <c r="L1114" s="9" t="s">
        <v>41</v>
      </c>
      <c r="M1114" s="9" t="s">
        <v>232</v>
      </c>
      <c r="N1114" s="9" t="s">
        <v>233</v>
      </c>
      <c r="O1114" s="9" t="s">
        <v>5346</v>
      </c>
      <c r="P1114" s="9" t="s">
        <v>45</v>
      </c>
      <c r="Q1114" s="9" t="s">
        <v>235</v>
      </c>
      <c r="R1114" s="9" t="s">
        <v>45</v>
      </c>
      <c r="S1114" s="9" t="s">
        <v>5277</v>
      </c>
      <c r="T1114" s="9" t="s">
        <v>3417</v>
      </c>
      <c r="U1114" s="9" t="s">
        <v>1079</v>
      </c>
      <c r="V1114" s="9" t="s">
        <v>5345</v>
      </c>
      <c r="W1114" s="9" t="s">
        <v>51</v>
      </c>
      <c r="X1114" s="9" t="s">
        <v>52</v>
      </c>
      <c r="Y1114" s="9" t="s">
        <v>5275</v>
      </c>
      <c r="Z1114" s="9" t="s">
        <v>54</v>
      </c>
      <c r="AA1114" s="9" t="s">
        <v>55</v>
      </c>
      <c r="AB1114" s="9" t="s">
        <v>5248</v>
      </c>
      <c r="AC1114" s="12">
        <v>480000</v>
      </c>
      <c r="AD1114" s="6"/>
      <c r="AE1114" s="10" t="str" cm="1">
        <f t="array" aca="1" ref="AE1114" ca="1">IFERROR(_xlfn.XLOOKUP(MID(CELL("filename",$A$1),FIND("]",CELL("filename",$A$1))+1,255)&amp;"|"&amp;$C1114,Fonte_OM_Objeto!$G:$G,Fonte_OM_Objeto!$J:$J),"")</f>
        <v/>
      </c>
      <c r="AF1114" s="10" t="str" cm="1">
        <f t="array" aca="1" ref="AF1114" ca="1">IFERROR(_xlfn.XLOOKUP(MID(CELL("filename",$A$1),FIND("]",CELL("filename",$A$1))+1,255)&amp;"|"&amp;$C1114,Fonte_OM_Objeto!$G:$G,Fonte_OM_Objeto!$K:$K),"")</f>
        <v/>
      </c>
    </row>
    <row r="1115" spans="1:32" s="1" customFormat="1" ht="19.7" customHeight="1" x14ac:dyDescent="0.2">
      <c r="A1115" s="9" t="s">
        <v>30</v>
      </c>
      <c r="B1115" s="9" t="s">
        <v>31</v>
      </c>
      <c r="C1115" s="9" t="s">
        <v>5347</v>
      </c>
      <c r="D1115" s="9" t="s">
        <v>33</v>
      </c>
      <c r="E1115" s="9"/>
      <c r="F1115" s="9" t="s">
        <v>3648</v>
      </c>
      <c r="G1115" s="9" t="s">
        <v>3647</v>
      </c>
      <c r="H1115" s="13" t="str">
        <f>IF($D1115="BANCADA ESTADUAL (RP 7)","BANCADA ESTADUAL",IF($D1115="RELATOR (RP 9)","COMISSÃO MISTA DO CONGRESSO",IFERROR(_xlfn.XLOOKUP($G1115,$AH:$AH,$AI:$AI),IFERROR(_xlfn.XLOOKUP($G1115,'2021'!$F:$F,'2021'!$G:$G),IFERROR(_xlfn.XLOOKUP($G1115,'2022'!$G:$G,'2022'!$H:$H),IFERROR(_xlfn.XLOOKUP($G1115,'2023'!$G:$G,'2023'!$H:$H),IFERROR(_xlfn.XLOOKUP($G1115,'2019'!$G:$G,'2019'!$H:$H),IFERROR(_xlfn.XLOOKUP($G1115,'2024'!$G:$G,'2024'!$H:$H),IFERROR(_xlfn.XLOOKUP($G1115,'2025'!$G:$G,'2025'!$H:$H),IFERROR(_xlfn.XLOOKUP($G1115,'2026'!$G:$G,'2026'!$H:$H),""))))))))))</f>
        <v>SENADOR</v>
      </c>
      <c r="I1115" s="9" t="s">
        <v>1079</v>
      </c>
      <c r="J1115" s="9" t="s">
        <v>39</v>
      </c>
      <c r="K1115" s="9" t="s">
        <v>40</v>
      </c>
      <c r="L1115" s="9" t="s">
        <v>41</v>
      </c>
      <c r="M1115" s="9" t="s">
        <v>232</v>
      </c>
      <c r="N1115" s="9" t="s">
        <v>233</v>
      </c>
      <c r="O1115" s="9" t="s">
        <v>5346</v>
      </c>
      <c r="P1115" s="9" t="s">
        <v>45</v>
      </c>
      <c r="Q1115" s="9" t="s">
        <v>235</v>
      </c>
      <c r="R1115" s="9" t="s">
        <v>45</v>
      </c>
      <c r="S1115" s="9" t="s">
        <v>5277</v>
      </c>
      <c r="T1115" s="9" t="s">
        <v>3417</v>
      </c>
      <c r="U1115" s="9" t="s">
        <v>1079</v>
      </c>
      <c r="V1115" s="9" t="s">
        <v>5345</v>
      </c>
      <c r="W1115" s="9" t="s">
        <v>51</v>
      </c>
      <c r="X1115" s="9" t="s">
        <v>52</v>
      </c>
      <c r="Y1115" s="9" t="s">
        <v>53</v>
      </c>
      <c r="Z1115" s="9" t="s">
        <v>54</v>
      </c>
      <c r="AA1115" s="9" t="s">
        <v>55</v>
      </c>
      <c r="AB1115" s="9" t="s">
        <v>5248</v>
      </c>
      <c r="AC1115" s="12">
        <v>20000</v>
      </c>
      <c r="AD1115" s="6"/>
      <c r="AE1115" s="10" t="str" cm="1">
        <f t="array" aca="1" ref="AE1115" ca="1">IFERROR(_xlfn.XLOOKUP(MID(CELL("filename",$A$1),FIND("]",CELL("filename",$A$1))+1,255)&amp;"|"&amp;$C1115,Fonte_OM_Objeto!$G:$G,Fonte_OM_Objeto!$J:$J),"")</f>
        <v/>
      </c>
      <c r="AF1115" s="10" t="str" cm="1">
        <f t="array" aca="1" ref="AF1115" ca="1">IFERROR(_xlfn.XLOOKUP(MID(CELL("filename",$A$1),FIND("]",CELL("filename",$A$1))+1,255)&amp;"|"&amp;$C1115,Fonte_OM_Objeto!$G:$G,Fonte_OM_Objeto!$K:$K),"")</f>
        <v/>
      </c>
    </row>
    <row r="1116" spans="1:32" s="1" customFormat="1" ht="19.7" customHeight="1" x14ac:dyDescent="0.2">
      <c r="A1116" s="9" t="s">
        <v>30</v>
      </c>
      <c r="B1116" s="9" t="s">
        <v>31</v>
      </c>
      <c r="C1116" s="9" t="s">
        <v>5344</v>
      </c>
      <c r="D1116" s="9" t="s">
        <v>33</v>
      </c>
      <c r="E1116" s="9"/>
      <c r="F1116" s="9" t="s">
        <v>4801</v>
      </c>
      <c r="G1116" s="9" t="s">
        <v>4800</v>
      </c>
      <c r="H1116" s="13" t="str">
        <f>IF($D1116="BANCADA ESTADUAL (RP 7)","BANCADA ESTADUAL",IF($D1116="RELATOR (RP 9)","COMISSÃO MISTA DO CONGRESSO",IFERROR(_xlfn.XLOOKUP($G1116,$AH:$AH,$AI:$AI),IFERROR(_xlfn.XLOOKUP($G1116,'2021'!$F:$F,'2021'!$G:$G),IFERROR(_xlfn.XLOOKUP($G1116,'2022'!$G:$G,'2022'!$H:$H),IFERROR(_xlfn.XLOOKUP($G1116,'2023'!$G:$G,'2023'!$H:$H),IFERROR(_xlfn.XLOOKUP($G1116,'2019'!$G:$G,'2019'!$H:$H),IFERROR(_xlfn.XLOOKUP($G1116,'2024'!$G:$G,'2024'!$H:$H),IFERROR(_xlfn.XLOOKUP($G1116,'2025'!$G:$G,'2025'!$H:$H),IFERROR(_xlfn.XLOOKUP($G1116,'2026'!$G:$G,'2026'!$H:$H),""))))))))))</f>
        <v>DEPUTADO FEDERAL</v>
      </c>
      <c r="I1116" s="9" t="s">
        <v>172</v>
      </c>
      <c r="J1116" s="9" t="s">
        <v>477</v>
      </c>
      <c r="K1116" s="9" t="s">
        <v>40</v>
      </c>
      <c r="L1116" s="9" t="s">
        <v>41</v>
      </c>
      <c r="M1116" s="9" t="s">
        <v>42</v>
      </c>
      <c r="N1116" s="9" t="s">
        <v>5257</v>
      </c>
      <c r="O1116" s="9" t="s">
        <v>2344</v>
      </c>
      <c r="P1116" s="9" t="s">
        <v>45</v>
      </c>
      <c r="Q1116" s="9" t="s">
        <v>84</v>
      </c>
      <c r="R1116" s="9" t="s">
        <v>45</v>
      </c>
      <c r="S1116" s="9" t="s">
        <v>5208</v>
      </c>
      <c r="T1116" s="9" t="s">
        <v>75</v>
      </c>
      <c r="U1116" s="9" t="s">
        <v>76</v>
      </c>
      <c r="V1116" s="9" t="s">
        <v>75</v>
      </c>
      <c r="W1116" s="9" t="s">
        <v>51</v>
      </c>
      <c r="X1116" s="9" t="s">
        <v>52</v>
      </c>
      <c r="Y1116" s="9" t="s">
        <v>53</v>
      </c>
      <c r="Z1116" s="9" t="s">
        <v>5207</v>
      </c>
      <c r="AA1116" s="9" t="s">
        <v>55</v>
      </c>
      <c r="AB1116" s="9" t="s">
        <v>5248</v>
      </c>
      <c r="AC1116" s="12">
        <v>200000</v>
      </c>
      <c r="AD1116" s="6"/>
      <c r="AE1116" s="10" t="str" cm="1">
        <f t="array" aca="1" ref="AE1116" ca="1">IFERROR(_xlfn.XLOOKUP(MID(CELL("filename",$A$1),FIND("]",CELL("filename",$A$1))+1,255)&amp;"|"&amp;$C1116,Fonte_OM_Objeto!$G:$G,Fonte_OM_Objeto!$J:$J),"")</f>
        <v>8º BEC</v>
      </c>
      <c r="AF1116" s="10" t="str" cm="1">
        <f t="array" aca="1" ref="AF1116" ca="1">IFERROR(_xlfn.XLOOKUP(MID(CELL("filename",$A$1),FIND("]",CELL("filename",$A$1))+1,255)&amp;"|"&amp;$C1116,Fonte_OM_Objeto!$G:$G,Fonte_OM_Objeto!$K:$K),"")</f>
        <v>AQUISIÇÃO DE VEICULO TIPO MICRO ÔNIBUS.</v>
      </c>
    </row>
    <row r="1117" spans="1:32" s="1" customFormat="1" ht="19.7" customHeight="1" x14ac:dyDescent="0.2">
      <c r="A1117" s="9" t="s">
        <v>30</v>
      </c>
      <c r="B1117" s="9" t="s">
        <v>31</v>
      </c>
      <c r="C1117" s="9" t="s">
        <v>5344</v>
      </c>
      <c r="D1117" s="9" t="s">
        <v>33</v>
      </c>
      <c r="E1117" s="9"/>
      <c r="F1117" s="9" t="s">
        <v>4801</v>
      </c>
      <c r="G1117" s="9" t="s">
        <v>4800</v>
      </c>
      <c r="H1117" s="13" t="str">
        <f>IF($D1117="BANCADA ESTADUAL (RP 7)","BANCADA ESTADUAL",IF($D1117="RELATOR (RP 9)","COMISSÃO MISTA DO CONGRESSO",IFERROR(_xlfn.XLOOKUP($G1117,$AH:$AH,$AI:$AI),IFERROR(_xlfn.XLOOKUP($G1117,'2021'!$F:$F,'2021'!$G:$G),IFERROR(_xlfn.XLOOKUP($G1117,'2022'!$G:$G,'2022'!$H:$H),IFERROR(_xlfn.XLOOKUP($G1117,'2023'!$G:$G,'2023'!$H:$H),IFERROR(_xlfn.XLOOKUP($G1117,'2019'!$G:$G,'2019'!$H:$H),IFERROR(_xlfn.XLOOKUP($G1117,'2024'!$G:$G,'2024'!$H:$H),IFERROR(_xlfn.XLOOKUP($G1117,'2025'!$G:$G,'2025'!$H:$H),IFERROR(_xlfn.XLOOKUP($G1117,'2026'!$G:$G,'2026'!$H:$H),""))))))))))</f>
        <v>DEPUTADO FEDERAL</v>
      </c>
      <c r="I1117" s="9" t="s">
        <v>172</v>
      </c>
      <c r="J1117" s="9" t="s">
        <v>477</v>
      </c>
      <c r="K1117" s="9" t="s">
        <v>40</v>
      </c>
      <c r="L1117" s="9" t="s">
        <v>41</v>
      </c>
      <c r="M1117" s="9" t="s">
        <v>42</v>
      </c>
      <c r="N1117" s="9" t="s">
        <v>5257</v>
      </c>
      <c r="O1117" s="9" t="s">
        <v>2344</v>
      </c>
      <c r="P1117" s="9" t="s">
        <v>45</v>
      </c>
      <c r="Q1117" s="9" t="s">
        <v>84</v>
      </c>
      <c r="R1117" s="9" t="s">
        <v>45</v>
      </c>
      <c r="S1117" s="9" t="s">
        <v>5208</v>
      </c>
      <c r="T1117" s="9" t="s">
        <v>75</v>
      </c>
      <c r="U1117" s="9" t="s">
        <v>76</v>
      </c>
      <c r="V1117" s="9" t="s">
        <v>75</v>
      </c>
      <c r="W1117" s="9" t="s">
        <v>51</v>
      </c>
      <c r="X1117" s="9" t="s">
        <v>52</v>
      </c>
      <c r="Y1117" s="9" t="s">
        <v>207</v>
      </c>
      <c r="Z1117" s="9" t="s">
        <v>5207</v>
      </c>
      <c r="AA1117" s="9" t="s">
        <v>55</v>
      </c>
      <c r="AB1117" s="9" t="s">
        <v>5248</v>
      </c>
      <c r="AC1117" s="12">
        <v>0</v>
      </c>
      <c r="AD1117" s="6"/>
      <c r="AE1117" s="10" t="str" cm="1">
        <f t="array" aca="1" ref="AE1117" ca="1">IFERROR(_xlfn.XLOOKUP(MID(CELL("filename",$A$1),FIND("]",CELL("filename",$A$1))+1,255)&amp;"|"&amp;$C1117,Fonte_OM_Objeto!$G:$G,Fonte_OM_Objeto!$J:$J),"")</f>
        <v>8º BEC</v>
      </c>
      <c r="AF1117" s="10" t="str" cm="1">
        <f t="array" aca="1" ref="AF1117" ca="1">IFERROR(_xlfn.XLOOKUP(MID(CELL("filename",$A$1),FIND("]",CELL("filename",$A$1))+1,255)&amp;"|"&amp;$C1117,Fonte_OM_Objeto!$G:$G,Fonte_OM_Objeto!$K:$K),"")</f>
        <v>AQUISIÇÃO DE VEICULO TIPO MICRO ÔNIBUS.</v>
      </c>
    </row>
    <row r="1118" spans="1:32" s="1" customFormat="1" ht="19.7" customHeight="1" x14ac:dyDescent="0.2">
      <c r="A1118" s="9" t="s">
        <v>30</v>
      </c>
      <c r="B1118" s="9" t="s">
        <v>31</v>
      </c>
      <c r="C1118" s="9" t="s">
        <v>5343</v>
      </c>
      <c r="D1118" s="9" t="s">
        <v>33</v>
      </c>
      <c r="E1118" s="9"/>
      <c r="F1118" s="9" t="s">
        <v>4801</v>
      </c>
      <c r="G1118" s="9" t="s">
        <v>4800</v>
      </c>
      <c r="H1118" s="13" t="str">
        <f>IF($D1118="BANCADA ESTADUAL (RP 7)","BANCADA ESTADUAL",IF($D1118="RELATOR (RP 9)","COMISSÃO MISTA DO CONGRESSO",IFERROR(_xlfn.XLOOKUP($G1118,$AH:$AH,$AI:$AI),IFERROR(_xlfn.XLOOKUP($G1118,'2021'!$F:$F,'2021'!$G:$G),IFERROR(_xlfn.XLOOKUP($G1118,'2022'!$G:$G,'2022'!$H:$H),IFERROR(_xlfn.XLOOKUP($G1118,'2023'!$G:$G,'2023'!$H:$H),IFERROR(_xlfn.XLOOKUP($G1118,'2019'!$G:$G,'2019'!$H:$H),IFERROR(_xlfn.XLOOKUP($G1118,'2024'!$G:$G,'2024'!$H:$H),IFERROR(_xlfn.XLOOKUP($G1118,'2025'!$G:$G,'2025'!$H:$H),IFERROR(_xlfn.XLOOKUP($G1118,'2026'!$G:$G,'2026'!$H:$H),""))))))))))</f>
        <v>DEPUTADO FEDERAL</v>
      </c>
      <c r="I1118" s="9" t="s">
        <v>172</v>
      </c>
      <c r="J1118" s="9" t="s">
        <v>477</v>
      </c>
      <c r="K1118" s="9" t="s">
        <v>40</v>
      </c>
      <c r="L1118" s="9" t="s">
        <v>41</v>
      </c>
      <c r="M1118" s="9" t="s">
        <v>70</v>
      </c>
      <c r="N1118" s="9" t="s">
        <v>71</v>
      </c>
      <c r="O1118" s="9" t="s">
        <v>118</v>
      </c>
      <c r="P1118" s="9" t="s">
        <v>45</v>
      </c>
      <c r="Q1118" s="9" t="s">
        <v>46</v>
      </c>
      <c r="R1118" s="9" t="s">
        <v>47</v>
      </c>
      <c r="S1118" s="9" t="s">
        <v>5210</v>
      </c>
      <c r="T1118" s="9" t="s">
        <v>75</v>
      </c>
      <c r="U1118" s="9" t="s">
        <v>76</v>
      </c>
      <c r="V1118" s="9" t="s">
        <v>75</v>
      </c>
      <c r="W1118" s="9" t="s">
        <v>51</v>
      </c>
      <c r="X1118" s="9" t="s">
        <v>52</v>
      </c>
      <c r="Y1118" s="9" t="s">
        <v>53</v>
      </c>
      <c r="Z1118" s="9" t="s">
        <v>5207</v>
      </c>
      <c r="AA1118" s="9" t="s">
        <v>55</v>
      </c>
      <c r="AB1118" s="9" t="s">
        <v>5248</v>
      </c>
      <c r="AC1118" s="12">
        <v>150000</v>
      </c>
      <c r="AD1118" s="6"/>
      <c r="AE1118" s="10" t="str" cm="1">
        <f t="array" aca="1" ref="AE1118" ca="1">IFERROR(_xlfn.XLOOKUP(MID(CELL("filename",$A$1),FIND("]",CELL("filename",$A$1))+1,255)&amp;"|"&amp;$C1118,Fonte_OM_Objeto!$G:$G,Fonte_OM_Objeto!$J:$J),"")</f>
        <v/>
      </c>
      <c r="AF1118" s="10" t="str" cm="1">
        <f t="array" aca="1" ref="AF1118" ca="1">IFERROR(_xlfn.XLOOKUP(MID(CELL("filename",$A$1),FIND("]",CELL("filename",$A$1))+1,255)&amp;"|"&amp;$C1118,Fonte_OM_Objeto!$G:$G,Fonte_OM_Objeto!$K:$K),"")</f>
        <v/>
      </c>
    </row>
    <row r="1119" spans="1:32" s="1" customFormat="1" ht="19.7" customHeight="1" x14ac:dyDescent="0.2">
      <c r="A1119" s="9" t="s">
        <v>30</v>
      </c>
      <c r="B1119" s="9" t="s">
        <v>31</v>
      </c>
      <c r="C1119" s="9" t="s">
        <v>1624</v>
      </c>
      <c r="D1119" s="9" t="s">
        <v>1388</v>
      </c>
      <c r="E1119" s="9"/>
      <c r="F1119" s="9" t="s">
        <v>3355</v>
      </c>
      <c r="G1119" s="9" t="s">
        <v>1623</v>
      </c>
      <c r="H1119" s="13" t="str">
        <f>IF($D1119="BANCADA ESTADUAL (RP 7)","BANCADA ESTADUAL",IF($D1119="RELATOR (RP 9)","COMISSÃO MISTA DO CONGRESSO",IFERROR(_xlfn.XLOOKUP($G1119,$AH:$AH,$AI:$AI),IFERROR(_xlfn.XLOOKUP($G1119,'2021'!$F:$F,'2021'!$G:$G),IFERROR(_xlfn.XLOOKUP($G1119,'2022'!$G:$G,'2022'!$H:$H),IFERROR(_xlfn.XLOOKUP($G1119,'2023'!$G:$G,'2023'!$H:$H),IFERROR(_xlfn.XLOOKUP($G1119,'2019'!$G:$G,'2019'!$H:$H),IFERROR(_xlfn.XLOOKUP($G1119,'2024'!$G:$G,'2024'!$H:$H),IFERROR(_xlfn.XLOOKUP($G1119,'2025'!$G:$G,'2025'!$H:$H),IFERROR(_xlfn.XLOOKUP($G1119,'2026'!$G:$G,'2026'!$H:$H),""))))))))))</f>
        <v>COMISSÃO CÂMARA DOS DEPUTADOS</v>
      </c>
      <c r="I1119" s="9" t="s">
        <v>76</v>
      </c>
      <c r="J1119" s="9" t="s">
        <v>901</v>
      </c>
      <c r="K1119" s="9" t="s">
        <v>40</v>
      </c>
      <c r="L1119" s="9" t="s">
        <v>41</v>
      </c>
      <c r="M1119" s="9" t="s">
        <v>42</v>
      </c>
      <c r="N1119" s="9" t="s">
        <v>5257</v>
      </c>
      <c r="O1119" s="9" t="s">
        <v>2505</v>
      </c>
      <c r="P1119" s="9" t="s">
        <v>45</v>
      </c>
      <c r="Q1119" s="9" t="s">
        <v>84</v>
      </c>
      <c r="R1119" s="9" t="s">
        <v>45</v>
      </c>
      <c r="S1119" s="9" t="s">
        <v>5223</v>
      </c>
      <c r="T1119" s="9" t="s">
        <v>75</v>
      </c>
      <c r="U1119" s="9" t="s">
        <v>76</v>
      </c>
      <c r="V1119" s="9" t="s">
        <v>75</v>
      </c>
      <c r="W1119" s="9" t="s">
        <v>51</v>
      </c>
      <c r="X1119" s="9" t="s">
        <v>52</v>
      </c>
      <c r="Y1119" s="9" t="s">
        <v>53</v>
      </c>
      <c r="Z1119" s="9" t="s">
        <v>54</v>
      </c>
      <c r="AA1119" s="9" t="s">
        <v>2516</v>
      </c>
      <c r="AB1119" s="9" t="s">
        <v>5248</v>
      </c>
      <c r="AC1119" s="12">
        <v>0</v>
      </c>
      <c r="AD1119" s="6"/>
      <c r="AE1119" s="10" t="str" cm="1">
        <f t="array" aca="1" ref="AE1119" ca="1">IFERROR(_xlfn.XLOOKUP(MID(CELL("filename",$A$1),FIND("]",CELL("filename",$A$1))+1,255)&amp;"|"&amp;$C1119,Fonte_OM_Objeto!$G:$G,Fonte_OM_Objeto!$J:$J),"")</f>
        <v/>
      </c>
      <c r="AF1119" s="10" t="str" cm="1">
        <f t="array" aca="1" ref="AF1119" ca="1">IFERROR(_xlfn.XLOOKUP(MID(CELL("filename",$A$1),FIND("]",CELL("filename",$A$1))+1,255)&amp;"|"&amp;$C1119,Fonte_OM_Objeto!$G:$G,Fonte_OM_Objeto!$K:$K),"")</f>
        <v/>
      </c>
    </row>
    <row r="1120" spans="1:32" s="1" customFormat="1" ht="19.7" customHeight="1" x14ac:dyDescent="0.2">
      <c r="A1120" s="9" t="s">
        <v>30</v>
      </c>
      <c r="B1120" s="9" t="s">
        <v>31</v>
      </c>
      <c r="C1120" s="9" t="s">
        <v>1624</v>
      </c>
      <c r="D1120" s="9" t="s">
        <v>1388</v>
      </c>
      <c r="E1120" s="9"/>
      <c r="F1120" s="9" t="s">
        <v>3355</v>
      </c>
      <c r="G1120" s="9" t="s">
        <v>1623</v>
      </c>
      <c r="H1120" s="13" t="str">
        <f>IF($D1120="BANCADA ESTADUAL (RP 7)","BANCADA ESTADUAL",IF($D1120="RELATOR (RP 9)","COMISSÃO MISTA DO CONGRESSO",IFERROR(_xlfn.XLOOKUP($G1120,$AH:$AH,$AI:$AI),IFERROR(_xlfn.XLOOKUP($G1120,'2021'!$F:$F,'2021'!$G:$G),IFERROR(_xlfn.XLOOKUP($G1120,'2022'!$G:$G,'2022'!$H:$H),IFERROR(_xlfn.XLOOKUP($G1120,'2023'!$G:$G,'2023'!$H:$H),IFERROR(_xlfn.XLOOKUP($G1120,'2019'!$G:$G,'2019'!$H:$H),IFERROR(_xlfn.XLOOKUP($G1120,'2024'!$G:$G,'2024'!$H:$H),IFERROR(_xlfn.XLOOKUP($G1120,'2025'!$G:$G,'2025'!$H:$H),IFERROR(_xlfn.XLOOKUP($G1120,'2026'!$G:$G,'2026'!$H:$H),""))))))))))</f>
        <v>COMISSÃO CÂMARA DOS DEPUTADOS</v>
      </c>
      <c r="I1120" s="9" t="s">
        <v>76</v>
      </c>
      <c r="J1120" s="9" t="s">
        <v>901</v>
      </c>
      <c r="K1120" s="9" t="s">
        <v>40</v>
      </c>
      <c r="L1120" s="9" t="s">
        <v>41</v>
      </c>
      <c r="M1120" s="9" t="s">
        <v>42</v>
      </c>
      <c r="N1120" s="9" t="s">
        <v>5257</v>
      </c>
      <c r="O1120" s="9" t="s">
        <v>2505</v>
      </c>
      <c r="P1120" s="9" t="s">
        <v>45</v>
      </c>
      <c r="Q1120" s="9" t="s">
        <v>84</v>
      </c>
      <c r="R1120" s="9" t="s">
        <v>45</v>
      </c>
      <c r="S1120" s="9" t="s">
        <v>5223</v>
      </c>
      <c r="T1120" s="9" t="s">
        <v>75</v>
      </c>
      <c r="U1120" s="9" t="s">
        <v>76</v>
      </c>
      <c r="V1120" s="9" t="s">
        <v>75</v>
      </c>
      <c r="W1120" s="9" t="s">
        <v>51</v>
      </c>
      <c r="X1120" s="9" t="s">
        <v>52</v>
      </c>
      <c r="Y1120" s="9" t="s">
        <v>53</v>
      </c>
      <c r="Z1120" s="9" t="s">
        <v>5207</v>
      </c>
      <c r="AA1120" s="9" t="s">
        <v>2516</v>
      </c>
      <c r="AB1120" s="9" t="s">
        <v>5248</v>
      </c>
      <c r="AC1120" s="12">
        <v>25973363</v>
      </c>
      <c r="AD1120" s="6"/>
      <c r="AE1120" s="10" t="str" cm="1">
        <f t="array" aca="1" ref="AE1120" ca="1">IFERROR(_xlfn.XLOOKUP(MID(CELL("filename",$A$1),FIND("]",CELL("filename",$A$1))+1,255)&amp;"|"&amp;$C1120,Fonte_OM_Objeto!$G:$G,Fonte_OM_Objeto!$J:$J),"")</f>
        <v/>
      </c>
      <c r="AF1120" s="10" t="str" cm="1">
        <f t="array" aca="1" ref="AF1120" ca="1">IFERROR(_xlfn.XLOOKUP(MID(CELL("filename",$A$1),FIND("]",CELL("filename",$A$1))+1,255)&amp;"|"&amp;$C1120,Fonte_OM_Objeto!$G:$G,Fonte_OM_Objeto!$K:$K),"")</f>
        <v/>
      </c>
    </row>
    <row r="1121" spans="1:32" s="1" customFormat="1" ht="19.7" customHeight="1" x14ac:dyDescent="0.2">
      <c r="A1121" s="9" t="s">
        <v>30</v>
      </c>
      <c r="B1121" s="9" t="s">
        <v>31</v>
      </c>
      <c r="C1121" s="9" t="s">
        <v>5342</v>
      </c>
      <c r="D1121" s="9" t="s">
        <v>1388</v>
      </c>
      <c r="E1121" s="9"/>
      <c r="F1121" s="9" t="s">
        <v>5341</v>
      </c>
      <c r="G1121" s="9" t="s">
        <v>5340</v>
      </c>
      <c r="H1121" s="13" t="str">
        <f>IF($D1121="BANCADA ESTADUAL (RP 7)","BANCADA ESTADUAL",IF($D1121="RELATOR (RP 9)","COMISSÃO MISTA DO CONGRESSO",IFERROR(_xlfn.XLOOKUP($G1121,$AH:$AH,$AI:$AI),IFERROR(_xlfn.XLOOKUP($G1121,'2021'!$F:$F,'2021'!$G:$G),IFERROR(_xlfn.XLOOKUP($G1121,'2022'!$G:$G,'2022'!$H:$H),IFERROR(_xlfn.XLOOKUP($G1121,'2023'!$G:$G,'2023'!$H:$H),IFERROR(_xlfn.XLOOKUP($G1121,'2019'!$G:$G,'2019'!$H:$H),IFERROR(_xlfn.XLOOKUP($G1121,'2024'!$G:$G,'2024'!$H:$H),IFERROR(_xlfn.XLOOKUP($G1121,'2025'!$G:$G,'2025'!$H:$H),IFERROR(_xlfn.XLOOKUP($G1121,'2026'!$G:$G,'2026'!$H:$H),""))))))))))</f>
        <v/>
      </c>
      <c r="I1121" s="9" t="s">
        <v>76</v>
      </c>
      <c r="J1121" s="9" t="s">
        <v>901</v>
      </c>
      <c r="K1121" s="9" t="s">
        <v>40</v>
      </c>
      <c r="L1121" s="9" t="s">
        <v>41</v>
      </c>
      <c r="M1121" s="9" t="s">
        <v>59</v>
      </c>
      <c r="N1121" s="9" t="s">
        <v>5252</v>
      </c>
      <c r="O1121" s="9" t="s">
        <v>2379</v>
      </c>
      <c r="P1121" s="9" t="s">
        <v>45</v>
      </c>
      <c r="Q1121" s="9" t="s">
        <v>651</v>
      </c>
      <c r="R1121" s="9" t="s">
        <v>45</v>
      </c>
      <c r="S1121" s="9" t="s">
        <v>652</v>
      </c>
      <c r="T1121" s="9" t="s">
        <v>75</v>
      </c>
      <c r="U1121" s="9" t="s">
        <v>76</v>
      </c>
      <c r="V1121" s="9" t="s">
        <v>75</v>
      </c>
      <c r="W1121" s="9" t="s">
        <v>51</v>
      </c>
      <c r="X1121" s="9" t="s">
        <v>52</v>
      </c>
      <c r="Y1121" s="9" t="s">
        <v>53</v>
      </c>
      <c r="Z1121" s="9" t="s">
        <v>5207</v>
      </c>
      <c r="AA1121" s="9" t="s">
        <v>2516</v>
      </c>
      <c r="AB1121" s="9" t="s">
        <v>5248</v>
      </c>
      <c r="AC1121" s="12">
        <v>100000</v>
      </c>
      <c r="AD1121" s="6"/>
      <c r="AE1121" s="10" t="str" cm="1">
        <f t="array" aca="1" ref="AE1121" ca="1">IFERROR(_xlfn.XLOOKUP(MID(CELL("filename",$A$1),FIND("]",CELL("filename",$A$1))+1,255)&amp;"|"&amp;$C1121,Fonte_OM_Objeto!$G:$G,Fonte_OM_Objeto!$J:$J),"")</f>
        <v/>
      </c>
      <c r="AF1121" s="10" t="str" cm="1">
        <f t="array" aca="1" ref="AF1121" ca="1">IFERROR(_xlfn.XLOOKUP(MID(CELL("filename",$A$1),FIND("]",CELL("filename",$A$1))+1,255)&amp;"|"&amp;$C1121,Fonte_OM_Objeto!$G:$G,Fonte_OM_Objeto!$K:$K),"")</f>
        <v/>
      </c>
    </row>
    <row r="1122" spans="1:32" s="1" customFormat="1" ht="19.7" customHeight="1" x14ac:dyDescent="0.2">
      <c r="A1122" s="9" t="s">
        <v>30</v>
      </c>
      <c r="B1122" s="9" t="s">
        <v>31</v>
      </c>
      <c r="C1122" s="9" t="s">
        <v>1621</v>
      </c>
      <c r="D1122" s="9" t="s">
        <v>1388</v>
      </c>
      <c r="E1122" s="9"/>
      <c r="F1122" s="9" t="s">
        <v>1389</v>
      </c>
      <c r="G1122" s="9" t="s">
        <v>1390</v>
      </c>
      <c r="H1122" s="13" t="str">
        <f>IF($D1122="BANCADA ESTADUAL (RP 7)","BANCADA ESTADUAL",IF($D1122="RELATOR (RP 9)","COMISSÃO MISTA DO CONGRESSO",IFERROR(_xlfn.XLOOKUP($G1122,$AH:$AH,$AI:$AI),IFERROR(_xlfn.XLOOKUP($G1122,'2021'!$F:$F,'2021'!$G:$G),IFERROR(_xlfn.XLOOKUP($G1122,'2022'!$G:$G,'2022'!$H:$H),IFERROR(_xlfn.XLOOKUP($G1122,'2023'!$G:$G,'2023'!$H:$H),IFERROR(_xlfn.XLOOKUP($G1122,'2019'!$G:$G,'2019'!$H:$H),IFERROR(_xlfn.XLOOKUP($G1122,'2024'!$G:$G,'2024'!$H:$H),IFERROR(_xlfn.XLOOKUP($G1122,'2025'!$G:$G,'2025'!$H:$H),IFERROR(_xlfn.XLOOKUP($G1122,'2026'!$G:$G,'2026'!$H:$H),""))))))))))</f>
        <v>COMISSÃO CÂMARA DOS DEPUTADOS</v>
      </c>
      <c r="I1122" s="9" t="s">
        <v>76</v>
      </c>
      <c r="J1122" s="9" t="s">
        <v>901</v>
      </c>
      <c r="K1122" s="9" t="s">
        <v>40</v>
      </c>
      <c r="L1122" s="9" t="s">
        <v>41</v>
      </c>
      <c r="M1122" s="9" t="s">
        <v>59</v>
      </c>
      <c r="N1122" s="9" t="s">
        <v>5252</v>
      </c>
      <c r="O1122" s="9" t="s">
        <v>2430</v>
      </c>
      <c r="P1122" s="9" t="s">
        <v>45</v>
      </c>
      <c r="Q1122" s="9" t="s">
        <v>62</v>
      </c>
      <c r="R1122" s="9" t="s">
        <v>45</v>
      </c>
      <c r="S1122" s="9" t="s">
        <v>5254</v>
      </c>
      <c r="T1122" s="9" t="s">
        <v>75</v>
      </c>
      <c r="U1122" s="9" t="s">
        <v>76</v>
      </c>
      <c r="V1122" s="9" t="s">
        <v>75</v>
      </c>
      <c r="W1122" s="9" t="s">
        <v>51</v>
      </c>
      <c r="X1122" s="9" t="s">
        <v>52</v>
      </c>
      <c r="Y1122" s="9" t="s">
        <v>53</v>
      </c>
      <c r="Z1122" s="9" t="s">
        <v>5207</v>
      </c>
      <c r="AA1122" s="9" t="s">
        <v>2516</v>
      </c>
      <c r="AB1122" s="9" t="s">
        <v>5248</v>
      </c>
      <c r="AC1122" s="12">
        <v>100000</v>
      </c>
      <c r="AD1122" s="6"/>
      <c r="AE1122" s="10" t="str" cm="1">
        <f t="array" aca="1" ref="AE1122" ca="1">IFERROR(_xlfn.XLOOKUP(MID(CELL("filename",$A$1),FIND("]",CELL("filename",$A$1))+1,255)&amp;"|"&amp;$C1122,Fonte_OM_Objeto!$G:$G,Fonte_OM_Objeto!$J:$J),"")</f>
        <v/>
      </c>
      <c r="AF1122" s="10" t="str" cm="1">
        <f t="array" aca="1" ref="AF1122" ca="1">IFERROR(_xlfn.XLOOKUP(MID(CELL("filename",$A$1),FIND("]",CELL("filename",$A$1))+1,255)&amp;"|"&amp;$C1122,Fonte_OM_Objeto!$G:$G,Fonte_OM_Objeto!$K:$K),"")</f>
        <v/>
      </c>
    </row>
    <row r="1123" spans="1:32" s="1" customFormat="1" ht="19.7" customHeight="1" x14ac:dyDescent="0.2">
      <c r="A1123" s="9" t="s">
        <v>30</v>
      </c>
      <c r="B1123" s="9" t="s">
        <v>31</v>
      </c>
      <c r="C1123" s="9" t="s">
        <v>1387</v>
      </c>
      <c r="D1123" s="9" t="s">
        <v>1388</v>
      </c>
      <c r="E1123" s="9"/>
      <c r="F1123" s="9" t="s">
        <v>1389</v>
      </c>
      <c r="G1123" s="9" t="s">
        <v>1390</v>
      </c>
      <c r="H1123" s="13" t="str">
        <f>IF($D1123="BANCADA ESTADUAL (RP 7)","BANCADA ESTADUAL",IF($D1123="RELATOR (RP 9)","COMISSÃO MISTA DO CONGRESSO",IFERROR(_xlfn.XLOOKUP($G1123,$AH:$AH,$AI:$AI),IFERROR(_xlfn.XLOOKUP($G1123,'2021'!$F:$F,'2021'!$G:$G),IFERROR(_xlfn.XLOOKUP($G1123,'2022'!$G:$G,'2022'!$H:$H),IFERROR(_xlfn.XLOOKUP($G1123,'2023'!$G:$G,'2023'!$H:$H),IFERROR(_xlfn.XLOOKUP($G1123,'2019'!$G:$G,'2019'!$H:$H),IFERROR(_xlfn.XLOOKUP($G1123,'2024'!$G:$G,'2024'!$H:$H),IFERROR(_xlfn.XLOOKUP($G1123,'2025'!$G:$G,'2025'!$H:$H),IFERROR(_xlfn.XLOOKUP($G1123,'2026'!$G:$G,'2026'!$H:$H),""))))))))))</f>
        <v>COMISSÃO CÂMARA DOS DEPUTADOS</v>
      </c>
      <c r="I1123" s="9" t="s">
        <v>76</v>
      </c>
      <c r="J1123" s="9" t="s">
        <v>901</v>
      </c>
      <c r="K1123" s="9" t="s">
        <v>40</v>
      </c>
      <c r="L1123" s="9" t="s">
        <v>41</v>
      </c>
      <c r="M1123" s="9" t="s">
        <v>42</v>
      </c>
      <c r="N1123" s="9" t="s">
        <v>5257</v>
      </c>
      <c r="O1123" s="9" t="s">
        <v>2443</v>
      </c>
      <c r="P1123" s="9" t="s">
        <v>45</v>
      </c>
      <c r="Q1123" s="9" t="s">
        <v>84</v>
      </c>
      <c r="R1123" s="9" t="s">
        <v>45</v>
      </c>
      <c r="S1123" s="9" t="s">
        <v>5224</v>
      </c>
      <c r="T1123" s="9" t="s">
        <v>75</v>
      </c>
      <c r="U1123" s="9" t="s">
        <v>76</v>
      </c>
      <c r="V1123" s="9" t="s">
        <v>75</v>
      </c>
      <c r="W1123" s="9" t="s">
        <v>51</v>
      </c>
      <c r="X1123" s="9" t="s">
        <v>52</v>
      </c>
      <c r="Y1123" s="9" t="s">
        <v>53</v>
      </c>
      <c r="Z1123" s="9" t="s">
        <v>5207</v>
      </c>
      <c r="AA1123" s="9" t="s">
        <v>2516</v>
      </c>
      <c r="AB1123" s="9" t="s">
        <v>5248</v>
      </c>
      <c r="AC1123" s="12">
        <v>100000</v>
      </c>
      <c r="AD1123" s="6"/>
      <c r="AE1123" s="10" t="str" cm="1">
        <f t="array" aca="1" ref="AE1123" ca="1">IFERROR(_xlfn.XLOOKUP(MID(CELL("filename",$A$1),FIND("]",CELL("filename",$A$1))+1,255)&amp;"|"&amp;$C1123,Fonte_OM_Objeto!$G:$G,Fonte_OM_Objeto!$J:$J),"")</f>
        <v/>
      </c>
      <c r="AF1123" s="10" t="str" cm="1">
        <f t="array" aca="1" ref="AF1123" ca="1">IFERROR(_xlfn.XLOOKUP(MID(CELL("filename",$A$1),FIND("]",CELL("filename",$A$1))+1,255)&amp;"|"&amp;$C1123,Fonte_OM_Objeto!$G:$G,Fonte_OM_Objeto!$K:$K),"")</f>
        <v/>
      </c>
    </row>
    <row r="1124" spans="1:32" s="1" customFormat="1" ht="19.7" customHeight="1" x14ac:dyDescent="0.2">
      <c r="A1124" s="9" t="s">
        <v>30</v>
      </c>
      <c r="B1124" s="9" t="s">
        <v>31</v>
      </c>
      <c r="C1124" s="9" t="s">
        <v>1394</v>
      </c>
      <c r="D1124" s="9" t="s">
        <v>1388</v>
      </c>
      <c r="E1124" s="9"/>
      <c r="F1124" s="9" t="s">
        <v>1389</v>
      </c>
      <c r="G1124" s="9" t="s">
        <v>1390</v>
      </c>
      <c r="H1124" s="13" t="str">
        <f>IF($D1124="BANCADA ESTADUAL (RP 7)","BANCADA ESTADUAL",IF($D1124="RELATOR (RP 9)","COMISSÃO MISTA DO CONGRESSO",IFERROR(_xlfn.XLOOKUP($G1124,$AH:$AH,$AI:$AI),IFERROR(_xlfn.XLOOKUP($G1124,'2021'!$F:$F,'2021'!$G:$G),IFERROR(_xlfn.XLOOKUP($G1124,'2022'!$G:$G,'2022'!$H:$H),IFERROR(_xlfn.XLOOKUP($G1124,'2023'!$G:$G,'2023'!$H:$H),IFERROR(_xlfn.XLOOKUP($G1124,'2019'!$G:$G,'2019'!$H:$H),IFERROR(_xlfn.XLOOKUP($G1124,'2024'!$G:$G,'2024'!$H:$H),IFERROR(_xlfn.XLOOKUP($G1124,'2025'!$G:$G,'2025'!$H:$H),IFERROR(_xlfn.XLOOKUP($G1124,'2026'!$G:$G,'2026'!$H:$H),""))))))))))</f>
        <v>COMISSÃO CÂMARA DOS DEPUTADOS</v>
      </c>
      <c r="I1124" s="9" t="s">
        <v>76</v>
      </c>
      <c r="J1124" s="9" t="s">
        <v>901</v>
      </c>
      <c r="K1124" s="9" t="s">
        <v>40</v>
      </c>
      <c r="L1124" s="9" t="s">
        <v>41</v>
      </c>
      <c r="M1124" s="9" t="s">
        <v>97</v>
      </c>
      <c r="N1124" s="9" t="s">
        <v>5264</v>
      </c>
      <c r="O1124" s="9" t="s">
        <v>2591</v>
      </c>
      <c r="P1124" s="9" t="s">
        <v>45</v>
      </c>
      <c r="Q1124" s="9" t="s">
        <v>335</v>
      </c>
      <c r="R1124" s="9" t="s">
        <v>45</v>
      </c>
      <c r="S1124" s="9" t="s">
        <v>5229</v>
      </c>
      <c r="T1124" s="9" t="s">
        <v>75</v>
      </c>
      <c r="U1124" s="9" t="s">
        <v>76</v>
      </c>
      <c r="V1124" s="9" t="s">
        <v>75</v>
      </c>
      <c r="W1124" s="9" t="s">
        <v>51</v>
      </c>
      <c r="X1124" s="9" t="s">
        <v>52</v>
      </c>
      <c r="Y1124" s="9" t="s">
        <v>53</v>
      </c>
      <c r="Z1124" s="9" t="s">
        <v>5207</v>
      </c>
      <c r="AA1124" s="9" t="s">
        <v>2516</v>
      </c>
      <c r="AB1124" s="9" t="s">
        <v>5248</v>
      </c>
      <c r="AC1124" s="12">
        <v>100000</v>
      </c>
      <c r="AD1124" s="6"/>
      <c r="AE1124" s="10" t="str" cm="1">
        <f t="array" aca="1" ref="AE1124" ca="1">IFERROR(_xlfn.XLOOKUP(MID(CELL("filename",$A$1),FIND("]",CELL("filename",$A$1))+1,255)&amp;"|"&amp;$C1124,Fonte_OM_Objeto!$G:$G,Fonte_OM_Objeto!$J:$J),"")</f>
        <v/>
      </c>
      <c r="AF1124" s="10" t="str" cm="1">
        <f t="array" aca="1" ref="AF1124" ca="1">IFERROR(_xlfn.XLOOKUP(MID(CELL("filename",$A$1),FIND("]",CELL("filename",$A$1))+1,255)&amp;"|"&amp;$C1124,Fonte_OM_Objeto!$G:$G,Fonte_OM_Objeto!$K:$K),"")</f>
        <v/>
      </c>
    </row>
    <row r="1125" spans="1:32" s="1" customFormat="1" ht="19.7" customHeight="1" x14ac:dyDescent="0.2">
      <c r="A1125" s="9" t="s">
        <v>30</v>
      </c>
      <c r="B1125" s="9" t="s">
        <v>31</v>
      </c>
      <c r="C1125" s="9" t="s">
        <v>1617</v>
      </c>
      <c r="D1125" s="9" t="s">
        <v>1388</v>
      </c>
      <c r="E1125" s="9"/>
      <c r="F1125" s="9" t="s">
        <v>1416</v>
      </c>
      <c r="G1125" s="9" t="s">
        <v>1417</v>
      </c>
      <c r="H1125" s="13" t="str">
        <f>IF($D1125="BANCADA ESTADUAL (RP 7)","BANCADA ESTADUAL",IF($D1125="RELATOR (RP 9)","COMISSÃO MISTA DO CONGRESSO",IFERROR(_xlfn.XLOOKUP($G1125,$AH:$AH,$AI:$AI),IFERROR(_xlfn.XLOOKUP($G1125,'2021'!$F:$F,'2021'!$G:$G),IFERROR(_xlfn.XLOOKUP($G1125,'2022'!$G:$G,'2022'!$H:$H),IFERROR(_xlfn.XLOOKUP($G1125,'2023'!$G:$G,'2023'!$H:$H),IFERROR(_xlfn.XLOOKUP($G1125,'2019'!$G:$G,'2019'!$H:$H),IFERROR(_xlfn.XLOOKUP($G1125,'2024'!$G:$G,'2024'!$H:$H),IFERROR(_xlfn.XLOOKUP($G1125,'2025'!$G:$G,'2025'!$H:$H),IFERROR(_xlfn.XLOOKUP($G1125,'2026'!$G:$G,'2026'!$H:$H),""))))))))))</f>
        <v>COMISSÃO MISTA DO CONGRESSO</v>
      </c>
      <c r="I1125" s="9" t="s">
        <v>76</v>
      </c>
      <c r="J1125" s="9" t="s">
        <v>901</v>
      </c>
      <c r="K1125" s="9" t="s">
        <v>40</v>
      </c>
      <c r="L1125" s="9" t="s">
        <v>41</v>
      </c>
      <c r="M1125" s="9" t="s">
        <v>42</v>
      </c>
      <c r="N1125" s="9" t="s">
        <v>5257</v>
      </c>
      <c r="O1125" s="9" t="s">
        <v>2608</v>
      </c>
      <c r="P1125" s="9" t="s">
        <v>45</v>
      </c>
      <c r="Q1125" s="9" t="s">
        <v>2607</v>
      </c>
      <c r="R1125" s="9" t="s">
        <v>45</v>
      </c>
      <c r="S1125" s="9" t="s">
        <v>5227</v>
      </c>
      <c r="T1125" s="9" t="s">
        <v>75</v>
      </c>
      <c r="U1125" s="9" t="s">
        <v>76</v>
      </c>
      <c r="V1125" s="9" t="s">
        <v>75</v>
      </c>
      <c r="W1125" s="9" t="s">
        <v>51</v>
      </c>
      <c r="X1125" s="9" t="s">
        <v>52</v>
      </c>
      <c r="Y1125" s="9" t="s">
        <v>53</v>
      </c>
      <c r="Z1125" s="9" t="s">
        <v>5207</v>
      </c>
      <c r="AA1125" s="9" t="s">
        <v>2516</v>
      </c>
      <c r="AB1125" s="9" t="s">
        <v>5248</v>
      </c>
      <c r="AC1125" s="12">
        <v>2138780</v>
      </c>
      <c r="AD1125" s="6"/>
      <c r="AE1125" s="10" t="str" cm="1">
        <f t="array" aca="1" ref="AE1125" ca="1">IFERROR(_xlfn.XLOOKUP(MID(CELL("filename",$A$1),FIND("]",CELL("filename",$A$1))+1,255)&amp;"|"&amp;$C1125,Fonte_OM_Objeto!$G:$G,Fonte_OM_Objeto!$J:$J),"")</f>
        <v/>
      </c>
      <c r="AF1125" s="10" t="str" cm="1">
        <f t="array" aca="1" ref="AF1125" ca="1">IFERROR(_xlfn.XLOOKUP(MID(CELL("filename",$A$1),FIND("]",CELL("filename",$A$1))+1,255)&amp;"|"&amp;$C1125,Fonte_OM_Objeto!$G:$G,Fonte_OM_Objeto!$K:$K),"")</f>
        <v/>
      </c>
    </row>
    <row r="1126" spans="1:32" s="1" customFormat="1" ht="19.7" customHeight="1" x14ac:dyDescent="0.2">
      <c r="A1126" s="9" t="s">
        <v>30</v>
      </c>
      <c r="B1126" s="9" t="s">
        <v>31</v>
      </c>
      <c r="C1126" s="9" t="s">
        <v>2580</v>
      </c>
      <c r="D1126" s="9" t="s">
        <v>1388</v>
      </c>
      <c r="E1126" s="9"/>
      <c r="F1126" s="9" t="s">
        <v>1416</v>
      </c>
      <c r="G1126" s="9" t="s">
        <v>1417</v>
      </c>
      <c r="H1126" s="13" t="str">
        <f>IF($D1126="BANCADA ESTADUAL (RP 7)","BANCADA ESTADUAL",IF($D1126="RELATOR (RP 9)","COMISSÃO MISTA DO CONGRESSO",IFERROR(_xlfn.XLOOKUP($G1126,$AH:$AH,$AI:$AI),IFERROR(_xlfn.XLOOKUP($G1126,'2021'!$F:$F,'2021'!$G:$G),IFERROR(_xlfn.XLOOKUP($G1126,'2022'!$G:$G,'2022'!$H:$H),IFERROR(_xlfn.XLOOKUP($G1126,'2023'!$G:$G,'2023'!$H:$H),IFERROR(_xlfn.XLOOKUP($G1126,'2019'!$G:$G,'2019'!$H:$H),IFERROR(_xlfn.XLOOKUP($G1126,'2024'!$G:$G,'2024'!$H:$H),IFERROR(_xlfn.XLOOKUP($G1126,'2025'!$G:$G,'2025'!$H:$H),IFERROR(_xlfn.XLOOKUP($G1126,'2026'!$G:$G,'2026'!$H:$H),""))))))))))</f>
        <v>COMISSÃO MISTA DO CONGRESSO</v>
      </c>
      <c r="I1126" s="9" t="s">
        <v>76</v>
      </c>
      <c r="J1126" s="9" t="s">
        <v>901</v>
      </c>
      <c r="K1126" s="9" t="s">
        <v>40</v>
      </c>
      <c r="L1126" s="9" t="s">
        <v>41</v>
      </c>
      <c r="M1126" s="9" t="s">
        <v>59</v>
      </c>
      <c r="N1126" s="9" t="s">
        <v>5252</v>
      </c>
      <c r="O1126" s="9" t="s">
        <v>2577</v>
      </c>
      <c r="P1126" s="9" t="s">
        <v>45</v>
      </c>
      <c r="Q1126" s="9" t="s">
        <v>1428</v>
      </c>
      <c r="R1126" s="9" t="s">
        <v>45</v>
      </c>
      <c r="S1126" s="9" t="s">
        <v>5217</v>
      </c>
      <c r="T1126" s="9" t="s">
        <v>75</v>
      </c>
      <c r="U1126" s="9" t="s">
        <v>76</v>
      </c>
      <c r="V1126" s="9" t="s">
        <v>75</v>
      </c>
      <c r="W1126" s="9" t="s">
        <v>51</v>
      </c>
      <c r="X1126" s="9" t="s">
        <v>102</v>
      </c>
      <c r="Y1126" s="9" t="s">
        <v>53</v>
      </c>
      <c r="Z1126" s="9" t="s">
        <v>5207</v>
      </c>
      <c r="AA1126" s="9" t="s">
        <v>2516</v>
      </c>
      <c r="AB1126" s="9" t="s">
        <v>5248</v>
      </c>
      <c r="AC1126" s="12">
        <v>0</v>
      </c>
      <c r="AD1126" s="6"/>
      <c r="AE1126" s="10" t="str" cm="1">
        <f t="array" aca="1" ref="AE1126" ca="1">IFERROR(_xlfn.XLOOKUP(MID(CELL("filename",$A$1),FIND("]",CELL("filename",$A$1))+1,255)&amp;"|"&amp;$C1126,Fonte_OM_Objeto!$G:$G,Fonte_OM_Objeto!$J:$J),"")</f>
        <v/>
      </c>
      <c r="AF1126" s="10" t="str" cm="1">
        <f t="array" aca="1" ref="AF1126" ca="1">IFERROR(_xlfn.XLOOKUP(MID(CELL("filename",$A$1),FIND("]",CELL("filename",$A$1))+1,255)&amp;"|"&amp;$C1126,Fonte_OM_Objeto!$G:$G,Fonte_OM_Objeto!$K:$K),"")</f>
        <v/>
      </c>
    </row>
    <row r="1127" spans="1:32" s="1" customFormat="1" ht="19.7" customHeight="1" x14ac:dyDescent="0.2">
      <c r="A1127" s="9" t="s">
        <v>30</v>
      </c>
      <c r="B1127" s="9" t="s">
        <v>31</v>
      </c>
      <c r="C1127" s="9" t="s">
        <v>2580</v>
      </c>
      <c r="D1127" s="9" t="s">
        <v>1388</v>
      </c>
      <c r="E1127" s="9"/>
      <c r="F1127" s="9" t="s">
        <v>1416</v>
      </c>
      <c r="G1127" s="9" t="s">
        <v>1417</v>
      </c>
      <c r="H1127" s="13" t="str">
        <f>IF($D1127="BANCADA ESTADUAL (RP 7)","BANCADA ESTADUAL",IF($D1127="RELATOR (RP 9)","COMISSÃO MISTA DO CONGRESSO",IFERROR(_xlfn.XLOOKUP($G1127,$AH:$AH,$AI:$AI),IFERROR(_xlfn.XLOOKUP($G1127,'2021'!$F:$F,'2021'!$G:$G),IFERROR(_xlfn.XLOOKUP($G1127,'2022'!$G:$G,'2022'!$H:$H),IFERROR(_xlfn.XLOOKUP($G1127,'2023'!$G:$G,'2023'!$H:$H),IFERROR(_xlfn.XLOOKUP($G1127,'2019'!$G:$G,'2019'!$H:$H),IFERROR(_xlfn.XLOOKUP($G1127,'2024'!$G:$G,'2024'!$H:$H),IFERROR(_xlfn.XLOOKUP($G1127,'2025'!$G:$G,'2025'!$H:$H),IFERROR(_xlfn.XLOOKUP($G1127,'2026'!$G:$G,'2026'!$H:$H),""))))))))))</f>
        <v>COMISSÃO MISTA DO CONGRESSO</v>
      </c>
      <c r="I1127" s="9" t="s">
        <v>76</v>
      </c>
      <c r="J1127" s="9" t="s">
        <v>901</v>
      </c>
      <c r="K1127" s="9" t="s">
        <v>40</v>
      </c>
      <c r="L1127" s="9" t="s">
        <v>41</v>
      </c>
      <c r="M1127" s="9" t="s">
        <v>59</v>
      </c>
      <c r="N1127" s="9" t="s">
        <v>5252</v>
      </c>
      <c r="O1127" s="9" t="s">
        <v>2577</v>
      </c>
      <c r="P1127" s="9" t="s">
        <v>45</v>
      </c>
      <c r="Q1127" s="9" t="s">
        <v>1428</v>
      </c>
      <c r="R1127" s="9" t="s">
        <v>45</v>
      </c>
      <c r="S1127" s="9" t="s">
        <v>5217</v>
      </c>
      <c r="T1127" s="9" t="s">
        <v>75</v>
      </c>
      <c r="U1127" s="9" t="s">
        <v>76</v>
      </c>
      <c r="V1127" s="9" t="s">
        <v>75</v>
      </c>
      <c r="W1127" s="9" t="s">
        <v>51</v>
      </c>
      <c r="X1127" s="9" t="s">
        <v>52</v>
      </c>
      <c r="Y1127" s="9" t="s">
        <v>53</v>
      </c>
      <c r="Z1127" s="9" t="s">
        <v>5207</v>
      </c>
      <c r="AA1127" s="9" t="s">
        <v>2516</v>
      </c>
      <c r="AB1127" s="9" t="s">
        <v>5248</v>
      </c>
      <c r="AC1127" s="12">
        <v>100000</v>
      </c>
      <c r="AD1127" s="6"/>
      <c r="AE1127" s="10" t="str" cm="1">
        <f t="array" aca="1" ref="AE1127" ca="1">IFERROR(_xlfn.XLOOKUP(MID(CELL("filename",$A$1),FIND("]",CELL("filename",$A$1))+1,255)&amp;"|"&amp;$C1127,Fonte_OM_Objeto!$G:$G,Fonte_OM_Objeto!$J:$J),"")</f>
        <v/>
      </c>
      <c r="AF1127" s="10" t="str" cm="1">
        <f t="array" aca="1" ref="AF1127" ca="1">IFERROR(_xlfn.XLOOKUP(MID(CELL("filename",$A$1),FIND("]",CELL("filename",$A$1))+1,255)&amp;"|"&amp;$C1127,Fonte_OM_Objeto!$G:$G,Fonte_OM_Objeto!$K:$K),"")</f>
        <v/>
      </c>
    </row>
    <row r="1128" spans="1:32" s="1" customFormat="1" ht="19.7" customHeight="1" x14ac:dyDescent="0.2">
      <c r="A1128" s="9" t="s">
        <v>30</v>
      </c>
      <c r="B1128" s="9" t="s">
        <v>31</v>
      </c>
      <c r="C1128" s="9" t="s">
        <v>1415</v>
      </c>
      <c r="D1128" s="9" t="s">
        <v>1388</v>
      </c>
      <c r="E1128" s="9"/>
      <c r="F1128" s="9" t="s">
        <v>1416</v>
      </c>
      <c r="G1128" s="9" t="s">
        <v>1417</v>
      </c>
      <c r="H1128" s="13" t="str">
        <f>IF($D1128="BANCADA ESTADUAL (RP 7)","BANCADA ESTADUAL",IF($D1128="RELATOR (RP 9)","COMISSÃO MISTA DO CONGRESSO",IFERROR(_xlfn.XLOOKUP($G1128,$AH:$AH,$AI:$AI),IFERROR(_xlfn.XLOOKUP($G1128,'2021'!$F:$F,'2021'!$G:$G),IFERROR(_xlfn.XLOOKUP($G1128,'2022'!$G:$G,'2022'!$H:$H),IFERROR(_xlfn.XLOOKUP($G1128,'2023'!$G:$G,'2023'!$H:$H),IFERROR(_xlfn.XLOOKUP($G1128,'2019'!$G:$G,'2019'!$H:$H),IFERROR(_xlfn.XLOOKUP($G1128,'2024'!$G:$G,'2024'!$H:$H),IFERROR(_xlfn.XLOOKUP($G1128,'2025'!$G:$G,'2025'!$H:$H),IFERROR(_xlfn.XLOOKUP($G1128,'2026'!$G:$G,'2026'!$H:$H),""))))))))))</f>
        <v>COMISSÃO MISTA DO CONGRESSO</v>
      </c>
      <c r="I1128" s="9" t="s">
        <v>76</v>
      </c>
      <c r="J1128" s="9" t="s">
        <v>901</v>
      </c>
      <c r="K1128" s="9" t="s">
        <v>40</v>
      </c>
      <c r="L1128" s="9" t="s">
        <v>41</v>
      </c>
      <c r="M1128" s="9" t="s">
        <v>97</v>
      </c>
      <c r="N1128" s="9" t="s">
        <v>5264</v>
      </c>
      <c r="O1128" s="9" t="s">
        <v>2577</v>
      </c>
      <c r="P1128" s="9" t="s">
        <v>45</v>
      </c>
      <c r="Q1128" s="9" t="s">
        <v>1428</v>
      </c>
      <c r="R1128" s="9" t="s">
        <v>45</v>
      </c>
      <c r="S1128" s="9" t="s">
        <v>5217</v>
      </c>
      <c r="T1128" s="9" t="s">
        <v>75</v>
      </c>
      <c r="U1128" s="9" t="s">
        <v>76</v>
      </c>
      <c r="V1128" s="9" t="s">
        <v>75</v>
      </c>
      <c r="W1128" s="9" t="s">
        <v>51</v>
      </c>
      <c r="X1128" s="9" t="s">
        <v>52</v>
      </c>
      <c r="Y1128" s="9" t="s">
        <v>53</v>
      </c>
      <c r="Z1128" s="9" t="s">
        <v>5207</v>
      </c>
      <c r="AA1128" s="9" t="s">
        <v>2516</v>
      </c>
      <c r="AB1128" s="9" t="s">
        <v>5248</v>
      </c>
      <c r="AC1128" s="12">
        <v>100000</v>
      </c>
      <c r="AD1128" s="6"/>
      <c r="AE1128" s="10" t="str" cm="1">
        <f t="array" aca="1" ref="AE1128" ca="1">IFERROR(_xlfn.XLOOKUP(MID(CELL("filename",$A$1),FIND("]",CELL("filename",$A$1))+1,255)&amp;"|"&amp;$C1128,Fonte_OM_Objeto!$G:$G,Fonte_OM_Objeto!$J:$J),"")</f>
        <v/>
      </c>
      <c r="AF1128" s="10" t="str" cm="1">
        <f t="array" aca="1" ref="AF1128" ca="1">IFERROR(_xlfn.XLOOKUP(MID(CELL("filename",$A$1),FIND("]",CELL("filename",$A$1))+1,255)&amp;"|"&amp;$C1128,Fonte_OM_Objeto!$G:$G,Fonte_OM_Objeto!$K:$K),"")</f>
        <v/>
      </c>
    </row>
    <row r="1129" spans="1:32" s="1" customFormat="1" ht="19.7" customHeight="1" x14ac:dyDescent="0.2">
      <c r="A1129" s="9" t="s">
        <v>30</v>
      </c>
      <c r="B1129" s="9" t="s">
        <v>31</v>
      </c>
      <c r="C1129" s="9" t="s">
        <v>1458</v>
      </c>
      <c r="D1129" s="9" t="s">
        <v>1388</v>
      </c>
      <c r="E1129" s="9"/>
      <c r="F1129" s="9" t="s">
        <v>1456</v>
      </c>
      <c r="G1129" s="9" t="s">
        <v>1457</v>
      </c>
      <c r="H1129" s="13" t="str">
        <f>IF($D1129="BANCADA ESTADUAL (RP 7)","BANCADA ESTADUAL",IF($D1129="RELATOR (RP 9)","COMISSÃO MISTA DO CONGRESSO",IFERROR(_xlfn.XLOOKUP($G1129,$AH:$AH,$AI:$AI),IFERROR(_xlfn.XLOOKUP($G1129,'2021'!$F:$F,'2021'!$G:$G),IFERROR(_xlfn.XLOOKUP($G1129,'2022'!$G:$G,'2022'!$H:$H),IFERROR(_xlfn.XLOOKUP($G1129,'2023'!$G:$G,'2023'!$H:$H),IFERROR(_xlfn.XLOOKUP($G1129,'2019'!$G:$G,'2019'!$H:$H),IFERROR(_xlfn.XLOOKUP($G1129,'2024'!$G:$G,'2024'!$H:$H),IFERROR(_xlfn.XLOOKUP($G1129,'2025'!$G:$G,'2025'!$H:$H),IFERROR(_xlfn.XLOOKUP($G1129,'2026'!$G:$G,'2026'!$H:$H),""))))))))))</f>
        <v>COMISSÃO SENADO FEDERAL</v>
      </c>
      <c r="I1129" s="9" t="s">
        <v>76</v>
      </c>
      <c r="J1129" s="9" t="s">
        <v>901</v>
      </c>
      <c r="K1129" s="9" t="s">
        <v>40</v>
      </c>
      <c r="L1129" s="9" t="s">
        <v>41</v>
      </c>
      <c r="M1129" s="9" t="s">
        <v>42</v>
      </c>
      <c r="N1129" s="9" t="s">
        <v>5257</v>
      </c>
      <c r="O1129" s="9" t="s">
        <v>2530</v>
      </c>
      <c r="P1129" s="9" t="s">
        <v>45</v>
      </c>
      <c r="Q1129" s="9" t="s">
        <v>84</v>
      </c>
      <c r="R1129" s="9" t="s">
        <v>45</v>
      </c>
      <c r="S1129" s="9" t="s">
        <v>5220</v>
      </c>
      <c r="T1129" s="9" t="s">
        <v>75</v>
      </c>
      <c r="U1129" s="9" t="s">
        <v>76</v>
      </c>
      <c r="V1129" s="9" t="s">
        <v>75</v>
      </c>
      <c r="W1129" s="9" t="s">
        <v>51</v>
      </c>
      <c r="X1129" s="9" t="s">
        <v>52</v>
      </c>
      <c r="Y1129" s="9" t="s">
        <v>53</v>
      </c>
      <c r="Z1129" s="9" t="s">
        <v>5207</v>
      </c>
      <c r="AA1129" s="9" t="s">
        <v>2516</v>
      </c>
      <c r="AB1129" s="9" t="s">
        <v>5248</v>
      </c>
      <c r="AC1129" s="12">
        <v>100000</v>
      </c>
      <c r="AD1129" s="6"/>
      <c r="AE1129" s="10" t="str" cm="1">
        <f t="array" aca="1" ref="AE1129" ca="1">IFERROR(_xlfn.XLOOKUP(MID(CELL("filename",$A$1),FIND("]",CELL("filename",$A$1))+1,255)&amp;"|"&amp;$C1129,Fonte_OM_Objeto!$G:$G,Fonte_OM_Objeto!$J:$J),"")</f>
        <v/>
      </c>
      <c r="AF1129" s="10" t="str" cm="1">
        <f t="array" aca="1" ref="AF1129" ca="1">IFERROR(_xlfn.XLOOKUP(MID(CELL("filename",$A$1),FIND("]",CELL("filename",$A$1))+1,255)&amp;"|"&amp;$C1129,Fonte_OM_Objeto!$G:$G,Fonte_OM_Objeto!$K:$K),"")</f>
        <v/>
      </c>
    </row>
    <row r="1130" spans="1:32" s="1" customFormat="1" ht="19.7" customHeight="1" x14ac:dyDescent="0.2">
      <c r="A1130" s="9" t="s">
        <v>30</v>
      </c>
      <c r="B1130" s="9" t="s">
        <v>31</v>
      </c>
      <c r="C1130" s="9" t="s">
        <v>1462</v>
      </c>
      <c r="D1130" s="9" t="s">
        <v>1388</v>
      </c>
      <c r="E1130" s="9"/>
      <c r="F1130" s="9" t="s">
        <v>1456</v>
      </c>
      <c r="G1130" s="9" t="s">
        <v>1457</v>
      </c>
      <c r="H1130" s="13" t="str">
        <f>IF($D1130="BANCADA ESTADUAL (RP 7)","BANCADA ESTADUAL",IF($D1130="RELATOR (RP 9)","COMISSÃO MISTA DO CONGRESSO",IFERROR(_xlfn.XLOOKUP($G1130,$AH:$AH,$AI:$AI),IFERROR(_xlfn.XLOOKUP($G1130,'2021'!$F:$F,'2021'!$G:$G),IFERROR(_xlfn.XLOOKUP($G1130,'2022'!$G:$G,'2022'!$H:$H),IFERROR(_xlfn.XLOOKUP($G1130,'2023'!$G:$G,'2023'!$H:$H),IFERROR(_xlfn.XLOOKUP($G1130,'2019'!$G:$G,'2019'!$H:$H),IFERROR(_xlfn.XLOOKUP($G1130,'2024'!$G:$G,'2024'!$H:$H),IFERROR(_xlfn.XLOOKUP($G1130,'2025'!$G:$G,'2025'!$H:$H),IFERROR(_xlfn.XLOOKUP($G1130,'2026'!$G:$G,'2026'!$H:$H),""))))))))))</f>
        <v>COMISSÃO SENADO FEDERAL</v>
      </c>
      <c r="I1130" s="9" t="s">
        <v>76</v>
      </c>
      <c r="J1130" s="9" t="s">
        <v>901</v>
      </c>
      <c r="K1130" s="9" t="s">
        <v>40</v>
      </c>
      <c r="L1130" s="9" t="s">
        <v>41</v>
      </c>
      <c r="M1130" s="9" t="s">
        <v>59</v>
      </c>
      <c r="N1130" s="9" t="s">
        <v>5252</v>
      </c>
      <c r="O1130" s="9" t="s">
        <v>5253</v>
      </c>
      <c r="P1130" s="9" t="s">
        <v>45</v>
      </c>
      <c r="Q1130" s="9" t="s">
        <v>62</v>
      </c>
      <c r="R1130" s="9" t="s">
        <v>45</v>
      </c>
      <c r="S1130" s="9" t="s">
        <v>5242</v>
      </c>
      <c r="T1130" s="9" t="s">
        <v>75</v>
      </c>
      <c r="U1130" s="9" t="s">
        <v>76</v>
      </c>
      <c r="V1130" s="9" t="s">
        <v>75</v>
      </c>
      <c r="W1130" s="9" t="s">
        <v>51</v>
      </c>
      <c r="X1130" s="9" t="s">
        <v>52</v>
      </c>
      <c r="Y1130" s="9" t="s">
        <v>53</v>
      </c>
      <c r="Z1130" s="9" t="s">
        <v>5207</v>
      </c>
      <c r="AA1130" s="9" t="s">
        <v>2516</v>
      </c>
      <c r="AB1130" s="9" t="s">
        <v>5248</v>
      </c>
      <c r="AC1130" s="12">
        <v>100000</v>
      </c>
      <c r="AD1130" s="6"/>
      <c r="AE1130" s="10" t="str" cm="1">
        <f t="array" aca="1" ref="AE1130" ca="1">IFERROR(_xlfn.XLOOKUP(MID(CELL("filename",$A$1),FIND("]",CELL("filename",$A$1))+1,255)&amp;"|"&amp;$C1130,Fonte_OM_Objeto!$G:$G,Fonte_OM_Objeto!$J:$J),"")</f>
        <v/>
      </c>
      <c r="AF1130" s="10" t="str" cm="1">
        <f t="array" aca="1" ref="AF1130" ca="1">IFERROR(_xlfn.XLOOKUP(MID(CELL("filename",$A$1),FIND("]",CELL("filename",$A$1))+1,255)&amp;"|"&amp;$C1130,Fonte_OM_Objeto!$G:$G,Fonte_OM_Objeto!$K:$K),"")</f>
        <v/>
      </c>
    </row>
    <row r="1131" spans="1:32" s="1" customFormat="1" ht="19.7" customHeight="1" x14ac:dyDescent="0.2">
      <c r="A1131" s="9" t="s">
        <v>30</v>
      </c>
      <c r="B1131" s="9" t="s">
        <v>31</v>
      </c>
      <c r="C1131" s="9" t="s">
        <v>1465</v>
      </c>
      <c r="D1131" s="9" t="s">
        <v>1388</v>
      </c>
      <c r="E1131" s="9"/>
      <c r="F1131" s="9" t="s">
        <v>1456</v>
      </c>
      <c r="G1131" s="9" t="s">
        <v>1457</v>
      </c>
      <c r="H1131" s="13" t="str">
        <f>IF($D1131="BANCADA ESTADUAL (RP 7)","BANCADA ESTADUAL",IF($D1131="RELATOR (RP 9)","COMISSÃO MISTA DO CONGRESSO",IFERROR(_xlfn.XLOOKUP($G1131,$AH:$AH,$AI:$AI),IFERROR(_xlfn.XLOOKUP($G1131,'2021'!$F:$F,'2021'!$G:$G),IFERROR(_xlfn.XLOOKUP($G1131,'2022'!$G:$G,'2022'!$H:$H),IFERROR(_xlfn.XLOOKUP($G1131,'2023'!$G:$G,'2023'!$H:$H),IFERROR(_xlfn.XLOOKUP($G1131,'2019'!$G:$G,'2019'!$H:$H),IFERROR(_xlfn.XLOOKUP($G1131,'2024'!$G:$G,'2024'!$H:$H),IFERROR(_xlfn.XLOOKUP($G1131,'2025'!$G:$G,'2025'!$H:$H),IFERROR(_xlfn.XLOOKUP($G1131,'2026'!$G:$G,'2026'!$H:$H),""))))))))))</f>
        <v>COMISSÃO SENADO FEDERAL</v>
      </c>
      <c r="I1131" s="9" t="s">
        <v>76</v>
      </c>
      <c r="J1131" s="9" t="s">
        <v>901</v>
      </c>
      <c r="K1131" s="9" t="s">
        <v>40</v>
      </c>
      <c r="L1131" s="9" t="s">
        <v>41</v>
      </c>
      <c r="M1131" s="9" t="s">
        <v>97</v>
      </c>
      <c r="N1131" s="9" t="s">
        <v>5264</v>
      </c>
      <c r="O1131" s="9" t="s">
        <v>2437</v>
      </c>
      <c r="P1131" s="9" t="s">
        <v>45</v>
      </c>
      <c r="Q1131" s="9" t="s">
        <v>335</v>
      </c>
      <c r="R1131" s="9" t="s">
        <v>45</v>
      </c>
      <c r="S1131" s="9" t="s">
        <v>5271</v>
      </c>
      <c r="T1131" s="9" t="s">
        <v>75</v>
      </c>
      <c r="U1131" s="9" t="s">
        <v>76</v>
      </c>
      <c r="V1131" s="9" t="s">
        <v>75</v>
      </c>
      <c r="W1131" s="9" t="s">
        <v>51</v>
      </c>
      <c r="X1131" s="9" t="s">
        <v>52</v>
      </c>
      <c r="Y1131" s="9" t="s">
        <v>53</v>
      </c>
      <c r="Z1131" s="9" t="s">
        <v>5207</v>
      </c>
      <c r="AA1131" s="9" t="s">
        <v>2516</v>
      </c>
      <c r="AB1131" s="9" t="s">
        <v>5248</v>
      </c>
      <c r="AC1131" s="12">
        <v>100000</v>
      </c>
      <c r="AD1131" s="6"/>
      <c r="AE1131" s="10" t="str" cm="1">
        <f t="array" aca="1" ref="AE1131" ca="1">IFERROR(_xlfn.XLOOKUP(MID(CELL("filename",$A$1),FIND("]",CELL("filename",$A$1))+1,255)&amp;"|"&amp;$C1131,Fonte_OM_Objeto!$G:$G,Fonte_OM_Objeto!$J:$J),"")</f>
        <v/>
      </c>
      <c r="AF1131" s="10" t="str" cm="1">
        <f t="array" aca="1" ref="AF1131" ca="1">IFERROR(_xlfn.XLOOKUP(MID(CELL("filename",$A$1),FIND("]",CELL("filename",$A$1))+1,255)&amp;"|"&amp;$C1131,Fonte_OM_Objeto!$G:$G,Fonte_OM_Objeto!$K:$K),"")</f>
        <v/>
      </c>
    </row>
    <row r="1132" spans="1:32" s="1" customFormat="1" ht="19.7" customHeight="1" x14ac:dyDescent="0.2">
      <c r="A1132" s="9" t="s">
        <v>30</v>
      </c>
      <c r="B1132" s="9" t="s">
        <v>31</v>
      </c>
      <c r="C1132" s="9" t="s">
        <v>5339</v>
      </c>
      <c r="D1132" s="9" t="s">
        <v>1388</v>
      </c>
      <c r="E1132" s="9"/>
      <c r="F1132" s="9" t="s">
        <v>1479</v>
      </c>
      <c r="G1132" s="9" t="s">
        <v>1480</v>
      </c>
      <c r="H1132" s="13" t="str">
        <f>IF($D1132="BANCADA ESTADUAL (RP 7)","BANCADA ESTADUAL",IF($D1132="RELATOR (RP 9)","COMISSÃO MISTA DO CONGRESSO",IFERROR(_xlfn.XLOOKUP($G1132,$AH:$AH,$AI:$AI),IFERROR(_xlfn.XLOOKUP($G1132,'2021'!$F:$F,'2021'!$G:$G),IFERROR(_xlfn.XLOOKUP($G1132,'2022'!$G:$G,'2022'!$H:$H),IFERROR(_xlfn.XLOOKUP($G1132,'2023'!$G:$G,'2023'!$H:$H),IFERROR(_xlfn.XLOOKUP($G1132,'2019'!$G:$G,'2019'!$H:$H),IFERROR(_xlfn.XLOOKUP($G1132,'2024'!$G:$G,'2024'!$H:$H),IFERROR(_xlfn.XLOOKUP($G1132,'2025'!$G:$G,'2025'!$H:$H),IFERROR(_xlfn.XLOOKUP($G1132,'2026'!$G:$G,'2026'!$H:$H),""))))))))))</f>
        <v>COMISSÃO SENADO FEDERAL</v>
      </c>
      <c r="I1132" s="9" t="s">
        <v>76</v>
      </c>
      <c r="J1132" s="9" t="s">
        <v>901</v>
      </c>
      <c r="K1132" s="9" t="s">
        <v>40</v>
      </c>
      <c r="L1132" s="9" t="s">
        <v>41</v>
      </c>
      <c r="M1132" s="9" t="s">
        <v>408</v>
      </c>
      <c r="N1132" s="9" t="s">
        <v>409</v>
      </c>
      <c r="O1132" s="9" t="s">
        <v>2739</v>
      </c>
      <c r="P1132" s="9" t="s">
        <v>45</v>
      </c>
      <c r="Q1132" s="9" t="s">
        <v>411</v>
      </c>
      <c r="R1132" s="9" t="s">
        <v>2353</v>
      </c>
      <c r="S1132" s="9" t="s">
        <v>5211</v>
      </c>
      <c r="T1132" s="9" t="s">
        <v>75</v>
      </c>
      <c r="U1132" s="9" t="s">
        <v>76</v>
      </c>
      <c r="V1132" s="9" t="s">
        <v>75</v>
      </c>
      <c r="W1132" s="9" t="s">
        <v>51</v>
      </c>
      <c r="X1132" s="9" t="s">
        <v>52</v>
      </c>
      <c r="Y1132" s="9" t="s">
        <v>53</v>
      </c>
      <c r="Z1132" s="9" t="s">
        <v>5207</v>
      </c>
      <c r="AA1132" s="9" t="s">
        <v>2516</v>
      </c>
      <c r="AB1132" s="9" t="s">
        <v>5248</v>
      </c>
      <c r="AC1132" s="12">
        <v>100000</v>
      </c>
      <c r="AD1132" s="6"/>
      <c r="AE1132" s="10" t="str" cm="1">
        <f t="array" aca="1" ref="AE1132" ca="1">IFERROR(_xlfn.XLOOKUP(MID(CELL("filename",$A$1),FIND("]",CELL("filename",$A$1))+1,255)&amp;"|"&amp;$C1132,Fonte_OM_Objeto!$G:$G,Fonte_OM_Objeto!$J:$J),"")</f>
        <v/>
      </c>
      <c r="AF1132" s="10" t="str" cm="1">
        <f t="array" aca="1" ref="AF1132" ca="1">IFERROR(_xlfn.XLOOKUP(MID(CELL("filename",$A$1),FIND("]",CELL("filename",$A$1))+1,255)&amp;"|"&amp;$C1132,Fonte_OM_Objeto!$G:$G,Fonte_OM_Objeto!$K:$K),"")</f>
        <v/>
      </c>
    </row>
    <row r="1133" spans="1:32" s="1" customFormat="1" ht="19.7" customHeight="1" x14ac:dyDescent="0.2">
      <c r="A1133" s="9" t="s">
        <v>30</v>
      </c>
      <c r="B1133" s="9" t="s">
        <v>31</v>
      </c>
      <c r="C1133" s="9" t="s">
        <v>1593</v>
      </c>
      <c r="D1133" s="9" t="s">
        <v>1388</v>
      </c>
      <c r="E1133" s="9"/>
      <c r="F1133" s="9" t="s">
        <v>1479</v>
      </c>
      <c r="G1133" s="9" t="s">
        <v>1480</v>
      </c>
      <c r="H1133" s="13" t="str">
        <f>IF($D1133="BANCADA ESTADUAL (RP 7)","BANCADA ESTADUAL",IF($D1133="RELATOR (RP 9)","COMISSÃO MISTA DO CONGRESSO",IFERROR(_xlfn.XLOOKUP($G1133,$AH:$AH,$AI:$AI),IFERROR(_xlfn.XLOOKUP($G1133,'2021'!$F:$F,'2021'!$G:$G),IFERROR(_xlfn.XLOOKUP($G1133,'2022'!$G:$G,'2022'!$H:$H),IFERROR(_xlfn.XLOOKUP($G1133,'2023'!$G:$G,'2023'!$H:$H),IFERROR(_xlfn.XLOOKUP($G1133,'2019'!$G:$G,'2019'!$H:$H),IFERROR(_xlfn.XLOOKUP($G1133,'2024'!$G:$G,'2024'!$H:$H),IFERROR(_xlfn.XLOOKUP($G1133,'2025'!$G:$G,'2025'!$H:$H),IFERROR(_xlfn.XLOOKUP($G1133,'2026'!$G:$G,'2026'!$H:$H),""))))))))))</f>
        <v>COMISSÃO SENADO FEDERAL</v>
      </c>
      <c r="I1133" s="9" t="s">
        <v>76</v>
      </c>
      <c r="J1133" s="9" t="s">
        <v>901</v>
      </c>
      <c r="K1133" s="9" t="s">
        <v>40</v>
      </c>
      <c r="L1133" s="9" t="s">
        <v>41</v>
      </c>
      <c r="M1133" s="9" t="s">
        <v>97</v>
      </c>
      <c r="N1133" s="9" t="s">
        <v>5264</v>
      </c>
      <c r="O1133" s="9" t="s">
        <v>4793</v>
      </c>
      <c r="P1133" s="9" t="s">
        <v>45</v>
      </c>
      <c r="Q1133" s="9" t="s">
        <v>335</v>
      </c>
      <c r="R1133" s="9" t="s">
        <v>45</v>
      </c>
      <c r="S1133" s="9" t="s">
        <v>5232</v>
      </c>
      <c r="T1133" s="9" t="s">
        <v>75</v>
      </c>
      <c r="U1133" s="9" t="s">
        <v>76</v>
      </c>
      <c r="V1133" s="9" t="s">
        <v>75</v>
      </c>
      <c r="W1133" s="9" t="s">
        <v>51</v>
      </c>
      <c r="X1133" s="9" t="s">
        <v>102</v>
      </c>
      <c r="Y1133" s="9" t="s">
        <v>53</v>
      </c>
      <c r="Z1133" s="9" t="s">
        <v>5207</v>
      </c>
      <c r="AA1133" s="9" t="s">
        <v>2516</v>
      </c>
      <c r="AB1133" s="9" t="s">
        <v>5248</v>
      </c>
      <c r="AC1133" s="12">
        <v>60000</v>
      </c>
      <c r="AD1133" s="6"/>
      <c r="AE1133" s="10" t="str" cm="1">
        <f t="array" aca="1" ref="AE1133" ca="1">IFERROR(_xlfn.XLOOKUP(MID(CELL("filename",$A$1),FIND("]",CELL("filename",$A$1))+1,255)&amp;"|"&amp;$C1133,Fonte_OM_Objeto!$G:$G,Fonte_OM_Objeto!$J:$J),"")</f>
        <v/>
      </c>
      <c r="AF1133" s="10" t="str" cm="1">
        <f t="array" aca="1" ref="AF1133" ca="1">IFERROR(_xlfn.XLOOKUP(MID(CELL("filename",$A$1),FIND("]",CELL("filename",$A$1))+1,255)&amp;"|"&amp;$C1133,Fonte_OM_Objeto!$G:$G,Fonte_OM_Objeto!$K:$K),"")</f>
        <v/>
      </c>
    </row>
    <row r="1134" spans="1:32" s="1" customFormat="1" ht="19.7" customHeight="1" x14ac:dyDescent="0.2">
      <c r="A1134" s="9" t="s">
        <v>30</v>
      </c>
      <c r="B1134" s="9" t="s">
        <v>31</v>
      </c>
      <c r="C1134" s="9" t="s">
        <v>1593</v>
      </c>
      <c r="D1134" s="9" t="s">
        <v>1388</v>
      </c>
      <c r="E1134" s="9"/>
      <c r="F1134" s="9" t="s">
        <v>1479</v>
      </c>
      <c r="G1134" s="9" t="s">
        <v>1480</v>
      </c>
      <c r="H1134" s="13" t="str">
        <f>IF($D1134="BANCADA ESTADUAL (RP 7)","BANCADA ESTADUAL",IF($D1134="RELATOR (RP 9)","COMISSÃO MISTA DO CONGRESSO",IFERROR(_xlfn.XLOOKUP($G1134,$AH:$AH,$AI:$AI),IFERROR(_xlfn.XLOOKUP($G1134,'2021'!$F:$F,'2021'!$G:$G),IFERROR(_xlfn.XLOOKUP($G1134,'2022'!$G:$G,'2022'!$H:$H),IFERROR(_xlfn.XLOOKUP($G1134,'2023'!$G:$G,'2023'!$H:$H),IFERROR(_xlfn.XLOOKUP($G1134,'2019'!$G:$G,'2019'!$H:$H),IFERROR(_xlfn.XLOOKUP($G1134,'2024'!$G:$G,'2024'!$H:$H),IFERROR(_xlfn.XLOOKUP($G1134,'2025'!$G:$G,'2025'!$H:$H),IFERROR(_xlfn.XLOOKUP($G1134,'2026'!$G:$G,'2026'!$H:$H),""))))))))))</f>
        <v>COMISSÃO SENADO FEDERAL</v>
      </c>
      <c r="I1134" s="9" t="s">
        <v>76</v>
      </c>
      <c r="J1134" s="9" t="s">
        <v>901</v>
      </c>
      <c r="K1134" s="9" t="s">
        <v>40</v>
      </c>
      <c r="L1134" s="9" t="s">
        <v>41</v>
      </c>
      <c r="M1134" s="9" t="s">
        <v>97</v>
      </c>
      <c r="N1134" s="9" t="s">
        <v>5264</v>
      </c>
      <c r="O1134" s="9" t="s">
        <v>4793</v>
      </c>
      <c r="P1134" s="9" t="s">
        <v>45</v>
      </c>
      <c r="Q1134" s="9" t="s">
        <v>335</v>
      </c>
      <c r="R1134" s="9" t="s">
        <v>45</v>
      </c>
      <c r="S1134" s="9" t="s">
        <v>5232</v>
      </c>
      <c r="T1134" s="9" t="s">
        <v>75</v>
      </c>
      <c r="U1134" s="9" t="s">
        <v>76</v>
      </c>
      <c r="V1134" s="9" t="s">
        <v>75</v>
      </c>
      <c r="W1134" s="9" t="s">
        <v>51</v>
      </c>
      <c r="X1134" s="9" t="s">
        <v>52</v>
      </c>
      <c r="Y1134" s="9" t="s">
        <v>53</v>
      </c>
      <c r="Z1134" s="9" t="s">
        <v>5207</v>
      </c>
      <c r="AA1134" s="9" t="s">
        <v>2516</v>
      </c>
      <c r="AB1134" s="9" t="s">
        <v>5248</v>
      </c>
      <c r="AC1134" s="12">
        <v>40000</v>
      </c>
      <c r="AD1134" s="6"/>
      <c r="AE1134" s="10" t="str" cm="1">
        <f t="array" aca="1" ref="AE1134" ca="1">IFERROR(_xlfn.XLOOKUP(MID(CELL("filename",$A$1),FIND("]",CELL("filename",$A$1))+1,255)&amp;"|"&amp;$C1134,Fonte_OM_Objeto!$G:$G,Fonte_OM_Objeto!$J:$J),"")</f>
        <v/>
      </c>
      <c r="AF1134" s="10" t="str" cm="1">
        <f t="array" aca="1" ref="AF1134" ca="1">IFERROR(_xlfn.XLOOKUP(MID(CELL("filename",$A$1),FIND("]",CELL("filename",$A$1))+1,255)&amp;"|"&amp;$C1134,Fonte_OM_Objeto!$G:$G,Fonte_OM_Objeto!$K:$K),"")</f>
        <v/>
      </c>
    </row>
    <row r="1135" spans="1:32" s="1" customFormat="1" ht="19.7" customHeight="1" x14ac:dyDescent="0.2">
      <c r="A1135" s="9" t="s">
        <v>30</v>
      </c>
      <c r="B1135" s="9" t="s">
        <v>31</v>
      </c>
      <c r="C1135" s="9" t="s">
        <v>4789</v>
      </c>
      <c r="D1135" s="9" t="s">
        <v>1483</v>
      </c>
      <c r="E1135" s="9"/>
      <c r="F1135" s="9" t="s">
        <v>1484</v>
      </c>
      <c r="G1135" s="9" t="s">
        <v>1485</v>
      </c>
      <c r="H1135" s="13" t="str">
        <f>IF($D1135="BANCADA ESTADUAL (RP 7)","BANCADA ESTADUAL",IF($D1135="RELATOR (RP 9)","COMISSÃO MISTA DO CONGRESSO",IFERROR(_xlfn.XLOOKUP($G1135,$AH:$AH,$AI:$AI),IFERROR(_xlfn.XLOOKUP($G1135,'2021'!$F:$F,'2021'!$G:$G),IFERROR(_xlfn.XLOOKUP($G1135,'2022'!$G:$G,'2022'!$H:$H),IFERROR(_xlfn.XLOOKUP($G1135,'2023'!$G:$G,'2023'!$H:$H),IFERROR(_xlfn.XLOOKUP($G1135,'2019'!$G:$G,'2019'!$H:$H),IFERROR(_xlfn.XLOOKUP($G1135,'2024'!$G:$G,'2024'!$H:$H),IFERROR(_xlfn.XLOOKUP($G1135,'2025'!$G:$G,'2025'!$H:$H),IFERROR(_xlfn.XLOOKUP($G1135,'2026'!$G:$G,'2026'!$H:$H),""))))))))))</f>
        <v>BANCADA ESTADUAL</v>
      </c>
      <c r="I1135" s="9" t="s">
        <v>1373</v>
      </c>
      <c r="J1135" s="9" t="s">
        <v>901</v>
      </c>
      <c r="K1135" s="9" t="s">
        <v>40</v>
      </c>
      <c r="L1135" s="9" t="s">
        <v>41</v>
      </c>
      <c r="M1135" s="9" t="s">
        <v>232</v>
      </c>
      <c r="N1135" s="9" t="s">
        <v>233</v>
      </c>
      <c r="O1135" s="9" t="s">
        <v>5054</v>
      </c>
      <c r="P1135" s="9" t="s">
        <v>45</v>
      </c>
      <c r="Q1135" s="9" t="s">
        <v>235</v>
      </c>
      <c r="R1135" s="9" t="s">
        <v>45</v>
      </c>
      <c r="S1135" s="9" t="s">
        <v>5277</v>
      </c>
      <c r="T1135" s="9" t="s">
        <v>2782</v>
      </c>
      <c r="U1135" s="9" t="s">
        <v>1373</v>
      </c>
      <c r="V1135" s="9" t="s">
        <v>5294</v>
      </c>
      <c r="W1135" s="9" t="s">
        <v>51</v>
      </c>
      <c r="X1135" s="9" t="s">
        <v>52</v>
      </c>
      <c r="Y1135" s="9" t="s">
        <v>2366</v>
      </c>
      <c r="Z1135" s="9" t="s">
        <v>5207</v>
      </c>
      <c r="AA1135" s="9" t="s">
        <v>1491</v>
      </c>
      <c r="AB1135" s="9" t="s">
        <v>5234</v>
      </c>
      <c r="AC1135" s="12">
        <v>16411516</v>
      </c>
      <c r="AD1135" s="6"/>
      <c r="AE1135" s="10" t="str" cm="1">
        <f t="array" aca="1" ref="AE1135" ca="1">IFERROR(_xlfn.XLOOKUP(MID(CELL("filename",$A$1),FIND("]",CELL("filename",$A$1))+1,255)&amp;"|"&amp;$C1135,Fonte_OM_Objeto!$G:$G,Fonte_OM_Objeto!$J:$J),"")</f>
        <v/>
      </c>
      <c r="AF1135" s="10" t="str" cm="1">
        <f t="array" aca="1" ref="AF1135" ca="1">IFERROR(_xlfn.XLOOKUP(MID(CELL("filename",$A$1),FIND("]",CELL("filename",$A$1))+1,255)&amp;"|"&amp;$C1135,Fonte_OM_Objeto!$G:$G,Fonte_OM_Objeto!$K:$K),"")</f>
        <v/>
      </c>
    </row>
    <row r="1136" spans="1:32" s="1" customFormat="1" ht="19.7" customHeight="1" x14ac:dyDescent="0.2">
      <c r="A1136" s="9" t="s">
        <v>30</v>
      </c>
      <c r="B1136" s="9" t="s">
        <v>31</v>
      </c>
      <c r="C1136" s="9" t="s">
        <v>5338</v>
      </c>
      <c r="D1136" s="9" t="s">
        <v>1483</v>
      </c>
      <c r="E1136" s="9"/>
      <c r="F1136" s="9" t="s">
        <v>1484</v>
      </c>
      <c r="G1136" s="9" t="s">
        <v>1485</v>
      </c>
      <c r="H1136" s="13" t="str">
        <f>IF($D1136="BANCADA ESTADUAL (RP 7)","BANCADA ESTADUAL",IF($D1136="RELATOR (RP 9)","COMISSÃO MISTA DO CONGRESSO",IFERROR(_xlfn.XLOOKUP($G1136,$AH:$AH,$AI:$AI),IFERROR(_xlfn.XLOOKUP($G1136,'2021'!$F:$F,'2021'!$G:$G),IFERROR(_xlfn.XLOOKUP($G1136,'2022'!$G:$G,'2022'!$H:$H),IFERROR(_xlfn.XLOOKUP($G1136,'2023'!$G:$G,'2023'!$H:$H),IFERROR(_xlfn.XLOOKUP($G1136,'2019'!$G:$G,'2019'!$H:$H),IFERROR(_xlfn.XLOOKUP($G1136,'2024'!$G:$G,'2024'!$H:$H),IFERROR(_xlfn.XLOOKUP($G1136,'2025'!$G:$G,'2025'!$H:$H),IFERROR(_xlfn.XLOOKUP($G1136,'2026'!$G:$G,'2026'!$H:$H),""))))))))))</f>
        <v>BANCADA ESTADUAL</v>
      </c>
      <c r="I1136" s="9" t="s">
        <v>1373</v>
      </c>
      <c r="J1136" s="9" t="s">
        <v>901</v>
      </c>
      <c r="K1136" s="9" t="s">
        <v>40</v>
      </c>
      <c r="L1136" s="9" t="s">
        <v>41</v>
      </c>
      <c r="M1136" s="9" t="s">
        <v>232</v>
      </c>
      <c r="N1136" s="9" t="s">
        <v>233</v>
      </c>
      <c r="O1136" s="9" t="s">
        <v>5285</v>
      </c>
      <c r="P1136" s="9" t="s">
        <v>45</v>
      </c>
      <c r="Q1136" s="9" t="s">
        <v>235</v>
      </c>
      <c r="R1136" s="9" t="s">
        <v>45</v>
      </c>
      <c r="S1136" s="9" t="s">
        <v>5277</v>
      </c>
      <c r="T1136" s="9" t="s">
        <v>5284</v>
      </c>
      <c r="U1136" s="9" t="s">
        <v>1373</v>
      </c>
      <c r="V1136" s="9" t="s">
        <v>5283</v>
      </c>
      <c r="W1136" s="9" t="s">
        <v>51</v>
      </c>
      <c r="X1136" s="9" t="s">
        <v>102</v>
      </c>
      <c r="Y1136" s="9" t="s">
        <v>53</v>
      </c>
      <c r="Z1136" s="9" t="s">
        <v>54</v>
      </c>
      <c r="AA1136" s="9" t="s">
        <v>1491</v>
      </c>
      <c r="AB1136" s="9" t="s">
        <v>5234</v>
      </c>
      <c r="AC1136" s="12">
        <v>0</v>
      </c>
      <c r="AD1136" s="6"/>
      <c r="AE1136" s="10" t="str" cm="1">
        <f t="array" aca="1" ref="AE1136" ca="1">IFERROR(_xlfn.XLOOKUP(MID(CELL("filename",$A$1),FIND("]",CELL("filename",$A$1))+1,255)&amp;"|"&amp;$C1136,Fonte_OM_Objeto!$G:$G,Fonte_OM_Objeto!$J:$J),"")</f>
        <v/>
      </c>
      <c r="AF1136" s="10" t="str" cm="1">
        <f t="array" aca="1" ref="AF1136" ca="1">IFERROR(_xlfn.XLOOKUP(MID(CELL("filename",$A$1),FIND("]",CELL("filename",$A$1))+1,255)&amp;"|"&amp;$C1136,Fonte_OM_Objeto!$G:$G,Fonte_OM_Objeto!$K:$K),"")</f>
        <v/>
      </c>
    </row>
    <row r="1137" spans="1:32" s="1" customFormat="1" ht="19.7" customHeight="1" x14ac:dyDescent="0.2">
      <c r="A1137" s="9" t="s">
        <v>30</v>
      </c>
      <c r="B1137" s="9" t="s">
        <v>31</v>
      </c>
      <c r="C1137" s="9" t="s">
        <v>5338</v>
      </c>
      <c r="D1137" s="9" t="s">
        <v>1483</v>
      </c>
      <c r="E1137" s="9"/>
      <c r="F1137" s="9" t="s">
        <v>1484</v>
      </c>
      <c r="G1137" s="9" t="s">
        <v>1485</v>
      </c>
      <c r="H1137" s="13" t="str">
        <f>IF($D1137="BANCADA ESTADUAL (RP 7)","BANCADA ESTADUAL",IF($D1137="RELATOR (RP 9)","COMISSÃO MISTA DO CONGRESSO",IFERROR(_xlfn.XLOOKUP($G1137,$AH:$AH,$AI:$AI),IFERROR(_xlfn.XLOOKUP($G1137,'2021'!$F:$F,'2021'!$G:$G),IFERROR(_xlfn.XLOOKUP($G1137,'2022'!$G:$G,'2022'!$H:$H),IFERROR(_xlfn.XLOOKUP($G1137,'2023'!$G:$G,'2023'!$H:$H),IFERROR(_xlfn.XLOOKUP($G1137,'2019'!$G:$G,'2019'!$H:$H),IFERROR(_xlfn.XLOOKUP($G1137,'2024'!$G:$G,'2024'!$H:$H),IFERROR(_xlfn.XLOOKUP($G1137,'2025'!$G:$G,'2025'!$H:$H),IFERROR(_xlfn.XLOOKUP($G1137,'2026'!$G:$G,'2026'!$H:$H),""))))))))))</f>
        <v>BANCADA ESTADUAL</v>
      </c>
      <c r="I1137" s="9" t="s">
        <v>1373</v>
      </c>
      <c r="J1137" s="9" t="s">
        <v>901</v>
      </c>
      <c r="K1137" s="9" t="s">
        <v>40</v>
      </c>
      <c r="L1137" s="9" t="s">
        <v>41</v>
      </c>
      <c r="M1137" s="9" t="s">
        <v>232</v>
      </c>
      <c r="N1137" s="9" t="s">
        <v>233</v>
      </c>
      <c r="O1137" s="9" t="s">
        <v>5285</v>
      </c>
      <c r="P1137" s="9" t="s">
        <v>45</v>
      </c>
      <c r="Q1137" s="9" t="s">
        <v>235</v>
      </c>
      <c r="R1137" s="9" t="s">
        <v>45</v>
      </c>
      <c r="S1137" s="9" t="s">
        <v>5277</v>
      </c>
      <c r="T1137" s="9" t="s">
        <v>5284</v>
      </c>
      <c r="U1137" s="9" t="s">
        <v>1373</v>
      </c>
      <c r="V1137" s="9" t="s">
        <v>5283</v>
      </c>
      <c r="W1137" s="9" t="s">
        <v>51</v>
      </c>
      <c r="X1137" s="9" t="s">
        <v>102</v>
      </c>
      <c r="Y1137" s="9" t="s">
        <v>53</v>
      </c>
      <c r="Z1137" s="9" t="s">
        <v>54</v>
      </c>
      <c r="AA1137" s="9" t="s">
        <v>1491</v>
      </c>
      <c r="AB1137" s="9" t="s">
        <v>5248</v>
      </c>
      <c r="AC1137" s="12">
        <v>0</v>
      </c>
      <c r="AD1137" s="6"/>
      <c r="AE1137" s="10" t="str" cm="1">
        <f t="array" aca="1" ref="AE1137" ca="1">IFERROR(_xlfn.XLOOKUP(MID(CELL("filename",$A$1),FIND("]",CELL("filename",$A$1))+1,255)&amp;"|"&amp;$C1137,Fonte_OM_Objeto!$G:$G,Fonte_OM_Objeto!$J:$J),"")</f>
        <v/>
      </c>
      <c r="AF1137" s="10" t="str" cm="1">
        <f t="array" aca="1" ref="AF1137" ca="1">IFERROR(_xlfn.XLOOKUP(MID(CELL("filename",$A$1),FIND("]",CELL("filename",$A$1))+1,255)&amp;"|"&amp;$C1137,Fonte_OM_Objeto!$G:$G,Fonte_OM_Objeto!$K:$K),"")</f>
        <v/>
      </c>
    </row>
    <row r="1138" spans="1:32" s="1" customFormat="1" ht="19.7" customHeight="1" x14ac:dyDescent="0.2">
      <c r="A1138" s="9" t="s">
        <v>30</v>
      </c>
      <c r="B1138" s="9" t="s">
        <v>31</v>
      </c>
      <c r="C1138" s="9" t="s">
        <v>5338</v>
      </c>
      <c r="D1138" s="9" t="s">
        <v>1483</v>
      </c>
      <c r="E1138" s="9"/>
      <c r="F1138" s="9" t="s">
        <v>1484</v>
      </c>
      <c r="G1138" s="9" t="s">
        <v>1485</v>
      </c>
      <c r="H1138" s="13" t="str">
        <f>IF($D1138="BANCADA ESTADUAL (RP 7)","BANCADA ESTADUAL",IF($D1138="RELATOR (RP 9)","COMISSÃO MISTA DO CONGRESSO",IFERROR(_xlfn.XLOOKUP($G1138,$AH:$AH,$AI:$AI),IFERROR(_xlfn.XLOOKUP($G1138,'2021'!$F:$F,'2021'!$G:$G),IFERROR(_xlfn.XLOOKUP($G1138,'2022'!$G:$G,'2022'!$H:$H),IFERROR(_xlfn.XLOOKUP($G1138,'2023'!$G:$G,'2023'!$H:$H),IFERROR(_xlfn.XLOOKUP($G1138,'2019'!$G:$G,'2019'!$H:$H),IFERROR(_xlfn.XLOOKUP($G1138,'2024'!$G:$G,'2024'!$H:$H),IFERROR(_xlfn.XLOOKUP($G1138,'2025'!$G:$G,'2025'!$H:$H),IFERROR(_xlfn.XLOOKUP($G1138,'2026'!$G:$G,'2026'!$H:$H),""))))))))))</f>
        <v>BANCADA ESTADUAL</v>
      </c>
      <c r="I1138" s="9" t="s">
        <v>1373</v>
      </c>
      <c r="J1138" s="9" t="s">
        <v>901</v>
      </c>
      <c r="K1138" s="9" t="s">
        <v>40</v>
      </c>
      <c r="L1138" s="9" t="s">
        <v>41</v>
      </c>
      <c r="M1138" s="9" t="s">
        <v>232</v>
      </c>
      <c r="N1138" s="9" t="s">
        <v>233</v>
      </c>
      <c r="O1138" s="9" t="s">
        <v>5285</v>
      </c>
      <c r="P1138" s="9" t="s">
        <v>45</v>
      </c>
      <c r="Q1138" s="9" t="s">
        <v>235</v>
      </c>
      <c r="R1138" s="9" t="s">
        <v>45</v>
      </c>
      <c r="S1138" s="9" t="s">
        <v>5277</v>
      </c>
      <c r="T1138" s="9" t="s">
        <v>5284</v>
      </c>
      <c r="U1138" s="9" t="s">
        <v>1373</v>
      </c>
      <c r="V1138" s="9" t="s">
        <v>5283</v>
      </c>
      <c r="W1138" s="9" t="s">
        <v>51</v>
      </c>
      <c r="X1138" s="9" t="s">
        <v>52</v>
      </c>
      <c r="Y1138" s="9" t="s">
        <v>2390</v>
      </c>
      <c r="Z1138" s="9" t="s">
        <v>54</v>
      </c>
      <c r="AA1138" s="9" t="s">
        <v>1491</v>
      </c>
      <c r="AB1138" s="9" t="s">
        <v>5234</v>
      </c>
      <c r="AC1138" s="12">
        <v>743540</v>
      </c>
      <c r="AD1138" s="6"/>
      <c r="AE1138" s="10" t="str" cm="1">
        <f t="array" aca="1" ref="AE1138" ca="1">IFERROR(_xlfn.XLOOKUP(MID(CELL("filename",$A$1),FIND("]",CELL("filename",$A$1))+1,255)&amp;"|"&amp;$C1138,Fonte_OM_Objeto!$G:$G,Fonte_OM_Objeto!$J:$J),"")</f>
        <v/>
      </c>
      <c r="AF1138" s="10" t="str" cm="1">
        <f t="array" aca="1" ref="AF1138" ca="1">IFERROR(_xlfn.XLOOKUP(MID(CELL("filename",$A$1),FIND("]",CELL("filename",$A$1))+1,255)&amp;"|"&amp;$C1138,Fonte_OM_Objeto!$G:$G,Fonte_OM_Objeto!$K:$K),"")</f>
        <v/>
      </c>
    </row>
    <row r="1139" spans="1:32" s="1" customFormat="1" ht="19.7" customHeight="1" x14ac:dyDescent="0.2">
      <c r="A1139" s="9" t="s">
        <v>30</v>
      </c>
      <c r="B1139" s="9" t="s">
        <v>31</v>
      </c>
      <c r="C1139" s="9" t="s">
        <v>5338</v>
      </c>
      <c r="D1139" s="9" t="s">
        <v>1483</v>
      </c>
      <c r="E1139" s="9"/>
      <c r="F1139" s="9" t="s">
        <v>1484</v>
      </c>
      <c r="G1139" s="9" t="s">
        <v>1485</v>
      </c>
      <c r="H1139" s="13" t="str">
        <f>IF($D1139="BANCADA ESTADUAL (RP 7)","BANCADA ESTADUAL",IF($D1139="RELATOR (RP 9)","COMISSÃO MISTA DO CONGRESSO",IFERROR(_xlfn.XLOOKUP($G1139,$AH:$AH,$AI:$AI),IFERROR(_xlfn.XLOOKUP($G1139,'2021'!$F:$F,'2021'!$G:$G),IFERROR(_xlfn.XLOOKUP($G1139,'2022'!$G:$G,'2022'!$H:$H),IFERROR(_xlfn.XLOOKUP($G1139,'2023'!$G:$G,'2023'!$H:$H),IFERROR(_xlfn.XLOOKUP($G1139,'2019'!$G:$G,'2019'!$H:$H),IFERROR(_xlfn.XLOOKUP($G1139,'2024'!$G:$G,'2024'!$H:$H),IFERROR(_xlfn.XLOOKUP($G1139,'2025'!$G:$G,'2025'!$H:$H),IFERROR(_xlfn.XLOOKUP($G1139,'2026'!$G:$G,'2026'!$H:$H),""))))))))))</f>
        <v>BANCADA ESTADUAL</v>
      </c>
      <c r="I1139" s="9" t="s">
        <v>1373</v>
      </c>
      <c r="J1139" s="9" t="s">
        <v>901</v>
      </c>
      <c r="K1139" s="9" t="s">
        <v>40</v>
      </c>
      <c r="L1139" s="9" t="s">
        <v>41</v>
      </c>
      <c r="M1139" s="9" t="s">
        <v>232</v>
      </c>
      <c r="N1139" s="9" t="s">
        <v>233</v>
      </c>
      <c r="O1139" s="9" t="s">
        <v>5285</v>
      </c>
      <c r="P1139" s="9" t="s">
        <v>45</v>
      </c>
      <c r="Q1139" s="9" t="s">
        <v>235</v>
      </c>
      <c r="R1139" s="9" t="s">
        <v>45</v>
      </c>
      <c r="S1139" s="9" t="s">
        <v>5277</v>
      </c>
      <c r="T1139" s="9" t="s">
        <v>5284</v>
      </c>
      <c r="U1139" s="9" t="s">
        <v>1373</v>
      </c>
      <c r="V1139" s="9" t="s">
        <v>5283</v>
      </c>
      <c r="W1139" s="9" t="s">
        <v>51</v>
      </c>
      <c r="X1139" s="9" t="s">
        <v>52</v>
      </c>
      <c r="Y1139" s="9" t="s">
        <v>2390</v>
      </c>
      <c r="Z1139" s="9" t="s">
        <v>54</v>
      </c>
      <c r="AA1139" s="9" t="s">
        <v>1491</v>
      </c>
      <c r="AB1139" s="9" t="s">
        <v>5248</v>
      </c>
      <c r="AC1139" s="12">
        <v>19291</v>
      </c>
      <c r="AD1139" s="6"/>
      <c r="AE1139" s="10" t="str" cm="1">
        <f t="array" aca="1" ref="AE1139" ca="1">IFERROR(_xlfn.XLOOKUP(MID(CELL("filename",$A$1),FIND("]",CELL("filename",$A$1))+1,255)&amp;"|"&amp;$C1139,Fonte_OM_Objeto!$G:$G,Fonte_OM_Objeto!$J:$J),"")</f>
        <v/>
      </c>
      <c r="AF1139" s="10" t="str" cm="1">
        <f t="array" aca="1" ref="AF1139" ca="1">IFERROR(_xlfn.XLOOKUP(MID(CELL("filename",$A$1),FIND("]",CELL("filename",$A$1))+1,255)&amp;"|"&amp;$C1139,Fonte_OM_Objeto!$G:$G,Fonte_OM_Objeto!$K:$K),"")</f>
        <v/>
      </c>
    </row>
    <row r="1140" spans="1:32" s="1" customFormat="1" ht="19.7" customHeight="1" x14ac:dyDescent="0.2">
      <c r="A1140" s="9" t="s">
        <v>30</v>
      </c>
      <c r="B1140" s="9" t="s">
        <v>31</v>
      </c>
      <c r="C1140" s="9" t="s">
        <v>5338</v>
      </c>
      <c r="D1140" s="9" t="s">
        <v>1483</v>
      </c>
      <c r="E1140" s="9"/>
      <c r="F1140" s="9" t="s">
        <v>1484</v>
      </c>
      <c r="G1140" s="9" t="s">
        <v>1485</v>
      </c>
      <c r="H1140" s="13" t="str">
        <f>IF($D1140="BANCADA ESTADUAL (RP 7)","BANCADA ESTADUAL",IF($D1140="RELATOR (RP 9)","COMISSÃO MISTA DO CONGRESSO",IFERROR(_xlfn.XLOOKUP($G1140,$AH:$AH,$AI:$AI),IFERROR(_xlfn.XLOOKUP($G1140,'2021'!$F:$F,'2021'!$G:$G),IFERROR(_xlfn.XLOOKUP($G1140,'2022'!$G:$G,'2022'!$H:$H),IFERROR(_xlfn.XLOOKUP($G1140,'2023'!$G:$G,'2023'!$H:$H),IFERROR(_xlfn.XLOOKUP($G1140,'2019'!$G:$G,'2019'!$H:$H),IFERROR(_xlfn.XLOOKUP($G1140,'2024'!$G:$G,'2024'!$H:$H),IFERROR(_xlfn.XLOOKUP($G1140,'2025'!$G:$G,'2025'!$H:$H),IFERROR(_xlfn.XLOOKUP($G1140,'2026'!$G:$G,'2026'!$H:$H),""))))))))))</f>
        <v>BANCADA ESTADUAL</v>
      </c>
      <c r="I1140" s="9" t="s">
        <v>1373</v>
      </c>
      <c r="J1140" s="9" t="s">
        <v>901</v>
      </c>
      <c r="K1140" s="9" t="s">
        <v>40</v>
      </c>
      <c r="L1140" s="9" t="s">
        <v>41</v>
      </c>
      <c r="M1140" s="9" t="s">
        <v>232</v>
      </c>
      <c r="N1140" s="9" t="s">
        <v>233</v>
      </c>
      <c r="O1140" s="9" t="s">
        <v>5285</v>
      </c>
      <c r="P1140" s="9" t="s">
        <v>45</v>
      </c>
      <c r="Q1140" s="9" t="s">
        <v>235</v>
      </c>
      <c r="R1140" s="9" t="s">
        <v>45</v>
      </c>
      <c r="S1140" s="9" t="s">
        <v>5277</v>
      </c>
      <c r="T1140" s="9" t="s">
        <v>5284</v>
      </c>
      <c r="U1140" s="9" t="s">
        <v>1373</v>
      </c>
      <c r="V1140" s="9" t="s">
        <v>5283</v>
      </c>
      <c r="W1140" s="9" t="s">
        <v>51</v>
      </c>
      <c r="X1140" s="9" t="s">
        <v>52</v>
      </c>
      <c r="Y1140" s="9" t="s">
        <v>5282</v>
      </c>
      <c r="Z1140" s="9" t="s">
        <v>54</v>
      </c>
      <c r="AA1140" s="9" t="s">
        <v>1491</v>
      </c>
      <c r="AB1140" s="9" t="s">
        <v>5234</v>
      </c>
      <c r="AC1140" s="12">
        <v>17844944</v>
      </c>
      <c r="AD1140" s="6"/>
      <c r="AE1140" s="10" t="str" cm="1">
        <f t="array" aca="1" ref="AE1140" ca="1">IFERROR(_xlfn.XLOOKUP(MID(CELL("filename",$A$1),FIND("]",CELL("filename",$A$1))+1,255)&amp;"|"&amp;$C1140,Fonte_OM_Objeto!$G:$G,Fonte_OM_Objeto!$J:$J),"")</f>
        <v/>
      </c>
      <c r="AF1140" s="10" t="str" cm="1">
        <f t="array" aca="1" ref="AF1140" ca="1">IFERROR(_xlfn.XLOOKUP(MID(CELL("filename",$A$1),FIND("]",CELL("filename",$A$1))+1,255)&amp;"|"&amp;$C1140,Fonte_OM_Objeto!$G:$G,Fonte_OM_Objeto!$K:$K),"")</f>
        <v/>
      </c>
    </row>
    <row r="1141" spans="1:32" s="1" customFormat="1" ht="19.7" customHeight="1" x14ac:dyDescent="0.2">
      <c r="A1141" s="9" t="s">
        <v>30</v>
      </c>
      <c r="B1141" s="9" t="s">
        <v>31</v>
      </c>
      <c r="C1141" s="9" t="s">
        <v>5338</v>
      </c>
      <c r="D1141" s="9" t="s">
        <v>1483</v>
      </c>
      <c r="E1141" s="9"/>
      <c r="F1141" s="9" t="s">
        <v>1484</v>
      </c>
      <c r="G1141" s="9" t="s">
        <v>1485</v>
      </c>
      <c r="H1141" s="13" t="str">
        <f>IF($D1141="BANCADA ESTADUAL (RP 7)","BANCADA ESTADUAL",IF($D1141="RELATOR (RP 9)","COMISSÃO MISTA DO CONGRESSO",IFERROR(_xlfn.XLOOKUP($G1141,$AH:$AH,$AI:$AI),IFERROR(_xlfn.XLOOKUP($G1141,'2021'!$F:$F,'2021'!$G:$G),IFERROR(_xlfn.XLOOKUP($G1141,'2022'!$G:$G,'2022'!$H:$H),IFERROR(_xlfn.XLOOKUP($G1141,'2023'!$G:$G,'2023'!$H:$H),IFERROR(_xlfn.XLOOKUP($G1141,'2019'!$G:$G,'2019'!$H:$H),IFERROR(_xlfn.XLOOKUP($G1141,'2024'!$G:$G,'2024'!$H:$H),IFERROR(_xlfn.XLOOKUP($G1141,'2025'!$G:$G,'2025'!$H:$H),IFERROR(_xlfn.XLOOKUP($G1141,'2026'!$G:$G,'2026'!$H:$H),""))))))))))</f>
        <v>BANCADA ESTADUAL</v>
      </c>
      <c r="I1141" s="9" t="s">
        <v>1373</v>
      </c>
      <c r="J1141" s="9" t="s">
        <v>901</v>
      </c>
      <c r="K1141" s="9" t="s">
        <v>40</v>
      </c>
      <c r="L1141" s="9" t="s">
        <v>41</v>
      </c>
      <c r="M1141" s="9" t="s">
        <v>232</v>
      </c>
      <c r="N1141" s="9" t="s">
        <v>233</v>
      </c>
      <c r="O1141" s="9" t="s">
        <v>5285</v>
      </c>
      <c r="P1141" s="9" t="s">
        <v>45</v>
      </c>
      <c r="Q1141" s="9" t="s">
        <v>235</v>
      </c>
      <c r="R1141" s="9" t="s">
        <v>45</v>
      </c>
      <c r="S1141" s="9" t="s">
        <v>5277</v>
      </c>
      <c r="T1141" s="9" t="s">
        <v>5284</v>
      </c>
      <c r="U1141" s="9" t="s">
        <v>1373</v>
      </c>
      <c r="V1141" s="9" t="s">
        <v>5283</v>
      </c>
      <c r="W1141" s="9" t="s">
        <v>51</v>
      </c>
      <c r="X1141" s="9" t="s">
        <v>52</v>
      </c>
      <c r="Y1141" s="9" t="s">
        <v>5282</v>
      </c>
      <c r="Z1141" s="9" t="s">
        <v>54</v>
      </c>
      <c r="AA1141" s="9" t="s">
        <v>1491</v>
      </c>
      <c r="AB1141" s="9" t="s">
        <v>5248</v>
      </c>
      <c r="AC1141" s="12">
        <v>463029</v>
      </c>
      <c r="AD1141" s="6"/>
      <c r="AE1141" s="10" t="str" cm="1">
        <f t="array" aca="1" ref="AE1141" ca="1">IFERROR(_xlfn.XLOOKUP(MID(CELL("filename",$A$1),FIND("]",CELL("filename",$A$1))+1,255)&amp;"|"&amp;$C1141,Fonte_OM_Objeto!$G:$G,Fonte_OM_Objeto!$J:$J),"")</f>
        <v/>
      </c>
      <c r="AF1141" s="10" t="str" cm="1">
        <f t="array" aca="1" ref="AF1141" ca="1">IFERROR(_xlfn.XLOOKUP(MID(CELL("filename",$A$1),FIND("]",CELL("filename",$A$1))+1,255)&amp;"|"&amp;$C1141,Fonte_OM_Objeto!$G:$G,Fonte_OM_Objeto!$K:$K),"")</f>
        <v/>
      </c>
    </row>
    <row r="1142" spans="1:32" s="1" customFormat="1" ht="19.7" customHeight="1" x14ac:dyDescent="0.2">
      <c r="A1142" s="9" t="s">
        <v>30</v>
      </c>
      <c r="B1142" s="9" t="s">
        <v>31</v>
      </c>
      <c r="C1142" s="9" t="s">
        <v>4144</v>
      </c>
      <c r="D1142" s="9" t="s">
        <v>1483</v>
      </c>
      <c r="E1142" s="9"/>
      <c r="F1142" s="9" t="s">
        <v>2473</v>
      </c>
      <c r="G1142" s="9" t="s">
        <v>2472</v>
      </c>
      <c r="H1142" s="13" t="str">
        <f>IF($D1142="BANCADA ESTADUAL (RP 7)","BANCADA ESTADUAL",IF($D1142="RELATOR (RP 9)","COMISSÃO MISTA DO CONGRESSO",IFERROR(_xlfn.XLOOKUP($G1142,$AH:$AH,$AI:$AI),IFERROR(_xlfn.XLOOKUP($G1142,'2021'!$F:$F,'2021'!$G:$G),IFERROR(_xlfn.XLOOKUP($G1142,'2022'!$G:$G,'2022'!$H:$H),IFERROR(_xlfn.XLOOKUP($G1142,'2023'!$G:$G,'2023'!$H:$H),IFERROR(_xlfn.XLOOKUP($G1142,'2019'!$G:$G,'2019'!$H:$H),IFERROR(_xlfn.XLOOKUP($G1142,'2024'!$G:$G,'2024'!$H:$H),IFERROR(_xlfn.XLOOKUP($G1142,'2025'!$G:$G,'2025'!$H:$H),IFERROR(_xlfn.XLOOKUP($G1142,'2026'!$G:$G,'2026'!$H:$H),""))))))))))</f>
        <v>BANCADA ESTADUAL</v>
      </c>
      <c r="I1142" s="9" t="s">
        <v>266</v>
      </c>
      <c r="J1142" s="9" t="s">
        <v>901</v>
      </c>
      <c r="K1142" s="9" t="s">
        <v>40</v>
      </c>
      <c r="L1142" s="9" t="s">
        <v>41</v>
      </c>
      <c r="M1142" s="9" t="s">
        <v>232</v>
      </c>
      <c r="N1142" s="9" t="s">
        <v>233</v>
      </c>
      <c r="O1142" s="9" t="s">
        <v>5337</v>
      </c>
      <c r="P1142" s="9" t="s">
        <v>45</v>
      </c>
      <c r="Q1142" s="9" t="s">
        <v>235</v>
      </c>
      <c r="R1142" s="9" t="s">
        <v>45</v>
      </c>
      <c r="S1142" s="9" t="s">
        <v>5277</v>
      </c>
      <c r="T1142" s="9" t="s">
        <v>5336</v>
      </c>
      <c r="U1142" s="9" t="s">
        <v>266</v>
      </c>
      <c r="V1142" s="9" t="s">
        <v>5335</v>
      </c>
      <c r="W1142" s="9" t="s">
        <v>51</v>
      </c>
      <c r="X1142" s="9" t="s">
        <v>52</v>
      </c>
      <c r="Y1142" s="9" t="s">
        <v>5275</v>
      </c>
      <c r="Z1142" s="9" t="s">
        <v>54</v>
      </c>
      <c r="AA1142" s="9" t="s">
        <v>1491</v>
      </c>
      <c r="AB1142" s="9" t="s">
        <v>5234</v>
      </c>
      <c r="AC1142" s="12">
        <v>0</v>
      </c>
      <c r="AD1142" s="6"/>
      <c r="AE1142" s="10" t="str" cm="1">
        <f t="array" aca="1" ref="AE1142" ca="1">IFERROR(_xlfn.XLOOKUP(MID(CELL("filename",$A$1),FIND("]",CELL("filename",$A$1))+1,255)&amp;"|"&amp;$C1142,Fonte_OM_Objeto!$G:$G,Fonte_OM_Objeto!$J:$J),"")</f>
        <v/>
      </c>
      <c r="AF1142" s="10" t="str" cm="1">
        <f t="array" aca="1" ref="AF1142" ca="1">IFERROR(_xlfn.XLOOKUP(MID(CELL("filename",$A$1),FIND("]",CELL("filename",$A$1))+1,255)&amp;"|"&amp;$C1142,Fonte_OM_Objeto!$G:$G,Fonte_OM_Objeto!$K:$K),"")</f>
        <v/>
      </c>
    </row>
    <row r="1143" spans="1:32" s="1" customFormat="1" ht="19.7" customHeight="1" x14ac:dyDescent="0.2">
      <c r="A1143" s="9" t="s">
        <v>30</v>
      </c>
      <c r="B1143" s="9" t="s">
        <v>31</v>
      </c>
      <c r="C1143" s="9" t="s">
        <v>3288</v>
      </c>
      <c r="D1143" s="9" t="s">
        <v>1483</v>
      </c>
      <c r="E1143" s="9"/>
      <c r="F1143" s="9" t="s">
        <v>2473</v>
      </c>
      <c r="G1143" s="9" t="s">
        <v>2472</v>
      </c>
      <c r="H1143" s="13" t="str">
        <f>IF($D1143="BANCADA ESTADUAL (RP 7)","BANCADA ESTADUAL",IF($D1143="RELATOR (RP 9)","COMISSÃO MISTA DO CONGRESSO",IFERROR(_xlfn.XLOOKUP($G1143,$AH:$AH,$AI:$AI),IFERROR(_xlfn.XLOOKUP($G1143,'2021'!$F:$F,'2021'!$G:$G),IFERROR(_xlfn.XLOOKUP($G1143,'2022'!$G:$G,'2022'!$H:$H),IFERROR(_xlfn.XLOOKUP($G1143,'2023'!$G:$G,'2023'!$H:$H),IFERROR(_xlfn.XLOOKUP($G1143,'2019'!$G:$G,'2019'!$H:$H),IFERROR(_xlfn.XLOOKUP($G1143,'2024'!$G:$G,'2024'!$H:$H),IFERROR(_xlfn.XLOOKUP($G1143,'2025'!$G:$G,'2025'!$H:$H),IFERROR(_xlfn.XLOOKUP($G1143,'2026'!$G:$G,'2026'!$H:$H),""))))))))))</f>
        <v>BANCADA ESTADUAL</v>
      </c>
      <c r="I1143" s="9" t="s">
        <v>266</v>
      </c>
      <c r="J1143" s="9" t="s">
        <v>901</v>
      </c>
      <c r="K1143" s="9" t="s">
        <v>40</v>
      </c>
      <c r="L1143" s="9" t="s">
        <v>41</v>
      </c>
      <c r="M1143" s="9" t="s">
        <v>232</v>
      </c>
      <c r="N1143" s="9" t="s">
        <v>233</v>
      </c>
      <c r="O1143" s="9" t="s">
        <v>5334</v>
      </c>
      <c r="P1143" s="9" t="s">
        <v>45</v>
      </c>
      <c r="Q1143" s="9" t="s">
        <v>235</v>
      </c>
      <c r="R1143" s="9" t="s">
        <v>45</v>
      </c>
      <c r="S1143" s="9" t="s">
        <v>5277</v>
      </c>
      <c r="T1143" s="9" t="s">
        <v>5333</v>
      </c>
      <c r="U1143" s="9" t="s">
        <v>266</v>
      </c>
      <c r="V1143" s="9" t="s">
        <v>5332</v>
      </c>
      <c r="W1143" s="9" t="s">
        <v>51</v>
      </c>
      <c r="X1143" s="9" t="s">
        <v>52</v>
      </c>
      <c r="Y1143" s="9" t="s">
        <v>2366</v>
      </c>
      <c r="Z1143" s="9" t="s">
        <v>5207</v>
      </c>
      <c r="AA1143" s="9" t="s">
        <v>1491</v>
      </c>
      <c r="AB1143" s="9" t="s">
        <v>5248</v>
      </c>
      <c r="AC1143" s="12">
        <v>10637152</v>
      </c>
      <c r="AD1143" s="6"/>
      <c r="AE1143" s="10" t="str" cm="1">
        <f t="array" aca="1" ref="AE1143" ca="1">IFERROR(_xlfn.XLOOKUP(MID(CELL("filename",$A$1),FIND("]",CELL("filename",$A$1))+1,255)&amp;"|"&amp;$C1143,Fonte_OM_Objeto!$G:$G,Fonte_OM_Objeto!$J:$J),"")</f>
        <v/>
      </c>
      <c r="AF1143" s="10" t="str" cm="1">
        <f t="array" aca="1" ref="AF1143" ca="1">IFERROR(_xlfn.XLOOKUP(MID(CELL("filename",$A$1),FIND("]",CELL("filename",$A$1))+1,255)&amp;"|"&amp;$C1143,Fonte_OM_Objeto!$G:$G,Fonte_OM_Objeto!$K:$K),"")</f>
        <v/>
      </c>
    </row>
    <row r="1144" spans="1:32" s="1" customFormat="1" ht="19.7" customHeight="1" x14ac:dyDescent="0.2">
      <c r="A1144" s="9" t="s">
        <v>30</v>
      </c>
      <c r="B1144" s="9" t="s">
        <v>31</v>
      </c>
      <c r="C1144" s="9" t="s">
        <v>4117</v>
      </c>
      <c r="D1144" s="9" t="s">
        <v>1483</v>
      </c>
      <c r="E1144" s="9"/>
      <c r="F1144" s="9" t="s">
        <v>3280</v>
      </c>
      <c r="G1144" s="9" t="s">
        <v>3279</v>
      </c>
      <c r="H1144" s="13" t="str">
        <f>IF($D1144="BANCADA ESTADUAL (RP 7)","BANCADA ESTADUAL",IF($D1144="RELATOR (RP 9)","COMISSÃO MISTA DO CONGRESSO",IFERROR(_xlfn.XLOOKUP($G1144,$AH:$AH,$AI:$AI),IFERROR(_xlfn.XLOOKUP($G1144,'2021'!$F:$F,'2021'!$G:$G),IFERROR(_xlfn.XLOOKUP($G1144,'2022'!$G:$G,'2022'!$H:$H),IFERROR(_xlfn.XLOOKUP($G1144,'2023'!$G:$G,'2023'!$H:$H),IFERROR(_xlfn.XLOOKUP($G1144,'2019'!$G:$G,'2019'!$H:$H),IFERROR(_xlfn.XLOOKUP($G1144,'2024'!$G:$G,'2024'!$H:$H),IFERROR(_xlfn.XLOOKUP($G1144,'2025'!$G:$G,'2025'!$H:$H),IFERROR(_xlfn.XLOOKUP($G1144,'2026'!$G:$G,'2026'!$H:$H),""))))))))))</f>
        <v>BANCADA ESTADUAL</v>
      </c>
      <c r="I1144" s="9" t="s">
        <v>190</v>
      </c>
      <c r="J1144" s="9" t="s">
        <v>901</v>
      </c>
      <c r="K1144" s="9" t="s">
        <v>40</v>
      </c>
      <c r="L1144" s="9" t="s">
        <v>41</v>
      </c>
      <c r="M1144" s="9" t="s">
        <v>232</v>
      </c>
      <c r="N1144" s="9" t="s">
        <v>233</v>
      </c>
      <c r="O1144" s="9" t="s">
        <v>5288</v>
      </c>
      <c r="P1144" s="9" t="s">
        <v>45</v>
      </c>
      <c r="Q1144" s="9" t="s">
        <v>235</v>
      </c>
      <c r="R1144" s="9" t="s">
        <v>45</v>
      </c>
      <c r="S1144" s="9" t="s">
        <v>5277</v>
      </c>
      <c r="T1144" s="9" t="s">
        <v>5287</v>
      </c>
      <c r="U1144" s="9" t="s">
        <v>190</v>
      </c>
      <c r="V1144" s="9" t="s">
        <v>5286</v>
      </c>
      <c r="W1144" s="9" t="s">
        <v>51</v>
      </c>
      <c r="X1144" s="9" t="s">
        <v>102</v>
      </c>
      <c r="Y1144" s="9" t="s">
        <v>53</v>
      </c>
      <c r="Z1144" s="9" t="s">
        <v>54</v>
      </c>
      <c r="AA1144" s="9" t="s">
        <v>1491</v>
      </c>
      <c r="AB1144" s="9" t="s">
        <v>5248</v>
      </c>
      <c r="AC1144" s="12">
        <v>0</v>
      </c>
      <c r="AD1144" s="6"/>
      <c r="AE1144" s="10" t="str" cm="1">
        <f t="array" aca="1" ref="AE1144" ca="1">IFERROR(_xlfn.XLOOKUP(MID(CELL("filename",$A$1),FIND("]",CELL("filename",$A$1))+1,255)&amp;"|"&amp;$C1144,Fonte_OM_Objeto!$G:$G,Fonte_OM_Objeto!$J:$J),"")</f>
        <v/>
      </c>
      <c r="AF1144" s="10" t="str" cm="1">
        <f t="array" aca="1" ref="AF1144" ca="1">IFERROR(_xlfn.XLOOKUP(MID(CELL("filename",$A$1),FIND("]",CELL("filename",$A$1))+1,255)&amp;"|"&amp;$C1144,Fonte_OM_Objeto!$G:$G,Fonte_OM_Objeto!$K:$K),"")</f>
        <v/>
      </c>
    </row>
    <row r="1145" spans="1:32" s="1" customFormat="1" ht="19.7" customHeight="1" x14ac:dyDescent="0.2">
      <c r="A1145" s="9" t="s">
        <v>30</v>
      </c>
      <c r="B1145" s="9" t="s">
        <v>31</v>
      </c>
      <c r="C1145" s="9" t="s">
        <v>4117</v>
      </c>
      <c r="D1145" s="9" t="s">
        <v>1483</v>
      </c>
      <c r="E1145" s="9"/>
      <c r="F1145" s="9" t="s">
        <v>3280</v>
      </c>
      <c r="G1145" s="9" t="s">
        <v>3279</v>
      </c>
      <c r="H1145" s="13" t="str">
        <f>IF($D1145="BANCADA ESTADUAL (RP 7)","BANCADA ESTADUAL",IF($D1145="RELATOR (RP 9)","COMISSÃO MISTA DO CONGRESSO",IFERROR(_xlfn.XLOOKUP($G1145,$AH:$AH,$AI:$AI),IFERROR(_xlfn.XLOOKUP($G1145,'2021'!$F:$F,'2021'!$G:$G),IFERROR(_xlfn.XLOOKUP($G1145,'2022'!$G:$G,'2022'!$H:$H),IFERROR(_xlfn.XLOOKUP($G1145,'2023'!$G:$G,'2023'!$H:$H),IFERROR(_xlfn.XLOOKUP($G1145,'2019'!$G:$G,'2019'!$H:$H),IFERROR(_xlfn.XLOOKUP($G1145,'2024'!$G:$G,'2024'!$H:$H),IFERROR(_xlfn.XLOOKUP($G1145,'2025'!$G:$G,'2025'!$H:$H),IFERROR(_xlfn.XLOOKUP($G1145,'2026'!$G:$G,'2026'!$H:$H),""))))))))))</f>
        <v>BANCADA ESTADUAL</v>
      </c>
      <c r="I1145" s="9" t="s">
        <v>190</v>
      </c>
      <c r="J1145" s="9" t="s">
        <v>901</v>
      </c>
      <c r="K1145" s="9" t="s">
        <v>40</v>
      </c>
      <c r="L1145" s="9" t="s">
        <v>41</v>
      </c>
      <c r="M1145" s="9" t="s">
        <v>232</v>
      </c>
      <c r="N1145" s="9" t="s">
        <v>233</v>
      </c>
      <c r="O1145" s="9" t="s">
        <v>5288</v>
      </c>
      <c r="P1145" s="9" t="s">
        <v>45</v>
      </c>
      <c r="Q1145" s="9" t="s">
        <v>235</v>
      </c>
      <c r="R1145" s="9" t="s">
        <v>45</v>
      </c>
      <c r="S1145" s="9" t="s">
        <v>5277</v>
      </c>
      <c r="T1145" s="9" t="s">
        <v>5287</v>
      </c>
      <c r="U1145" s="9" t="s">
        <v>190</v>
      </c>
      <c r="V1145" s="9" t="s">
        <v>5286</v>
      </c>
      <c r="W1145" s="9" t="s">
        <v>51</v>
      </c>
      <c r="X1145" s="9" t="s">
        <v>52</v>
      </c>
      <c r="Y1145" s="9" t="s">
        <v>2366</v>
      </c>
      <c r="Z1145" s="9" t="s">
        <v>54</v>
      </c>
      <c r="AA1145" s="9" t="s">
        <v>1491</v>
      </c>
      <c r="AB1145" s="9" t="s">
        <v>5248</v>
      </c>
      <c r="AC1145" s="12">
        <v>141828</v>
      </c>
      <c r="AD1145" s="6"/>
      <c r="AE1145" s="10" t="str" cm="1">
        <f t="array" aca="1" ref="AE1145" ca="1">IFERROR(_xlfn.XLOOKUP(MID(CELL("filename",$A$1),FIND("]",CELL("filename",$A$1))+1,255)&amp;"|"&amp;$C1145,Fonte_OM_Objeto!$G:$G,Fonte_OM_Objeto!$J:$J),"")</f>
        <v/>
      </c>
      <c r="AF1145" s="10" t="str" cm="1">
        <f t="array" aca="1" ref="AF1145" ca="1">IFERROR(_xlfn.XLOOKUP(MID(CELL("filename",$A$1),FIND("]",CELL("filename",$A$1))+1,255)&amp;"|"&amp;$C1145,Fonte_OM_Objeto!$G:$G,Fonte_OM_Objeto!$K:$K),"")</f>
        <v/>
      </c>
    </row>
    <row r="1146" spans="1:32" s="1" customFormat="1" ht="19.7" customHeight="1" x14ac:dyDescent="0.2">
      <c r="A1146" s="9" t="s">
        <v>30</v>
      </c>
      <c r="B1146" s="9" t="s">
        <v>31</v>
      </c>
      <c r="C1146" s="9" t="s">
        <v>4117</v>
      </c>
      <c r="D1146" s="9" t="s">
        <v>1483</v>
      </c>
      <c r="E1146" s="9"/>
      <c r="F1146" s="9" t="s">
        <v>3280</v>
      </c>
      <c r="G1146" s="9" t="s">
        <v>3279</v>
      </c>
      <c r="H1146" s="13" t="str">
        <f>IF($D1146="BANCADA ESTADUAL (RP 7)","BANCADA ESTADUAL",IF($D1146="RELATOR (RP 9)","COMISSÃO MISTA DO CONGRESSO",IFERROR(_xlfn.XLOOKUP($G1146,$AH:$AH,$AI:$AI),IFERROR(_xlfn.XLOOKUP($G1146,'2021'!$F:$F,'2021'!$G:$G),IFERROR(_xlfn.XLOOKUP($G1146,'2022'!$G:$G,'2022'!$H:$H),IFERROR(_xlfn.XLOOKUP($G1146,'2023'!$G:$G,'2023'!$H:$H),IFERROR(_xlfn.XLOOKUP($G1146,'2019'!$G:$G,'2019'!$H:$H),IFERROR(_xlfn.XLOOKUP($G1146,'2024'!$G:$G,'2024'!$H:$H),IFERROR(_xlfn.XLOOKUP($G1146,'2025'!$G:$G,'2025'!$H:$H),IFERROR(_xlfn.XLOOKUP($G1146,'2026'!$G:$G,'2026'!$H:$H),""))))))))))</f>
        <v>BANCADA ESTADUAL</v>
      </c>
      <c r="I1146" s="9" t="s">
        <v>190</v>
      </c>
      <c r="J1146" s="9" t="s">
        <v>901</v>
      </c>
      <c r="K1146" s="9" t="s">
        <v>40</v>
      </c>
      <c r="L1146" s="9" t="s">
        <v>41</v>
      </c>
      <c r="M1146" s="9" t="s">
        <v>232</v>
      </c>
      <c r="N1146" s="9" t="s">
        <v>233</v>
      </c>
      <c r="O1146" s="9" t="s">
        <v>5288</v>
      </c>
      <c r="P1146" s="9" t="s">
        <v>45</v>
      </c>
      <c r="Q1146" s="9" t="s">
        <v>235</v>
      </c>
      <c r="R1146" s="9" t="s">
        <v>45</v>
      </c>
      <c r="S1146" s="9" t="s">
        <v>5277</v>
      </c>
      <c r="T1146" s="9" t="s">
        <v>5287</v>
      </c>
      <c r="U1146" s="9" t="s">
        <v>190</v>
      </c>
      <c r="V1146" s="9" t="s">
        <v>5286</v>
      </c>
      <c r="W1146" s="9" t="s">
        <v>51</v>
      </c>
      <c r="X1146" s="9" t="s">
        <v>52</v>
      </c>
      <c r="Y1146" s="9" t="s">
        <v>5275</v>
      </c>
      <c r="Z1146" s="9" t="s">
        <v>54</v>
      </c>
      <c r="AA1146" s="9" t="s">
        <v>1491</v>
      </c>
      <c r="AB1146" s="9" t="s">
        <v>5248</v>
      </c>
      <c r="AC1146" s="12">
        <v>3403889</v>
      </c>
      <c r="AD1146" s="6"/>
      <c r="AE1146" s="10" t="str" cm="1">
        <f t="array" aca="1" ref="AE1146" ca="1">IFERROR(_xlfn.XLOOKUP(MID(CELL("filename",$A$1),FIND("]",CELL("filename",$A$1))+1,255)&amp;"|"&amp;$C1146,Fonte_OM_Objeto!$G:$G,Fonte_OM_Objeto!$J:$J),"")</f>
        <v/>
      </c>
      <c r="AF1146" s="10" t="str" cm="1">
        <f t="array" aca="1" ref="AF1146" ca="1">IFERROR(_xlfn.XLOOKUP(MID(CELL("filename",$A$1),FIND("]",CELL("filename",$A$1))+1,255)&amp;"|"&amp;$C1146,Fonte_OM_Objeto!$G:$G,Fonte_OM_Objeto!$K:$K),"")</f>
        <v/>
      </c>
    </row>
    <row r="1147" spans="1:32" s="1" customFormat="1" ht="19.7" customHeight="1" x14ac:dyDescent="0.2">
      <c r="A1147" s="9" t="s">
        <v>30</v>
      </c>
      <c r="B1147" s="9" t="s">
        <v>31</v>
      </c>
      <c r="C1147" s="9" t="s">
        <v>4767</v>
      </c>
      <c r="D1147" s="9" t="s">
        <v>1483</v>
      </c>
      <c r="E1147" s="9"/>
      <c r="F1147" s="9" t="s">
        <v>4766</v>
      </c>
      <c r="G1147" s="9" t="s">
        <v>4765</v>
      </c>
      <c r="H1147" s="13" t="str">
        <f>IF($D1147="BANCADA ESTADUAL (RP 7)","BANCADA ESTADUAL",IF($D1147="RELATOR (RP 9)","COMISSÃO MISTA DO CONGRESSO",IFERROR(_xlfn.XLOOKUP($G1147,$AH:$AH,$AI:$AI),IFERROR(_xlfn.XLOOKUP($G1147,'2021'!$F:$F,'2021'!$G:$G),IFERROR(_xlfn.XLOOKUP($G1147,'2022'!$G:$G,'2022'!$H:$H),IFERROR(_xlfn.XLOOKUP($G1147,'2023'!$G:$G,'2023'!$H:$H),IFERROR(_xlfn.XLOOKUP($G1147,'2019'!$G:$G,'2019'!$H:$H),IFERROR(_xlfn.XLOOKUP($G1147,'2024'!$G:$G,'2024'!$H:$H),IFERROR(_xlfn.XLOOKUP($G1147,'2025'!$G:$G,'2025'!$H:$H),IFERROR(_xlfn.XLOOKUP($G1147,'2026'!$G:$G,'2026'!$H:$H),""))))))))))</f>
        <v>BANCADA ESTADUAL</v>
      </c>
      <c r="I1147" s="9" t="s">
        <v>212</v>
      </c>
      <c r="J1147" s="9" t="s">
        <v>901</v>
      </c>
      <c r="K1147" s="9" t="s">
        <v>40</v>
      </c>
      <c r="L1147" s="9" t="s">
        <v>41</v>
      </c>
      <c r="M1147" s="9" t="s">
        <v>97</v>
      </c>
      <c r="N1147" s="9" t="s">
        <v>5264</v>
      </c>
      <c r="O1147" s="9" t="s">
        <v>577</v>
      </c>
      <c r="P1147" s="9" t="s">
        <v>45</v>
      </c>
      <c r="Q1147" s="9" t="s">
        <v>46</v>
      </c>
      <c r="R1147" s="9" t="s">
        <v>47</v>
      </c>
      <c r="S1147" s="9" t="s">
        <v>5210</v>
      </c>
      <c r="T1147" s="9" t="s">
        <v>479</v>
      </c>
      <c r="U1147" s="9" t="s">
        <v>212</v>
      </c>
      <c r="V1147" s="9" t="s">
        <v>5216</v>
      </c>
      <c r="W1147" s="9" t="s">
        <v>51</v>
      </c>
      <c r="X1147" s="9" t="s">
        <v>102</v>
      </c>
      <c r="Y1147" s="9" t="s">
        <v>53</v>
      </c>
      <c r="Z1147" s="9" t="s">
        <v>5207</v>
      </c>
      <c r="AA1147" s="9" t="s">
        <v>1491</v>
      </c>
      <c r="AB1147" s="9" t="s">
        <v>5248</v>
      </c>
      <c r="AC1147" s="12">
        <v>1861502</v>
      </c>
      <c r="AD1147" s="6"/>
      <c r="AE1147" s="10" t="str" cm="1">
        <f t="array" aca="1" ref="AE1147" ca="1">IFERROR(_xlfn.XLOOKUP(MID(CELL("filename",$A$1),FIND("]",CELL("filename",$A$1))+1,255)&amp;"|"&amp;$C1147,Fonte_OM_Objeto!$G:$G,Fonte_OM_Objeto!$J:$J),"")</f>
        <v/>
      </c>
      <c r="AF1147" s="10" t="str" cm="1">
        <f t="array" aca="1" ref="AF1147" ca="1">IFERROR(_xlfn.XLOOKUP(MID(CELL("filename",$A$1),FIND("]",CELL("filename",$A$1))+1,255)&amp;"|"&amp;$C1147,Fonte_OM_Objeto!$G:$G,Fonte_OM_Objeto!$K:$K),"")</f>
        <v/>
      </c>
    </row>
    <row r="1148" spans="1:32" s="1" customFormat="1" ht="19.7" customHeight="1" x14ac:dyDescent="0.2">
      <c r="A1148" s="9" t="s">
        <v>30</v>
      </c>
      <c r="B1148" s="9" t="s">
        <v>31</v>
      </c>
      <c r="C1148" s="9" t="s">
        <v>2414</v>
      </c>
      <c r="D1148" s="9" t="s">
        <v>1483</v>
      </c>
      <c r="E1148" s="9"/>
      <c r="F1148" s="9" t="s">
        <v>2401</v>
      </c>
      <c r="G1148" s="9" t="s">
        <v>2400</v>
      </c>
      <c r="H1148" s="13" t="str">
        <f>IF($D1148="BANCADA ESTADUAL (RP 7)","BANCADA ESTADUAL",IF($D1148="RELATOR (RP 9)","COMISSÃO MISTA DO CONGRESSO",IFERROR(_xlfn.XLOOKUP($G1148,$AH:$AH,$AI:$AI),IFERROR(_xlfn.XLOOKUP($G1148,'2021'!$F:$F,'2021'!$G:$G),IFERROR(_xlfn.XLOOKUP($G1148,'2022'!$G:$G,'2022'!$H:$H),IFERROR(_xlfn.XLOOKUP($G1148,'2023'!$G:$G,'2023'!$H:$H),IFERROR(_xlfn.XLOOKUP($G1148,'2019'!$G:$G,'2019'!$H:$H),IFERROR(_xlfn.XLOOKUP($G1148,'2024'!$G:$G,'2024'!$H:$H),IFERROR(_xlfn.XLOOKUP($G1148,'2025'!$G:$G,'2025'!$H:$H),IFERROR(_xlfn.XLOOKUP($G1148,'2026'!$G:$G,'2026'!$H:$H),""))))))))))</f>
        <v>BANCADA ESTADUAL</v>
      </c>
      <c r="I1148" s="9" t="s">
        <v>611</v>
      </c>
      <c r="J1148" s="9" t="s">
        <v>901</v>
      </c>
      <c r="K1148" s="9" t="s">
        <v>40</v>
      </c>
      <c r="L1148" s="9" t="s">
        <v>41</v>
      </c>
      <c r="M1148" s="9" t="s">
        <v>232</v>
      </c>
      <c r="N1148" s="9" t="s">
        <v>233</v>
      </c>
      <c r="O1148" s="9" t="s">
        <v>5281</v>
      </c>
      <c r="P1148" s="9" t="s">
        <v>45</v>
      </c>
      <c r="Q1148" s="9" t="s">
        <v>235</v>
      </c>
      <c r="R1148" s="9" t="s">
        <v>45</v>
      </c>
      <c r="S1148" s="9" t="s">
        <v>5277</v>
      </c>
      <c r="T1148" s="9" t="s">
        <v>5280</v>
      </c>
      <c r="U1148" s="9" t="s">
        <v>611</v>
      </c>
      <c r="V1148" s="9" t="s">
        <v>5279</v>
      </c>
      <c r="W1148" s="9" t="s">
        <v>51</v>
      </c>
      <c r="X1148" s="9" t="s">
        <v>102</v>
      </c>
      <c r="Y1148" s="9" t="s">
        <v>53</v>
      </c>
      <c r="Z1148" s="9" t="s">
        <v>54</v>
      </c>
      <c r="AA1148" s="9" t="s">
        <v>1491</v>
      </c>
      <c r="AB1148" s="9" t="s">
        <v>5248</v>
      </c>
      <c r="AC1148" s="12">
        <v>0</v>
      </c>
      <c r="AD1148" s="6"/>
      <c r="AE1148" s="10" t="str" cm="1">
        <f t="array" aca="1" ref="AE1148" ca="1">IFERROR(_xlfn.XLOOKUP(MID(CELL("filename",$A$1),FIND("]",CELL("filename",$A$1))+1,255)&amp;"|"&amp;$C1148,Fonte_OM_Objeto!$G:$G,Fonte_OM_Objeto!$J:$J),"")</f>
        <v/>
      </c>
      <c r="AF1148" s="10" t="str" cm="1">
        <f t="array" aca="1" ref="AF1148" ca="1">IFERROR(_xlfn.XLOOKUP(MID(CELL("filename",$A$1),FIND("]",CELL("filename",$A$1))+1,255)&amp;"|"&amp;$C1148,Fonte_OM_Objeto!$G:$G,Fonte_OM_Objeto!$K:$K),"")</f>
        <v/>
      </c>
    </row>
    <row r="1149" spans="1:32" s="1" customFormat="1" ht="19.7" customHeight="1" x14ac:dyDescent="0.2">
      <c r="A1149" s="9" t="s">
        <v>30</v>
      </c>
      <c r="B1149" s="9" t="s">
        <v>31</v>
      </c>
      <c r="C1149" s="9" t="s">
        <v>2414</v>
      </c>
      <c r="D1149" s="9" t="s">
        <v>1483</v>
      </c>
      <c r="E1149" s="9"/>
      <c r="F1149" s="9" t="s">
        <v>2401</v>
      </c>
      <c r="G1149" s="9" t="s">
        <v>2400</v>
      </c>
      <c r="H1149" s="13" t="str">
        <f>IF($D1149="BANCADA ESTADUAL (RP 7)","BANCADA ESTADUAL",IF($D1149="RELATOR (RP 9)","COMISSÃO MISTA DO CONGRESSO",IFERROR(_xlfn.XLOOKUP($G1149,$AH:$AH,$AI:$AI),IFERROR(_xlfn.XLOOKUP($G1149,'2021'!$F:$F,'2021'!$G:$G),IFERROR(_xlfn.XLOOKUP($G1149,'2022'!$G:$G,'2022'!$H:$H),IFERROR(_xlfn.XLOOKUP($G1149,'2023'!$G:$G,'2023'!$H:$H),IFERROR(_xlfn.XLOOKUP($G1149,'2019'!$G:$G,'2019'!$H:$H),IFERROR(_xlfn.XLOOKUP($G1149,'2024'!$G:$G,'2024'!$H:$H),IFERROR(_xlfn.XLOOKUP($G1149,'2025'!$G:$G,'2025'!$H:$H),IFERROR(_xlfn.XLOOKUP($G1149,'2026'!$G:$G,'2026'!$H:$H),""))))))))))</f>
        <v>BANCADA ESTADUAL</v>
      </c>
      <c r="I1149" s="9" t="s">
        <v>611</v>
      </c>
      <c r="J1149" s="9" t="s">
        <v>901</v>
      </c>
      <c r="K1149" s="9" t="s">
        <v>40</v>
      </c>
      <c r="L1149" s="9" t="s">
        <v>41</v>
      </c>
      <c r="M1149" s="9" t="s">
        <v>232</v>
      </c>
      <c r="N1149" s="9" t="s">
        <v>233</v>
      </c>
      <c r="O1149" s="9" t="s">
        <v>5281</v>
      </c>
      <c r="P1149" s="9" t="s">
        <v>45</v>
      </c>
      <c r="Q1149" s="9" t="s">
        <v>235</v>
      </c>
      <c r="R1149" s="9" t="s">
        <v>45</v>
      </c>
      <c r="S1149" s="9" t="s">
        <v>5277</v>
      </c>
      <c r="T1149" s="9" t="s">
        <v>5280</v>
      </c>
      <c r="U1149" s="9" t="s">
        <v>611</v>
      </c>
      <c r="V1149" s="9" t="s">
        <v>5279</v>
      </c>
      <c r="W1149" s="9" t="s">
        <v>51</v>
      </c>
      <c r="X1149" s="9" t="s">
        <v>52</v>
      </c>
      <c r="Y1149" s="9" t="s">
        <v>2390</v>
      </c>
      <c r="Z1149" s="9" t="s">
        <v>54</v>
      </c>
      <c r="AA1149" s="9" t="s">
        <v>1491</v>
      </c>
      <c r="AB1149" s="9" t="s">
        <v>5248</v>
      </c>
      <c r="AC1149" s="12">
        <v>7549737</v>
      </c>
      <c r="AD1149" s="6"/>
      <c r="AE1149" s="10" t="str" cm="1">
        <f t="array" aca="1" ref="AE1149" ca="1">IFERROR(_xlfn.XLOOKUP(MID(CELL("filename",$A$1),FIND("]",CELL("filename",$A$1))+1,255)&amp;"|"&amp;$C1149,Fonte_OM_Objeto!$G:$G,Fonte_OM_Objeto!$J:$J),"")</f>
        <v/>
      </c>
      <c r="AF1149" s="10" t="str" cm="1">
        <f t="array" aca="1" ref="AF1149" ca="1">IFERROR(_xlfn.XLOOKUP(MID(CELL("filename",$A$1),FIND("]",CELL("filename",$A$1))+1,255)&amp;"|"&amp;$C1149,Fonte_OM_Objeto!$G:$G,Fonte_OM_Objeto!$K:$K),"")</f>
        <v/>
      </c>
    </row>
    <row r="1150" spans="1:32" s="1" customFormat="1" ht="19.7" customHeight="1" x14ac:dyDescent="0.2">
      <c r="A1150" s="9" t="s">
        <v>30</v>
      </c>
      <c r="B1150" s="9" t="s">
        <v>31</v>
      </c>
      <c r="C1150" s="9" t="s">
        <v>2414</v>
      </c>
      <c r="D1150" s="9" t="s">
        <v>1483</v>
      </c>
      <c r="E1150" s="9"/>
      <c r="F1150" s="9" t="s">
        <v>2401</v>
      </c>
      <c r="G1150" s="9" t="s">
        <v>2400</v>
      </c>
      <c r="H1150" s="13" t="str">
        <f>IF($D1150="BANCADA ESTADUAL (RP 7)","BANCADA ESTADUAL",IF($D1150="RELATOR (RP 9)","COMISSÃO MISTA DO CONGRESSO",IFERROR(_xlfn.XLOOKUP($G1150,$AH:$AH,$AI:$AI),IFERROR(_xlfn.XLOOKUP($G1150,'2021'!$F:$F,'2021'!$G:$G),IFERROR(_xlfn.XLOOKUP($G1150,'2022'!$G:$G,'2022'!$H:$H),IFERROR(_xlfn.XLOOKUP($G1150,'2023'!$G:$G,'2023'!$H:$H),IFERROR(_xlfn.XLOOKUP($G1150,'2019'!$G:$G,'2019'!$H:$H),IFERROR(_xlfn.XLOOKUP($G1150,'2024'!$G:$G,'2024'!$H:$H),IFERROR(_xlfn.XLOOKUP($G1150,'2025'!$G:$G,'2025'!$H:$H),IFERROR(_xlfn.XLOOKUP($G1150,'2026'!$G:$G,'2026'!$H:$H),""))))))))))</f>
        <v>BANCADA ESTADUAL</v>
      </c>
      <c r="I1150" s="9" t="s">
        <v>611</v>
      </c>
      <c r="J1150" s="9" t="s">
        <v>901</v>
      </c>
      <c r="K1150" s="9" t="s">
        <v>40</v>
      </c>
      <c r="L1150" s="9" t="s">
        <v>41</v>
      </c>
      <c r="M1150" s="9" t="s">
        <v>232</v>
      </c>
      <c r="N1150" s="9" t="s">
        <v>233</v>
      </c>
      <c r="O1150" s="9" t="s">
        <v>5281</v>
      </c>
      <c r="P1150" s="9" t="s">
        <v>45</v>
      </c>
      <c r="Q1150" s="9" t="s">
        <v>235</v>
      </c>
      <c r="R1150" s="9" t="s">
        <v>45</v>
      </c>
      <c r="S1150" s="9" t="s">
        <v>5277</v>
      </c>
      <c r="T1150" s="9" t="s">
        <v>5280</v>
      </c>
      <c r="U1150" s="9" t="s">
        <v>611</v>
      </c>
      <c r="V1150" s="9" t="s">
        <v>5279</v>
      </c>
      <c r="W1150" s="9" t="s">
        <v>51</v>
      </c>
      <c r="X1150" s="9" t="s">
        <v>52</v>
      </c>
      <c r="Y1150" s="9" t="s">
        <v>5282</v>
      </c>
      <c r="Z1150" s="9" t="s">
        <v>54</v>
      </c>
      <c r="AA1150" s="9" t="s">
        <v>1491</v>
      </c>
      <c r="AB1150" s="9" t="s">
        <v>5248</v>
      </c>
      <c r="AC1150" s="12">
        <v>37193689</v>
      </c>
      <c r="AD1150" s="6"/>
      <c r="AE1150" s="10" t="str" cm="1">
        <f t="array" aca="1" ref="AE1150" ca="1">IFERROR(_xlfn.XLOOKUP(MID(CELL("filename",$A$1),FIND("]",CELL("filename",$A$1))+1,255)&amp;"|"&amp;$C1150,Fonte_OM_Objeto!$G:$G,Fonte_OM_Objeto!$J:$J),"")</f>
        <v/>
      </c>
      <c r="AF1150" s="10" t="str" cm="1">
        <f t="array" aca="1" ref="AF1150" ca="1">IFERROR(_xlfn.XLOOKUP(MID(CELL("filename",$A$1),FIND("]",CELL("filename",$A$1))+1,255)&amp;"|"&amp;$C1150,Fonte_OM_Objeto!$G:$G,Fonte_OM_Objeto!$K:$K),"")</f>
        <v/>
      </c>
    </row>
    <row r="1151" spans="1:32" s="1" customFormat="1" ht="19.7" customHeight="1" x14ac:dyDescent="0.2">
      <c r="A1151" s="9" t="s">
        <v>30</v>
      </c>
      <c r="B1151" s="9" t="s">
        <v>31</v>
      </c>
      <c r="C1151" s="9" t="s">
        <v>4757</v>
      </c>
      <c r="D1151" s="9" t="s">
        <v>1483</v>
      </c>
      <c r="E1151" s="9"/>
      <c r="F1151" s="9" t="s">
        <v>2401</v>
      </c>
      <c r="G1151" s="9" t="s">
        <v>2400</v>
      </c>
      <c r="H1151" s="13" t="str">
        <f>IF($D1151="BANCADA ESTADUAL (RP 7)","BANCADA ESTADUAL",IF($D1151="RELATOR (RP 9)","COMISSÃO MISTA DO CONGRESSO",IFERROR(_xlfn.XLOOKUP($G1151,$AH:$AH,$AI:$AI),IFERROR(_xlfn.XLOOKUP($G1151,'2021'!$F:$F,'2021'!$G:$G),IFERROR(_xlfn.XLOOKUP($G1151,'2022'!$G:$G,'2022'!$H:$H),IFERROR(_xlfn.XLOOKUP($G1151,'2023'!$G:$G,'2023'!$H:$H),IFERROR(_xlfn.XLOOKUP($G1151,'2019'!$G:$G,'2019'!$H:$H),IFERROR(_xlfn.XLOOKUP($G1151,'2024'!$G:$G,'2024'!$H:$H),IFERROR(_xlfn.XLOOKUP($G1151,'2025'!$G:$G,'2025'!$H:$H),IFERROR(_xlfn.XLOOKUP($G1151,'2026'!$G:$G,'2026'!$H:$H),""))))))))))</f>
        <v>BANCADA ESTADUAL</v>
      </c>
      <c r="I1151" s="9" t="s">
        <v>611</v>
      </c>
      <c r="J1151" s="9" t="s">
        <v>901</v>
      </c>
      <c r="K1151" s="9" t="s">
        <v>40</v>
      </c>
      <c r="L1151" s="9" t="s">
        <v>41</v>
      </c>
      <c r="M1151" s="9" t="s">
        <v>232</v>
      </c>
      <c r="N1151" s="9" t="s">
        <v>233</v>
      </c>
      <c r="O1151" s="9" t="s">
        <v>5295</v>
      </c>
      <c r="P1151" s="9" t="s">
        <v>45</v>
      </c>
      <c r="Q1151" s="9" t="s">
        <v>235</v>
      </c>
      <c r="R1151" s="9" t="s">
        <v>45</v>
      </c>
      <c r="S1151" s="9" t="s">
        <v>5277</v>
      </c>
      <c r="T1151" s="9" t="s">
        <v>3204</v>
      </c>
      <c r="U1151" s="9" t="s">
        <v>611</v>
      </c>
      <c r="V1151" s="9" t="s">
        <v>3203</v>
      </c>
      <c r="W1151" s="9" t="s">
        <v>51</v>
      </c>
      <c r="X1151" s="9" t="s">
        <v>102</v>
      </c>
      <c r="Y1151" s="9" t="s">
        <v>53</v>
      </c>
      <c r="Z1151" s="9" t="s">
        <v>54</v>
      </c>
      <c r="AA1151" s="9" t="s">
        <v>1491</v>
      </c>
      <c r="AB1151" s="9" t="s">
        <v>5248</v>
      </c>
      <c r="AC1151" s="12">
        <v>0</v>
      </c>
      <c r="AD1151" s="6"/>
      <c r="AE1151" s="10" t="str" cm="1">
        <f t="array" aca="1" ref="AE1151" ca="1">IFERROR(_xlfn.XLOOKUP(MID(CELL("filename",$A$1),FIND("]",CELL("filename",$A$1))+1,255)&amp;"|"&amp;$C1151,Fonte_OM_Objeto!$G:$G,Fonte_OM_Objeto!$J:$J),"")</f>
        <v/>
      </c>
      <c r="AF1151" s="10" t="str" cm="1">
        <f t="array" aca="1" ref="AF1151" ca="1">IFERROR(_xlfn.XLOOKUP(MID(CELL("filename",$A$1),FIND("]",CELL("filename",$A$1))+1,255)&amp;"|"&amp;$C1151,Fonte_OM_Objeto!$G:$G,Fonte_OM_Objeto!$K:$K),"")</f>
        <v/>
      </c>
    </row>
    <row r="1152" spans="1:32" s="1" customFormat="1" ht="19.7" customHeight="1" x14ac:dyDescent="0.2">
      <c r="A1152" s="9" t="s">
        <v>30</v>
      </c>
      <c r="B1152" s="9" t="s">
        <v>31</v>
      </c>
      <c r="C1152" s="9" t="s">
        <v>4757</v>
      </c>
      <c r="D1152" s="9" t="s">
        <v>1483</v>
      </c>
      <c r="E1152" s="9"/>
      <c r="F1152" s="9" t="s">
        <v>2401</v>
      </c>
      <c r="G1152" s="9" t="s">
        <v>2400</v>
      </c>
      <c r="H1152" s="13" t="str">
        <f>IF($D1152="BANCADA ESTADUAL (RP 7)","BANCADA ESTADUAL",IF($D1152="RELATOR (RP 9)","COMISSÃO MISTA DO CONGRESSO",IFERROR(_xlfn.XLOOKUP($G1152,$AH:$AH,$AI:$AI),IFERROR(_xlfn.XLOOKUP($G1152,'2021'!$F:$F,'2021'!$G:$G),IFERROR(_xlfn.XLOOKUP($G1152,'2022'!$G:$G,'2022'!$H:$H),IFERROR(_xlfn.XLOOKUP($G1152,'2023'!$G:$G,'2023'!$H:$H),IFERROR(_xlfn.XLOOKUP($G1152,'2019'!$G:$G,'2019'!$H:$H),IFERROR(_xlfn.XLOOKUP($G1152,'2024'!$G:$G,'2024'!$H:$H),IFERROR(_xlfn.XLOOKUP($G1152,'2025'!$G:$G,'2025'!$H:$H),IFERROR(_xlfn.XLOOKUP($G1152,'2026'!$G:$G,'2026'!$H:$H),""))))))))))</f>
        <v>BANCADA ESTADUAL</v>
      </c>
      <c r="I1152" s="9" t="s">
        <v>611</v>
      </c>
      <c r="J1152" s="9" t="s">
        <v>901</v>
      </c>
      <c r="K1152" s="9" t="s">
        <v>40</v>
      </c>
      <c r="L1152" s="9" t="s">
        <v>41</v>
      </c>
      <c r="M1152" s="9" t="s">
        <v>232</v>
      </c>
      <c r="N1152" s="9" t="s">
        <v>233</v>
      </c>
      <c r="O1152" s="9" t="s">
        <v>5295</v>
      </c>
      <c r="P1152" s="9" t="s">
        <v>45</v>
      </c>
      <c r="Q1152" s="9" t="s">
        <v>235</v>
      </c>
      <c r="R1152" s="9" t="s">
        <v>45</v>
      </c>
      <c r="S1152" s="9" t="s">
        <v>5277</v>
      </c>
      <c r="T1152" s="9" t="s">
        <v>3204</v>
      </c>
      <c r="U1152" s="9" t="s">
        <v>611</v>
      </c>
      <c r="V1152" s="9" t="s">
        <v>3203</v>
      </c>
      <c r="W1152" s="9" t="s">
        <v>51</v>
      </c>
      <c r="X1152" s="9" t="s">
        <v>52</v>
      </c>
      <c r="Y1152" s="9" t="s">
        <v>2366</v>
      </c>
      <c r="Z1152" s="9" t="s">
        <v>54</v>
      </c>
      <c r="AA1152" s="9" t="s">
        <v>1491</v>
      </c>
      <c r="AB1152" s="9" t="s">
        <v>5248</v>
      </c>
      <c r="AC1152" s="12">
        <v>425486</v>
      </c>
      <c r="AD1152" s="6"/>
      <c r="AE1152" s="10" t="str" cm="1">
        <f t="array" aca="1" ref="AE1152" ca="1">IFERROR(_xlfn.XLOOKUP(MID(CELL("filename",$A$1),FIND("]",CELL("filename",$A$1))+1,255)&amp;"|"&amp;$C1152,Fonte_OM_Objeto!$G:$G,Fonte_OM_Objeto!$J:$J),"")</f>
        <v/>
      </c>
      <c r="AF1152" s="10" t="str" cm="1">
        <f t="array" aca="1" ref="AF1152" ca="1">IFERROR(_xlfn.XLOOKUP(MID(CELL("filename",$A$1),FIND("]",CELL("filename",$A$1))+1,255)&amp;"|"&amp;$C1152,Fonte_OM_Objeto!$G:$G,Fonte_OM_Objeto!$K:$K),"")</f>
        <v/>
      </c>
    </row>
    <row r="1153" spans="1:32" s="1" customFormat="1" ht="19.7" customHeight="1" x14ac:dyDescent="0.2">
      <c r="A1153" s="9" t="s">
        <v>30</v>
      </c>
      <c r="B1153" s="9" t="s">
        <v>31</v>
      </c>
      <c r="C1153" s="9" t="s">
        <v>4757</v>
      </c>
      <c r="D1153" s="9" t="s">
        <v>1483</v>
      </c>
      <c r="E1153" s="9"/>
      <c r="F1153" s="9" t="s">
        <v>2401</v>
      </c>
      <c r="G1153" s="9" t="s">
        <v>2400</v>
      </c>
      <c r="H1153" s="13" t="str">
        <f>IF($D1153="BANCADA ESTADUAL (RP 7)","BANCADA ESTADUAL",IF($D1153="RELATOR (RP 9)","COMISSÃO MISTA DO CONGRESSO",IFERROR(_xlfn.XLOOKUP($G1153,$AH:$AH,$AI:$AI),IFERROR(_xlfn.XLOOKUP($G1153,'2021'!$F:$F,'2021'!$G:$G),IFERROR(_xlfn.XLOOKUP($G1153,'2022'!$G:$G,'2022'!$H:$H),IFERROR(_xlfn.XLOOKUP($G1153,'2023'!$G:$G,'2023'!$H:$H),IFERROR(_xlfn.XLOOKUP($G1153,'2019'!$G:$G,'2019'!$H:$H),IFERROR(_xlfn.XLOOKUP($G1153,'2024'!$G:$G,'2024'!$H:$H),IFERROR(_xlfn.XLOOKUP($G1153,'2025'!$G:$G,'2025'!$H:$H),IFERROR(_xlfn.XLOOKUP($G1153,'2026'!$G:$G,'2026'!$H:$H),""))))))))))</f>
        <v>BANCADA ESTADUAL</v>
      </c>
      <c r="I1153" s="9" t="s">
        <v>611</v>
      </c>
      <c r="J1153" s="9" t="s">
        <v>901</v>
      </c>
      <c r="K1153" s="9" t="s">
        <v>40</v>
      </c>
      <c r="L1153" s="9" t="s">
        <v>41</v>
      </c>
      <c r="M1153" s="9" t="s">
        <v>232</v>
      </c>
      <c r="N1153" s="9" t="s">
        <v>233</v>
      </c>
      <c r="O1153" s="9" t="s">
        <v>5295</v>
      </c>
      <c r="P1153" s="9" t="s">
        <v>45</v>
      </c>
      <c r="Q1153" s="9" t="s">
        <v>235</v>
      </c>
      <c r="R1153" s="9" t="s">
        <v>45</v>
      </c>
      <c r="S1153" s="9" t="s">
        <v>5277</v>
      </c>
      <c r="T1153" s="9" t="s">
        <v>3204</v>
      </c>
      <c r="U1153" s="9" t="s">
        <v>611</v>
      </c>
      <c r="V1153" s="9" t="s">
        <v>3203</v>
      </c>
      <c r="W1153" s="9" t="s">
        <v>51</v>
      </c>
      <c r="X1153" s="9" t="s">
        <v>52</v>
      </c>
      <c r="Y1153" s="9" t="s">
        <v>5275</v>
      </c>
      <c r="Z1153" s="9" t="s">
        <v>54</v>
      </c>
      <c r="AA1153" s="9" t="s">
        <v>1491</v>
      </c>
      <c r="AB1153" s="9" t="s">
        <v>5248</v>
      </c>
      <c r="AC1153" s="12">
        <v>10211666</v>
      </c>
      <c r="AD1153" s="6"/>
      <c r="AE1153" s="10" t="str" cm="1">
        <f t="array" aca="1" ref="AE1153" ca="1">IFERROR(_xlfn.XLOOKUP(MID(CELL("filename",$A$1),FIND("]",CELL("filename",$A$1))+1,255)&amp;"|"&amp;$C1153,Fonte_OM_Objeto!$G:$G,Fonte_OM_Objeto!$J:$J),"")</f>
        <v/>
      </c>
      <c r="AF1153" s="10" t="str" cm="1">
        <f t="array" aca="1" ref="AF1153" ca="1">IFERROR(_xlfn.XLOOKUP(MID(CELL("filename",$A$1),FIND("]",CELL("filename",$A$1))+1,255)&amp;"|"&amp;$C1153,Fonte_OM_Objeto!$G:$G,Fonte_OM_Objeto!$K:$K),"")</f>
        <v/>
      </c>
    </row>
    <row r="1154" spans="1:32" s="1" customFormat="1" ht="19.7" customHeight="1" x14ac:dyDescent="0.2">
      <c r="A1154" s="9" t="s">
        <v>30</v>
      </c>
      <c r="B1154" s="9" t="s">
        <v>31</v>
      </c>
      <c r="C1154" s="9" t="s">
        <v>5331</v>
      </c>
      <c r="D1154" s="9" t="s">
        <v>1483</v>
      </c>
      <c r="E1154" s="9"/>
      <c r="F1154" s="9" t="s">
        <v>2401</v>
      </c>
      <c r="G1154" s="9" t="s">
        <v>2400</v>
      </c>
      <c r="H1154" s="13" t="str">
        <f>IF($D1154="BANCADA ESTADUAL (RP 7)","BANCADA ESTADUAL",IF($D1154="RELATOR (RP 9)","COMISSÃO MISTA DO CONGRESSO",IFERROR(_xlfn.XLOOKUP($G1154,$AH:$AH,$AI:$AI),IFERROR(_xlfn.XLOOKUP($G1154,'2021'!$F:$F,'2021'!$G:$G),IFERROR(_xlfn.XLOOKUP($G1154,'2022'!$G:$G,'2022'!$H:$H),IFERROR(_xlfn.XLOOKUP($G1154,'2023'!$G:$G,'2023'!$H:$H),IFERROR(_xlfn.XLOOKUP($G1154,'2019'!$G:$G,'2019'!$H:$H),IFERROR(_xlfn.XLOOKUP($G1154,'2024'!$G:$G,'2024'!$H:$H),IFERROR(_xlfn.XLOOKUP($G1154,'2025'!$G:$G,'2025'!$H:$H),IFERROR(_xlfn.XLOOKUP($G1154,'2026'!$G:$G,'2026'!$H:$H),""))))))))))</f>
        <v>BANCADA ESTADUAL</v>
      </c>
      <c r="I1154" s="9" t="s">
        <v>611</v>
      </c>
      <c r="J1154" s="9" t="s">
        <v>901</v>
      </c>
      <c r="K1154" s="9" t="s">
        <v>40</v>
      </c>
      <c r="L1154" s="9" t="s">
        <v>41</v>
      </c>
      <c r="M1154" s="9" t="s">
        <v>232</v>
      </c>
      <c r="N1154" s="9" t="s">
        <v>233</v>
      </c>
      <c r="O1154" s="9" t="s">
        <v>5278</v>
      </c>
      <c r="P1154" s="9" t="s">
        <v>45</v>
      </c>
      <c r="Q1154" s="9" t="s">
        <v>235</v>
      </c>
      <c r="R1154" s="9" t="s">
        <v>45</v>
      </c>
      <c r="S1154" s="9" t="s">
        <v>5277</v>
      </c>
      <c r="T1154" s="9" t="s">
        <v>5276</v>
      </c>
      <c r="U1154" s="9" t="s">
        <v>611</v>
      </c>
      <c r="V1154" s="9" t="s">
        <v>614</v>
      </c>
      <c r="W1154" s="9" t="s">
        <v>51</v>
      </c>
      <c r="X1154" s="9" t="s">
        <v>102</v>
      </c>
      <c r="Y1154" s="9" t="s">
        <v>53</v>
      </c>
      <c r="Z1154" s="9" t="s">
        <v>54</v>
      </c>
      <c r="AA1154" s="9" t="s">
        <v>1491</v>
      </c>
      <c r="AB1154" s="9" t="s">
        <v>5248</v>
      </c>
      <c r="AC1154" s="12">
        <v>0</v>
      </c>
      <c r="AD1154" s="6"/>
      <c r="AE1154" s="10" t="str" cm="1">
        <f t="array" aca="1" ref="AE1154" ca="1">IFERROR(_xlfn.XLOOKUP(MID(CELL("filename",$A$1),FIND("]",CELL("filename",$A$1))+1,255)&amp;"|"&amp;$C1154,Fonte_OM_Objeto!$G:$G,Fonte_OM_Objeto!$J:$J),"")</f>
        <v/>
      </c>
      <c r="AF1154" s="10" t="str" cm="1">
        <f t="array" aca="1" ref="AF1154" ca="1">IFERROR(_xlfn.XLOOKUP(MID(CELL("filename",$A$1),FIND("]",CELL("filename",$A$1))+1,255)&amp;"|"&amp;$C1154,Fonte_OM_Objeto!$G:$G,Fonte_OM_Objeto!$K:$K),"")</f>
        <v/>
      </c>
    </row>
    <row r="1155" spans="1:32" s="1" customFormat="1" ht="19.7" customHeight="1" x14ac:dyDescent="0.2">
      <c r="A1155" s="9" t="s">
        <v>30</v>
      </c>
      <c r="B1155" s="9" t="s">
        <v>31</v>
      </c>
      <c r="C1155" s="9" t="s">
        <v>5331</v>
      </c>
      <c r="D1155" s="9" t="s">
        <v>1483</v>
      </c>
      <c r="E1155" s="9"/>
      <c r="F1155" s="9" t="s">
        <v>2401</v>
      </c>
      <c r="G1155" s="9" t="s">
        <v>2400</v>
      </c>
      <c r="H1155" s="13" t="str">
        <f>IF($D1155="BANCADA ESTADUAL (RP 7)","BANCADA ESTADUAL",IF($D1155="RELATOR (RP 9)","COMISSÃO MISTA DO CONGRESSO",IFERROR(_xlfn.XLOOKUP($G1155,$AH:$AH,$AI:$AI),IFERROR(_xlfn.XLOOKUP($G1155,'2021'!$F:$F,'2021'!$G:$G),IFERROR(_xlfn.XLOOKUP($G1155,'2022'!$G:$G,'2022'!$H:$H),IFERROR(_xlfn.XLOOKUP($G1155,'2023'!$G:$G,'2023'!$H:$H),IFERROR(_xlfn.XLOOKUP($G1155,'2019'!$G:$G,'2019'!$H:$H),IFERROR(_xlfn.XLOOKUP($G1155,'2024'!$G:$G,'2024'!$H:$H),IFERROR(_xlfn.XLOOKUP($G1155,'2025'!$G:$G,'2025'!$H:$H),IFERROR(_xlfn.XLOOKUP($G1155,'2026'!$G:$G,'2026'!$H:$H),""))))))))))</f>
        <v>BANCADA ESTADUAL</v>
      </c>
      <c r="I1155" s="9" t="s">
        <v>611</v>
      </c>
      <c r="J1155" s="9" t="s">
        <v>901</v>
      </c>
      <c r="K1155" s="9" t="s">
        <v>40</v>
      </c>
      <c r="L1155" s="9" t="s">
        <v>41</v>
      </c>
      <c r="M1155" s="9" t="s">
        <v>232</v>
      </c>
      <c r="N1155" s="9" t="s">
        <v>233</v>
      </c>
      <c r="O1155" s="9" t="s">
        <v>5278</v>
      </c>
      <c r="P1155" s="9" t="s">
        <v>45</v>
      </c>
      <c r="Q1155" s="9" t="s">
        <v>235</v>
      </c>
      <c r="R1155" s="9" t="s">
        <v>45</v>
      </c>
      <c r="S1155" s="9" t="s">
        <v>5277</v>
      </c>
      <c r="T1155" s="9" t="s">
        <v>5276</v>
      </c>
      <c r="U1155" s="9" t="s">
        <v>611</v>
      </c>
      <c r="V1155" s="9" t="s">
        <v>614</v>
      </c>
      <c r="W1155" s="9" t="s">
        <v>51</v>
      </c>
      <c r="X1155" s="9" t="s">
        <v>52</v>
      </c>
      <c r="Y1155" s="9" t="s">
        <v>2366</v>
      </c>
      <c r="Z1155" s="9" t="s">
        <v>54</v>
      </c>
      <c r="AA1155" s="9" t="s">
        <v>1491</v>
      </c>
      <c r="AB1155" s="9" t="s">
        <v>5248</v>
      </c>
      <c r="AC1155" s="12">
        <v>283657</v>
      </c>
      <c r="AD1155" s="6"/>
      <c r="AE1155" s="10" t="str" cm="1">
        <f t="array" aca="1" ref="AE1155" ca="1">IFERROR(_xlfn.XLOOKUP(MID(CELL("filename",$A$1),FIND("]",CELL("filename",$A$1))+1,255)&amp;"|"&amp;$C1155,Fonte_OM_Objeto!$G:$G,Fonte_OM_Objeto!$J:$J),"")</f>
        <v/>
      </c>
      <c r="AF1155" s="10" t="str" cm="1">
        <f t="array" aca="1" ref="AF1155" ca="1">IFERROR(_xlfn.XLOOKUP(MID(CELL("filename",$A$1),FIND("]",CELL("filename",$A$1))+1,255)&amp;"|"&amp;$C1155,Fonte_OM_Objeto!$G:$G,Fonte_OM_Objeto!$K:$K),"")</f>
        <v/>
      </c>
    </row>
    <row r="1156" spans="1:32" s="1" customFormat="1" ht="19.7" customHeight="1" x14ac:dyDescent="0.2">
      <c r="A1156" s="9" t="s">
        <v>30</v>
      </c>
      <c r="B1156" s="9" t="s">
        <v>31</v>
      </c>
      <c r="C1156" s="9" t="s">
        <v>5331</v>
      </c>
      <c r="D1156" s="9" t="s">
        <v>1483</v>
      </c>
      <c r="E1156" s="9"/>
      <c r="F1156" s="9" t="s">
        <v>2401</v>
      </c>
      <c r="G1156" s="9" t="s">
        <v>2400</v>
      </c>
      <c r="H1156" s="13" t="str">
        <f>IF($D1156="BANCADA ESTADUAL (RP 7)","BANCADA ESTADUAL",IF($D1156="RELATOR (RP 9)","COMISSÃO MISTA DO CONGRESSO",IFERROR(_xlfn.XLOOKUP($G1156,$AH:$AH,$AI:$AI),IFERROR(_xlfn.XLOOKUP($G1156,'2021'!$F:$F,'2021'!$G:$G),IFERROR(_xlfn.XLOOKUP($G1156,'2022'!$G:$G,'2022'!$H:$H),IFERROR(_xlfn.XLOOKUP($G1156,'2023'!$G:$G,'2023'!$H:$H),IFERROR(_xlfn.XLOOKUP($G1156,'2019'!$G:$G,'2019'!$H:$H),IFERROR(_xlfn.XLOOKUP($G1156,'2024'!$G:$G,'2024'!$H:$H),IFERROR(_xlfn.XLOOKUP($G1156,'2025'!$G:$G,'2025'!$H:$H),IFERROR(_xlfn.XLOOKUP($G1156,'2026'!$G:$G,'2026'!$H:$H),""))))))))))</f>
        <v>BANCADA ESTADUAL</v>
      </c>
      <c r="I1156" s="9" t="s">
        <v>611</v>
      </c>
      <c r="J1156" s="9" t="s">
        <v>901</v>
      </c>
      <c r="K1156" s="9" t="s">
        <v>40</v>
      </c>
      <c r="L1156" s="9" t="s">
        <v>41</v>
      </c>
      <c r="M1156" s="9" t="s">
        <v>232</v>
      </c>
      <c r="N1156" s="9" t="s">
        <v>233</v>
      </c>
      <c r="O1156" s="9" t="s">
        <v>5278</v>
      </c>
      <c r="P1156" s="9" t="s">
        <v>45</v>
      </c>
      <c r="Q1156" s="9" t="s">
        <v>235</v>
      </c>
      <c r="R1156" s="9" t="s">
        <v>45</v>
      </c>
      <c r="S1156" s="9" t="s">
        <v>5277</v>
      </c>
      <c r="T1156" s="9" t="s">
        <v>5276</v>
      </c>
      <c r="U1156" s="9" t="s">
        <v>611</v>
      </c>
      <c r="V1156" s="9" t="s">
        <v>614</v>
      </c>
      <c r="W1156" s="9" t="s">
        <v>51</v>
      </c>
      <c r="X1156" s="9" t="s">
        <v>52</v>
      </c>
      <c r="Y1156" s="9" t="s">
        <v>5275</v>
      </c>
      <c r="Z1156" s="9" t="s">
        <v>54</v>
      </c>
      <c r="AA1156" s="9" t="s">
        <v>1491</v>
      </c>
      <c r="AB1156" s="9" t="s">
        <v>5248</v>
      </c>
      <c r="AC1156" s="12">
        <v>6807778</v>
      </c>
      <c r="AD1156" s="6"/>
      <c r="AE1156" s="10" t="str" cm="1">
        <f t="array" aca="1" ref="AE1156" ca="1">IFERROR(_xlfn.XLOOKUP(MID(CELL("filename",$A$1),FIND("]",CELL("filename",$A$1))+1,255)&amp;"|"&amp;$C1156,Fonte_OM_Objeto!$G:$G,Fonte_OM_Objeto!$J:$J),"")</f>
        <v/>
      </c>
      <c r="AF1156" s="10" t="str" cm="1">
        <f t="array" aca="1" ref="AF1156" ca="1">IFERROR(_xlfn.XLOOKUP(MID(CELL("filename",$A$1),FIND("]",CELL("filename",$A$1))+1,255)&amp;"|"&amp;$C1156,Fonte_OM_Objeto!$G:$G,Fonte_OM_Objeto!$K:$K),"")</f>
        <v/>
      </c>
    </row>
    <row r="1157" spans="1:32" s="1" customFormat="1" ht="19.7" customHeight="1" x14ac:dyDescent="0.2">
      <c r="A1157" s="9" t="s">
        <v>30</v>
      </c>
      <c r="B1157" s="9" t="s">
        <v>31</v>
      </c>
      <c r="C1157" s="9" t="s">
        <v>4094</v>
      </c>
      <c r="D1157" s="9" t="s">
        <v>1483</v>
      </c>
      <c r="E1157" s="9"/>
      <c r="F1157" s="9" t="s">
        <v>2401</v>
      </c>
      <c r="G1157" s="9" t="s">
        <v>2400</v>
      </c>
      <c r="H1157" s="13" t="str">
        <f>IF($D1157="BANCADA ESTADUAL (RP 7)","BANCADA ESTADUAL",IF($D1157="RELATOR (RP 9)","COMISSÃO MISTA DO CONGRESSO",IFERROR(_xlfn.XLOOKUP($G1157,$AH:$AH,$AI:$AI),IFERROR(_xlfn.XLOOKUP($G1157,'2021'!$F:$F,'2021'!$G:$G),IFERROR(_xlfn.XLOOKUP($G1157,'2022'!$G:$G,'2022'!$H:$H),IFERROR(_xlfn.XLOOKUP($G1157,'2023'!$G:$G,'2023'!$H:$H),IFERROR(_xlfn.XLOOKUP($G1157,'2019'!$G:$G,'2019'!$H:$H),IFERROR(_xlfn.XLOOKUP($G1157,'2024'!$G:$G,'2024'!$H:$H),IFERROR(_xlfn.XLOOKUP($G1157,'2025'!$G:$G,'2025'!$H:$H),IFERROR(_xlfn.XLOOKUP($G1157,'2026'!$G:$G,'2026'!$H:$H),""))))))))))</f>
        <v>BANCADA ESTADUAL</v>
      </c>
      <c r="I1157" s="9" t="s">
        <v>611</v>
      </c>
      <c r="J1157" s="9" t="s">
        <v>901</v>
      </c>
      <c r="K1157" s="9" t="s">
        <v>40</v>
      </c>
      <c r="L1157" s="9" t="s">
        <v>41</v>
      </c>
      <c r="M1157" s="9" t="s">
        <v>232</v>
      </c>
      <c r="N1157" s="9" t="s">
        <v>233</v>
      </c>
      <c r="O1157" s="9" t="s">
        <v>5296</v>
      </c>
      <c r="P1157" s="9" t="s">
        <v>45</v>
      </c>
      <c r="Q1157" s="9" t="s">
        <v>235</v>
      </c>
      <c r="R1157" s="9" t="s">
        <v>45</v>
      </c>
      <c r="S1157" s="9" t="s">
        <v>5277</v>
      </c>
      <c r="T1157" s="9" t="s">
        <v>3211</v>
      </c>
      <c r="U1157" s="9" t="s">
        <v>611</v>
      </c>
      <c r="V1157" s="9" t="s">
        <v>614</v>
      </c>
      <c r="W1157" s="9" t="s">
        <v>51</v>
      </c>
      <c r="X1157" s="9" t="s">
        <v>102</v>
      </c>
      <c r="Y1157" s="9" t="s">
        <v>53</v>
      </c>
      <c r="Z1157" s="9" t="s">
        <v>54</v>
      </c>
      <c r="AA1157" s="9" t="s">
        <v>1491</v>
      </c>
      <c r="AB1157" s="9" t="s">
        <v>5248</v>
      </c>
      <c r="AC1157" s="12">
        <v>0</v>
      </c>
      <c r="AD1157" s="6"/>
      <c r="AE1157" s="10" t="str" cm="1">
        <f t="array" aca="1" ref="AE1157" ca="1">IFERROR(_xlfn.XLOOKUP(MID(CELL("filename",$A$1),FIND("]",CELL("filename",$A$1))+1,255)&amp;"|"&amp;$C1157,Fonte_OM_Objeto!$G:$G,Fonte_OM_Objeto!$J:$J),"")</f>
        <v/>
      </c>
      <c r="AF1157" s="10" t="str" cm="1">
        <f t="array" aca="1" ref="AF1157" ca="1">IFERROR(_xlfn.XLOOKUP(MID(CELL("filename",$A$1),FIND("]",CELL("filename",$A$1))+1,255)&amp;"|"&amp;$C1157,Fonte_OM_Objeto!$G:$G,Fonte_OM_Objeto!$K:$K),"")</f>
        <v/>
      </c>
    </row>
    <row r="1158" spans="1:32" s="1" customFormat="1" ht="19.7" customHeight="1" x14ac:dyDescent="0.2">
      <c r="A1158" s="9" t="s">
        <v>30</v>
      </c>
      <c r="B1158" s="9" t="s">
        <v>31</v>
      </c>
      <c r="C1158" s="9" t="s">
        <v>4094</v>
      </c>
      <c r="D1158" s="9" t="s">
        <v>1483</v>
      </c>
      <c r="E1158" s="9"/>
      <c r="F1158" s="9" t="s">
        <v>2401</v>
      </c>
      <c r="G1158" s="9" t="s">
        <v>2400</v>
      </c>
      <c r="H1158" s="13" t="str">
        <f>IF($D1158="BANCADA ESTADUAL (RP 7)","BANCADA ESTADUAL",IF($D1158="RELATOR (RP 9)","COMISSÃO MISTA DO CONGRESSO",IFERROR(_xlfn.XLOOKUP($G1158,$AH:$AH,$AI:$AI),IFERROR(_xlfn.XLOOKUP($G1158,'2021'!$F:$F,'2021'!$G:$G),IFERROR(_xlfn.XLOOKUP($G1158,'2022'!$G:$G,'2022'!$H:$H),IFERROR(_xlfn.XLOOKUP($G1158,'2023'!$G:$G,'2023'!$H:$H),IFERROR(_xlfn.XLOOKUP($G1158,'2019'!$G:$G,'2019'!$H:$H),IFERROR(_xlfn.XLOOKUP($G1158,'2024'!$G:$G,'2024'!$H:$H),IFERROR(_xlfn.XLOOKUP($G1158,'2025'!$G:$G,'2025'!$H:$H),IFERROR(_xlfn.XLOOKUP($G1158,'2026'!$G:$G,'2026'!$H:$H),""))))))))))</f>
        <v>BANCADA ESTADUAL</v>
      </c>
      <c r="I1158" s="9" t="s">
        <v>611</v>
      </c>
      <c r="J1158" s="9" t="s">
        <v>901</v>
      </c>
      <c r="K1158" s="9" t="s">
        <v>40</v>
      </c>
      <c r="L1158" s="9" t="s">
        <v>41</v>
      </c>
      <c r="M1158" s="9" t="s">
        <v>232</v>
      </c>
      <c r="N1158" s="9" t="s">
        <v>233</v>
      </c>
      <c r="O1158" s="9" t="s">
        <v>5296</v>
      </c>
      <c r="P1158" s="9" t="s">
        <v>45</v>
      </c>
      <c r="Q1158" s="9" t="s">
        <v>235</v>
      </c>
      <c r="R1158" s="9" t="s">
        <v>45</v>
      </c>
      <c r="S1158" s="9" t="s">
        <v>5277</v>
      </c>
      <c r="T1158" s="9" t="s">
        <v>3211</v>
      </c>
      <c r="U1158" s="9" t="s">
        <v>611</v>
      </c>
      <c r="V1158" s="9" t="s">
        <v>614</v>
      </c>
      <c r="W1158" s="9" t="s">
        <v>51</v>
      </c>
      <c r="X1158" s="9" t="s">
        <v>52</v>
      </c>
      <c r="Y1158" s="9" t="s">
        <v>2366</v>
      </c>
      <c r="Z1158" s="9" t="s">
        <v>54</v>
      </c>
      <c r="AA1158" s="9" t="s">
        <v>1491</v>
      </c>
      <c r="AB1158" s="9" t="s">
        <v>5248</v>
      </c>
      <c r="AC1158" s="12">
        <v>655957</v>
      </c>
      <c r="AD1158" s="6"/>
      <c r="AE1158" s="10" t="str" cm="1">
        <f t="array" aca="1" ref="AE1158" ca="1">IFERROR(_xlfn.XLOOKUP(MID(CELL("filename",$A$1),FIND("]",CELL("filename",$A$1))+1,255)&amp;"|"&amp;$C1158,Fonte_OM_Objeto!$G:$G,Fonte_OM_Objeto!$J:$J),"")</f>
        <v/>
      </c>
      <c r="AF1158" s="10" t="str" cm="1">
        <f t="array" aca="1" ref="AF1158" ca="1">IFERROR(_xlfn.XLOOKUP(MID(CELL("filename",$A$1),FIND("]",CELL("filename",$A$1))+1,255)&amp;"|"&amp;$C1158,Fonte_OM_Objeto!$G:$G,Fonte_OM_Objeto!$K:$K),"")</f>
        <v/>
      </c>
    </row>
    <row r="1159" spans="1:32" s="1" customFormat="1" ht="19.7" customHeight="1" x14ac:dyDescent="0.2">
      <c r="A1159" s="9" t="s">
        <v>30</v>
      </c>
      <c r="B1159" s="9" t="s">
        <v>31</v>
      </c>
      <c r="C1159" s="9" t="s">
        <v>4094</v>
      </c>
      <c r="D1159" s="9" t="s">
        <v>1483</v>
      </c>
      <c r="E1159" s="9"/>
      <c r="F1159" s="9" t="s">
        <v>2401</v>
      </c>
      <c r="G1159" s="9" t="s">
        <v>2400</v>
      </c>
      <c r="H1159" s="13" t="str">
        <f>IF($D1159="BANCADA ESTADUAL (RP 7)","BANCADA ESTADUAL",IF($D1159="RELATOR (RP 9)","COMISSÃO MISTA DO CONGRESSO",IFERROR(_xlfn.XLOOKUP($G1159,$AH:$AH,$AI:$AI),IFERROR(_xlfn.XLOOKUP($G1159,'2021'!$F:$F,'2021'!$G:$G),IFERROR(_xlfn.XLOOKUP($G1159,'2022'!$G:$G,'2022'!$H:$H),IFERROR(_xlfn.XLOOKUP($G1159,'2023'!$G:$G,'2023'!$H:$H),IFERROR(_xlfn.XLOOKUP($G1159,'2019'!$G:$G,'2019'!$H:$H),IFERROR(_xlfn.XLOOKUP($G1159,'2024'!$G:$G,'2024'!$H:$H),IFERROR(_xlfn.XLOOKUP($G1159,'2025'!$G:$G,'2025'!$H:$H),IFERROR(_xlfn.XLOOKUP($G1159,'2026'!$G:$G,'2026'!$H:$H),""))))))))))</f>
        <v>BANCADA ESTADUAL</v>
      </c>
      <c r="I1159" s="9" t="s">
        <v>611</v>
      </c>
      <c r="J1159" s="9" t="s">
        <v>901</v>
      </c>
      <c r="K1159" s="9" t="s">
        <v>40</v>
      </c>
      <c r="L1159" s="9" t="s">
        <v>41</v>
      </c>
      <c r="M1159" s="9" t="s">
        <v>232</v>
      </c>
      <c r="N1159" s="9" t="s">
        <v>233</v>
      </c>
      <c r="O1159" s="9" t="s">
        <v>5296</v>
      </c>
      <c r="P1159" s="9" t="s">
        <v>45</v>
      </c>
      <c r="Q1159" s="9" t="s">
        <v>235</v>
      </c>
      <c r="R1159" s="9" t="s">
        <v>45</v>
      </c>
      <c r="S1159" s="9" t="s">
        <v>5277</v>
      </c>
      <c r="T1159" s="9" t="s">
        <v>3211</v>
      </c>
      <c r="U1159" s="9" t="s">
        <v>611</v>
      </c>
      <c r="V1159" s="9" t="s">
        <v>614</v>
      </c>
      <c r="W1159" s="9" t="s">
        <v>51</v>
      </c>
      <c r="X1159" s="9" t="s">
        <v>52</v>
      </c>
      <c r="Y1159" s="9" t="s">
        <v>5275</v>
      </c>
      <c r="Z1159" s="9" t="s">
        <v>54</v>
      </c>
      <c r="AA1159" s="9" t="s">
        <v>1491</v>
      </c>
      <c r="AB1159" s="9" t="s">
        <v>5248</v>
      </c>
      <c r="AC1159" s="12">
        <v>15742986</v>
      </c>
      <c r="AD1159" s="6"/>
      <c r="AE1159" s="10" t="str" cm="1">
        <f t="array" aca="1" ref="AE1159" ca="1">IFERROR(_xlfn.XLOOKUP(MID(CELL("filename",$A$1),FIND("]",CELL("filename",$A$1))+1,255)&amp;"|"&amp;$C1159,Fonte_OM_Objeto!$G:$G,Fonte_OM_Objeto!$J:$J),"")</f>
        <v/>
      </c>
      <c r="AF1159" s="10" t="str" cm="1">
        <f t="array" aca="1" ref="AF1159" ca="1">IFERROR(_xlfn.XLOOKUP(MID(CELL("filename",$A$1),FIND("]",CELL("filename",$A$1))+1,255)&amp;"|"&amp;$C1159,Fonte_OM_Objeto!$G:$G,Fonte_OM_Objeto!$K:$K),"")</f>
        <v/>
      </c>
    </row>
    <row r="1160" spans="1:32" s="1" customFormat="1" ht="19.7" customHeight="1" x14ac:dyDescent="0.2">
      <c r="A1160" s="9" t="s">
        <v>30</v>
      </c>
      <c r="B1160" s="9" t="s">
        <v>31</v>
      </c>
      <c r="C1160" s="9" t="s">
        <v>3198</v>
      </c>
      <c r="D1160" s="9" t="s">
        <v>1483</v>
      </c>
      <c r="E1160" s="9"/>
      <c r="F1160" s="9" t="s">
        <v>2387</v>
      </c>
      <c r="G1160" s="9" t="s">
        <v>1581</v>
      </c>
      <c r="H1160" s="13" t="str">
        <f>IF($D1160="BANCADA ESTADUAL (RP 7)","BANCADA ESTADUAL",IF($D1160="RELATOR (RP 9)","COMISSÃO MISTA DO CONGRESSO",IFERROR(_xlfn.XLOOKUP($G1160,$AH:$AH,$AI:$AI),IFERROR(_xlfn.XLOOKUP($G1160,'2021'!$F:$F,'2021'!$G:$G),IFERROR(_xlfn.XLOOKUP($G1160,'2022'!$G:$G,'2022'!$H:$H),IFERROR(_xlfn.XLOOKUP($G1160,'2023'!$G:$G,'2023'!$H:$H),IFERROR(_xlfn.XLOOKUP($G1160,'2019'!$G:$G,'2019'!$H:$H),IFERROR(_xlfn.XLOOKUP($G1160,'2024'!$G:$G,'2024'!$H:$H),IFERROR(_xlfn.XLOOKUP($G1160,'2025'!$G:$G,'2025'!$H:$H),IFERROR(_xlfn.XLOOKUP($G1160,'2026'!$G:$G,'2026'!$H:$H),""))))))))))</f>
        <v>BANCADA ESTADUAL</v>
      </c>
      <c r="I1160" s="9" t="s">
        <v>828</v>
      </c>
      <c r="J1160" s="9" t="s">
        <v>901</v>
      </c>
      <c r="K1160" s="9" t="s">
        <v>40</v>
      </c>
      <c r="L1160" s="9" t="s">
        <v>41</v>
      </c>
      <c r="M1160" s="9" t="s">
        <v>232</v>
      </c>
      <c r="N1160" s="9" t="s">
        <v>233</v>
      </c>
      <c r="O1160" s="9" t="s">
        <v>5293</v>
      </c>
      <c r="P1160" s="9" t="s">
        <v>45</v>
      </c>
      <c r="Q1160" s="9" t="s">
        <v>235</v>
      </c>
      <c r="R1160" s="9" t="s">
        <v>45</v>
      </c>
      <c r="S1160" s="9" t="s">
        <v>5277</v>
      </c>
      <c r="T1160" s="9" t="s">
        <v>2386</v>
      </c>
      <c r="U1160" s="9" t="s">
        <v>828</v>
      </c>
      <c r="V1160" s="9" t="s">
        <v>5292</v>
      </c>
      <c r="W1160" s="9" t="s">
        <v>51</v>
      </c>
      <c r="X1160" s="9" t="s">
        <v>102</v>
      </c>
      <c r="Y1160" s="9" t="s">
        <v>53</v>
      </c>
      <c r="Z1160" s="9" t="s">
        <v>54</v>
      </c>
      <c r="AA1160" s="9" t="s">
        <v>1491</v>
      </c>
      <c r="AB1160" s="9" t="s">
        <v>5248</v>
      </c>
      <c r="AC1160" s="12">
        <v>0</v>
      </c>
      <c r="AD1160" s="6"/>
      <c r="AE1160" s="10" t="str" cm="1">
        <f t="array" aca="1" ref="AE1160" ca="1">IFERROR(_xlfn.XLOOKUP(MID(CELL("filename",$A$1),FIND("]",CELL("filename",$A$1))+1,255)&amp;"|"&amp;$C1160,Fonte_OM_Objeto!$G:$G,Fonte_OM_Objeto!$J:$J),"")</f>
        <v/>
      </c>
      <c r="AF1160" s="10" t="str" cm="1">
        <f t="array" aca="1" ref="AF1160" ca="1">IFERROR(_xlfn.XLOOKUP(MID(CELL("filename",$A$1),FIND("]",CELL("filename",$A$1))+1,255)&amp;"|"&amp;$C1160,Fonte_OM_Objeto!$G:$G,Fonte_OM_Objeto!$K:$K),"")</f>
        <v/>
      </c>
    </row>
    <row r="1161" spans="1:32" s="1" customFormat="1" ht="19.7" customHeight="1" x14ac:dyDescent="0.2">
      <c r="A1161" s="9" t="s">
        <v>30</v>
      </c>
      <c r="B1161" s="9" t="s">
        <v>31</v>
      </c>
      <c r="C1161" s="9" t="s">
        <v>3198</v>
      </c>
      <c r="D1161" s="9" t="s">
        <v>1483</v>
      </c>
      <c r="E1161" s="9"/>
      <c r="F1161" s="9" t="s">
        <v>2387</v>
      </c>
      <c r="G1161" s="9" t="s">
        <v>1581</v>
      </c>
      <c r="H1161" s="13" t="str">
        <f>IF($D1161="BANCADA ESTADUAL (RP 7)","BANCADA ESTADUAL",IF($D1161="RELATOR (RP 9)","COMISSÃO MISTA DO CONGRESSO",IFERROR(_xlfn.XLOOKUP($G1161,$AH:$AH,$AI:$AI),IFERROR(_xlfn.XLOOKUP($G1161,'2021'!$F:$F,'2021'!$G:$G),IFERROR(_xlfn.XLOOKUP($G1161,'2022'!$G:$G,'2022'!$H:$H),IFERROR(_xlfn.XLOOKUP($G1161,'2023'!$G:$G,'2023'!$H:$H),IFERROR(_xlfn.XLOOKUP($G1161,'2019'!$G:$G,'2019'!$H:$H),IFERROR(_xlfn.XLOOKUP($G1161,'2024'!$G:$G,'2024'!$H:$H),IFERROR(_xlfn.XLOOKUP($G1161,'2025'!$G:$G,'2025'!$H:$H),IFERROR(_xlfn.XLOOKUP($G1161,'2026'!$G:$G,'2026'!$H:$H),""))))))))))</f>
        <v>BANCADA ESTADUAL</v>
      </c>
      <c r="I1161" s="9" t="s">
        <v>828</v>
      </c>
      <c r="J1161" s="9" t="s">
        <v>901</v>
      </c>
      <c r="K1161" s="9" t="s">
        <v>40</v>
      </c>
      <c r="L1161" s="9" t="s">
        <v>41</v>
      </c>
      <c r="M1161" s="9" t="s">
        <v>232</v>
      </c>
      <c r="N1161" s="9" t="s">
        <v>233</v>
      </c>
      <c r="O1161" s="9" t="s">
        <v>5293</v>
      </c>
      <c r="P1161" s="9" t="s">
        <v>45</v>
      </c>
      <c r="Q1161" s="9" t="s">
        <v>235</v>
      </c>
      <c r="R1161" s="9" t="s">
        <v>45</v>
      </c>
      <c r="S1161" s="9" t="s">
        <v>5277</v>
      </c>
      <c r="T1161" s="9" t="s">
        <v>2386</v>
      </c>
      <c r="U1161" s="9" t="s">
        <v>828</v>
      </c>
      <c r="V1161" s="9" t="s">
        <v>5292</v>
      </c>
      <c r="W1161" s="9" t="s">
        <v>51</v>
      </c>
      <c r="X1161" s="9" t="s">
        <v>52</v>
      </c>
      <c r="Y1161" s="9" t="s">
        <v>2390</v>
      </c>
      <c r="Z1161" s="9" t="s">
        <v>54</v>
      </c>
      <c r="AA1161" s="9" t="s">
        <v>1491</v>
      </c>
      <c r="AB1161" s="9" t="s">
        <v>5248</v>
      </c>
      <c r="AC1161" s="12">
        <v>780560</v>
      </c>
      <c r="AD1161" s="6"/>
      <c r="AE1161" s="10" t="str" cm="1">
        <f t="array" aca="1" ref="AE1161" ca="1">IFERROR(_xlfn.XLOOKUP(MID(CELL("filename",$A$1),FIND("]",CELL("filename",$A$1))+1,255)&amp;"|"&amp;$C1161,Fonte_OM_Objeto!$G:$G,Fonte_OM_Objeto!$J:$J),"")</f>
        <v/>
      </c>
      <c r="AF1161" s="10" t="str" cm="1">
        <f t="array" aca="1" ref="AF1161" ca="1">IFERROR(_xlfn.XLOOKUP(MID(CELL("filename",$A$1),FIND("]",CELL("filename",$A$1))+1,255)&amp;"|"&amp;$C1161,Fonte_OM_Objeto!$G:$G,Fonte_OM_Objeto!$K:$K),"")</f>
        <v/>
      </c>
    </row>
    <row r="1162" spans="1:32" s="1" customFormat="1" ht="19.7" customHeight="1" x14ac:dyDescent="0.2">
      <c r="A1162" s="9" t="s">
        <v>30</v>
      </c>
      <c r="B1162" s="9" t="s">
        <v>31</v>
      </c>
      <c r="C1162" s="9" t="s">
        <v>3198</v>
      </c>
      <c r="D1162" s="9" t="s">
        <v>1483</v>
      </c>
      <c r="E1162" s="9"/>
      <c r="F1162" s="9" t="s">
        <v>2387</v>
      </c>
      <c r="G1162" s="9" t="s">
        <v>1581</v>
      </c>
      <c r="H1162" s="13" t="str">
        <f>IF($D1162="BANCADA ESTADUAL (RP 7)","BANCADA ESTADUAL",IF($D1162="RELATOR (RP 9)","COMISSÃO MISTA DO CONGRESSO",IFERROR(_xlfn.XLOOKUP($G1162,$AH:$AH,$AI:$AI),IFERROR(_xlfn.XLOOKUP($G1162,'2021'!$F:$F,'2021'!$G:$G),IFERROR(_xlfn.XLOOKUP($G1162,'2022'!$G:$G,'2022'!$H:$H),IFERROR(_xlfn.XLOOKUP($G1162,'2023'!$G:$G,'2023'!$H:$H),IFERROR(_xlfn.XLOOKUP($G1162,'2019'!$G:$G,'2019'!$H:$H),IFERROR(_xlfn.XLOOKUP($G1162,'2024'!$G:$G,'2024'!$H:$H),IFERROR(_xlfn.XLOOKUP($G1162,'2025'!$G:$G,'2025'!$H:$H),IFERROR(_xlfn.XLOOKUP($G1162,'2026'!$G:$G,'2026'!$H:$H),""))))))))))</f>
        <v>BANCADA ESTADUAL</v>
      </c>
      <c r="I1162" s="9" t="s">
        <v>828</v>
      </c>
      <c r="J1162" s="9" t="s">
        <v>901</v>
      </c>
      <c r="K1162" s="9" t="s">
        <v>40</v>
      </c>
      <c r="L1162" s="9" t="s">
        <v>41</v>
      </c>
      <c r="M1162" s="9" t="s">
        <v>232</v>
      </c>
      <c r="N1162" s="9" t="s">
        <v>233</v>
      </c>
      <c r="O1162" s="9" t="s">
        <v>5293</v>
      </c>
      <c r="P1162" s="9" t="s">
        <v>45</v>
      </c>
      <c r="Q1162" s="9" t="s">
        <v>235</v>
      </c>
      <c r="R1162" s="9" t="s">
        <v>45</v>
      </c>
      <c r="S1162" s="9" t="s">
        <v>5277</v>
      </c>
      <c r="T1162" s="9" t="s">
        <v>2386</v>
      </c>
      <c r="U1162" s="9" t="s">
        <v>828</v>
      </c>
      <c r="V1162" s="9" t="s">
        <v>5292</v>
      </c>
      <c r="W1162" s="9" t="s">
        <v>51</v>
      </c>
      <c r="X1162" s="9" t="s">
        <v>52</v>
      </c>
      <c r="Y1162" s="9" t="s">
        <v>5282</v>
      </c>
      <c r="Z1162" s="9" t="s">
        <v>54</v>
      </c>
      <c r="AA1162" s="9" t="s">
        <v>1491</v>
      </c>
      <c r="AB1162" s="9" t="s">
        <v>5248</v>
      </c>
      <c r="AC1162" s="12">
        <v>18733458</v>
      </c>
      <c r="AD1162" s="6"/>
      <c r="AE1162" s="10" t="str" cm="1">
        <f t="array" aca="1" ref="AE1162" ca="1">IFERROR(_xlfn.XLOOKUP(MID(CELL("filename",$A$1),FIND("]",CELL("filename",$A$1))+1,255)&amp;"|"&amp;$C1162,Fonte_OM_Objeto!$G:$G,Fonte_OM_Objeto!$J:$J),"")</f>
        <v/>
      </c>
      <c r="AF1162" s="10" t="str" cm="1">
        <f t="array" aca="1" ref="AF1162" ca="1">IFERROR(_xlfn.XLOOKUP(MID(CELL("filename",$A$1),FIND("]",CELL("filename",$A$1))+1,255)&amp;"|"&amp;$C1162,Fonte_OM_Objeto!$G:$G,Fonte_OM_Objeto!$K:$K),"")</f>
        <v/>
      </c>
    </row>
    <row r="1163" spans="1:32" s="1" customFormat="1" ht="19.7" customHeight="1" x14ac:dyDescent="0.2">
      <c r="A1163" s="9" t="s">
        <v>30</v>
      </c>
      <c r="B1163" s="9" t="s">
        <v>31</v>
      </c>
      <c r="C1163" s="9" t="s">
        <v>5330</v>
      </c>
      <c r="D1163" s="9" t="s">
        <v>1483</v>
      </c>
      <c r="E1163" s="9"/>
      <c r="F1163" s="9" t="s">
        <v>2387</v>
      </c>
      <c r="G1163" s="9" t="s">
        <v>1581</v>
      </c>
      <c r="H1163" s="13" t="str">
        <f>IF($D1163="BANCADA ESTADUAL (RP 7)","BANCADA ESTADUAL",IF($D1163="RELATOR (RP 9)","COMISSÃO MISTA DO CONGRESSO",IFERROR(_xlfn.XLOOKUP($G1163,$AH:$AH,$AI:$AI),IFERROR(_xlfn.XLOOKUP($G1163,'2021'!$F:$F,'2021'!$G:$G),IFERROR(_xlfn.XLOOKUP($G1163,'2022'!$G:$G,'2022'!$H:$H),IFERROR(_xlfn.XLOOKUP($G1163,'2023'!$G:$G,'2023'!$H:$H),IFERROR(_xlfn.XLOOKUP($G1163,'2019'!$G:$G,'2019'!$H:$H),IFERROR(_xlfn.XLOOKUP($G1163,'2024'!$G:$G,'2024'!$H:$H),IFERROR(_xlfn.XLOOKUP($G1163,'2025'!$G:$G,'2025'!$H:$H),IFERROR(_xlfn.XLOOKUP($G1163,'2026'!$G:$G,'2026'!$H:$H),""))))))))))</f>
        <v>BANCADA ESTADUAL</v>
      </c>
      <c r="I1163" s="9" t="s">
        <v>828</v>
      </c>
      <c r="J1163" s="9" t="s">
        <v>901</v>
      </c>
      <c r="K1163" s="9" t="s">
        <v>40</v>
      </c>
      <c r="L1163" s="9" t="s">
        <v>41</v>
      </c>
      <c r="M1163" s="9" t="s">
        <v>232</v>
      </c>
      <c r="N1163" s="9" t="s">
        <v>233</v>
      </c>
      <c r="O1163" s="9" t="s">
        <v>5291</v>
      </c>
      <c r="P1163" s="9" t="s">
        <v>45</v>
      </c>
      <c r="Q1163" s="9" t="s">
        <v>235</v>
      </c>
      <c r="R1163" s="9" t="s">
        <v>45</v>
      </c>
      <c r="S1163" s="9" t="s">
        <v>5277</v>
      </c>
      <c r="T1163" s="9" t="s">
        <v>5290</v>
      </c>
      <c r="U1163" s="9" t="s">
        <v>828</v>
      </c>
      <c r="V1163" s="9" t="s">
        <v>5289</v>
      </c>
      <c r="W1163" s="9" t="s">
        <v>51</v>
      </c>
      <c r="X1163" s="9" t="s">
        <v>102</v>
      </c>
      <c r="Y1163" s="9" t="s">
        <v>53</v>
      </c>
      <c r="Z1163" s="9" t="s">
        <v>54</v>
      </c>
      <c r="AA1163" s="9" t="s">
        <v>1491</v>
      </c>
      <c r="AB1163" s="9" t="s">
        <v>5248</v>
      </c>
      <c r="AC1163" s="12">
        <v>0</v>
      </c>
      <c r="AD1163" s="6"/>
      <c r="AE1163" s="10" t="str" cm="1">
        <f t="array" aca="1" ref="AE1163" ca="1">IFERROR(_xlfn.XLOOKUP(MID(CELL("filename",$A$1),FIND("]",CELL("filename",$A$1))+1,255)&amp;"|"&amp;$C1163,Fonte_OM_Objeto!$G:$G,Fonte_OM_Objeto!$J:$J),"")</f>
        <v/>
      </c>
      <c r="AF1163" s="10" t="str" cm="1">
        <f t="array" aca="1" ref="AF1163" ca="1">IFERROR(_xlfn.XLOOKUP(MID(CELL("filename",$A$1),FIND("]",CELL("filename",$A$1))+1,255)&amp;"|"&amp;$C1163,Fonte_OM_Objeto!$G:$G,Fonte_OM_Objeto!$K:$K),"")</f>
        <v/>
      </c>
    </row>
    <row r="1164" spans="1:32" s="1" customFormat="1" ht="19.7" customHeight="1" x14ac:dyDescent="0.2">
      <c r="A1164" s="9" t="s">
        <v>30</v>
      </c>
      <c r="B1164" s="9" t="s">
        <v>31</v>
      </c>
      <c r="C1164" s="9" t="s">
        <v>5330</v>
      </c>
      <c r="D1164" s="9" t="s">
        <v>1483</v>
      </c>
      <c r="E1164" s="9"/>
      <c r="F1164" s="9" t="s">
        <v>2387</v>
      </c>
      <c r="G1164" s="9" t="s">
        <v>1581</v>
      </c>
      <c r="H1164" s="13" t="str">
        <f>IF($D1164="BANCADA ESTADUAL (RP 7)","BANCADA ESTADUAL",IF($D1164="RELATOR (RP 9)","COMISSÃO MISTA DO CONGRESSO",IFERROR(_xlfn.XLOOKUP($G1164,$AH:$AH,$AI:$AI),IFERROR(_xlfn.XLOOKUP($G1164,'2021'!$F:$F,'2021'!$G:$G),IFERROR(_xlfn.XLOOKUP($G1164,'2022'!$G:$G,'2022'!$H:$H),IFERROR(_xlfn.XLOOKUP($G1164,'2023'!$G:$G,'2023'!$H:$H),IFERROR(_xlfn.XLOOKUP($G1164,'2019'!$G:$G,'2019'!$H:$H),IFERROR(_xlfn.XLOOKUP($G1164,'2024'!$G:$G,'2024'!$H:$H),IFERROR(_xlfn.XLOOKUP($G1164,'2025'!$G:$G,'2025'!$H:$H),IFERROR(_xlfn.XLOOKUP($G1164,'2026'!$G:$G,'2026'!$H:$H),""))))))))))</f>
        <v>BANCADA ESTADUAL</v>
      </c>
      <c r="I1164" s="9" t="s">
        <v>828</v>
      </c>
      <c r="J1164" s="9" t="s">
        <v>901</v>
      </c>
      <c r="K1164" s="9" t="s">
        <v>40</v>
      </c>
      <c r="L1164" s="9" t="s">
        <v>41</v>
      </c>
      <c r="M1164" s="9" t="s">
        <v>232</v>
      </c>
      <c r="N1164" s="9" t="s">
        <v>233</v>
      </c>
      <c r="O1164" s="9" t="s">
        <v>5291</v>
      </c>
      <c r="P1164" s="9" t="s">
        <v>45</v>
      </c>
      <c r="Q1164" s="9" t="s">
        <v>235</v>
      </c>
      <c r="R1164" s="9" t="s">
        <v>45</v>
      </c>
      <c r="S1164" s="9" t="s">
        <v>5277</v>
      </c>
      <c r="T1164" s="9" t="s">
        <v>5290</v>
      </c>
      <c r="U1164" s="9" t="s">
        <v>828</v>
      </c>
      <c r="V1164" s="9" t="s">
        <v>5289</v>
      </c>
      <c r="W1164" s="9" t="s">
        <v>51</v>
      </c>
      <c r="X1164" s="9" t="s">
        <v>52</v>
      </c>
      <c r="Y1164" s="9" t="s">
        <v>2366</v>
      </c>
      <c r="Z1164" s="9" t="s">
        <v>54</v>
      </c>
      <c r="AA1164" s="9" t="s">
        <v>1491</v>
      </c>
      <c r="AB1164" s="9" t="s">
        <v>5248</v>
      </c>
      <c r="AC1164" s="12">
        <v>3660560</v>
      </c>
      <c r="AD1164" s="6"/>
      <c r="AE1164" s="10" t="str" cm="1">
        <f t="array" aca="1" ref="AE1164" ca="1">IFERROR(_xlfn.XLOOKUP(MID(CELL("filename",$A$1),FIND("]",CELL("filename",$A$1))+1,255)&amp;"|"&amp;$C1164,Fonte_OM_Objeto!$G:$G,Fonte_OM_Objeto!$J:$J),"")</f>
        <v/>
      </c>
      <c r="AF1164" s="10" t="str" cm="1">
        <f t="array" aca="1" ref="AF1164" ca="1">IFERROR(_xlfn.XLOOKUP(MID(CELL("filename",$A$1),FIND("]",CELL("filename",$A$1))+1,255)&amp;"|"&amp;$C1164,Fonte_OM_Objeto!$G:$G,Fonte_OM_Objeto!$K:$K),"")</f>
        <v/>
      </c>
    </row>
    <row r="1165" spans="1:32" s="1" customFormat="1" ht="19.7" customHeight="1" x14ac:dyDescent="0.2">
      <c r="A1165" s="9" t="s">
        <v>30</v>
      </c>
      <c r="B1165" s="9" t="s">
        <v>31</v>
      </c>
      <c r="C1165" s="9" t="s">
        <v>5330</v>
      </c>
      <c r="D1165" s="9" t="s">
        <v>1483</v>
      </c>
      <c r="E1165" s="9"/>
      <c r="F1165" s="9" t="s">
        <v>2387</v>
      </c>
      <c r="G1165" s="9" t="s">
        <v>1581</v>
      </c>
      <c r="H1165" s="13" t="str">
        <f>IF($D1165="BANCADA ESTADUAL (RP 7)","BANCADA ESTADUAL",IF($D1165="RELATOR (RP 9)","COMISSÃO MISTA DO CONGRESSO",IFERROR(_xlfn.XLOOKUP($G1165,$AH:$AH,$AI:$AI),IFERROR(_xlfn.XLOOKUP($G1165,'2021'!$F:$F,'2021'!$G:$G),IFERROR(_xlfn.XLOOKUP($G1165,'2022'!$G:$G,'2022'!$H:$H),IFERROR(_xlfn.XLOOKUP($G1165,'2023'!$G:$G,'2023'!$H:$H),IFERROR(_xlfn.XLOOKUP($G1165,'2019'!$G:$G,'2019'!$H:$H),IFERROR(_xlfn.XLOOKUP($G1165,'2024'!$G:$G,'2024'!$H:$H),IFERROR(_xlfn.XLOOKUP($G1165,'2025'!$G:$G,'2025'!$H:$H),IFERROR(_xlfn.XLOOKUP($G1165,'2026'!$G:$G,'2026'!$H:$H),""))))))))))</f>
        <v>BANCADA ESTADUAL</v>
      </c>
      <c r="I1165" s="9" t="s">
        <v>828</v>
      </c>
      <c r="J1165" s="9" t="s">
        <v>901</v>
      </c>
      <c r="K1165" s="9" t="s">
        <v>40</v>
      </c>
      <c r="L1165" s="9" t="s">
        <v>41</v>
      </c>
      <c r="M1165" s="9" t="s">
        <v>232</v>
      </c>
      <c r="N1165" s="9" t="s">
        <v>233</v>
      </c>
      <c r="O1165" s="9" t="s">
        <v>5291</v>
      </c>
      <c r="P1165" s="9" t="s">
        <v>45</v>
      </c>
      <c r="Q1165" s="9" t="s">
        <v>235</v>
      </c>
      <c r="R1165" s="9" t="s">
        <v>45</v>
      </c>
      <c r="S1165" s="9" t="s">
        <v>5277</v>
      </c>
      <c r="T1165" s="9" t="s">
        <v>5290</v>
      </c>
      <c r="U1165" s="9" t="s">
        <v>828</v>
      </c>
      <c r="V1165" s="9" t="s">
        <v>5289</v>
      </c>
      <c r="W1165" s="9" t="s">
        <v>51</v>
      </c>
      <c r="X1165" s="9" t="s">
        <v>52</v>
      </c>
      <c r="Y1165" s="9" t="s">
        <v>5275</v>
      </c>
      <c r="Z1165" s="9" t="s">
        <v>54</v>
      </c>
      <c r="AA1165" s="9" t="s">
        <v>1491</v>
      </c>
      <c r="AB1165" s="9" t="s">
        <v>5248</v>
      </c>
      <c r="AC1165" s="12">
        <v>15853458</v>
      </c>
      <c r="AD1165" s="6"/>
      <c r="AE1165" s="10" t="str" cm="1">
        <f t="array" aca="1" ref="AE1165" ca="1">IFERROR(_xlfn.XLOOKUP(MID(CELL("filename",$A$1),FIND("]",CELL("filename",$A$1))+1,255)&amp;"|"&amp;$C1165,Fonte_OM_Objeto!$G:$G,Fonte_OM_Objeto!$J:$J),"")</f>
        <v/>
      </c>
      <c r="AF1165" s="10" t="str" cm="1">
        <f t="array" aca="1" ref="AF1165" ca="1">IFERROR(_xlfn.XLOOKUP(MID(CELL("filename",$A$1),FIND("]",CELL("filename",$A$1))+1,255)&amp;"|"&amp;$C1165,Fonte_OM_Objeto!$G:$G,Fonte_OM_Objeto!$K:$K),"")</f>
        <v/>
      </c>
    </row>
    <row r="1166" spans="1:32" s="1" customFormat="1" ht="19.7" customHeight="1" x14ac:dyDescent="0.2">
      <c r="A1166" s="9" t="s">
        <v>30</v>
      </c>
      <c r="B1166" s="9" t="s">
        <v>31</v>
      </c>
      <c r="C1166" s="9" t="s">
        <v>2391</v>
      </c>
      <c r="D1166" s="9" t="s">
        <v>1483</v>
      </c>
      <c r="E1166" s="9"/>
      <c r="F1166" s="9" t="s">
        <v>2387</v>
      </c>
      <c r="G1166" s="9" t="s">
        <v>1581</v>
      </c>
      <c r="H1166" s="13" t="str">
        <f>IF($D1166="BANCADA ESTADUAL (RP 7)","BANCADA ESTADUAL",IF($D1166="RELATOR (RP 9)","COMISSÃO MISTA DO CONGRESSO",IFERROR(_xlfn.XLOOKUP($G1166,$AH:$AH,$AI:$AI),IFERROR(_xlfn.XLOOKUP($G1166,'2021'!$F:$F,'2021'!$G:$G),IFERROR(_xlfn.XLOOKUP($G1166,'2022'!$G:$G,'2022'!$H:$H),IFERROR(_xlfn.XLOOKUP($G1166,'2023'!$G:$G,'2023'!$H:$H),IFERROR(_xlfn.XLOOKUP($G1166,'2019'!$G:$G,'2019'!$H:$H),IFERROR(_xlfn.XLOOKUP($G1166,'2024'!$G:$G,'2024'!$H:$H),IFERROR(_xlfn.XLOOKUP($G1166,'2025'!$G:$G,'2025'!$H:$H),IFERROR(_xlfn.XLOOKUP($G1166,'2026'!$G:$G,'2026'!$H:$H),""))))))))))</f>
        <v>BANCADA ESTADUAL</v>
      </c>
      <c r="I1166" s="9" t="s">
        <v>828</v>
      </c>
      <c r="J1166" s="9" t="s">
        <v>901</v>
      </c>
      <c r="K1166" s="9" t="s">
        <v>40</v>
      </c>
      <c r="L1166" s="9" t="s">
        <v>41</v>
      </c>
      <c r="M1166" s="9" t="s">
        <v>232</v>
      </c>
      <c r="N1166" s="9" t="s">
        <v>233</v>
      </c>
      <c r="O1166" s="9" t="s">
        <v>5293</v>
      </c>
      <c r="P1166" s="9" t="s">
        <v>45</v>
      </c>
      <c r="Q1166" s="9" t="s">
        <v>235</v>
      </c>
      <c r="R1166" s="9" t="s">
        <v>45</v>
      </c>
      <c r="S1166" s="9" t="s">
        <v>5277</v>
      </c>
      <c r="T1166" s="9" t="s">
        <v>2386</v>
      </c>
      <c r="U1166" s="9" t="s">
        <v>828</v>
      </c>
      <c r="V1166" s="9" t="s">
        <v>5292</v>
      </c>
      <c r="W1166" s="9" t="s">
        <v>51</v>
      </c>
      <c r="X1166" s="9" t="s">
        <v>102</v>
      </c>
      <c r="Y1166" s="9" t="s">
        <v>53</v>
      </c>
      <c r="Z1166" s="9" t="s">
        <v>54</v>
      </c>
      <c r="AA1166" s="9" t="s">
        <v>1491</v>
      </c>
      <c r="AB1166" s="9" t="s">
        <v>5248</v>
      </c>
      <c r="AC1166" s="12">
        <v>0</v>
      </c>
      <c r="AD1166" s="6"/>
      <c r="AE1166" s="10" t="str" cm="1">
        <f t="array" aca="1" ref="AE1166" ca="1">IFERROR(_xlfn.XLOOKUP(MID(CELL("filename",$A$1),FIND("]",CELL("filename",$A$1))+1,255)&amp;"|"&amp;$C1166,Fonte_OM_Objeto!$G:$G,Fonte_OM_Objeto!$J:$J),"")</f>
        <v/>
      </c>
      <c r="AF1166" s="10" t="str" cm="1">
        <f t="array" aca="1" ref="AF1166" ca="1">IFERROR(_xlfn.XLOOKUP(MID(CELL("filename",$A$1),FIND("]",CELL("filename",$A$1))+1,255)&amp;"|"&amp;$C1166,Fonte_OM_Objeto!$G:$G,Fonte_OM_Objeto!$K:$K),"")</f>
        <v/>
      </c>
    </row>
    <row r="1167" spans="1:32" s="1" customFormat="1" ht="19.7" customHeight="1" x14ac:dyDescent="0.2">
      <c r="A1167" s="9" t="s">
        <v>30</v>
      </c>
      <c r="B1167" s="9" t="s">
        <v>31</v>
      </c>
      <c r="C1167" s="9" t="s">
        <v>2391</v>
      </c>
      <c r="D1167" s="9" t="s">
        <v>1483</v>
      </c>
      <c r="E1167" s="9"/>
      <c r="F1167" s="9" t="s">
        <v>2387</v>
      </c>
      <c r="G1167" s="9" t="s">
        <v>1581</v>
      </c>
      <c r="H1167" s="13" t="str">
        <f>IF($D1167="BANCADA ESTADUAL (RP 7)","BANCADA ESTADUAL",IF($D1167="RELATOR (RP 9)","COMISSÃO MISTA DO CONGRESSO",IFERROR(_xlfn.XLOOKUP($G1167,$AH:$AH,$AI:$AI),IFERROR(_xlfn.XLOOKUP($G1167,'2021'!$F:$F,'2021'!$G:$G),IFERROR(_xlfn.XLOOKUP($G1167,'2022'!$G:$G,'2022'!$H:$H),IFERROR(_xlfn.XLOOKUP($G1167,'2023'!$G:$G,'2023'!$H:$H),IFERROR(_xlfn.XLOOKUP($G1167,'2019'!$G:$G,'2019'!$H:$H),IFERROR(_xlfn.XLOOKUP($G1167,'2024'!$G:$G,'2024'!$H:$H),IFERROR(_xlfn.XLOOKUP($G1167,'2025'!$G:$G,'2025'!$H:$H),IFERROR(_xlfn.XLOOKUP($G1167,'2026'!$G:$G,'2026'!$H:$H),""))))))))))</f>
        <v>BANCADA ESTADUAL</v>
      </c>
      <c r="I1167" s="9" t="s">
        <v>828</v>
      </c>
      <c r="J1167" s="9" t="s">
        <v>901</v>
      </c>
      <c r="K1167" s="9" t="s">
        <v>40</v>
      </c>
      <c r="L1167" s="9" t="s">
        <v>41</v>
      </c>
      <c r="M1167" s="9" t="s">
        <v>232</v>
      </c>
      <c r="N1167" s="9" t="s">
        <v>233</v>
      </c>
      <c r="O1167" s="9" t="s">
        <v>5293</v>
      </c>
      <c r="P1167" s="9" t="s">
        <v>45</v>
      </c>
      <c r="Q1167" s="9" t="s">
        <v>235</v>
      </c>
      <c r="R1167" s="9" t="s">
        <v>45</v>
      </c>
      <c r="S1167" s="9" t="s">
        <v>5277</v>
      </c>
      <c r="T1167" s="9" t="s">
        <v>2386</v>
      </c>
      <c r="U1167" s="9" t="s">
        <v>828</v>
      </c>
      <c r="V1167" s="9" t="s">
        <v>5292</v>
      </c>
      <c r="W1167" s="9" t="s">
        <v>51</v>
      </c>
      <c r="X1167" s="9" t="s">
        <v>52</v>
      </c>
      <c r="Y1167" s="9" t="s">
        <v>2390</v>
      </c>
      <c r="Z1167" s="9" t="s">
        <v>54</v>
      </c>
      <c r="AA1167" s="9" t="s">
        <v>1491</v>
      </c>
      <c r="AB1167" s="9" t="s">
        <v>5248</v>
      </c>
      <c r="AC1167" s="12">
        <v>195014</v>
      </c>
      <c r="AD1167" s="6"/>
      <c r="AE1167" s="10" t="str" cm="1">
        <f t="array" aca="1" ref="AE1167" ca="1">IFERROR(_xlfn.XLOOKUP(MID(CELL("filename",$A$1),FIND("]",CELL("filename",$A$1))+1,255)&amp;"|"&amp;$C1167,Fonte_OM_Objeto!$G:$G,Fonte_OM_Objeto!$J:$J),"")</f>
        <v/>
      </c>
      <c r="AF1167" s="10" t="str" cm="1">
        <f t="array" aca="1" ref="AF1167" ca="1">IFERROR(_xlfn.XLOOKUP(MID(CELL("filename",$A$1),FIND("]",CELL("filename",$A$1))+1,255)&amp;"|"&amp;$C1167,Fonte_OM_Objeto!$G:$G,Fonte_OM_Objeto!$K:$K),"")</f>
        <v/>
      </c>
    </row>
    <row r="1168" spans="1:32" s="1" customFormat="1" ht="19.7" customHeight="1" x14ac:dyDescent="0.2">
      <c r="A1168" s="9" t="s">
        <v>30</v>
      </c>
      <c r="B1168" s="9" t="s">
        <v>31</v>
      </c>
      <c r="C1168" s="9" t="s">
        <v>2391</v>
      </c>
      <c r="D1168" s="9" t="s">
        <v>1483</v>
      </c>
      <c r="E1168" s="9"/>
      <c r="F1168" s="9" t="s">
        <v>2387</v>
      </c>
      <c r="G1168" s="9" t="s">
        <v>1581</v>
      </c>
      <c r="H1168" s="13" t="str">
        <f>IF($D1168="BANCADA ESTADUAL (RP 7)","BANCADA ESTADUAL",IF($D1168="RELATOR (RP 9)","COMISSÃO MISTA DO CONGRESSO",IFERROR(_xlfn.XLOOKUP($G1168,$AH:$AH,$AI:$AI),IFERROR(_xlfn.XLOOKUP($G1168,'2021'!$F:$F,'2021'!$G:$G),IFERROR(_xlfn.XLOOKUP($G1168,'2022'!$G:$G,'2022'!$H:$H),IFERROR(_xlfn.XLOOKUP($G1168,'2023'!$G:$G,'2023'!$H:$H),IFERROR(_xlfn.XLOOKUP($G1168,'2019'!$G:$G,'2019'!$H:$H),IFERROR(_xlfn.XLOOKUP($G1168,'2024'!$G:$G,'2024'!$H:$H),IFERROR(_xlfn.XLOOKUP($G1168,'2025'!$G:$G,'2025'!$H:$H),IFERROR(_xlfn.XLOOKUP($G1168,'2026'!$G:$G,'2026'!$H:$H),""))))))))))</f>
        <v>BANCADA ESTADUAL</v>
      </c>
      <c r="I1168" s="9" t="s">
        <v>828</v>
      </c>
      <c r="J1168" s="9" t="s">
        <v>901</v>
      </c>
      <c r="K1168" s="9" t="s">
        <v>40</v>
      </c>
      <c r="L1168" s="9" t="s">
        <v>41</v>
      </c>
      <c r="M1168" s="9" t="s">
        <v>232</v>
      </c>
      <c r="N1168" s="9" t="s">
        <v>233</v>
      </c>
      <c r="O1168" s="9" t="s">
        <v>5293</v>
      </c>
      <c r="P1168" s="9" t="s">
        <v>45</v>
      </c>
      <c r="Q1168" s="9" t="s">
        <v>235</v>
      </c>
      <c r="R1168" s="9" t="s">
        <v>45</v>
      </c>
      <c r="S1168" s="9" t="s">
        <v>5277</v>
      </c>
      <c r="T1168" s="9" t="s">
        <v>2386</v>
      </c>
      <c r="U1168" s="9" t="s">
        <v>828</v>
      </c>
      <c r="V1168" s="9" t="s">
        <v>5292</v>
      </c>
      <c r="W1168" s="9" t="s">
        <v>51</v>
      </c>
      <c r="X1168" s="9" t="s">
        <v>52</v>
      </c>
      <c r="Y1168" s="9" t="s">
        <v>5282</v>
      </c>
      <c r="Z1168" s="9" t="s">
        <v>54</v>
      </c>
      <c r="AA1168" s="9" t="s">
        <v>1491</v>
      </c>
      <c r="AB1168" s="9" t="s">
        <v>5248</v>
      </c>
      <c r="AC1168" s="12">
        <v>4680354</v>
      </c>
      <c r="AD1168" s="6"/>
      <c r="AE1168" s="10" t="str" cm="1">
        <f t="array" aca="1" ref="AE1168" ca="1">IFERROR(_xlfn.XLOOKUP(MID(CELL("filename",$A$1),FIND("]",CELL("filename",$A$1))+1,255)&amp;"|"&amp;$C1168,Fonte_OM_Objeto!$G:$G,Fonte_OM_Objeto!$J:$J),"")</f>
        <v/>
      </c>
      <c r="AF1168" s="10" t="str" cm="1">
        <f t="array" aca="1" ref="AF1168" ca="1">IFERROR(_xlfn.XLOOKUP(MID(CELL("filename",$A$1),FIND("]",CELL("filename",$A$1))+1,255)&amp;"|"&amp;$C1168,Fonte_OM_Objeto!$G:$G,Fonte_OM_Objeto!$K:$K),"")</f>
        <v/>
      </c>
    </row>
    <row r="1169" spans="1:32" s="1" customFormat="1" ht="19.7" customHeight="1" x14ac:dyDescent="0.2">
      <c r="A1169" s="9" t="s">
        <v>30</v>
      </c>
      <c r="B1169" s="9" t="s">
        <v>31</v>
      </c>
      <c r="C1169" s="9" t="s">
        <v>5329</v>
      </c>
      <c r="D1169" s="9" t="s">
        <v>1483</v>
      </c>
      <c r="E1169" s="9"/>
      <c r="F1169" s="9" t="s">
        <v>2376</v>
      </c>
      <c r="G1169" s="9" t="s">
        <v>1577</v>
      </c>
      <c r="H1169" s="13" t="str">
        <f>IF($D1169="BANCADA ESTADUAL (RP 7)","BANCADA ESTADUAL",IF($D1169="RELATOR (RP 9)","COMISSÃO MISTA DO CONGRESSO",IFERROR(_xlfn.XLOOKUP($G1169,$AH:$AH,$AI:$AI),IFERROR(_xlfn.XLOOKUP($G1169,'2021'!$F:$F,'2021'!$G:$G),IFERROR(_xlfn.XLOOKUP($G1169,'2022'!$G:$G,'2022'!$H:$H),IFERROR(_xlfn.XLOOKUP($G1169,'2023'!$G:$G,'2023'!$H:$H),IFERROR(_xlfn.XLOOKUP($G1169,'2019'!$G:$G,'2019'!$H:$H),IFERROR(_xlfn.XLOOKUP($G1169,'2024'!$G:$G,'2024'!$H:$H),IFERROR(_xlfn.XLOOKUP($G1169,'2025'!$G:$G,'2025'!$H:$H),IFERROR(_xlfn.XLOOKUP($G1169,'2026'!$G:$G,'2026'!$H:$H),""))))))))))</f>
        <v>BANCADA ESTADUAL</v>
      </c>
      <c r="I1169" s="9" t="s">
        <v>96</v>
      </c>
      <c r="J1169" s="9" t="s">
        <v>901</v>
      </c>
      <c r="K1169" s="9" t="s">
        <v>40</v>
      </c>
      <c r="L1169" s="9" t="s">
        <v>41</v>
      </c>
      <c r="M1169" s="9" t="s">
        <v>97</v>
      </c>
      <c r="N1169" s="9" t="s">
        <v>5264</v>
      </c>
      <c r="O1169" s="9" t="s">
        <v>5265</v>
      </c>
      <c r="P1169" s="9" t="s">
        <v>45</v>
      </c>
      <c r="Q1169" s="9" t="s">
        <v>2193</v>
      </c>
      <c r="R1169" s="9" t="s">
        <v>45</v>
      </c>
      <c r="S1169" s="9" t="s">
        <v>5228</v>
      </c>
      <c r="T1169" s="9" t="s">
        <v>100</v>
      </c>
      <c r="U1169" s="9" t="s">
        <v>96</v>
      </c>
      <c r="V1169" s="9" t="s">
        <v>5213</v>
      </c>
      <c r="W1169" s="9" t="s">
        <v>51</v>
      </c>
      <c r="X1169" s="9" t="s">
        <v>52</v>
      </c>
      <c r="Y1169" s="9" t="s">
        <v>53</v>
      </c>
      <c r="Z1169" s="9" t="s">
        <v>5207</v>
      </c>
      <c r="AA1169" s="9" t="s">
        <v>1491</v>
      </c>
      <c r="AB1169" s="9" t="s">
        <v>5248</v>
      </c>
      <c r="AC1169" s="12">
        <v>1772859</v>
      </c>
      <c r="AD1169" s="6"/>
      <c r="AE1169" s="10" t="str" cm="1">
        <f t="array" aca="1" ref="AE1169" ca="1">IFERROR(_xlfn.XLOOKUP(MID(CELL("filename",$A$1),FIND("]",CELL("filename",$A$1))+1,255)&amp;"|"&amp;$C1169,Fonte_OM_Objeto!$G:$G,Fonte_OM_Objeto!$J:$J),"")</f>
        <v/>
      </c>
      <c r="AF1169" s="10" t="str" cm="1">
        <f t="array" aca="1" ref="AF1169" ca="1">IFERROR(_xlfn.XLOOKUP(MID(CELL("filename",$A$1),FIND("]",CELL("filename",$A$1))+1,255)&amp;"|"&amp;$C1169,Fonte_OM_Objeto!$G:$G,Fonte_OM_Objeto!$K:$K),"")</f>
        <v/>
      </c>
    </row>
    <row r="1170" spans="1:32" s="1" customFormat="1" ht="19.7" customHeight="1" x14ac:dyDescent="0.2">
      <c r="A1170" s="9" t="s">
        <v>30</v>
      </c>
      <c r="B1170" s="9" t="s">
        <v>31</v>
      </c>
      <c r="C1170" s="9" t="s">
        <v>5328</v>
      </c>
      <c r="D1170" s="9" t="s">
        <v>4674</v>
      </c>
      <c r="E1170" s="9"/>
      <c r="F1170" s="9" t="s">
        <v>4673</v>
      </c>
      <c r="G1170" s="9" t="s">
        <v>5314</v>
      </c>
      <c r="H1170" s="13" t="s">
        <v>4672</v>
      </c>
      <c r="I1170" s="9" t="s">
        <v>76</v>
      </c>
      <c r="J1170" s="9" t="s">
        <v>901</v>
      </c>
      <c r="K1170" s="9" t="s">
        <v>40</v>
      </c>
      <c r="L1170" s="9" t="s">
        <v>41</v>
      </c>
      <c r="M1170" s="9" t="s">
        <v>97</v>
      </c>
      <c r="N1170" s="9" t="s">
        <v>5264</v>
      </c>
      <c r="O1170" s="9" t="s">
        <v>4676</v>
      </c>
      <c r="P1170" s="9" t="s">
        <v>45</v>
      </c>
      <c r="Q1170" s="9" t="s">
        <v>335</v>
      </c>
      <c r="R1170" s="9" t="s">
        <v>45</v>
      </c>
      <c r="S1170" s="9" t="s">
        <v>5218</v>
      </c>
      <c r="T1170" s="9" t="s">
        <v>75</v>
      </c>
      <c r="U1170" s="9" t="s">
        <v>76</v>
      </c>
      <c r="V1170" s="9" t="s">
        <v>75</v>
      </c>
      <c r="W1170" s="9" t="s">
        <v>51</v>
      </c>
      <c r="X1170" s="9" t="s">
        <v>52</v>
      </c>
      <c r="Y1170" s="9" t="s">
        <v>53</v>
      </c>
      <c r="Z1170" s="9" t="s">
        <v>54</v>
      </c>
      <c r="AA1170" s="9" t="s">
        <v>2582</v>
      </c>
      <c r="AB1170" s="9" t="s">
        <v>5236</v>
      </c>
      <c r="AC1170" s="12">
        <v>0</v>
      </c>
      <c r="AD1170" s="6"/>
      <c r="AE1170" s="10" t="str" cm="1">
        <f t="array" aca="1" ref="AE1170" ca="1">IFERROR(_xlfn.XLOOKUP(MID(CELL("filename",$A$1),FIND("]",CELL("filename",$A$1))+1,255)&amp;"|"&amp;$C1170,Fonte_OM_Objeto!$G:$G,Fonte_OM_Objeto!$J:$J),"")</f>
        <v/>
      </c>
      <c r="AF1170" s="10" t="str" cm="1">
        <f t="array" aca="1" ref="AF1170" ca="1">IFERROR(_xlfn.XLOOKUP(MID(CELL("filename",$A$1),FIND("]",CELL("filename",$A$1))+1,255)&amp;"|"&amp;$C1170,Fonte_OM_Objeto!$G:$G,Fonte_OM_Objeto!$K:$K),"")</f>
        <v/>
      </c>
    </row>
    <row r="1171" spans="1:32" s="1" customFormat="1" ht="19.7" customHeight="1" x14ac:dyDescent="0.2">
      <c r="A1171" s="9" t="s">
        <v>30</v>
      </c>
      <c r="B1171" s="9" t="s">
        <v>31</v>
      </c>
      <c r="C1171" s="9" t="s">
        <v>5327</v>
      </c>
      <c r="D1171" s="9" t="s">
        <v>4674</v>
      </c>
      <c r="E1171" s="9"/>
      <c r="F1171" s="9" t="s">
        <v>4673</v>
      </c>
      <c r="G1171" s="9" t="s">
        <v>5314</v>
      </c>
      <c r="H1171" s="13" t="s">
        <v>4672</v>
      </c>
      <c r="I1171" s="9" t="s">
        <v>76</v>
      </c>
      <c r="J1171" s="9" t="s">
        <v>901</v>
      </c>
      <c r="K1171" s="9" t="s">
        <v>40</v>
      </c>
      <c r="L1171" s="9" t="s">
        <v>41</v>
      </c>
      <c r="M1171" s="9" t="s">
        <v>42</v>
      </c>
      <c r="N1171" s="9" t="s">
        <v>5257</v>
      </c>
      <c r="O1171" s="9" t="s">
        <v>2344</v>
      </c>
      <c r="P1171" s="9" t="s">
        <v>45</v>
      </c>
      <c r="Q1171" s="9" t="s">
        <v>84</v>
      </c>
      <c r="R1171" s="9" t="s">
        <v>45</v>
      </c>
      <c r="S1171" s="9" t="s">
        <v>5208</v>
      </c>
      <c r="T1171" s="9" t="s">
        <v>75</v>
      </c>
      <c r="U1171" s="9" t="s">
        <v>76</v>
      </c>
      <c r="V1171" s="9" t="s">
        <v>75</v>
      </c>
      <c r="W1171" s="9" t="s">
        <v>51</v>
      </c>
      <c r="X1171" s="9" t="s">
        <v>102</v>
      </c>
      <c r="Y1171" s="9" t="s">
        <v>53</v>
      </c>
      <c r="Z1171" s="9" t="s">
        <v>54</v>
      </c>
      <c r="AA1171" s="9" t="s">
        <v>2582</v>
      </c>
      <c r="AB1171" s="9" t="s">
        <v>5236</v>
      </c>
      <c r="AC1171" s="12">
        <v>-5949616</v>
      </c>
      <c r="AD1171" s="6"/>
      <c r="AE1171" s="10" t="str" cm="1">
        <f t="array" aca="1" ref="AE1171" ca="1">IFERROR(_xlfn.XLOOKUP(MID(CELL("filename",$A$1),FIND("]",CELL("filename",$A$1))+1,255)&amp;"|"&amp;$C1171,Fonte_OM_Objeto!$G:$G,Fonte_OM_Objeto!$J:$J),"")</f>
        <v/>
      </c>
      <c r="AF1171" s="10" t="str" cm="1">
        <f t="array" aca="1" ref="AF1171" ca="1">IFERROR(_xlfn.XLOOKUP(MID(CELL("filename",$A$1),FIND("]",CELL("filename",$A$1))+1,255)&amp;"|"&amp;$C1171,Fonte_OM_Objeto!$G:$G,Fonte_OM_Objeto!$K:$K),"")</f>
        <v/>
      </c>
    </row>
    <row r="1172" spans="1:32" s="1" customFormat="1" ht="19.7" customHeight="1" x14ac:dyDescent="0.2">
      <c r="A1172" s="9" t="s">
        <v>30</v>
      </c>
      <c r="B1172" s="9" t="s">
        <v>31</v>
      </c>
      <c r="C1172" s="9" t="s">
        <v>5327</v>
      </c>
      <c r="D1172" s="9" t="s">
        <v>4674</v>
      </c>
      <c r="E1172" s="9"/>
      <c r="F1172" s="9" t="s">
        <v>4673</v>
      </c>
      <c r="G1172" s="9" t="s">
        <v>5314</v>
      </c>
      <c r="H1172" s="13" t="s">
        <v>4672</v>
      </c>
      <c r="I1172" s="9" t="s">
        <v>76</v>
      </c>
      <c r="J1172" s="9" t="s">
        <v>901</v>
      </c>
      <c r="K1172" s="9" t="s">
        <v>40</v>
      </c>
      <c r="L1172" s="9" t="s">
        <v>41</v>
      </c>
      <c r="M1172" s="9" t="s">
        <v>42</v>
      </c>
      <c r="N1172" s="9" t="s">
        <v>5257</v>
      </c>
      <c r="O1172" s="9" t="s">
        <v>2344</v>
      </c>
      <c r="P1172" s="9" t="s">
        <v>45</v>
      </c>
      <c r="Q1172" s="9" t="s">
        <v>84</v>
      </c>
      <c r="R1172" s="9" t="s">
        <v>45</v>
      </c>
      <c r="S1172" s="9" t="s">
        <v>5208</v>
      </c>
      <c r="T1172" s="9" t="s">
        <v>75</v>
      </c>
      <c r="U1172" s="9" t="s">
        <v>76</v>
      </c>
      <c r="V1172" s="9" t="s">
        <v>75</v>
      </c>
      <c r="W1172" s="9" t="s">
        <v>51</v>
      </c>
      <c r="X1172" s="9" t="s">
        <v>102</v>
      </c>
      <c r="Y1172" s="9" t="s">
        <v>53</v>
      </c>
      <c r="Z1172" s="9" t="s">
        <v>5207</v>
      </c>
      <c r="AA1172" s="9" t="s">
        <v>2582</v>
      </c>
      <c r="AB1172" s="9" t="s">
        <v>5236</v>
      </c>
      <c r="AC1172" s="12">
        <v>0</v>
      </c>
      <c r="AD1172" s="6"/>
      <c r="AE1172" s="10" t="str" cm="1">
        <f t="array" aca="1" ref="AE1172" ca="1">IFERROR(_xlfn.XLOOKUP(MID(CELL("filename",$A$1),FIND("]",CELL("filename",$A$1))+1,255)&amp;"|"&amp;$C1172,Fonte_OM_Objeto!$G:$G,Fonte_OM_Objeto!$J:$J),"")</f>
        <v/>
      </c>
      <c r="AF1172" s="10" t="str" cm="1">
        <f t="array" aca="1" ref="AF1172" ca="1">IFERROR(_xlfn.XLOOKUP(MID(CELL("filename",$A$1),FIND("]",CELL("filename",$A$1))+1,255)&amp;"|"&amp;$C1172,Fonte_OM_Objeto!$G:$G,Fonte_OM_Objeto!$K:$K),"")</f>
        <v/>
      </c>
    </row>
    <row r="1173" spans="1:32" s="1" customFormat="1" ht="19.7" customHeight="1" x14ac:dyDescent="0.2">
      <c r="A1173" s="9" t="s">
        <v>30</v>
      </c>
      <c r="B1173" s="9" t="s">
        <v>31</v>
      </c>
      <c r="C1173" s="9" t="s">
        <v>5327</v>
      </c>
      <c r="D1173" s="9" t="s">
        <v>4674</v>
      </c>
      <c r="E1173" s="9"/>
      <c r="F1173" s="9" t="s">
        <v>4673</v>
      </c>
      <c r="G1173" s="9" t="s">
        <v>5314</v>
      </c>
      <c r="H1173" s="13" t="s">
        <v>4672</v>
      </c>
      <c r="I1173" s="9" t="s">
        <v>76</v>
      </c>
      <c r="J1173" s="9" t="s">
        <v>901</v>
      </c>
      <c r="K1173" s="9" t="s">
        <v>40</v>
      </c>
      <c r="L1173" s="9" t="s">
        <v>41</v>
      </c>
      <c r="M1173" s="9" t="s">
        <v>42</v>
      </c>
      <c r="N1173" s="9" t="s">
        <v>5257</v>
      </c>
      <c r="O1173" s="9" t="s">
        <v>2344</v>
      </c>
      <c r="P1173" s="9" t="s">
        <v>45</v>
      </c>
      <c r="Q1173" s="9" t="s">
        <v>84</v>
      </c>
      <c r="R1173" s="9" t="s">
        <v>45</v>
      </c>
      <c r="S1173" s="9" t="s">
        <v>5208</v>
      </c>
      <c r="T1173" s="9" t="s">
        <v>75</v>
      </c>
      <c r="U1173" s="9" t="s">
        <v>76</v>
      </c>
      <c r="V1173" s="9" t="s">
        <v>75</v>
      </c>
      <c r="W1173" s="9" t="s">
        <v>51</v>
      </c>
      <c r="X1173" s="9" t="s">
        <v>102</v>
      </c>
      <c r="Y1173" s="9" t="s">
        <v>1464</v>
      </c>
      <c r="Z1173" s="9" t="s">
        <v>54</v>
      </c>
      <c r="AA1173" s="9" t="s">
        <v>2582</v>
      </c>
      <c r="AB1173" s="9" t="s">
        <v>5236</v>
      </c>
      <c r="AC1173" s="12">
        <v>5949616</v>
      </c>
      <c r="AD1173" s="6"/>
      <c r="AE1173" s="10" t="str" cm="1">
        <f t="array" aca="1" ref="AE1173" ca="1">IFERROR(_xlfn.XLOOKUP(MID(CELL("filename",$A$1),FIND("]",CELL("filename",$A$1))+1,255)&amp;"|"&amp;$C1173,Fonte_OM_Objeto!$G:$G,Fonte_OM_Objeto!$J:$J),"")</f>
        <v/>
      </c>
      <c r="AF1173" s="10" t="str" cm="1">
        <f t="array" aca="1" ref="AF1173" ca="1">IFERROR(_xlfn.XLOOKUP(MID(CELL("filename",$A$1),FIND("]",CELL("filename",$A$1))+1,255)&amp;"|"&amp;$C1173,Fonte_OM_Objeto!$G:$G,Fonte_OM_Objeto!$K:$K),"")</f>
        <v/>
      </c>
    </row>
    <row r="1174" spans="1:32" s="1" customFormat="1" ht="19.7" customHeight="1" x14ac:dyDescent="0.2">
      <c r="A1174" s="9" t="s">
        <v>30</v>
      </c>
      <c r="B1174" s="9" t="s">
        <v>31</v>
      </c>
      <c r="C1174" s="9" t="s">
        <v>5327</v>
      </c>
      <c r="D1174" s="9" t="s">
        <v>4674</v>
      </c>
      <c r="E1174" s="9"/>
      <c r="F1174" s="9" t="s">
        <v>4673</v>
      </c>
      <c r="G1174" s="9" t="s">
        <v>5314</v>
      </c>
      <c r="H1174" s="13" t="s">
        <v>4672</v>
      </c>
      <c r="I1174" s="9" t="s">
        <v>76</v>
      </c>
      <c r="J1174" s="9" t="s">
        <v>901</v>
      </c>
      <c r="K1174" s="9" t="s">
        <v>40</v>
      </c>
      <c r="L1174" s="9" t="s">
        <v>41</v>
      </c>
      <c r="M1174" s="9" t="s">
        <v>42</v>
      </c>
      <c r="N1174" s="9" t="s">
        <v>5257</v>
      </c>
      <c r="O1174" s="9" t="s">
        <v>2344</v>
      </c>
      <c r="P1174" s="9" t="s">
        <v>45</v>
      </c>
      <c r="Q1174" s="9" t="s">
        <v>84</v>
      </c>
      <c r="R1174" s="9" t="s">
        <v>45</v>
      </c>
      <c r="S1174" s="9" t="s">
        <v>5208</v>
      </c>
      <c r="T1174" s="9" t="s">
        <v>75</v>
      </c>
      <c r="U1174" s="9" t="s">
        <v>76</v>
      </c>
      <c r="V1174" s="9" t="s">
        <v>75</v>
      </c>
      <c r="W1174" s="9" t="s">
        <v>51</v>
      </c>
      <c r="X1174" s="9" t="s">
        <v>52</v>
      </c>
      <c r="Y1174" s="9" t="s">
        <v>53</v>
      </c>
      <c r="Z1174" s="9" t="s">
        <v>54</v>
      </c>
      <c r="AA1174" s="9" t="s">
        <v>2582</v>
      </c>
      <c r="AB1174" s="9" t="s">
        <v>5236</v>
      </c>
      <c r="AC1174" s="12">
        <v>0</v>
      </c>
      <c r="AD1174" s="6"/>
      <c r="AE1174" s="10" t="str" cm="1">
        <f t="array" aca="1" ref="AE1174" ca="1">IFERROR(_xlfn.XLOOKUP(MID(CELL("filename",$A$1),FIND("]",CELL("filename",$A$1))+1,255)&amp;"|"&amp;$C1174,Fonte_OM_Objeto!$G:$G,Fonte_OM_Objeto!$J:$J),"")</f>
        <v/>
      </c>
      <c r="AF1174" s="10" t="str" cm="1">
        <f t="array" aca="1" ref="AF1174" ca="1">IFERROR(_xlfn.XLOOKUP(MID(CELL("filename",$A$1),FIND("]",CELL("filename",$A$1))+1,255)&amp;"|"&amp;$C1174,Fonte_OM_Objeto!$G:$G,Fonte_OM_Objeto!$K:$K),"")</f>
        <v/>
      </c>
    </row>
    <row r="1175" spans="1:32" s="1" customFormat="1" ht="19.7" customHeight="1" x14ac:dyDescent="0.2">
      <c r="A1175" s="9" t="s">
        <v>30</v>
      </c>
      <c r="B1175" s="9" t="s">
        <v>31</v>
      </c>
      <c r="C1175" s="9" t="s">
        <v>5327</v>
      </c>
      <c r="D1175" s="9" t="s">
        <v>4674</v>
      </c>
      <c r="E1175" s="9"/>
      <c r="F1175" s="9" t="s">
        <v>4673</v>
      </c>
      <c r="G1175" s="9" t="s">
        <v>5314</v>
      </c>
      <c r="H1175" s="13" t="s">
        <v>4672</v>
      </c>
      <c r="I1175" s="9" t="s">
        <v>76</v>
      </c>
      <c r="J1175" s="9" t="s">
        <v>901</v>
      </c>
      <c r="K1175" s="9" t="s">
        <v>40</v>
      </c>
      <c r="L1175" s="9" t="s">
        <v>41</v>
      </c>
      <c r="M1175" s="9" t="s">
        <v>42</v>
      </c>
      <c r="N1175" s="9" t="s">
        <v>5257</v>
      </c>
      <c r="O1175" s="9" t="s">
        <v>2344</v>
      </c>
      <c r="P1175" s="9" t="s">
        <v>45</v>
      </c>
      <c r="Q1175" s="9" t="s">
        <v>84</v>
      </c>
      <c r="R1175" s="9" t="s">
        <v>45</v>
      </c>
      <c r="S1175" s="9" t="s">
        <v>5208</v>
      </c>
      <c r="T1175" s="9" t="s">
        <v>75</v>
      </c>
      <c r="U1175" s="9" t="s">
        <v>76</v>
      </c>
      <c r="V1175" s="9" t="s">
        <v>75</v>
      </c>
      <c r="W1175" s="9" t="s">
        <v>51</v>
      </c>
      <c r="X1175" s="9" t="s">
        <v>52</v>
      </c>
      <c r="Y1175" s="9" t="s">
        <v>53</v>
      </c>
      <c r="Z1175" s="9" t="s">
        <v>5207</v>
      </c>
      <c r="AA1175" s="9" t="s">
        <v>2582</v>
      </c>
      <c r="AB1175" s="9" t="s">
        <v>5236</v>
      </c>
      <c r="AC1175" s="12">
        <v>0</v>
      </c>
      <c r="AD1175" s="6"/>
      <c r="AE1175" s="10" t="str" cm="1">
        <f t="array" aca="1" ref="AE1175" ca="1">IFERROR(_xlfn.XLOOKUP(MID(CELL("filename",$A$1),FIND("]",CELL("filename",$A$1))+1,255)&amp;"|"&amp;$C1175,Fonte_OM_Objeto!$G:$G,Fonte_OM_Objeto!$J:$J),"")</f>
        <v/>
      </c>
      <c r="AF1175" s="10" t="str" cm="1">
        <f t="array" aca="1" ref="AF1175" ca="1">IFERROR(_xlfn.XLOOKUP(MID(CELL("filename",$A$1),FIND("]",CELL("filename",$A$1))+1,255)&amp;"|"&amp;$C1175,Fonte_OM_Objeto!$G:$G,Fonte_OM_Objeto!$K:$K),"")</f>
        <v/>
      </c>
    </row>
    <row r="1176" spans="1:32" s="1" customFormat="1" ht="19.7" customHeight="1" x14ac:dyDescent="0.2">
      <c r="A1176" s="9" t="s">
        <v>30</v>
      </c>
      <c r="B1176" s="9" t="s">
        <v>31</v>
      </c>
      <c r="C1176" s="9" t="s">
        <v>5326</v>
      </c>
      <c r="D1176" s="9" t="s">
        <v>4674</v>
      </c>
      <c r="E1176" s="9"/>
      <c r="F1176" s="9" t="s">
        <v>4673</v>
      </c>
      <c r="G1176" s="9" t="s">
        <v>5314</v>
      </c>
      <c r="H1176" s="13" t="s">
        <v>4672</v>
      </c>
      <c r="I1176" s="9" t="s">
        <v>76</v>
      </c>
      <c r="J1176" s="9" t="s">
        <v>901</v>
      </c>
      <c r="K1176" s="9" t="s">
        <v>40</v>
      </c>
      <c r="L1176" s="9" t="s">
        <v>41</v>
      </c>
      <c r="M1176" s="9" t="s">
        <v>97</v>
      </c>
      <c r="N1176" s="9" t="s">
        <v>5264</v>
      </c>
      <c r="O1176" s="9" t="s">
        <v>4676</v>
      </c>
      <c r="P1176" s="9" t="s">
        <v>45</v>
      </c>
      <c r="Q1176" s="9" t="s">
        <v>335</v>
      </c>
      <c r="R1176" s="9" t="s">
        <v>45</v>
      </c>
      <c r="S1176" s="9" t="s">
        <v>5218</v>
      </c>
      <c r="T1176" s="9" t="s">
        <v>75</v>
      </c>
      <c r="U1176" s="9" t="s">
        <v>76</v>
      </c>
      <c r="V1176" s="9" t="s">
        <v>75</v>
      </c>
      <c r="W1176" s="9" t="s">
        <v>51</v>
      </c>
      <c r="X1176" s="9" t="s">
        <v>102</v>
      </c>
      <c r="Y1176" s="9" t="s">
        <v>53</v>
      </c>
      <c r="Z1176" s="9" t="s">
        <v>54</v>
      </c>
      <c r="AA1176" s="9" t="s">
        <v>2582</v>
      </c>
      <c r="AB1176" s="9" t="s">
        <v>5236</v>
      </c>
      <c r="AC1176" s="12">
        <v>1038941</v>
      </c>
      <c r="AD1176" s="6"/>
      <c r="AE1176" s="10" t="str" cm="1">
        <f t="array" aca="1" ref="AE1176" ca="1">IFERROR(_xlfn.XLOOKUP(MID(CELL("filename",$A$1),FIND("]",CELL("filename",$A$1))+1,255)&amp;"|"&amp;$C1176,Fonte_OM_Objeto!$G:$G,Fonte_OM_Objeto!$J:$J),"")</f>
        <v/>
      </c>
      <c r="AF1176" s="10" t="str" cm="1">
        <f t="array" aca="1" ref="AF1176" ca="1">IFERROR(_xlfn.XLOOKUP(MID(CELL("filename",$A$1),FIND("]",CELL("filename",$A$1))+1,255)&amp;"|"&amp;$C1176,Fonte_OM_Objeto!$G:$G,Fonte_OM_Objeto!$K:$K),"")</f>
        <v/>
      </c>
    </row>
    <row r="1177" spans="1:32" s="1" customFormat="1" ht="19.7" customHeight="1" x14ac:dyDescent="0.2">
      <c r="A1177" s="9" t="s">
        <v>30</v>
      </c>
      <c r="B1177" s="9" t="s">
        <v>31</v>
      </c>
      <c r="C1177" s="9" t="s">
        <v>5326</v>
      </c>
      <c r="D1177" s="9" t="s">
        <v>4674</v>
      </c>
      <c r="E1177" s="9"/>
      <c r="F1177" s="9" t="s">
        <v>4673</v>
      </c>
      <c r="G1177" s="9" t="s">
        <v>5314</v>
      </c>
      <c r="H1177" s="13" t="s">
        <v>4672</v>
      </c>
      <c r="I1177" s="9" t="s">
        <v>76</v>
      </c>
      <c r="J1177" s="9" t="s">
        <v>901</v>
      </c>
      <c r="K1177" s="9" t="s">
        <v>40</v>
      </c>
      <c r="L1177" s="9" t="s">
        <v>41</v>
      </c>
      <c r="M1177" s="9" t="s">
        <v>97</v>
      </c>
      <c r="N1177" s="9" t="s">
        <v>5264</v>
      </c>
      <c r="O1177" s="9" t="s">
        <v>4676</v>
      </c>
      <c r="P1177" s="9" t="s">
        <v>45</v>
      </c>
      <c r="Q1177" s="9" t="s">
        <v>335</v>
      </c>
      <c r="R1177" s="9" t="s">
        <v>45</v>
      </c>
      <c r="S1177" s="9" t="s">
        <v>5218</v>
      </c>
      <c r="T1177" s="9" t="s">
        <v>75</v>
      </c>
      <c r="U1177" s="9" t="s">
        <v>76</v>
      </c>
      <c r="V1177" s="9" t="s">
        <v>75</v>
      </c>
      <c r="W1177" s="9" t="s">
        <v>51</v>
      </c>
      <c r="X1177" s="9" t="s">
        <v>102</v>
      </c>
      <c r="Y1177" s="9" t="s">
        <v>53</v>
      </c>
      <c r="Z1177" s="9" t="s">
        <v>54</v>
      </c>
      <c r="AA1177" s="9" t="s">
        <v>2582</v>
      </c>
      <c r="AB1177" s="9" t="s">
        <v>5316</v>
      </c>
      <c r="AC1177" s="12">
        <v>1395966</v>
      </c>
      <c r="AD1177" s="6"/>
      <c r="AE1177" s="10" t="str" cm="1">
        <f t="array" aca="1" ref="AE1177" ca="1">IFERROR(_xlfn.XLOOKUP(MID(CELL("filename",$A$1),FIND("]",CELL("filename",$A$1))+1,255)&amp;"|"&amp;$C1177,Fonte_OM_Objeto!$G:$G,Fonte_OM_Objeto!$J:$J),"")</f>
        <v/>
      </c>
      <c r="AF1177" s="10" t="str" cm="1">
        <f t="array" aca="1" ref="AF1177" ca="1">IFERROR(_xlfn.XLOOKUP(MID(CELL("filename",$A$1),FIND("]",CELL("filename",$A$1))+1,255)&amp;"|"&amp;$C1177,Fonte_OM_Objeto!$G:$G,Fonte_OM_Objeto!$K:$K),"")</f>
        <v/>
      </c>
    </row>
    <row r="1178" spans="1:32" s="1" customFormat="1" ht="19.7" customHeight="1" x14ac:dyDescent="0.2">
      <c r="A1178" s="9" t="s">
        <v>30</v>
      </c>
      <c r="B1178" s="9" t="s">
        <v>31</v>
      </c>
      <c r="C1178" s="9" t="s">
        <v>5326</v>
      </c>
      <c r="D1178" s="9" t="s">
        <v>4674</v>
      </c>
      <c r="E1178" s="9"/>
      <c r="F1178" s="9" t="s">
        <v>4673</v>
      </c>
      <c r="G1178" s="9" t="s">
        <v>5314</v>
      </c>
      <c r="H1178" s="13" t="s">
        <v>4672</v>
      </c>
      <c r="I1178" s="9" t="s">
        <v>76</v>
      </c>
      <c r="J1178" s="9" t="s">
        <v>901</v>
      </c>
      <c r="K1178" s="9" t="s">
        <v>40</v>
      </c>
      <c r="L1178" s="9" t="s">
        <v>41</v>
      </c>
      <c r="M1178" s="9" t="s">
        <v>97</v>
      </c>
      <c r="N1178" s="9" t="s">
        <v>5264</v>
      </c>
      <c r="O1178" s="9" t="s">
        <v>4676</v>
      </c>
      <c r="P1178" s="9" t="s">
        <v>45</v>
      </c>
      <c r="Q1178" s="9" t="s">
        <v>335</v>
      </c>
      <c r="R1178" s="9" t="s">
        <v>45</v>
      </c>
      <c r="S1178" s="9" t="s">
        <v>5218</v>
      </c>
      <c r="T1178" s="9" t="s">
        <v>75</v>
      </c>
      <c r="U1178" s="9" t="s">
        <v>76</v>
      </c>
      <c r="V1178" s="9" t="s">
        <v>75</v>
      </c>
      <c r="W1178" s="9" t="s">
        <v>51</v>
      </c>
      <c r="X1178" s="9" t="s">
        <v>52</v>
      </c>
      <c r="Y1178" s="9" t="s">
        <v>2366</v>
      </c>
      <c r="Z1178" s="9" t="s">
        <v>54</v>
      </c>
      <c r="AA1178" s="9" t="s">
        <v>2582</v>
      </c>
      <c r="AB1178" s="9" t="s">
        <v>5236</v>
      </c>
      <c r="AC1178" s="12">
        <v>6000000</v>
      </c>
      <c r="AD1178" s="6"/>
      <c r="AE1178" s="10" t="str" cm="1">
        <f t="array" aca="1" ref="AE1178" ca="1">IFERROR(_xlfn.XLOOKUP(MID(CELL("filename",$A$1),FIND("]",CELL("filename",$A$1))+1,255)&amp;"|"&amp;$C1178,Fonte_OM_Objeto!$G:$G,Fonte_OM_Objeto!$J:$J),"")</f>
        <v/>
      </c>
      <c r="AF1178" s="10" t="str" cm="1">
        <f t="array" aca="1" ref="AF1178" ca="1">IFERROR(_xlfn.XLOOKUP(MID(CELL("filename",$A$1),FIND("]",CELL("filename",$A$1))+1,255)&amp;"|"&amp;$C1178,Fonte_OM_Objeto!$G:$G,Fonte_OM_Objeto!$K:$K),"")</f>
        <v/>
      </c>
    </row>
    <row r="1179" spans="1:32" s="1" customFormat="1" ht="19.7" customHeight="1" x14ac:dyDescent="0.2">
      <c r="A1179" s="9" t="s">
        <v>30</v>
      </c>
      <c r="B1179" s="9" t="s">
        <v>31</v>
      </c>
      <c r="C1179" s="9" t="s">
        <v>5326</v>
      </c>
      <c r="D1179" s="9" t="s">
        <v>4674</v>
      </c>
      <c r="E1179" s="9"/>
      <c r="F1179" s="9" t="s">
        <v>4673</v>
      </c>
      <c r="G1179" s="9" t="s">
        <v>5314</v>
      </c>
      <c r="H1179" s="13" t="s">
        <v>4672</v>
      </c>
      <c r="I1179" s="9" t="s">
        <v>76</v>
      </c>
      <c r="J1179" s="9" t="s">
        <v>901</v>
      </c>
      <c r="K1179" s="9" t="s">
        <v>40</v>
      </c>
      <c r="L1179" s="9" t="s">
        <v>41</v>
      </c>
      <c r="M1179" s="9" t="s">
        <v>97</v>
      </c>
      <c r="N1179" s="9" t="s">
        <v>5264</v>
      </c>
      <c r="O1179" s="9" t="s">
        <v>4676</v>
      </c>
      <c r="P1179" s="9" t="s">
        <v>45</v>
      </c>
      <c r="Q1179" s="9" t="s">
        <v>335</v>
      </c>
      <c r="R1179" s="9" t="s">
        <v>45</v>
      </c>
      <c r="S1179" s="9" t="s">
        <v>5218</v>
      </c>
      <c r="T1179" s="9" t="s">
        <v>75</v>
      </c>
      <c r="U1179" s="9" t="s">
        <v>76</v>
      </c>
      <c r="V1179" s="9" t="s">
        <v>75</v>
      </c>
      <c r="W1179" s="9" t="s">
        <v>51</v>
      </c>
      <c r="X1179" s="9" t="s">
        <v>52</v>
      </c>
      <c r="Y1179" s="9" t="s">
        <v>5275</v>
      </c>
      <c r="Z1179" s="9" t="s">
        <v>54</v>
      </c>
      <c r="AA1179" s="9" t="s">
        <v>2582</v>
      </c>
      <c r="AB1179" s="9" t="s">
        <v>5236</v>
      </c>
      <c r="AC1179" s="12">
        <v>0</v>
      </c>
      <c r="AD1179" s="6"/>
      <c r="AE1179" s="10" t="str" cm="1">
        <f t="array" aca="1" ref="AE1179" ca="1">IFERROR(_xlfn.XLOOKUP(MID(CELL("filename",$A$1),FIND("]",CELL("filename",$A$1))+1,255)&amp;"|"&amp;$C1179,Fonte_OM_Objeto!$G:$G,Fonte_OM_Objeto!$J:$J),"")</f>
        <v/>
      </c>
      <c r="AF1179" s="10" t="str" cm="1">
        <f t="array" aca="1" ref="AF1179" ca="1">IFERROR(_xlfn.XLOOKUP(MID(CELL("filename",$A$1),FIND("]",CELL("filename",$A$1))+1,255)&amp;"|"&amp;$C1179,Fonte_OM_Objeto!$G:$G,Fonte_OM_Objeto!$K:$K),"")</f>
        <v/>
      </c>
    </row>
    <row r="1180" spans="1:32" s="1" customFormat="1" ht="19.7" customHeight="1" x14ac:dyDescent="0.2">
      <c r="A1180" s="9" t="s">
        <v>30</v>
      </c>
      <c r="B1180" s="9" t="s">
        <v>31</v>
      </c>
      <c r="C1180" s="9" t="s">
        <v>5326</v>
      </c>
      <c r="D1180" s="9" t="s">
        <v>4674</v>
      </c>
      <c r="E1180" s="9"/>
      <c r="F1180" s="9" t="s">
        <v>4673</v>
      </c>
      <c r="G1180" s="9" t="s">
        <v>5314</v>
      </c>
      <c r="H1180" s="13" t="s">
        <v>4672</v>
      </c>
      <c r="I1180" s="9" t="s">
        <v>76</v>
      </c>
      <c r="J1180" s="9" t="s">
        <v>901</v>
      </c>
      <c r="K1180" s="9" t="s">
        <v>40</v>
      </c>
      <c r="L1180" s="9" t="s">
        <v>41</v>
      </c>
      <c r="M1180" s="9" t="s">
        <v>97</v>
      </c>
      <c r="N1180" s="9" t="s">
        <v>5264</v>
      </c>
      <c r="O1180" s="9" t="s">
        <v>4676</v>
      </c>
      <c r="P1180" s="9" t="s">
        <v>45</v>
      </c>
      <c r="Q1180" s="9" t="s">
        <v>335</v>
      </c>
      <c r="R1180" s="9" t="s">
        <v>45</v>
      </c>
      <c r="S1180" s="9" t="s">
        <v>5218</v>
      </c>
      <c r="T1180" s="9" t="s">
        <v>75</v>
      </c>
      <c r="U1180" s="9" t="s">
        <v>76</v>
      </c>
      <c r="V1180" s="9" t="s">
        <v>75</v>
      </c>
      <c r="W1180" s="9" t="s">
        <v>51</v>
      </c>
      <c r="X1180" s="9" t="s">
        <v>52</v>
      </c>
      <c r="Y1180" s="9" t="s">
        <v>53</v>
      </c>
      <c r="Z1180" s="9" t="s">
        <v>54</v>
      </c>
      <c r="AA1180" s="9" t="s">
        <v>2582</v>
      </c>
      <c r="AB1180" s="9" t="s">
        <v>5236</v>
      </c>
      <c r="AC1180" s="12">
        <v>2345230</v>
      </c>
      <c r="AD1180" s="6"/>
      <c r="AE1180" s="10" t="str" cm="1">
        <f t="array" aca="1" ref="AE1180" ca="1">IFERROR(_xlfn.XLOOKUP(MID(CELL("filename",$A$1),FIND("]",CELL("filename",$A$1))+1,255)&amp;"|"&amp;$C1180,Fonte_OM_Objeto!$G:$G,Fonte_OM_Objeto!$J:$J),"")</f>
        <v/>
      </c>
      <c r="AF1180" s="10" t="str" cm="1">
        <f t="array" aca="1" ref="AF1180" ca="1">IFERROR(_xlfn.XLOOKUP(MID(CELL("filename",$A$1),FIND("]",CELL("filename",$A$1))+1,255)&amp;"|"&amp;$C1180,Fonte_OM_Objeto!$G:$G,Fonte_OM_Objeto!$K:$K),"")</f>
        <v/>
      </c>
    </row>
    <row r="1181" spans="1:32" s="1" customFormat="1" ht="19.7" customHeight="1" x14ac:dyDescent="0.2">
      <c r="A1181" s="9" t="s">
        <v>30</v>
      </c>
      <c r="B1181" s="9" t="s">
        <v>31</v>
      </c>
      <c r="C1181" s="9" t="s">
        <v>5326</v>
      </c>
      <c r="D1181" s="9" t="s">
        <v>4674</v>
      </c>
      <c r="E1181" s="9"/>
      <c r="F1181" s="9" t="s">
        <v>4673</v>
      </c>
      <c r="G1181" s="9" t="s">
        <v>5314</v>
      </c>
      <c r="H1181" s="13" t="s">
        <v>4672</v>
      </c>
      <c r="I1181" s="9" t="s">
        <v>76</v>
      </c>
      <c r="J1181" s="9" t="s">
        <v>901</v>
      </c>
      <c r="K1181" s="9" t="s">
        <v>40</v>
      </c>
      <c r="L1181" s="9" t="s">
        <v>41</v>
      </c>
      <c r="M1181" s="9" t="s">
        <v>97</v>
      </c>
      <c r="N1181" s="9" t="s">
        <v>5264</v>
      </c>
      <c r="O1181" s="9" t="s">
        <v>4676</v>
      </c>
      <c r="P1181" s="9" t="s">
        <v>45</v>
      </c>
      <c r="Q1181" s="9" t="s">
        <v>335</v>
      </c>
      <c r="R1181" s="9" t="s">
        <v>45</v>
      </c>
      <c r="S1181" s="9" t="s">
        <v>5218</v>
      </c>
      <c r="T1181" s="9" t="s">
        <v>75</v>
      </c>
      <c r="U1181" s="9" t="s">
        <v>76</v>
      </c>
      <c r="V1181" s="9" t="s">
        <v>75</v>
      </c>
      <c r="W1181" s="9" t="s">
        <v>51</v>
      </c>
      <c r="X1181" s="9" t="s">
        <v>52</v>
      </c>
      <c r="Y1181" s="9" t="s">
        <v>53</v>
      </c>
      <c r="Z1181" s="9" t="s">
        <v>54</v>
      </c>
      <c r="AA1181" s="9" t="s">
        <v>2582</v>
      </c>
      <c r="AB1181" s="9" t="s">
        <v>5316</v>
      </c>
      <c r="AC1181" s="12">
        <v>11213010</v>
      </c>
      <c r="AD1181" s="6"/>
      <c r="AE1181" s="10" t="str" cm="1">
        <f t="array" aca="1" ref="AE1181" ca="1">IFERROR(_xlfn.XLOOKUP(MID(CELL("filename",$A$1),FIND("]",CELL("filename",$A$1))+1,255)&amp;"|"&amp;$C1181,Fonte_OM_Objeto!$G:$G,Fonte_OM_Objeto!$J:$J),"")</f>
        <v/>
      </c>
      <c r="AF1181" s="10" t="str" cm="1">
        <f t="array" aca="1" ref="AF1181" ca="1">IFERROR(_xlfn.XLOOKUP(MID(CELL("filename",$A$1),FIND("]",CELL("filename",$A$1))+1,255)&amp;"|"&amp;$C1181,Fonte_OM_Objeto!$G:$G,Fonte_OM_Objeto!$K:$K),"")</f>
        <v/>
      </c>
    </row>
    <row r="1182" spans="1:32" s="1" customFormat="1" ht="19.7" customHeight="1" x14ac:dyDescent="0.2">
      <c r="A1182" s="9" t="s">
        <v>30</v>
      </c>
      <c r="B1182" s="9" t="s">
        <v>31</v>
      </c>
      <c r="C1182" s="9" t="s">
        <v>5325</v>
      </c>
      <c r="D1182" s="9" t="s">
        <v>4674</v>
      </c>
      <c r="E1182" s="9"/>
      <c r="F1182" s="9" t="s">
        <v>4673</v>
      </c>
      <c r="G1182" s="9" t="s">
        <v>5314</v>
      </c>
      <c r="H1182" s="13" t="s">
        <v>4672</v>
      </c>
      <c r="I1182" s="9" t="s">
        <v>76</v>
      </c>
      <c r="J1182" s="9" t="s">
        <v>901</v>
      </c>
      <c r="K1182" s="9" t="s">
        <v>40</v>
      </c>
      <c r="L1182" s="9" t="s">
        <v>41</v>
      </c>
      <c r="M1182" s="9" t="s">
        <v>42</v>
      </c>
      <c r="N1182" s="9" t="s">
        <v>5257</v>
      </c>
      <c r="O1182" s="9" t="s">
        <v>2443</v>
      </c>
      <c r="P1182" s="9" t="s">
        <v>45</v>
      </c>
      <c r="Q1182" s="9" t="s">
        <v>84</v>
      </c>
      <c r="R1182" s="9" t="s">
        <v>45</v>
      </c>
      <c r="S1182" s="9" t="s">
        <v>5224</v>
      </c>
      <c r="T1182" s="9" t="s">
        <v>75</v>
      </c>
      <c r="U1182" s="9" t="s">
        <v>76</v>
      </c>
      <c r="V1182" s="9" t="s">
        <v>75</v>
      </c>
      <c r="W1182" s="9" t="s">
        <v>51</v>
      </c>
      <c r="X1182" s="9" t="s">
        <v>102</v>
      </c>
      <c r="Y1182" s="9" t="s">
        <v>53</v>
      </c>
      <c r="Z1182" s="9" t="s">
        <v>54</v>
      </c>
      <c r="AA1182" s="9" t="s">
        <v>2582</v>
      </c>
      <c r="AB1182" s="9" t="s">
        <v>5236</v>
      </c>
      <c r="AC1182" s="12">
        <v>507904</v>
      </c>
      <c r="AD1182" s="6"/>
      <c r="AE1182" s="10" t="str" cm="1">
        <f t="array" aca="1" ref="AE1182" ca="1">IFERROR(_xlfn.XLOOKUP(MID(CELL("filename",$A$1),FIND("]",CELL("filename",$A$1))+1,255)&amp;"|"&amp;$C1182,Fonte_OM_Objeto!$G:$G,Fonte_OM_Objeto!$J:$J),"")</f>
        <v/>
      </c>
      <c r="AF1182" s="10" t="str" cm="1">
        <f t="array" aca="1" ref="AF1182" ca="1">IFERROR(_xlfn.XLOOKUP(MID(CELL("filename",$A$1),FIND("]",CELL("filename",$A$1))+1,255)&amp;"|"&amp;$C1182,Fonte_OM_Objeto!$G:$G,Fonte_OM_Objeto!$K:$K),"")</f>
        <v/>
      </c>
    </row>
    <row r="1183" spans="1:32" s="1" customFormat="1" ht="19.7" customHeight="1" x14ac:dyDescent="0.2">
      <c r="A1183" s="9" t="s">
        <v>30</v>
      </c>
      <c r="B1183" s="9" t="s">
        <v>31</v>
      </c>
      <c r="C1183" s="9" t="s">
        <v>5325</v>
      </c>
      <c r="D1183" s="9" t="s">
        <v>4674</v>
      </c>
      <c r="E1183" s="9"/>
      <c r="F1183" s="9" t="s">
        <v>4673</v>
      </c>
      <c r="G1183" s="9" t="s">
        <v>5314</v>
      </c>
      <c r="H1183" s="13" t="s">
        <v>4672</v>
      </c>
      <c r="I1183" s="9" t="s">
        <v>76</v>
      </c>
      <c r="J1183" s="9" t="s">
        <v>901</v>
      </c>
      <c r="K1183" s="9" t="s">
        <v>40</v>
      </c>
      <c r="L1183" s="9" t="s">
        <v>41</v>
      </c>
      <c r="M1183" s="9" t="s">
        <v>42</v>
      </c>
      <c r="N1183" s="9" t="s">
        <v>5257</v>
      </c>
      <c r="O1183" s="9" t="s">
        <v>2443</v>
      </c>
      <c r="P1183" s="9" t="s">
        <v>45</v>
      </c>
      <c r="Q1183" s="9" t="s">
        <v>84</v>
      </c>
      <c r="R1183" s="9" t="s">
        <v>45</v>
      </c>
      <c r="S1183" s="9" t="s">
        <v>5224</v>
      </c>
      <c r="T1183" s="9" t="s">
        <v>75</v>
      </c>
      <c r="U1183" s="9" t="s">
        <v>76</v>
      </c>
      <c r="V1183" s="9" t="s">
        <v>75</v>
      </c>
      <c r="W1183" s="9" t="s">
        <v>51</v>
      </c>
      <c r="X1183" s="9" t="s">
        <v>102</v>
      </c>
      <c r="Y1183" s="9" t="s">
        <v>53</v>
      </c>
      <c r="Z1183" s="9" t="s">
        <v>54</v>
      </c>
      <c r="AA1183" s="9" t="s">
        <v>2582</v>
      </c>
      <c r="AB1183" s="9" t="s">
        <v>5324</v>
      </c>
      <c r="AC1183" s="12">
        <v>682441</v>
      </c>
      <c r="AD1183" s="6"/>
      <c r="AE1183" s="10" t="str" cm="1">
        <f t="array" aca="1" ref="AE1183" ca="1">IFERROR(_xlfn.XLOOKUP(MID(CELL("filename",$A$1),FIND("]",CELL("filename",$A$1))+1,255)&amp;"|"&amp;$C1183,Fonte_OM_Objeto!$G:$G,Fonte_OM_Objeto!$J:$J),"")</f>
        <v/>
      </c>
      <c r="AF1183" s="10" t="str" cm="1">
        <f t="array" aca="1" ref="AF1183" ca="1">IFERROR(_xlfn.XLOOKUP(MID(CELL("filename",$A$1),FIND("]",CELL("filename",$A$1))+1,255)&amp;"|"&amp;$C1183,Fonte_OM_Objeto!$G:$G,Fonte_OM_Objeto!$K:$K),"")</f>
        <v/>
      </c>
    </row>
    <row r="1184" spans="1:32" s="1" customFormat="1" ht="19.7" customHeight="1" x14ac:dyDescent="0.2">
      <c r="A1184" s="9" t="s">
        <v>30</v>
      </c>
      <c r="B1184" s="9" t="s">
        <v>31</v>
      </c>
      <c r="C1184" s="9" t="s">
        <v>5325</v>
      </c>
      <c r="D1184" s="9" t="s">
        <v>4674</v>
      </c>
      <c r="E1184" s="9"/>
      <c r="F1184" s="9" t="s">
        <v>4673</v>
      </c>
      <c r="G1184" s="9" t="s">
        <v>5314</v>
      </c>
      <c r="H1184" s="13" t="s">
        <v>4672</v>
      </c>
      <c r="I1184" s="9" t="s">
        <v>76</v>
      </c>
      <c r="J1184" s="9" t="s">
        <v>901</v>
      </c>
      <c r="K1184" s="9" t="s">
        <v>40</v>
      </c>
      <c r="L1184" s="9" t="s">
        <v>41</v>
      </c>
      <c r="M1184" s="9" t="s">
        <v>42</v>
      </c>
      <c r="N1184" s="9" t="s">
        <v>5257</v>
      </c>
      <c r="O1184" s="9" t="s">
        <v>2443</v>
      </c>
      <c r="P1184" s="9" t="s">
        <v>45</v>
      </c>
      <c r="Q1184" s="9" t="s">
        <v>84</v>
      </c>
      <c r="R1184" s="9" t="s">
        <v>45</v>
      </c>
      <c r="S1184" s="9" t="s">
        <v>5224</v>
      </c>
      <c r="T1184" s="9" t="s">
        <v>75</v>
      </c>
      <c r="U1184" s="9" t="s">
        <v>76</v>
      </c>
      <c r="V1184" s="9" t="s">
        <v>75</v>
      </c>
      <c r="W1184" s="9" t="s">
        <v>51</v>
      </c>
      <c r="X1184" s="9" t="s">
        <v>52</v>
      </c>
      <c r="Y1184" s="9" t="s">
        <v>53</v>
      </c>
      <c r="Z1184" s="9" t="s">
        <v>54</v>
      </c>
      <c r="AA1184" s="9" t="s">
        <v>2582</v>
      </c>
      <c r="AB1184" s="9" t="s">
        <v>5236</v>
      </c>
      <c r="AC1184" s="12">
        <v>3741816</v>
      </c>
      <c r="AD1184" s="6"/>
      <c r="AE1184" s="10" t="str" cm="1">
        <f t="array" aca="1" ref="AE1184" ca="1">IFERROR(_xlfn.XLOOKUP(MID(CELL("filename",$A$1),FIND("]",CELL("filename",$A$1))+1,255)&amp;"|"&amp;$C1184,Fonte_OM_Objeto!$G:$G,Fonte_OM_Objeto!$J:$J),"")</f>
        <v/>
      </c>
      <c r="AF1184" s="10" t="str" cm="1">
        <f t="array" aca="1" ref="AF1184" ca="1">IFERROR(_xlfn.XLOOKUP(MID(CELL("filename",$A$1),FIND("]",CELL("filename",$A$1))+1,255)&amp;"|"&amp;$C1184,Fonte_OM_Objeto!$G:$G,Fonte_OM_Objeto!$K:$K),"")</f>
        <v/>
      </c>
    </row>
    <row r="1185" spans="1:32" s="1" customFormat="1" ht="19.7" customHeight="1" x14ac:dyDescent="0.2">
      <c r="A1185" s="9" t="s">
        <v>30</v>
      </c>
      <c r="B1185" s="9" t="s">
        <v>31</v>
      </c>
      <c r="C1185" s="9" t="s">
        <v>5325</v>
      </c>
      <c r="D1185" s="9" t="s">
        <v>4674</v>
      </c>
      <c r="E1185" s="9"/>
      <c r="F1185" s="9" t="s">
        <v>4673</v>
      </c>
      <c r="G1185" s="9" t="s">
        <v>5314</v>
      </c>
      <c r="H1185" s="13" t="s">
        <v>4672</v>
      </c>
      <c r="I1185" s="9" t="s">
        <v>76</v>
      </c>
      <c r="J1185" s="9" t="s">
        <v>901</v>
      </c>
      <c r="K1185" s="9" t="s">
        <v>40</v>
      </c>
      <c r="L1185" s="9" t="s">
        <v>41</v>
      </c>
      <c r="M1185" s="9" t="s">
        <v>42</v>
      </c>
      <c r="N1185" s="9" t="s">
        <v>5257</v>
      </c>
      <c r="O1185" s="9" t="s">
        <v>2443</v>
      </c>
      <c r="P1185" s="9" t="s">
        <v>45</v>
      </c>
      <c r="Q1185" s="9" t="s">
        <v>84</v>
      </c>
      <c r="R1185" s="9" t="s">
        <v>45</v>
      </c>
      <c r="S1185" s="9" t="s">
        <v>5224</v>
      </c>
      <c r="T1185" s="9" t="s">
        <v>75</v>
      </c>
      <c r="U1185" s="9" t="s">
        <v>76</v>
      </c>
      <c r="V1185" s="9" t="s">
        <v>75</v>
      </c>
      <c r="W1185" s="9" t="s">
        <v>51</v>
      </c>
      <c r="X1185" s="9" t="s">
        <v>52</v>
      </c>
      <c r="Y1185" s="9" t="s">
        <v>53</v>
      </c>
      <c r="Z1185" s="9" t="s">
        <v>54</v>
      </c>
      <c r="AA1185" s="9" t="s">
        <v>2582</v>
      </c>
      <c r="AB1185" s="9" t="s">
        <v>5316</v>
      </c>
      <c r="AC1185" s="12">
        <v>4974327</v>
      </c>
      <c r="AD1185" s="6"/>
      <c r="AE1185" s="10" t="str" cm="1">
        <f t="array" aca="1" ref="AE1185" ca="1">IFERROR(_xlfn.XLOOKUP(MID(CELL("filename",$A$1),FIND("]",CELL("filename",$A$1))+1,255)&amp;"|"&amp;$C1185,Fonte_OM_Objeto!$G:$G,Fonte_OM_Objeto!$J:$J),"")</f>
        <v/>
      </c>
      <c r="AF1185" s="10" t="str" cm="1">
        <f t="array" aca="1" ref="AF1185" ca="1">IFERROR(_xlfn.XLOOKUP(MID(CELL("filename",$A$1),FIND("]",CELL("filename",$A$1))+1,255)&amp;"|"&amp;$C1185,Fonte_OM_Objeto!$G:$G,Fonte_OM_Objeto!$K:$K),"")</f>
        <v/>
      </c>
    </row>
    <row r="1186" spans="1:32" s="1" customFormat="1" ht="19.7" customHeight="1" x14ac:dyDescent="0.2">
      <c r="A1186" s="9" t="s">
        <v>30</v>
      </c>
      <c r="B1186" s="9" t="s">
        <v>31</v>
      </c>
      <c r="C1186" s="9" t="s">
        <v>5325</v>
      </c>
      <c r="D1186" s="9" t="s">
        <v>4674</v>
      </c>
      <c r="E1186" s="9"/>
      <c r="F1186" s="9" t="s">
        <v>4673</v>
      </c>
      <c r="G1186" s="9" t="s">
        <v>5314</v>
      </c>
      <c r="H1186" s="13" t="s">
        <v>4672</v>
      </c>
      <c r="I1186" s="9" t="s">
        <v>76</v>
      </c>
      <c r="J1186" s="9" t="s">
        <v>901</v>
      </c>
      <c r="K1186" s="9" t="s">
        <v>40</v>
      </c>
      <c r="L1186" s="9" t="s">
        <v>41</v>
      </c>
      <c r="M1186" s="9" t="s">
        <v>42</v>
      </c>
      <c r="N1186" s="9" t="s">
        <v>5257</v>
      </c>
      <c r="O1186" s="9" t="s">
        <v>2443</v>
      </c>
      <c r="P1186" s="9" t="s">
        <v>45</v>
      </c>
      <c r="Q1186" s="9" t="s">
        <v>84</v>
      </c>
      <c r="R1186" s="9" t="s">
        <v>45</v>
      </c>
      <c r="S1186" s="9" t="s">
        <v>5224</v>
      </c>
      <c r="T1186" s="9" t="s">
        <v>75</v>
      </c>
      <c r="U1186" s="9" t="s">
        <v>76</v>
      </c>
      <c r="V1186" s="9" t="s">
        <v>75</v>
      </c>
      <c r="W1186" s="9" t="s">
        <v>51</v>
      </c>
      <c r="X1186" s="9" t="s">
        <v>52</v>
      </c>
      <c r="Y1186" s="9" t="s">
        <v>53</v>
      </c>
      <c r="Z1186" s="9" t="s">
        <v>54</v>
      </c>
      <c r="AA1186" s="9" t="s">
        <v>2582</v>
      </c>
      <c r="AB1186" s="9" t="s">
        <v>5324</v>
      </c>
      <c r="AC1186" s="12">
        <v>53339</v>
      </c>
      <c r="AD1186" s="6"/>
      <c r="AE1186" s="10" t="str" cm="1">
        <f t="array" aca="1" ref="AE1186" ca="1">IFERROR(_xlfn.XLOOKUP(MID(CELL("filename",$A$1),FIND("]",CELL("filename",$A$1))+1,255)&amp;"|"&amp;$C1186,Fonte_OM_Objeto!$G:$G,Fonte_OM_Objeto!$J:$J),"")</f>
        <v/>
      </c>
      <c r="AF1186" s="10" t="str" cm="1">
        <f t="array" aca="1" ref="AF1186" ca="1">IFERROR(_xlfn.XLOOKUP(MID(CELL("filename",$A$1),FIND("]",CELL("filename",$A$1))+1,255)&amp;"|"&amp;$C1186,Fonte_OM_Objeto!$G:$G,Fonte_OM_Objeto!$K:$K),"")</f>
        <v/>
      </c>
    </row>
    <row r="1187" spans="1:32" s="1" customFormat="1" ht="19.7" customHeight="1" x14ac:dyDescent="0.2">
      <c r="A1187" s="9" t="s">
        <v>30</v>
      </c>
      <c r="B1187" s="9" t="s">
        <v>31</v>
      </c>
      <c r="C1187" s="9" t="s">
        <v>5323</v>
      </c>
      <c r="D1187" s="9" t="s">
        <v>4674</v>
      </c>
      <c r="E1187" s="9"/>
      <c r="F1187" s="9" t="s">
        <v>4673</v>
      </c>
      <c r="G1187" s="9" t="s">
        <v>5314</v>
      </c>
      <c r="H1187" s="13" t="s">
        <v>4672</v>
      </c>
      <c r="I1187" s="9" t="s">
        <v>76</v>
      </c>
      <c r="J1187" s="9" t="s">
        <v>901</v>
      </c>
      <c r="K1187" s="9" t="s">
        <v>40</v>
      </c>
      <c r="L1187" s="9" t="s">
        <v>41</v>
      </c>
      <c r="M1187" s="9" t="s">
        <v>42</v>
      </c>
      <c r="N1187" s="9" t="s">
        <v>5257</v>
      </c>
      <c r="O1187" s="9" t="s">
        <v>2505</v>
      </c>
      <c r="P1187" s="9" t="s">
        <v>45</v>
      </c>
      <c r="Q1187" s="9" t="s">
        <v>84</v>
      </c>
      <c r="R1187" s="9" t="s">
        <v>45</v>
      </c>
      <c r="S1187" s="9" t="s">
        <v>5223</v>
      </c>
      <c r="T1187" s="9" t="s">
        <v>75</v>
      </c>
      <c r="U1187" s="9" t="s">
        <v>76</v>
      </c>
      <c r="V1187" s="9" t="s">
        <v>75</v>
      </c>
      <c r="W1187" s="9" t="s">
        <v>51</v>
      </c>
      <c r="X1187" s="9" t="s">
        <v>102</v>
      </c>
      <c r="Y1187" s="9" t="s">
        <v>53</v>
      </c>
      <c r="Z1187" s="9" t="s">
        <v>54</v>
      </c>
      <c r="AA1187" s="9" t="s">
        <v>2582</v>
      </c>
      <c r="AB1187" s="9" t="s">
        <v>5236</v>
      </c>
      <c r="AC1187" s="12">
        <v>0</v>
      </c>
      <c r="AD1187" s="6"/>
      <c r="AE1187" s="10" t="str" cm="1">
        <f t="array" aca="1" ref="AE1187" ca="1">IFERROR(_xlfn.XLOOKUP(MID(CELL("filename",$A$1),FIND("]",CELL("filename",$A$1))+1,255)&amp;"|"&amp;$C1187,Fonte_OM_Objeto!$G:$G,Fonte_OM_Objeto!$J:$J),"")</f>
        <v/>
      </c>
      <c r="AF1187" s="10" t="str" cm="1">
        <f t="array" aca="1" ref="AF1187" ca="1">IFERROR(_xlfn.XLOOKUP(MID(CELL("filename",$A$1),FIND("]",CELL("filename",$A$1))+1,255)&amp;"|"&amp;$C1187,Fonte_OM_Objeto!$G:$G,Fonte_OM_Objeto!$K:$K),"")</f>
        <v/>
      </c>
    </row>
    <row r="1188" spans="1:32" s="1" customFormat="1" ht="19.7" customHeight="1" x14ac:dyDescent="0.2">
      <c r="A1188" s="9" t="s">
        <v>30</v>
      </c>
      <c r="B1188" s="9" t="s">
        <v>31</v>
      </c>
      <c r="C1188" s="9" t="s">
        <v>5323</v>
      </c>
      <c r="D1188" s="9" t="s">
        <v>4674</v>
      </c>
      <c r="E1188" s="9"/>
      <c r="F1188" s="9" t="s">
        <v>4673</v>
      </c>
      <c r="G1188" s="9" t="s">
        <v>5314</v>
      </c>
      <c r="H1188" s="13" t="s">
        <v>4672</v>
      </c>
      <c r="I1188" s="9" t="s">
        <v>76</v>
      </c>
      <c r="J1188" s="9" t="s">
        <v>901</v>
      </c>
      <c r="K1188" s="9" t="s">
        <v>40</v>
      </c>
      <c r="L1188" s="9" t="s">
        <v>41</v>
      </c>
      <c r="M1188" s="9" t="s">
        <v>42</v>
      </c>
      <c r="N1188" s="9" t="s">
        <v>5257</v>
      </c>
      <c r="O1188" s="9" t="s">
        <v>2505</v>
      </c>
      <c r="P1188" s="9" t="s">
        <v>45</v>
      </c>
      <c r="Q1188" s="9" t="s">
        <v>84</v>
      </c>
      <c r="R1188" s="9" t="s">
        <v>45</v>
      </c>
      <c r="S1188" s="9" t="s">
        <v>5223</v>
      </c>
      <c r="T1188" s="9" t="s">
        <v>75</v>
      </c>
      <c r="U1188" s="9" t="s">
        <v>76</v>
      </c>
      <c r="V1188" s="9" t="s">
        <v>75</v>
      </c>
      <c r="W1188" s="9" t="s">
        <v>51</v>
      </c>
      <c r="X1188" s="9" t="s">
        <v>102</v>
      </c>
      <c r="Y1188" s="9" t="s">
        <v>53</v>
      </c>
      <c r="Z1188" s="9" t="s">
        <v>5207</v>
      </c>
      <c r="AA1188" s="9" t="s">
        <v>2582</v>
      </c>
      <c r="AB1188" s="9" t="s">
        <v>5236</v>
      </c>
      <c r="AC1188" s="12">
        <v>470596</v>
      </c>
      <c r="AD1188" s="6"/>
      <c r="AE1188" s="10" t="str" cm="1">
        <f t="array" aca="1" ref="AE1188" ca="1">IFERROR(_xlfn.XLOOKUP(MID(CELL("filename",$A$1),FIND("]",CELL("filename",$A$1))+1,255)&amp;"|"&amp;$C1188,Fonte_OM_Objeto!$G:$G,Fonte_OM_Objeto!$J:$J),"")</f>
        <v/>
      </c>
      <c r="AF1188" s="10" t="str" cm="1">
        <f t="array" aca="1" ref="AF1188" ca="1">IFERROR(_xlfn.XLOOKUP(MID(CELL("filename",$A$1),FIND("]",CELL("filename",$A$1))+1,255)&amp;"|"&amp;$C1188,Fonte_OM_Objeto!$G:$G,Fonte_OM_Objeto!$K:$K),"")</f>
        <v/>
      </c>
    </row>
    <row r="1189" spans="1:32" s="1" customFormat="1" ht="19.7" customHeight="1" x14ac:dyDescent="0.2">
      <c r="A1189" s="9" t="s">
        <v>30</v>
      </c>
      <c r="B1189" s="9" t="s">
        <v>31</v>
      </c>
      <c r="C1189" s="9" t="s">
        <v>5323</v>
      </c>
      <c r="D1189" s="9" t="s">
        <v>4674</v>
      </c>
      <c r="E1189" s="9"/>
      <c r="F1189" s="9" t="s">
        <v>4673</v>
      </c>
      <c r="G1189" s="9" t="s">
        <v>5314</v>
      </c>
      <c r="H1189" s="13" t="s">
        <v>4672</v>
      </c>
      <c r="I1189" s="9" t="s">
        <v>76</v>
      </c>
      <c r="J1189" s="9" t="s">
        <v>901</v>
      </c>
      <c r="K1189" s="9" t="s">
        <v>40</v>
      </c>
      <c r="L1189" s="9" t="s">
        <v>41</v>
      </c>
      <c r="M1189" s="9" t="s">
        <v>42</v>
      </c>
      <c r="N1189" s="9" t="s">
        <v>5257</v>
      </c>
      <c r="O1189" s="9" t="s">
        <v>2505</v>
      </c>
      <c r="P1189" s="9" t="s">
        <v>45</v>
      </c>
      <c r="Q1189" s="9" t="s">
        <v>84</v>
      </c>
      <c r="R1189" s="9" t="s">
        <v>45</v>
      </c>
      <c r="S1189" s="9" t="s">
        <v>5223</v>
      </c>
      <c r="T1189" s="9" t="s">
        <v>75</v>
      </c>
      <c r="U1189" s="9" t="s">
        <v>76</v>
      </c>
      <c r="V1189" s="9" t="s">
        <v>75</v>
      </c>
      <c r="W1189" s="9" t="s">
        <v>51</v>
      </c>
      <c r="X1189" s="9" t="s">
        <v>102</v>
      </c>
      <c r="Y1189" s="9" t="s">
        <v>53</v>
      </c>
      <c r="Z1189" s="9" t="s">
        <v>5207</v>
      </c>
      <c r="AA1189" s="9" t="s">
        <v>2582</v>
      </c>
      <c r="AB1189" s="9" t="s">
        <v>5316</v>
      </c>
      <c r="AC1189" s="12">
        <v>632312</v>
      </c>
      <c r="AD1189" s="6"/>
      <c r="AE1189" s="10" t="str" cm="1">
        <f t="array" aca="1" ref="AE1189" ca="1">IFERROR(_xlfn.XLOOKUP(MID(CELL("filename",$A$1),FIND("]",CELL("filename",$A$1))+1,255)&amp;"|"&amp;$C1189,Fonte_OM_Objeto!$G:$G,Fonte_OM_Objeto!$J:$J),"")</f>
        <v/>
      </c>
      <c r="AF1189" s="10" t="str" cm="1">
        <f t="array" aca="1" ref="AF1189" ca="1">IFERROR(_xlfn.XLOOKUP(MID(CELL("filename",$A$1),FIND("]",CELL("filename",$A$1))+1,255)&amp;"|"&amp;$C1189,Fonte_OM_Objeto!$G:$G,Fonte_OM_Objeto!$K:$K),"")</f>
        <v/>
      </c>
    </row>
    <row r="1190" spans="1:32" s="1" customFormat="1" ht="19.7" customHeight="1" x14ac:dyDescent="0.2">
      <c r="A1190" s="9" t="s">
        <v>30</v>
      </c>
      <c r="B1190" s="9" t="s">
        <v>31</v>
      </c>
      <c r="C1190" s="9" t="s">
        <v>5323</v>
      </c>
      <c r="D1190" s="9" t="s">
        <v>4674</v>
      </c>
      <c r="E1190" s="9"/>
      <c r="F1190" s="9" t="s">
        <v>4673</v>
      </c>
      <c r="G1190" s="9" t="s">
        <v>5314</v>
      </c>
      <c r="H1190" s="13" t="s">
        <v>4672</v>
      </c>
      <c r="I1190" s="9" t="s">
        <v>76</v>
      </c>
      <c r="J1190" s="9" t="s">
        <v>901</v>
      </c>
      <c r="K1190" s="9" t="s">
        <v>40</v>
      </c>
      <c r="L1190" s="9" t="s">
        <v>41</v>
      </c>
      <c r="M1190" s="9" t="s">
        <v>42</v>
      </c>
      <c r="N1190" s="9" t="s">
        <v>5257</v>
      </c>
      <c r="O1190" s="9" t="s">
        <v>2505</v>
      </c>
      <c r="P1190" s="9" t="s">
        <v>45</v>
      </c>
      <c r="Q1190" s="9" t="s">
        <v>84</v>
      </c>
      <c r="R1190" s="9" t="s">
        <v>45</v>
      </c>
      <c r="S1190" s="9" t="s">
        <v>5223</v>
      </c>
      <c r="T1190" s="9" t="s">
        <v>75</v>
      </c>
      <c r="U1190" s="9" t="s">
        <v>76</v>
      </c>
      <c r="V1190" s="9" t="s">
        <v>75</v>
      </c>
      <c r="W1190" s="9" t="s">
        <v>51</v>
      </c>
      <c r="X1190" s="9" t="s">
        <v>52</v>
      </c>
      <c r="Y1190" s="9" t="s">
        <v>53</v>
      </c>
      <c r="Z1190" s="9" t="s">
        <v>54</v>
      </c>
      <c r="AA1190" s="9" t="s">
        <v>2582</v>
      </c>
      <c r="AB1190" s="9" t="s">
        <v>5236</v>
      </c>
      <c r="AC1190" s="12">
        <v>0</v>
      </c>
      <c r="AD1190" s="6"/>
      <c r="AE1190" s="10" t="str" cm="1">
        <f t="array" aca="1" ref="AE1190" ca="1">IFERROR(_xlfn.XLOOKUP(MID(CELL("filename",$A$1),FIND("]",CELL("filename",$A$1))+1,255)&amp;"|"&amp;$C1190,Fonte_OM_Objeto!$G:$G,Fonte_OM_Objeto!$J:$J),"")</f>
        <v/>
      </c>
      <c r="AF1190" s="10" t="str" cm="1">
        <f t="array" aca="1" ref="AF1190" ca="1">IFERROR(_xlfn.XLOOKUP(MID(CELL("filename",$A$1),FIND("]",CELL("filename",$A$1))+1,255)&amp;"|"&amp;$C1190,Fonte_OM_Objeto!$G:$G,Fonte_OM_Objeto!$K:$K),"")</f>
        <v/>
      </c>
    </row>
    <row r="1191" spans="1:32" s="1" customFormat="1" ht="19.7" customHeight="1" x14ac:dyDescent="0.2">
      <c r="A1191" s="9" t="s">
        <v>30</v>
      </c>
      <c r="B1191" s="9" t="s">
        <v>31</v>
      </c>
      <c r="C1191" s="9" t="s">
        <v>5323</v>
      </c>
      <c r="D1191" s="9" t="s">
        <v>4674</v>
      </c>
      <c r="E1191" s="9"/>
      <c r="F1191" s="9" t="s">
        <v>4673</v>
      </c>
      <c r="G1191" s="9" t="s">
        <v>5314</v>
      </c>
      <c r="H1191" s="13" t="s">
        <v>4672</v>
      </c>
      <c r="I1191" s="9" t="s">
        <v>76</v>
      </c>
      <c r="J1191" s="9" t="s">
        <v>901</v>
      </c>
      <c r="K1191" s="9" t="s">
        <v>40</v>
      </c>
      <c r="L1191" s="9" t="s">
        <v>41</v>
      </c>
      <c r="M1191" s="9" t="s">
        <v>42</v>
      </c>
      <c r="N1191" s="9" t="s">
        <v>5257</v>
      </c>
      <c r="O1191" s="9" t="s">
        <v>2505</v>
      </c>
      <c r="P1191" s="9" t="s">
        <v>45</v>
      </c>
      <c r="Q1191" s="9" t="s">
        <v>84</v>
      </c>
      <c r="R1191" s="9" t="s">
        <v>45</v>
      </c>
      <c r="S1191" s="9" t="s">
        <v>5223</v>
      </c>
      <c r="T1191" s="9" t="s">
        <v>75</v>
      </c>
      <c r="U1191" s="9" t="s">
        <v>76</v>
      </c>
      <c r="V1191" s="9" t="s">
        <v>75</v>
      </c>
      <c r="W1191" s="9" t="s">
        <v>51</v>
      </c>
      <c r="X1191" s="9" t="s">
        <v>52</v>
      </c>
      <c r="Y1191" s="9" t="s">
        <v>53</v>
      </c>
      <c r="Z1191" s="9" t="s">
        <v>5207</v>
      </c>
      <c r="AA1191" s="9" t="s">
        <v>2582</v>
      </c>
      <c r="AB1191" s="9" t="s">
        <v>5236</v>
      </c>
      <c r="AC1191" s="12">
        <v>3779125</v>
      </c>
      <c r="AD1191" s="6"/>
      <c r="AE1191" s="10" t="str" cm="1">
        <f t="array" aca="1" ref="AE1191" ca="1">IFERROR(_xlfn.XLOOKUP(MID(CELL("filename",$A$1),FIND("]",CELL("filename",$A$1))+1,255)&amp;"|"&amp;$C1191,Fonte_OM_Objeto!$G:$G,Fonte_OM_Objeto!$J:$J),"")</f>
        <v/>
      </c>
      <c r="AF1191" s="10" t="str" cm="1">
        <f t="array" aca="1" ref="AF1191" ca="1">IFERROR(_xlfn.XLOOKUP(MID(CELL("filename",$A$1),FIND("]",CELL("filename",$A$1))+1,255)&amp;"|"&amp;$C1191,Fonte_OM_Objeto!$G:$G,Fonte_OM_Objeto!$K:$K),"")</f>
        <v/>
      </c>
    </row>
    <row r="1192" spans="1:32" s="1" customFormat="1" ht="19.7" customHeight="1" x14ac:dyDescent="0.2">
      <c r="A1192" s="9" t="s">
        <v>30</v>
      </c>
      <c r="B1192" s="9" t="s">
        <v>31</v>
      </c>
      <c r="C1192" s="9" t="s">
        <v>5323</v>
      </c>
      <c r="D1192" s="9" t="s">
        <v>4674</v>
      </c>
      <c r="E1192" s="9"/>
      <c r="F1192" s="9" t="s">
        <v>4673</v>
      </c>
      <c r="G1192" s="9" t="s">
        <v>5314</v>
      </c>
      <c r="H1192" s="13" t="s">
        <v>4672</v>
      </c>
      <c r="I1192" s="9" t="s">
        <v>76</v>
      </c>
      <c r="J1192" s="9" t="s">
        <v>901</v>
      </c>
      <c r="K1192" s="9" t="s">
        <v>40</v>
      </c>
      <c r="L1192" s="9" t="s">
        <v>41</v>
      </c>
      <c r="M1192" s="9" t="s">
        <v>42</v>
      </c>
      <c r="N1192" s="9" t="s">
        <v>5257</v>
      </c>
      <c r="O1192" s="9" t="s">
        <v>2505</v>
      </c>
      <c r="P1192" s="9" t="s">
        <v>45</v>
      </c>
      <c r="Q1192" s="9" t="s">
        <v>84</v>
      </c>
      <c r="R1192" s="9" t="s">
        <v>45</v>
      </c>
      <c r="S1192" s="9" t="s">
        <v>5223</v>
      </c>
      <c r="T1192" s="9" t="s">
        <v>75</v>
      </c>
      <c r="U1192" s="9" t="s">
        <v>76</v>
      </c>
      <c r="V1192" s="9" t="s">
        <v>75</v>
      </c>
      <c r="W1192" s="9" t="s">
        <v>51</v>
      </c>
      <c r="X1192" s="9" t="s">
        <v>52</v>
      </c>
      <c r="Y1192" s="9" t="s">
        <v>53</v>
      </c>
      <c r="Z1192" s="9" t="s">
        <v>5207</v>
      </c>
      <c r="AA1192" s="9" t="s">
        <v>2582</v>
      </c>
      <c r="AB1192" s="9" t="s">
        <v>5316</v>
      </c>
      <c r="AC1192" s="12">
        <v>5077794</v>
      </c>
      <c r="AD1192" s="6"/>
      <c r="AE1192" s="10" t="str" cm="1">
        <f t="array" aca="1" ref="AE1192" ca="1">IFERROR(_xlfn.XLOOKUP(MID(CELL("filename",$A$1),FIND("]",CELL("filename",$A$1))+1,255)&amp;"|"&amp;$C1192,Fonte_OM_Objeto!$G:$G,Fonte_OM_Objeto!$J:$J),"")</f>
        <v/>
      </c>
      <c r="AF1192" s="10" t="str" cm="1">
        <f t="array" aca="1" ref="AF1192" ca="1">IFERROR(_xlfn.XLOOKUP(MID(CELL("filename",$A$1),FIND("]",CELL("filename",$A$1))+1,255)&amp;"|"&amp;$C1192,Fonte_OM_Objeto!$G:$G,Fonte_OM_Objeto!$K:$K),"")</f>
        <v/>
      </c>
    </row>
    <row r="1193" spans="1:32" s="1" customFormat="1" ht="19.7" customHeight="1" x14ac:dyDescent="0.2">
      <c r="A1193" s="9" t="s">
        <v>30</v>
      </c>
      <c r="B1193" s="9" t="s">
        <v>31</v>
      </c>
      <c r="C1193" s="9" t="s">
        <v>5320</v>
      </c>
      <c r="D1193" s="9" t="s">
        <v>4674</v>
      </c>
      <c r="E1193" s="9"/>
      <c r="F1193" s="9" t="s">
        <v>4673</v>
      </c>
      <c r="G1193" s="9" t="s">
        <v>5314</v>
      </c>
      <c r="H1193" s="13" t="s">
        <v>4672</v>
      </c>
      <c r="I1193" s="9" t="s">
        <v>76</v>
      </c>
      <c r="J1193" s="9" t="s">
        <v>901</v>
      </c>
      <c r="K1193" s="9" t="s">
        <v>40</v>
      </c>
      <c r="L1193" s="9" t="s">
        <v>41</v>
      </c>
      <c r="M1193" s="9" t="s">
        <v>59</v>
      </c>
      <c r="N1193" s="9" t="s">
        <v>5252</v>
      </c>
      <c r="O1193" s="9" t="s">
        <v>5322</v>
      </c>
      <c r="P1193" s="9" t="s">
        <v>45</v>
      </c>
      <c r="Q1193" s="9" t="s">
        <v>62</v>
      </c>
      <c r="R1193" s="9" t="s">
        <v>45</v>
      </c>
      <c r="S1193" s="9" t="s">
        <v>5208</v>
      </c>
      <c r="T1193" s="9" t="s">
        <v>219</v>
      </c>
      <c r="U1193" s="9" t="s">
        <v>217</v>
      </c>
      <c r="V1193" s="9" t="s">
        <v>5321</v>
      </c>
      <c r="W1193" s="9" t="s">
        <v>51</v>
      </c>
      <c r="X1193" s="9" t="s">
        <v>102</v>
      </c>
      <c r="Y1193" s="9" t="s">
        <v>53</v>
      </c>
      <c r="Z1193" s="9" t="s">
        <v>5207</v>
      </c>
      <c r="AA1193" s="9" t="s">
        <v>2582</v>
      </c>
      <c r="AB1193" s="9" t="s">
        <v>5236</v>
      </c>
      <c r="AC1193" s="12">
        <v>40782064</v>
      </c>
      <c r="AD1193" s="6"/>
      <c r="AE1193" s="10" t="str" cm="1">
        <f t="array" aca="1" ref="AE1193" ca="1">IFERROR(_xlfn.XLOOKUP(MID(CELL("filename",$A$1),FIND("]",CELL("filename",$A$1))+1,255)&amp;"|"&amp;$C1193,Fonte_OM_Objeto!$G:$G,Fonte_OM_Objeto!$J:$J),"")</f>
        <v/>
      </c>
      <c r="AF1193" s="10" t="str" cm="1">
        <f t="array" aca="1" ref="AF1193" ca="1">IFERROR(_xlfn.XLOOKUP(MID(CELL("filename",$A$1),FIND("]",CELL("filename",$A$1))+1,255)&amp;"|"&amp;$C1193,Fonte_OM_Objeto!$G:$G,Fonte_OM_Objeto!$K:$K),"")</f>
        <v/>
      </c>
    </row>
    <row r="1194" spans="1:32" s="1" customFormat="1" ht="19.7" customHeight="1" x14ac:dyDescent="0.2">
      <c r="A1194" s="9" t="s">
        <v>30</v>
      </c>
      <c r="B1194" s="9" t="s">
        <v>31</v>
      </c>
      <c r="C1194" s="9" t="s">
        <v>5320</v>
      </c>
      <c r="D1194" s="9" t="s">
        <v>4674</v>
      </c>
      <c r="E1194" s="9"/>
      <c r="F1194" s="9" t="s">
        <v>4673</v>
      </c>
      <c r="G1194" s="9" t="s">
        <v>5314</v>
      </c>
      <c r="H1194" s="13" t="s">
        <v>4672</v>
      </c>
      <c r="I1194" s="9" t="s">
        <v>76</v>
      </c>
      <c r="J1194" s="9" t="s">
        <v>901</v>
      </c>
      <c r="K1194" s="9" t="s">
        <v>40</v>
      </c>
      <c r="L1194" s="9" t="s">
        <v>41</v>
      </c>
      <c r="M1194" s="9" t="s">
        <v>59</v>
      </c>
      <c r="N1194" s="9" t="s">
        <v>5252</v>
      </c>
      <c r="O1194" s="9" t="s">
        <v>5322</v>
      </c>
      <c r="P1194" s="9" t="s">
        <v>45</v>
      </c>
      <c r="Q1194" s="9" t="s">
        <v>62</v>
      </c>
      <c r="R1194" s="9" t="s">
        <v>45</v>
      </c>
      <c r="S1194" s="9" t="s">
        <v>5208</v>
      </c>
      <c r="T1194" s="9" t="s">
        <v>219</v>
      </c>
      <c r="U1194" s="9" t="s">
        <v>217</v>
      </c>
      <c r="V1194" s="9" t="s">
        <v>5321</v>
      </c>
      <c r="W1194" s="9" t="s">
        <v>51</v>
      </c>
      <c r="X1194" s="9" t="s">
        <v>102</v>
      </c>
      <c r="Y1194" s="9" t="s">
        <v>53</v>
      </c>
      <c r="Z1194" s="9" t="s">
        <v>5207</v>
      </c>
      <c r="AA1194" s="9" t="s">
        <v>2582</v>
      </c>
      <c r="AB1194" s="9" t="s">
        <v>5316</v>
      </c>
      <c r="AC1194" s="12">
        <v>54796538</v>
      </c>
      <c r="AD1194" s="6"/>
      <c r="AE1194" s="10" t="str" cm="1">
        <f t="array" aca="1" ref="AE1194" ca="1">IFERROR(_xlfn.XLOOKUP(MID(CELL("filename",$A$1),FIND("]",CELL("filename",$A$1))+1,255)&amp;"|"&amp;$C1194,Fonte_OM_Objeto!$G:$G,Fonte_OM_Objeto!$J:$J),"")</f>
        <v/>
      </c>
      <c r="AF1194" s="10" t="str" cm="1">
        <f t="array" aca="1" ref="AF1194" ca="1">IFERROR(_xlfn.XLOOKUP(MID(CELL("filename",$A$1),FIND("]",CELL("filename",$A$1))+1,255)&amp;"|"&amp;$C1194,Fonte_OM_Objeto!$G:$G,Fonte_OM_Objeto!$K:$K),"")</f>
        <v/>
      </c>
    </row>
    <row r="1195" spans="1:32" s="1" customFormat="1" ht="19.7" customHeight="1" x14ac:dyDescent="0.2">
      <c r="A1195" s="9" t="s">
        <v>30</v>
      </c>
      <c r="B1195" s="9" t="s">
        <v>31</v>
      </c>
      <c r="C1195" s="9" t="s">
        <v>5320</v>
      </c>
      <c r="D1195" s="9" t="s">
        <v>4674</v>
      </c>
      <c r="E1195" s="9"/>
      <c r="F1195" s="9" t="s">
        <v>4673</v>
      </c>
      <c r="G1195" s="9" t="s">
        <v>5314</v>
      </c>
      <c r="H1195" s="13" t="s">
        <v>4672</v>
      </c>
      <c r="I1195" s="9" t="s">
        <v>76</v>
      </c>
      <c r="J1195" s="9" t="s">
        <v>901</v>
      </c>
      <c r="K1195" s="9" t="s">
        <v>40</v>
      </c>
      <c r="L1195" s="9" t="s">
        <v>41</v>
      </c>
      <c r="M1195" s="9" t="s">
        <v>70</v>
      </c>
      <c r="N1195" s="9" t="s">
        <v>71</v>
      </c>
      <c r="O1195" s="9" t="s">
        <v>2326</v>
      </c>
      <c r="P1195" s="9" t="s">
        <v>45</v>
      </c>
      <c r="Q1195" s="9" t="s">
        <v>62</v>
      </c>
      <c r="R1195" s="9" t="s">
        <v>45</v>
      </c>
      <c r="S1195" s="9" t="s">
        <v>5208</v>
      </c>
      <c r="T1195" s="9" t="s">
        <v>75</v>
      </c>
      <c r="U1195" s="9" t="s">
        <v>76</v>
      </c>
      <c r="V1195" s="9" t="s">
        <v>75</v>
      </c>
      <c r="W1195" s="9" t="s">
        <v>51</v>
      </c>
      <c r="X1195" s="9" t="s">
        <v>102</v>
      </c>
      <c r="Y1195" s="9" t="s">
        <v>53</v>
      </c>
      <c r="Z1195" s="9" t="s">
        <v>54</v>
      </c>
      <c r="AA1195" s="9" t="s">
        <v>2582</v>
      </c>
      <c r="AB1195" s="9" t="s">
        <v>5236</v>
      </c>
      <c r="AC1195" s="12">
        <v>0</v>
      </c>
      <c r="AD1195" s="6"/>
      <c r="AE1195" s="10" t="str" cm="1">
        <f t="array" aca="1" ref="AE1195" ca="1">IFERROR(_xlfn.XLOOKUP(MID(CELL("filename",$A$1),FIND("]",CELL("filename",$A$1))+1,255)&amp;"|"&amp;$C1195,Fonte_OM_Objeto!$G:$G,Fonte_OM_Objeto!$J:$J),"")</f>
        <v/>
      </c>
      <c r="AF1195" s="10" t="str" cm="1">
        <f t="array" aca="1" ref="AF1195" ca="1">IFERROR(_xlfn.XLOOKUP(MID(CELL("filename",$A$1),FIND("]",CELL("filename",$A$1))+1,255)&amp;"|"&amp;$C1195,Fonte_OM_Objeto!$G:$G,Fonte_OM_Objeto!$K:$K),"")</f>
        <v/>
      </c>
    </row>
    <row r="1196" spans="1:32" s="1" customFormat="1" ht="19.7" customHeight="1" x14ac:dyDescent="0.2">
      <c r="A1196" s="9" t="s">
        <v>30</v>
      </c>
      <c r="B1196" s="9" t="s">
        <v>31</v>
      </c>
      <c r="C1196" s="9" t="s">
        <v>5319</v>
      </c>
      <c r="D1196" s="9" t="s">
        <v>4674</v>
      </c>
      <c r="E1196" s="9"/>
      <c r="F1196" s="9" t="s">
        <v>4673</v>
      </c>
      <c r="G1196" s="9" t="s">
        <v>5314</v>
      </c>
      <c r="H1196" s="13" t="s">
        <v>4672</v>
      </c>
      <c r="I1196" s="9" t="s">
        <v>76</v>
      </c>
      <c r="J1196" s="9" t="s">
        <v>901</v>
      </c>
      <c r="K1196" s="9" t="s">
        <v>40</v>
      </c>
      <c r="L1196" s="9" t="s">
        <v>41</v>
      </c>
      <c r="M1196" s="9" t="s">
        <v>97</v>
      </c>
      <c r="N1196" s="9" t="s">
        <v>5264</v>
      </c>
      <c r="O1196" s="9" t="s">
        <v>5270</v>
      </c>
      <c r="P1196" s="9" t="s">
        <v>45</v>
      </c>
      <c r="Q1196" s="9" t="s">
        <v>335</v>
      </c>
      <c r="R1196" s="9" t="s">
        <v>45</v>
      </c>
      <c r="S1196" s="9" t="s">
        <v>5269</v>
      </c>
      <c r="T1196" s="9" t="s">
        <v>75</v>
      </c>
      <c r="U1196" s="9" t="s">
        <v>76</v>
      </c>
      <c r="V1196" s="9" t="s">
        <v>75</v>
      </c>
      <c r="W1196" s="9" t="s">
        <v>51</v>
      </c>
      <c r="X1196" s="9" t="s">
        <v>52</v>
      </c>
      <c r="Y1196" s="9" t="s">
        <v>53</v>
      </c>
      <c r="Z1196" s="9" t="s">
        <v>5207</v>
      </c>
      <c r="AA1196" s="9" t="s">
        <v>2582</v>
      </c>
      <c r="AB1196" s="9" t="s">
        <v>5236</v>
      </c>
      <c r="AC1196" s="12">
        <v>12945238</v>
      </c>
      <c r="AD1196" s="6"/>
      <c r="AE1196" s="10" t="str" cm="1">
        <f t="array" aca="1" ref="AE1196" ca="1">IFERROR(_xlfn.XLOOKUP(MID(CELL("filename",$A$1),FIND("]",CELL("filename",$A$1))+1,255)&amp;"|"&amp;$C1196,Fonte_OM_Objeto!$G:$G,Fonte_OM_Objeto!$J:$J),"")</f>
        <v/>
      </c>
      <c r="AF1196" s="10" t="str" cm="1">
        <f t="array" aca="1" ref="AF1196" ca="1">IFERROR(_xlfn.XLOOKUP(MID(CELL("filename",$A$1),FIND("]",CELL("filename",$A$1))+1,255)&amp;"|"&amp;$C1196,Fonte_OM_Objeto!$G:$G,Fonte_OM_Objeto!$K:$K),"")</f>
        <v/>
      </c>
    </row>
    <row r="1197" spans="1:32" s="1" customFormat="1" ht="19.7" customHeight="1" x14ac:dyDescent="0.2">
      <c r="A1197" s="9" t="s">
        <v>30</v>
      </c>
      <c r="B1197" s="9" t="s">
        <v>31</v>
      </c>
      <c r="C1197" s="9" t="s">
        <v>5319</v>
      </c>
      <c r="D1197" s="9" t="s">
        <v>4674</v>
      </c>
      <c r="E1197" s="9"/>
      <c r="F1197" s="9" t="s">
        <v>4673</v>
      </c>
      <c r="G1197" s="9" t="s">
        <v>5314</v>
      </c>
      <c r="H1197" s="13" t="s">
        <v>4672</v>
      </c>
      <c r="I1197" s="9" t="s">
        <v>76</v>
      </c>
      <c r="J1197" s="9" t="s">
        <v>901</v>
      </c>
      <c r="K1197" s="9" t="s">
        <v>40</v>
      </c>
      <c r="L1197" s="9" t="s">
        <v>41</v>
      </c>
      <c r="M1197" s="9" t="s">
        <v>97</v>
      </c>
      <c r="N1197" s="9" t="s">
        <v>5264</v>
      </c>
      <c r="O1197" s="9" t="s">
        <v>5270</v>
      </c>
      <c r="P1197" s="9" t="s">
        <v>45</v>
      </c>
      <c r="Q1197" s="9" t="s">
        <v>335</v>
      </c>
      <c r="R1197" s="9" t="s">
        <v>45</v>
      </c>
      <c r="S1197" s="9" t="s">
        <v>5269</v>
      </c>
      <c r="T1197" s="9" t="s">
        <v>75</v>
      </c>
      <c r="U1197" s="9" t="s">
        <v>76</v>
      </c>
      <c r="V1197" s="9" t="s">
        <v>75</v>
      </c>
      <c r="W1197" s="9" t="s">
        <v>51</v>
      </c>
      <c r="X1197" s="9" t="s">
        <v>52</v>
      </c>
      <c r="Y1197" s="9" t="s">
        <v>53</v>
      </c>
      <c r="Z1197" s="9" t="s">
        <v>5207</v>
      </c>
      <c r="AA1197" s="9" t="s">
        <v>2582</v>
      </c>
      <c r="AB1197" s="9" t="s">
        <v>5316</v>
      </c>
      <c r="AC1197" s="12">
        <v>17393779</v>
      </c>
      <c r="AD1197" s="6"/>
      <c r="AE1197" s="10" t="str" cm="1">
        <f t="array" aca="1" ref="AE1197" ca="1">IFERROR(_xlfn.XLOOKUP(MID(CELL("filename",$A$1),FIND("]",CELL("filename",$A$1))+1,255)&amp;"|"&amp;$C1197,Fonte_OM_Objeto!$G:$G,Fonte_OM_Objeto!$J:$J),"")</f>
        <v/>
      </c>
      <c r="AF1197" s="10" t="str" cm="1">
        <f t="array" aca="1" ref="AF1197" ca="1">IFERROR(_xlfn.XLOOKUP(MID(CELL("filename",$A$1),FIND("]",CELL("filename",$A$1))+1,255)&amp;"|"&amp;$C1197,Fonte_OM_Objeto!$G:$G,Fonte_OM_Objeto!$K:$K),"")</f>
        <v/>
      </c>
    </row>
    <row r="1198" spans="1:32" s="1" customFormat="1" ht="19.7" customHeight="1" x14ac:dyDescent="0.2">
      <c r="A1198" s="9" t="s">
        <v>30</v>
      </c>
      <c r="B1198" s="9" t="s">
        <v>31</v>
      </c>
      <c r="C1198" s="9" t="s">
        <v>5318</v>
      </c>
      <c r="D1198" s="9" t="s">
        <v>4674</v>
      </c>
      <c r="E1198" s="9"/>
      <c r="F1198" s="9" t="s">
        <v>4673</v>
      </c>
      <c r="G1198" s="9" t="s">
        <v>5314</v>
      </c>
      <c r="H1198" s="13" t="s">
        <v>4672</v>
      </c>
      <c r="I1198" s="9" t="s">
        <v>76</v>
      </c>
      <c r="J1198" s="9" t="s">
        <v>901</v>
      </c>
      <c r="K1198" s="9" t="s">
        <v>40</v>
      </c>
      <c r="L1198" s="9" t="s">
        <v>41</v>
      </c>
      <c r="M1198" s="9" t="s">
        <v>232</v>
      </c>
      <c r="N1198" s="9" t="s">
        <v>233</v>
      </c>
      <c r="O1198" s="9" t="s">
        <v>2344</v>
      </c>
      <c r="P1198" s="9" t="s">
        <v>45</v>
      </c>
      <c r="Q1198" s="9" t="s">
        <v>84</v>
      </c>
      <c r="R1198" s="9" t="s">
        <v>45</v>
      </c>
      <c r="S1198" s="9" t="s">
        <v>5208</v>
      </c>
      <c r="T1198" s="9" t="s">
        <v>75</v>
      </c>
      <c r="U1198" s="9" t="s">
        <v>76</v>
      </c>
      <c r="V1198" s="9" t="s">
        <v>75</v>
      </c>
      <c r="W1198" s="9" t="s">
        <v>51</v>
      </c>
      <c r="X1198" s="9" t="s">
        <v>102</v>
      </c>
      <c r="Y1198" s="9" t="s">
        <v>53</v>
      </c>
      <c r="Z1198" s="9" t="s">
        <v>5207</v>
      </c>
      <c r="AA1198" s="9" t="s">
        <v>2582</v>
      </c>
      <c r="AB1198" s="9" t="s">
        <v>5236</v>
      </c>
      <c r="AC1198" s="12">
        <v>426686</v>
      </c>
      <c r="AD1198" s="6"/>
      <c r="AE1198" s="10" t="str" cm="1">
        <f t="array" aca="1" ref="AE1198" ca="1">IFERROR(_xlfn.XLOOKUP(MID(CELL("filename",$A$1),FIND("]",CELL("filename",$A$1))+1,255)&amp;"|"&amp;$C1198,Fonte_OM_Objeto!$G:$G,Fonte_OM_Objeto!$J:$J),"")</f>
        <v/>
      </c>
      <c r="AF1198" s="10" t="str" cm="1">
        <f t="array" aca="1" ref="AF1198" ca="1">IFERROR(_xlfn.XLOOKUP(MID(CELL("filename",$A$1),FIND("]",CELL("filename",$A$1))+1,255)&amp;"|"&amp;$C1198,Fonte_OM_Objeto!$G:$G,Fonte_OM_Objeto!$K:$K),"")</f>
        <v/>
      </c>
    </row>
    <row r="1199" spans="1:32" s="1" customFormat="1" ht="19.7" customHeight="1" x14ac:dyDescent="0.2">
      <c r="A1199" s="9" t="s">
        <v>30</v>
      </c>
      <c r="B1199" s="9" t="s">
        <v>31</v>
      </c>
      <c r="C1199" s="9" t="s">
        <v>5318</v>
      </c>
      <c r="D1199" s="9" t="s">
        <v>4674</v>
      </c>
      <c r="E1199" s="9"/>
      <c r="F1199" s="9" t="s">
        <v>4673</v>
      </c>
      <c r="G1199" s="9" t="s">
        <v>5314</v>
      </c>
      <c r="H1199" s="13" t="s">
        <v>4672</v>
      </c>
      <c r="I1199" s="9" t="s">
        <v>76</v>
      </c>
      <c r="J1199" s="9" t="s">
        <v>901</v>
      </c>
      <c r="K1199" s="9" t="s">
        <v>40</v>
      </c>
      <c r="L1199" s="9" t="s">
        <v>41</v>
      </c>
      <c r="M1199" s="9" t="s">
        <v>232</v>
      </c>
      <c r="N1199" s="9" t="s">
        <v>233</v>
      </c>
      <c r="O1199" s="9" t="s">
        <v>2344</v>
      </c>
      <c r="P1199" s="9" t="s">
        <v>45</v>
      </c>
      <c r="Q1199" s="9" t="s">
        <v>84</v>
      </c>
      <c r="R1199" s="9" t="s">
        <v>45</v>
      </c>
      <c r="S1199" s="9" t="s">
        <v>5208</v>
      </c>
      <c r="T1199" s="9" t="s">
        <v>75</v>
      </c>
      <c r="U1199" s="9" t="s">
        <v>76</v>
      </c>
      <c r="V1199" s="9" t="s">
        <v>75</v>
      </c>
      <c r="W1199" s="9" t="s">
        <v>51</v>
      </c>
      <c r="X1199" s="9" t="s">
        <v>102</v>
      </c>
      <c r="Y1199" s="9" t="s">
        <v>53</v>
      </c>
      <c r="Z1199" s="9" t="s">
        <v>5207</v>
      </c>
      <c r="AA1199" s="9" t="s">
        <v>2582</v>
      </c>
      <c r="AB1199" s="9" t="s">
        <v>5316</v>
      </c>
      <c r="AC1199" s="12">
        <v>573314</v>
      </c>
      <c r="AD1199" s="6"/>
      <c r="AE1199" s="10" t="str" cm="1">
        <f t="array" aca="1" ref="AE1199" ca="1">IFERROR(_xlfn.XLOOKUP(MID(CELL("filename",$A$1),FIND("]",CELL("filename",$A$1))+1,255)&amp;"|"&amp;$C1199,Fonte_OM_Objeto!$G:$G,Fonte_OM_Objeto!$J:$J),"")</f>
        <v/>
      </c>
      <c r="AF1199" s="10" t="str" cm="1">
        <f t="array" aca="1" ref="AF1199" ca="1">IFERROR(_xlfn.XLOOKUP(MID(CELL("filename",$A$1),FIND("]",CELL("filename",$A$1))+1,255)&amp;"|"&amp;$C1199,Fonte_OM_Objeto!$G:$G,Fonte_OM_Objeto!$K:$K),"")</f>
        <v/>
      </c>
    </row>
    <row r="1200" spans="1:32" s="1" customFormat="1" ht="19.7" customHeight="1" x14ac:dyDescent="0.2">
      <c r="A1200" s="9" t="s">
        <v>30</v>
      </c>
      <c r="B1200" s="9" t="s">
        <v>31</v>
      </c>
      <c r="C1200" s="9" t="s">
        <v>5317</v>
      </c>
      <c r="D1200" s="9" t="s">
        <v>4674</v>
      </c>
      <c r="E1200" s="9"/>
      <c r="F1200" s="9" t="s">
        <v>4673</v>
      </c>
      <c r="G1200" s="9" t="s">
        <v>5314</v>
      </c>
      <c r="H1200" s="13" t="s">
        <v>4672</v>
      </c>
      <c r="I1200" s="9" t="s">
        <v>76</v>
      </c>
      <c r="J1200" s="9" t="s">
        <v>901</v>
      </c>
      <c r="K1200" s="9" t="s">
        <v>40</v>
      </c>
      <c r="L1200" s="9" t="s">
        <v>41</v>
      </c>
      <c r="M1200" s="9" t="s">
        <v>232</v>
      </c>
      <c r="N1200" s="9" t="s">
        <v>233</v>
      </c>
      <c r="O1200" s="9" t="s">
        <v>4671</v>
      </c>
      <c r="P1200" s="9" t="s">
        <v>45</v>
      </c>
      <c r="Q1200" s="9" t="s">
        <v>235</v>
      </c>
      <c r="R1200" s="9" t="s">
        <v>45</v>
      </c>
      <c r="S1200" s="9" t="s">
        <v>5277</v>
      </c>
      <c r="T1200" s="9" t="s">
        <v>75</v>
      </c>
      <c r="U1200" s="9" t="s">
        <v>76</v>
      </c>
      <c r="V1200" s="9" t="s">
        <v>75</v>
      </c>
      <c r="W1200" s="9" t="s">
        <v>51</v>
      </c>
      <c r="X1200" s="9" t="s">
        <v>102</v>
      </c>
      <c r="Y1200" s="9" t="s">
        <v>53</v>
      </c>
      <c r="Z1200" s="9" t="s">
        <v>54</v>
      </c>
      <c r="AA1200" s="9" t="s">
        <v>2582</v>
      </c>
      <c r="AB1200" s="9" t="s">
        <v>5236</v>
      </c>
      <c r="AC1200" s="12">
        <v>0</v>
      </c>
      <c r="AD1200" s="6"/>
      <c r="AE1200" s="10" t="str" cm="1">
        <f t="array" aca="1" ref="AE1200" ca="1">IFERROR(_xlfn.XLOOKUP(MID(CELL("filename",$A$1),FIND("]",CELL("filename",$A$1))+1,255)&amp;"|"&amp;$C1200,Fonte_OM_Objeto!$G:$G,Fonte_OM_Objeto!$J:$J),"")</f>
        <v/>
      </c>
      <c r="AF1200" s="10" t="str" cm="1">
        <f t="array" aca="1" ref="AF1200" ca="1">IFERROR(_xlfn.XLOOKUP(MID(CELL("filename",$A$1),FIND("]",CELL("filename",$A$1))+1,255)&amp;"|"&amp;$C1200,Fonte_OM_Objeto!$G:$G,Fonte_OM_Objeto!$K:$K),"")</f>
        <v/>
      </c>
    </row>
    <row r="1201" spans="1:32" s="1" customFormat="1" ht="19.7" customHeight="1" x14ac:dyDescent="0.2">
      <c r="A1201" s="9" t="s">
        <v>30</v>
      </c>
      <c r="B1201" s="9" t="s">
        <v>31</v>
      </c>
      <c r="C1201" s="9" t="s">
        <v>5317</v>
      </c>
      <c r="D1201" s="9" t="s">
        <v>4674</v>
      </c>
      <c r="E1201" s="9"/>
      <c r="F1201" s="9" t="s">
        <v>4673</v>
      </c>
      <c r="G1201" s="9" t="s">
        <v>5314</v>
      </c>
      <c r="H1201" s="13" t="s">
        <v>4672</v>
      </c>
      <c r="I1201" s="9" t="s">
        <v>76</v>
      </c>
      <c r="J1201" s="9" t="s">
        <v>901</v>
      </c>
      <c r="K1201" s="9" t="s">
        <v>40</v>
      </c>
      <c r="L1201" s="9" t="s">
        <v>41</v>
      </c>
      <c r="M1201" s="9" t="s">
        <v>232</v>
      </c>
      <c r="N1201" s="9" t="s">
        <v>233</v>
      </c>
      <c r="O1201" s="9" t="s">
        <v>4671</v>
      </c>
      <c r="P1201" s="9" t="s">
        <v>45</v>
      </c>
      <c r="Q1201" s="9" t="s">
        <v>235</v>
      </c>
      <c r="R1201" s="9" t="s">
        <v>45</v>
      </c>
      <c r="S1201" s="9" t="s">
        <v>5277</v>
      </c>
      <c r="T1201" s="9" t="s">
        <v>75</v>
      </c>
      <c r="U1201" s="9" t="s">
        <v>76</v>
      </c>
      <c r="V1201" s="9" t="s">
        <v>75</v>
      </c>
      <c r="W1201" s="9" t="s">
        <v>51</v>
      </c>
      <c r="X1201" s="9" t="s">
        <v>52</v>
      </c>
      <c r="Y1201" s="9" t="s">
        <v>5282</v>
      </c>
      <c r="Z1201" s="9" t="s">
        <v>54</v>
      </c>
      <c r="AA1201" s="9" t="s">
        <v>2582</v>
      </c>
      <c r="AB1201" s="9" t="s">
        <v>5236</v>
      </c>
      <c r="AC1201" s="12">
        <v>33840000</v>
      </c>
      <c r="AD1201" s="6"/>
      <c r="AE1201" s="10" t="str" cm="1">
        <f t="array" aca="1" ref="AE1201" ca="1">IFERROR(_xlfn.XLOOKUP(MID(CELL("filename",$A$1),FIND("]",CELL("filename",$A$1))+1,255)&amp;"|"&amp;$C1201,Fonte_OM_Objeto!$G:$G,Fonte_OM_Objeto!$J:$J),"")</f>
        <v/>
      </c>
      <c r="AF1201" s="10" t="str" cm="1">
        <f t="array" aca="1" ref="AF1201" ca="1">IFERROR(_xlfn.XLOOKUP(MID(CELL("filename",$A$1),FIND("]",CELL("filename",$A$1))+1,255)&amp;"|"&amp;$C1201,Fonte_OM_Objeto!$G:$G,Fonte_OM_Objeto!$K:$K),"")</f>
        <v/>
      </c>
    </row>
    <row r="1202" spans="1:32" s="1" customFormat="1" ht="19.7" customHeight="1" x14ac:dyDescent="0.2">
      <c r="A1202" s="9" t="s">
        <v>30</v>
      </c>
      <c r="B1202" s="9" t="s">
        <v>31</v>
      </c>
      <c r="C1202" s="9" t="s">
        <v>5317</v>
      </c>
      <c r="D1202" s="9" t="s">
        <v>4674</v>
      </c>
      <c r="E1202" s="9"/>
      <c r="F1202" s="9" t="s">
        <v>4673</v>
      </c>
      <c r="G1202" s="9" t="s">
        <v>5314</v>
      </c>
      <c r="H1202" s="13" t="s">
        <v>4672</v>
      </c>
      <c r="I1202" s="9" t="s">
        <v>76</v>
      </c>
      <c r="J1202" s="9" t="s">
        <v>901</v>
      </c>
      <c r="K1202" s="9" t="s">
        <v>40</v>
      </c>
      <c r="L1202" s="9" t="s">
        <v>41</v>
      </c>
      <c r="M1202" s="9" t="s">
        <v>232</v>
      </c>
      <c r="N1202" s="9" t="s">
        <v>233</v>
      </c>
      <c r="O1202" s="9" t="s">
        <v>4671</v>
      </c>
      <c r="P1202" s="9" t="s">
        <v>45</v>
      </c>
      <c r="Q1202" s="9" t="s">
        <v>235</v>
      </c>
      <c r="R1202" s="9" t="s">
        <v>45</v>
      </c>
      <c r="S1202" s="9" t="s">
        <v>5277</v>
      </c>
      <c r="T1202" s="9" t="s">
        <v>75</v>
      </c>
      <c r="U1202" s="9" t="s">
        <v>76</v>
      </c>
      <c r="V1202" s="9" t="s">
        <v>75</v>
      </c>
      <c r="W1202" s="9" t="s">
        <v>51</v>
      </c>
      <c r="X1202" s="9" t="s">
        <v>52</v>
      </c>
      <c r="Y1202" s="9" t="s">
        <v>5275</v>
      </c>
      <c r="Z1202" s="9" t="s">
        <v>54</v>
      </c>
      <c r="AA1202" s="9" t="s">
        <v>2582</v>
      </c>
      <c r="AB1202" s="9" t="s">
        <v>5236</v>
      </c>
      <c r="AC1202" s="12">
        <v>63484800</v>
      </c>
      <c r="AD1202" s="6"/>
      <c r="AE1202" s="10" t="str" cm="1">
        <f t="array" aca="1" ref="AE1202" ca="1">IFERROR(_xlfn.XLOOKUP(MID(CELL("filename",$A$1),FIND("]",CELL("filename",$A$1))+1,255)&amp;"|"&amp;$C1202,Fonte_OM_Objeto!$G:$G,Fonte_OM_Objeto!$J:$J),"")</f>
        <v/>
      </c>
      <c r="AF1202" s="10" t="str" cm="1">
        <f t="array" aca="1" ref="AF1202" ca="1">IFERROR(_xlfn.XLOOKUP(MID(CELL("filename",$A$1),FIND("]",CELL("filename",$A$1))+1,255)&amp;"|"&amp;$C1202,Fonte_OM_Objeto!$G:$G,Fonte_OM_Objeto!$K:$K),"")</f>
        <v/>
      </c>
    </row>
    <row r="1203" spans="1:32" s="1" customFormat="1" ht="19.7" customHeight="1" x14ac:dyDescent="0.2">
      <c r="A1203" s="9" t="s">
        <v>30</v>
      </c>
      <c r="B1203" s="9" t="s">
        <v>31</v>
      </c>
      <c r="C1203" s="9" t="s">
        <v>5317</v>
      </c>
      <c r="D1203" s="9" t="s">
        <v>4674</v>
      </c>
      <c r="E1203" s="9"/>
      <c r="F1203" s="9" t="s">
        <v>4673</v>
      </c>
      <c r="G1203" s="9" t="s">
        <v>5314</v>
      </c>
      <c r="H1203" s="13" t="s">
        <v>4672</v>
      </c>
      <c r="I1203" s="9" t="s">
        <v>76</v>
      </c>
      <c r="J1203" s="9" t="s">
        <v>901</v>
      </c>
      <c r="K1203" s="9" t="s">
        <v>40</v>
      </c>
      <c r="L1203" s="9" t="s">
        <v>41</v>
      </c>
      <c r="M1203" s="9" t="s">
        <v>232</v>
      </c>
      <c r="N1203" s="9" t="s">
        <v>233</v>
      </c>
      <c r="O1203" s="9" t="s">
        <v>4671</v>
      </c>
      <c r="P1203" s="9" t="s">
        <v>45</v>
      </c>
      <c r="Q1203" s="9" t="s">
        <v>235</v>
      </c>
      <c r="R1203" s="9" t="s">
        <v>45</v>
      </c>
      <c r="S1203" s="9" t="s">
        <v>5277</v>
      </c>
      <c r="T1203" s="9" t="s">
        <v>75</v>
      </c>
      <c r="U1203" s="9" t="s">
        <v>76</v>
      </c>
      <c r="V1203" s="9" t="s">
        <v>75</v>
      </c>
      <c r="W1203" s="9" t="s">
        <v>51</v>
      </c>
      <c r="X1203" s="9" t="s">
        <v>52</v>
      </c>
      <c r="Y1203" s="9" t="s">
        <v>53</v>
      </c>
      <c r="Z1203" s="9" t="s">
        <v>54</v>
      </c>
      <c r="AA1203" s="9" t="s">
        <v>2582</v>
      </c>
      <c r="AB1203" s="9" t="s">
        <v>5236</v>
      </c>
      <c r="AC1203" s="12">
        <v>4065046</v>
      </c>
      <c r="AD1203" s="6"/>
      <c r="AE1203" s="10" t="str" cm="1">
        <f t="array" aca="1" ref="AE1203" ca="1">IFERROR(_xlfn.XLOOKUP(MID(CELL("filename",$A$1),FIND("]",CELL("filename",$A$1))+1,255)&amp;"|"&amp;$C1203,Fonte_OM_Objeto!$G:$G,Fonte_OM_Objeto!$J:$J),"")</f>
        <v/>
      </c>
      <c r="AF1203" s="10" t="str" cm="1">
        <f t="array" aca="1" ref="AF1203" ca="1">IFERROR(_xlfn.XLOOKUP(MID(CELL("filename",$A$1),FIND("]",CELL("filename",$A$1))+1,255)&amp;"|"&amp;$C1203,Fonte_OM_Objeto!$G:$G,Fonte_OM_Objeto!$K:$K),"")</f>
        <v/>
      </c>
    </row>
    <row r="1204" spans="1:32" s="1" customFormat="1" ht="19.7" customHeight="1" x14ac:dyDescent="0.2">
      <c r="A1204" s="9" t="s">
        <v>30</v>
      </c>
      <c r="B1204" s="9" t="s">
        <v>31</v>
      </c>
      <c r="C1204" s="9" t="s">
        <v>5317</v>
      </c>
      <c r="D1204" s="9" t="s">
        <v>4674</v>
      </c>
      <c r="E1204" s="9"/>
      <c r="F1204" s="9" t="s">
        <v>4673</v>
      </c>
      <c r="G1204" s="9" t="s">
        <v>5314</v>
      </c>
      <c r="H1204" s="13" t="s">
        <v>4672</v>
      </c>
      <c r="I1204" s="9" t="s">
        <v>76</v>
      </c>
      <c r="J1204" s="9" t="s">
        <v>901</v>
      </c>
      <c r="K1204" s="9" t="s">
        <v>40</v>
      </c>
      <c r="L1204" s="9" t="s">
        <v>41</v>
      </c>
      <c r="M1204" s="9" t="s">
        <v>232</v>
      </c>
      <c r="N1204" s="9" t="s">
        <v>233</v>
      </c>
      <c r="O1204" s="9" t="s">
        <v>4671</v>
      </c>
      <c r="P1204" s="9" t="s">
        <v>45</v>
      </c>
      <c r="Q1204" s="9" t="s">
        <v>235</v>
      </c>
      <c r="R1204" s="9" t="s">
        <v>45</v>
      </c>
      <c r="S1204" s="9" t="s">
        <v>5277</v>
      </c>
      <c r="T1204" s="9" t="s">
        <v>75</v>
      </c>
      <c r="U1204" s="9" t="s">
        <v>76</v>
      </c>
      <c r="V1204" s="9" t="s">
        <v>75</v>
      </c>
      <c r="W1204" s="9" t="s">
        <v>51</v>
      </c>
      <c r="X1204" s="9" t="s">
        <v>52</v>
      </c>
      <c r="Y1204" s="9" t="s">
        <v>53</v>
      </c>
      <c r="Z1204" s="9" t="s">
        <v>54</v>
      </c>
      <c r="AA1204" s="9" t="s">
        <v>2582</v>
      </c>
      <c r="AB1204" s="9" t="s">
        <v>5316</v>
      </c>
      <c r="AC1204" s="12">
        <v>136231764</v>
      </c>
      <c r="AD1204" s="6"/>
      <c r="AE1204" s="10" t="str" cm="1">
        <f t="array" aca="1" ref="AE1204" ca="1">IFERROR(_xlfn.XLOOKUP(MID(CELL("filename",$A$1),FIND("]",CELL("filename",$A$1))+1,255)&amp;"|"&amp;$C1204,Fonte_OM_Objeto!$G:$G,Fonte_OM_Objeto!$J:$J),"")</f>
        <v/>
      </c>
      <c r="AF1204" s="10" t="str" cm="1">
        <f t="array" aca="1" ref="AF1204" ca="1">IFERROR(_xlfn.XLOOKUP(MID(CELL("filename",$A$1),FIND("]",CELL("filename",$A$1))+1,255)&amp;"|"&amp;$C1204,Fonte_OM_Objeto!$G:$G,Fonte_OM_Objeto!$K:$K),"")</f>
        <v/>
      </c>
    </row>
    <row r="1205" spans="1:32" s="1" customFormat="1" ht="19.7" customHeight="1" x14ac:dyDescent="0.2">
      <c r="A1205" s="9" t="s">
        <v>30</v>
      </c>
      <c r="B1205" s="9" t="s">
        <v>31</v>
      </c>
      <c r="C1205" s="9" t="s">
        <v>5315</v>
      </c>
      <c r="D1205" s="9" t="s">
        <v>4674</v>
      </c>
      <c r="E1205" s="9"/>
      <c r="F1205" s="9" t="s">
        <v>4673</v>
      </c>
      <c r="G1205" s="9" t="s">
        <v>5314</v>
      </c>
      <c r="H1205" s="13" t="s">
        <v>4672</v>
      </c>
      <c r="I1205" s="9" t="s">
        <v>76</v>
      </c>
      <c r="J1205" s="9" t="s">
        <v>901</v>
      </c>
      <c r="K1205" s="9" t="s">
        <v>40</v>
      </c>
      <c r="L1205" s="9" t="s">
        <v>41</v>
      </c>
      <c r="M1205" s="9" t="s">
        <v>232</v>
      </c>
      <c r="N1205" s="9" t="s">
        <v>233</v>
      </c>
      <c r="O1205" s="9" t="s">
        <v>4681</v>
      </c>
      <c r="P1205" s="9" t="s">
        <v>45</v>
      </c>
      <c r="Q1205" s="9" t="s">
        <v>46</v>
      </c>
      <c r="R1205" s="9" t="s">
        <v>45</v>
      </c>
      <c r="S1205" s="9" t="s">
        <v>5233</v>
      </c>
      <c r="T1205" s="9" t="s">
        <v>75</v>
      </c>
      <c r="U1205" s="9" t="s">
        <v>76</v>
      </c>
      <c r="V1205" s="9" t="s">
        <v>75</v>
      </c>
      <c r="W1205" s="9" t="s">
        <v>51</v>
      </c>
      <c r="X1205" s="9" t="s">
        <v>102</v>
      </c>
      <c r="Y1205" s="9" t="s">
        <v>53</v>
      </c>
      <c r="Z1205" s="9" t="s">
        <v>54</v>
      </c>
      <c r="AA1205" s="9" t="s">
        <v>2582</v>
      </c>
      <c r="AB1205" s="9" t="s">
        <v>5234</v>
      </c>
      <c r="AC1205" s="12">
        <v>0</v>
      </c>
      <c r="AD1205" s="6"/>
      <c r="AE1205" s="10" t="str" cm="1">
        <f t="array" aca="1" ref="AE1205" ca="1">IFERROR(_xlfn.XLOOKUP(MID(CELL("filename",$A$1),FIND("]",CELL("filename",$A$1))+1,255)&amp;"|"&amp;$C1205,Fonte_OM_Objeto!$G:$G,Fonte_OM_Objeto!$J:$J),"")</f>
        <v/>
      </c>
      <c r="AF1205" s="10" t="str" cm="1">
        <f t="array" aca="1" ref="AF1205" ca="1">IFERROR(_xlfn.XLOOKUP(MID(CELL("filename",$A$1),FIND("]",CELL("filename",$A$1))+1,255)&amp;"|"&amp;$C1205,Fonte_OM_Objeto!$G:$G,Fonte_OM_Objeto!$K:$K),"")</f>
        <v/>
      </c>
    </row>
    <row r="1206" spans="1:32" s="1" customFormat="1" ht="19.7" customHeight="1" x14ac:dyDescent="0.2">
      <c r="A1206" s="9" t="s">
        <v>30</v>
      </c>
      <c r="B1206" s="9" t="s">
        <v>31</v>
      </c>
      <c r="C1206" s="9" t="s">
        <v>5315</v>
      </c>
      <c r="D1206" s="9" t="s">
        <v>4674</v>
      </c>
      <c r="E1206" s="9"/>
      <c r="F1206" s="9" t="s">
        <v>4673</v>
      </c>
      <c r="G1206" s="9" t="s">
        <v>5314</v>
      </c>
      <c r="H1206" s="13" t="s">
        <v>4672</v>
      </c>
      <c r="I1206" s="9" t="s">
        <v>76</v>
      </c>
      <c r="J1206" s="9" t="s">
        <v>901</v>
      </c>
      <c r="K1206" s="9" t="s">
        <v>40</v>
      </c>
      <c r="L1206" s="9" t="s">
        <v>41</v>
      </c>
      <c r="M1206" s="9" t="s">
        <v>232</v>
      </c>
      <c r="N1206" s="9" t="s">
        <v>233</v>
      </c>
      <c r="O1206" s="9" t="s">
        <v>4681</v>
      </c>
      <c r="P1206" s="9" t="s">
        <v>45</v>
      </c>
      <c r="Q1206" s="9" t="s">
        <v>46</v>
      </c>
      <c r="R1206" s="9" t="s">
        <v>45</v>
      </c>
      <c r="S1206" s="9" t="s">
        <v>5233</v>
      </c>
      <c r="T1206" s="9" t="s">
        <v>75</v>
      </c>
      <c r="U1206" s="9" t="s">
        <v>76</v>
      </c>
      <c r="V1206" s="9" t="s">
        <v>75</v>
      </c>
      <c r="W1206" s="9" t="s">
        <v>51</v>
      </c>
      <c r="X1206" s="9" t="s">
        <v>52</v>
      </c>
      <c r="Y1206" s="9" t="s">
        <v>53</v>
      </c>
      <c r="Z1206" s="9" t="s">
        <v>54</v>
      </c>
      <c r="AA1206" s="9" t="s">
        <v>2582</v>
      </c>
      <c r="AB1206" s="9" t="s">
        <v>5234</v>
      </c>
      <c r="AC1206" s="12">
        <v>0</v>
      </c>
      <c r="AD1206" s="6"/>
      <c r="AE1206" s="10" t="str" cm="1">
        <f t="array" aca="1" ref="AE1206" ca="1">IFERROR(_xlfn.XLOOKUP(MID(CELL("filename",$A$1),FIND("]",CELL("filename",$A$1))+1,255)&amp;"|"&amp;$C1206,Fonte_OM_Objeto!$G:$G,Fonte_OM_Objeto!$J:$J),"")</f>
        <v/>
      </c>
      <c r="AF1206" s="10" t="str" cm="1">
        <f t="array" aca="1" ref="AF1206" ca="1">IFERROR(_xlfn.XLOOKUP(MID(CELL("filename",$A$1),FIND("]",CELL("filename",$A$1))+1,255)&amp;"|"&amp;$C1206,Fonte_OM_Objeto!$G:$G,Fonte_OM_Objeto!$K:$K),"")</f>
        <v/>
      </c>
    </row>
    <row r="1207" spans="1:32" s="1" customFormat="1" ht="19.7" customHeight="1" x14ac:dyDescent="0.2">
      <c r="A1207" s="9" t="s">
        <v>30</v>
      </c>
      <c r="B1207" s="9" t="s">
        <v>31</v>
      </c>
      <c r="C1207" s="9" t="s">
        <v>5315</v>
      </c>
      <c r="D1207" s="9" t="s">
        <v>4674</v>
      </c>
      <c r="E1207" s="9"/>
      <c r="F1207" s="9" t="s">
        <v>4673</v>
      </c>
      <c r="G1207" s="9" t="s">
        <v>5314</v>
      </c>
      <c r="H1207" s="13" t="s">
        <v>4672</v>
      </c>
      <c r="I1207" s="9" t="s">
        <v>76</v>
      </c>
      <c r="J1207" s="9" t="s">
        <v>901</v>
      </c>
      <c r="K1207" s="9" t="s">
        <v>40</v>
      </c>
      <c r="L1207" s="9" t="s">
        <v>41</v>
      </c>
      <c r="M1207" s="9" t="s">
        <v>232</v>
      </c>
      <c r="N1207" s="9" t="s">
        <v>233</v>
      </c>
      <c r="O1207" s="9" t="s">
        <v>4671</v>
      </c>
      <c r="P1207" s="9" t="s">
        <v>45</v>
      </c>
      <c r="Q1207" s="9" t="s">
        <v>235</v>
      </c>
      <c r="R1207" s="9" t="s">
        <v>45</v>
      </c>
      <c r="S1207" s="9" t="s">
        <v>5277</v>
      </c>
      <c r="T1207" s="9" t="s">
        <v>75</v>
      </c>
      <c r="U1207" s="9" t="s">
        <v>76</v>
      </c>
      <c r="V1207" s="9" t="s">
        <v>75</v>
      </c>
      <c r="W1207" s="9" t="s">
        <v>51</v>
      </c>
      <c r="X1207" s="9" t="s">
        <v>52</v>
      </c>
      <c r="Y1207" s="9" t="s">
        <v>5282</v>
      </c>
      <c r="Z1207" s="9" t="s">
        <v>54</v>
      </c>
      <c r="AA1207" s="9" t="s">
        <v>2582</v>
      </c>
      <c r="AB1207" s="9" t="s">
        <v>5234</v>
      </c>
      <c r="AC1207" s="12">
        <v>4000000</v>
      </c>
      <c r="AD1207" s="6"/>
      <c r="AE1207" s="10" t="str" cm="1">
        <f t="array" aca="1" ref="AE1207" ca="1">IFERROR(_xlfn.XLOOKUP(MID(CELL("filename",$A$1),FIND("]",CELL("filename",$A$1))+1,255)&amp;"|"&amp;$C1207,Fonte_OM_Objeto!$G:$G,Fonte_OM_Objeto!$J:$J),"")</f>
        <v/>
      </c>
      <c r="AF1207" s="10" t="str" cm="1">
        <f t="array" aca="1" ref="AF1207" ca="1">IFERROR(_xlfn.XLOOKUP(MID(CELL("filename",$A$1),FIND("]",CELL("filename",$A$1))+1,255)&amp;"|"&amp;$C1207,Fonte_OM_Objeto!$G:$G,Fonte_OM_Objeto!$K:$K),"")</f>
        <v/>
      </c>
    </row>
    <row r="1208" spans="1:32" s="1" customFormat="1" ht="19.7" customHeight="1" x14ac:dyDescent="0.2">
      <c r="A1208" s="9" t="s">
        <v>30</v>
      </c>
      <c r="B1208" s="9" t="s">
        <v>31</v>
      </c>
      <c r="C1208" s="9" t="s">
        <v>5315</v>
      </c>
      <c r="D1208" s="9" t="s">
        <v>4674</v>
      </c>
      <c r="E1208" s="9"/>
      <c r="F1208" s="9" t="s">
        <v>4673</v>
      </c>
      <c r="G1208" s="9" t="s">
        <v>5314</v>
      </c>
      <c r="H1208" s="13" t="s">
        <v>4672</v>
      </c>
      <c r="I1208" s="9" t="s">
        <v>76</v>
      </c>
      <c r="J1208" s="9" t="s">
        <v>901</v>
      </c>
      <c r="K1208" s="9" t="s">
        <v>40</v>
      </c>
      <c r="L1208" s="9" t="s">
        <v>41</v>
      </c>
      <c r="M1208" s="9" t="s">
        <v>232</v>
      </c>
      <c r="N1208" s="9" t="s">
        <v>233</v>
      </c>
      <c r="O1208" s="9" t="s">
        <v>4671</v>
      </c>
      <c r="P1208" s="9" t="s">
        <v>45</v>
      </c>
      <c r="Q1208" s="9" t="s">
        <v>235</v>
      </c>
      <c r="R1208" s="9" t="s">
        <v>45</v>
      </c>
      <c r="S1208" s="9" t="s">
        <v>5277</v>
      </c>
      <c r="T1208" s="9" t="s">
        <v>75</v>
      </c>
      <c r="U1208" s="9" t="s">
        <v>76</v>
      </c>
      <c r="V1208" s="9" t="s">
        <v>75</v>
      </c>
      <c r="W1208" s="9" t="s">
        <v>51</v>
      </c>
      <c r="X1208" s="9" t="s">
        <v>52</v>
      </c>
      <c r="Y1208" s="9" t="s">
        <v>2366</v>
      </c>
      <c r="Z1208" s="9" t="s">
        <v>54</v>
      </c>
      <c r="AA1208" s="9" t="s">
        <v>2582</v>
      </c>
      <c r="AB1208" s="9" t="s">
        <v>5234</v>
      </c>
      <c r="AC1208" s="12">
        <v>-75840773</v>
      </c>
      <c r="AD1208" s="6"/>
      <c r="AE1208" s="10" t="str" cm="1">
        <f t="array" aca="1" ref="AE1208" ca="1">IFERROR(_xlfn.XLOOKUP(MID(CELL("filename",$A$1),FIND("]",CELL("filename",$A$1))+1,255)&amp;"|"&amp;$C1208,Fonte_OM_Objeto!$G:$G,Fonte_OM_Objeto!$J:$J),"")</f>
        <v/>
      </c>
      <c r="AF1208" s="10" t="str" cm="1">
        <f t="array" aca="1" ref="AF1208" ca="1">IFERROR(_xlfn.XLOOKUP(MID(CELL("filename",$A$1),FIND("]",CELL("filename",$A$1))+1,255)&amp;"|"&amp;$C1208,Fonte_OM_Objeto!$G:$G,Fonte_OM_Objeto!$K:$K),"")</f>
        <v/>
      </c>
    </row>
    <row r="1209" spans="1:32" s="1" customFormat="1" ht="19.7" customHeight="1" x14ac:dyDescent="0.2">
      <c r="A1209" s="9" t="s">
        <v>30</v>
      </c>
      <c r="B1209" s="9" t="s">
        <v>31</v>
      </c>
      <c r="C1209" s="9" t="s">
        <v>5315</v>
      </c>
      <c r="D1209" s="9" t="s">
        <v>4674</v>
      </c>
      <c r="E1209" s="9"/>
      <c r="F1209" s="9" t="s">
        <v>4673</v>
      </c>
      <c r="G1209" s="9" t="s">
        <v>5314</v>
      </c>
      <c r="H1209" s="13" t="s">
        <v>4672</v>
      </c>
      <c r="I1209" s="9" t="s">
        <v>76</v>
      </c>
      <c r="J1209" s="9" t="s">
        <v>901</v>
      </c>
      <c r="K1209" s="9" t="s">
        <v>40</v>
      </c>
      <c r="L1209" s="9" t="s">
        <v>41</v>
      </c>
      <c r="M1209" s="9" t="s">
        <v>232</v>
      </c>
      <c r="N1209" s="9" t="s">
        <v>233</v>
      </c>
      <c r="O1209" s="9" t="s">
        <v>4671</v>
      </c>
      <c r="P1209" s="9" t="s">
        <v>45</v>
      </c>
      <c r="Q1209" s="9" t="s">
        <v>235</v>
      </c>
      <c r="R1209" s="9" t="s">
        <v>45</v>
      </c>
      <c r="S1209" s="9" t="s">
        <v>5277</v>
      </c>
      <c r="T1209" s="9" t="s">
        <v>75</v>
      </c>
      <c r="U1209" s="9" t="s">
        <v>76</v>
      </c>
      <c r="V1209" s="9" t="s">
        <v>75</v>
      </c>
      <c r="W1209" s="9" t="s">
        <v>51</v>
      </c>
      <c r="X1209" s="9" t="s">
        <v>52</v>
      </c>
      <c r="Y1209" s="9" t="s">
        <v>2366</v>
      </c>
      <c r="Z1209" s="9" t="s">
        <v>54</v>
      </c>
      <c r="AA1209" s="9" t="s">
        <v>2582</v>
      </c>
      <c r="AB1209" s="9" t="s">
        <v>5236</v>
      </c>
      <c r="AC1209" s="12">
        <v>-20159227</v>
      </c>
      <c r="AD1209" s="6"/>
      <c r="AE1209" s="10" t="str" cm="1">
        <f t="array" aca="1" ref="AE1209" ca="1">IFERROR(_xlfn.XLOOKUP(MID(CELL("filename",$A$1),FIND("]",CELL("filename",$A$1))+1,255)&amp;"|"&amp;$C1209,Fonte_OM_Objeto!$G:$G,Fonte_OM_Objeto!$J:$J),"")</f>
        <v/>
      </c>
      <c r="AF1209" s="10" t="str" cm="1">
        <f t="array" aca="1" ref="AF1209" ca="1">IFERROR(_xlfn.XLOOKUP(MID(CELL("filename",$A$1),FIND("]",CELL("filename",$A$1))+1,255)&amp;"|"&amp;$C1209,Fonte_OM_Objeto!$G:$G,Fonte_OM_Objeto!$K:$K),"")</f>
        <v/>
      </c>
    </row>
    <row r="1210" spans="1:32" s="1" customFormat="1" ht="19.7" customHeight="1" x14ac:dyDescent="0.2">
      <c r="A1210" s="9" t="s">
        <v>30</v>
      </c>
      <c r="B1210" s="9" t="s">
        <v>31</v>
      </c>
      <c r="C1210" s="9" t="s">
        <v>5315</v>
      </c>
      <c r="D1210" s="9" t="s">
        <v>4674</v>
      </c>
      <c r="E1210" s="9"/>
      <c r="F1210" s="9" t="s">
        <v>4673</v>
      </c>
      <c r="G1210" s="9" t="s">
        <v>5314</v>
      </c>
      <c r="H1210" s="13" t="s">
        <v>4672</v>
      </c>
      <c r="I1210" s="9" t="s">
        <v>76</v>
      </c>
      <c r="J1210" s="9" t="s">
        <v>901</v>
      </c>
      <c r="K1210" s="9" t="s">
        <v>40</v>
      </c>
      <c r="L1210" s="9" t="s">
        <v>41</v>
      </c>
      <c r="M1210" s="9" t="s">
        <v>232</v>
      </c>
      <c r="N1210" s="9" t="s">
        <v>233</v>
      </c>
      <c r="O1210" s="9" t="s">
        <v>4671</v>
      </c>
      <c r="P1210" s="9" t="s">
        <v>45</v>
      </c>
      <c r="Q1210" s="9" t="s">
        <v>235</v>
      </c>
      <c r="R1210" s="9" t="s">
        <v>45</v>
      </c>
      <c r="S1210" s="9" t="s">
        <v>5277</v>
      </c>
      <c r="T1210" s="9" t="s">
        <v>75</v>
      </c>
      <c r="U1210" s="9" t="s">
        <v>76</v>
      </c>
      <c r="V1210" s="9" t="s">
        <v>75</v>
      </c>
      <c r="W1210" s="9" t="s">
        <v>51</v>
      </c>
      <c r="X1210" s="9" t="s">
        <v>52</v>
      </c>
      <c r="Y1210" s="9" t="s">
        <v>5275</v>
      </c>
      <c r="Z1210" s="9" t="s">
        <v>54</v>
      </c>
      <c r="AA1210" s="9" t="s">
        <v>2582</v>
      </c>
      <c r="AB1210" s="9" t="s">
        <v>5234</v>
      </c>
      <c r="AC1210" s="12">
        <v>71840773</v>
      </c>
      <c r="AD1210" s="6"/>
      <c r="AE1210" s="10" t="str" cm="1">
        <f t="array" aca="1" ref="AE1210" ca="1">IFERROR(_xlfn.XLOOKUP(MID(CELL("filename",$A$1),FIND("]",CELL("filename",$A$1))+1,255)&amp;"|"&amp;$C1210,Fonte_OM_Objeto!$G:$G,Fonte_OM_Objeto!$J:$J),"")</f>
        <v/>
      </c>
      <c r="AF1210" s="10" t="str" cm="1">
        <f t="array" aca="1" ref="AF1210" ca="1">IFERROR(_xlfn.XLOOKUP(MID(CELL("filename",$A$1),FIND("]",CELL("filename",$A$1))+1,255)&amp;"|"&amp;$C1210,Fonte_OM_Objeto!$G:$G,Fonte_OM_Objeto!$K:$K),"")</f>
        <v/>
      </c>
    </row>
    <row r="1211" spans="1:32" s="1" customFormat="1" ht="19.7" customHeight="1" x14ac:dyDescent="0.2">
      <c r="A1211" s="9" t="s">
        <v>30</v>
      </c>
      <c r="B1211" s="9" t="s">
        <v>31</v>
      </c>
      <c r="C1211" s="9" t="s">
        <v>5315</v>
      </c>
      <c r="D1211" s="9" t="s">
        <v>4674</v>
      </c>
      <c r="E1211" s="9"/>
      <c r="F1211" s="9" t="s">
        <v>4673</v>
      </c>
      <c r="G1211" s="9" t="s">
        <v>5314</v>
      </c>
      <c r="H1211" s="13" t="s">
        <v>4672</v>
      </c>
      <c r="I1211" s="9" t="s">
        <v>76</v>
      </c>
      <c r="J1211" s="9" t="s">
        <v>901</v>
      </c>
      <c r="K1211" s="9" t="s">
        <v>40</v>
      </c>
      <c r="L1211" s="9" t="s">
        <v>41</v>
      </c>
      <c r="M1211" s="9" t="s">
        <v>232</v>
      </c>
      <c r="N1211" s="9" t="s">
        <v>233</v>
      </c>
      <c r="O1211" s="9" t="s">
        <v>4671</v>
      </c>
      <c r="P1211" s="9" t="s">
        <v>45</v>
      </c>
      <c r="Q1211" s="9" t="s">
        <v>235</v>
      </c>
      <c r="R1211" s="9" t="s">
        <v>45</v>
      </c>
      <c r="S1211" s="9" t="s">
        <v>5277</v>
      </c>
      <c r="T1211" s="9" t="s">
        <v>75</v>
      </c>
      <c r="U1211" s="9" t="s">
        <v>76</v>
      </c>
      <c r="V1211" s="9" t="s">
        <v>75</v>
      </c>
      <c r="W1211" s="9" t="s">
        <v>51</v>
      </c>
      <c r="X1211" s="9" t="s">
        <v>52</v>
      </c>
      <c r="Y1211" s="9" t="s">
        <v>5275</v>
      </c>
      <c r="Z1211" s="9" t="s">
        <v>54</v>
      </c>
      <c r="AA1211" s="9" t="s">
        <v>2582</v>
      </c>
      <c r="AB1211" s="9" t="s">
        <v>5236</v>
      </c>
      <c r="AC1211" s="12">
        <v>20159227</v>
      </c>
      <c r="AD1211" s="6"/>
      <c r="AE1211" s="10" t="str" cm="1">
        <f t="array" aca="1" ref="AE1211" ca="1">IFERROR(_xlfn.XLOOKUP(MID(CELL("filename",$A$1),FIND("]",CELL("filename",$A$1))+1,255)&amp;"|"&amp;$C1211,Fonte_OM_Objeto!$G:$G,Fonte_OM_Objeto!$J:$J),"")</f>
        <v/>
      </c>
      <c r="AF1211" s="10" t="str" cm="1">
        <f t="array" aca="1" ref="AF1211" ca="1">IFERROR(_xlfn.XLOOKUP(MID(CELL("filename",$A$1),FIND("]",CELL("filename",$A$1))+1,255)&amp;"|"&amp;$C1211,Fonte_OM_Objeto!$G:$G,Fonte_OM_Objeto!$K:$K),"")</f>
        <v/>
      </c>
    </row>
    <row r="1212" spans="1:32" s="1" customFormat="1" ht="19.7" customHeight="1" x14ac:dyDescent="0.2">
      <c r="A1212" s="9" t="s">
        <v>30</v>
      </c>
      <c r="B1212" s="9" t="s">
        <v>31</v>
      </c>
      <c r="C1212" s="9" t="s">
        <v>5313</v>
      </c>
      <c r="D1212" s="9" t="s">
        <v>33</v>
      </c>
      <c r="E1212" s="9"/>
      <c r="F1212" s="9" t="s">
        <v>4064</v>
      </c>
      <c r="G1212" s="9" t="s">
        <v>4063</v>
      </c>
      <c r="H1212" s="13" t="str">
        <f>IF($D1212="BANCADA ESTADUAL (RP 7)","BANCADA ESTADUAL",IF($D1212="RELATOR (RP 9)","COMISSÃO MISTA DO CONGRESSO",IFERROR(_xlfn.XLOOKUP($G1212,$AH:$AH,$AI:$AI),IFERROR(_xlfn.XLOOKUP($G1212,'2021'!$F:$F,'2021'!$G:$G),IFERROR(_xlfn.XLOOKUP($G1212,'2022'!$G:$G,'2022'!$H:$H),IFERROR(_xlfn.XLOOKUP($G1212,'2023'!$G:$G,'2023'!$H:$H),IFERROR(_xlfn.XLOOKUP($G1212,'2019'!$G:$G,'2019'!$H:$H),IFERROR(_xlfn.XLOOKUP($G1212,'2024'!$G:$G,'2024'!$H:$H),IFERROR(_xlfn.XLOOKUP($G1212,'2025'!$G:$G,'2025'!$H:$H),IFERROR(_xlfn.XLOOKUP($G1212,'2026'!$G:$G,'2026'!$H:$H),""))))))))))</f>
        <v>DEPUTADO FEDERAL</v>
      </c>
      <c r="I1212" s="9" t="s">
        <v>150</v>
      </c>
      <c r="J1212" s="9" t="s">
        <v>191</v>
      </c>
      <c r="K1212" s="9" t="s">
        <v>40</v>
      </c>
      <c r="L1212" s="9" t="s">
        <v>41</v>
      </c>
      <c r="M1212" s="9" t="s">
        <v>59</v>
      </c>
      <c r="N1212" s="9" t="s">
        <v>5252</v>
      </c>
      <c r="O1212" s="9" t="s">
        <v>2347</v>
      </c>
      <c r="P1212" s="9" t="s">
        <v>45</v>
      </c>
      <c r="Q1212" s="9" t="s">
        <v>62</v>
      </c>
      <c r="R1212" s="9" t="s">
        <v>45</v>
      </c>
      <c r="S1212" s="9" t="s">
        <v>5218</v>
      </c>
      <c r="T1212" s="9" t="s">
        <v>75</v>
      </c>
      <c r="U1212" s="9" t="s">
        <v>76</v>
      </c>
      <c r="V1212" s="9" t="s">
        <v>75</v>
      </c>
      <c r="W1212" s="9" t="s">
        <v>51</v>
      </c>
      <c r="X1212" s="9" t="s">
        <v>52</v>
      </c>
      <c r="Y1212" s="9" t="s">
        <v>53</v>
      </c>
      <c r="Z1212" s="9" t="s">
        <v>5207</v>
      </c>
      <c r="AA1212" s="9" t="s">
        <v>55</v>
      </c>
      <c r="AB1212" s="9" t="s">
        <v>5248</v>
      </c>
      <c r="AC1212" s="12">
        <v>150000</v>
      </c>
      <c r="AD1212" s="6"/>
      <c r="AE1212" s="10" t="str" cm="1">
        <f t="array" aca="1" ref="AE1212" ca="1">IFERROR(_xlfn.XLOOKUP(MID(CELL("filename",$A$1),FIND("]",CELL("filename",$A$1))+1,255)&amp;"|"&amp;$C1212,Fonte_OM_Objeto!$G:$G,Fonte_OM_Objeto!$J:$J),"")</f>
        <v/>
      </c>
      <c r="AF1212" s="10" t="str" cm="1">
        <f t="array" aca="1" ref="AF1212" ca="1">IFERROR(_xlfn.XLOOKUP(MID(CELL("filename",$A$1),FIND("]",CELL("filename",$A$1))+1,255)&amp;"|"&amp;$C1212,Fonte_OM_Objeto!$G:$G,Fonte_OM_Objeto!$K:$K),"")</f>
        <v/>
      </c>
    </row>
    <row r="1213" spans="1:32" s="1" customFormat="1" ht="19.7" customHeight="1" x14ac:dyDescent="0.2">
      <c r="A1213" s="9" t="s">
        <v>30</v>
      </c>
      <c r="B1213" s="9" t="s">
        <v>31</v>
      </c>
      <c r="C1213" s="9" t="s">
        <v>4065</v>
      </c>
      <c r="D1213" s="9" t="s">
        <v>33</v>
      </c>
      <c r="E1213" s="9"/>
      <c r="F1213" s="9" t="s">
        <v>4064</v>
      </c>
      <c r="G1213" s="9" t="s">
        <v>4063</v>
      </c>
      <c r="H1213" s="13" t="str">
        <f>IF($D1213="BANCADA ESTADUAL (RP 7)","BANCADA ESTADUAL",IF($D1213="RELATOR (RP 9)","COMISSÃO MISTA DO CONGRESSO",IFERROR(_xlfn.XLOOKUP($G1213,$AH:$AH,$AI:$AI),IFERROR(_xlfn.XLOOKUP($G1213,'2021'!$F:$F,'2021'!$G:$G),IFERROR(_xlfn.XLOOKUP($G1213,'2022'!$G:$G,'2022'!$H:$H),IFERROR(_xlfn.XLOOKUP($G1213,'2023'!$G:$G,'2023'!$H:$H),IFERROR(_xlfn.XLOOKUP($G1213,'2019'!$G:$G,'2019'!$H:$H),IFERROR(_xlfn.XLOOKUP($G1213,'2024'!$G:$G,'2024'!$H:$H),IFERROR(_xlfn.XLOOKUP($G1213,'2025'!$G:$G,'2025'!$H:$H),IFERROR(_xlfn.XLOOKUP($G1213,'2026'!$G:$G,'2026'!$H:$H),""))))))))))</f>
        <v>DEPUTADO FEDERAL</v>
      </c>
      <c r="I1213" s="9" t="s">
        <v>150</v>
      </c>
      <c r="J1213" s="9" t="s">
        <v>191</v>
      </c>
      <c r="K1213" s="9" t="s">
        <v>40</v>
      </c>
      <c r="L1213" s="9" t="s">
        <v>41</v>
      </c>
      <c r="M1213" s="9" t="s">
        <v>70</v>
      </c>
      <c r="N1213" s="9" t="s">
        <v>71</v>
      </c>
      <c r="O1213" s="9" t="s">
        <v>118</v>
      </c>
      <c r="P1213" s="9" t="s">
        <v>45</v>
      </c>
      <c r="Q1213" s="9" t="s">
        <v>46</v>
      </c>
      <c r="R1213" s="9" t="s">
        <v>47</v>
      </c>
      <c r="S1213" s="9" t="s">
        <v>5210</v>
      </c>
      <c r="T1213" s="9" t="s">
        <v>75</v>
      </c>
      <c r="U1213" s="9" t="s">
        <v>76</v>
      </c>
      <c r="V1213" s="9" t="s">
        <v>75</v>
      </c>
      <c r="W1213" s="9" t="s">
        <v>51</v>
      </c>
      <c r="X1213" s="9" t="s">
        <v>102</v>
      </c>
      <c r="Y1213" s="9" t="s">
        <v>53</v>
      </c>
      <c r="Z1213" s="9" t="s">
        <v>5207</v>
      </c>
      <c r="AA1213" s="9" t="s">
        <v>55</v>
      </c>
      <c r="AB1213" s="9" t="s">
        <v>5248</v>
      </c>
      <c r="AC1213" s="12">
        <v>120000</v>
      </c>
      <c r="AD1213" s="6"/>
      <c r="AE1213" s="10" t="str" cm="1">
        <f t="array" aca="1" ref="AE1213" ca="1">IFERROR(_xlfn.XLOOKUP(MID(CELL("filename",$A$1),FIND("]",CELL("filename",$A$1))+1,255)&amp;"|"&amp;$C1213,Fonte_OM_Objeto!$G:$G,Fonte_OM_Objeto!$J:$J),"")</f>
        <v/>
      </c>
      <c r="AF1213" s="10" t="str" cm="1">
        <f t="array" aca="1" ref="AF1213" ca="1">IFERROR(_xlfn.XLOOKUP(MID(CELL("filename",$A$1),FIND("]",CELL("filename",$A$1))+1,255)&amp;"|"&amp;$C1213,Fonte_OM_Objeto!$G:$G,Fonte_OM_Objeto!$K:$K),"")</f>
        <v/>
      </c>
    </row>
    <row r="1214" spans="1:32" s="1" customFormat="1" ht="19.7" customHeight="1" x14ac:dyDescent="0.2">
      <c r="A1214" s="9" t="s">
        <v>30</v>
      </c>
      <c r="B1214" s="9" t="s">
        <v>31</v>
      </c>
      <c r="C1214" s="9" t="s">
        <v>4665</v>
      </c>
      <c r="D1214" s="9" t="s">
        <v>33</v>
      </c>
      <c r="E1214" s="9"/>
      <c r="F1214" s="9" t="s">
        <v>4064</v>
      </c>
      <c r="G1214" s="9" t="s">
        <v>4063</v>
      </c>
      <c r="H1214" s="13" t="str">
        <f>IF($D1214="BANCADA ESTADUAL (RP 7)","BANCADA ESTADUAL",IF($D1214="RELATOR (RP 9)","COMISSÃO MISTA DO CONGRESSO",IFERROR(_xlfn.XLOOKUP($G1214,$AH:$AH,$AI:$AI),IFERROR(_xlfn.XLOOKUP($G1214,'2021'!$F:$F,'2021'!$G:$G),IFERROR(_xlfn.XLOOKUP($G1214,'2022'!$G:$G,'2022'!$H:$H),IFERROR(_xlfn.XLOOKUP($G1214,'2023'!$G:$G,'2023'!$H:$H),IFERROR(_xlfn.XLOOKUP($G1214,'2019'!$G:$G,'2019'!$H:$H),IFERROR(_xlfn.XLOOKUP($G1214,'2024'!$G:$G,'2024'!$H:$H),IFERROR(_xlfn.XLOOKUP($G1214,'2025'!$G:$G,'2025'!$H:$H),IFERROR(_xlfn.XLOOKUP($G1214,'2026'!$G:$G,'2026'!$H:$H),""))))))))))</f>
        <v>DEPUTADO FEDERAL</v>
      </c>
      <c r="I1214" s="9" t="s">
        <v>150</v>
      </c>
      <c r="J1214" s="9" t="s">
        <v>191</v>
      </c>
      <c r="K1214" s="9" t="s">
        <v>40</v>
      </c>
      <c r="L1214" s="9" t="s">
        <v>41</v>
      </c>
      <c r="M1214" s="9" t="s">
        <v>42</v>
      </c>
      <c r="N1214" s="9" t="s">
        <v>5257</v>
      </c>
      <c r="O1214" s="9" t="s">
        <v>2651</v>
      </c>
      <c r="P1214" s="9" t="s">
        <v>45</v>
      </c>
      <c r="Q1214" s="9" t="s">
        <v>84</v>
      </c>
      <c r="R1214" s="9" t="s">
        <v>45</v>
      </c>
      <c r="S1214" s="9" t="s">
        <v>5218</v>
      </c>
      <c r="T1214" s="9" t="s">
        <v>75</v>
      </c>
      <c r="U1214" s="9" t="s">
        <v>76</v>
      </c>
      <c r="V1214" s="9" t="s">
        <v>75</v>
      </c>
      <c r="W1214" s="9" t="s">
        <v>51</v>
      </c>
      <c r="X1214" s="9" t="s">
        <v>52</v>
      </c>
      <c r="Y1214" s="9" t="s">
        <v>53</v>
      </c>
      <c r="Z1214" s="9" t="s">
        <v>5207</v>
      </c>
      <c r="AA1214" s="9" t="s">
        <v>55</v>
      </c>
      <c r="AB1214" s="9" t="s">
        <v>5248</v>
      </c>
      <c r="AC1214" s="12">
        <v>200000</v>
      </c>
      <c r="AD1214" s="6"/>
      <c r="AE1214" s="10" t="str" cm="1">
        <f t="array" aca="1" ref="AE1214" ca="1">IFERROR(_xlfn.XLOOKUP(MID(CELL("filename",$A$1),FIND("]",CELL("filename",$A$1))+1,255)&amp;"|"&amp;$C1214,Fonte_OM_Objeto!$G:$G,Fonte_OM_Objeto!$J:$J),"")</f>
        <v>CMF</v>
      </c>
      <c r="AF1214" s="10" t="str" cm="1">
        <f t="array" aca="1" ref="AF1214" ca="1">IFERROR(_xlfn.XLOOKUP(MID(CELL("filename",$A$1),FIND("]",CELL("filename",$A$1))+1,255)&amp;"|"&amp;$C1214,Fonte_OM_Objeto!$G:$G,Fonte_OM_Objeto!$K:$K),"")</f>
        <v>Readequação das instalações.</v>
      </c>
    </row>
    <row r="1215" spans="1:32" s="1" customFormat="1" ht="19.7" customHeight="1" x14ac:dyDescent="0.2">
      <c r="A1215" s="9" t="s">
        <v>30</v>
      </c>
      <c r="B1215" s="9" t="s">
        <v>31</v>
      </c>
      <c r="C1215" s="9" t="s">
        <v>2348</v>
      </c>
      <c r="D1215" s="9" t="s">
        <v>33</v>
      </c>
      <c r="E1215" s="9"/>
      <c r="F1215" s="9" t="s">
        <v>2341</v>
      </c>
      <c r="G1215" s="9" t="s">
        <v>2340</v>
      </c>
      <c r="H1215" s="13" t="str">
        <f>IF($D1215="BANCADA ESTADUAL (RP 7)","BANCADA ESTADUAL",IF($D1215="RELATOR (RP 9)","COMISSÃO MISTA DO CONGRESSO",IFERROR(_xlfn.XLOOKUP($G1215,$AH:$AH,$AI:$AI),IFERROR(_xlfn.XLOOKUP($G1215,'2021'!$F:$F,'2021'!$G:$G),IFERROR(_xlfn.XLOOKUP($G1215,'2022'!$G:$G,'2022'!$H:$H),IFERROR(_xlfn.XLOOKUP($G1215,'2023'!$G:$G,'2023'!$H:$H),IFERROR(_xlfn.XLOOKUP($G1215,'2019'!$G:$G,'2019'!$H:$H),IFERROR(_xlfn.XLOOKUP($G1215,'2024'!$G:$G,'2024'!$H:$H),IFERROR(_xlfn.XLOOKUP($G1215,'2025'!$G:$G,'2025'!$H:$H),IFERROR(_xlfn.XLOOKUP($G1215,'2026'!$G:$G,'2026'!$H:$H),""))))))))))</f>
        <v>SENADOR</v>
      </c>
      <c r="I1215" s="9" t="s">
        <v>144</v>
      </c>
      <c r="J1215" s="9" t="s">
        <v>107</v>
      </c>
      <c r="K1215" s="9" t="s">
        <v>40</v>
      </c>
      <c r="L1215" s="9" t="s">
        <v>41</v>
      </c>
      <c r="M1215" s="9" t="s">
        <v>59</v>
      </c>
      <c r="N1215" s="9" t="s">
        <v>5252</v>
      </c>
      <c r="O1215" s="9" t="s">
        <v>2347</v>
      </c>
      <c r="P1215" s="9" t="s">
        <v>45</v>
      </c>
      <c r="Q1215" s="9" t="s">
        <v>62</v>
      </c>
      <c r="R1215" s="9" t="s">
        <v>45</v>
      </c>
      <c r="S1215" s="9" t="s">
        <v>5218</v>
      </c>
      <c r="T1215" s="9" t="s">
        <v>75</v>
      </c>
      <c r="U1215" s="9" t="s">
        <v>76</v>
      </c>
      <c r="V1215" s="9" t="s">
        <v>75</v>
      </c>
      <c r="W1215" s="9" t="s">
        <v>51</v>
      </c>
      <c r="X1215" s="9" t="s">
        <v>52</v>
      </c>
      <c r="Y1215" s="9" t="s">
        <v>53</v>
      </c>
      <c r="Z1215" s="9" t="s">
        <v>5207</v>
      </c>
      <c r="AA1215" s="9" t="s">
        <v>55</v>
      </c>
      <c r="AB1215" s="9" t="s">
        <v>5248</v>
      </c>
      <c r="AC1215" s="12">
        <v>200000</v>
      </c>
      <c r="AD1215" s="6"/>
      <c r="AE1215" s="10" t="str" cm="1">
        <f t="array" aca="1" ref="AE1215" ca="1">IFERROR(_xlfn.XLOOKUP(MID(CELL("filename",$A$1),FIND("]",CELL("filename",$A$1))+1,255)&amp;"|"&amp;$C1215,Fonte_OM_Objeto!$G:$G,Fonte_OM_Objeto!$J:$J),"")</f>
        <v/>
      </c>
      <c r="AF1215" s="10" t="str" cm="1">
        <f t="array" aca="1" ref="AF1215" ca="1">IFERROR(_xlfn.XLOOKUP(MID(CELL("filename",$A$1),FIND("]",CELL("filename",$A$1))+1,255)&amp;"|"&amp;$C1215,Fonte_OM_Objeto!$G:$G,Fonte_OM_Objeto!$K:$K),"")</f>
        <v/>
      </c>
    </row>
    <row r="1216" spans="1:32" s="1" customFormat="1" ht="19.7" customHeight="1" x14ac:dyDescent="0.2">
      <c r="A1216" s="9" t="s">
        <v>30</v>
      </c>
      <c r="B1216" s="9" t="s">
        <v>31</v>
      </c>
      <c r="C1216" s="9" t="s">
        <v>3155</v>
      </c>
      <c r="D1216" s="9" t="s">
        <v>33</v>
      </c>
      <c r="E1216" s="9"/>
      <c r="F1216" s="9" t="s">
        <v>1518</v>
      </c>
      <c r="G1216" s="9" t="s">
        <v>1519</v>
      </c>
      <c r="H1216" s="13" t="str">
        <f>IF($D1216="BANCADA ESTADUAL (RP 7)","BANCADA ESTADUAL",IF($D1216="RELATOR (RP 9)","COMISSÃO MISTA DO CONGRESSO",IFERROR(_xlfn.XLOOKUP($G1216,$AH:$AH,$AI:$AI),IFERROR(_xlfn.XLOOKUP($G1216,'2021'!$F:$F,'2021'!$G:$G),IFERROR(_xlfn.XLOOKUP($G1216,'2022'!$G:$G,'2022'!$H:$H),IFERROR(_xlfn.XLOOKUP($G1216,'2023'!$G:$G,'2023'!$H:$H),IFERROR(_xlfn.XLOOKUP($G1216,'2019'!$G:$G,'2019'!$H:$H),IFERROR(_xlfn.XLOOKUP($G1216,'2024'!$G:$G,'2024'!$H:$H),IFERROR(_xlfn.XLOOKUP($G1216,'2025'!$G:$G,'2025'!$H:$H),IFERROR(_xlfn.XLOOKUP($G1216,'2026'!$G:$G,'2026'!$H:$H),""))))))))))</f>
        <v>SENADOR</v>
      </c>
      <c r="I1216" s="9" t="s">
        <v>212</v>
      </c>
      <c r="J1216" s="9" t="s">
        <v>39</v>
      </c>
      <c r="K1216" s="9" t="s">
        <v>40</v>
      </c>
      <c r="L1216" s="9" t="s">
        <v>41</v>
      </c>
      <c r="M1216" s="9" t="s">
        <v>42</v>
      </c>
      <c r="N1216" s="9" t="s">
        <v>5257</v>
      </c>
      <c r="O1216" s="9" t="s">
        <v>5312</v>
      </c>
      <c r="P1216" s="9" t="s">
        <v>45</v>
      </c>
      <c r="Q1216" s="9" t="s">
        <v>84</v>
      </c>
      <c r="R1216" s="9" t="s">
        <v>45</v>
      </c>
      <c r="S1216" s="9" t="s">
        <v>5218</v>
      </c>
      <c r="T1216" s="9" t="s">
        <v>5311</v>
      </c>
      <c r="U1216" s="9" t="s">
        <v>212</v>
      </c>
      <c r="V1216" s="9" t="s">
        <v>480</v>
      </c>
      <c r="W1216" s="9" t="s">
        <v>51</v>
      </c>
      <c r="X1216" s="9" t="s">
        <v>102</v>
      </c>
      <c r="Y1216" s="9" t="s">
        <v>53</v>
      </c>
      <c r="Z1216" s="9" t="s">
        <v>54</v>
      </c>
      <c r="AA1216" s="9" t="s">
        <v>55</v>
      </c>
      <c r="AB1216" s="9" t="s">
        <v>5248</v>
      </c>
      <c r="AC1216" s="12">
        <v>-104640</v>
      </c>
      <c r="AD1216" s="6"/>
      <c r="AE1216" s="10" t="str" cm="1">
        <f t="array" aca="1" ref="AE1216" ca="1">IFERROR(_xlfn.XLOOKUP(MID(CELL("filename",$A$1),FIND("]",CELL("filename",$A$1))+1,255)&amp;"|"&amp;$C1216,Fonte_OM_Objeto!$G:$G,Fonte_OM_Objeto!$J:$J),"")</f>
        <v>Instituto Militar de Engenharia - Rio de Janeiro - RJ</v>
      </c>
      <c r="AF1216" s="10" t="str" cm="1">
        <f t="array" aca="1" ref="AF1216" ca="1">IFERROR(_xlfn.XLOOKUP(MID(CELL("filename",$A$1),FIND("]",CELL("filename",$A$1))+1,255)&amp;"|"&amp;$C1216,Fonte_OM_Objeto!$G:$G,Fonte_OM_Objeto!$K:$K),"")</f>
        <v>Construção de um prédio anexo no Instituto Militar de Engenharia (IME)</v>
      </c>
    </row>
    <row r="1217" spans="1:32" s="1" customFormat="1" ht="19.7" customHeight="1" x14ac:dyDescent="0.2">
      <c r="A1217" s="9" t="s">
        <v>30</v>
      </c>
      <c r="B1217" s="9" t="s">
        <v>31</v>
      </c>
      <c r="C1217" s="9" t="s">
        <v>3155</v>
      </c>
      <c r="D1217" s="9" t="s">
        <v>33</v>
      </c>
      <c r="E1217" s="9"/>
      <c r="F1217" s="9" t="s">
        <v>1518</v>
      </c>
      <c r="G1217" s="9" t="s">
        <v>1519</v>
      </c>
      <c r="H1217" s="13" t="str">
        <f>IF($D1217="BANCADA ESTADUAL (RP 7)","BANCADA ESTADUAL",IF($D1217="RELATOR (RP 9)","COMISSÃO MISTA DO CONGRESSO",IFERROR(_xlfn.XLOOKUP($G1217,$AH:$AH,$AI:$AI),IFERROR(_xlfn.XLOOKUP($G1217,'2021'!$F:$F,'2021'!$G:$G),IFERROR(_xlfn.XLOOKUP($G1217,'2022'!$G:$G,'2022'!$H:$H),IFERROR(_xlfn.XLOOKUP($G1217,'2023'!$G:$G,'2023'!$H:$H),IFERROR(_xlfn.XLOOKUP($G1217,'2019'!$G:$G,'2019'!$H:$H),IFERROR(_xlfn.XLOOKUP($G1217,'2024'!$G:$G,'2024'!$H:$H),IFERROR(_xlfn.XLOOKUP($G1217,'2025'!$G:$G,'2025'!$H:$H),IFERROR(_xlfn.XLOOKUP($G1217,'2026'!$G:$G,'2026'!$H:$H),""))))))))))</f>
        <v>SENADOR</v>
      </c>
      <c r="I1217" s="9" t="s">
        <v>212</v>
      </c>
      <c r="J1217" s="9" t="s">
        <v>39</v>
      </c>
      <c r="K1217" s="9" t="s">
        <v>40</v>
      </c>
      <c r="L1217" s="9" t="s">
        <v>41</v>
      </c>
      <c r="M1217" s="9" t="s">
        <v>42</v>
      </c>
      <c r="N1217" s="9" t="s">
        <v>5257</v>
      </c>
      <c r="O1217" s="9" t="s">
        <v>5312</v>
      </c>
      <c r="P1217" s="9" t="s">
        <v>45</v>
      </c>
      <c r="Q1217" s="9" t="s">
        <v>84</v>
      </c>
      <c r="R1217" s="9" t="s">
        <v>45</v>
      </c>
      <c r="S1217" s="9" t="s">
        <v>5218</v>
      </c>
      <c r="T1217" s="9" t="s">
        <v>5311</v>
      </c>
      <c r="U1217" s="9" t="s">
        <v>212</v>
      </c>
      <c r="V1217" s="9" t="s">
        <v>480</v>
      </c>
      <c r="W1217" s="9" t="s">
        <v>51</v>
      </c>
      <c r="X1217" s="9" t="s">
        <v>102</v>
      </c>
      <c r="Y1217" s="9" t="s">
        <v>1464</v>
      </c>
      <c r="Z1217" s="9" t="s">
        <v>54</v>
      </c>
      <c r="AA1217" s="9" t="s">
        <v>55</v>
      </c>
      <c r="AB1217" s="9" t="s">
        <v>5248</v>
      </c>
      <c r="AC1217" s="12">
        <v>104640</v>
      </c>
      <c r="AD1217" s="6"/>
      <c r="AE1217" s="10" t="str" cm="1">
        <f t="array" aca="1" ref="AE1217" ca="1">IFERROR(_xlfn.XLOOKUP(MID(CELL("filename",$A$1),FIND("]",CELL("filename",$A$1))+1,255)&amp;"|"&amp;$C1217,Fonte_OM_Objeto!$G:$G,Fonte_OM_Objeto!$J:$J),"")</f>
        <v>Instituto Militar de Engenharia - Rio de Janeiro - RJ</v>
      </c>
      <c r="AF1217" s="10" t="str" cm="1">
        <f t="array" aca="1" ref="AF1217" ca="1">IFERROR(_xlfn.XLOOKUP(MID(CELL("filename",$A$1),FIND("]",CELL("filename",$A$1))+1,255)&amp;"|"&amp;$C1217,Fonte_OM_Objeto!$G:$G,Fonte_OM_Objeto!$K:$K),"")</f>
        <v>Construção de um prédio anexo no Instituto Militar de Engenharia (IME)</v>
      </c>
    </row>
    <row r="1218" spans="1:32" s="1" customFormat="1" ht="19.7" customHeight="1" x14ac:dyDescent="0.2">
      <c r="A1218" s="9" t="s">
        <v>30</v>
      </c>
      <c r="B1218" s="9" t="s">
        <v>31</v>
      </c>
      <c r="C1218" s="9" t="s">
        <v>3155</v>
      </c>
      <c r="D1218" s="9" t="s">
        <v>33</v>
      </c>
      <c r="E1218" s="9"/>
      <c r="F1218" s="9" t="s">
        <v>1518</v>
      </c>
      <c r="G1218" s="9" t="s">
        <v>1519</v>
      </c>
      <c r="H1218" s="13" t="str">
        <f>IF($D1218="BANCADA ESTADUAL (RP 7)","BANCADA ESTADUAL",IF($D1218="RELATOR (RP 9)","COMISSÃO MISTA DO CONGRESSO",IFERROR(_xlfn.XLOOKUP($G1218,$AH:$AH,$AI:$AI),IFERROR(_xlfn.XLOOKUP($G1218,'2021'!$F:$F,'2021'!$G:$G),IFERROR(_xlfn.XLOOKUP($G1218,'2022'!$G:$G,'2022'!$H:$H),IFERROR(_xlfn.XLOOKUP($G1218,'2023'!$G:$G,'2023'!$H:$H),IFERROR(_xlfn.XLOOKUP($G1218,'2019'!$G:$G,'2019'!$H:$H),IFERROR(_xlfn.XLOOKUP($G1218,'2024'!$G:$G,'2024'!$H:$H),IFERROR(_xlfn.XLOOKUP($G1218,'2025'!$G:$G,'2025'!$H:$H),IFERROR(_xlfn.XLOOKUP($G1218,'2026'!$G:$G,'2026'!$H:$H),""))))))))))</f>
        <v>SENADOR</v>
      </c>
      <c r="I1218" s="9" t="s">
        <v>212</v>
      </c>
      <c r="J1218" s="9" t="s">
        <v>39</v>
      </c>
      <c r="K1218" s="9" t="s">
        <v>40</v>
      </c>
      <c r="L1218" s="9" t="s">
        <v>41</v>
      </c>
      <c r="M1218" s="9" t="s">
        <v>42</v>
      </c>
      <c r="N1218" s="9" t="s">
        <v>5257</v>
      </c>
      <c r="O1218" s="9" t="s">
        <v>5312</v>
      </c>
      <c r="P1218" s="9" t="s">
        <v>45</v>
      </c>
      <c r="Q1218" s="9" t="s">
        <v>84</v>
      </c>
      <c r="R1218" s="9" t="s">
        <v>45</v>
      </c>
      <c r="S1218" s="9" t="s">
        <v>5218</v>
      </c>
      <c r="T1218" s="9" t="s">
        <v>5311</v>
      </c>
      <c r="U1218" s="9" t="s">
        <v>212</v>
      </c>
      <c r="V1218" s="9" t="s">
        <v>480</v>
      </c>
      <c r="W1218" s="9" t="s">
        <v>51</v>
      </c>
      <c r="X1218" s="9" t="s">
        <v>52</v>
      </c>
      <c r="Y1218" s="9" t="s">
        <v>53</v>
      </c>
      <c r="Z1218" s="9" t="s">
        <v>54</v>
      </c>
      <c r="AA1218" s="9" t="s">
        <v>55</v>
      </c>
      <c r="AB1218" s="9" t="s">
        <v>5248</v>
      </c>
      <c r="AC1218" s="12">
        <v>900000</v>
      </c>
      <c r="AD1218" s="6"/>
      <c r="AE1218" s="10" t="str" cm="1">
        <f t="array" aca="1" ref="AE1218" ca="1">IFERROR(_xlfn.XLOOKUP(MID(CELL("filename",$A$1),FIND("]",CELL("filename",$A$1))+1,255)&amp;"|"&amp;$C1218,Fonte_OM_Objeto!$G:$G,Fonte_OM_Objeto!$J:$J),"")</f>
        <v>Instituto Militar de Engenharia - Rio de Janeiro - RJ</v>
      </c>
      <c r="AF1218" s="10" t="str" cm="1">
        <f t="array" aca="1" ref="AF1218" ca="1">IFERROR(_xlfn.XLOOKUP(MID(CELL("filename",$A$1),FIND("]",CELL("filename",$A$1))+1,255)&amp;"|"&amp;$C1218,Fonte_OM_Objeto!$G:$G,Fonte_OM_Objeto!$K:$K),"")</f>
        <v>Construção de um prédio anexo no Instituto Militar de Engenharia (IME)</v>
      </c>
    </row>
    <row r="1219" spans="1:32" s="1" customFormat="1" ht="19.7" customHeight="1" x14ac:dyDescent="0.2">
      <c r="A1219" s="9" t="s">
        <v>30</v>
      </c>
      <c r="B1219" s="9" t="s">
        <v>31</v>
      </c>
      <c r="C1219" s="9" t="s">
        <v>4650</v>
      </c>
      <c r="D1219" s="9" t="s">
        <v>33</v>
      </c>
      <c r="E1219" s="9"/>
      <c r="F1219" s="9" t="s">
        <v>1518</v>
      </c>
      <c r="G1219" s="9" t="s">
        <v>1519</v>
      </c>
      <c r="H1219" s="13" t="str">
        <f>IF($D1219="BANCADA ESTADUAL (RP 7)","BANCADA ESTADUAL",IF($D1219="RELATOR (RP 9)","COMISSÃO MISTA DO CONGRESSO",IFERROR(_xlfn.XLOOKUP($G1219,$AH:$AH,$AI:$AI),IFERROR(_xlfn.XLOOKUP($G1219,'2021'!$F:$F,'2021'!$G:$G),IFERROR(_xlfn.XLOOKUP($G1219,'2022'!$G:$G,'2022'!$H:$H),IFERROR(_xlfn.XLOOKUP($G1219,'2023'!$G:$G,'2023'!$H:$H),IFERROR(_xlfn.XLOOKUP($G1219,'2019'!$G:$G,'2019'!$H:$H),IFERROR(_xlfn.XLOOKUP($G1219,'2024'!$G:$G,'2024'!$H:$H),IFERROR(_xlfn.XLOOKUP($G1219,'2025'!$G:$G,'2025'!$H:$H),IFERROR(_xlfn.XLOOKUP($G1219,'2026'!$G:$G,'2026'!$H:$H),""))))))))))</f>
        <v>SENADOR</v>
      </c>
      <c r="I1219" s="9" t="s">
        <v>212</v>
      </c>
      <c r="J1219" s="9" t="s">
        <v>39</v>
      </c>
      <c r="K1219" s="9" t="s">
        <v>40</v>
      </c>
      <c r="L1219" s="9" t="s">
        <v>41</v>
      </c>
      <c r="M1219" s="9" t="s">
        <v>97</v>
      </c>
      <c r="N1219" s="9" t="s">
        <v>5264</v>
      </c>
      <c r="O1219" s="9" t="s">
        <v>130</v>
      </c>
      <c r="P1219" s="9" t="s">
        <v>45</v>
      </c>
      <c r="Q1219" s="9" t="s">
        <v>109</v>
      </c>
      <c r="R1219" s="9" t="s">
        <v>47</v>
      </c>
      <c r="S1219" s="9" t="s">
        <v>5267</v>
      </c>
      <c r="T1219" s="9" t="s">
        <v>75</v>
      </c>
      <c r="U1219" s="9" t="s">
        <v>76</v>
      </c>
      <c r="V1219" s="9" t="s">
        <v>75</v>
      </c>
      <c r="W1219" s="9" t="s">
        <v>111</v>
      </c>
      <c r="X1219" s="9" t="s">
        <v>52</v>
      </c>
      <c r="Y1219" s="9" t="s">
        <v>53</v>
      </c>
      <c r="Z1219" s="9" t="s">
        <v>5207</v>
      </c>
      <c r="AA1219" s="9" t="s">
        <v>55</v>
      </c>
      <c r="AB1219" s="9" t="s">
        <v>5248</v>
      </c>
      <c r="AC1219" s="12">
        <v>500000</v>
      </c>
      <c r="AD1219" s="6"/>
      <c r="AE1219" s="10" t="str" cm="1">
        <f t="array" aca="1" ref="AE1219" ca="1">IFERROR(_xlfn.XLOOKUP(MID(CELL("filename",$A$1),FIND("]",CELL("filename",$A$1))+1,255)&amp;"|"&amp;$C1219,Fonte_OM_Objeto!$G:$G,Fonte_OM_Objeto!$J:$J),"")</f>
        <v/>
      </c>
      <c r="AF1219" s="10" t="str" cm="1">
        <f t="array" aca="1" ref="AF1219" ca="1">IFERROR(_xlfn.XLOOKUP(MID(CELL("filename",$A$1),FIND("]",CELL("filename",$A$1))+1,255)&amp;"|"&amp;$C1219,Fonte_OM_Objeto!$G:$G,Fonte_OM_Objeto!$K:$K),"")</f>
        <v/>
      </c>
    </row>
    <row r="1220" spans="1:32" s="1" customFormat="1" ht="19.7" customHeight="1" x14ac:dyDescent="0.2">
      <c r="A1220" s="9" t="s">
        <v>30</v>
      </c>
      <c r="B1220" s="9" t="s">
        <v>31</v>
      </c>
      <c r="C1220" s="9" t="s">
        <v>1521</v>
      </c>
      <c r="D1220" s="9" t="s">
        <v>33</v>
      </c>
      <c r="E1220" s="9"/>
      <c r="F1220" s="9" t="s">
        <v>1518</v>
      </c>
      <c r="G1220" s="9" t="s">
        <v>1519</v>
      </c>
      <c r="H1220" s="13" t="str">
        <f>IF($D1220="BANCADA ESTADUAL (RP 7)","BANCADA ESTADUAL",IF($D1220="RELATOR (RP 9)","COMISSÃO MISTA DO CONGRESSO",IFERROR(_xlfn.XLOOKUP($G1220,$AH:$AH,$AI:$AI),IFERROR(_xlfn.XLOOKUP($G1220,'2021'!$F:$F,'2021'!$G:$G),IFERROR(_xlfn.XLOOKUP($G1220,'2022'!$G:$G,'2022'!$H:$H),IFERROR(_xlfn.XLOOKUP($G1220,'2023'!$G:$G,'2023'!$H:$H),IFERROR(_xlfn.XLOOKUP($G1220,'2019'!$G:$G,'2019'!$H:$H),IFERROR(_xlfn.XLOOKUP($G1220,'2024'!$G:$G,'2024'!$H:$H),IFERROR(_xlfn.XLOOKUP($G1220,'2025'!$G:$G,'2025'!$H:$H),IFERROR(_xlfn.XLOOKUP($G1220,'2026'!$G:$G,'2026'!$H:$H),""))))))))))</f>
        <v>SENADOR</v>
      </c>
      <c r="I1220" s="9" t="s">
        <v>212</v>
      </c>
      <c r="J1220" s="9" t="s">
        <v>39</v>
      </c>
      <c r="K1220" s="9" t="s">
        <v>40</v>
      </c>
      <c r="L1220" s="9" t="s">
        <v>41</v>
      </c>
      <c r="M1220" s="9" t="s">
        <v>97</v>
      </c>
      <c r="N1220" s="9" t="s">
        <v>5264</v>
      </c>
      <c r="O1220" s="9" t="s">
        <v>130</v>
      </c>
      <c r="P1220" s="9" t="s">
        <v>45</v>
      </c>
      <c r="Q1220" s="9" t="s">
        <v>109</v>
      </c>
      <c r="R1220" s="9" t="s">
        <v>47</v>
      </c>
      <c r="S1220" s="9" t="s">
        <v>5267</v>
      </c>
      <c r="T1220" s="9" t="s">
        <v>75</v>
      </c>
      <c r="U1220" s="9" t="s">
        <v>76</v>
      </c>
      <c r="V1220" s="9" t="s">
        <v>75</v>
      </c>
      <c r="W1220" s="9" t="s">
        <v>111</v>
      </c>
      <c r="X1220" s="9" t="s">
        <v>52</v>
      </c>
      <c r="Y1220" s="9" t="s">
        <v>53</v>
      </c>
      <c r="Z1220" s="9" t="s">
        <v>5207</v>
      </c>
      <c r="AA1220" s="9" t="s">
        <v>55</v>
      </c>
      <c r="AB1220" s="9" t="s">
        <v>5248</v>
      </c>
      <c r="AC1220" s="12">
        <v>600000</v>
      </c>
      <c r="AD1220" s="6"/>
      <c r="AE1220" s="10" t="str" cm="1">
        <f t="array" aca="1" ref="AE1220" ca="1">IFERROR(_xlfn.XLOOKUP(MID(CELL("filename",$A$1),FIND("]",CELL("filename",$A$1))+1,255)&amp;"|"&amp;$C1220,Fonte_OM_Objeto!$G:$G,Fonte_OM_Objeto!$J:$J),"")</f>
        <v/>
      </c>
      <c r="AF1220" s="10" t="str" cm="1">
        <f t="array" aca="1" ref="AF1220" ca="1">IFERROR(_xlfn.XLOOKUP(MID(CELL("filename",$A$1),FIND("]",CELL("filename",$A$1))+1,255)&amp;"|"&amp;$C1220,Fonte_OM_Objeto!$G:$G,Fonte_OM_Objeto!$K:$K),"")</f>
        <v/>
      </c>
    </row>
    <row r="1221" spans="1:32" s="1" customFormat="1" ht="19.7" customHeight="1" x14ac:dyDescent="0.2">
      <c r="A1221" s="9" t="s">
        <v>30</v>
      </c>
      <c r="B1221" s="9" t="s">
        <v>31</v>
      </c>
      <c r="C1221" s="9" t="s">
        <v>1523</v>
      </c>
      <c r="D1221" s="9" t="s">
        <v>33</v>
      </c>
      <c r="E1221" s="9"/>
      <c r="F1221" s="9" t="s">
        <v>1518</v>
      </c>
      <c r="G1221" s="9" t="s">
        <v>1519</v>
      </c>
      <c r="H1221" s="13" t="str">
        <f>IF($D1221="BANCADA ESTADUAL (RP 7)","BANCADA ESTADUAL",IF($D1221="RELATOR (RP 9)","COMISSÃO MISTA DO CONGRESSO",IFERROR(_xlfn.XLOOKUP($G1221,$AH:$AH,$AI:$AI),IFERROR(_xlfn.XLOOKUP($G1221,'2021'!$F:$F,'2021'!$G:$G),IFERROR(_xlfn.XLOOKUP($G1221,'2022'!$G:$G,'2022'!$H:$H),IFERROR(_xlfn.XLOOKUP($G1221,'2023'!$G:$G,'2023'!$H:$H),IFERROR(_xlfn.XLOOKUP($G1221,'2019'!$G:$G,'2019'!$H:$H),IFERROR(_xlfn.XLOOKUP($G1221,'2024'!$G:$G,'2024'!$H:$H),IFERROR(_xlfn.XLOOKUP($G1221,'2025'!$G:$G,'2025'!$H:$H),IFERROR(_xlfn.XLOOKUP($G1221,'2026'!$G:$G,'2026'!$H:$H),""))))))))))</f>
        <v>SENADOR</v>
      </c>
      <c r="I1221" s="9" t="s">
        <v>212</v>
      </c>
      <c r="J1221" s="9" t="s">
        <v>39</v>
      </c>
      <c r="K1221" s="9" t="s">
        <v>40</v>
      </c>
      <c r="L1221" s="9" t="s">
        <v>41</v>
      </c>
      <c r="M1221" s="9" t="s">
        <v>97</v>
      </c>
      <c r="N1221" s="9" t="s">
        <v>5264</v>
      </c>
      <c r="O1221" s="9" t="s">
        <v>130</v>
      </c>
      <c r="P1221" s="9" t="s">
        <v>45</v>
      </c>
      <c r="Q1221" s="9" t="s">
        <v>109</v>
      </c>
      <c r="R1221" s="9" t="s">
        <v>47</v>
      </c>
      <c r="S1221" s="9" t="s">
        <v>5267</v>
      </c>
      <c r="T1221" s="9" t="s">
        <v>75</v>
      </c>
      <c r="U1221" s="9" t="s">
        <v>76</v>
      </c>
      <c r="V1221" s="9" t="s">
        <v>75</v>
      </c>
      <c r="W1221" s="9" t="s">
        <v>111</v>
      </c>
      <c r="X1221" s="9" t="s">
        <v>52</v>
      </c>
      <c r="Y1221" s="9" t="s">
        <v>53</v>
      </c>
      <c r="Z1221" s="9" t="s">
        <v>54</v>
      </c>
      <c r="AA1221" s="9" t="s">
        <v>55</v>
      </c>
      <c r="AB1221" s="9" t="s">
        <v>5248</v>
      </c>
      <c r="AC1221" s="12">
        <v>600000</v>
      </c>
      <c r="AD1221" s="6"/>
      <c r="AE1221" s="10" t="str" cm="1">
        <f t="array" aca="1" ref="AE1221" ca="1">IFERROR(_xlfn.XLOOKUP(MID(CELL("filename",$A$1),FIND("]",CELL("filename",$A$1))+1,255)&amp;"|"&amp;$C1221,Fonte_OM_Objeto!$G:$G,Fonte_OM_Objeto!$J:$J),"")</f>
        <v/>
      </c>
      <c r="AF1221" s="10" t="str" cm="1">
        <f t="array" aca="1" ref="AF1221" ca="1">IFERROR(_xlfn.XLOOKUP(MID(CELL("filename",$A$1),FIND("]",CELL("filename",$A$1))+1,255)&amp;"|"&amp;$C1221,Fonte_OM_Objeto!$G:$G,Fonte_OM_Objeto!$K:$K),"")</f>
        <v/>
      </c>
    </row>
    <row r="1222" spans="1:32" s="1" customFormat="1" ht="19.7" customHeight="1" x14ac:dyDescent="0.2">
      <c r="A1222" s="9" t="s">
        <v>30</v>
      </c>
      <c r="B1222" s="9" t="s">
        <v>31</v>
      </c>
      <c r="C1222" s="9" t="s">
        <v>1525</v>
      </c>
      <c r="D1222" s="9" t="s">
        <v>33</v>
      </c>
      <c r="E1222" s="9"/>
      <c r="F1222" s="9" t="s">
        <v>1518</v>
      </c>
      <c r="G1222" s="9" t="s">
        <v>1519</v>
      </c>
      <c r="H1222" s="13" t="str">
        <f>IF($D1222="BANCADA ESTADUAL (RP 7)","BANCADA ESTADUAL",IF($D1222="RELATOR (RP 9)","COMISSÃO MISTA DO CONGRESSO",IFERROR(_xlfn.XLOOKUP($G1222,$AH:$AH,$AI:$AI),IFERROR(_xlfn.XLOOKUP($G1222,'2021'!$F:$F,'2021'!$G:$G),IFERROR(_xlfn.XLOOKUP($G1222,'2022'!$G:$G,'2022'!$H:$H),IFERROR(_xlfn.XLOOKUP($G1222,'2023'!$G:$G,'2023'!$H:$H),IFERROR(_xlfn.XLOOKUP($G1222,'2019'!$G:$G,'2019'!$H:$H),IFERROR(_xlfn.XLOOKUP($G1222,'2024'!$G:$G,'2024'!$H:$H),IFERROR(_xlfn.XLOOKUP($G1222,'2025'!$G:$G,'2025'!$H:$H),IFERROR(_xlfn.XLOOKUP($G1222,'2026'!$G:$G,'2026'!$H:$H),""))))))))))</f>
        <v>SENADOR</v>
      </c>
      <c r="I1222" s="9" t="s">
        <v>212</v>
      </c>
      <c r="J1222" s="9" t="s">
        <v>39</v>
      </c>
      <c r="K1222" s="9" t="s">
        <v>40</v>
      </c>
      <c r="L1222" s="9" t="s">
        <v>41</v>
      </c>
      <c r="M1222" s="9" t="s">
        <v>59</v>
      </c>
      <c r="N1222" s="9" t="s">
        <v>5252</v>
      </c>
      <c r="O1222" s="9" t="s">
        <v>118</v>
      </c>
      <c r="P1222" s="9" t="s">
        <v>45</v>
      </c>
      <c r="Q1222" s="9" t="s">
        <v>46</v>
      </c>
      <c r="R1222" s="9" t="s">
        <v>47</v>
      </c>
      <c r="S1222" s="9" t="s">
        <v>5210</v>
      </c>
      <c r="T1222" s="9" t="s">
        <v>75</v>
      </c>
      <c r="U1222" s="9" t="s">
        <v>76</v>
      </c>
      <c r="V1222" s="9" t="s">
        <v>75</v>
      </c>
      <c r="W1222" s="9" t="s">
        <v>51</v>
      </c>
      <c r="X1222" s="9" t="s">
        <v>52</v>
      </c>
      <c r="Y1222" s="9" t="s">
        <v>53</v>
      </c>
      <c r="Z1222" s="9" t="s">
        <v>5207</v>
      </c>
      <c r="AA1222" s="9" t="s">
        <v>55</v>
      </c>
      <c r="AB1222" s="9" t="s">
        <v>5248</v>
      </c>
      <c r="AC1222" s="12">
        <v>600000</v>
      </c>
      <c r="AD1222" s="6"/>
      <c r="AE1222" s="10" t="str" cm="1">
        <f t="array" aca="1" ref="AE1222" ca="1">IFERROR(_xlfn.XLOOKUP(MID(CELL("filename",$A$1),FIND("]",CELL("filename",$A$1))+1,255)&amp;"|"&amp;$C1222,Fonte_OM_Objeto!$G:$G,Fonte_OM_Objeto!$J:$J),"")</f>
        <v/>
      </c>
      <c r="AF1222" s="10" t="str" cm="1">
        <f t="array" aca="1" ref="AF1222" ca="1">IFERROR(_xlfn.XLOOKUP(MID(CELL("filename",$A$1),FIND("]",CELL("filename",$A$1))+1,255)&amp;"|"&amp;$C1222,Fonte_OM_Objeto!$G:$G,Fonte_OM_Objeto!$K:$K),"")</f>
        <v/>
      </c>
    </row>
    <row r="1223" spans="1:32" s="1" customFormat="1" ht="19.7" customHeight="1" x14ac:dyDescent="0.2">
      <c r="A1223" s="9" t="s">
        <v>30</v>
      </c>
      <c r="B1223" s="9" t="s">
        <v>31</v>
      </c>
      <c r="C1223" s="9" t="s">
        <v>1527</v>
      </c>
      <c r="D1223" s="9" t="s">
        <v>33</v>
      </c>
      <c r="E1223" s="9"/>
      <c r="F1223" s="9" t="s">
        <v>1518</v>
      </c>
      <c r="G1223" s="9" t="s">
        <v>1519</v>
      </c>
      <c r="H1223" s="13" t="str">
        <f>IF($D1223="BANCADA ESTADUAL (RP 7)","BANCADA ESTADUAL",IF($D1223="RELATOR (RP 9)","COMISSÃO MISTA DO CONGRESSO",IFERROR(_xlfn.XLOOKUP($G1223,$AH:$AH,$AI:$AI),IFERROR(_xlfn.XLOOKUP($G1223,'2021'!$F:$F,'2021'!$G:$G),IFERROR(_xlfn.XLOOKUP($G1223,'2022'!$G:$G,'2022'!$H:$H),IFERROR(_xlfn.XLOOKUP($G1223,'2023'!$G:$G,'2023'!$H:$H),IFERROR(_xlfn.XLOOKUP($G1223,'2019'!$G:$G,'2019'!$H:$H),IFERROR(_xlfn.XLOOKUP($G1223,'2024'!$G:$G,'2024'!$H:$H),IFERROR(_xlfn.XLOOKUP($G1223,'2025'!$G:$G,'2025'!$H:$H),IFERROR(_xlfn.XLOOKUP($G1223,'2026'!$G:$G,'2026'!$H:$H),""))))))))))</f>
        <v>SENADOR</v>
      </c>
      <c r="I1223" s="9" t="s">
        <v>212</v>
      </c>
      <c r="J1223" s="9" t="s">
        <v>39</v>
      </c>
      <c r="K1223" s="9" t="s">
        <v>40</v>
      </c>
      <c r="L1223" s="9" t="s">
        <v>41</v>
      </c>
      <c r="M1223" s="9" t="s">
        <v>59</v>
      </c>
      <c r="N1223" s="9" t="s">
        <v>5252</v>
      </c>
      <c r="O1223" s="9" t="s">
        <v>118</v>
      </c>
      <c r="P1223" s="9" t="s">
        <v>45</v>
      </c>
      <c r="Q1223" s="9" t="s">
        <v>46</v>
      </c>
      <c r="R1223" s="9" t="s">
        <v>47</v>
      </c>
      <c r="S1223" s="9" t="s">
        <v>5210</v>
      </c>
      <c r="T1223" s="9" t="s">
        <v>75</v>
      </c>
      <c r="U1223" s="9" t="s">
        <v>76</v>
      </c>
      <c r="V1223" s="9" t="s">
        <v>75</v>
      </c>
      <c r="W1223" s="9" t="s">
        <v>51</v>
      </c>
      <c r="X1223" s="9" t="s">
        <v>102</v>
      </c>
      <c r="Y1223" s="9" t="s">
        <v>53</v>
      </c>
      <c r="Z1223" s="9" t="s">
        <v>54</v>
      </c>
      <c r="AA1223" s="9" t="s">
        <v>55</v>
      </c>
      <c r="AB1223" s="9" t="s">
        <v>5248</v>
      </c>
      <c r="AC1223" s="12">
        <v>300000</v>
      </c>
      <c r="AD1223" s="6"/>
      <c r="AE1223" s="10" t="str" cm="1">
        <f t="array" aca="1" ref="AE1223" ca="1">IFERROR(_xlfn.XLOOKUP(MID(CELL("filename",$A$1),FIND("]",CELL("filename",$A$1))+1,255)&amp;"|"&amp;$C1223,Fonte_OM_Objeto!$G:$G,Fonte_OM_Objeto!$J:$J),"")</f>
        <v/>
      </c>
      <c r="AF1223" s="10" t="str" cm="1">
        <f t="array" aca="1" ref="AF1223" ca="1">IFERROR(_xlfn.XLOOKUP(MID(CELL("filename",$A$1),FIND("]",CELL("filename",$A$1))+1,255)&amp;"|"&amp;$C1223,Fonte_OM_Objeto!$G:$G,Fonte_OM_Objeto!$K:$K),"")</f>
        <v/>
      </c>
    </row>
    <row r="1224" spans="1:32" s="1" customFormat="1" ht="19.7" customHeight="1" x14ac:dyDescent="0.2">
      <c r="A1224" s="9" t="s">
        <v>30</v>
      </c>
      <c r="B1224" s="9" t="s">
        <v>31</v>
      </c>
      <c r="C1224" s="9" t="s">
        <v>1542</v>
      </c>
      <c r="D1224" s="9" t="s">
        <v>33</v>
      </c>
      <c r="E1224" s="9"/>
      <c r="F1224" s="9" t="s">
        <v>1518</v>
      </c>
      <c r="G1224" s="9" t="s">
        <v>1519</v>
      </c>
      <c r="H1224" s="13" t="str">
        <f>IF($D1224="BANCADA ESTADUAL (RP 7)","BANCADA ESTADUAL",IF($D1224="RELATOR (RP 9)","COMISSÃO MISTA DO CONGRESSO",IFERROR(_xlfn.XLOOKUP($G1224,$AH:$AH,$AI:$AI),IFERROR(_xlfn.XLOOKUP($G1224,'2021'!$F:$F,'2021'!$G:$G),IFERROR(_xlfn.XLOOKUP($G1224,'2022'!$G:$G,'2022'!$H:$H),IFERROR(_xlfn.XLOOKUP($G1224,'2023'!$G:$G,'2023'!$H:$H),IFERROR(_xlfn.XLOOKUP($G1224,'2019'!$G:$G,'2019'!$H:$H),IFERROR(_xlfn.XLOOKUP($G1224,'2024'!$G:$G,'2024'!$H:$H),IFERROR(_xlfn.XLOOKUP($G1224,'2025'!$G:$G,'2025'!$H:$H),IFERROR(_xlfn.XLOOKUP($G1224,'2026'!$G:$G,'2026'!$H:$H),""))))))))))</f>
        <v>SENADOR</v>
      </c>
      <c r="I1224" s="9" t="s">
        <v>212</v>
      </c>
      <c r="J1224" s="9" t="s">
        <v>39</v>
      </c>
      <c r="K1224" s="9" t="s">
        <v>40</v>
      </c>
      <c r="L1224" s="9" t="s">
        <v>41</v>
      </c>
      <c r="M1224" s="9" t="s">
        <v>42</v>
      </c>
      <c r="N1224" s="9" t="s">
        <v>5257</v>
      </c>
      <c r="O1224" s="9" t="s">
        <v>5310</v>
      </c>
      <c r="P1224" s="9" t="s">
        <v>45</v>
      </c>
      <c r="Q1224" s="9" t="s">
        <v>109</v>
      </c>
      <c r="R1224" s="9" t="s">
        <v>47</v>
      </c>
      <c r="S1224" s="9" t="s">
        <v>5267</v>
      </c>
      <c r="T1224" s="9" t="s">
        <v>5309</v>
      </c>
      <c r="U1224" s="9" t="s">
        <v>212</v>
      </c>
      <c r="V1224" s="9" t="s">
        <v>480</v>
      </c>
      <c r="W1224" s="9" t="s">
        <v>111</v>
      </c>
      <c r="X1224" s="9" t="s">
        <v>52</v>
      </c>
      <c r="Y1224" s="9" t="s">
        <v>53</v>
      </c>
      <c r="Z1224" s="9" t="s">
        <v>54</v>
      </c>
      <c r="AA1224" s="9" t="s">
        <v>55</v>
      </c>
      <c r="AB1224" s="9" t="s">
        <v>5248</v>
      </c>
      <c r="AC1224" s="12">
        <v>600000</v>
      </c>
      <c r="AD1224" s="6"/>
      <c r="AE1224" s="10" t="str" cm="1">
        <f t="array" aca="1" ref="AE1224" ca="1">IFERROR(_xlfn.XLOOKUP(MID(CELL("filename",$A$1),FIND("]",CELL("filename",$A$1))+1,255)&amp;"|"&amp;$C1224,Fonte_OM_Objeto!$G:$G,Fonte_OM_Objeto!$J:$J),"")</f>
        <v>Hospital Central do Exército - Rio de Janeiro - RJ</v>
      </c>
      <c r="AF1224" s="10" t="str" cm="1">
        <f t="array" aca="1" ref="AF1224" ca="1">IFERROR(_xlfn.XLOOKUP(MID(CELL("filename",$A$1),FIND("]",CELL("filename",$A$1))+1,255)&amp;"|"&amp;$C1224,Fonte_OM_Objeto!$G:$G,Fonte_OM_Objeto!$K:$K),"")</f>
        <v>Adequação das instalações</v>
      </c>
    </row>
    <row r="1225" spans="1:32" s="1" customFormat="1" ht="19.7" customHeight="1" x14ac:dyDescent="0.2">
      <c r="A1225" s="9" t="s">
        <v>30</v>
      </c>
      <c r="B1225" s="9" t="s">
        <v>31</v>
      </c>
      <c r="C1225" s="9" t="s">
        <v>5308</v>
      </c>
      <c r="D1225" s="9" t="s">
        <v>33</v>
      </c>
      <c r="E1225" s="9"/>
      <c r="F1225" s="9" t="s">
        <v>5307</v>
      </c>
      <c r="G1225" s="9" t="s">
        <v>5306</v>
      </c>
      <c r="H1225" s="13" t="str">
        <f>IF($D1225="BANCADA ESTADUAL (RP 7)","BANCADA ESTADUAL",IF($D1225="RELATOR (RP 9)","COMISSÃO MISTA DO CONGRESSO",IFERROR(_xlfn.XLOOKUP($G1225,$AH:$AH,$AI:$AI),IFERROR(_xlfn.XLOOKUP($G1225,'2021'!$F:$F,'2021'!$G:$G),IFERROR(_xlfn.XLOOKUP($G1225,'2022'!$G:$G,'2022'!$H:$H),IFERROR(_xlfn.XLOOKUP($G1225,'2023'!$G:$G,'2023'!$H:$H),IFERROR(_xlfn.XLOOKUP($G1225,'2019'!$G:$G,'2019'!$H:$H),IFERROR(_xlfn.XLOOKUP($G1225,'2024'!$G:$G,'2024'!$H:$H),IFERROR(_xlfn.XLOOKUP($G1225,'2025'!$G:$G,'2025'!$H:$H),IFERROR(_xlfn.XLOOKUP($G1225,'2026'!$G:$G,'2026'!$H:$H),""))))))))))</f>
        <v>DEPUTADO FEDERAL</v>
      </c>
      <c r="I1225" s="9" t="s">
        <v>611</v>
      </c>
      <c r="J1225" s="9" t="s">
        <v>39</v>
      </c>
      <c r="K1225" s="9" t="s">
        <v>40</v>
      </c>
      <c r="L1225" s="9" t="s">
        <v>41</v>
      </c>
      <c r="M1225" s="9" t="s">
        <v>232</v>
      </c>
      <c r="N1225" s="9" t="s">
        <v>233</v>
      </c>
      <c r="O1225" s="9" t="s">
        <v>4819</v>
      </c>
      <c r="P1225" s="9" t="s">
        <v>45</v>
      </c>
      <c r="Q1225" s="9" t="s">
        <v>235</v>
      </c>
      <c r="R1225" s="9" t="s">
        <v>45</v>
      </c>
      <c r="S1225" s="9" t="s">
        <v>5277</v>
      </c>
      <c r="T1225" s="9" t="s">
        <v>622</v>
      </c>
      <c r="U1225" s="9" t="s">
        <v>611</v>
      </c>
      <c r="V1225" s="9" t="s">
        <v>5279</v>
      </c>
      <c r="W1225" s="9" t="s">
        <v>51</v>
      </c>
      <c r="X1225" s="9" t="s">
        <v>52</v>
      </c>
      <c r="Y1225" s="9" t="s">
        <v>2366</v>
      </c>
      <c r="Z1225" s="9" t="s">
        <v>54</v>
      </c>
      <c r="AA1225" s="9" t="s">
        <v>55</v>
      </c>
      <c r="AB1225" s="9" t="s">
        <v>5248</v>
      </c>
      <c r="AC1225" s="12">
        <v>0</v>
      </c>
      <c r="AD1225" s="6"/>
      <c r="AE1225" s="10" t="str" cm="1">
        <f t="array" aca="1" ref="AE1225" ca="1">IFERROR(_xlfn.XLOOKUP(MID(CELL("filename",$A$1),FIND("]",CELL("filename",$A$1))+1,255)&amp;"|"&amp;$C1225,Fonte_OM_Objeto!$G:$G,Fonte_OM_Objeto!$J:$J),"")</f>
        <v/>
      </c>
      <c r="AF1225" s="10" t="str" cm="1">
        <f t="array" aca="1" ref="AF1225" ca="1">IFERROR(_xlfn.XLOOKUP(MID(CELL("filename",$A$1),FIND("]",CELL("filename",$A$1))+1,255)&amp;"|"&amp;$C1225,Fonte_OM_Objeto!$G:$G,Fonte_OM_Objeto!$K:$K),"")</f>
        <v/>
      </c>
    </row>
    <row r="1226" spans="1:32" s="1" customFormat="1" ht="19.7" customHeight="1" x14ac:dyDescent="0.2">
      <c r="A1226" s="9" t="s">
        <v>30</v>
      </c>
      <c r="B1226" s="9" t="s">
        <v>31</v>
      </c>
      <c r="C1226" s="9" t="s">
        <v>5308</v>
      </c>
      <c r="D1226" s="9" t="s">
        <v>33</v>
      </c>
      <c r="E1226" s="9"/>
      <c r="F1226" s="9" t="s">
        <v>5307</v>
      </c>
      <c r="G1226" s="9" t="s">
        <v>5306</v>
      </c>
      <c r="H1226" s="13" t="str">
        <f>IF($D1226="BANCADA ESTADUAL (RP 7)","BANCADA ESTADUAL",IF($D1226="RELATOR (RP 9)","COMISSÃO MISTA DO CONGRESSO",IFERROR(_xlfn.XLOOKUP($G1226,$AH:$AH,$AI:$AI),IFERROR(_xlfn.XLOOKUP($G1226,'2021'!$F:$F,'2021'!$G:$G),IFERROR(_xlfn.XLOOKUP($G1226,'2022'!$G:$G,'2022'!$H:$H),IFERROR(_xlfn.XLOOKUP($G1226,'2023'!$G:$G,'2023'!$H:$H),IFERROR(_xlfn.XLOOKUP($G1226,'2019'!$G:$G,'2019'!$H:$H),IFERROR(_xlfn.XLOOKUP($G1226,'2024'!$G:$G,'2024'!$H:$H),IFERROR(_xlfn.XLOOKUP($G1226,'2025'!$G:$G,'2025'!$H:$H),IFERROR(_xlfn.XLOOKUP($G1226,'2026'!$G:$G,'2026'!$H:$H),""))))))))))</f>
        <v>DEPUTADO FEDERAL</v>
      </c>
      <c r="I1226" s="9" t="s">
        <v>611</v>
      </c>
      <c r="J1226" s="9" t="s">
        <v>39</v>
      </c>
      <c r="K1226" s="9" t="s">
        <v>40</v>
      </c>
      <c r="L1226" s="9" t="s">
        <v>41</v>
      </c>
      <c r="M1226" s="9" t="s">
        <v>232</v>
      </c>
      <c r="N1226" s="9" t="s">
        <v>233</v>
      </c>
      <c r="O1226" s="9" t="s">
        <v>4819</v>
      </c>
      <c r="P1226" s="9" t="s">
        <v>45</v>
      </c>
      <c r="Q1226" s="9" t="s">
        <v>235</v>
      </c>
      <c r="R1226" s="9" t="s">
        <v>45</v>
      </c>
      <c r="S1226" s="9" t="s">
        <v>5277</v>
      </c>
      <c r="T1226" s="9" t="s">
        <v>622</v>
      </c>
      <c r="U1226" s="9" t="s">
        <v>611</v>
      </c>
      <c r="V1226" s="9" t="s">
        <v>5279</v>
      </c>
      <c r="W1226" s="9" t="s">
        <v>51</v>
      </c>
      <c r="X1226" s="9" t="s">
        <v>52</v>
      </c>
      <c r="Y1226" s="9" t="s">
        <v>5275</v>
      </c>
      <c r="Z1226" s="9" t="s">
        <v>54</v>
      </c>
      <c r="AA1226" s="9" t="s">
        <v>55</v>
      </c>
      <c r="AB1226" s="9" t="s">
        <v>5248</v>
      </c>
      <c r="AC1226" s="12">
        <v>3537812</v>
      </c>
      <c r="AD1226" s="6"/>
      <c r="AE1226" s="10" t="str" cm="1">
        <f t="array" aca="1" ref="AE1226" ca="1">IFERROR(_xlfn.XLOOKUP(MID(CELL("filename",$A$1),FIND("]",CELL("filename",$A$1))+1,255)&amp;"|"&amp;$C1226,Fonte_OM_Objeto!$G:$G,Fonte_OM_Objeto!$J:$J),"")</f>
        <v/>
      </c>
      <c r="AF1226" s="10" t="str" cm="1">
        <f t="array" aca="1" ref="AF1226" ca="1">IFERROR(_xlfn.XLOOKUP(MID(CELL("filename",$A$1),FIND("]",CELL("filename",$A$1))+1,255)&amp;"|"&amp;$C1226,Fonte_OM_Objeto!$G:$G,Fonte_OM_Objeto!$K:$K),"")</f>
        <v/>
      </c>
    </row>
    <row r="1227" spans="1:32" s="1" customFormat="1" ht="19.7" customHeight="1" x14ac:dyDescent="0.2">
      <c r="A1227" s="9" t="s">
        <v>30</v>
      </c>
      <c r="B1227" s="9" t="s">
        <v>31</v>
      </c>
      <c r="C1227" s="9" t="s">
        <v>5308</v>
      </c>
      <c r="D1227" s="9" t="s">
        <v>33</v>
      </c>
      <c r="E1227" s="9"/>
      <c r="F1227" s="9" t="s">
        <v>5307</v>
      </c>
      <c r="G1227" s="9" t="s">
        <v>5306</v>
      </c>
      <c r="H1227" s="13" t="str">
        <f>IF($D1227="BANCADA ESTADUAL (RP 7)","BANCADA ESTADUAL",IF($D1227="RELATOR (RP 9)","COMISSÃO MISTA DO CONGRESSO",IFERROR(_xlfn.XLOOKUP($G1227,$AH:$AH,$AI:$AI),IFERROR(_xlfn.XLOOKUP($G1227,'2021'!$F:$F,'2021'!$G:$G),IFERROR(_xlfn.XLOOKUP($G1227,'2022'!$G:$G,'2022'!$H:$H),IFERROR(_xlfn.XLOOKUP($G1227,'2023'!$G:$G,'2023'!$H:$H),IFERROR(_xlfn.XLOOKUP($G1227,'2019'!$G:$G,'2019'!$H:$H),IFERROR(_xlfn.XLOOKUP($G1227,'2024'!$G:$G,'2024'!$H:$H),IFERROR(_xlfn.XLOOKUP($G1227,'2025'!$G:$G,'2025'!$H:$H),IFERROR(_xlfn.XLOOKUP($G1227,'2026'!$G:$G,'2026'!$H:$H),""))))))))))</f>
        <v>DEPUTADO FEDERAL</v>
      </c>
      <c r="I1227" s="9" t="s">
        <v>611</v>
      </c>
      <c r="J1227" s="9" t="s">
        <v>39</v>
      </c>
      <c r="K1227" s="9" t="s">
        <v>40</v>
      </c>
      <c r="L1227" s="9" t="s">
        <v>41</v>
      </c>
      <c r="M1227" s="9" t="s">
        <v>232</v>
      </c>
      <c r="N1227" s="9" t="s">
        <v>233</v>
      </c>
      <c r="O1227" s="9" t="s">
        <v>4819</v>
      </c>
      <c r="P1227" s="9" t="s">
        <v>45</v>
      </c>
      <c r="Q1227" s="9" t="s">
        <v>235</v>
      </c>
      <c r="R1227" s="9" t="s">
        <v>45</v>
      </c>
      <c r="S1227" s="9" t="s">
        <v>5277</v>
      </c>
      <c r="T1227" s="9" t="s">
        <v>622</v>
      </c>
      <c r="U1227" s="9" t="s">
        <v>611</v>
      </c>
      <c r="V1227" s="9" t="s">
        <v>5279</v>
      </c>
      <c r="W1227" s="9" t="s">
        <v>51</v>
      </c>
      <c r="X1227" s="9" t="s">
        <v>52</v>
      </c>
      <c r="Y1227" s="9" t="s">
        <v>53</v>
      </c>
      <c r="Z1227" s="9" t="s">
        <v>54</v>
      </c>
      <c r="AA1227" s="9" t="s">
        <v>55</v>
      </c>
      <c r="AB1227" s="9" t="s">
        <v>5248</v>
      </c>
      <c r="AC1227" s="12">
        <v>147408</v>
      </c>
      <c r="AD1227" s="6"/>
      <c r="AE1227" s="10" t="str" cm="1">
        <f t="array" aca="1" ref="AE1227" ca="1">IFERROR(_xlfn.XLOOKUP(MID(CELL("filename",$A$1),FIND("]",CELL("filename",$A$1))+1,255)&amp;"|"&amp;$C1227,Fonte_OM_Objeto!$G:$G,Fonte_OM_Objeto!$J:$J),"")</f>
        <v/>
      </c>
      <c r="AF1227" s="10" t="str" cm="1">
        <f t="array" aca="1" ref="AF1227" ca="1">IFERROR(_xlfn.XLOOKUP(MID(CELL("filename",$A$1),FIND("]",CELL("filename",$A$1))+1,255)&amp;"|"&amp;$C1227,Fonte_OM_Objeto!$G:$G,Fonte_OM_Objeto!$K:$K),"")</f>
        <v/>
      </c>
    </row>
    <row r="1228" spans="1:32" s="1" customFormat="1" ht="19.7" customHeight="1" x14ac:dyDescent="0.2">
      <c r="A1228" s="9" t="s">
        <v>30</v>
      </c>
      <c r="B1228" s="9" t="s">
        <v>31</v>
      </c>
      <c r="C1228" s="9" t="s">
        <v>5305</v>
      </c>
      <c r="D1228" s="9" t="s">
        <v>33</v>
      </c>
      <c r="E1228" s="9"/>
      <c r="F1228" s="9" t="s">
        <v>5304</v>
      </c>
      <c r="G1228" s="9" t="s">
        <v>5303</v>
      </c>
      <c r="H1228" s="13" t="str">
        <f>IF($D1228="BANCADA ESTADUAL (RP 7)","BANCADA ESTADUAL",IF($D1228="RELATOR (RP 9)","COMISSÃO MISTA DO CONGRESSO",IFERROR(_xlfn.XLOOKUP($G1228,$AH:$AH,$AI:$AI),IFERROR(_xlfn.XLOOKUP($G1228,'2021'!$F:$F,'2021'!$G:$G),IFERROR(_xlfn.XLOOKUP($G1228,'2022'!$G:$G,'2022'!$H:$H),IFERROR(_xlfn.XLOOKUP($G1228,'2023'!$G:$G,'2023'!$H:$H),IFERROR(_xlfn.XLOOKUP($G1228,'2019'!$G:$G,'2019'!$H:$H),IFERROR(_xlfn.XLOOKUP($G1228,'2024'!$G:$G,'2024'!$H:$H),IFERROR(_xlfn.XLOOKUP($G1228,'2025'!$G:$G,'2025'!$H:$H),IFERROR(_xlfn.XLOOKUP($G1228,'2026'!$G:$G,'2026'!$H:$H),""))))))))))</f>
        <v/>
      </c>
      <c r="I1228" s="9" t="s">
        <v>340</v>
      </c>
      <c r="J1228" s="9" t="s">
        <v>5302</v>
      </c>
      <c r="K1228" s="9" t="s">
        <v>40</v>
      </c>
      <c r="L1228" s="9" t="s">
        <v>41</v>
      </c>
      <c r="M1228" s="9" t="s">
        <v>232</v>
      </c>
      <c r="N1228" s="9" t="s">
        <v>233</v>
      </c>
      <c r="O1228" s="9" t="s">
        <v>5301</v>
      </c>
      <c r="P1228" s="9" t="s">
        <v>45</v>
      </c>
      <c r="Q1228" s="9" t="s">
        <v>1646</v>
      </c>
      <c r="R1228" s="9" t="s">
        <v>2360</v>
      </c>
      <c r="S1228" s="9" t="s">
        <v>5231</v>
      </c>
      <c r="T1228" s="9" t="s">
        <v>342</v>
      </c>
      <c r="U1228" s="9" t="s">
        <v>340</v>
      </c>
      <c r="V1228" s="9" t="s">
        <v>5300</v>
      </c>
      <c r="W1228" s="9" t="s">
        <v>51</v>
      </c>
      <c r="X1228" s="9" t="s">
        <v>102</v>
      </c>
      <c r="Y1228" s="9" t="s">
        <v>53</v>
      </c>
      <c r="Z1228" s="9" t="s">
        <v>5207</v>
      </c>
      <c r="AA1228" s="9" t="s">
        <v>55</v>
      </c>
      <c r="AB1228" s="9" t="s">
        <v>5248</v>
      </c>
      <c r="AC1228" s="12">
        <v>100000</v>
      </c>
      <c r="AD1228" s="6"/>
      <c r="AE1228" s="10" t="str" cm="1">
        <f t="array" aca="1" ref="AE1228" ca="1">IFERROR(_xlfn.XLOOKUP(MID(CELL("filename",$A$1),FIND("]",CELL("filename",$A$1))+1,255)&amp;"|"&amp;$C1228,Fonte_OM_Objeto!$G:$G,Fonte_OM_Objeto!$J:$J),"")</f>
        <v/>
      </c>
      <c r="AF1228" s="10" t="str" cm="1">
        <f t="array" aca="1" ref="AF1228" ca="1">IFERROR(_xlfn.XLOOKUP(MID(CELL("filename",$A$1),FIND("]",CELL("filename",$A$1))+1,255)&amp;"|"&amp;$C1228,Fonte_OM_Objeto!$G:$G,Fonte_OM_Objeto!$K:$K),"")</f>
        <v/>
      </c>
    </row>
  </sheetData>
  <autoFilter ref="A1:AF1228" xr:uid="{36C8F160-2F37-45BE-B18A-73C52A62FC2C}"/>
  <pageMargins left="0.511811024" right="0.511811024" top="0.78740157499999996" bottom="0.78740157499999996" header="0.31496062000000002" footer="0.31496062000000002"/>
  <pageSetup paperSize="9" orientation="portrait"/>
  <headerFooter alignWithMargins="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E257E-A2AD-4859-B1BD-17E5B377F36F}">
  <dimension ref="A1:AF1046"/>
  <sheetViews>
    <sheetView tabSelected="1" workbookViewId="0">
      <selection activeCell="D1048" sqref="D1048"/>
    </sheetView>
  </sheetViews>
  <sheetFormatPr defaultRowHeight="12.75" x14ac:dyDescent="0.2"/>
  <cols>
    <col min="1" max="28" width="10.7109375" customWidth="1"/>
    <col min="29" max="29" width="16.42578125" customWidth="1"/>
    <col min="30" max="30" width="10.7109375" customWidth="1"/>
    <col min="31" max="31" width="30.42578125" customWidth="1"/>
    <col min="32" max="32" width="49.5703125" customWidth="1"/>
  </cols>
  <sheetData>
    <row r="1" spans="1:32" s="1" customFormat="1" ht="24" customHeight="1" x14ac:dyDescent="0.2">
      <c r="A1" s="6" t="s">
        <v>0</v>
      </c>
      <c r="B1" s="6" t="s">
        <v>1</v>
      </c>
      <c r="C1" s="6" t="s">
        <v>2</v>
      </c>
      <c r="D1" s="6" t="s">
        <v>3</v>
      </c>
      <c r="E1" s="6" t="s">
        <v>4</v>
      </c>
      <c r="F1" s="6" t="s">
        <v>5</v>
      </c>
      <c r="G1" s="6" t="s">
        <v>6</v>
      </c>
      <c r="H1" s="6" t="s">
        <v>7034</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7036</v>
      </c>
      <c r="AF1" s="6" t="s">
        <v>7037</v>
      </c>
    </row>
    <row r="2" spans="1:32" s="1" customFormat="1" ht="19.7" customHeight="1" x14ac:dyDescent="0.2">
      <c r="A2" s="9" t="s">
        <v>30</v>
      </c>
      <c r="B2" s="9" t="s">
        <v>31</v>
      </c>
      <c r="C2" s="9" t="s">
        <v>7033</v>
      </c>
      <c r="D2" s="9" t="s">
        <v>33</v>
      </c>
      <c r="E2" s="9"/>
      <c r="F2" s="9" t="s">
        <v>7032</v>
      </c>
      <c r="G2" s="9" t="s">
        <v>7031</v>
      </c>
      <c r="H2" s="9" t="s">
        <v>37</v>
      </c>
      <c r="I2" s="9" t="s">
        <v>828</v>
      </c>
      <c r="J2" s="9" t="s">
        <v>129</v>
      </c>
      <c r="K2" s="9" t="s">
        <v>40</v>
      </c>
      <c r="L2" s="9" t="s">
        <v>41</v>
      </c>
      <c r="M2" s="9" t="s">
        <v>232</v>
      </c>
      <c r="N2" s="9" t="s">
        <v>233</v>
      </c>
      <c r="O2" s="9" t="s">
        <v>5755</v>
      </c>
      <c r="P2" s="9" t="s">
        <v>45</v>
      </c>
      <c r="Q2" s="9" t="s">
        <v>235</v>
      </c>
      <c r="R2" s="9" t="s">
        <v>6734</v>
      </c>
      <c r="S2" s="9" t="s">
        <v>5277</v>
      </c>
      <c r="T2" s="9" t="s">
        <v>928</v>
      </c>
      <c r="U2" s="9" t="s">
        <v>828</v>
      </c>
      <c r="V2" s="9" t="s">
        <v>5360</v>
      </c>
      <c r="W2" s="9" t="s">
        <v>51</v>
      </c>
      <c r="X2" s="9" t="s">
        <v>52</v>
      </c>
      <c r="Y2" s="9" t="s">
        <v>5275</v>
      </c>
      <c r="Z2" s="9" t="s">
        <v>5207</v>
      </c>
      <c r="AA2" s="9" t="s">
        <v>55</v>
      </c>
      <c r="AB2" s="9" t="s">
        <v>5234</v>
      </c>
      <c r="AC2" s="12">
        <v>0</v>
      </c>
      <c r="AD2" s="12"/>
      <c r="AE2" s="10" t="str" cm="1">
        <f t="array" aca="1" ref="AE2" ca="1">IFERROR(_xlfn.XLOOKUP(MID(CELL("filename",$A$1),FIND("]",CELL("filename",$A$1))+1,255)&amp;"|"&amp;$C2,Fonte_OM_Objeto!$G:$G,Fonte_OM_Objeto!$J:$J),"")</f>
        <v/>
      </c>
      <c r="AF2" s="10" t="str" cm="1">
        <f t="array" aca="1" ref="AF2" ca="1">IFERROR(_xlfn.XLOOKUP(MID(CELL("filename",$A$1),FIND("]",CELL("filename",$A$1))+1,255)&amp;"|"&amp;$C2,Fonte_OM_Objeto!$G:$G,Fonte_OM_Objeto!$K:$K),"")</f>
        <v/>
      </c>
    </row>
    <row r="3" spans="1:32" s="1" customFormat="1" ht="19.7" customHeight="1" x14ac:dyDescent="0.2">
      <c r="A3" s="9" t="s">
        <v>30</v>
      </c>
      <c r="B3" s="9" t="s">
        <v>31</v>
      </c>
      <c r="C3" s="9" t="s">
        <v>6730</v>
      </c>
      <c r="D3" s="9" t="s">
        <v>33</v>
      </c>
      <c r="E3" s="9"/>
      <c r="F3" s="9" t="s">
        <v>6726</v>
      </c>
      <c r="G3" s="9" t="s">
        <v>6725</v>
      </c>
      <c r="H3" s="9" t="s">
        <v>37</v>
      </c>
      <c r="I3" s="9" t="s">
        <v>828</v>
      </c>
      <c r="J3" s="9" t="s">
        <v>173</v>
      </c>
      <c r="K3" s="9" t="s">
        <v>40</v>
      </c>
      <c r="L3" s="9" t="s">
        <v>41</v>
      </c>
      <c r="M3" s="9" t="s">
        <v>408</v>
      </c>
      <c r="N3" s="9" t="s">
        <v>409</v>
      </c>
      <c r="O3" s="9" t="s">
        <v>5251</v>
      </c>
      <c r="P3" s="9" t="s">
        <v>45</v>
      </c>
      <c r="Q3" s="9" t="s">
        <v>411</v>
      </c>
      <c r="R3" s="9" t="s">
        <v>2353</v>
      </c>
      <c r="S3" s="9" t="s">
        <v>5211</v>
      </c>
      <c r="T3" s="9" t="s">
        <v>75</v>
      </c>
      <c r="U3" s="9" t="s">
        <v>76</v>
      </c>
      <c r="V3" s="9" t="s">
        <v>75</v>
      </c>
      <c r="W3" s="9" t="s">
        <v>51</v>
      </c>
      <c r="X3" s="9" t="s">
        <v>102</v>
      </c>
      <c r="Y3" s="9" t="s">
        <v>53</v>
      </c>
      <c r="Z3" s="9" t="s">
        <v>5207</v>
      </c>
      <c r="AA3" s="9" t="s">
        <v>55</v>
      </c>
      <c r="AB3" s="9" t="s">
        <v>5234</v>
      </c>
      <c r="AC3" s="12">
        <v>0</v>
      </c>
      <c r="AD3" s="12"/>
      <c r="AE3" s="10" t="str" cm="1">
        <f t="array" aca="1" ref="AE3" ca="1">IFERROR(_xlfn.XLOOKUP(MID(CELL("filename",$A$1),FIND("]",CELL("filename",$A$1))+1,255)&amp;"|"&amp;$C3,Fonte_OM_Objeto!$G:$G,Fonte_OM_Objeto!$J:$J),"")</f>
        <v/>
      </c>
      <c r="AF3" s="10" t="str" cm="1">
        <f t="array" aca="1" ref="AF3" ca="1">IFERROR(_xlfn.XLOOKUP(MID(CELL("filename",$A$1),FIND("]",CELL("filename",$A$1))+1,255)&amp;"|"&amp;$C3,Fonte_OM_Objeto!$G:$G,Fonte_OM_Objeto!$K:$K),"")</f>
        <v/>
      </c>
    </row>
    <row r="4" spans="1:32" s="1" customFormat="1" ht="19.7" customHeight="1" x14ac:dyDescent="0.2">
      <c r="A4" s="9" t="s">
        <v>30</v>
      </c>
      <c r="B4" s="9" t="s">
        <v>31</v>
      </c>
      <c r="C4" s="9" t="s">
        <v>6729</v>
      </c>
      <c r="D4" s="9" t="s">
        <v>33</v>
      </c>
      <c r="E4" s="9"/>
      <c r="F4" s="9" t="s">
        <v>6726</v>
      </c>
      <c r="G4" s="9" t="s">
        <v>6725</v>
      </c>
      <c r="H4" s="9" t="s">
        <v>37</v>
      </c>
      <c r="I4" s="9" t="s">
        <v>828</v>
      </c>
      <c r="J4" s="9" t="s">
        <v>173</v>
      </c>
      <c r="K4" s="9" t="s">
        <v>40</v>
      </c>
      <c r="L4" s="9" t="s">
        <v>41</v>
      </c>
      <c r="M4" s="9" t="s">
        <v>408</v>
      </c>
      <c r="N4" s="9" t="s">
        <v>409</v>
      </c>
      <c r="O4" s="9" t="s">
        <v>5251</v>
      </c>
      <c r="P4" s="9" t="s">
        <v>45</v>
      </c>
      <c r="Q4" s="9" t="s">
        <v>411</v>
      </c>
      <c r="R4" s="9" t="s">
        <v>2353</v>
      </c>
      <c r="S4" s="9" t="s">
        <v>5211</v>
      </c>
      <c r="T4" s="9" t="s">
        <v>75</v>
      </c>
      <c r="U4" s="9" t="s">
        <v>76</v>
      </c>
      <c r="V4" s="9" t="s">
        <v>75</v>
      </c>
      <c r="W4" s="9" t="s">
        <v>51</v>
      </c>
      <c r="X4" s="9" t="s">
        <v>102</v>
      </c>
      <c r="Y4" s="9" t="s">
        <v>53</v>
      </c>
      <c r="Z4" s="9" t="s">
        <v>5207</v>
      </c>
      <c r="AA4" s="9" t="s">
        <v>55</v>
      </c>
      <c r="AB4" s="9" t="s">
        <v>5248</v>
      </c>
      <c r="AC4" s="12">
        <v>500000</v>
      </c>
      <c r="AD4" s="12"/>
      <c r="AE4" s="10" t="str" cm="1">
        <f t="array" aca="1" ref="AE4" ca="1">IFERROR(_xlfn.XLOOKUP(MID(CELL("filename",$A$1),FIND("]",CELL("filename",$A$1))+1,255)&amp;"|"&amp;$C4,Fonte_OM_Objeto!$G:$G,Fonte_OM_Objeto!$J:$J),"")</f>
        <v/>
      </c>
      <c r="AF4" s="10" t="str" cm="1">
        <f t="array" aca="1" ref="AF4" ca="1">IFERROR(_xlfn.XLOOKUP(MID(CELL("filename",$A$1),FIND("]",CELL("filename",$A$1))+1,255)&amp;"|"&amp;$C4,Fonte_OM_Objeto!$G:$G,Fonte_OM_Objeto!$K:$K),"")</f>
        <v/>
      </c>
    </row>
    <row r="5" spans="1:32" s="1" customFormat="1" ht="19.7" customHeight="1" x14ac:dyDescent="0.2">
      <c r="A5" s="9" t="s">
        <v>30</v>
      </c>
      <c r="B5" s="9" t="s">
        <v>31</v>
      </c>
      <c r="C5" s="9" t="s">
        <v>6729</v>
      </c>
      <c r="D5" s="9" t="s">
        <v>33</v>
      </c>
      <c r="E5" s="9"/>
      <c r="F5" s="9" t="s">
        <v>6726</v>
      </c>
      <c r="G5" s="9" t="s">
        <v>6725</v>
      </c>
      <c r="H5" s="9" t="s">
        <v>37</v>
      </c>
      <c r="I5" s="9" t="s">
        <v>828</v>
      </c>
      <c r="J5" s="9" t="s">
        <v>173</v>
      </c>
      <c r="K5" s="9" t="s">
        <v>40</v>
      </c>
      <c r="L5" s="9" t="s">
        <v>41</v>
      </c>
      <c r="M5" s="9" t="s">
        <v>408</v>
      </c>
      <c r="N5" s="9" t="s">
        <v>409</v>
      </c>
      <c r="O5" s="9" t="s">
        <v>5251</v>
      </c>
      <c r="P5" s="9" t="s">
        <v>45</v>
      </c>
      <c r="Q5" s="9" t="s">
        <v>411</v>
      </c>
      <c r="R5" s="9" t="s">
        <v>2353</v>
      </c>
      <c r="S5" s="9" t="s">
        <v>5211</v>
      </c>
      <c r="T5" s="9" t="s">
        <v>75</v>
      </c>
      <c r="U5" s="9" t="s">
        <v>76</v>
      </c>
      <c r="V5" s="9" t="s">
        <v>75</v>
      </c>
      <c r="W5" s="9" t="s">
        <v>51</v>
      </c>
      <c r="X5" s="9" t="s">
        <v>52</v>
      </c>
      <c r="Y5" s="9" t="s">
        <v>53</v>
      </c>
      <c r="Z5" s="9" t="s">
        <v>5207</v>
      </c>
      <c r="AA5" s="9" t="s">
        <v>55</v>
      </c>
      <c r="AB5" s="9" t="s">
        <v>5248</v>
      </c>
      <c r="AC5" s="12">
        <v>500000</v>
      </c>
      <c r="AD5" s="12"/>
      <c r="AE5" s="10" t="str" cm="1">
        <f t="array" aca="1" ref="AE5" ca="1">IFERROR(_xlfn.XLOOKUP(MID(CELL("filename",$A$1),FIND("]",CELL("filename",$A$1))+1,255)&amp;"|"&amp;$C5,Fonte_OM_Objeto!$G:$G,Fonte_OM_Objeto!$J:$J),"")</f>
        <v/>
      </c>
      <c r="AF5" s="10" t="str" cm="1">
        <f t="array" aca="1" ref="AF5" ca="1">IFERROR(_xlfn.XLOOKUP(MID(CELL("filename",$A$1),FIND("]",CELL("filename",$A$1))+1,255)&amp;"|"&amp;$C5,Fonte_OM_Objeto!$G:$G,Fonte_OM_Objeto!$K:$K),"")</f>
        <v/>
      </c>
    </row>
    <row r="6" spans="1:32" s="1" customFormat="1" ht="19.7" customHeight="1" x14ac:dyDescent="0.2">
      <c r="A6" s="9" t="s">
        <v>30</v>
      </c>
      <c r="B6" s="9" t="s">
        <v>31</v>
      </c>
      <c r="C6" s="9" t="s">
        <v>6728</v>
      </c>
      <c r="D6" s="9" t="s">
        <v>33</v>
      </c>
      <c r="E6" s="9"/>
      <c r="F6" s="9" t="s">
        <v>6726</v>
      </c>
      <c r="G6" s="9" t="s">
        <v>6725</v>
      </c>
      <c r="H6" s="9" t="s">
        <v>37</v>
      </c>
      <c r="I6" s="9" t="s">
        <v>828</v>
      </c>
      <c r="J6" s="9" t="s">
        <v>173</v>
      </c>
      <c r="K6" s="9" t="s">
        <v>40</v>
      </c>
      <c r="L6" s="9" t="s">
        <v>41</v>
      </c>
      <c r="M6" s="9" t="s">
        <v>59</v>
      </c>
      <c r="N6" s="9" t="s">
        <v>5252</v>
      </c>
      <c r="O6" s="9" t="s">
        <v>5241</v>
      </c>
      <c r="P6" s="9" t="s">
        <v>45</v>
      </c>
      <c r="Q6" s="9" t="s">
        <v>62</v>
      </c>
      <c r="R6" s="9" t="s">
        <v>45</v>
      </c>
      <c r="S6" s="9" t="s">
        <v>5240</v>
      </c>
      <c r="T6" s="9" t="s">
        <v>75</v>
      </c>
      <c r="U6" s="9" t="s">
        <v>76</v>
      </c>
      <c r="V6" s="9" t="s">
        <v>75</v>
      </c>
      <c r="W6" s="9" t="s">
        <v>51</v>
      </c>
      <c r="X6" s="9" t="s">
        <v>52</v>
      </c>
      <c r="Y6" s="9" t="s">
        <v>53</v>
      </c>
      <c r="Z6" s="9" t="s">
        <v>5207</v>
      </c>
      <c r="AA6" s="9" t="s">
        <v>55</v>
      </c>
      <c r="AB6" s="9" t="s">
        <v>5234</v>
      </c>
      <c r="AC6" s="12">
        <v>0</v>
      </c>
      <c r="AD6" s="12"/>
      <c r="AE6" s="10" t="str" cm="1">
        <f t="array" aca="1" ref="AE6" ca="1">IFERROR(_xlfn.XLOOKUP(MID(CELL("filename",$A$1),FIND("]",CELL("filename",$A$1))+1,255)&amp;"|"&amp;$C6,Fonte_OM_Objeto!$G:$G,Fonte_OM_Objeto!$J:$J),"")</f>
        <v/>
      </c>
      <c r="AF6" s="10" t="str" cm="1">
        <f t="array" aca="1" ref="AF6" ca="1">IFERROR(_xlfn.XLOOKUP(MID(CELL("filename",$A$1),FIND("]",CELL("filename",$A$1))+1,255)&amp;"|"&amp;$C6,Fonte_OM_Objeto!$G:$G,Fonte_OM_Objeto!$K:$K),"")</f>
        <v/>
      </c>
    </row>
    <row r="7" spans="1:32" s="1" customFormat="1" ht="19.7" customHeight="1" x14ac:dyDescent="0.2">
      <c r="A7" s="9" t="s">
        <v>30</v>
      </c>
      <c r="B7" s="9" t="s">
        <v>31</v>
      </c>
      <c r="C7" s="9" t="s">
        <v>6727</v>
      </c>
      <c r="D7" s="9" t="s">
        <v>33</v>
      </c>
      <c r="E7" s="9"/>
      <c r="F7" s="9" t="s">
        <v>6726</v>
      </c>
      <c r="G7" s="9" t="s">
        <v>6725</v>
      </c>
      <c r="H7" s="9" t="s">
        <v>37</v>
      </c>
      <c r="I7" s="9" t="s">
        <v>828</v>
      </c>
      <c r="J7" s="9" t="s">
        <v>173</v>
      </c>
      <c r="K7" s="9" t="s">
        <v>40</v>
      </c>
      <c r="L7" s="9" t="s">
        <v>41</v>
      </c>
      <c r="M7" s="9" t="s">
        <v>232</v>
      </c>
      <c r="N7" s="9" t="s">
        <v>233</v>
      </c>
      <c r="O7" s="9" t="s">
        <v>5755</v>
      </c>
      <c r="P7" s="9" t="s">
        <v>45</v>
      </c>
      <c r="Q7" s="9" t="s">
        <v>235</v>
      </c>
      <c r="R7" s="9" t="s">
        <v>45</v>
      </c>
      <c r="S7" s="9" t="s">
        <v>5277</v>
      </c>
      <c r="T7" s="9" t="s">
        <v>928</v>
      </c>
      <c r="U7" s="9" t="s">
        <v>828</v>
      </c>
      <c r="V7" s="9" t="s">
        <v>5360</v>
      </c>
      <c r="W7" s="9" t="s">
        <v>51</v>
      </c>
      <c r="X7" s="9" t="s">
        <v>102</v>
      </c>
      <c r="Y7" s="9" t="s">
        <v>53</v>
      </c>
      <c r="Z7" s="9" t="s">
        <v>54</v>
      </c>
      <c r="AA7" s="9" t="s">
        <v>55</v>
      </c>
      <c r="AB7" s="9" t="s">
        <v>5248</v>
      </c>
      <c r="AC7" s="12">
        <v>0</v>
      </c>
      <c r="AD7" s="12"/>
      <c r="AE7" s="10" t="str" cm="1">
        <f t="array" aca="1" ref="AE7" ca="1">IFERROR(_xlfn.XLOOKUP(MID(CELL("filename",$A$1),FIND("]",CELL("filename",$A$1))+1,255)&amp;"|"&amp;$C7,Fonte_OM_Objeto!$G:$G,Fonte_OM_Objeto!$J:$J),"")</f>
        <v/>
      </c>
      <c r="AF7" s="10" t="str" cm="1">
        <f t="array" aca="1" ref="AF7" ca="1">IFERROR(_xlfn.XLOOKUP(MID(CELL("filename",$A$1),FIND("]",CELL("filename",$A$1))+1,255)&amp;"|"&amp;$C7,Fonte_OM_Objeto!$G:$G,Fonte_OM_Objeto!$K:$K),"")</f>
        <v/>
      </c>
    </row>
    <row r="8" spans="1:32" s="1" customFormat="1" ht="19.7" customHeight="1" x14ac:dyDescent="0.2">
      <c r="A8" s="9" t="s">
        <v>30</v>
      </c>
      <c r="B8" s="9" t="s">
        <v>31</v>
      </c>
      <c r="C8" s="9" t="s">
        <v>6727</v>
      </c>
      <c r="D8" s="9" t="s">
        <v>33</v>
      </c>
      <c r="E8" s="9"/>
      <c r="F8" s="9" t="s">
        <v>6726</v>
      </c>
      <c r="G8" s="9" t="s">
        <v>6725</v>
      </c>
      <c r="H8" s="9" t="s">
        <v>37</v>
      </c>
      <c r="I8" s="9" t="s">
        <v>828</v>
      </c>
      <c r="J8" s="9" t="s">
        <v>173</v>
      </c>
      <c r="K8" s="9" t="s">
        <v>40</v>
      </c>
      <c r="L8" s="9" t="s">
        <v>41</v>
      </c>
      <c r="M8" s="9" t="s">
        <v>232</v>
      </c>
      <c r="N8" s="9" t="s">
        <v>233</v>
      </c>
      <c r="O8" s="9" t="s">
        <v>5755</v>
      </c>
      <c r="P8" s="9" t="s">
        <v>45</v>
      </c>
      <c r="Q8" s="9" t="s">
        <v>235</v>
      </c>
      <c r="R8" s="9" t="s">
        <v>45</v>
      </c>
      <c r="S8" s="9" t="s">
        <v>5277</v>
      </c>
      <c r="T8" s="9" t="s">
        <v>928</v>
      </c>
      <c r="U8" s="9" t="s">
        <v>828</v>
      </c>
      <c r="V8" s="9" t="s">
        <v>5360</v>
      </c>
      <c r="W8" s="9" t="s">
        <v>51</v>
      </c>
      <c r="X8" s="9" t="s">
        <v>52</v>
      </c>
      <c r="Y8" s="9" t="s">
        <v>2390</v>
      </c>
      <c r="Z8" s="9" t="s">
        <v>54</v>
      </c>
      <c r="AA8" s="9" t="s">
        <v>55</v>
      </c>
      <c r="AB8" s="9" t="s">
        <v>5248</v>
      </c>
      <c r="AC8" s="12">
        <v>0</v>
      </c>
      <c r="AD8" s="12"/>
      <c r="AE8" s="10" t="str" cm="1">
        <f t="array" aca="1" ref="AE8" ca="1">IFERROR(_xlfn.XLOOKUP(MID(CELL("filename",$A$1),FIND("]",CELL("filename",$A$1))+1,255)&amp;"|"&amp;$C8,Fonte_OM_Objeto!$G:$G,Fonte_OM_Objeto!$J:$J),"")</f>
        <v/>
      </c>
      <c r="AF8" s="10" t="str" cm="1">
        <f t="array" aca="1" ref="AF8" ca="1">IFERROR(_xlfn.XLOOKUP(MID(CELL("filename",$A$1),FIND("]",CELL("filename",$A$1))+1,255)&amp;"|"&amp;$C8,Fonte_OM_Objeto!$G:$G,Fonte_OM_Objeto!$K:$K),"")</f>
        <v/>
      </c>
    </row>
    <row r="9" spans="1:32" s="1" customFormat="1" ht="19.7" customHeight="1" x14ac:dyDescent="0.2">
      <c r="A9" s="9" t="s">
        <v>30</v>
      </c>
      <c r="B9" s="9" t="s">
        <v>31</v>
      </c>
      <c r="C9" s="9" t="s">
        <v>6727</v>
      </c>
      <c r="D9" s="9" t="s">
        <v>33</v>
      </c>
      <c r="E9" s="9"/>
      <c r="F9" s="9" t="s">
        <v>6726</v>
      </c>
      <c r="G9" s="9" t="s">
        <v>6725</v>
      </c>
      <c r="H9" s="9" t="s">
        <v>37</v>
      </c>
      <c r="I9" s="9" t="s">
        <v>828</v>
      </c>
      <c r="J9" s="9" t="s">
        <v>173</v>
      </c>
      <c r="K9" s="9" t="s">
        <v>40</v>
      </c>
      <c r="L9" s="9" t="s">
        <v>41</v>
      </c>
      <c r="M9" s="9" t="s">
        <v>232</v>
      </c>
      <c r="N9" s="9" t="s">
        <v>233</v>
      </c>
      <c r="O9" s="9" t="s">
        <v>5755</v>
      </c>
      <c r="P9" s="9" t="s">
        <v>45</v>
      </c>
      <c r="Q9" s="9" t="s">
        <v>235</v>
      </c>
      <c r="R9" s="9" t="s">
        <v>45</v>
      </c>
      <c r="S9" s="9" t="s">
        <v>5277</v>
      </c>
      <c r="T9" s="9" t="s">
        <v>928</v>
      </c>
      <c r="U9" s="9" t="s">
        <v>828</v>
      </c>
      <c r="V9" s="9" t="s">
        <v>5360</v>
      </c>
      <c r="W9" s="9" t="s">
        <v>51</v>
      </c>
      <c r="X9" s="9" t="s">
        <v>52</v>
      </c>
      <c r="Y9" s="9" t="s">
        <v>5282</v>
      </c>
      <c r="Z9" s="9" t="s">
        <v>54</v>
      </c>
      <c r="AA9" s="9" t="s">
        <v>55</v>
      </c>
      <c r="AB9" s="9" t="s">
        <v>5248</v>
      </c>
      <c r="AC9" s="12">
        <v>3430000</v>
      </c>
      <c r="AD9" s="12"/>
      <c r="AE9" s="10" t="str" cm="1">
        <f t="array" aca="1" ref="AE9" ca="1">IFERROR(_xlfn.XLOOKUP(MID(CELL("filename",$A$1),FIND("]",CELL("filename",$A$1))+1,255)&amp;"|"&amp;$C9,Fonte_OM_Objeto!$G:$G,Fonte_OM_Objeto!$J:$J),"")</f>
        <v/>
      </c>
      <c r="AF9" s="10" t="str" cm="1">
        <f t="array" aca="1" ref="AF9" ca="1">IFERROR(_xlfn.XLOOKUP(MID(CELL("filename",$A$1),FIND("]",CELL("filename",$A$1))+1,255)&amp;"|"&amp;$C9,Fonte_OM_Objeto!$G:$G,Fonte_OM_Objeto!$K:$K),"")</f>
        <v/>
      </c>
    </row>
    <row r="10" spans="1:32" s="1" customFormat="1" ht="19.7" customHeight="1" x14ac:dyDescent="0.2">
      <c r="A10" s="9" t="s">
        <v>30</v>
      </c>
      <c r="B10" s="9" t="s">
        <v>31</v>
      </c>
      <c r="C10" s="9" t="s">
        <v>6727</v>
      </c>
      <c r="D10" s="9" t="s">
        <v>33</v>
      </c>
      <c r="E10" s="9"/>
      <c r="F10" s="9" t="s">
        <v>6726</v>
      </c>
      <c r="G10" s="9" t="s">
        <v>6725</v>
      </c>
      <c r="H10" s="9" t="s">
        <v>37</v>
      </c>
      <c r="I10" s="9" t="s">
        <v>828</v>
      </c>
      <c r="J10" s="9" t="s">
        <v>173</v>
      </c>
      <c r="K10" s="9" t="s">
        <v>40</v>
      </c>
      <c r="L10" s="9" t="s">
        <v>41</v>
      </c>
      <c r="M10" s="9" t="s">
        <v>232</v>
      </c>
      <c r="N10" s="9" t="s">
        <v>233</v>
      </c>
      <c r="O10" s="9" t="s">
        <v>5755</v>
      </c>
      <c r="P10" s="9" t="s">
        <v>45</v>
      </c>
      <c r="Q10" s="9" t="s">
        <v>235</v>
      </c>
      <c r="R10" s="9" t="s">
        <v>45</v>
      </c>
      <c r="S10" s="9" t="s">
        <v>5277</v>
      </c>
      <c r="T10" s="9" t="s">
        <v>928</v>
      </c>
      <c r="U10" s="9" t="s">
        <v>828</v>
      </c>
      <c r="V10" s="9" t="s">
        <v>5360</v>
      </c>
      <c r="W10" s="9" t="s">
        <v>51</v>
      </c>
      <c r="X10" s="9" t="s">
        <v>52</v>
      </c>
      <c r="Y10" s="9" t="s">
        <v>53</v>
      </c>
      <c r="Z10" s="9" t="s">
        <v>54</v>
      </c>
      <c r="AA10" s="9" t="s">
        <v>55</v>
      </c>
      <c r="AB10" s="9" t="s">
        <v>5248</v>
      </c>
      <c r="AC10" s="12">
        <v>70000</v>
      </c>
      <c r="AD10" s="12"/>
      <c r="AE10" s="10" t="str" cm="1">
        <f t="array" aca="1" ref="AE10" ca="1">IFERROR(_xlfn.XLOOKUP(MID(CELL("filename",$A$1),FIND("]",CELL("filename",$A$1))+1,255)&amp;"|"&amp;$C10,Fonte_OM_Objeto!$G:$G,Fonte_OM_Objeto!$J:$J),"")</f>
        <v/>
      </c>
      <c r="AF10" s="10" t="str" cm="1">
        <f t="array" aca="1" ref="AF10" ca="1">IFERROR(_xlfn.XLOOKUP(MID(CELL("filename",$A$1),FIND("]",CELL("filename",$A$1))+1,255)&amp;"|"&amp;$C10,Fonte_OM_Objeto!$G:$G,Fonte_OM_Objeto!$K:$K),"")</f>
        <v/>
      </c>
    </row>
    <row r="11" spans="1:32" s="1" customFormat="1" ht="19.7" customHeight="1" x14ac:dyDescent="0.2">
      <c r="A11" s="9" t="s">
        <v>30</v>
      </c>
      <c r="B11" s="9" t="s">
        <v>31</v>
      </c>
      <c r="C11" s="9" t="s">
        <v>6727</v>
      </c>
      <c r="D11" s="9" t="s">
        <v>33</v>
      </c>
      <c r="E11" s="9"/>
      <c r="F11" s="9" t="s">
        <v>6726</v>
      </c>
      <c r="G11" s="9" t="s">
        <v>6725</v>
      </c>
      <c r="H11" s="9" t="s">
        <v>37</v>
      </c>
      <c r="I11" s="9" t="s">
        <v>828</v>
      </c>
      <c r="J11" s="9" t="s">
        <v>173</v>
      </c>
      <c r="K11" s="9" t="s">
        <v>40</v>
      </c>
      <c r="L11" s="9" t="s">
        <v>41</v>
      </c>
      <c r="M11" s="9" t="s">
        <v>408</v>
      </c>
      <c r="N11" s="9" t="s">
        <v>409</v>
      </c>
      <c r="O11" s="9" t="s">
        <v>5251</v>
      </c>
      <c r="P11" s="9" t="s">
        <v>45</v>
      </c>
      <c r="Q11" s="9" t="s">
        <v>411</v>
      </c>
      <c r="R11" s="9" t="s">
        <v>2353</v>
      </c>
      <c r="S11" s="9" t="s">
        <v>5211</v>
      </c>
      <c r="T11" s="9" t="s">
        <v>75</v>
      </c>
      <c r="U11" s="9" t="s">
        <v>76</v>
      </c>
      <c r="V11" s="9" t="s">
        <v>75</v>
      </c>
      <c r="W11" s="9" t="s">
        <v>51</v>
      </c>
      <c r="X11" s="9" t="s">
        <v>102</v>
      </c>
      <c r="Y11" s="9" t="s">
        <v>53</v>
      </c>
      <c r="Z11" s="9" t="s">
        <v>5207</v>
      </c>
      <c r="AA11" s="9" t="s">
        <v>55</v>
      </c>
      <c r="AB11" s="9" t="s">
        <v>5234</v>
      </c>
      <c r="AC11" s="12">
        <v>0</v>
      </c>
      <c r="AD11" s="12"/>
      <c r="AE11" s="10" t="str" cm="1">
        <f t="array" aca="1" ref="AE11" ca="1">IFERROR(_xlfn.XLOOKUP(MID(CELL("filename",$A$1),FIND("]",CELL("filename",$A$1))+1,255)&amp;"|"&amp;$C11,Fonte_OM_Objeto!$G:$G,Fonte_OM_Objeto!$J:$J),"")</f>
        <v/>
      </c>
      <c r="AF11" s="10" t="str" cm="1">
        <f t="array" aca="1" ref="AF11" ca="1">IFERROR(_xlfn.XLOOKUP(MID(CELL("filename",$A$1),FIND("]",CELL("filename",$A$1))+1,255)&amp;"|"&amp;$C11,Fonte_OM_Objeto!$G:$G,Fonte_OM_Objeto!$K:$K),"")</f>
        <v/>
      </c>
    </row>
    <row r="12" spans="1:32" s="1" customFormat="1" ht="19.7" customHeight="1" x14ac:dyDescent="0.2">
      <c r="A12" s="9" t="s">
        <v>30</v>
      </c>
      <c r="B12" s="9" t="s">
        <v>31</v>
      </c>
      <c r="C12" s="9" t="s">
        <v>7030</v>
      </c>
      <c r="D12" s="9" t="s">
        <v>33</v>
      </c>
      <c r="E12" s="9"/>
      <c r="F12" s="9" t="s">
        <v>6721</v>
      </c>
      <c r="G12" s="9" t="s">
        <v>6720</v>
      </c>
      <c r="H12" s="9" t="s">
        <v>37</v>
      </c>
      <c r="I12" s="9" t="s">
        <v>266</v>
      </c>
      <c r="J12" s="9" t="s">
        <v>225</v>
      </c>
      <c r="K12" s="9" t="s">
        <v>40</v>
      </c>
      <c r="L12" s="9" t="s">
        <v>41</v>
      </c>
      <c r="M12" s="9" t="s">
        <v>70</v>
      </c>
      <c r="N12" s="9" t="s">
        <v>71</v>
      </c>
      <c r="O12" s="9" t="s">
        <v>5245</v>
      </c>
      <c r="P12" s="9" t="s">
        <v>45</v>
      </c>
      <c r="Q12" s="9" t="s">
        <v>73</v>
      </c>
      <c r="R12" s="9" t="s">
        <v>45</v>
      </c>
      <c r="S12" s="9" t="s">
        <v>5244</v>
      </c>
      <c r="T12" s="9" t="s">
        <v>75</v>
      </c>
      <c r="U12" s="9" t="s">
        <v>76</v>
      </c>
      <c r="V12" s="9" t="s">
        <v>75</v>
      </c>
      <c r="W12" s="9" t="s">
        <v>51</v>
      </c>
      <c r="X12" s="9" t="s">
        <v>52</v>
      </c>
      <c r="Y12" s="9" t="s">
        <v>53</v>
      </c>
      <c r="Z12" s="9" t="s">
        <v>5207</v>
      </c>
      <c r="AA12" s="9" t="s">
        <v>55</v>
      </c>
      <c r="AB12" s="9" t="s">
        <v>5234</v>
      </c>
      <c r="AC12" s="12">
        <v>0</v>
      </c>
      <c r="AD12" s="12"/>
      <c r="AE12" s="10" t="str" cm="1">
        <f t="array" aca="1" ref="AE12" ca="1">IFERROR(_xlfn.XLOOKUP(MID(CELL("filename",$A$1),FIND("]",CELL("filename",$A$1))+1,255)&amp;"|"&amp;$C12,Fonte_OM_Objeto!$G:$G,Fonte_OM_Objeto!$J:$J),"")</f>
        <v/>
      </c>
      <c r="AF12" s="10" t="str" cm="1">
        <f t="array" aca="1" ref="AF12" ca="1">IFERROR(_xlfn.XLOOKUP(MID(CELL("filename",$A$1),FIND("]",CELL("filename",$A$1))+1,255)&amp;"|"&amp;$C12,Fonte_OM_Objeto!$G:$G,Fonte_OM_Objeto!$K:$K),"")</f>
        <v/>
      </c>
    </row>
    <row r="13" spans="1:32" s="1" customFormat="1" ht="19.7" customHeight="1" x14ac:dyDescent="0.2">
      <c r="A13" s="9" t="s">
        <v>30</v>
      </c>
      <c r="B13" s="9" t="s">
        <v>31</v>
      </c>
      <c r="C13" s="9" t="s">
        <v>7029</v>
      </c>
      <c r="D13" s="9" t="s">
        <v>33</v>
      </c>
      <c r="E13" s="9"/>
      <c r="F13" s="9" t="s">
        <v>6721</v>
      </c>
      <c r="G13" s="9" t="s">
        <v>6720</v>
      </c>
      <c r="H13" s="9" t="s">
        <v>37</v>
      </c>
      <c r="I13" s="9" t="s">
        <v>266</v>
      </c>
      <c r="J13" s="9" t="s">
        <v>225</v>
      </c>
      <c r="K13" s="9" t="s">
        <v>40</v>
      </c>
      <c r="L13" s="9" t="s">
        <v>41</v>
      </c>
      <c r="M13" s="9" t="s">
        <v>59</v>
      </c>
      <c r="N13" s="9" t="s">
        <v>5252</v>
      </c>
      <c r="O13" s="9" t="s">
        <v>5256</v>
      </c>
      <c r="P13" s="9" t="s">
        <v>45</v>
      </c>
      <c r="Q13" s="9" t="s">
        <v>62</v>
      </c>
      <c r="R13" s="9" t="s">
        <v>45</v>
      </c>
      <c r="S13" s="9" t="s">
        <v>5218</v>
      </c>
      <c r="T13" s="9" t="s">
        <v>75</v>
      </c>
      <c r="U13" s="9" t="s">
        <v>76</v>
      </c>
      <c r="V13" s="9" t="s">
        <v>75</v>
      </c>
      <c r="W13" s="9" t="s">
        <v>51</v>
      </c>
      <c r="X13" s="9" t="s">
        <v>102</v>
      </c>
      <c r="Y13" s="9" t="s">
        <v>53</v>
      </c>
      <c r="Z13" s="9" t="s">
        <v>5207</v>
      </c>
      <c r="AA13" s="9" t="s">
        <v>55</v>
      </c>
      <c r="AB13" s="9" t="s">
        <v>5248</v>
      </c>
      <c r="AC13" s="12">
        <v>250000</v>
      </c>
      <c r="AD13" s="12"/>
      <c r="AE13" s="10" t="str" cm="1">
        <f t="array" aca="1" ref="AE13" ca="1">IFERROR(_xlfn.XLOOKUP(MID(CELL("filename",$A$1),FIND("]",CELL("filename",$A$1))+1,255)&amp;"|"&amp;$C13,Fonte_OM_Objeto!$G:$G,Fonte_OM_Objeto!$J:$J),"")</f>
        <v/>
      </c>
      <c r="AF13" s="10" t="str" cm="1">
        <f t="array" aca="1" ref="AF13" ca="1">IFERROR(_xlfn.XLOOKUP(MID(CELL("filename",$A$1),FIND("]",CELL("filename",$A$1))+1,255)&amp;"|"&amp;$C13,Fonte_OM_Objeto!$G:$G,Fonte_OM_Objeto!$K:$K),"")</f>
        <v/>
      </c>
    </row>
    <row r="14" spans="1:32" s="1" customFormat="1" ht="19.7" customHeight="1" x14ac:dyDescent="0.2">
      <c r="A14" s="9" t="s">
        <v>30</v>
      </c>
      <c r="B14" s="9" t="s">
        <v>31</v>
      </c>
      <c r="C14" s="9" t="s">
        <v>6724</v>
      </c>
      <c r="D14" s="9" t="s">
        <v>33</v>
      </c>
      <c r="E14" s="9"/>
      <c r="F14" s="9" t="s">
        <v>6721</v>
      </c>
      <c r="G14" s="9" t="s">
        <v>6720</v>
      </c>
      <c r="H14" s="9" t="s">
        <v>37</v>
      </c>
      <c r="I14" s="9" t="s">
        <v>266</v>
      </c>
      <c r="J14" s="9" t="s">
        <v>225</v>
      </c>
      <c r="K14" s="9" t="s">
        <v>40</v>
      </c>
      <c r="L14" s="9" t="s">
        <v>41</v>
      </c>
      <c r="M14" s="9" t="s">
        <v>232</v>
      </c>
      <c r="N14" s="9" t="s">
        <v>233</v>
      </c>
      <c r="O14" s="9" t="s">
        <v>5729</v>
      </c>
      <c r="P14" s="9" t="s">
        <v>45</v>
      </c>
      <c r="Q14" s="9" t="s">
        <v>235</v>
      </c>
      <c r="R14" s="9" t="s">
        <v>45</v>
      </c>
      <c r="S14" s="9" t="s">
        <v>5277</v>
      </c>
      <c r="T14" s="9" t="s">
        <v>268</v>
      </c>
      <c r="U14" s="9" t="s">
        <v>266</v>
      </c>
      <c r="V14" s="9" t="s">
        <v>5335</v>
      </c>
      <c r="W14" s="9" t="s">
        <v>51</v>
      </c>
      <c r="X14" s="9" t="s">
        <v>52</v>
      </c>
      <c r="Y14" s="9" t="s">
        <v>5282</v>
      </c>
      <c r="Z14" s="9" t="s">
        <v>5207</v>
      </c>
      <c r="AA14" s="9" t="s">
        <v>55</v>
      </c>
      <c r="AB14" s="9" t="s">
        <v>5248</v>
      </c>
      <c r="AC14" s="12">
        <v>0</v>
      </c>
      <c r="AD14" s="12"/>
      <c r="AE14" s="10" t="str" cm="1">
        <f t="array" aca="1" ref="AE14" ca="1">IFERROR(_xlfn.XLOOKUP(MID(CELL("filename",$A$1),FIND("]",CELL("filename",$A$1))+1,255)&amp;"|"&amp;$C14,Fonte_OM_Objeto!$G:$G,Fonte_OM_Objeto!$J:$J),"")</f>
        <v/>
      </c>
      <c r="AF14" s="10" t="str" cm="1">
        <f t="array" aca="1" ref="AF14" ca="1">IFERROR(_xlfn.XLOOKUP(MID(CELL("filename",$A$1),FIND("]",CELL("filename",$A$1))+1,255)&amp;"|"&amp;$C14,Fonte_OM_Objeto!$G:$G,Fonte_OM_Objeto!$K:$K),"")</f>
        <v/>
      </c>
    </row>
    <row r="15" spans="1:32" s="1" customFormat="1" ht="19.7" customHeight="1" x14ac:dyDescent="0.2">
      <c r="A15" s="9" t="s">
        <v>30</v>
      </c>
      <c r="B15" s="9" t="s">
        <v>31</v>
      </c>
      <c r="C15" s="9" t="s">
        <v>6724</v>
      </c>
      <c r="D15" s="9" t="s">
        <v>33</v>
      </c>
      <c r="E15" s="9"/>
      <c r="F15" s="9" t="s">
        <v>6721</v>
      </c>
      <c r="G15" s="9" t="s">
        <v>6720</v>
      </c>
      <c r="H15" s="9" t="s">
        <v>37</v>
      </c>
      <c r="I15" s="9" t="s">
        <v>266</v>
      </c>
      <c r="J15" s="9" t="s">
        <v>225</v>
      </c>
      <c r="K15" s="9" t="s">
        <v>40</v>
      </c>
      <c r="L15" s="9" t="s">
        <v>41</v>
      </c>
      <c r="M15" s="9" t="s">
        <v>232</v>
      </c>
      <c r="N15" s="9" t="s">
        <v>233</v>
      </c>
      <c r="O15" s="9" t="s">
        <v>5729</v>
      </c>
      <c r="P15" s="9" t="s">
        <v>45</v>
      </c>
      <c r="Q15" s="9" t="s">
        <v>235</v>
      </c>
      <c r="R15" s="9" t="s">
        <v>45</v>
      </c>
      <c r="S15" s="9" t="s">
        <v>5277</v>
      </c>
      <c r="T15" s="9" t="s">
        <v>268</v>
      </c>
      <c r="U15" s="9" t="s">
        <v>266</v>
      </c>
      <c r="V15" s="9" t="s">
        <v>5335</v>
      </c>
      <c r="W15" s="9" t="s">
        <v>51</v>
      </c>
      <c r="X15" s="9" t="s">
        <v>52</v>
      </c>
      <c r="Y15" s="9" t="s">
        <v>5275</v>
      </c>
      <c r="Z15" s="9" t="s">
        <v>5207</v>
      </c>
      <c r="AA15" s="9" t="s">
        <v>55</v>
      </c>
      <c r="AB15" s="9" t="s">
        <v>5248</v>
      </c>
      <c r="AC15" s="12">
        <v>0</v>
      </c>
      <c r="AD15" s="12"/>
      <c r="AE15" s="10" t="str" cm="1">
        <f t="array" aca="1" ref="AE15" ca="1">IFERROR(_xlfn.XLOOKUP(MID(CELL("filename",$A$1),FIND("]",CELL("filename",$A$1))+1,255)&amp;"|"&amp;$C15,Fonte_OM_Objeto!$G:$G,Fonte_OM_Objeto!$J:$J),"")</f>
        <v/>
      </c>
      <c r="AF15" s="10" t="str" cm="1">
        <f t="array" aca="1" ref="AF15" ca="1">IFERROR(_xlfn.XLOOKUP(MID(CELL("filename",$A$1),FIND("]",CELL("filename",$A$1))+1,255)&amp;"|"&amp;$C15,Fonte_OM_Objeto!$G:$G,Fonte_OM_Objeto!$K:$K),"")</f>
        <v/>
      </c>
    </row>
    <row r="16" spans="1:32" s="1" customFormat="1" ht="19.7" customHeight="1" x14ac:dyDescent="0.2">
      <c r="A16" s="9" t="s">
        <v>30</v>
      </c>
      <c r="B16" s="9" t="s">
        <v>31</v>
      </c>
      <c r="C16" s="9" t="s">
        <v>6723</v>
      </c>
      <c r="D16" s="9" t="s">
        <v>33</v>
      </c>
      <c r="E16" s="9"/>
      <c r="F16" s="9" t="s">
        <v>6721</v>
      </c>
      <c r="G16" s="9" t="s">
        <v>6720</v>
      </c>
      <c r="H16" s="9" t="s">
        <v>37</v>
      </c>
      <c r="I16" s="9" t="s">
        <v>266</v>
      </c>
      <c r="J16" s="9" t="s">
        <v>225</v>
      </c>
      <c r="K16" s="9" t="s">
        <v>40</v>
      </c>
      <c r="L16" s="9" t="s">
        <v>41</v>
      </c>
      <c r="M16" s="9" t="s">
        <v>232</v>
      </c>
      <c r="N16" s="9" t="s">
        <v>233</v>
      </c>
      <c r="O16" s="9" t="s">
        <v>5729</v>
      </c>
      <c r="P16" s="9" t="s">
        <v>45</v>
      </c>
      <c r="Q16" s="9" t="s">
        <v>235</v>
      </c>
      <c r="R16" s="9" t="s">
        <v>45</v>
      </c>
      <c r="S16" s="9" t="s">
        <v>5277</v>
      </c>
      <c r="T16" s="9" t="s">
        <v>268</v>
      </c>
      <c r="U16" s="9" t="s">
        <v>266</v>
      </c>
      <c r="V16" s="9" t="s">
        <v>5335</v>
      </c>
      <c r="W16" s="9" t="s">
        <v>51</v>
      </c>
      <c r="X16" s="9" t="s">
        <v>102</v>
      </c>
      <c r="Y16" s="9" t="s">
        <v>53</v>
      </c>
      <c r="Z16" s="9" t="s">
        <v>54</v>
      </c>
      <c r="AA16" s="9" t="s">
        <v>55</v>
      </c>
      <c r="AB16" s="9" t="s">
        <v>5248</v>
      </c>
      <c r="AC16" s="12">
        <v>0</v>
      </c>
      <c r="AD16" s="12"/>
      <c r="AE16" s="10" t="str" cm="1">
        <f t="array" aca="1" ref="AE16" ca="1">IFERROR(_xlfn.XLOOKUP(MID(CELL("filename",$A$1),FIND("]",CELL("filename",$A$1))+1,255)&amp;"|"&amp;$C16,Fonte_OM_Objeto!$G:$G,Fonte_OM_Objeto!$J:$J),"")</f>
        <v/>
      </c>
      <c r="AF16" s="10" t="str" cm="1">
        <f t="array" aca="1" ref="AF16" ca="1">IFERROR(_xlfn.XLOOKUP(MID(CELL("filename",$A$1),FIND("]",CELL("filename",$A$1))+1,255)&amp;"|"&amp;$C16,Fonte_OM_Objeto!$G:$G,Fonte_OM_Objeto!$K:$K),"")</f>
        <v/>
      </c>
    </row>
    <row r="17" spans="1:32" s="1" customFormat="1" ht="19.7" customHeight="1" x14ac:dyDescent="0.2">
      <c r="A17" s="9" t="s">
        <v>30</v>
      </c>
      <c r="B17" s="9" t="s">
        <v>31</v>
      </c>
      <c r="C17" s="9" t="s">
        <v>6723</v>
      </c>
      <c r="D17" s="9" t="s">
        <v>33</v>
      </c>
      <c r="E17" s="9"/>
      <c r="F17" s="9" t="s">
        <v>6721</v>
      </c>
      <c r="G17" s="9" t="s">
        <v>6720</v>
      </c>
      <c r="H17" s="9" t="s">
        <v>37</v>
      </c>
      <c r="I17" s="9" t="s">
        <v>266</v>
      </c>
      <c r="J17" s="9" t="s">
        <v>225</v>
      </c>
      <c r="K17" s="9" t="s">
        <v>40</v>
      </c>
      <c r="L17" s="9" t="s">
        <v>41</v>
      </c>
      <c r="M17" s="9" t="s">
        <v>232</v>
      </c>
      <c r="N17" s="9" t="s">
        <v>233</v>
      </c>
      <c r="O17" s="9" t="s">
        <v>5729</v>
      </c>
      <c r="P17" s="9" t="s">
        <v>45</v>
      </c>
      <c r="Q17" s="9" t="s">
        <v>235</v>
      </c>
      <c r="R17" s="9" t="s">
        <v>45</v>
      </c>
      <c r="S17" s="9" t="s">
        <v>5277</v>
      </c>
      <c r="T17" s="9" t="s">
        <v>268</v>
      </c>
      <c r="U17" s="9" t="s">
        <v>266</v>
      </c>
      <c r="V17" s="9" t="s">
        <v>5335</v>
      </c>
      <c r="W17" s="9" t="s">
        <v>51</v>
      </c>
      <c r="X17" s="9" t="s">
        <v>52</v>
      </c>
      <c r="Y17" s="9" t="s">
        <v>5275</v>
      </c>
      <c r="Z17" s="9" t="s">
        <v>54</v>
      </c>
      <c r="AA17" s="9" t="s">
        <v>55</v>
      </c>
      <c r="AB17" s="9" t="s">
        <v>5248</v>
      </c>
      <c r="AC17" s="12">
        <v>2607181</v>
      </c>
      <c r="AD17" s="12"/>
      <c r="AE17" s="10" t="str" cm="1">
        <f t="array" aca="1" ref="AE17" ca="1">IFERROR(_xlfn.XLOOKUP(MID(CELL("filename",$A$1),FIND("]",CELL("filename",$A$1))+1,255)&amp;"|"&amp;$C17,Fonte_OM_Objeto!$G:$G,Fonte_OM_Objeto!$J:$J),"")</f>
        <v/>
      </c>
      <c r="AF17" s="10" t="str" cm="1">
        <f t="array" aca="1" ref="AF17" ca="1">IFERROR(_xlfn.XLOOKUP(MID(CELL("filename",$A$1),FIND("]",CELL("filename",$A$1))+1,255)&amp;"|"&amp;$C17,Fonte_OM_Objeto!$G:$G,Fonte_OM_Objeto!$K:$K),"")</f>
        <v/>
      </c>
    </row>
    <row r="18" spans="1:32" s="1" customFormat="1" ht="19.7" customHeight="1" x14ac:dyDescent="0.2">
      <c r="A18" s="9" t="s">
        <v>30</v>
      </c>
      <c r="B18" s="9" t="s">
        <v>31</v>
      </c>
      <c r="C18" s="9" t="s">
        <v>6723</v>
      </c>
      <c r="D18" s="9" t="s">
        <v>33</v>
      </c>
      <c r="E18" s="9"/>
      <c r="F18" s="9" t="s">
        <v>6721</v>
      </c>
      <c r="G18" s="9" t="s">
        <v>6720</v>
      </c>
      <c r="H18" s="9" t="s">
        <v>37</v>
      </c>
      <c r="I18" s="9" t="s">
        <v>266</v>
      </c>
      <c r="J18" s="9" t="s">
        <v>225</v>
      </c>
      <c r="K18" s="9" t="s">
        <v>40</v>
      </c>
      <c r="L18" s="9" t="s">
        <v>41</v>
      </c>
      <c r="M18" s="9" t="s">
        <v>232</v>
      </c>
      <c r="N18" s="9" t="s">
        <v>233</v>
      </c>
      <c r="O18" s="9" t="s">
        <v>5729</v>
      </c>
      <c r="P18" s="9" t="s">
        <v>45</v>
      </c>
      <c r="Q18" s="9" t="s">
        <v>235</v>
      </c>
      <c r="R18" s="9" t="s">
        <v>45</v>
      </c>
      <c r="S18" s="9" t="s">
        <v>5277</v>
      </c>
      <c r="T18" s="9" t="s">
        <v>268</v>
      </c>
      <c r="U18" s="9" t="s">
        <v>266</v>
      </c>
      <c r="V18" s="9" t="s">
        <v>5335</v>
      </c>
      <c r="W18" s="9" t="s">
        <v>51</v>
      </c>
      <c r="X18" s="9" t="s">
        <v>52</v>
      </c>
      <c r="Y18" s="9" t="s">
        <v>53</v>
      </c>
      <c r="Z18" s="9" t="s">
        <v>54</v>
      </c>
      <c r="AA18" s="9" t="s">
        <v>55</v>
      </c>
      <c r="AB18" s="9" t="s">
        <v>5248</v>
      </c>
      <c r="AC18" s="12">
        <v>53206</v>
      </c>
      <c r="AD18" s="12"/>
      <c r="AE18" s="10" t="str" cm="1">
        <f t="array" aca="1" ref="AE18" ca="1">IFERROR(_xlfn.XLOOKUP(MID(CELL("filename",$A$1),FIND("]",CELL("filename",$A$1))+1,255)&amp;"|"&amp;$C18,Fonte_OM_Objeto!$G:$G,Fonte_OM_Objeto!$J:$J),"")</f>
        <v/>
      </c>
      <c r="AF18" s="10" t="str" cm="1">
        <f t="array" aca="1" ref="AF18" ca="1">IFERROR(_xlfn.XLOOKUP(MID(CELL("filename",$A$1),FIND("]",CELL("filename",$A$1))+1,255)&amp;"|"&amp;$C18,Fonte_OM_Objeto!$G:$G,Fonte_OM_Objeto!$K:$K),"")</f>
        <v/>
      </c>
    </row>
    <row r="19" spans="1:32" s="1" customFormat="1" ht="19.7" customHeight="1" x14ac:dyDescent="0.2">
      <c r="A19" s="9" t="s">
        <v>30</v>
      </c>
      <c r="B19" s="9" t="s">
        <v>31</v>
      </c>
      <c r="C19" s="9" t="s">
        <v>6723</v>
      </c>
      <c r="D19" s="9" t="s">
        <v>33</v>
      </c>
      <c r="E19" s="9"/>
      <c r="F19" s="9" t="s">
        <v>6721</v>
      </c>
      <c r="G19" s="9" t="s">
        <v>6720</v>
      </c>
      <c r="H19" s="9" t="s">
        <v>37</v>
      </c>
      <c r="I19" s="9" t="s">
        <v>266</v>
      </c>
      <c r="J19" s="9" t="s">
        <v>225</v>
      </c>
      <c r="K19" s="9" t="s">
        <v>40</v>
      </c>
      <c r="L19" s="9" t="s">
        <v>41</v>
      </c>
      <c r="M19" s="9" t="s">
        <v>232</v>
      </c>
      <c r="N19" s="9" t="s">
        <v>233</v>
      </c>
      <c r="O19" s="9" t="s">
        <v>5729</v>
      </c>
      <c r="P19" s="9" t="s">
        <v>45</v>
      </c>
      <c r="Q19" s="9" t="s">
        <v>235</v>
      </c>
      <c r="R19" s="9" t="s">
        <v>45</v>
      </c>
      <c r="S19" s="9" t="s">
        <v>5277</v>
      </c>
      <c r="T19" s="9" t="s">
        <v>268</v>
      </c>
      <c r="U19" s="9" t="s">
        <v>266</v>
      </c>
      <c r="V19" s="9" t="s">
        <v>5335</v>
      </c>
      <c r="W19" s="9" t="s">
        <v>51</v>
      </c>
      <c r="X19" s="9" t="s">
        <v>52</v>
      </c>
      <c r="Y19" s="9" t="s">
        <v>207</v>
      </c>
      <c r="Z19" s="9" t="s">
        <v>54</v>
      </c>
      <c r="AA19" s="9" t="s">
        <v>55</v>
      </c>
      <c r="AB19" s="9" t="s">
        <v>5248</v>
      </c>
      <c r="AC19" s="12">
        <v>0</v>
      </c>
      <c r="AD19" s="12"/>
      <c r="AE19" s="10" t="str" cm="1">
        <f t="array" aca="1" ref="AE19" ca="1">IFERROR(_xlfn.XLOOKUP(MID(CELL("filename",$A$1),FIND("]",CELL("filename",$A$1))+1,255)&amp;"|"&amp;$C19,Fonte_OM_Objeto!$G:$G,Fonte_OM_Objeto!$J:$J),"")</f>
        <v/>
      </c>
      <c r="AF19" s="10" t="str" cm="1">
        <f t="array" aca="1" ref="AF19" ca="1">IFERROR(_xlfn.XLOOKUP(MID(CELL("filename",$A$1),FIND("]",CELL("filename",$A$1))+1,255)&amp;"|"&amp;$C19,Fonte_OM_Objeto!$G:$G,Fonte_OM_Objeto!$K:$K),"")</f>
        <v/>
      </c>
    </row>
    <row r="20" spans="1:32" s="1" customFormat="1" ht="19.7" customHeight="1" x14ac:dyDescent="0.2">
      <c r="A20" s="9" t="s">
        <v>30</v>
      </c>
      <c r="B20" s="9" t="s">
        <v>31</v>
      </c>
      <c r="C20" s="9" t="s">
        <v>6723</v>
      </c>
      <c r="D20" s="9" t="s">
        <v>33</v>
      </c>
      <c r="E20" s="9"/>
      <c r="F20" s="9" t="s">
        <v>6721</v>
      </c>
      <c r="G20" s="9" t="s">
        <v>6720</v>
      </c>
      <c r="H20" s="9" t="s">
        <v>37</v>
      </c>
      <c r="I20" s="9" t="s">
        <v>266</v>
      </c>
      <c r="J20" s="9" t="s">
        <v>225</v>
      </c>
      <c r="K20" s="9" t="s">
        <v>40</v>
      </c>
      <c r="L20" s="9" t="s">
        <v>41</v>
      </c>
      <c r="M20" s="9" t="s">
        <v>232</v>
      </c>
      <c r="N20" s="9" t="s">
        <v>233</v>
      </c>
      <c r="O20" s="9" t="s">
        <v>7028</v>
      </c>
      <c r="P20" s="9" t="s">
        <v>45</v>
      </c>
      <c r="Q20" s="9" t="s">
        <v>235</v>
      </c>
      <c r="R20" s="9" t="s">
        <v>45</v>
      </c>
      <c r="S20" s="9" t="s">
        <v>5277</v>
      </c>
      <c r="T20" s="9" t="s">
        <v>7027</v>
      </c>
      <c r="U20" s="9" t="s">
        <v>266</v>
      </c>
      <c r="V20" s="9" t="s">
        <v>5615</v>
      </c>
      <c r="W20" s="9" t="s">
        <v>51</v>
      </c>
      <c r="X20" s="9" t="s">
        <v>52</v>
      </c>
      <c r="Y20" s="9" t="s">
        <v>5275</v>
      </c>
      <c r="Z20" s="9" t="s">
        <v>5207</v>
      </c>
      <c r="AA20" s="9" t="s">
        <v>55</v>
      </c>
      <c r="AB20" s="9" t="s">
        <v>5234</v>
      </c>
      <c r="AC20" s="12">
        <v>0</v>
      </c>
      <c r="AD20" s="12"/>
      <c r="AE20" s="10" t="str" cm="1">
        <f t="array" aca="1" ref="AE20" ca="1">IFERROR(_xlfn.XLOOKUP(MID(CELL("filename",$A$1),FIND("]",CELL("filename",$A$1))+1,255)&amp;"|"&amp;$C20,Fonte_OM_Objeto!$G:$G,Fonte_OM_Objeto!$J:$J),"")</f>
        <v/>
      </c>
      <c r="AF20" s="10" t="str" cm="1">
        <f t="array" aca="1" ref="AF20" ca="1">IFERROR(_xlfn.XLOOKUP(MID(CELL("filename",$A$1),FIND("]",CELL("filename",$A$1))+1,255)&amp;"|"&amp;$C20,Fonte_OM_Objeto!$G:$G,Fonte_OM_Objeto!$K:$K),"")</f>
        <v/>
      </c>
    </row>
    <row r="21" spans="1:32" s="1" customFormat="1" ht="19.7" customHeight="1" x14ac:dyDescent="0.2">
      <c r="A21" s="9" t="s">
        <v>30</v>
      </c>
      <c r="B21" s="9" t="s">
        <v>31</v>
      </c>
      <c r="C21" s="9" t="s">
        <v>6722</v>
      </c>
      <c r="D21" s="9" t="s">
        <v>33</v>
      </c>
      <c r="E21" s="9"/>
      <c r="F21" s="9" t="s">
        <v>6721</v>
      </c>
      <c r="G21" s="9" t="s">
        <v>6720</v>
      </c>
      <c r="H21" s="9" t="s">
        <v>37</v>
      </c>
      <c r="I21" s="9" t="s">
        <v>266</v>
      </c>
      <c r="J21" s="9" t="s">
        <v>225</v>
      </c>
      <c r="K21" s="9" t="s">
        <v>40</v>
      </c>
      <c r="L21" s="9" t="s">
        <v>41</v>
      </c>
      <c r="M21" s="9" t="s">
        <v>232</v>
      </c>
      <c r="N21" s="9" t="s">
        <v>233</v>
      </c>
      <c r="O21" s="9" t="s">
        <v>5729</v>
      </c>
      <c r="P21" s="9" t="s">
        <v>45</v>
      </c>
      <c r="Q21" s="9" t="s">
        <v>235</v>
      </c>
      <c r="R21" s="9" t="s">
        <v>45</v>
      </c>
      <c r="S21" s="9" t="s">
        <v>5277</v>
      </c>
      <c r="T21" s="9" t="s">
        <v>268</v>
      </c>
      <c r="U21" s="9" t="s">
        <v>266</v>
      </c>
      <c r="V21" s="9" t="s">
        <v>5335</v>
      </c>
      <c r="W21" s="9" t="s">
        <v>51</v>
      </c>
      <c r="X21" s="9" t="s">
        <v>52</v>
      </c>
      <c r="Y21" s="9" t="s">
        <v>5275</v>
      </c>
      <c r="Z21" s="9" t="s">
        <v>54</v>
      </c>
      <c r="AA21" s="9" t="s">
        <v>55</v>
      </c>
      <c r="AB21" s="9" t="s">
        <v>5234</v>
      </c>
      <c r="AC21" s="12">
        <v>0</v>
      </c>
      <c r="AD21" s="12"/>
      <c r="AE21" s="10" t="str" cm="1">
        <f t="array" aca="1" ref="AE21" ca="1">IFERROR(_xlfn.XLOOKUP(MID(CELL("filename",$A$1),FIND("]",CELL("filename",$A$1))+1,255)&amp;"|"&amp;$C21,Fonte_OM_Objeto!$G:$G,Fonte_OM_Objeto!$J:$J),"")</f>
        <v/>
      </c>
      <c r="AF21" s="10" t="str" cm="1">
        <f t="array" aca="1" ref="AF21" ca="1">IFERROR(_xlfn.XLOOKUP(MID(CELL("filename",$A$1),FIND("]",CELL("filename",$A$1))+1,255)&amp;"|"&amp;$C21,Fonte_OM_Objeto!$G:$G,Fonte_OM_Objeto!$K:$K),"")</f>
        <v/>
      </c>
    </row>
    <row r="22" spans="1:32" s="1" customFormat="1" ht="19.7" customHeight="1" x14ac:dyDescent="0.2">
      <c r="A22" s="9" t="s">
        <v>30</v>
      </c>
      <c r="B22" s="9" t="s">
        <v>31</v>
      </c>
      <c r="C22" s="9" t="s">
        <v>6719</v>
      </c>
      <c r="D22" s="9" t="s">
        <v>33</v>
      </c>
      <c r="E22" s="9"/>
      <c r="F22" s="9" t="s">
        <v>6710</v>
      </c>
      <c r="G22" s="9" t="s">
        <v>6709</v>
      </c>
      <c r="H22" s="9" t="s">
        <v>37</v>
      </c>
      <c r="I22" s="9" t="s">
        <v>512</v>
      </c>
      <c r="J22" s="9" t="s">
        <v>293</v>
      </c>
      <c r="K22" s="9" t="s">
        <v>40</v>
      </c>
      <c r="L22" s="9" t="s">
        <v>41</v>
      </c>
      <c r="M22" s="9" t="s">
        <v>232</v>
      </c>
      <c r="N22" s="9" t="s">
        <v>233</v>
      </c>
      <c r="O22" s="9" t="s">
        <v>5665</v>
      </c>
      <c r="P22" s="9" t="s">
        <v>45</v>
      </c>
      <c r="Q22" s="9" t="s">
        <v>235</v>
      </c>
      <c r="R22" s="9" t="s">
        <v>45</v>
      </c>
      <c r="S22" s="9" t="s">
        <v>5277</v>
      </c>
      <c r="T22" s="9" t="s">
        <v>5664</v>
      </c>
      <c r="U22" s="9" t="s">
        <v>512</v>
      </c>
      <c r="V22" s="9" t="s">
        <v>5663</v>
      </c>
      <c r="W22" s="9" t="s">
        <v>51</v>
      </c>
      <c r="X22" s="9" t="s">
        <v>52</v>
      </c>
      <c r="Y22" s="9" t="s">
        <v>5275</v>
      </c>
      <c r="Z22" s="9" t="s">
        <v>54</v>
      </c>
      <c r="AA22" s="9" t="s">
        <v>55</v>
      </c>
      <c r="AB22" s="9" t="s">
        <v>5234</v>
      </c>
      <c r="AC22" s="12">
        <v>0</v>
      </c>
      <c r="AD22" s="12"/>
      <c r="AE22" s="10" t="str" cm="1">
        <f t="array" aca="1" ref="AE22" ca="1">IFERROR(_xlfn.XLOOKUP(MID(CELL("filename",$A$1),FIND("]",CELL("filename",$A$1))+1,255)&amp;"|"&amp;$C22,Fonte_OM_Objeto!$G:$G,Fonte_OM_Objeto!$J:$J),"")</f>
        <v/>
      </c>
      <c r="AF22" s="10" t="str" cm="1">
        <f t="array" aca="1" ref="AF22" ca="1">IFERROR(_xlfn.XLOOKUP(MID(CELL("filename",$A$1),FIND("]",CELL("filename",$A$1))+1,255)&amp;"|"&amp;$C22,Fonte_OM_Objeto!$G:$G,Fonte_OM_Objeto!$K:$K),"")</f>
        <v/>
      </c>
    </row>
    <row r="23" spans="1:32" s="1" customFormat="1" ht="19.7" customHeight="1" x14ac:dyDescent="0.2">
      <c r="A23" s="9" t="s">
        <v>30</v>
      </c>
      <c r="B23" s="9" t="s">
        <v>31</v>
      </c>
      <c r="C23" s="9" t="s">
        <v>6718</v>
      </c>
      <c r="D23" s="9" t="s">
        <v>33</v>
      </c>
      <c r="E23" s="9"/>
      <c r="F23" s="9" t="s">
        <v>6710</v>
      </c>
      <c r="G23" s="9" t="s">
        <v>6709</v>
      </c>
      <c r="H23" s="9" t="s">
        <v>37</v>
      </c>
      <c r="I23" s="9" t="s">
        <v>512</v>
      </c>
      <c r="J23" s="9" t="s">
        <v>293</v>
      </c>
      <c r="K23" s="9" t="s">
        <v>40</v>
      </c>
      <c r="L23" s="9" t="s">
        <v>41</v>
      </c>
      <c r="M23" s="9" t="s">
        <v>232</v>
      </c>
      <c r="N23" s="9" t="s">
        <v>233</v>
      </c>
      <c r="O23" s="9" t="s">
        <v>5665</v>
      </c>
      <c r="P23" s="9" t="s">
        <v>45</v>
      </c>
      <c r="Q23" s="9" t="s">
        <v>235</v>
      </c>
      <c r="R23" s="9" t="s">
        <v>45</v>
      </c>
      <c r="S23" s="9" t="s">
        <v>5277</v>
      </c>
      <c r="T23" s="9" t="s">
        <v>5664</v>
      </c>
      <c r="U23" s="9" t="s">
        <v>512</v>
      </c>
      <c r="V23" s="9" t="s">
        <v>5663</v>
      </c>
      <c r="W23" s="9" t="s">
        <v>51</v>
      </c>
      <c r="X23" s="9" t="s">
        <v>52</v>
      </c>
      <c r="Y23" s="9" t="s">
        <v>5275</v>
      </c>
      <c r="Z23" s="9" t="s">
        <v>54</v>
      </c>
      <c r="AA23" s="9" t="s">
        <v>55</v>
      </c>
      <c r="AB23" s="9" t="s">
        <v>5234</v>
      </c>
      <c r="AC23" s="12">
        <v>0</v>
      </c>
      <c r="AD23" s="12"/>
      <c r="AE23" s="10" t="str" cm="1">
        <f t="array" aca="1" ref="AE23" ca="1">IFERROR(_xlfn.XLOOKUP(MID(CELL("filename",$A$1),FIND("]",CELL("filename",$A$1))+1,255)&amp;"|"&amp;$C23,Fonte_OM_Objeto!$G:$G,Fonte_OM_Objeto!$J:$J),"")</f>
        <v/>
      </c>
      <c r="AF23" s="10" t="str" cm="1">
        <f t="array" aca="1" ref="AF23" ca="1">IFERROR(_xlfn.XLOOKUP(MID(CELL("filename",$A$1),FIND("]",CELL("filename",$A$1))+1,255)&amp;"|"&amp;$C23,Fonte_OM_Objeto!$G:$G,Fonte_OM_Objeto!$K:$K),"")</f>
        <v/>
      </c>
    </row>
    <row r="24" spans="1:32" s="1" customFormat="1" ht="19.7" customHeight="1" x14ac:dyDescent="0.2">
      <c r="A24" s="9" t="s">
        <v>30</v>
      </c>
      <c r="B24" s="9" t="s">
        <v>31</v>
      </c>
      <c r="C24" s="9" t="s">
        <v>6717</v>
      </c>
      <c r="D24" s="9" t="s">
        <v>33</v>
      </c>
      <c r="E24" s="9"/>
      <c r="F24" s="9" t="s">
        <v>6710</v>
      </c>
      <c r="G24" s="9" t="s">
        <v>6709</v>
      </c>
      <c r="H24" s="9" t="s">
        <v>37</v>
      </c>
      <c r="I24" s="9" t="s">
        <v>512</v>
      </c>
      <c r="J24" s="9" t="s">
        <v>293</v>
      </c>
      <c r="K24" s="9" t="s">
        <v>40</v>
      </c>
      <c r="L24" s="9" t="s">
        <v>41</v>
      </c>
      <c r="M24" s="9" t="s">
        <v>232</v>
      </c>
      <c r="N24" s="9" t="s">
        <v>233</v>
      </c>
      <c r="O24" s="9" t="s">
        <v>6055</v>
      </c>
      <c r="P24" s="9" t="s">
        <v>45</v>
      </c>
      <c r="Q24" s="9" t="s">
        <v>235</v>
      </c>
      <c r="R24" s="9" t="s">
        <v>45</v>
      </c>
      <c r="S24" s="9" t="s">
        <v>5277</v>
      </c>
      <c r="T24" s="9" t="s">
        <v>2678</v>
      </c>
      <c r="U24" s="9" t="s">
        <v>512</v>
      </c>
      <c r="V24" s="9" t="s">
        <v>2492</v>
      </c>
      <c r="W24" s="9" t="s">
        <v>51</v>
      </c>
      <c r="X24" s="9" t="s">
        <v>52</v>
      </c>
      <c r="Y24" s="9" t="s">
        <v>5275</v>
      </c>
      <c r="Z24" s="9" t="s">
        <v>5207</v>
      </c>
      <c r="AA24" s="9" t="s">
        <v>55</v>
      </c>
      <c r="AB24" s="9" t="s">
        <v>5234</v>
      </c>
      <c r="AC24" s="12">
        <v>0</v>
      </c>
      <c r="AD24" s="12"/>
      <c r="AE24" s="10" t="str" cm="1">
        <f t="array" aca="1" ref="AE24" ca="1">IFERROR(_xlfn.XLOOKUP(MID(CELL("filename",$A$1),FIND("]",CELL("filename",$A$1))+1,255)&amp;"|"&amp;$C24,Fonte_OM_Objeto!$G:$G,Fonte_OM_Objeto!$J:$J),"")</f>
        <v/>
      </c>
      <c r="AF24" s="10" t="str" cm="1">
        <f t="array" aca="1" ref="AF24" ca="1">IFERROR(_xlfn.XLOOKUP(MID(CELL("filename",$A$1),FIND("]",CELL("filename",$A$1))+1,255)&amp;"|"&amp;$C24,Fonte_OM_Objeto!$G:$G,Fonte_OM_Objeto!$K:$K),"")</f>
        <v/>
      </c>
    </row>
    <row r="25" spans="1:32" s="1" customFormat="1" ht="19.7" customHeight="1" x14ac:dyDescent="0.2">
      <c r="A25" s="9" t="s">
        <v>30</v>
      </c>
      <c r="B25" s="9" t="s">
        <v>31</v>
      </c>
      <c r="C25" s="9" t="s">
        <v>6716</v>
      </c>
      <c r="D25" s="9" t="s">
        <v>33</v>
      </c>
      <c r="E25" s="9"/>
      <c r="F25" s="9" t="s">
        <v>6710</v>
      </c>
      <c r="G25" s="9" t="s">
        <v>6709</v>
      </c>
      <c r="H25" s="9" t="s">
        <v>37</v>
      </c>
      <c r="I25" s="9" t="s">
        <v>512</v>
      </c>
      <c r="J25" s="9" t="s">
        <v>293</v>
      </c>
      <c r="K25" s="9" t="s">
        <v>40</v>
      </c>
      <c r="L25" s="9" t="s">
        <v>41</v>
      </c>
      <c r="M25" s="9" t="s">
        <v>232</v>
      </c>
      <c r="N25" s="9" t="s">
        <v>233</v>
      </c>
      <c r="O25" s="9" t="s">
        <v>6715</v>
      </c>
      <c r="P25" s="9" t="s">
        <v>45</v>
      </c>
      <c r="Q25" s="9" t="s">
        <v>235</v>
      </c>
      <c r="R25" s="9" t="s">
        <v>45</v>
      </c>
      <c r="S25" s="9" t="s">
        <v>5277</v>
      </c>
      <c r="T25" s="9" t="s">
        <v>6645</v>
      </c>
      <c r="U25" s="9" t="s">
        <v>512</v>
      </c>
      <c r="V25" s="9" t="s">
        <v>6644</v>
      </c>
      <c r="W25" s="9" t="s">
        <v>51</v>
      </c>
      <c r="X25" s="9" t="s">
        <v>52</v>
      </c>
      <c r="Y25" s="9" t="s">
        <v>5275</v>
      </c>
      <c r="Z25" s="9" t="s">
        <v>5207</v>
      </c>
      <c r="AA25" s="9" t="s">
        <v>55</v>
      </c>
      <c r="AB25" s="9" t="s">
        <v>5234</v>
      </c>
      <c r="AC25" s="12">
        <v>0</v>
      </c>
      <c r="AD25" s="12"/>
      <c r="AE25" s="10" t="str" cm="1">
        <f t="array" aca="1" ref="AE25" ca="1">IFERROR(_xlfn.XLOOKUP(MID(CELL("filename",$A$1),FIND("]",CELL("filename",$A$1))+1,255)&amp;"|"&amp;$C25,Fonte_OM_Objeto!$G:$G,Fonte_OM_Objeto!$J:$J),"")</f>
        <v/>
      </c>
      <c r="AF25" s="10" t="str" cm="1">
        <f t="array" aca="1" ref="AF25" ca="1">IFERROR(_xlfn.XLOOKUP(MID(CELL("filename",$A$1),FIND("]",CELL("filename",$A$1))+1,255)&amp;"|"&amp;$C25,Fonte_OM_Objeto!$G:$G,Fonte_OM_Objeto!$K:$K),"")</f>
        <v/>
      </c>
    </row>
    <row r="26" spans="1:32" s="1" customFormat="1" ht="19.7" customHeight="1" x14ac:dyDescent="0.2">
      <c r="A26" s="9" t="s">
        <v>30</v>
      </c>
      <c r="B26" s="9" t="s">
        <v>31</v>
      </c>
      <c r="C26" s="9" t="s">
        <v>6714</v>
      </c>
      <c r="D26" s="9" t="s">
        <v>33</v>
      </c>
      <c r="E26" s="9"/>
      <c r="F26" s="9" t="s">
        <v>6710</v>
      </c>
      <c r="G26" s="9" t="s">
        <v>6709</v>
      </c>
      <c r="H26" s="9" t="s">
        <v>37</v>
      </c>
      <c r="I26" s="9" t="s">
        <v>512</v>
      </c>
      <c r="J26" s="9" t="s">
        <v>293</v>
      </c>
      <c r="K26" s="9" t="s">
        <v>40</v>
      </c>
      <c r="L26" s="9" t="s">
        <v>41</v>
      </c>
      <c r="M26" s="9" t="s">
        <v>232</v>
      </c>
      <c r="N26" s="9" t="s">
        <v>233</v>
      </c>
      <c r="O26" s="9" t="s">
        <v>5924</v>
      </c>
      <c r="P26" s="9" t="s">
        <v>45</v>
      </c>
      <c r="Q26" s="9" t="s">
        <v>235</v>
      </c>
      <c r="R26" s="9" t="s">
        <v>45</v>
      </c>
      <c r="S26" s="9" t="s">
        <v>5277</v>
      </c>
      <c r="T26" s="9" t="s">
        <v>4658</v>
      </c>
      <c r="U26" s="9" t="s">
        <v>512</v>
      </c>
      <c r="V26" s="9" t="s">
        <v>4657</v>
      </c>
      <c r="W26" s="9" t="s">
        <v>51</v>
      </c>
      <c r="X26" s="9" t="s">
        <v>52</v>
      </c>
      <c r="Y26" s="9" t="s">
        <v>5275</v>
      </c>
      <c r="Z26" s="9" t="s">
        <v>5207</v>
      </c>
      <c r="AA26" s="9" t="s">
        <v>55</v>
      </c>
      <c r="AB26" s="9" t="s">
        <v>5234</v>
      </c>
      <c r="AC26" s="12">
        <v>0</v>
      </c>
      <c r="AD26" s="12"/>
      <c r="AE26" s="10" t="str" cm="1">
        <f t="array" aca="1" ref="AE26" ca="1">IFERROR(_xlfn.XLOOKUP(MID(CELL("filename",$A$1),FIND("]",CELL("filename",$A$1))+1,255)&amp;"|"&amp;$C26,Fonte_OM_Objeto!$G:$G,Fonte_OM_Objeto!$J:$J),"")</f>
        <v/>
      </c>
      <c r="AF26" s="10" t="str" cm="1">
        <f t="array" aca="1" ref="AF26" ca="1">IFERROR(_xlfn.XLOOKUP(MID(CELL("filename",$A$1),FIND("]",CELL("filename",$A$1))+1,255)&amp;"|"&amp;$C26,Fonte_OM_Objeto!$G:$G,Fonte_OM_Objeto!$K:$K),"")</f>
        <v/>
      </c>
    </row>
    <row r="27" spans="1:32" s="1" customFormat="1" ht="19.7" customHeight="1" x14ac:dyDescent="0.2">
      <c r="A27" s="9" t="s">
        <v>30</v>
      </c>
      <c r="B27" s="9" t="s">
        <v>31</v>
      </c>
      <c r="C27" s="9" t="s">
        <v>6713</v>
      </c>
      <c r="D27" s="9" t="s">
        <v>33</v>
      </c>
      <c r="E27" s="9"/>
      <c r="F27" s="9" t="s">
        <v>6710</v>
      </c>
      <c r="G27" s="9" t="s">
        <v>6709</v>
      </c>
      <c r="H27" s="9" t="s">
        <v>37</v>
      </c>
      <c r="I27" s="9" t="s">
        <v>512</v>
      </c>
      <c r="J27" s="9" t="s">
        <v>293</v>
      </c>
      <c r="K27" s="9" t="s">
        <v>40</v>
      </c>
      <c r="L27" s="9" t="s">
        <v>41</v>
      </c>
      <c r="M27" s="9" t="s">
        <v>232</v>
      </c>
      <c r="N27" s="9" t="s">
        <v>233</v>
      </c>
      <c r="O27" s="9" t="s">
        <v>5671</v>
      </c>
      <c r="P27" s="9" t="s">
        <v>45</v>
      </c>
      <c r="Q27" s="9" t="s">
        <v>235</v>
      </c>
      <c r="R27" s="9" t="s">
        <v>45</v>
      </c>
      <c r="S27" s="9" t="s">
        <v>5277</v>
      </c>
      <c r="T27" s="9" t="s">
        <v>5670</v>
      </c>
      <c r="U27" s="9" t="s">
        <v>512</v>
      </c>
      <c r="V27" s="9" t="s">
        <v>5669</v>
      </c>
      <c r="W27" s="9" t="s">
        <v>51</v>
      </c>
      <c r="X27" s="9" t="s">
        <v>52</v>
      </c>
      <c r="Y27" s="9" t="s">
        <v>5275</v>
      </c>
      <c r="Z27" s="9" t="s">
        <v>5207</v>
      </c>
      <c r="AA27" s="9" t="s">
        <v>55</v>
      </c>
      <c r="AB27" s="9" t="s">
        <v>5234</v>
      </c>
      <c r="AC27" s="12">
        <v>0</v>
      </c>
      <c r="AD27" s="12"/>
      <c r="AE27" s="10" t="str" cm="1">
        <f t="array" aca="1" ref="AE27" ca="1">IFERROR(_xlfn.XLOOKUP(MID(CELL("filename",$A$1),FIND("]",CELL("filename",$A$1))+1,255)&amp;"|"&amp;$C27,Fonte_OM_Objeto!$G:$G,Fonte_OM_Objeto!$J:$J),"")</f>
        <v/>
      </c>
      <c r="AF27" s="10" t="str" cm="1">
        <f t="array" aca="1" ref="AF27" ca="1">IFERROR(_xlfn.XLOOKUP(MID(CELL("filename",$A$1),FIND("]",CELL("filename",$A$1))+1,255)&amp;"|"&amp;$C27,Fonte_OM_Objeto!$G:$G,Fonte_OM_Objeto!$K:$K),"")</f>
        <v/>
      </c>
    </row>
    <row r="28" spans="1:32" s="1" customFormat="1" ht="19.7" customHeight="1" x14ac:dyDescent="0.2">
      <c r="A28" s="9" t="s">
        <v>30</v>
      </c>
      <c r="B28" s="9" t="s">
        <v>31</v>
      </c>
      <c r="C28" s="9" t="s">
        <v>6712</v>
      </c>
      <c r="D28" s="9" t="s">
        <v>33</v>
      </c>
      <c r="E28" s="9"/>
      <c r="F28" s="9" t="s">
        <v>6710</v>
      </c>
      <c r="G28" s="9" t="s">
        <v>6709</v>
      </c>
      <c r="H28" s="9" t="s">
        <v>37</v>
      </c>
      <c r="I28" s="9" t="s">
        <v>512</v>
      </c>
      <c r="J28" s="9" t="s">
        <v>293</v>
      </c>
      <c r="K28" s="9" t="s">
        <v>40</v>
      </c>
      <c r="L28" s="9" t="s">
        <v>41</v>
      </c>
      <c r="M28" s="9" t="s">
        <v>232</v>
      </c>
      <c r="N28" s="9" t="s">
        <v>233</v>
      </c>
      <c r="O28" s="9" t="s">
        <v>5683</v>
      </c>
      <c r="P28" s="9" t="s">
        <v>45</v>
      </c>
      <c r="Q28" s="9" t="s">
        <v>235</v>
      </c>
      <c r="R28" s="9" t="s">
        <v>45</v>
      </c>
      <c r="S28" s="9" t="s">
        <v>5277</v>
      </c>
      <c r="T28" s="9" t="s">
        <v>5682</v>
      </c>
      <c r="U28" s="9" t="s">
        <v>512</v>
      </c>
      <c r="V28" s="9" t="s">
        <v>5681</v>
      </c>
      <c r="W28" s="9" t="s">
        <v>51</v>
      </c>
      <c r="X28" s="9" t="s">
        <v>52</v>
      </c>
      <c r="Y28" s="9" t="s">
        <v>5275</v>
      </c>
      <c r="Z28" s="9" t="s">
        <v>5207</v>
      </c>
      <c r="AA28" s="9" t="s">
        <v>55</v>
      </c>
      <c r="AB28" s="9" t="s">
        <v>5234</v>
      </c>
      <c r="AC28" s="12">
        <v>0</v>
      </c>
      <c r="AD28" s="12"/>
      <c r="AE28" s="10" t="str" cm="1">
        <f t="array" aca="1" ref="AE28" ca="1">IFERROR(_xlfn.XLOOKUP(MID(CELL("filename",$A$1),FIND("]",CELL("filename",$A$1))+1,255)&amp;"|"&amp;$C28,Fonte_OM_Objeto!$G:$G,Fonte_OM_Objeto!$J:$J),"")</f>
        <v/>
      </c>
      <c r="AF28" s="10" t="str" cm="1">
        <f t="array" aca="1" ref="AF28" ca="1">IFERROR(_xlfn.XLOOKUP(MID(CELL("filename",$A$1),FIND("]",CELL("filename",$A$1))+1,255)&amp;"|"&amp;$C28,Fonte_OM_Objeto!$G:$G,Fonte_OM_Objeto!$K:$K),"")</f>
        <v/>
      </c>
    </row>
    <row r="29" spans="1:32" s="1" customFormat="1" ht="19.7" customHeight="1" x14ac:dyDescent="0.2">
      <c r="A29" s="9" t="s">
        <v>30</v>
      </c>
      <c r="B29" s="9" t="s">
        <v>31</v>
      </c>
      <c r="C29" s="9" t="s">
        <v>6711</v>
      </c>
      <c r="D29" s="9" t="s">
        <v>33</v>
      </c>
      <c r="E29" s="9"/>
      <c r="F29" s="9" t="s">
        <v>6710</v>
      </c>
      <c r="G29" s="9" t="s">
        <v>6709</v>
      </c>
      <c r="H29" s="9" t="s">
        <v>37</v>
      </c>
      <c r="I29" s="9" t="s">
        <v>512</v>
      </c>
      <c r="J29" s="9" t="s">
        <v>293</v>
      </c>
      <c r="K29" s="9" t="s">
        <v>40</v>
      </c>
      <c r="L29" s="9" t="s">
        <v>41</v>
      </c>
      <c r="M29" s="9" t="s">
        <v>232</v>
      </c>
      <c r="N29" s="9" t="s">
        <v>233</v>
      </c>
      <c r="O29" s="9" t="s">
        <v>6163</v>
      </c>
      <c r="P29" s="9" t="s">
        <v>45</v>
      </c>
      <c r="Q29" s="9" t="s">
        <v>235</v>
      </c>
      <c r="R29" s="9" t="s">
        <v>45</v>
      </c>
      <c r="S29" s="9" t="s">
        <v>5277</v>
      </c>
      <c r="T29" s="9" t="s">
        <v>6162</v>
      </c>
      <c r="U29" s="9" t="s">
        <v>512</v>
      </c>
      <c r="V29" s="9" t="s">
        <v>6161</v>
      </c>
      <c r="W29" s="9" t="s">
        <v>51</v>
      </c>
      <c r="X29" s="9" t="s">
        <v>52</v>
      </c>
      <c r="Y29" s="9" t="s">
        <v>5275</v>
      </c>
      <c r="Z29" s="9" t="s">
        <v>5207</v>
      </c>
      <c r="AA29" s="9" t="s">
        <v>55</v>
      </c>
      <c r="AB29" s="9" t="s">
        <v>5234</v>
      </c>
      <c r="AC29" s="12">
        <v>0</v>
      </c>
      <c r="AD29" s="12"/>
      <c r="AE29" s="10" t="str" cm="1">
        <f t="array" aca="1" ref="AE29" ca="1">IFERROR(_xlfn.XLOOKUP(MID(CELL("filename",$A$1),FIND("]",CELL("filename",$A$1))+1,255)&amp;"|"&amp;$C29,Fonte_OM_Objeto!$G:$G,Fonte_OM_Objeto!$J:$J),"")</f>
        <v/>
      </c>
      <c r="AF29" s="10" t="str" cm="1">
        <f t="array" aca="1" ref="AF29" ca="1">IFERROR(_xlfn.XLOOKUP(MID(CELL("filename",$A$1),FIND("]",CELL("filename",$A$1))+1,255)&amp;"|"&amp;$C29,Fonte_OM_Objeto!$G:$G,Fonte_OM_Objeto!$K:$K),"")</f>
        <v/>
      </c>
    </row>
    <row r="30" spans="1:32" s="1" customFormat="1" ht="19.7" customHeight="1" x14ac:dyDescent="0.2">
      <c r="A30" s="9" t="s">
        <v>30</v>
      </c>
      <c r="B30" s="9" t="s">
        <v>31</v>
      </c>
      <c r="C30" s="9" t="s">
        <v>6708</v>
      </c>
      <c r="D30" s="9" t="s">
        <v>33</v>
      </c>
      <c r="E30" s="9"/>
      <c r="F30" s="9" t="s">
        <v>6707</v>
      </c>
      <c r="G30" s="9" t="s">
        <v>6706</v>
      </c>
      <c r="H30" s="9" t="s">
        <v>37</v>
      </c>
      <c r="I30" s="9" t="s">
        <v>776</v>
      </c>
      <c r="J30" s="9" t="s">
        <v>379</v>
      </c>
      <c r="K30" s="9" t="s">
        <v>40</v>
      </c>
      <c r="L30" s="9" t="s">
        <v>41</v>
      </c>
      <c r="M30" s="9" t="s">
        <v>97</v>
      </c>
      <c r="N30" s="9" t="s">
        <v>5264</v>
      </c>
      <c r="O30" s="9" t="s">
        <v>5268</v>
      </c>
      <c r="P30" s="9" t="s">
        <v>45</v>
      </c>
      <c r="Q30" s="9" t="s">
        <v>109</v>
      </c>
      <c r="R30" s="9" t="s">
        <v>5235</v>
      </c>
      <c r="S30" s="9" t="s">
        <v>5267</v>
      </c>
      <c r="T30" s="9" t="s">
        <v>75</v>
      </c>
      <c r="U30" s="9" t="s">
        <v>76</v>
      </c>
      <c r="V30" s="9" t="s">
        <v>75</v>
      </c>
      <c r="W30" s="9" t="s">
        <v>111</v>
      </c>
      <c r="X30" s="9" t="s">
        <v>52</v>
      </c>
      <c r="Y30" s="9" t="s">
        <v>53</v>
      </c>
      <c r="Z30" s="9" t="s">
        <v>54</v>
      </c>
      <c r="AA30" s="9" t="s">
        <v>55</v>
      </c>
      <c r="AB30" s="9" t="s">
        <v>5234</v>
      </c>
      <c r="AC30" s="12">
        <v>0</v>
      </c>
      <c r="AD30" s="12"/>
      <c r="AE30" s="10" t="str" cm="1">
        <f t="array" aca="1" ref="AE30" ca="1">IFERROR(_xlfn.XLOOKUP(MID(CELL("filename",$A$1),FIND("]",CELL("filename",$A$1))+1,255)&amp;"|"&amp;$C30,Fonte_OM_Objeto!$G:$G,Fonte_OM_Objeto!$J:$J),"")</f>
        <v/>
      </c>
      <c r="AF30" s="10" t="str" cm="1">
        <f t="array" aca="1" ref="AF30" ca="1">IFERROR(_xlfn.XLOOKUP(MID(CELL("filename",$A$1),FIND("]",CELL("filename",$A$1))+1,255)&amp;"|"&amp;$C30,Fonte_OM_Objeto!$G:$G,Fonte_OM_Objeto!$K:$K),"")</f>
        <v/>
      </c>
    </row>
    <row r="31" spans="1:32" s="1" customFormat="1" ht="19.7" customHeight="1" x14ac:dyDescent="0.2">
      <c r="A31" s="9" t="s">
        <v>30</v>
      </c>
      <c r="B31" s="9" t="s">
        <v>31</v>
      </c>
      <c r="C31" s="9" t="s">
        <v>7026</v>
      </c>
      <c r="D31" s="9" t="s">
        <v>33</v>
      </c>
      <c r="E31" s="9"/>
      <c r="F31" s="9" t="s">
        <v>3144</v>
      </c>
      <c r="G31" s="9" t="s">
        <v>3143</v>
      </c>
      <c r="H31" s="9" t="s">
        <v>37</v>
      </c>
      <c r="I31" s="9" t="s">
        <v>198</v>
      </c>
      <c r="J31" s="9" t="s">
        <v>225</v>
      </c>
      <c r="K31" s="9" t="s">
        <v>40</v>
      </c>
      <c r="L31" s="9" t="s">
        <v>41</v>
      </c>
      <c r="M31" s="9" t="s">
        <v>70</v>
      </c>
      <c r="N31" s="9" t="s">
        <v>71</v>
      </c>
      <c r="O31" s="9" t="s">
        <v>5245</v>
      </c>
      <c r="P31" s="9" t="s">
        <v>45</v>
      </c>
      <c r="Q31" s="9" t="s">
        <v>73</v>
      </c>
      <c r="R31" s="9" t="s">
        <v>45</v>
      </c>
      <c r="S31" s="9" t="s">
        <v>5244</v>
      </c>
      <c r="T31" s="9" t="s">
        <v>75</v>
      </c>
      <c r="U31" s="9" t="s">
        <v>76</v>
      </c>
      <c r="V31" s="9" t="s">
        <v>75</v>
      </c>
      <c r="W31" s="9" t="s">
        <v>51</v>
      </c>
      <c r="X31" s="9" t="s">
        <v>52</v>
      </c>
      <c r="Y31" s="9" t="s">
        <v>53</v>
      </c>
      <c r="Z31" s="9" t="s">
        <v>5207</v>
      </c>
      <c r="AA31" s="9" t="s">
        <v>55</v>
      </c>
      <c r="AB31" s="9" t="s">
        <v>5234</v>
      </c>
      <c r="AC31" s="12">
        <v>0</v>
      </c>
      <c r="AD31" s="12"/>
      <c r="AE31" s="10" t="str" cm="1">
        <f t="array" aca="1" ref="AE31" ca="1">IFERROR(_xlfn.XLOOKUP(MID(CELL("filename",$A$1),FIND("]",CELL("filename",$A$1))+1,255)&amp;"|"&amp;$C31,Fonte_OM_Objeto!$G:$G,Fonte_OM_Objeto!$J:$J),"")</f>
        <v/>
      </c>
      <c r="AF31" s="10" t="str" cm="1">
        <f t="array" aca="1" ref="AF31" ca="1">IFERROR(_xlfn.XLOOKUP(MID(CELL("filename",$A$1),FIND("]",CELL("filename",$A$1))+1,255)&amp;"|"&amp;$C31,Fonte_OM_Objeto!$G:$G,Fonte_OM_Objeto!$K:$K),"")</f>
        <v/>
      </c>
    </row>
    <row r="32" spans="1:32" s="1" customFormat="1" ht="19.7" customHeight="1" x14ac:dyDescent="0.2">
      <c r="A32" s="9" t="s">
        <v>30</v>
      </c>
      <c r="B32" s="9" t="s">
        <v>31</v>
      </c>
      <c r="C32" s="9" t="s">
        <v>6698</v>
      </c>
      <c r="D32" s="9" t="s">
        <v>33</v>
      </c>
      <c r="E32" s="9"/>
      <c r="F32" s="9" t="s">
        <v>6697</v>
      </c>
      <c r="G32" s="9" t="s">
        <v>5425</v>
      </c>
      <c r="H32" s="9" t="s">
        <v>37</v>
      </c>
      <c r="I32" s="9" t="s">
        <v>212</v>
      </c>
      <c r="J32" s="9" t="s">
        <v>69</v>
      </c>
      <c r="K32" s="9" t="s">
        <v>40</v>
      </c>
      <c r="L32" s="9" t="s">
        <v>41</v>
      </c>
      <c r="M32" s="9" t="s">
        <v>97</v>
      </c>
      <c r="N32" s="9" t="s">
        <v>5264</v>
      </c>
      <c r="O32" s="9" t="s">
        <v>5273</v>
      </c>
      <c r="P32" s="9" t="s">
        <v>45</v>
      </c>
      <c r="Q32" s="9" t="s">
        <v>335</v>
      </c>
      <c r="R32" s="9" t="s">
        <v>45</v>
      </c>
      <c r="S32" s="9" t="s">
        <v>5272</v>
      </c>
      <c r="T32" s="9" t="s">
        <v>75</v>
      </c>
      <c r="U32" s="9" t="s">
        <v>76</v>
      </c>
      <c r="V32" s="9" t="s">
        <v>75</v>
      </c>
      <c r="W32" s="9" t="s">
        <v>51</v>
      </c>
      <c r="X32" s="9" t="s">
        <v>102</v>
      </c>
      <c r="Y32" s="9" t="s">
        <v>53</v>
      </c>
      <c r="Z32" s="9" t="s">
        <v>5207</v>
      </c>
      <c r="AA32" s="9" t="s">
        <v>55</v>
      </c>
      <c r="AB32" s="9" t="s">
        <v>5234</v>
      </c>
      <c r="AC32" s="12">
        <v>0</v>
      </c>
      <c r="AD32" s="12"/>
      <c r="AE32" s="10" t="str" cm="1">
        <f t="array" aca="1" ref="AE32" ca="1">IFERROR(_xlfn.XLOOKUP(MID(CELL("filename",$A$1),FIND("]",CELL("filename",$A$1))+1,255)&amp;"|"&amp;$C32,Fonte_OM_Objeto!$G:$G,Fonte_OM_Objeto!$J:$J),"")</f>
        <v/>
      </c>
      <c r="AF32" s="10" t="str" cm="1">
        <f t="array" aca="1" ref="AF32" ca="1">IFERROR(_xlfn.XLOOKUP(MID(CELL("filename",$A$1),FIND("]",CELL("filename",$A$1))+1,255)&amp;"|"&amp;$C32,Fonte_OM_Objeto!$G:$G,Fonte_OM_Objeto!$K:$K),"")</f>
        <v/>
      </c>
    </row>
    <row r="33" spans="1:32" s="1" customFormat="1" ht="19.7" customHeight="1" x14ac:dyDescent="0.2">
      <c r="A33" s="9" t="s">
        <v>30</v>
      </c>
      <c r="B33" s="9" t="s">
        <v>31</v>
      </c>
      <c r="C33" s="9" t="s">
        <v>6698</v>
      </c>
      <c r="D33" s="9" t="s">
        <v>33</v>
      </c>
      <c r="E33" s="9"/>
      <c r="F33" s="9" t="s">
        <v>6697</v>
      </c>
      <c r="G33" s="9" t="s">
        <v>5425</v>
      </c>
      <c r="H33" s="9" t="s">
        <v>37</v>
      </c>
      <c r="I33" s="9" t="s">
        <v>212</v>
      </c>
      <c r="J33" s="9" t="s">
        <v>69</v>
      </c>
      <c r="K33" s="9" t="s">
        <v>40</v>
      </c>
      <c r="L33" s="9" t="s">
        <v>41</v>
      </c>
      <c r="M33" s="9" t="s">
        <v>97</v>
      </c>
      <c r="N33" s="9" t="s">
        <v>5264</v>
      </c>
      <c r="O33" s="9" t="s">
        <v>6739</v>
      </c>
      <c r="P33" s="9" t="s">
        <v>45</v>
      </c>
      <c r="Q33" s="9" t="s">
        <v>335</v>
      </c>
      <c r="R33" s="9" t="s">
        <v>45</v>
      </c>
      <c r="S33" s="9" t="s">
        <v>5218</v>
      </c>
      <c r="T33" s="9" t="s">
        <v>75</v>
      </c>
      <c r="U33" s="9" t="s">
        <v>76</v>
      </c>
      <c r="V33" s="9" t="s">
        <v>75</v>
      </c>
      <c r="W33" s="9" t="s">
        <v>51</v>
      </c>
      <c r="X33" s="9" t="s">
        <v>102</v>
      </c>
      <c r="Y33" s="9" t="s">
        <v>53</v>
      </c>
      <c r="Z33" s="9" t="s">
        <v>5207</v>
      </c>
      <c r="AA33" s="9" t="s">
        <v>55</v>
      </c>
      <c r="AB33" s="9" t="s">
        <v>5248</v>
      </c>
      <c r="AC33" s="12">
        <v>550000</v>
      </c>
      <c r="AD33" s="12"/>
      <c r="AE33" s="10" t="str" cm="1">
        <f t="array" aca="1" ref="AE33" ca="1">IFERROR(_xlfn.XLOOKUP(MID(CELL("filename",$A$1),FIND("]",CELL("filename",$A$1))+1,255)&amp;"|"&amp;$C33,Fonte_OM_Objeto!$G:$G,Fonte_OM_Objeto!$J:$J),"")</f>
        <v/>
      </c>
      <c r="AF33" s="10" t="str" cm="1">
        <f t="array" aca="1" ref="AF33" ca="1">IFERROR(_xlfn.XLOOKUP(MID(CELL("filename",$A$1),FIND("]",CELL("filename",$A$1))+1,255)&amp;"|"&amp;$C33,Fonte_OM_Objeto!$G:$G,Fonte_OM_Objeto!$K:$K),"")</f>
        <v/>
      </c>
    </row>
    <row r="34" spans="1:32" s="1" customFormat="1" ht="19.7" customHeight="1" x14ac:dyDescent="0.2">
      <c r="A34" s="9" t="s">
        <v>30</v>
      </c>
      <c r="B34" s="9" t="s">
        <v>31</v>
      </c>
      <c r="C34" s="9" t="s">
        <v>7025</v>
      </c>
      <c r="D34" s="9" t="s">
        <v>33</v>
      </c>
      <c r="E34" s="9"/>
      <c r="F34" s="9" t="s">
        <v>6697</v>
      </c>
      <c r="G34" s="9" t="s">
        <v>5425</v>
      </c>
      <c r="H34" s="9" t="s">
        <v>37</v>
      </c>
      <c r="I34" s="9" t="s">
        <v>212</v>
      </c>
      <c r="J34" s="9" t="s">
        <v>69</v>
      </c>
      <c r="K34" s="9" t="s">
        <v>40</v>
      </c>
      <c r="L34" s="9" t="s">
        <v>41</v>
      </c>
      <c r="M34" s="9" t="s">
        <v>97</v>
      </c>
      <c r="N34" s="9" t="s">
        <v>5264</v>
      </c>
      <c r="O34" s="9" t="s">
        <v>5273</v>
      </c>
      <c r="P34" s="9" t="s">
        <v>45</v>
      </c>
      <c r="Q34" s="9" t="s">
        <v>335</v>
      </c>
      <c r="R34" s="9" t="s">
        <v>45</v>
      </c>
      <c r="S34" s="9" t="s">
        <v>5272</v>
      </c>
      <c r="T34" s="9" t="s">
        <v>75</v>
      </c>
      <c r="U34" s="9" t="s">
        <v>76</v>
      </c>
      <c r="V34" s="9" t="s">
        <v>75</v>
      </c>
      <c r="W34" s="9" t="s">
        <v>51</v>
      </c>
      <c r="X34" s="9" t="s">
        <v>102</v>
      </c>
      <c r="Y34" s="9" t="s">
        <v>53</v>
      </c>
      <c r="Z34" s="9" t="s">
        <v>5207</v>
      </c>
      <c r="AA34" s="9" t="s">
        <v>55</v>
      </c>
      <c r="AB34" s="9" t="s">
        <v>5234</v>
      </c>
      <c r="AC34" s="12">
        <v>0</v>
      </c>
      <c r="AD34" s="12"/>
      <c r="AE34" s="10" t="str" cm="1">
        <f t="array" aca="1" ref="AE34" ca="1">IFERROR(_xlfn.XLOOKUP(MID(CELL("filename",$A$1),FIND("]",CELL("filename",$A$1))+1,255)&amp;"|"&amp;$C34,Fonte_OM_Objeto!$G:$G,Fonte_OM_Objeto!$J:$J),"")</f>
        <v>CMRJ - Rio de Janeiro - RJ</v>
      </c>
      <c r="AF34" s="10" t="str" cm="1">
        <f t="array" aca="1" ref="AF34" ca="1">IFERROR(_xlfn.XLOOKUP(MID(CELL("filename",$A$1),FIND("]",CELL("filename",$A$1))+1,255)&amp;"|"&amp;$C34,Fonte_OM_Objeto!$G:$G,Fonte_OM_Objeto!$K:$K),"")</f>
        <v>Recuperação do Pavilhão de Comando.</v>
      </c>
    </row>
    <row r="35" spans="1:32" s="1" customFormat="1" ht="19.7" customHeight="1" x14ac:dyDescent="0.2">
      <c r="A35" s="9" t="s">
        <v>30</v>
      </c>
      <c r="B35" s="9" t="s">
        <v>31</v>
      </c>
      <c r="C35" s="9" t="s">
        <v>7025</v>
      </c>
      <c r="D35" s="9" t="s">
        <v>33</v>
      </c>
      <c r="E35" s="9"/>
      <c r="F35" s="9" t="s">
        <v>6697</v>
      </c>
      <c r="G35" s="9" t="s">
        <v>5425</v>
      </c>
      <c r="H35" s="9" t="s">
        <v>37</v>
      </c>
      <c r="I35" s="9" t="s">
        <v>212</v>
      </c>
      <c r="J35" s="9" t="s">
        <v>69</v>
      </c>
      <c r="K35" s="9" t="s">
        <v>40</v>
      </c>
      <c r="L35" s="9" t="s">
        <v>41</v>
      </c>
      <c r="M35" s="9" t="s">
        <v>42</v>
      </c>
      <c r="N35" s="9" t="s">
        <v>5257</v>
      </c>
      <c r="O35" s="9" t="s">
        <v>7024</v>
      </c>
      <c r="P35" s="9" t="s">
        <v>45</v>
      </c>
      <c r="Q35" s="9" t="s">
        <v>84</v>
      </c>
      <c r="R35" s="9" t="s">
        <v>45</v>
      </c>
      <c r="S35" s="9" t="s">
        <v>5218</v>
      </c>
      <c r="T35" s="9" t="s">
        <v>7023</v>
      </c>
      <c r="U35" s="9" t="s">
        <v>76</v>
      </c>
      <c r="V35" s="9" t="s">
        <v>75</v>
      </c>
      <c r="W35" s="9" t="s">
        <v>51</v>
      </c>
      <c r="X35" s="9" t="s">
        <v>102</v>
      </c>
      <c r="Y35" s="9" t="s">
        <v>53</v>
      </c>
      <c r="Z35" s="9" t="s">
        <v>5207</v>
      </c>
      <c r="AA35" s="9" t="s">
        <v>55</v>
      </c>
      <c r="AB35" s="9" t="s">
        <v>5248</v>
      </c>
      <c r="AC35" s="12">
        <v>550000</v>
      </c>
      <c r="AD35" s="12"/>
      <c r="AE35" s="10" t="str" cm="1">
        <f t="array" aca="1" ref="AE35" ca="1">IFERROR(_xlfn.XLOOKUP(MID(CELL("filename",$A$1),FIND("]",CELL("filename",$A$1))+1,255)&amp;"|"&amp;$C35,Fonte_OM_Objeto!$G:$G,Fonte_OM_Objeto!$J:$J),"")</f>
        <v>CMRJ - Rio de Janeiro - RJ</v>
      </c>
      <c r="AF35" s="10" t="str" cm="1">
        <f t="array" aca="1" ref="AF35" ca="1">IFERROR(_xlfn.XLOOKUP(MID(CELL("filename",$A$1),FIND("]",CELL("filename",$A$1))+1,255)&amp;"|"&amp;$C35,Fonte_OM_Objeto!$G:$G,Fonte_OM_Objeto!$K:$K),"")</f>
        <v>Recuperação do Pavilhão de Comando.</v>
      </c>
    </row>
    <row r="36" spans="1:32" s="1" customFormat="1" ht="19.7" customHeight="1" x14ac:dyDescent="0.2">
      <c r="A36" s="9" t="s">
        <v>30</v>
      </c>
      <c r="B36" s="9" t="s">
        <v>31</v>
      </c>
      <c r="C36" s="9" t="s">
        <v>7022</v>
      </c>
      <c r="D36" s="9" t="s">
        <v>33</v>
      </c>
      <c r="E36" s="9"/>
      <c r="F36" s="9" t="s">
        <v>6697</v>
      </c>
      <c r="G36" s="9" t="s">
        <v>5425</v>
      </c>
      <c r="H36" s="9" t="s">
        <v>37</v>
      </c>
      <c r="I36" s="9" t="s">
        <v>212</v>
      </c>
      <c r="J36" s="9" t="s">
        <v>69</v>
      </c>
      <c r="K36" s="9" t="s">
        <v>40</v>
      </c>
      <c r="L36" s="9" t="s">
        <v>41</v>
      </c>
      <c r="M36" s="9" t="s">
        <v>97</v>
      </c>
      <c r="N36" s="9" t="s">
        <v>5264</v>
      </c>
      <c r="O36" s="9" t="s">
        <v>5268</v>
      </c>
      <c r="P36" s="9" t="s">
        <v>45</v>
      </c>
      <c r="Q36" s="9" t="s">
        <v>109</v>
      </c>
      <c r="R36" s="9" t="s">
        <v>5235</v>
      </c>
      <c r="S36" s="9" t="s">
        <v>5267</v>
      </c>
      <c r="T36" s="9" t="s">
        <v>75</v>
      </c>
      <c r="U36" s="9" t="s">
        <v>76</v>
      </c>
      <c r="V36" s="9" t="s">
        <v>75</v>
      </c>
      <c r="W36" s="9" t="s">
        <v>111</v>
      </c>
      <c r="X36" s="9" t="s">
        <v>52</v>
      </c>
      <c r="Y36" s="9" t="s">
        <v>53</v>
      </c>
      <c r="Z36" s="9" t="s">
        <v>5207</v>
      </c>
      <c r="AA36" s="9" t="s">
        <v>55</v>
      </c>
      <c r="AB36" s="9" t="s">
        <v>5234</v>
      </c>
      <c r="AC36" s="12">
        <v>0</v>
      </c>
      <c r="AD36" s="12"/>
      <c r="AE36" s="10" t="str" cm="1">
        <f t="array" aca="1" ref="AE36" ca="1">IFERROR(_xlfn.XLOOKUP(MID(CELL("filename",$A$1),FIND("]",CELL("filename",$A$1))+1,255)&amp;"|"&amp;$C36,Fonte_OM_Objeto!$G:$G,Fonte_OM_Objeto!$J:$J),"")</f>
        <v/>
      </c>
      <c r="AF36" s="10" t="str" cm="1">
        <f t="array" aca="1" ref="AF36" ca="1">IFERROR(_xlfn.XLOOKUP(MID(CELL("filename",$A$1),FIND("]",CELL("filename",$A$1))+1,255)&amp;"|"&amp;$C36,Fonte_OM_Objeto!$G:$G,Fonte_OM_Objeto!$K:$K),"")</f>
        <v/>
      </c>
    </row>
    <row r="37" spans="1:32" s="1" customFormat="1" ht="19.7" customHeight="1" x14ac:dyDescent="0.2">
      <c r="A37" s="9" t="s">
        <v>30</v>
      </c>
      <c r="B37" s="9" t="s">
        <v>31</v>
      </c>
      <c r="C37" s="9" t="s">
        <v>7021</v>
      </c>
      <c r="D37" s="9" t="s">
        <v>33</v>
      </c>
      <c r="E37" s="9"/>
      <c r="F37" s="9" t="s">
        <v>6697</v>
      </c>
      <c r="G37" s="9" t="s">
        <v>5425</v>
      </c>
      <c r="H37" s="9" t="s">
        <v>37</v>
      </c>
      <c r="I37" s="9" t="s">
        <v>212</v>
      </c>
      <c r="J37" s="9" t="s">
        <v>69</v>
      </c>
      <c r="K37" s="9" t="s">
        <v>40</v>
      </c>
      <c r="L37" s="9" t="s">
        <v>41</v>
      </c>
      <c r="M37" s="9" t="s">
        <v>42</v>
      </c>
      <c r="N37" s="9" t="s">
        <v>5257</v>
      </c>
      <c r="O37" s="9" t="s">
        <v>7020</v>
      </c>
      <c r="P37" s="9" t="s">
        <v>45</v>
      </c>
      <c r="Q37" s="9" t="s">
        <v>84</v>
      </c>
      <c r="R37" s="9" t="s">
        <v>45</v>
      </c>
      <c r="S37" s="9" t="s">
        <v>5260</v>
      </c>
      <c r="T37" s="9" t="s">
        <v>479</v>
      </c>
      <c r="U37" s="9" t="s">
        <v>212</v>
      </c>
      <c r="V37" s="9" t="s">
        <v>5216</v>
      </c>
      <c r="W37" s="9" t="s">
        <v>51</v>
      </c>
      <c r="X37" s="9" t="s">
        <v>102</v>
      </c>
      <c r="Y37" s="9" t="s">
        <v>53</v>
      </c>
      <c r="Z37" s="9" t="s">
        <v>5207</v>
      </c>
      <c r="AA37" s="9" t="s">
        <v>55</v>
      </c>
      <c r="AB37" s="9" t="s">
        <v>5234</v>
      </c>
      <c r="AC37" s="12">
        <v>0</v>
      </c>
      <c r="AD37" s="12"/>
      <c r="AE37" s="10" t="str" cm="1">
        <f t="array" aca="1" ref="AE37" ca="1">IFERROR(_xlfn.XLOOKUP(MID(CELL("filename",$A$1),FIND("]",CELL("filename",$A$1))+1,255)&amp;"|"&amp;$C37,Fonte_OM_Objeto!$G:$G,Fonte_OM_Objeto!$J:$J),"")</f>
        <v/>
      </c>
      <c r="AF37" s="10" t="str" cm="1">
        <f t="array" aca="1" ref="AF37" ca="1">IFERROR(_xlfn.XLOOKUP(MID(CELL("filename",$A$1),FIND("]",CELL("filename",$A$1))+1,255)&amp;"|"&amp;$C37,Fonte_OM_Objeto!$G:$G,Fonte_OM_Objeto!$K:$K),"")</f>
        <v/>
      </c>
    </row>
    <row r="38" spans="1:32" s="1" customFormat="1" ht="19.7" customHeight="1" x14ac:dyDescent="0.2">
      <c r="A38" s="9" t="s">
        <v>30</v>
      </c>
      <c r="B38" s="9" t="s">
        <v>31</v>
      </c>
      <c r="C38" s="9" t="s">
        <v>7019</v>
      </c>
      <c r="D38" s="9" t="s">
        <v>33</v>
      </c>
      <c r="E38" s="9"/>
      <c r="F38" s="9" t="s">
        <v>6697</v>
      </c>
      <c r="G38" s="9" t="s">
        <v>5425</v>
      </c>
      <c r="H38" s="9" t="s">
        <v>37</v>
      </c>
      <c r="I38" s="9" t="s">
        <v>212</v>
      </c>
      <c r="J38" s="9" t="s">
        <v>69</v>
      </c>
      <c r="K38" s="9" t="s">
        <v>40</v>
      </c>
      <c r="L38" s="9" t="s">
        <v>41</v>
      </c>
      <c r="M38" s="9" t="s">
        <v>59</v>
      </c>
      <c r="N38" s="9" t="s">
        <v>5252</v>
      </c>
      <c r="O38" s="9" t="s">
        <v>5239</v>
      </c>
      <c r="P38" s="9" t="s">
        <v>45</v>
      </c>
      <c r="Q38" s="9" t="s">
        <v>62</v>
      </c>
      <c r="R38" s="9" t="s">
        <v>45</v>
      </c>
      <c r="S38" s="9" t="s">
        <v>5237</v>
      </c>
      <c r="T38" s="9" t="s">
        <v>75</v>
      </c>
      <c r="U38" s="9" t="s">
        <v>76</v>
      </c>
      <c r="V38" s="9" t="s">
        <v>75</v>
      </c>
      <c r="W38" s="9" t="s">
        <v>51</v>
      </c>
      <c r="X38" s="9" t="s">
        <v>102</v>
      </c>
      <c r="Y38" s="9" t="s">
        <v>53</v>
      </c>
      <c r="Z38" s="9" t="s">
        <v>5207</v>
      </c>
      <c r="AA38" s="9" t="s">
        <v>55</v>
      </c>
      <c r="AB38" s="9" t="s">
        <v>5234</v>
      </c>
      <c r="AC38" s="12">
        <v>0</v>
      </c>
      <c r="AD38" s="12"/>
      <c r="AE38" s="10" t="str" cm="1">
        <f t="array" aca="1" ref="AE38" ca="1">IFERROR(_xlfn.XLOOKUP(MID(CELL("filename",$A$1),FIND("]",CELL("filename",$A$1))+1,255)&amp;"|"&amp;$C38,Fonte_OM_Objeto!$G:$G,Fonte_OM_Objeto!$J:$J),"")</f>
        <v/>
      </c>
      <c r="AF38" s="10" t="str" cm="1">
        <f t="array" aca="1" ref="AF38" ca="1">IFERROR(_xlfn.XLOOKUP(MID(CELL("filename",$A$1),FIND("]",CELL("filename",$A$1))+1,255)&amp;"|"&amp;$C38,Fonte_OM_Objeto!$G:$G,Fonte_OM_Objeto!$K:$K),"")</f>
        <v/>
      </c>
    </row>
    <row r="39" spans="1:32" s="1" customFormat="1" ht="19.7" customHeight="1" x14ac:dyDescent="0.2">
      <c r="A39" s="9" t="s">
        <v>30</v>
      </c>
      <c r="B39" s="9" t="s">
        <v>31</v>
      </c>
      <c r="C39" s="9" t="s">
        <v>7019</v>
      </c>
      <c r="D39" s="9" t="s">
        <v>33</v>
      </c>
      <c r="E39" s="9"/>
      <c r="F39" s="9" t="s">
        <v>6697</v>
      </c>
      <c r="G39" s="9" t="s">
        <v>5425</v>
      </c>
      <c r="H39" s="9" t="s">
        <v>37</v>
      </c>
      <c r="I39" s="9" t="s">
        <v>212</v>
      </c>
      <c r="J39" s="9" t="s">
        <v>69</v>
      </c>
      <c r="K39" s="9" t="s">
        <v>40</v>
      </c>
      <c r="L39" s="9" t="s">
        <v>41</v>
      </c>
      <c r="M39" s="9" t="s">
        <v>59</v>
      </c>
      <c r="N39" s="9" t="s">
        <v>5252</v>
      </c>
      <c r="O39" s="9" t="s">
        <v>5239</v>
      </c>
      <c r="P39" s="9" t="s">
        <v>45</v>
      </c>
      <c r="Q39" s="9" t="s">
        <v>62</v>
      </c>
      <c r="R39" s="9" t="s">
        <v>45</v>
      </c>
      <c r="S39" s="9" t="s">
        <v>5237</v>
      </c>
      <c r="T39" s="9" t="s">
        <v>75</v>
      </c>
      <c r="U39" s="9" t="s">
        <v>76</v>
      </c>
      <c r="V39" s="9" t="s">
        <v>75</v>
      </c>
      <c r="W39" s="9" t="s">
        <v>51</v>
      </c>
      <c r="X39" s="9" t="s">
        <v>52</v>
      </c>
      <c r="Y39" s="9" t="s">
        <v>53</v>
      </c>
      <c r="Z39" s="9" t="s">
        <v>5207</v>
      </c>
      <c r="AA39" s="9" t="s">
        <v>55</v>
      </c>
      <c r="AB39" s="9" t="s">
        <v>5234</v>
      </c>
      <c r="AC39" s="12">
        <v>0</v>
      </c>
      <c r="AD39" s="12"/>
      <c r="AE39" s="10" t="str" cm="1">
        <f t="array" aca="1" ref="AE39" ca="1">IFERROR(_xlfn.XLOOKUP(MID(CELL("filename",$A$1),FIND("]",CELL("filename",$A$1))+1,255)&amp;"|"&amp;$C39,Fonte_OM_Objeto!$G:$G,Fonte_OM_Objeto!$J:$J),"")</f>
        <v/>
      </c>
      <c r="AF39" s="10" t="str" cm="1">
        <f t="array" aca="1" ref="AF39" ca="1">IFERROR(_xlfn.XLOOKUP(MID(CELL("filename",$A$1),FIND("]",CELL("filename",$A$1))+1,255)&amp;"|"&amp;$C39,Fonte_OM_Objeto!$G:$G,Fonte_OM_Objeto!$K:$K),"")</f>
        <v/>
      </c>
    </row>
    <row r="40" spans="1:32" s="1" customFormat="1" ht="19.7" customHeight="1" x14ac:dyDescent="0.2">
      <c r="A40" s="9" t="s">
        <v>30</v>
      </c>
      <c r="B40" s="9" t="s">
        <v>31</v>
      </c>
      <c r="C40" s="9" t="s">
        <v>6690</v>
      </c>
      <c r="D40" s="9" t="s">
        <v>33</v>
      </c>
      <c r="E40" s="9"/>
      <c r="F40" s="9" t="s">
        <v>6689</v>
      </c>
      <c r="G40" s="9" t="s">
        <v>6688</v>
      </c>
      <c r="H40" s="9" t="s">
        <v>37</v>
      </c>
      <c r="I40" s="9" t="s">
        <v>212</v>
      </c>
      <c r="J40" s="9" t="s">
        <v>2659</v>
      </c>
      <c r="K40" s="9" t="s">
        <v>40</v>
      </c>
      <c r="L40" s="9" t="s">
        <v>41</v>
      </c>
      <c r="M40" s="9" t="s">
        <v>97</v>
      </c>
      <c r="N40" s="9" t="s">
        <v>5264</v>
      </c>
      <c r="O40" s="9" t="s">
        <v>5268</v>
      </c>
      <c r="P40" s="9" t="s">
        <v>45</v>
      </c>
      <c r="Q40" s="9" t="s">
        <v>109</v>
      </c>
      <c r="R40" s="9" t="s">
        <v>5235</v>
      </c>
      <c r="S40" s="9" t="s">
        <v>5267</v>
      </c>
      <c r="T40" s="9" t="s">
        <v>75</v>
      </c>
      <c r="U40" s="9" t="s">
        <v>76</v>
      </c>
      <c r="V40" s="9" t="s">
        <v>75</v>
      </c>
      <c r="W40" s="9" t="s">
        <v>111</v>
      </c>
      <c r="X40" s="9" t="s">
        <v>52</v>
      </c>
      <c r="Y40" s="9" t="s">
        <v>53</v>
      </c>
      <c r="Z40" s="9" t="s">
        <v>5207</v>
      </c>
      <c r="AA40" s="9" t="s">
        <v>55</v>
      </c>
      <c r="AB40" s="9" t="s">
        <v>5234</v>
      </c>
      <c r="AC40" s="12">
        <v>0</v>
      </c>
      <c r="AD40" s="12"/>
      <c r="AE40" s="10" t="str" cm="1">
        <f t="array" aca="1" ref="AE40" ca="1">IFERROR(_xlfn.XLOOKUP(MID(CELL("filename",$A$1),FIND("]",CELL("filename",$A$1))+1,255)&amp;"|"&amp;$C40,Fonte_OM_Objeto!$G:$G,Fonte_OM_Objeto!$J:$J),"")</f>
        <v/>
      </c>
      <c r="AF40" s="10" t="str" cm="1">
        <f t="array" aca="1" ref="AF40" ca="1">IFERROR(_xlfn.XLOOKUP(MID(CELL("filename",$A$1),FIND("]",CELL("filename",$A$1))+1,255)&amp;"|"&amp;$C40,Fonte_OM_Objeto!$G:$G,Fonte_OM_Objeto!$K:$K),"")</f>
        <v/>
      </c>
    </row>
    <row r="41" spans="1:32" s="1" customFormat="1" ht="19.7" customHeight="1" x14ac:dyDescent="0.2">
      <c r="A41" s="9" t="s">
        <v>30</v>
      </c>
      <c r="B41" s="9" t="s">
        <v>31</v>
      </c>
      <c r="C41" s="9" t="s">
        <v>6690</v>
      </c>
      <c r="D41" s="9" t="s">
        <v>33</v>
      </c>
      <c r="E41" s="9"/>
      <c r="F41" s="9" t="s">
        <v>6689</v>
      </c>
      <c r="G41" s="9" t="s">
        <v>6688</v>
      </c>
      <c r="H41" s="9" t="s">
        <v>37</v>
      </c>
      <c r="I41" s="9" t="s">
        <v>212</v>
      </c>
      <c r="J41" s="9" t="s">
        <v>2659</v>
      </c>
      <c r="K41" s="9" t="s">
        <v>40</v>
      </c>
      <c r="L41" s="9" t="s">
        <v>41</v>
      </c>
      <c r="M41" s="9" t="s">
        <v>97</v>
      </c>
      <c r="N41" s="9" t="s">
        <v>5264</v>
      </c>
      <c r="O41" s="9" t="s">
        <v>5268</v>
      </c>
      <c r="P41" s="9" t="s">
        <v>45</v>
      </c>
      <c r="Q41" s="9" t="s">
        <v>109</v>
      </c>
      <c r="R41" s="9" t="s">
        <v>5235</v>
      </c>
      <c r="S41" s="9" t="s">
        <v>5267</v>
      </c>
      <c r="T41" s="9" t="s">
        <v>75</v>
      </c>
      <c r="U41" s="9" t="s">
        <v>76</v>
      </c>
      <c r="V41" s="9" t="s">
        <v>75</v>
      </c>
      <c r="W41" s="9" t="s">
        <v>111</v>
      </c>
      <c r="X41" s="9" t="s">
        <v>52</v>
      </c>
      <c r="Y41" s="9" t="s">
        <v>53</v>
      </c>
      <c r="Z41" s="9" t="s">
        <v>5207</v>
      </c>
      <c r="AA41" s="9" t="s">
        <v>55</v>
      </c>
      <c r="AB41" s="9" t="s">
        <v>5248</v>
      </c>
      <c r="AC41" s="12">
        <v>100000</v>
      </c>
      <c r="AD41" s="12"/>
      <c r="AE41" s="10" t="str" cm="1">
        <f t="array" aca="1" ref="AE41" ca="1">IFERROR(_xlfn.XLOOKUP(MID(CELL("filename",$A$1),FIND("]",CELL("filename",$A$1))+1,255)&amp;"|"&amp;$C41,Fonte_OM_Objeto!$G:$G,Fonte_OM_Objeto!$J:$J),"")</f>
        <v/>
      </c>
      <c r="AF41" s="10" t="str" cm="1">
        <f t="array" aca="1" ref="AF41" ca="1">IFERROR(_xlfn.XLOOKUP(MID(CELL("filename",$A$1),FIND("]",CELL("filename",$A$1))+1,255)&amp;"|"&amp;$C41,Fonte_OM_Objeto!$G:$G,Fonte_OM_Objeto!$K:$K),"")</f>
        <v/>
      </c>
    </row>
    <row r="42" spans="1:32" s="1" customFormat="1" ht="19.7" customHeight="1" x14ac:dyDescent="0.2">
      <c r="A42" s="9" t="s">
        <v>30</v>
      </c>
      <c r="B42" s="9" t="s">
        <v>31</v>
      </c>
      <c r="C42" s="9" t="s">
        <v>7018</v>
      </c>
      <c r="D42" s="9" t="s">
        <v>33</v>
      </c>
      <c r="E42" s="9"/>
      <c r="F42" s="9" t="s">
        <v>7017</v>
      </c>
      <c r="G42" s="9" t="s">
        <v>7016</v>
      </c>
      <c r="H42" s="9" t="s">
        <v>37</v>
      </c>
      <c r="I42" s="9" t="s">
        <v>242</v>
      </c>
      <c r="J42" s="9" t="s">
        <v>82</v>
      </c>
      <c r="K42" s="9" t="s">
        <v>40</v>
      </c>
      <c r="L42" s="9" t="s">
        <v>41</v>
      </c>
      <c r="M42" s="9" t="s">
        <v>408</v>
      </c>
      <c r="N42" s="9" t="s">
        <v>409</v>
      </c>
      <c r="O42" s="9" t="s">
        <v>5251</v>
      </c>
      <c r="P42" s="9" t="s">
        <v>45</v>
      </c>
      <c r="Q42" s="9" t="s">
        <v>411</v>
      </c>
      <c r="R42" s="9" t="s">
        <v>2353</v>
      </c>
      <c r="S42" s="9" t="s">
        <v>5211</v>
      </c>
      <c r="T42" s="9" t="s">
        <v>75</v>
      </c>
      <c r="U42" s="9" t="s">
        <v>76</v>
      </c>
      <c r="V42" s="9" t="s">
        <v>75</v>
      </c>
      <c r="W42" s="9" t="s">
        <v>51</v>
      </c>
      <c r="X42" s="9" t="s">
        <v>102</v>
      </c>
      <c r="Y42" s="9" t="s">
        <v>53</v>
      </c>
      <c r="Z42" s="9" t="s">
        <v>5207</v>
      </c>
      <c r="AA42" s="9" t="s">
        <v>55</v>
      </c>
      <c r="AB42" s="9" t="s">
        <v>5234</v>
      </c>
      <c r="AC42" s="12">
        <v>0</v>
      </c>
      <c r="AD42" s="12"/>
      <c r="AE42" s="10" t="str" cm="1">
        <f t="array" aca="1" ref="AE42" ca="1">IFERROR(_xlfn.XLOOKUP(MID(CELL("filename",$A$1),FIND("]",CELL("filename",$A$1))+1,255)&amp;"|"&amp;$C42,Fonte_OM_Objeto!$G:$G,Fonte_OM_Objeto!$J:$J),"")</f>
        <v/>
      </c>
      <c r="AF42" s="10" t="str" cm="1">
        <f t="array" aca="1" ref="AF42" ca="1">IFERROR(_xlfn.XLOOKUP(MID(CELL("filename",$A$1),FIND("]",CELL("filename",$A$1))+1,255)&amp;"|"&amp;$C42,Fonte_OM_Objeto!$G:$G,Fonte_OM_Objeto!$K:$K),"")</f>
        <v/>
      </c>
    </row>
    <row r="43" spans="1:32" s="1" customFormat="1" ht="19.7" customHeight="1" x14ac:dyDescent="0.2">
      <c r="A43" s="9" t="s">
        <v>30</v>
      </c>
      <c r="B43" s="9" t="s">
        <v>31</v>
      </c>
      <c r="C43" s="9" t="s">
        <v>6687</v>
      </c>
      <c r="D43" s="9" t="s">
        <v>33</v>
      </c>
      <c r="E43" s="9"/>
      <c r="F43" s="9" t="s">
        <v>6686</v>
      </c>
      <c r="G43" s="9" t="s">
        <v>6685</v>
      </c>
      <c r="H43" s="9" t="s">
        <v>37</v>
      </c>
      <c r="I43" s="9" t="s">
        <v>144</v>
      </c>
      <c r="J43" s="9" t="s">
        <v>5302</v>
      </c>
      <c r="K43" s="9" t="s">
        <v>40</v>
      </c>
      <c r="L43" s="9" t="s">
        <v>41</v>
      </c>
      <c r="M43" s="9" t="s">
        <v>70</v>
      </c>
      <c r="N43" s="9" t="s">
        <v>71</v>
      </c>
      <c r="O43" s="9" t="s">
        <v>5239</v>
      </c>
      <c r="P43" s="9" t="s">
        <v>45</v>
      </c>
      <c r="Q43" s="9" t="s">
        <v>62</v>
      </c>
      <c r="R43" s="9" t="s">
        <v>45</v>
      </c>
      <c r="S43" s="9" t="s">
        <v>5237</v>
      </c>
      <c r="T43" s="9" t="s">
        <v>75</v>
      </c>
      <c r="U43" s="9" t="s">
        <v>76</v>
      </c>
      <c r="V43" s="9" t="s">
        <v>75</v>
      </c>
      <c r="W43" s="9" t="s">
        <v>51</v>
      </c>
      <c r="X43" s="9" t="s">
        <v>52</v>
      </c>
      <c r="Y43" s="9" t="s">
        <v>53</v>
      </c>
      <c r="Z43" s="9" t="s">
        <v>5207</v>
      </c>
      <c r="AA43" s="9" t="s">
        <v>55</v>
      </c>
      <c r="AB43" s="9" t="s">
        <v>5248</v>
      </c>
      <c r="AC43" s="12">
        <v>175000</v>
      </c>
      <c r="AD43" s="12"/>
      <c r="AE43" s="10" t="str" cm="1">
        <f t="array" aca="1" ref="AE43" ca="1">IFERROR(_xlfn.XLOOKUP(MID(CELL("filename",$A$1),FIND("]",CELL("filename",$A$1))+1,255)&amp;"|"&amp;$C43,Fonte_OM_Objeto!$G:$G,Fonte_OM_Objeto!$J:$J),"")</f>
        <v/>
      </c>
      <c r="AF43" s="10" t="str" cm="1">
        <f t="array" aca="1" ref="AF43" ca="1">IFERROR(_xlfn.XLOOKUP(MID(CELL("filename",$A$1),FIND("]",CELL("filename",$A$1))+1,255)&amp;"|"&amp;$C43,Fonte_OM_Objeto!$G:$G,Fonte_OM_Objeto!$K:$K),"")</f>
        <v/>
      </c>
    </row>
    <row r="44" spans="1:32" s="1" customFormat="1" ht="19.7" customHeight="1" x14ac:dyDescent="0.2">
      <c r="A44" s="9" t="s">
        <v>30</v>
      </c>
      <c r="B44" s="9" t="s">
        <v>31</v>
      </c>
      <c r="C44" s="9" t="s">
        <v>6684</v>
      </c>
      <c r="D44" s="9" t="s">
        <v>33</v>
      </c>
      <c r="E44" s="9"/>
      <c r="F44" s="9" t="s">
        <v>6683</v>
      </c>
      <c r="G44" s="9" t="s">
        <v>6682</v>
      </c>
      <c r="H44" s="9" t="s">
        <v>37</v>
      </c>
      <c r="I44" s="9" t="s">
        <v>212</v>
      </c>
      <c r="J44" s="9" t="s">
        <v>4375</v>
      </c>
      <c r="K44" s="9" t="s">
        <v>40</v>
      </c>
      <c r="L44" s="9" t="s">
        <v>41</v>
      </c>
      <c r="M44" s="9" t="s">
        <v>59</v>
      </c>
      <c r="N44" s="9" t="s">
        <v>5252</v>
      </c>
      <c r="O44" s="9" t="s">
        <v>5256</v>
      </c>
      <c r="P44" s="9" t="s">
        <v>45</v>
      </c>
      <c r="Q44" s="9" t="s">
        <v>62</v>
      </c>
      <c r="R44" s="9" t="s">
        <v>45</v>
      </c>
      <c r="S44" s="9" t="s">
        <v>5218</v>
      </c>
      <c r="T44" s="9" t="s">
        <v>75</v>
      </c>
      <c r="U44" s="9" t="s">
        <v>76</v>
      </c>
      <c r="V44" s="9" t="s">
        <v>75</v>
      </c>
      <c r="W44" s="9" t="s">
        <v>51</v>
      </c>
      <c r="X44" s="9" t="s">
        <v>102</v>
      </c>
      <c r="Y44" s="9" t="s">
        <v>53</v>
      </c>
      <c r="Z44" s="9" t="s">
        <v>5207</v>
      </c>
      <c r="AA44" s="9" t="s">
        <v>55</v>
      </c>
      <c r="AB44" s="9" t="s">
        <v>5248</v>
      </c>
      <c r="AC44" s="12">
        <v>250000</v>
      </c>
      <c r="AD44" s="12"/>
      <c r="AE44" s="10" t="str" cm="1">
        <f t="array" aca="1" ref="AE44" ca="1">IFERROR(_xlfn.XLOOKUP(MID(CELL("filename",$A$1),FIND("]",CELL("filename",$A$1))+1,255)&amp;"|"&amp;$C44,Fonte_OM_Objeto!$G:$G,Fonte_OM_Objeto!$J:$J),"")</f>
        <v/>
      </c>
      <c r="AF44" s="10" t="str" cm="1">
        <f t="array" aca="1" ref="AF44" ca="1">IFERROR(_xlfn.XLOOKUP(MID(CELL("filename",$A$1),FIND("]",CELL("filename",$A$1))+1,255)&amp;"|"&amp;$C44,Fonte_OM_Objeto!$G:$G,Fonte_OM_Objeto!$K:$K),"")</f>
        <v/>
      </c>
    </row>
    <row r="45" spans="1:32" s="1" customFormat="1" ht="19.7" customHeight="1" x14ac:dyDescent="0.2">
      <c r="A45" s="9" t="s">
        <v>30</v>
      </c>
      <c r="B45" s="9" t="s">
        <v>31</v>
      </c>
      <c r="C45" s="9" t="s">
        <v>6684</v>
      </c>
      <c r="D45" s="9" t="s">
        <v>33</v>
      </c>
      <c r="E45" s="9"/>
      <c r="F45" s="9" t="s">
        <v>6683</v>
      </c>
      <c r="G45" s="9" t="s">
        <v>6682</v>
      </c>
      <c r="H45" s="9" t="s">
        <v>37</v>
      </c>
      <c r="I45" s="9" t="s">
        <v>212</v>
      </c>
      <c r="J45" s="9" t="s">
        <v>4375</v>
      </c>
      <c r="K45" s="9" t="s">
        <v>40</v>
      </c>
      <c r="L45" s="9" t="s">
        <v>41</v>
      </c>
      <c r="M45" s="9" t="s">
        <v>59</v>
      </c>
      <c r="N45" s="9" t="s">
        <v>5252</v>
      </c>
      <c r="O45" s="9" t="s">
        <v>5256</v>
      </c>
      <c r="P45" s="9" t="s">
        <v>45</v>
      </c>
      <c r="Q45" s="9" t="s">
        <v>62</v>
      </c>
      <c r="R45" s="9" t="s">
        <v>45</v>
      </c>
      <c r="S45" s="9" t="s">
        <v>5218</v>
      </c>
      <c r="T45" s="9" t="s">
        <v>75</v>
      </c>
      <c r="U45" s="9" t="s">
        <v>76</v>
      </c>
      <c r="V45" s="9" t="s">
        <v>75</v>
      </c>
      <c r="W45" s="9" t="s">
        <v>51</v>
      </c>
      <c r="X45" s="9" t="s">
        <v>52</v>
      </c>
      <c r="Y45" s="9" t="s">
        <v>53</v>
      </c>
      <c r="Z45" s="9" t="s">
        <v>5207</v>
      </c>
      <c r="AA45" s="9" t="s">
        <v>55</v>
      </c>
      <c r="AB45" s="9" t="s">
        <v>5248</v>
      </c>
      <c r="AC45" s="12">
        <v>0</v>
      </c>
      <c r="AD45" s="12"/>
      <c r="AE45" s="10" t="str" cm="1">
        <f t="array" aca="1" ref="AE45" ca="1">IFERROR(_xlfn.XLOOKUP(MID(CELL("filename",$A$1),FIND("]",CELL("filename",$A$1))+1,255)&amp;"|"&amp;$C45,Fonte_OM_Objeto!$G:$G,Fonte_OM_Objeto!$J:$J),"")</f>
        <v/>
      </c>
      <c r="AF45" s="10" t="str" cm="1">
        <f t="array" aca="1" ref="AF45" ca="1">IFERROR(_xlfn.XLOOKUP(MID(CELL("filename",$A$1),FIND("]",CELL("filename",$A$1))+1,255)&amp;"|"&amp;$C45,Fonte_OM_Objeto!$G:$G,Fonte_OM_Objeto!$K:$K),"")</f>
        <v/>
      </c>
    </row>
    <row r="46" spans="1:32" s="1" customFormat="1" ht="19.7" customHeight="1" x14ac:dyDescent="0.2">
      <c r="A46" s="9" t="s">
        <v>30</v>
      </c>
      <c r="B46" s="9" t="s">
        <v>31</v>
      </c>
      <c r="C46" s="9" t="s">
        <v>6681</v>
      </c>
      <c r="D46" s="9" t="s">
        <v>33</v>
      </c>
      <c r="E46" s="9"/>
      <c r="F46" s="9" t="s">
        <v>6680</v>
      </c>
      <c r="G46" s="9" t="s">
        <v>6679</v>
      </c>
      <c r="H46" s="9" t="s">
        <v>37</v>
      </c>
      <c r="I46" s="9" t="s">
        <v>451</v>
      </c>
      <c r="J46" s="9" t="s">
        <v>6349</v>
      </c>
      <c r="K46" s="9" t="s">
        <v>40</v>
      </c>
      <c r="L46" s="9" t="s">
        <v>41</v>
      </c>
      <c r="M46" s="9" t="s">
        <v>59</v>
      </c>
      <c r="N46" s="9" t="s">
        <v>5252</v>
      </c>
      <c r="O46" s="9" t="s">
        <v>6678</v>
      </c>
      <c r="P46" s="9" t="s">
        <v>45</v>
      </c>
      <c r="Q46" s="9" t="s">
        <v>46</v>
      </c>
      <c r="R46" s="9" t="s">
        <v>5235</v>
      </c>
      <c r="S46" s="9" t="s">
        <v>5210</v>
      </c>
      <c r="T46" s="9" t="s">
        <v>3695</v>
      </c>
      <c r="U46" s="9" t="s">
        <v>451</v>
      </c>
      <c r="V46" s="9" t="s">
        <v>6485</v>
      </c>
      <c r="W46" s="9" t="s">
        <v>51</v>
      </c>
      <c r="X46" s="9" t="s">
        <v>52</v>
      </c>
      <c r="Y46" s="9" t="s">
        <v>53</v>
      </c>
      <c r="Z46" s="9" t="s">
        <v>5207</v>
      </c>
      <c r="AA46" s="9" t="s">
        <v>55</v>
      </c>
      <c r="AB46" s="9" t="s">
        <v>5234</v>
      </c>
      <c r="AC46" s="12">
        <v>0</v>
      </c>
      <c r="AD46" s="12"/>
      <c r="AE46" s="10" t="str" cm="1">
        <f t="array" aca="1" ref="AE46" ca="1">IFERROR(_xlfn.XLOOKUP(MID(CELL("filename",$A$1),FIND("]",CELL("filename",$A$1))+1,255)&amp;"|"&amp;$C46,Fonte_OM_Objeto!$G:$G,Fonte_OM_Objeto!$J:$J),"")</f>
        <v/>
      </c>
      <c r="AF46" s="10" t="str" cm="1">
        <f t="array" aca="1" ref="AF46" ca="1">IFERROR(_xlfn.XLOOKUP(MID(CELL("filename",$A$1),FIND("]",CELL("filename",$A$1))+1,255)&amp;"|"&amp;$C46,Fonte_OM_Objeto!$G:$G,Fonte_OM_Objeto!$K:$K),"")</f>
        <v/>
      </c>
    </row>
    <row r="47" spans="1:32" s="1" customFormat="1" ht="19.7" customHeight="1" x14ac:dyDescent="0.2">
      <c r="A47" s="9" t="s">
        <v>30</v>
      </c>
      <c r="B47" s="9" t="s">
        <v>31</v>
      </c>
      <c r="C47" s="9" t="s">
        <v>6677</v>
      </c>
      <c r="D47" s="9" t="s">
        <v>33</v>
      </c>
      <c r="E47" s="9"/>
      <c r="F47" s="9" t="s">
        <v>105</v>
      </c>
      <c r="G47" s="9" t="s">
        <v>106</v>
      </c>
      <c r="H47" s="9" t="s">
        <v>37</v>
      </c>
      <c r="I47" s="9" t="s">
        <v>96</v>
      </c>
      <c r="J47" s="9" t="s">
        <v>5885</v>
      </c>
      <c r="K47" s="9" t="s">
        <v>40</v>
      </c>
      <c r="L47" s="9" t="s">
        <v>41</v>
      </c>
      <c r="M47" s="9" t="s">
        <v>97</v>
      </c>
      <c r="N47" s="9" t="s">
        <v>5264</v>
      </c>
      <c r="O47" s="9" t="s">
        <v>5246</v>
      </c>
      <c r="P47" s="9" t="s">
        <v>45</v>
      </c>
      <c r="Q47" s="9" t="s">
        <v>46</v>
      </c>
      <c r="R47" s="9" t="s">
        <v>5235</v>
      </c>
      <c r="S47" s="9" t="s">
        <v>5210</v>
      </c>
      <c r="T47" s="9" t="s">
        <v>75</v>
      </c>
      <c r="U47" s="9" t="s">
        <v>76</v>
      </c>
      <c r="V47" s="9" t="s">
        <v>75</v>
      </c>
      <c r="W47" s="9" t="s">
        <v>51</v>
      </c>
      <c r="X47" s="9" t="s">
        <v>52</v>
      </c>
      <c r="Y47" s="9" t="s">
        <v>53</v>
      </c>
      <c r="Z47" s="9" t="s">
        <v>5207</v>
      </c>
      <c r="AA47" s="9" t="s">
        <v>55</v>
      </c>
      <c r="AB47" s="9" t="s">
        <v>5234</v>
      </c>
      <c r="AC47" s="12">
        <v>0</v>
      </c>
      <c r="AD47" s="12"/>
      <c r="AE47" s="10" t="str" cm="1">
        <f t="array" aca="1" ref="AE47" ca="1">IFERROR(_xlfn.XLOOKUP(MID(CELL("filename",$A$1),FIND("]",CELL("filename",$A$1))+1,255)&amp;"|"&amp;$C47,Fonte_OM_Objeto!$G:$G,Fonte_OM_Objeto!$J:$J),"")</f>
        <v/>
      </c>
      <c r="AF47" s="10" t="str" cm="1">
        <f t="array" aca="1" ref="AF47" ca="1">IFERROR(_xlfn.XLOOKUP(MID(CELL("filename",$A$1),FIND("]",CELL("filename",$A$1))+1,255)&amp;"|"&amp;$C47,Fonte_OM_Objeto!$G:$G,Fonte_OM_Objeto!$K:$K),"")</f>
        <v/>
      </c>
    </row>
    <row r="48" spans="1:32" s="1" customFormat="1" ht="19.7" customHeight="1" x14ac:dyDescent="0.2">
      <c r="A48" s="9" t="s">
        <v>30</v>
      </c>
      <c r="B48" s="9" t="s">
        <v>31</v>
      </c>
      <c r="C48" s="9" t="s">
        <v>6677</v>
      </c>
      <c r="D48" s="9" t="s">
        <v>33</v>
      </c>
      <c r="E48" s="9"/>
      <c r="F48" s="9" t="s">
        <v>105</v>
      </c>
      <c r="G48" s="9" t="s">
        <v>106</v>
      </c>
      <c r="H48" s="9" t="s">
        <v>37</v>
      </c>
      <c r="I48" s="9" t="s">
        <v>96</v>
      </c>
      <c r="J48" s="9" t="s">
        <v>5885</v>
      </c>
      <c r="K48" s="9" t="s">
        <v>40</v>
      </c>
      <c r="L48" s="9" t="s">
        <v>41</v>
      </c>
      <c r="M48" s="9" t="s">
        <v>97</v>
      </c>
      <c r="N48" s="9" t="s">
        <v>5264</v>
      </c>
      <c r="O48" s="9" t="s">
        <v>5246</v>
      </c>
      <c r="P48" s="9" t="s">
        <v>45</v>
      </c>
      <c r="Q48" s="9" t="s">
        <v>46</v>
      </c>
      <c r="R48" s="9" t="s">
        <v>5235</v>
      </c>
      <c r="S48" s="9" t="s">
        <v>5210</v>
      </c>
      <c r="T48" s="9" t="s">
        <v>75</v>
      </c>
      <c r="U48" s="9" t="s">
        <v>76</v>
      </c>
      <c r="V48" s="9" t="s">
        <v>75</v>
      </c>
      <c r="W48" s="9" t="s">
        <v>51</v>
      </c>
      <c r="X48" s="9" t="s">
        <v>52</v>
      </c>
      <c r="Y48" s="9" t="s">
        <v>53</v>
      </c>
      <c r="Z48" s="9" t="s">
        <v>5207</v>
      </c>
      <c r="AA48" s="9" t="s">
        <v>55</v>
      </c>
      <c r="AB48" s="9" t="s">
        <v>5248</v>
      </c>
      <c r="AC48" s="12">
        <v>300000</v>
      </c>
      <c r="AD48" s="12"/>
      <c r="AE48" s="10" t="str" cm="1">
        <f t="array" aca="1" ref="AE48" ca="1">IFERROR(_xlfn.XLOOKUP(MID(CELL("filename",$A$1),FIND("]",CELL("filename",$A$1))+1,255)&amp;"|"&amp;$C48,Fonte_OM_Objeto!$G:$G,Fonte_OM_Objeto!$J:$J),"")</f>
        <v/>
      </c>
      <c r="AF48" s="10" t="str" cm="1">
        <f t="array" aca="1" ref="AF48" ca="1">IFERROR(_xlfn.XLOOKUP(MID(CELL("filename",$A$1),FIND("]",CELL("filename",$A$1))+1,255)&amp;"|"&amp;$C48,Fonte_OM_Objeto!$G:$G,Fonte_OM_Objeto!$K:$K),"")</f>
        <v/>
      </c>
    </row>
    <row r="49" spans="1:32" s="1" customFormat="1" ht="19.7" customHeight="1" x14ac:dyDescent="0.2">
      <c r="A49" s="9" t="s">
        <v>30</v>
      </c>
      <c r="B49" s="9" t="s">
        <v>31</v>
      </c>
      <c r="C49" s="9" t="s">
        <v>5183</v>
      </c>
      <c r="D49" s="9" t="s">
        <v>33</v>
      </c>
      <c r="E49" s="9"/>
      <c r="F49" s="9" t="s">
        <v>3123</v>
      </c>
      <c r="G49" s="9" t="s">
        <v>2304</v>
      </c>
      <c r="H49" s="9" t="s">
        <v>37</v>
      </c>
      <c r="I49" s="9" t="s">
        <v>512</v>
      </c>
      <c r="J49" s="9" t="s">
        <v>160</v>
      </c>
      <c r="K49" s="9" t="s">
        <v>40</v>
      </c>
      <c r="L49" s="9" t="s">
        <v>41</v>
      </c>
      <c r="M49" s="9" t="s">
        <v>232</v>
      </c>
      <c r="N49" s="9" t="s">
        <v>233</v>
      </c>
      <c r="O49" s="9" t="s">
        <v>5690</v>
      </c>
      <c r="P49" s="9" t="s">
        <v>45</v>
      </c>
      <c r="Q49" s="9" t="s">
        <v>235</v>
      </c>
      <c r="R49" s="9" t="s">
        <v>45</v>
      </c>
      <c r="S49" s="9" t="s">
        <v>5277</v>
      </c>
      <c r="T49" s="9" t="s">
        <v>884</v>
      </c>
      <c r="U49" s="9" t="s">
        <v>512</v>
      </c>
      <c r="V49" s="9" t="s">
        <v>5238</v>
      </c>
      <c r="W49" s="9" t="s">
        <v>51</v>
      </c>
      <c r="X49" s="9" t="s">
        <v>52</v>
      </c>
      <c r="Y49" s="9" t="s">
        <v>5275</v>
      </c>
      <c r="Z49" s="9" t="s">
        <v>54</v>
      </c>
      <c r="AA49" s="9" t="s">
        <v>55</v>
      </c>
      <c r="AB49" s="9" t="s">
        <v>5234</v>
      </c>
      <c r="AC49" s="12">
        <v>0</v>
      </c>
      <c r="AD49" s="12"/>
      <c r="AE49" s="10" t="str" cm="1">
        <f t="array" aca="1" ref="AE49" ca="1">IFERROR(_xlfn.XLOOKUP(MID(CELL("filename",$A$1),FIND("]",CELL("filename",$A$1))+1,255)&amp;"|"&amp;$C49,Fonte_OM_Objeto!$G:$G,Fonte_OM_Objeto!$J:$J),"")</f>
        <v/>
      </c>
      <c r="AF49" s="10" t="str" cm="1">
        <f t="array" aca="1" ref="AF49" ca="1">IFERROR(_xlfn.XLOOKUP(MID(CELL("filename",$A$1),FIND("]",CELL("filename",$A$1))+1,255)&amp;"|"&amp;$C49,Fonte_OM_Objeto!$G:$G,Fonte_OM_Objeto!$K:$K),"")</f>
        <v/>
      </c>
    </row>
    <row r="50" spans="1:32" s="1" customFormat="1" ht="19.7" customHeight="1" x14ac:dyDescent="0.2">
      <c r="A50" s="9" t="s">
        <v>30</v>
      </c>
      <c r="B50" s="9" t="s">
        <v>31</v>
      </c>
      <c r="C50" s="9" t="s">
        <v>3124</v>
      </c>
      <c r="D50" s="9" t="s">
        <v>33</v>
      </c>
      <c r="E50" s="9"/>
      <c r="F50" s="9" t="s">
        <v>3123</v>
      </c>
      <c r="G50" s="9" t="s">
        <v>2304</v>
      </c>
      <c r="H50" s="9" t="s">
        <v>37</v>
      </c>
      <c r="I50" s="9" t="s">
        <v>512</v>
      </c>
      <c r="J50" s="9" t="s">
        <v>160</v>
      </c>
      <c r="K50" s="9" t="s">
        <v>40</v>
      </c>
      <c r="L50" s="9" t="s">
        <v>41</v>
      </c>
      <c r="M50" s="9" t="s">
        <v>232</v>
      </c>
      <c r="N50" s="9" t="s">
        <v>233</v>
      </c>
      <c r="O50" s="9" t="s">
        <v>5690</v>
      </c>
      <c r="P50" s="9" t="s">
        <v>45</v>
      </c>
      <c r="Q50" s="9" t="s">
        <v>235</v>
      </c>
      <c r="R50" s="9" t="s">
        <v>45</v>
      </c>
      <c r="S50" s="9" t="s">
        <v>5277</v>
      </c>
      <c r="T50" s="9" t="s">
        <v>884</v>
      </c>
      <c r="U50" s="9" t="s">
        <v>512</v>
      </c>
      <c r="V50" s="9" t="s">
        <v>5238</v>
      </c>
      <c r="W50" s="9" t="s">
        <v>51</v>
      </c>
      <c r="X50" s="9" t="s">
        <v>52</v>
      </c>
      <c r="Y50" s="9" t="s">
        <v>2366</v>
      </c>
      <c r="Z50" s="9" t="s">
        <v>54</v>
      </c>
      <c r="AA50" s="9" t="s">
        <v>55</v>
      </c>
      <c r="AB50" s="9" t="s">
        <v>5248</v>
      </c>
      <c r="AC50" s="12">
        <v>0</v>
      </c>
      <c r="AD50" s="12"/>
      <c r="AE50" s="10" t="str" cm="1">
        <f t="array" aca="1" ref="AE50" ca="1">IFERROR(_xlfn.XLOOKUP(MID(CELL("filename",$A$1),FIND("]",CELL("filename",$A$1))+1,255)&amp;"|"&amp;$C50,Fonte_OM_Objeto!$G:$G,Fonte_OM_Objeto!$J:$J),"")</f>
        <v/>
      </c>
      <c r="AF50" s="10" t="str" cm="1">
        <f t="array" aca="1" ref="AF50" ca="1">IFERROR(_xlfn.XLOOKUP(MID(CELL("filename",$A$1),FIND("]",CELL("filename",$A$1))+1,255)&amp;"|"&amp;$C50,Fonte_OM_Objeto!$G:$G,Fonte_OM_Objeto!$K:$K),"")</f>
        <v/>
      </c>
    </row>
    <row r="51" spans="1:32" s="1" customFormat="1" ht="19.7" customHeight="1" x14ac:dyDescent="0.2">
      <c r="A51" s="9" t="s">
        <v>30</v>
      </c>
      <c r="B51" s="9" t="s">
        <v>31</v>
      </c>
      <c r="C51" s="9" t="s">
        <v>3124</v>
      </c>
      <c r="D51" s="9" t="s">
        <v>33</v>
      </c>
      <c r="E51" s="9"/>
      <c r="F51" s="9" t="s">
        <v>3123</v>
      </c>
      <c r="G51" s="9" t="s">
        <v>2304</v>
      </c>
      <c r="H51" s="9" t="s">
        <v>37</v>
      </c>
      <c r="I51" s="9" t="s">
        <v>512</v>
      </c>
      <c r="J51" s="9" t="s">
        <v>160</v>
      </c>
      <c r="K51" s="9" t="s">
        <v>40</v>
      </c>
      <c r="L51" s="9" t="s">
        <v>41</v>
      </c>
      <c r="M51" s="9" t="s">
        <v>232</v>
      </c>
      <c r="N51" s="9" t="s">
        <v>233</v>
      </c>
      <c r="O51" s="9" t="s">
        <v>5690</v>
      </c>
      <c r="P51" s="9" t="s">
        <v>45</v>
      </c>
      <c r="Q51" s="9" t="s">
        <v>235</v>
      </c>
      <c r="R51" s="9" t="s">
        <v>45</v>
      </c>
      <c r="S51" s="9" t="s">
        <v>5277</v>
      </c>
      <c r="T51" s="9" t="s">
        <v>884</v>
      </c>
      <c r="U51" s="9" t="s">
        <v>512</v>
      </c>
      <c r="V51" s="9" t="s">
        <v>5238</v>
      </c>
      <c r="W51" s="9" t="s">
        <v>51</v>
      </c>
      <c r="X51" s="9" t="s">
        <v>52</v>
      </c>
      <c r="Y51" s="9" t="s">
        <v>5275</v>
      </c>
      <c r="Z51" s="9" t="s">
        <v>54</v>
      </c>
      <c r="AA51" s="9" t="s">
        <v>55</v>
      </c>
      <c r="AB51" s="9" t="s">
        <v>5248</v>
      </c>
      <c r="AC51" s="12">
        <v>7350000</v>
      </c>
      <c r="AD51" s="12"/>
      <c r="AE51" s="10" t="str" cm="1">
        <f t="array" aca="1" ref="AE51" ca="1">IFERROR(_xlfn.XLOOKUP(MID(CELL("filename",$A$1),FIND("]",CELL("filename",$A$1))+1,255)&amp;"|"&amp;$C51,Fonte_OM_Objeto!$G:$G,Fonte_OM_Objeto!$J:$J),"")</f>
        <v/>
      </c>
      <c r="AF51" s="10" t="str" cm="1">
        <f t="array" aca="1" ref="AF51" ca="1">IFERROR(_xlfn.XLOOKUP(MID(CELL("filename",$A$1),FIND("]",CELL("filename",$A$1))+1,255)&amp;"|"&amp;$C51,Fonte_OM_Objeto!$G:$G,Fonte_OM_Objeto!$K:$K),"")</f>
        <v/>
      </c>
    </row>
    <row r="52" spans="1:32" s="1" customFormat="1" ht="19.7" customHeight="1" x14ac:dyDescent="0.2">
      <c r="A52" s="9" t="s">
        <v>30</v>
      </c>
      <c r="B52" s="9" t="s">
        <v>31</v>
      </c>
      <c r="C52" s="9" t="s">
        <v>3124</v>
      </c>
      <c r="D52" s="9" t="s">
        <v>33</v>
      </c>
      <c r="E52" s="9"/>
      <c r="F52" s="9" t="s">
        <v>3123</v>
      </c>
      <c r="G52" s="9" t="s">
        <v>2304</v>
      </c>
      <c r="H52" s="9" t="s">
        <v>37</v>
      </c>
      <c r="I52" s="9" t="s">
        <v>512</v>
      </c>
      <c r="J52" s="9" t="s">
        <v>160</v>
      </c>
      <c r="K52" s="9" t="s">
        <v>40</v>
      </c>
      <c r="L52" s="9" t="s">
        <v>41</v>
      </c>
      <c r="M52" s="9" t="s">
        <v>232</v>
      </c>
      <c r="N52" s="9" t="s">
        <v>233</v>
      </c>
      <c r="O52" s="9" t="s">
        <v>5690</v>
      </c>
      <c r="P52" s="9" t="s">
        <v>45</v>
      </c>
      <c r="Q52" s="9" t="s">
        <v>235</v>
      </c>
      <c r="R52" s="9" t="s">
        <v>45</v>
      </c>
      <c r="S52" s="9" t="s">
        <v>5277</v>
      </c>
      <c r="T52" s="9" t="s">
        <v>884</v>
      </c>
      <c r="U52" s="9" t="s">
        <v>512</v>
      </c>
      <c r="V52" s="9" t="s">
        <v>5238</v>
      </c>
      <c r="W52" s="9" t="s">
        <v>51</v>
      </c>
      <c r="X52" s="9" t="s">
        <v>52</v>
      </c>
      <c r="Y52" s="9" t="s">
        <v>53</v>
      </c>
      <c r="Z52" s="9" t="s">
        <v>54</v>
      </c>
      <c r="AA52" s="9" t="s">
        <v>55</v>
      </c>
      <c r="AB52" s="9" t="s">
        <v>5248</v>
      </c>
      <c r="AC52" s="12">
        <v>150000</v>
      </c>
      <c r="AD52" s="12"/>
      <c r="AE52" s="10" t="str" cm="1">
        <f t="array" aca="1" ref="AE52" ca="1">IFERROR(_xlfn.XLOOKUP(MID(CELL("filename",$A$1),FIND("]",CELL("filename",$A$1))+1,255)&amp;"|"&amp;$C52,Fonte_OM_Objeto!$G:$G,Fonte_OM_Objeto!$J:$J),"")</f>
        <v/>
      </c>
      <c r="AF52" s="10" t="str" cm="1">
        <f t="array" aca="1" ref="AF52" ca="1">IFERROR(_xlfn.XLOOKUP(MID(CELL("filename",$A$1),FIND("]",CELL("filename",$A$1))+1,255)&amp;"|"&amp;$C52,Fonte_OM_Objeto!$G:$G,Fonte_OM_Objeto!$K:$K),"")</f>
        <v/>
      </c>
    </row>
    <row r="53" spans="1:32" s="1" customFormat="1" ht="19.7" customHeight="1" x14ac:dyDescent="0.2">
      <c r="A53" s="9" t="s">
        <v>30</v>
      </c>
      <c r="B53" s="9" t="s">
        <v>31</v>
      </c>
      <c r="C53" s="9" t="s">
        <v>6672</v>
      </c>
      <c r="D53" s="9" t="s">
        <v>33</v>
      </c>
      <c r="E53" s="9"/>
      <c r="F53" s="9" t="s">
        <v>3123</v>
      </c>
      <c r="G53" s="9" t="s">
        <v>2304</v>
      </c>
      <c r="H53" s="9" t="s">
        <v>37</v>
      </c>
      <c r="I53" s="9" t="s">
        <v>512</v>
      </c>
      <c r="J53" s="9" t="s">
        <v>160</v>
      </c>
      <c r="K53" s="9" t="s">
        <v>40</v>
      </c>
      <c r="L53" s="9" t="s">
        <v>41</v>
      </c>
      <c r="M53" s="9" t="s">
        <v>232</v>
      </c>
      <c r="N53" s="9" t="s">
        <v>233</v>
      </c>
      <c r="O53" s="9" t="s">
        <v>5690</v>
      </c>
      <c r="P53" s="9" t="s">
        <v>45</v>
      </c>
      <c r="Q53" s="9" t="s">
        <v>235</v>
      </c>
      <c r="R53" s="9" t="s">
        <v>45</v>
      </c>
      <c r="S53" s="9" t="s">
        <v>5277</v>
      </c>
      <c r="T53" s="9" t="s">
        <v>884</v>
      </c>
      <c r="U53" s="9" t="s">
        <v>512</v>
      </c>
      <c r="V53" s="9" t="s">
        <v>5238</v>
      </c>
      <c r="W53" s="9" t="s">
        <v>51</v>
      </c>
      <c r="X53" s="9" t="s">
        <v>52</v>
      </c>
      <c r="Y53" s="9" t="s">
        <v>5275</v>
      </c>
      <c r="Z53" s="9" t="s">
        <v>5207</v>
      </c>
      <c r="AA53" s="9" t="s">
        <v>55</v>
      </c>
      <c r="AB53" s="9" t="s">
        <v>5248</v>
      </c>
      <c r="AC53" s="12">
        <v>0</v>
      </c>
      <c r="AD53" s="12"/>
      <c r="AE53" s="10" t="str" cm="1">
        <f t="array" aca="1" ref="AE53" ca="1">IFERROR(_xlfn.XLOOKUP(MID(CELL("filename",$A$1),FIND("]",CELL("filename",$A$1))+1,255)&amp;"|"&amp;$C53,Fonte_OM_Objeto!$G:$G,Fonte_OM_Objeto!$J:$J),"")</f>
        <v/>
      </c>
      <c r="AF53" s="10" t="str" cm="1">
        <f t="array" aca="1" ref="AF53" ca="1">IFERROR(_xlfn.XLOOKUP(MID(CELL("filename",$A$1),FIND("]",CELL("filename",$A$1))+1,255)&amp;"|"&amp;$C53,Fonte_OM_Objeto!$G:$G,Fonte_OM_Objeto!$K:$K),"")</f>
        <v/>
      </c>
    </row>
    <row r="54" spans="1:32" s="1" customFormat="1" ht="19.7" customHeight="1" x14ac:dyDescent="0.2">
      <c r="A54" s="9" t="s">
        <v>30</v>
      </c>
      <c r="B54" s="9" t="s">
        <v>31</v>
      </c>
      <c r="C54" s="9" t="s">
        <v>4635</v>
      </c>
      <c r="D54" s="9" t="s">
        <v>33</v>
      </c>
      <c r="E54" s="9"/>
      <c r="F54" s="9" t="s">
        <v>3123</v>
      </c>
      <c r="G54" s="9" t="s">
        <v>2304</v>
      </c>
      <c r="H54" s="9" t="s">
        <v>37</v>
      </c>
      <c r="I54" s="9" t="s">
        <v>512</v>
      </c>
      <c r="J54" s="9" t="s">
        <v>160</v>
      </c>
      <c r="K54" s="9" t="s">
        <v>40</v>
      </c>
      <c r="L54" s="9" t="s">
        <v>41</v>
      </c>
      <c r="M54" s="9" t="s">
        <v>232</v>
      </c>
      <c r="N54" s="9" t="s">
        <v>233</v>
      </c>
      <c r="O54" s="9" t="s">
        <v>7015</v>
      </c>
      <c r="P54" s="9" t="s">
        <v>45</v>
      </c>
      <c r="Q54" s="9" t="s">
        <v>235</v>
      </c>
      <c r="R54" s="9" t="s">
        <v>45</v>
      </c>
      <c r="S54" s="9" t="s">
        <v>5277</v>
      </c>
      <c r="T54" s="9" t="s">
        <v>7014</v>
      </c>
      <c r="U54" s="9" t="s">
        <v>512</v>
      </c>
      <c r="V54" s="9" t="s">
        <v>7013</v>
      </c>
      <c r="W54" s="9" t="s">
        <v>51</v>
      </c>
      <c r="X54" s="9" t="s">
        <v>52</v>
      </c>
      <c r="Y54" s="9" t="s">
        <v>5275</v>
      </c>
      <c r="Z54" s="9" t="s">
        <v>5207</v>
      </c>
      <c r="AA54" s="9" t="s">
        <v>55</v>
      </c>
      <c r="AB54" s="9" t="s">
        <v>5234</v>
      </c>
      <c r="AC54" s="12">
        <v>0</v>
      </c>
      <c r="AD54" s="12"/>
      <c r="AE54" s="10" t="str" cm="1">
        <f t="array" aca="1" ref="AE54" ca="1">IFERROR(_xlfn.XLOOKUP(MID(CELL("filename",$A$1),FIND("]",CELL("filename",$A$1))+1,255)&amp;"|"&amp;$C54,Fonte_OM_Objeto!$G:$G,Fonte_OM_Objeto!$J:$J),"")</f>
        <v/>
      </c>
      <c r="AF54" s="10" t="str" cm="1">
        <f t="array" aca="1" ref="AF54" ca="1">IFERROR(_xlfn.XLOOKUP(MID(CELL("filename",$A$1),FIND("]",CELL("filename",$A$1))+1,255)&amp;"|"&amp;$C54,Fonte_OM_Objeto!$G:$G,Fonte_OM_Objeto!$K:$K),"")</f>
        <v/>
      </c>
    </row>
    <row r="55" spans="1:32" s="1" customFormat="1" ht="19.7" customHeight="1" x14ac:dyDescent="0.2">
      <c r="A55" s="9" t="s">
        <v>30</v>
      </c>
      <c r="B55" s="9" t="s">
        <v>31</v>
      </c>
      <c r="C55" s="9" t="s">
        <v>6659</v>
      </c>
      <c r="D55" s="9" t="s">
        <v>33</v>
      </c>
      <c r="E55" s="9"/>
      <c r="F55" s="9" t="s">
        <v>3123</v>
      </c>
      <c r="G55" s="9" t="s">
        <v>2304</v>
      </c>
      <c r="H55" s="9" t="s">
        <v>37</v>
      </c>
      <c r="I55" s="9" t="s">
        <v>512</v>
      </c>
      <c r="J55" s="9" t="s">
        <v>160</v>
      </c>
      <c r="K55" s="9" t="s">
        <v>40</v>
      </c>
      <c r="L55" s="9" t="s">
        <v>41</v>
      </c>
      <c r="M55" s="9" t="s">
        <v>232</v>
      </c>
      <c r="N55" s="9" t="s">
        <v>233</v>
      </c>
      <c r="O55" s="9" t="s">
        <v>7012</v>
      </c>
      <c r="P55" s="9" t="s">
        <v>45</v>
      </c>
      <c r="Q55" s="9" t="s">
        <v>235</v>
      </c>
      <c r="R55" s="9" t="s">
        <v>45</v>
      </c>
      <c r="S55" s="9" t="s">
        <v>5277</v>
      </c>
      <c r="T55" s="9" t="s">
        <v>7011</v>
      </c>
      <c r="U55" s="9" t="s">
        <v>512</v>
      </c>
      <c r="V55" s="9" t="s">
        <v>6071</v>
      </c>
      <c r="W55" s="9" t="s">
        <v>51</v>
      </c>
      <c r="X55" s="9" t="s">
        <v>52</v>
      </c>
      <c r="Y55" s="9" t="s">
        <v>5275</v>
      </c>
      <c r="Z55" s="9" t="s">
        <v>5207</v>
      </c>
      <c r="AA55" s="9" t="s">
        <v>55</v>
      </c>
      <c r="AB55" s="9" t="s">
        <v>5234</v>
      </c>
      <c r="AC55" s="12">
        <v>0</v>
      </c>
      <c r="AD55" s="12"/>
      <c r="AE55" s="10" t="str" cm="1">
        <f t="array" aca="1" ref="AE55" ca="1">IFERROR(_xlfn.XLOOKUP(MID(CELL("filename",$A$1),FIND("]",CELL("filename",$A$1))+1,255)&amp;"|"&amp;$C55,Fonte_OM_Objeto!$G:$G,Fonte_OM_Objeto!$J:$J),"")</f>
        <v/>
      </c>
      <c r="AF55" s="10" t="str" cm="1">
        <f t="array" aca="1" ref="AF55" ca="1">IFERROR(_xlfn.XLOOKUP(MID(CELL("filename",$A$1),FIND("]",CELL("filename",$A$1))+1,255)&amp;"|"&amp;$C55,Fonte_OM_Objeto!$G:$G,Fonte_OM_Objeto!$K:$K),"")</f>
        <v/>
      </c>
    </row>
    <row r="56" spans="1:32" s="1" customFormat="1" ht="19.7" customHeight="1" x14ac:dyDescent="0.2">
      <c r="A56" s="9" t="s">
        <v>30</v>
      </c>
      <c r="B56" s="9" t="s">
        <v>31</v>
      </c>
      <c r="C56" s="9" t="s">
        <v>6652</v>
      </c>
      <c r="D56" s="9" t="s">
        <v>33</v>
      </c>
      <c r="E56" s="9"/>
      <c r="F56" s="9" t="s">
        <v>3123</v>
      </c>
      <c r="G56" s="9" t="s">
        <v>2304</v>
      </c>
      <c r="H56" s="9" t="s">
        <v>37</v>
      </c>
      <c r="I56" s="9" t="s">
        <v>512</v>
      </c>
      <c r="J56" s="9" t="s">
        <v>160</v>
      </c>
      <c r="K56" s="9" t="s">
        <v>40</v>
      </c>
      <c r="L56" s="9" t="s">
        <v>41</v>
      </c>
      <c r="M56" s="9" t="s">
        <v>232</v>
      </c>
      <c r="N56" s="9" t="s">
        <v>233</v>
      </c>
      <c r="O56" s="9" t="s">
        <v>6654</v>
      </c>
      <c r="P56" s="9" t="s">
        <v>45</v>
      </c>
      <c r="Q56" s="9" t="s">
        <v>235</v>
      </c>
      <c r="R56" s="9" t="s">
        <v>45</v>
      </c>
      <c r="S56" s="9" t="s">
        <v>5277</v>
      </c>
      <c r="T56" s="9" t="s">
        <v>6653</v>
      </c>
      <c r="U56" s="9" t="s">
        <v>512</v>
      </c>
      <c r="V56" s="9" t="s">
        <v>5685</v>
      </c>
      <c r="W56" s="9" t="s">
        <v>51</v>
      </c>
      <c r="X56" s="9" t="s">
        <v>52</v>
      </c>
      <c r="Y56" s="9" t="s">
        <v>5275</v>
      </c>
      <c r="Z56" s="9" t="s">
        <v>5207</v>
      </c>
      <c r="AA56" s="9" t="s">
        <v>55</v>
      </c>
      <c r="AB56" s="9" t="s">
        <v>5234</v>
      </c>
      <c r="AC56" s="12">
        <v>0</v>
      </c>
      <c r="AD56" s="12"/>
      <c r="AE56" s="10" t="str" cm="1">
        <f t="array" aca="1" ref="AE56" ca="1">IFERROR(_xlfn.XLOOKUP(MID(CELL("filename",$A$1),FIND("]",CELL("filename",$A$1))+1,255)&amp;"|"&amp;$C56,Fonte_OM_Objeto!$G:$G,Fonte_OM_Objeto!$J:$J),"")</f>
        <v/>
      </c>
      <c r="AF56" s="10" t="str" cm="1">
        <f t="array" aca="1" ref="AF56" ca="1">IFERROR(_xlfn.XLOOKUP(MID(CELL("filename",$A$1),FIND("]",CELL("filename",$A$1))+1,255)&amp;"|"&amp;$C56,Fonte_OM_Objeto!$G:$G,Fonte_OM_Objeto!$K:$K),"")</f>
        <v/>
      </c>
    </row>
    <row r="57" spans="1:32" s="1" customFormat="1" ht="19.7" customHeight="1" x14ac:dyDescent="0.2">
      <c r="A57" s="9" t="s">
        <v>30</v>
      </c>
      <c r="B57" s="9" t="s">
        <v>31</v>
      </c>
      <c r="C57" s="9" t="s">
        <v>6633</v>
      </c>
      <c r="D57" s="9" t="s">
        <v>33</v>
      </c>
      <c r="E57" s="9"/>
      <c r="F57" s="9" t="s">
        <v>6632</v>
      </c>
      <c r="G57" s="9" t="s">
        <v>6631</v>
      </c>
      <c r="H57" s="9" t="s">
        <v>37</v>
      </c>
      <c r="I57" s="9" t="s">
        <v>512</v>
      </c>
      <c r="J57" s="9" t="s">
        <v>5730</v>
      </c>
      <c r="K57" s="9" t="s">
        <v>40</v>
      </c>
      <c r="L57" s="9" t="s">
        <v>41</v>
      </c>
      <c r="M57" s="9" t="s">
        <v>232</v>
      </c>
      <c r="N57" s="9" t="s">
        <v>233</v>
      </c>
      <c r="O57" s="9" t="s">
        <v>5690</v>
      </c>
      <c r="P57" s="9" t="s">
        <v>45</v>
      </c>
      <c r="Q57" s="9" t="s">
        <v>235</v>
      </c>
      <c r="R57" s="9" t="s">
        <v>45</v>
      </c>
      <c r="S57" s="9" t="s">
        <v>5277</v>
      </c>
      <c r="T57" s="9" t="s">
        <v>884</v>
      </c>
      <c r="U57" s="9" t="s">
        <v>512</v>
      </c>
      <c r="V57" s="9" t="s">
        <v>5238</v>
      </c>
      <c r="W57" s="9" t="s">
        <v>51</v>
      </c>
      <c r="X57" s="9" t="s">
        <v>52</v>
      </c>
      <c r="Y57" s="9" t="s">
        <v>5275</v>
      </c>
      <c r="Z57" s="9" t="s">
        <v>5207</v>
      </c>
      <c r="AA57" s="9" t="s">
        <v>55</v>
      </c>
      <c r="AB57" s="9" t="s">
        <v>5248</v>
      </c>
      <c r="AC57" s="12">
        <v>0</v>
      </c>
      <c r="AD57" s="12"/>
      <c r="AE57" s="10" t="str" cm="1">
        <f t="array" aca="1" ref="AE57" ca="1">IFERROR(_xlfn.XLOOKUP(MID(CELL("filename",$A$1),FIND("]",CELL("filename",$A$1))+1,255)&amp;"|"&amp;$C57,Fonte_OM_Objeto!$G:$G,Fonte_OM_Objeto!$J:$J),"")</f>
        <v/>
      </c>
      <c r="AF57" s="10" t="str" cm="1">
        <f t="array" aca="1" ref="AF57" ca="1">IFERROR(_xlfn.XLOOKUP(MID(CELL("filename",$A$1),FIND("]",CELL("filename",$A$1))+1,255)&amp;"|"&amp;$C57,Fonte_OM_Objeto!$G:$G,Fonte_OM_Objeto!$K:$K),"")</f>
        <v/>
      </c>
    </row>
    <row r="58" spans="1:32" s="1" customFormat="1" ht="19.7" customHeight="1" x14ac:dyDescent="0.2">
      <c r="A58" s="9" t="s">
        <v>30</v>
      </c>
      <c r="B58" s="9" t="s">
        <v>31</v>
      </c>
      <c r="C58" s="9" t="s">
        <v>6633</v>
      </c>
      <c r="D58" s="9" t="s">
        <v>33</v>
      </c>
      <c r="E58" s="9"/>
      <c r="F58" s="9" t="s">
        <v>6632</v>
      </c>
      <c r="G58" s="9" t="s">
        <v>6631</v>
      </c>
      <c r="H58" s="9" t="s">
        <v>37</v>
      </c>
      <c r="I58" s="9" t="s">
        <v>512</v>
      </c>
      <c r="J58" s="9" t="s">
        <v>5730</v>
      </c>
      <c r="K58" s="9" t="s">
        <v>40</v>
      </c>
      <c r="L58" s="9" t="s">
        <v>41</v>
      </c>
      <c r="M58" s="9" t="s">
        <v>232</v>
      </c>
      <c r="N58" s="9" t="s">
        <v>233</v>
      </c>
      <c r="O58" s="9" t="s">
        <v>5924</v>
      </c>
      <c r="P58" s="9" t="s">
        <v>45</v>
      </c>
      <c r="Q58" s="9" t="s">
        <v>235</v>
      </c>
      <c r="R58" s="9" t="s">
        <v>45</v>
      </c>
      <c r="S58" s="9" t="s">
        <v>5277</v>
      </c>
      <c r="T58" s="9" t="s">
        <v>4658</v>
      </c>
      <c r="U58" s="9" t="s">
        <v>512</v>
      </c>
      <c r="V58" s="9" t="s">
        <v>4657</v>
      </c>
      <c r="W58" s="9" t="s">
        <v>51</v>
      </c>
      <c r="X58" s="9" t="s">
        <v>52</v>
      </c>
      <c r="Y58" s="9" t="s">
        <v>5275</v>
      </c>
      <c r="Z58" s="9" t="s">
        <v>5207</v>
      </c>
      <c r="AA58" s="9" t="s">
        <v>55</v>
      </c>
      <c r="AB58" s="9" t="s">
        <v>5234</v>
      </c>
      <c r="AC58" s="12">
        <v>0</v>
      </c>
      <c r="AD58" s="12"/>
      <c r="AE58" s="10" t="str" cm="1">
        <f t="array" aca="1" ref="AE58" ca="1">IFERROR(_xlfn.XLOOKUP(MID(CELL("filename",$A$1),FIND("]",CELL("filename",$A$1))+1,255)&amp;"|"&amp;$C58,Fonte_OM_Objeto!$G:$G,Fonte_OM_Objeto!$J:$J),"")</f>
        <v/>
      </c>
      <c r="AF58" s="10" t="str" cm="1">
        <f t="array" aca="1" ref="AF58" ca="1">IFERROR(_xlfn.XLOOKUP(MID(CELL("filename",$A$1),FIND("]",CELL("filename",$A$1))+1,255)&amp;"|"&amp;$C58,Fonte_OM_Objeto!$G:$G,Fonte_OM_Objeto!$K:$K),"")</f>
        <v/>
      </c>
    </row>
    <row r="59" spans="1:32" s="1" customFormat="1" ht="19.7" customHeight="1" x14ac:dyDescent="0.2">
      <c r="A59" s="9" t="s">
        <v>30</v>
      </c>
      <c r="B59" s="9" t="s">
        <v>31</v>
      </c>
      <c r="C59" s="9" t="s">
        <v>7010</v>
      </c>
      <c r="D59" s="9" t="s">
        <v>33</v>
      </c>
      <c r="E59" s="9"/>
      <c r="F59" s="9" t="s">
        <v>6632</v>
      </c>
      <c r="G59" s="9" t="s">
        <v>6631</v>
      </c>
      <c r="H59" s="9" t="s">
        <v>37</v>
      </c>
      <c r="I59" s="9" t="s">
        <v>512</v>
      </c>
      <c r="J59" s="9" t="s">
        <v>5730</v>
      </c>
      <c r="K59" s="9" t="s">
        <v>40</v>
      </c>
      <c r="L59" s="9" t="s">
        <v>41</v>
      </c>
      <c r="M59" s="9" t="s">
        <v>232</v>
      </c>
      <c r="N59" s="9" t="s">
        <v>233</v>
      </c>
      <c r="O59" s="9" t="s">
        <v>7009</v>
      </c>
      <c r="P59" s="9" t="s">
        <v>45</v>
      </c>
      <c r="Q59" s="9" t="s">
        <v>235</v>
      </c>
      <c r="R59" s="9" t="s">
        <v>45</v>
      </c>
      <c r="S59" s="9" t="s">
        <v>5277</v>
      </c>
      <c r="T59" s="9" t="s">
        <v>6656</v>
      </c>
      <c r="U59" s="9" t="s">
        <v>512</v>
      </c>
      <c r="V59" s="9" t="s">
        <v>6655</v>
      </c>
      <c r="W59" s="9" t="s">
        <v>51</v>
      </c>
      <c r="X59" s="9" t="s">
        <v>52</v>
      </c>
      <c r="Y59" s="9" t="s">
        <v>5275</v>
      </c>
      <c r="Z59" s="9" t="s">
        <v>5207</v>
      </c>
      <c r="AA59" s="9" t="s">
        <v>55</v>
      </c>
      <c r="AB59" s="9" t="s">
        <v>5234</v>
      </c>
      <c r="AC59" s="12">
        <v>0</v>
      </c>
      <c r="AD59" s="12"/>
      <c r="AE59" s="10" t="str" cm="1">
        <f t="array" aca="1" ref="AE59" ca="1">IFERROR(_xlfn.XLOOKUP(MID(CELL("filename",$A$1),FIND("]",CELL("filename",$A$1))+1,255)&amp;"|"&amp;$C59,Fonte_OM_Objeto!$G:$G,Fonte_OM_Objeto!$J:$J),"")</f>
        <v/>
      </c>
      <c r="AF59" s="10" t="str" cm="1">
        <f t="array" aca="1" ref="AF59" ca="1">IFERROR(_xlfn.XLOOKUP(MID(CELL("filename",$A$1),FIND("]",CELL("filename",$A$1))+1,255)&amp;"|"&amp;$C59,Fonte_OM_Objeto!$G:$G,Fonte_OM_Objeto!$K:$K),"")</f>
        <v/>
      </c>
    </row>
    <row r="60" spans="1:32" s="1" customFormat="1" ht="19.7" customHeight="1" x14ac:dyDescent="0.2">
      <c r="A60" s="9" t="s">
        <v>30</v>
      </c>
      <c r="B60" s="9" t="s">
        <v>31</v>
      </c>
      <c r="C60" s="9" t="s">
        <v>6630</v>
      </c>
      <c r="D60" s="9" t="s">
        <v>33</v>
      </c>
      <c r="E60" s="9"/>
      <c r="F60" s="9" t="s">
        <v>6629</v>
      </c>
      <c r="G60" s="9" t="s">
        <v>6628</v>
      </c>
      <c r="H60" s="9" t="s">
        <v>37</v>
      </c>
      <c r="I60" s="9" t="s">
        <v>776</v>
      </c>
      <c r="J60" s="9" t="s">
        <v>293</v>
      </c>
      <c r="K60" s="9" t="s">
        <v>40</v>
      </c>
      <c r="L60" s="9" t="s">
        <v>41</v>
      </c>
      <c r="M60" s="9" t="s">
        <v>97</v>
      </c>
      <c r="N60" s="9" t="s">
        <v>5264</v>
      </c>
      <c r="O60" s="9" t="s">
        <v>5266</v>
      </c>
      <c r="P60" s="9" t="s">
        <v>45</v>
      </c>
      <c r="Q60" s="9" t="s">
        <v>2193</v>
      </c>
      <c r="R60" s="9" t="s">
        <v>45</v>
      </c>
      <c r="S60" s="9" t="s">
        <v>5228</v>
      </c>
      <c r="T60" s="9" t="s">
        <v>75</v>
      </c>
      <c r="U60" s="9" t="s">
        <v>76</v>
      </c>
      <c r="V60" s="9" t="s">
        <v>75</v>
      </c>
      <c r="W60" s="9" t="s">
        <v>51</v>
      </c>
      <c r="X60" s="9" t="s">
        <v>102</v>
      </c>
      <c r="Y60" s="9" t="s">
        <v>53</v>
      </c>
      <c r="Z60" s="9" t="s">
        <v>5207</v>
      </c>
      <c r="AA60" s="9" t="s">
        <v>55</v>
      </c>
      <c r="AB60" s="9" t="s">
        <v>5234</v>
      </c>
      <c r="AC60" s="12">
        <v>0</v>
      </c>
      <c r="AD60" s="12"/>
      <c r="AE60" s="10" t="str" cm="1">
        <f t="array" aca="1" ref="AE60" ca="1">IFERROR(_xlfn.XLOOKUP(MID(CELL("filename",$A$1),FIND("]",CELL("filename",$A$1))+1,255)&amp;"|"&amp;$C60,Fonte_OM_Objeto!$G:$G,Fonte_OM_Objeto!$J:$J),"")</f>
        <v/>
      </c>
      <c r="AF60" s="10" t="str" cm="1">
        <f t="array" aca="1" ref="AF60" ca="1">IFERROR(_xlfn.XLOOKUP(MID(CELL("filename",$A$1),FIND("]",CELL("filename",$A$1))+1,255)&amp;"|"&amp;$C60,Fonte_OM_Objeto!$G:$G,Fonte_OM_Objeto!$K:$K),"")</f>
        <v/>
      </c>
    </row>
    <row r="61" spans="1:32" s="1" customFormat="1" ht="19.7" customHeight="1" x14ac:dyDescent="0.2">
      <c r="A61" s="9" t="s">
        <v>30</v>
      </c>
      <c r="B61" s="9" t="s">
        <v>31</v>
      </c>
      <c r="C61" s="9" t="s">
        <v>6630</v>
      </c>
      <c r="D61" s="9" t="s">
        <v>33</v>
      </c>
      <c r="E61" s="9"/>
      <c r="F61" s="9" t="s">
        <v>6629</v>
      </c>
      <c r="G61" s="9" t="s">
        <v>6628</v>
      </c>
      <c r="H61" s="9" t="s">
        <v>37</v>
      </c>
      <c r="I61" s="9" t="s">
        <v>776</v>
      </c>
      <c r="J61" s="9" t="s">
        <v>293</v>
      </c>
      <c r="K61" s="9" t="s">
        <v>40</v>
      </c>
      <c r="L61" s="9" t="s">
        <v>41</v>
      </c>
      <c r="M61" s="9" t="s">
        <v>97</v>
      </c>
      <c r="N61" s="9" t="s">
        <v>5264</v>
      </c>
      <c r="O61" s="9" t="s">
        <v>5266</v>
      </c>
      <c r="P61" s="9" t="s">
        <v>45</v>
      </c>
      <c r="Q61" s="9" t="s">
        <v>2193</v>
      </c>
      <c r="R61" s="9" t="s">
        <v>45</v>
      </c>
      <c r="S61" s="9" t="s">
        <v>5228</v>
      </c>
      <c r="T61" s="9" t="s">
        <v>75</v>
      </c>
      <c r="U61" s="9" t="s">
        <v>76</v>
      </c>
      <c r="V61" s="9" t="s">
        <v>75</v>
      </c>
      <c r="W61" s="9" t="s">
        <v>51</v>
      </c>
      <c r="X61" s="9" t="s">
        <v>52</v>
      </c>
      <c r="Y61" s="9" t="s">
        <v>53</v>
      </c>
      <c r="Z61" s="9" t="s">
        <v>5207</v>
      </c>
      <c r="AA61" s="9" t="s">
        <v>55</v>
      </c>
      <c r="AB61" s="9" t="s">
        <v>5234</v>
      </c>
      <c r="AC61" s="12">
        <v>0</v>
      </c>
      <c r="AD61" s="12"/>
      <c r="AE61" s="10" t="str" cm="1">
        <f t="array" aca="1" ref="AE61" ca="1">IFERROR(_xlfn.XLOOKUP(MID(CELL("filename",$A$1),FIND("]",CELL("filename",$A$1))+1,255)&amp;"|"&amp;$C61,Fonte_OM_Objeto!$G:$G,Fonte_OM_Objeto!$J:$J),"")</f>
        <v/>
      </c>
      <c r="AF61" s="10" t="str" cm="1">
        <f t="array" aca="1" ref="AF61" ca="1">IFERROR(_xlfn.XLOOKUP(MID(CELL("filename",$A$1),FIND("]",CELL("filename",$A$1))+1,255)&amp;"|"&amp;$C61,Fonte_OM_Objeto!$G:$G,Fonte_OM_Objeto!$K:$K),"")</f>
        <v/>
      </c>
    </row>
    <row r="62" spans="1:32" s="1" customFormat="1" ht="19.7" customHeight="1" x14ac:dyDescent="0.2">
      <c r="A62" s="9" t="s">
        <v>30</v>
      </c>
      <c r="B62" s="9" t="s">
        <v>31</v>
      </c>
      <c r="C62" s="9" t="s">
        <v>7008</v>
      </c>
      <c r="D62" s="9" t="s">
        <v>33</v>
      </c>
      <c r="E62" s="9"/>
      <c r="F62" s="9" t="s">
        <v>6629</v>
      </c>
      <c r="G62" s="9" t="s">
        <v>6628</v>
      </c>
      <c r="H62" s="9" t="s">
        <v>37</v>
      </c>
      <c r="I62" s="9" t="s">
        <v>776</v>
      </c>
      <c r="J62" s="9" t="s">
        <v>293</v>
      </c>
      <c r="K62" s="9" t="s">
        <v>40</v>
      </c>
      <c r="L62" s="9" t="s">
        <v>41</v>
      </c>
      <c r="M62" s="9" t="s">
        <v>70</v>
      </c>
      <c r="N62" s="9" t="s">
        <v>71</v>
      </c>
      <c r="O62" s="9" t="s">
        <v>5245</v>
      </c>
      <c r="P62" s="9" t="s">
        <v>45</v>
      </c>
      <c r="Q62" s="9" t="s">
        <v>73</v>
      </c>
      <c r="R62" s="9" t="s">
        <v>45</v>
      </c>
      <c r="S62" s="9" t="s">
        <v>5244</v>
      </c>
      <c r="T62" s="9" t="s">
        <v>75</v>
      </c>
      <c r="U62" s="9" t="s">
        <v>76</v>
      </c>
      <c r="V62" s="9" t="s">
        <v>75</v>
      </c>
      <c r="W62" s="9" t="s">
        <v>51</v>
      </c>
      <c r="X62" s="9" t="s">
        <v>52</v>
      </c>
      <c r="Y62" s="9" t="s">
        <v>53</v>
      </c>
      <c r="Z62" s="9" t="s">
        <v>5207</v>
      </c>
      <c r="AA62" s="9" t="s">
        <v>55</v>
      </c>
      <c r="AB62" s="9" t="s">
        <v>5234</v>
      </c>
      <c r="AC62" s="12">
        <v>0</v>
      </c>
      <c r="AD62" s="12"/>
      <c r="AE62" s="10" t="str" cm="1">
        <f t="array" aca="1" ref="AE62" ca="1">IFERROR(_xlfn.XLOOKUP(MID(CELL("filename",$A$1),FIND("]",CELL("filename",$A$1))+1,255)&amp;"|"&amp;$C62,Fonte_OM_Objeto!$G:$G,Fonte_OM_Objeto!$J:$J),"")</f>
        <v/>
      </c>
      <c r="AF62" s="10" t="str" cm="1">
        <f t="array" aca="1" ref="AF62" ca="1">IFERROR(_xlfn.XLOOKUP(MID(CELL("filename",$A$1),FIND("]",CELL("filename",$A$1))+1,255)&amp;"|"&amp;$C62,Fonte_OM_Objeto!$G:$G,Fonte_OM_Objeto!$K:$K),"")</f>
        <v/>
      </c>
    </row>
    <row r="63" spans="1:32" s="1" customFormat="1" ht="19.7" customHeight="1" x14ac:dyDescent="0.2">
      <c r="A63" s="9" t="s">
        <v>30</v>
      </c>
      <c r="B63" s="9" t="s">
        <v>31</v>
      </c>
      <c r="C63" s="9" t="s">
        <v>6627</v>
      </c>
      <c r="D63" s="9" t="s">
        <v>33</v>
      </c>
      <c r="E63" s="9"/>
      <c r="F63" s="9" t="s">
        <v>6604</v>
      </c>
      <c r="G63" s="9" t="s">
        <v>6603</v>
      </c>
      <c r="H63" s="9" t="s">
        <v>37</v>
      </c>
      <c r="I63" s="9" t="s">
        <v>212</v>
      </c>
      <c r="J63" s="9" t="s">
        <v>5302</v>
      </c>
      <c r="K63" s="9" t="s">
        <v>40</v>
      </c>
      <c r="L63" s="9" t="s">
        <v>41</v>
      </c>
      <c r="M63" s="9" t="s">
        <v>59</v>
      </c>
      <c r="N63" s="9" t="s">
        <v>5252</v>
      </c>
      <c r="O63" s="9" t="s">
        <v>5246</v>
      </c>
      <c r="P63" s="9" t="s">
        <v>45</v>
      </c>
      <c r="Q63" s="9" t="s">
        <v>46</v>
      </c>
      <c r="R63" s="9" t="s">
        <v>5235</v>
      </c>
      <c r="S63" s="9" t="s">
        <v>5210</v>
      </c>
      <c r="T63" s="9" t="s">
        <v>75</v>
      </c>
      <c r="U63" s="9" t="s">
        <v>76</v>
      </c>
      <c r="V63" s="9" t="s">
        <v>75</v>
      </c>
      <c r="W63" s="9" t="s">
        <v>51</v>
      </c>
      <c r="X63" s="9" t="s">
        <v>52</v>
      </c>
      <c r="Y63" s="9" t="s">
        <v>53</v>
      </c>
      <c r="Z63" s="9" t="s">
        <v>5207</v>
      </c>
      <c r="AA63" s="9" t="s">
        <v>55</v>
      </c>
      <c r="AB63" s="9" t="s">
        <v>5248</v>
      </c>
      <c r="AC63" s="12">
        <v>400000</v>
      </c>
      <c r="AD63" s="12"/>
      <c r="AE63" s="10" t="str" cm="1">
        <f t="array" aca="1" ref="AE63" ca="1">IFERROR(_xlfn.XLOOKUP(MID(CELL("filename",$A$1),FIND("]",CELL("filename",$A$1))+1,255)&amp;"|"&amp;$C63,Fonte_OM_Objeto!$G:$G,Fonte_OM_Objeto!$J:$J),"")</f>
        <v/>
      </c>
      <c r="AF63" s="10" t="str" cm="1">
        <f t="array" aca="1" ref="AF63" ca="1">IFERROR(_xlfn.XLOOKUP(MID(CELL("filename",$A$1),FIND("]",CELL("filename",$A$1))+1,255)&amp;"|"&amp;$C63,Fonte_OM_Objeto!$G:$G,Fonte_OM_Objeto!$K:$K),"")</f>
        <v/>
      </c>
    </row>
    <row r="64" spans="1:32" s="1" customFormat="1" ht="19.7" customHeight="1" x14ac:dyDescent="0.2">
      <c r="A64" s="9" t="s">
        <v>30</v>
      </c>
      <c r="B64" s="9" t="s">
        <v>31</v>
      </c>
      <c r="C64" s="9" t="s">
        <v>6626</v>
      </c>
      <c r="D64" s="9" t="s">
        <v>33</v>
      </c>
      <c r="E64" s="9"/>
      <c r="F64" s="9" t="s">
        <v>6604</v>
      </c>
      <c r="G64" s="9" t="s">
        <v>6603</v>
      </c>
      <c r="H64" s="9" t="s">
        <v>37</v>
      </c>
      <c r="I64" s="9" t="s">
        <v>212</v>
      </c>
      <c r="J64" s="9" t="s">
        <v>5302</v>
      </c>
      <c r="K64" s="9" t="s">
        <v>40</v>
      </c>
      <c r="L64" s="9" t="s">
        <v>41</v>
      </c>
      <c r="M64" s="9" t="s">
        <v>59</v>
      </c>
      <c r="N64" s="9" t="s">
        <v>5252</v>
      </c>
      <c r="O64" s="9" t="s">
        <v>5246</v>
      </c>
      <c r="P64" s="9" t="s">
        <v>45</v>
      </c>
      <c r="Q64" s="9" t="s">
        <v>46</v>
      </c>
      <c r="R64" s="9" t="s">
        <v>5235</v>
      </c>
      <c r="S64" s="9" t="s">
        <v>5210</v>
      </c>
      <c r="T64" s="9" t="s">
        <v>75</v>
      </c>
      <c r="U64" s="9" t="s">
        <v>76</v>
      </c>
      <c r="V64" s="9" t="s">
        <v>75</v>
      </c>
      <c r="W64" s="9" t="s">
        <v>51</v>
      </c>
      <c r="X64" s="9" t="s">
        <v>52</v>
      </c>
      <c r="Y64" s="9" t="s">
        <v>53</v>
      </c>
      <c r="Z64" s="9" t="s">
        <v>5207</v>
      </c>
      <c r="AA64" s="9" t="s">
        <v>55</v>
      </c>
      <c r="AB64" s="9" t="s">
        <v>5248</v>
      </c>
      <c r="AC64" s="12">
        <v>0</v>
      </c>
      <c r="AD64" s="12"/>
      <c r="AE64" s="10" t="str" cm="1">
        <f t="array" aca="1" ref="AE64" ca="1">IFERROR(_xlfn.XLOOKUP(MID(CELL("filename",$A$1),FIND("]",CELL("filename",$A$1))+1,255)&amp;"|"&amp;$C64,Fonte_OM_Objeto!$G:$G,Fonte_OM_Objeto!$J:$J),"")</f>
        <v/>
      </c>
      <c r="AF64" s="10" t="str" cm="1">
        <f t="array" aca="1" ref="AF64" ca="1">IFERROR(_xlfn.XLOOKUP(MID(CELL("filename",$A$1),FIND("]",CELL("filename",$A$1))+1,255)&amp;"|"&amp;$C64,Fonte_OM_Objeto!$G:$G,Fonte_OM_Objeto!$K:$K),"")</f>
        <v/>
      </c>
    </row>
    <row r="65" spans="1:32" s="1" customFormat="1" ht="19.7" customHeight="1" x14ac:dyDescent="0.2">
      <c r="A65" s="9" t="s">
        <v>30</v>
      </c>
      <c r="B65" s="9" t="s">
        <v>31</v>
      </c>
      <c r="C65" s="9" t="s">
        <v>6626</v>
      </c>
      <c r="D65" s="9" t="s">
        <v>33</v>
      </c>
      <c r="E65" s="9"/>
      <c r="F65" s="9" t="s">
        <v>6604</v>
      </c>
      <c r="G65" s="9" t="s">
        <v>6603</v>
      </c>
      <c r="H65" s="9" t="s">
        <v>37</v>
      </c>
      <c r="I65" s="9" t="s">
        <v>212</v>
      </c>
      <c r="J65" s="9" t="s">
        <v>5302</v>
      </c>
      <c r="K65" s="9" t="s">
        <v>40</v>
      </c>
      <c r="L65" s="9" t="s">
        <v>41</v>
      </c>
      <c r="M65" s="9" t="s">
        <v>59</v>
      </c>
      <c r="N65" s="9" t="s">
        <v>5252</v>
      </c>
      <c r="O65" s="9" t="s">
        <v>5268</v>
      </c>
      <c r="P65" s="9" t="s">
        <v>45</v>
      </c>
      <c r="Q65" s="9" t="s">
        <v>109</v>
      </c>
      <c r="R65" s="9" t="s">
        <v>5235</v>
      </c>
      <c r="S65" s="9" t="s">
        <v>5267</v>
      </c>
      <c r="T65" s="9" t="s">
        <v>75</v>
      </c>
      <c r="U65" s="9" t="s">
        <v>76</v>
      </c>
      <c r="V65" s="9" t="s">
        <v>75</v>
      </c>
      <c r="W65" s="9" t="s">
        <v>111</v>
      </c>
      <c r="X65" s="9" t="s">
        <v>52</v>
      </c>
      <c r="Y65" s="9" t="s">
        <v>53</v>
      </c>
      <c r="Z65" s="9" t="s">
        <v>5207</v>
      </c>
      <c r="AA65" s="9" t="s">
        <v>55</v>
      </c>
      <c r="AB65" s="9" t="s">
        <v>5234</v>
      </c>
      <c r="AC65" s="12">
        <v>0</v>
      </c>
      <c r="AD65" s="12"/>
      <c r="AE65" s="10" t="str" cm="1">
        <f t="array" aca="1" ref="AE65" ca="1">IFERROR(_xlfn.XLOOKUP(MID(CELL("filename",$A$1),FIND("]",CELL("filename",$A$1))+1,255)&amp;"|"&amp;$C65,Fonte_OM_Objeto!$G:$G,Fonte_OM_Objeto!$J:$J),"")</f>
        <v/>
      </c>
      <c r="AF65" s="10" t="str" cm="1">
        <f t="array" aca="1" ref="AF65" ca="1">IFERROR(_xlfn.XLOOKUP(MID(CELL("filename",$A$1),FIND("]",CELL("filename",$A$1))+1,255)&amp;"|"&amp;$C65,Fonte_OM_Objeto!$G:$G,Fonte_OM_Objeto!$K:$K),"")</f>
        <v/>
      </c>
    </row>
    <row r="66" spans="1:32" s="1" customFormat="1" ht="19.7" customHeight="1" x14ac:dyDescent="0.2">
      <c r="A66" s="9" t="s">
        <v>30</v>
      </c>
      <c r="B66" s="9" t="s">
        <v>31</v>
      </c>
      <c r="C66" s="9" t="s">
        <v>6626</v>
      </c>
      <c r="D66" s="9" t="s">
        <v>33</v>
      </c>
      <c r="E66" s="9"/>
      <c r="F66" s="9" t="s">
        <v>6604</v>
      </c>
      <c r="G66" s="9" t="s">
        <v>6603</v>
      </c>
      <c r="H66" s="9" t="s">
        <v>37</v>
      </c>
      <c r="I66" s="9" t="s">
        <v>212</v>
      </c>
      <c r="J66" s="9" t="s">
        <v>5302</v>
      </c>
      <c r="K66" s="9" t="s">
        <v>40</v>
      </c>
      <c r="L66" s="9" t="s">
        <v>41</v>
      </c>
      <c r="M66" s="9" t="s">
        <v>70</v>
      </c>
      <c r="N66" s="9" t="s">
        <v>71</v>
      </c>
      <c r="O66" s="9" t="s">
        <v>5239</v>
      </c>
      <c r="P66" s="9" t="s">
        <v>45</v>
      </c>
      <c r="Q66" s="9" t="s">
        <v>62</v>
      </c>
      <c r="R66" s="9" t="s">
        <v>45</v>
      </c>
      <c r="S66" s="9" t="s">
        <v>5237</v>
      </c>
      <c r="T66" s="9" t="s">
        <v>75</v>
      </c>
      <c r="U66" s="9" t="s">
        <v>76</v>
      </c>
      <c r="V66" s="9" t="s">
        <v>75</v>
      </c>
      <c r="W66" s="9" t="s">
        <v>51</v>
      </c>
      <c r="X66" s="9" t="s">
        <v>102</v>
      </c>
      <c r="Y66" s="9" t="s">
        <v>53</v>
      </c>
      <c r="Z66" s="9" t="s">
        <v>5207</v>
      </c>
      <c r="AA66" s="9" t="s">
        <v>55</v>
      </c>
      <c r="AB66" s="9" t="s">
        <v>5248</v>
      </c>
      <c r="AC66" s="12">
        <v>620000</v>
      </c>
      <c r="AD66" s="12"/>
      <c r="AE66" s="10" t="str" cm="1">
        <f t="array" aca="1" ref="AE66" ca="1">IFERROR(_xlfn.XLOOKUP(MID(CELL("filename",$A$1),FIND("]",CELL("filename",$A$1))+1,255)&amp;"|"&amp;$C66,Fonte_OM_Objeto!$G:$G,Fonte_OM_Objeto!$J:$J),"")</f>
        <v/>
      </c>
      <c r="AF66" s="10" t="str" cm="1">
        <f t="array" aca="1" ref="AF66" ca="1">IFERROR(_xlfn.XLOOKUP(MID(CELL("filename",$A$1),FIND("]",CELL("filename",$A$1))+1,255)&amp;"|"&amp;$C66,Fonte_OM_Objeto!$G:$G,Fonte_OM_Objeto!$K:$K),"")</f>
        <v/>
      </c>
    </row>
    <row r="67" spans="1:32" s="1" customFormat="1" ht="19.7" customHeight="1" x14ac:dyDescent="0.2">
      <c r="A67" s="9" t="s">
        <v>30</v>
      </c>
      <c r="B67" s="9" t="s">
        <v>31</v>
      </c>
      <c r="C67" s="9" t="s">
        <v>6625</v>
      </c>
      <c r="D67" s="9" t="s">
        <v>33</v>
      </c>
      <c r="E67" s="9"/>
      <c r="F67" s="9" t="s">
        <v>6604</v>
      </c>
      <c r="G67" s="9" t="s">
        <v>6603</v>
      </c>
      <c r="H67" s="9" t="s">
        <v>37</v>
      </c>
      <c r="I67" s="9" t="s">
        <v>212</v>
      </c>
      <c r="J67" s="9" t="s">
        <v>5302</v>
      </c>
      <c r="K67" s="9" t="s">
        <v>40</v>
      </c>
      <c r="L67" s="9" t="s">
        <v>41</v>
      </c>
      <c r="M67" s="9" t="s">
        <v>59</v>
      </c>
      <c r="N67" s="9" t="s">
        <v>5252</v>
      </c>
      <c r="O67" s="9" t="s">
        <v>5246</v>
      </c>
      <c r="P67" s="9" t="s">
        <v>45</v>
      </c>
      <c r="Q67" s="9" t="s">
        <v>46</v>
      </c>
      <c r="R67" s="9" t="s">
        <v>5235</v>
      </c>
      <c r="S67" s="9" t="s">
        <v>5210</v>
      </c>
      <c r="T67" s="9" t="s">
        <v>75</v>
      </c>
      <c r="U67" s="9" t="s">
        <v>76</v>
      </c>
      <c r="V67" s="9" t="s">
        <v>75</v>
      </c>
      <c r="W67" s="9" t="s">
        <v>51</v>
      </c>
      <c r="X67" s="9" t="s">
        <v>52</v>
      </c>
      <c r="Y67" s="9" t="s">
        <v>53</v>
      </c>
      <c r="Z67" s="9" t="s">
        <v>5207</v>
      </c>
      <c r="AA67" s="9" t="s">
        <v>55</v>
      </c>
      <c r="AB67" s="9" t="s">
        <v>5248</v>
      </c>
      <c r="AC67" s="12">
        <v>500000</v>
      </c>
      <c r="AD67" s="12"/>
      <c r="AE67" s="10" t="str" cm="1">
        <f t="array" aca="1" ref="AE67" ca="1">IFERROR(_xlfn.XLOOKUP(MID(CELL("filename",$A$1),FIND("]",CELL("filename",$A$1))+1,255)&amp;"|"&amp;$C67,Fonte_OM_Objeto!$G:$G,Fonte_OM_Objeto!$J:$J),"")</f>
        <v/>
      </c>
      <c r="AF67" s="10" t="str" cm="1">
        <f t="array" aca="1" ref="AF67" ca="1">IFERROR(_xlfn.XLOOKUP(MID(CELL("filename",$A$1),FIND("]",CELL("filename",$A$1))+1,255)&amp;"|"&amp;$C67,Fonte_OM_Objeto!$G:$G,Fonte_OM_Objeto!$K:$K),"")</f>
        <v/>
      </c>
    </row>
    <row r="68" spans="1:32" s="1" customFormat="1" ht="19.7" customHeight="1" x14ac:dyDescent="0.2">
      <c r="A68" s="9" t="s">
        <v>30</v>
      </c>
      <c r="B68" s="9" t="s">
        <v>31</v>
      </c>
      <c r="C68" s="9" t="s">
        <v>6625</v>
      </c>
      <c r="D68" s="9" t="s">
        <v>33</v>
      </c>
      <c r="E68" s="9"/>
      <c r="F68" s="9" t="s">
        <v>6604</v>
      </c>
      <c r="G68" s="9" t="s">
        <v>6603</v>
      </c>
      <c r="H68" s="9" t="s">
        <v>37</v>
      </c>
      <c r="I68" s="9" t="s">
        <v>212</v>
      </c>
      <c r="J68" s="9" t="s">
        <v>5302</v>
      </c>
      <c r="K68" s="9" t="s">
        <v>40</v>
      </c>
      <c r="L68" s="9" t="s">
        <v>41</v>
      </c>
      <c r="M68" s="9" t="s">
        <v>59</v>
      </c>
      <c r="N68" s="9" t="s">
        <v>5252</v>
      </c>
      <c r="O68" s="9" t="s">
        <v>5268</v>
      </c>
      <c r="P68" s="9" t="s">
        <v>45</v>
      </c>
      <c r="Q68" s="9" t="s">
        <v>109</v>
      </c>
      <c r="R68" s="9" t="s">
        <v>5235</v>
      </c>
      <c r="S68" s="9" t="s">
        <v>5267</v>
      </c>
      <c r="T68" s="9" t="s">
        <v>75</v>
      </c>
      <c r="U68" s="9" t="s">
        <v>76</v>
      </c>
      <c r="V68" s="9" t="s">
        <v>75</v>
      </c>
      <c r="W68" s="9" t="s">
        <v>111</v>
      </c>
      <c r="X68" s="9" t="s">
        <v>52</v>
      </c>
      <c r="Y68" s="9" t="s">
        <v>53</v>
      </c>
      <c r="Z68" s="9" t="s">
        <v>5207</v>
      </c>
      <c r="AA68" s="9" t="s">
        <v>55</v>
      </c>
      <c r="AB68" s="9" t="s">
        <v>5234</v>
      </c>
      <c r="AC68" s="12">
        <v>0</v>
      </c>
      <c r="AD68" s="12"/>
      <c r="AE68" s="10" t="str" cm="1">
        <f t="array" aca="1" ref="AE68" ca="1">IFERROR(_xlfn.XLOOKUP(MID(CELL("filename",$A$1),FIND("]",CELL("filename",$A$1))+1,255)&amp;"|"&amp;$C68,Fonte_OM_Objeto!$G:$G,Fonte_OM_Objeto!$J:$J),"")</f>
        <v/>
      </c>
      <c r="AF68" s="10" t="str" cm="1">
        <f t="array" aca="1" ref="AF68" ca="1">IFERROR(_xlfn.XLOOKUP(MID(CELL("filename",$A$1),FIND("]",CELL("filename",$A$1))+1,255)&amp;"|"&amp;$C68,Fonte_OM_Objeto!$G:$G,Fonte_OM_Objeto!$K:$K),"")</f>
        <v/>
      </c>
    </row>
    <row r="69" spans="1:32" s="1" customFormat="1" ht="19.7" customHeight="1" x14ac:dyDescent="0.2">
      <c r="A69" s="9" t="s">
        <v>30</v>
      </c>
      <c r="B69" s="9" t="s">
        <v>31</v>
      </c>
      <c r="C69" s="9" t="s">
        <v>6625</v>
      </c>
      <c r="D69" s="9" t="s">
        <v>33</v>
      </c>
      <c r="E69" s="9"/>
      <c r="F69" s="9" t="s">
        <v>6604</v>
      </c>
      <c r="G69" s="9" t="s">
        <v>6603</v>
      </c>
      <c r="H69" s="9" t="s">
        <v>37</v>
      </c>
      <c r="I69" s="9" t="s">
        <v>212</v>
      </c>
      <c r="J69" s="9" t="s">
        <v>5302</v>
      </c>
      <c r="K69" s="9" t="s">
        <v>40</v>
      </c>
      <c r="L69" s="9" t="s">
        <v>41</v>
      </c>
      <c r="M69" s="9" t="s">
        <v>59</v>
      </c>
      <c r="N69" s="9" t="s">
        <v>5252</v>
      </c>
      <c r="O69" s="9" t="s">
        <v>5268</v>
      </c>
      <c r="P69" s="9" t="s">
        <v>45</v>
      </c>
      <c r="Q69" s="9" t="s">
        <v>109</v>
      </c>
      <c r="R69" s="9" t="s">
        <v>5235</v>
      </c>
      <c r="S69" s="9" t="s">
        <v>5267</v>
      </c>
      <c r="T69" s="9" t="s">
        <v>75</v>
      </c>
      <c r="U69" s="9" t="s">
        <v>76</v>
      </c>
      <c r="V69" s="9" t="s">
        <v>75</v>
      </c>
      <c r="W69" s="9" t="s">
        <v>111</v>
      </c>
      <c r="X69" s="9" t="s">
        <v>52</v>
      </c>
      <c r="Y69" s="9" t="s">
        <v>53</v>
      </c>
      <c r="Z69" s="9" t="s">
        <v>5207</v>
      </c>
      <c r="AA69" s="9" t="s">
        <v>55</v>
      </c>
      <c r="AB69" s="9" t="s">
        <v>5248</v>
      </c>
      <c r="AC69" s="12">
        <v>0</v>
      </c>
      <c r="AD69" s="12"/>
      <c r="AE69" s="10" t="str" cm="1">
        <f t="array" aca="1" ref="AE69" ca="1">IFERROR(_xlfn.XLOOKUP(MID(CELL("filename",$A$1),FIND("]",CELL("filename",$A$1))+1,255)&amp;"|"&amp;$C69,Fonte_OM_Objeto!$G:$G,Fonte_OM_Objeto!$J:$J),"")</f>
        <v/>
      </c>
      <c r="AF69" s="10" t="str" cm="1">
        <f t="array" aca="1" ref="AF69" ca="1">IFERROR(_xlfn.XLOOKUP(MID(CELL("filename",$A$1),FIND("]",CELL("filename",$A$1))+1,255)&amp;"|"&amp;$C69,Fonte_OM_Objeto!$G:$G,Fonte_OM_Objeto!$K:$K),"")</f>
        <v/>
      </c>
    </row>
    <row r="70" spans="1:32" s="1" customFormat="1" ht="19.7" customHeight="1" x14ac:dyDescent="0.2">
      <c r="A70" s="9" t="s">
        <v>30</v>
      </c>
      <c r="B70" s="9" t="s">
        <v>31</v>
      </c>
      <c r="C70" s="9" t="s">
        <v>6624</v>
      </c>
      <c r="D70" s="9" t="s">
        <v>33</v>
      </c>
      <c r="E70" s="9"/>
      <c r="F70" s="9" t="s">
        <v>6604</v>
      </c>
      <c r="G70" s="9" t="s">
        <v>6603</v>
      </c>
      <c r="H70" s="9" t="s">
        <v>37</v>
      </c>
      <c r="I70" s="9" t="s">
        <v>212</v>
      </c>
      <c r="J70" s="9" t="s">
        <v>5302</v>
      </c>
      <c r="K70" s="9" t="s">
        <v>40</v>
      </c>
      <c r="L70" s="9" t="s">
        <v>41</v>
      </c>
      <c r="M70" s="9" t="s">
        <v>59</v>
      </c>
      <c r="N70" s="9" t="s">
        <v>5252</v>
      </c>
      <c r="O70" s="9" t="s">
        <v>5246</v>
      </c>
      <c r="P70" s="9" t="s">
        <v>45</v>
      </c>
      <c r="Q70" s="9" t="s">
        <v>46</v>
      </c>
      <c r="R70" s="9" t="s">
        <v>5235</v>
      </c>
      <c r="S70" s="9" t="s">
        <v>5210</v>
      </c>
      <c r="T70" s="9" t="s">
        <v>75</v>
      </c>
      <c r="U70" s="9" t="s">
        <v>76</v>
      </c>
      <c r="V70" s="9" t="s">
        <v>75</v>
      </c>
      <c r="W70" s="9" t="s">
        <v>51</v>
      </c>
      <c r="X70" s="9" t="s">
        <v>102</v>
      </c>
      <c r="Y70" s="9" t="s">
        <v>53</v>
      </c>
      <c r="Z70" s="9" t="s">
        <v>5207</v>
      </c>
      <c r="AA70" s="9" t="s">
        <v>55</v>
      </c>
      <c r="AB70" s="9" t="s">
        <v>5248</v>
      </c>
      <c r="AC70" s="12">
        <v>0</v>
      </c>
      <c r="AD70" s="12"/>
      <c r="AE70" s="10" t="str" cm="1">
        <f t="array" aca="1" ref="AE70" ca="1">IFERROR(_xlfn.XLOOKUP(MID(CELL("filename",$A$1),FIND("]",CELL("filename",$A$1))+1,255)&amp;"|"&amp;$C70,Fonte_OM_Objeto!$G:$G,Fonte_OM_Objeto!$J:$J),"")</f>
        <v/>
      </c>
      <c r="AF70" s="10" t="str" cm="1">
        <f t="array" aca="1" ref="AF70" ca="1">IFERROR(_xlfn.XLOOKUP(MID(CELL("filename",$A$1),FIND("]",CELL("filename",$A$1))+1,255)&amp;"|"&amp;$C70,Fonte_OM_Objeto!$G:$G,Fonte_OM_Objeto!$K:$K),"")</f>
        <v/>
      </c>
    </row>
    <row r="71" spans="1:32" s="1" customFormat="1" ht="19.7" customHeight="1" x14ac:dyDescent="0.2">
      <c r="A71" s="9" t="s">
        <v>30</v>
      </c>
      <c r="B71" s="9" t="s">
        <v>31</v>
      </c>
      <c r="C71" s="9" t="s">
        <v>6624</v>
      </c>
      <c r="D71" s="9" t="s">
        <v>33</v>
      </c>
      <c r="E71" s="9"/>
      <c r="F71" s="9" t="s">
        <v>6604</v>
      </c>
      <c r="G71" s="9" t="s">
        <v>6603</v>
      </c>
      <c r="H71" s="9" t="s">
        <v>37</v>
      </c>
      <c r="I71" s="9" t="s">
        <v>212</v>
      </c>
      <c r="J71" s="9" t="s">
        <v>5302</v>
      </c>
      <c r="K71" s="9" t="s">
        <v>40</v>
      </c>
      <c r="L71" s="9" t="s">
        <v>41</v>
      </c>
      <c r="M71" s="9" t="s">
        <v>59</v>
      </c>
      <c r="N71" s="9" t="s">
        <v>5252</v>
      </c>
      <c r="O71" s="9" t="s">
        <v>5246</v>
      </c>
      <c r="P71" s="9" t="s">
        <v>45</v>
      </c>
      <c r="Q71" s="9" t="s">
        <v>46</v>
      </c>
      <c r="R71" s="9" t="s">
        <v>5235</v>
      </c>
      <c r="S71" s="9" t="s">
        <v>5210</v>
      </c>
      <c r="T71" s="9" t="s">
        <v>75</v>
      </c>
      <c r="U71" s="9" t="s">
        <v>76</v>
      </c>
      <c r="V71" s="9" t="s">
        <v>75</v>
      </c>
      <c r="W71" s="9" t="s">
        <v>51</v>
      </c>
      <c r="X71" s="9" t="s">
        <v>52</v>
      </c>
      <c r="Y71" s="9" t="s">
        <v>53</v>
      </c>
      <c r="Z71" s="9" t="s">
        <v>5207</v>
      </c>
      <c r="AA71" s="9" t="s">
        <v>55</v>
      </c>
      <c r="AB71" s="9" t="s">
        <v>5248</v>
      </c>
      <c r="AC71" s="12">
        <v>450387</v>
      </c>
      <c r="AD71" s="12"/>
      <c r="AE71" s="10" t="str" cm="1">
        <f t="array" aca="1" ref="AE71" ca="1">IFERROR(_xlfn.XLOOKUP(MID(CELL("filename",$A$1),FIND("]",CELL("filename",$A$1))+1,255)&amp;"|"&amp;$C71,Fonte_OM_Objeto!$G:$G,Fonte_OM_Objeto!$J:$J),"")</f>
        <v/>
      </c>
      <c r="AF71" s="10" t="str" cm="1">
        <f t="array" aca="1" ref="AF71" ca="1">IFERROR(_xlfn.XLOOKUP(MID(CELL("filename",$A$1),FIND("]",CELL("filename",$A$1))+1,255)&amp;"|"&amp;$C71,Fonte_OM_Objeto!$G:$G,Fonte_OM_Objeto!$K:$K),"")</f>
        <v/>
      </c>
    </row>
    <row r="72" spans="1:32" s="1" customFormat="1" ht="19.7" customHeight="1" x14ac:dyDescent="0.2">
      <c r="A72" s="9" t="s">
        <v>30</v>
      </c>
      <c r="B72" s="9" t="s">
        <v>31</v>
      </c>
      <c r="C72" s="9" t="s">
        <v>6624</v>
      </c>
      <c r="D72" s="9" t="s">
        <v>33</v>
      </c>
      <c r="E72" s="9"/>
      <c r="F72" s="9" t="s">
        <v>6604</v>
      </c>
      <c r="G72" s="9" t="s">
        <v>6603</v>
      </c>
      <c r="H72" s="9" t="s">
        <v>37</v>
      </c>
      <c r="I72" s="9" t="s">
        <v>212</v>
      </c>
      <c r="J72" s="9" t="s">
        <v>5302</v>
      </c>
      <c r="K72" s="9" t="s">
        <v>40</v>
      </c>
      <c r="L72" s="9" t="s">
        <v>41</v>
      </c>
      <c r="M72" s="9" t="s">
        <v>59</v>
      </c>
      <c r="N72" s="9" t="s">
        <v>5252</v>
      </c>
      <c r="O72" s="9" t="s">
        <v>5268</v>
      </c>
      <c r="P72" s="9" t="s">
        <v>45</v>
      </c>
      <c r="Q72" s="9" t="s">
        <v>109</v>
      </c>
      <c r="R72" s="9" t="s">
        <v>5235</v>
      </c>
      <c r="S72" s="9" t="s">
        <v>5267</v>
      </c>
      <c r="T72" s="9" t="s">
        <v>75</v>
      </c>
      <c r="U72" s="9" t="s">
        <v>76</v>
      </c>
      <c r="V72" s="9" t="s">
        <v>75</v>
      </c>
      <c r="W72" s="9" t="s">
        <v>111</v>
      </c>
      <c r="X72" s="9" t="s">
        <v>52</v>
      </c>
      <c r="Y72" s="9" t="s">
        <v>53</v>
      </c>
      <c r="Z72" s="9" t="s">
        <v>5207</v>
      </c>
      <c r="AA72" s="9" t="s">
        <v>55</v>
      </c>
      <c r="AB72" s="9" t="s">
        <v>5234</v>
      </c>
      <c r="AC72" s="12">
        <v>0</v>
      </c>
      <c r="AD72" s="12"/>
      <c r="AE72" s="10" t="str" cm="1">
        <f t="array" aca="1" ref="AE72" ca="1">IFERROR(_xlfn.XLOOKUP(MID(CELL("filename",$A$1),FIND("]",CELL("filename",$A$1))+1,255)&amp;"|"&amp;$C72,Fonte_OM_Objeto!$G:$G,Fonte_OM_Objeto!$J:$J),"")</f>
        <v/>
      </c>
      <c r="AF72" s="10" t="str" cm="1">
        <f t="array" aca="1" ref="AF72" ca="1">IFERROR(_xlfn.XLOOKUP(MID(CELL("filename",$A$1),FIND("]",CELL("filename",$A$1))+1,255)&amp;"|"&amp;$C72,Fonte_OM_Objeto!$G:$G,Fonte_OM_Objeto!$K:$K),"")</f>
        <v/>
      </c>
    </row>
    <row r="73" spans="1:32" s="1" customFormat="1" ht="19.7" customHeight="1" x14ac:dyDescent="0.2">
      <c r="A73" s="9" t="s">
        <v>30</v>
      </c>
      <c r="B73" s="9" t="s">
        <v>31</v>
      </c>
      <c r="C73" s="9" t="s">
        <v>7007</v>
      </c>
      <c r="D73" s="9" t="s">
        <v>33</v>
      </c>
      <c r="E73" s="9"/>
      <c r="F73" s="9" t="s">
        <v>6604</v>
      </c>
      <c r="G73" s="9" t="s">
        <v>6603</v>
      </c>
      <c r="H73" s="9" t="s">
        <v>37</v>
      </c>
      <c r="I73" s="9" t="s">
        <v>212</v>
      </c>
      <c r="J73" s="9" t="s">
        <v>5302</v>
      </c>
      <c r="K73" s="9" t="s">
        <v>40</v>
      </c>
      <c r="L73" s="9" t="s">
        <v>41</v>
      </c>
      <c r="M73" s="9" t="s">
        <v>59</v>
      </c>
      <c r="N73" s="9" t="s">
        <v>5252</v>
      </c>
      <c r="O73" s="9" t="s">
        <v>5246</v>
      </c>
      <c r="P73" s="9" t="s">
        <v>45</v>
      </c>
      <c r="Q73" s="9" t="s">
        <v>46</v>
      </c>
      <c r="R73" s="9" t="s">
        <v>5235</v>
      </c>
      <c r="S73" s="9" t="s">
        <v>5210</v>
      </c>
      <c r="T73" s="9" t="s">
        <v>75</v>
      </c>
      <c r="U73" s="9" t="s">
        <v>76</v>
      </c>
      <c r="V73" s="9" t="s">
        <v>75</v>
      </c>
      <c r="W73" s="9" t="s">
        <v>51</v>
      </c>
      <c r="X73" s="9" t="s">
        <v>52</v>
      </c>
      <c r="Y73" s="9" t="s">
        <v>53</v>
      </c>
      <c r="Z73" s="9" t="s">
        <v>5207</v>
      </c>
      <c r="AA73" s="9" t="s">
        <v>55</v>
      </c>
      <c r="AB73" s="9" t="s">
        <v>5248</v>
      </c>
      <c r="AC73" s="12">
        <v>240000</v>
      </c>
      <c r="AD73" s="12"/>
      <c r="AE73" s="10" t="str" cm="1">
        <f t="array" aca="1" ref="AE73" ca="1">IFERROR(_xlfn.XLOOKUP(MID(CELL("filename",$A$1),FIND("]",CELL("filename",$A$1))+1,255)&amp;"|"&amp;$C73,Fonte_OM_Objeto!$G:$G,Fonte_OM_Objeto!$J:$J),"")</f>
        <v/>
      </c>
      <c r="AF73" s="10" t="str" cm="1">
        <f t="array" aca="1" ref="AF73" ca="1">IFERROR(_xlfn.XLOOKUP(MID(CELL("filename",$A$1),FIND("]",CELL("filename",$A$1))+1,255)&amp;"|"&amp;$C73,Fonte_OM_Objeto!$G:$G,Fonte_OM_Objeto!$K:$K),"")</f>
        <v/>
      </c>
    </row>
    <row r="74" spans="1:32" s="1" customFormat="1" ht="19.7" customHeight="1" x14ac:dyDescent="0.2">
      <c r="A74" s="9" t="s">
        <v>30</v>
      </c>
      <c r="B74" s="9" t="s">
        <v>31</v>
      </c>
      <c r="C74" s="9" t="s">
        <v>7007</v>
      </c>
      <c r="D74" s="9" t="s">
        <v>33</v>
      </c>
      <c r="E74" s="9"/>
      <c r="F74" s="9" t="s">
        <v>6604</v>
      </c>
      <c r="G74" s="9" t="s">
        <v>6603</v>
      </c>
      <c r="H74" s="9" t="s">
        <v>37</v>
      </c>
      <c r="I74" s="9" t="s">
        <v>212</v>
      </c>
      <c r="J74" s="9" t="s">
        <v>5302</v>
      </c>
      <c r="K74" s="9" t="s">
        <v>40</v>
      </c>
      <c r="L74" s="9" t="s">
        <v>41</v>
      </c>
      <c r="M74" s="9" t="s">
        <v>59</v>
      </c>
      <c r="N74" s="9" t="s">
        <v>5252</v>
      </c>
      <c r="O74" s="9" t="s">
        <v>5268</v>
      </c>
      <c r="P74" s="9" t="s">
        <v>45</v>
      </c>
      <c r="Q74" s="9" t="s">
        <v>109</v>
      </c>
      <c r="R74" s="9" t="s">
        <v>5235</v>
      </c>
      <c r="S74" s="9" t="s">
        <v>5267</v>
      </c>
      <c r="T74" s="9" t="s">
        <v>75</v>
      </c>
      <c r="U74" s="9" t="s">
        <v>76</v>
      </c>
      <c r="V74" s="9" t="s">
        <v>75</v>
      </c>
      <c r="W74" s="9" t="s">
        <v>111</v>
      </c>
      <c r="X74" s="9" t="s">
        <v>52</v>
      </c>
      <c r="Y74" s="9" t="s">
        <v>53</v>
      </c>
      <c r="Z74" s="9" t="s">
        <v>5207</v>
      </c>
      <c r="AA74" s="9" t="s">
        <v>55</v>
      </c>
      <c r="AB74" s="9" t="s">
        <v>5234</v>
      </c>
      <c r="AC74" s="12">
        <v>0</v>
      </c>
      <c r="AD74" s="12"/>
      <c r="AE74" s="10" t="str" cm="1">
        <f t="array" aca="1" ref="AE74" ca="1">IFERROR(_xlfn.XLOOKUP(MID(CELL("filename",$A$1),FIND("]",CELL("filename",$A$1))+1,255)&amp;"|"&amp;$C74,Fonte_OM_Objeto!$G:$G,Fonte_OM_Objeto!$J:$J),"")</f>
        <v/>
      </c>
      <c r="AF74" s="10" t="str" cm="1">
        <f t="array" aca="1" ref="AF74" ca="1">IFERROR(_xlfn.XLOOKUP(MID(CELL("filename",$A$1),FIND("]",CELL("filename",$A$1))+1,255)&amp;"|"&amp;$C74,Fonte_OM_Objeto!$G:$G,Fonte_OM_Objeto!$K:$K),"")</f>
        <v/>
      </c>
    </row>
    <row r="75" spans="1:32" s="1" customFormat="1" ht="19.7" customHeight="1" x14ac:dyDescent="0.2">
      <c r="A75" s="9" t="s">
        <v>30</v>
      </c>
      <c r="B75" s="9" t="s">
        <v>31</v>
      </c>
      <c r="C75" s="9" t="s">
        <v>6623</v>
      </c>
      <c r="D75" s="9" t="s">
        <v>33</v>
      </c>
      <c r="E75" s="9"/>
      <c r="F75" s="9" t="s">
        <v>6604</v>
      </c>
      <c r="G75" s="9" t="s">
        <v>6603</v>
      </c>
      <c r="H75" s="9" t="s">
        <v>37</v>
      </c>
      <c r="I75" s="9" t="s">
        <v>212</v>
      </c>
      <c r="J75" s="9" t="s">
        <v>5302</v>
      </c>
      <c r="K75" s="9" t="s">
        <v>40</v>
      </c>
      <c r="L75" s="9" t="s">
        <v>41</v>
      </c>
      <c r="M75" s="9" t="s">
        <v>59</v>
      </c>
      <c r="N75" s="9" t="s">
        <v>5252</v>
      </c>
      <c r="O75" s="9" t="s">
        <v>5246</v>
      </c>
      <c r="P75" s="9" t="s">
        <v>45</v>
      </c>
      <c r="Q75" s="9" t="s">
        <v>46</v>
      </c>
      <c r="R75" s="9" t="s">
        <v>5235</v>
      </c>
      <c r="S75" s="9" t="s">
        <v>5210</v>
      </c>
      <c r="T75" s="9" t="s">
        <v>75</v>
      </c>
      <c r="U75" s="9" t="s">
        <v>76</v>
      </c>
      <c r="V75" s="9" t="s">
        <v>75</v>
      </c>
      <c r="W75" s="9" t="s">
        <v>51</v>
      </c>
      <c r="X75" s="9" t="s">
        <v>52</v>
      </c>
      <c r="Y75" s="9" t="s">
        <v>53</v>
      </c>
      <c r="Z75" s="9" t="s">
        <v>5207</v>
      </c>
      <c r="AA75" s="9" t="s">
        <v>55</v>
      </c>
      <c r="AB75" s="9" t="s">
        <v>5248</v>
      </c>
      <c r="AC75" s="12">
        <v>200000</v>
      </c>
      <c r="AD75" s="12"/>
      <c r="AE75" s="10" t="str" cm="1">
        <f t="array" aca="1" ref="AE75" ca="1">IFERROR(_xlfn.XLOOKUP(MID(CELL("filename",$A$1),FIND("]",CELL("filename",$A$1))+1,255)&amp;"|"&amp;$C75,Fonte_OM_Objeto!$G:$G,Fonte_OM_Objeto!$J:$J),"")</f>
        <v/>
      </c>
      <c r="AF75" s="10" t="str" cm="1">
        <f t="array" aca="1" ref="AF75" ca="1">IFERROR(_xlfn.XLOOKUP(MID(CELL("filename",$A$1),FIND("]",CELL("filename",$A$1))+1,255)&amp;"|"&amp;$C75,Fonte_OM_Objeto!$G:$G,Fonte_OM_Objeto!$K:$K),"")</f>
        <v/>
      </c>
    </row>
    <row r="76" spans="1:32" s="1" customFormat="1" ht="19.7" customHeight="1" x14ac:dyDescent="0.2">
      <c r="A76" s="9" t="s">
        <v>30</v>
      </c>
      <c r="B76" s="9" t="s">
        <v>31</v>
      </c>
      <c r="C76" s="9" t="s">
        <v>6623</v>
      </c>
      <c r="D76" s="9" t="s">
        <v>33</v>
      </c>
      <c r="E76" s="9"/>
      <c r="F76" s="9" t="s">
        <v>6604</v>
      </c>
      <c r="G76" s="9" t="s">
        <v>6603</v>
      </c>
      <c r="H76" s="9" t="s">
        <v>37</v>
      </c>
      <c r="I76" s="9" t="s">
        <v>212</v>
      </c>
      <c r="J76" s="9" t="s">
        <v>5302</v>
      </c>
      <c r="K76" s="9" t="s">
        <v>40</v>
      </c>
      <c r="L76" s="9" t="s">
        <v>41</v>
      </c>
      <c r="M76" s="9" t="s">
        <v>59</v>
      </c>
      <c r="N76" s="9" t="s">
        <v>5252</v>
      </c>
      <c r="O76" s="9" t="s">
        <v>5268</v>
      </c>
      <c r="P76" s="9" t="s">
        <v>45</v>
      </c>
      <c r="Q76" s="9" t="s">
        <v>109</v>
      </c>
      <c r="R76" s="9" t="s">
        <v>5235</v>
      </c>
      <c r="S76" s="9" t="s">
        <v>5267</v>
      </c>
      <c r="T76" s="9" t="s">
        <v>75</v>
      </c>
      <c r="U76" s="9" t="s">
        <v>76</v>
      </c>
      <c r="V76" s="9" t="s">
        <v>75</v>
      </c>
      <c r="W76" s="9" t="s">
        <v>111</v>
      </c>
      <c r="X76" s="9" t="s">
        <v>52</v>
      </c>
      <c r="Y76" s="9" t="s">
        <v>53</v>
      </c>
      <c r="Z76" s="9" t="s">
        <v>5207</v>
      </c>
      <c r="AA76" s="9" t="s">
        <v>55</v>
      </c>
      <c r="AB76" s="9" t="s">
        <v>5234</v>
      </c>
      <c r="AC76" s="12">
        <v>0</v>
      </c>
      <c r="AD76" s="12"/>
      <c r="AE76" s="10" t="str" cm="1">
        <f t="array" aca="1" ref="AE76" ca="1">IFERROR(_xlfn.XLOOKUP(MID(CELL("filename",$A$1),FIND("]",CELL("filename",$A$1))+1,255)&amp;"|"&amp;$C76,Fonte_OM_Objeto!$G:$G,Fonte_OM_Objeto!$J:$J),"")</f>
        <v/>
      </c>
      <c r="AF76" s="10" t="str" cm="1">
        <f t="array" aca="1" ref="AF76" ca="1">IFERROR(_xlfn.XLOOKUP(MID(CELL("filename",$A$1),FIND("]",CELL("filename",$A$1))+1,255)&amp;"|"&amp;$C76,Fonte_OM_Objeto!$G:$G,Fonte_OM_Objeto!$K:$K),"")</f>
        <v/>
      </c>
    </row>
    <row r="77" spans="1:32" s="1" customFormat="1" ht="19.7" customHeight="1" x14ac:dyDescent="0.2">
      <c r="A77" s="9" t="s">
        <v>30</v>
      </c>
      <c r="B77" s="9" t="s">
        <v>31</v>
      </c>
      <c r="C77" s="9" t="s">
        <v>6622</v>
      </c>
      <c r="D77" s="9" t="s">
        <v>33</v>
      </c>
      <c r="E77" s="9"/>
      <c r="F77" s="9" t="s">
        <v>6604</v>
      </c>
      <c r="G77" s="9" t="s">
        <v>6603</v>
      </c>
      <c r="H77" s="9" t="s">
        <v>37</v>
      </c>
      <c r="I77" s="9" t="s">
        <v>212</v>
      </c>
      <c r="J77" s="9" t="s">
        <v>5302</v>
      </c>
      <c r="K77" s="9" t="s">
        <v>40</v>
      </c>
      <c r="L77" s="9" t="s">
        <v>41</v>
      </c>
      <c r="M77" s="9" t="s">
        <v>42</v>
      </c>
      <c r="N77" s="9" t="s">
        <v>5257</v>
      </c>
      <c r="O77" s="9" t="s">
        <v>7006</v>
      </c>
      <c r="P77" s="9" t="s">
        <v>45</v>
      </c>
      <c r="Q77" s="9" t="s">
        <v>1200</v>
      </c>
      <c r="R77" s="9" t="s">
        <v>45</v>
      </c>
      <c r="S77" s="9" t="s">
        <v>5225</v>
      </c>
      <c r="T77" s="9" t="s">
        <v>7005</v>
      </c>
      <c r="U77" s="9" t="s">
        <v>212</v>
      </c>
      <c r="V77" s="9" t="s">
        <v>1188</v>
      </c>
      <c r="W77" s="9" t="s">
        <v>51</v>
      </c>
      <c r="X77" s="9" t="s">
        <v>52</v>
      </c>
      <c r="Y77" s="9" t="s">
        <v>53</v>
      </c>
      <c r="Z77" s="9" t="s">
        <v>5207</v>
      </c>
      <c r="AA77" s="9" t="s">
        <v>55</v>
      </c>
      <c r="AB77" s="9" t="s">
        <v>5234</v>
      </c>
      <c r="AC77" s="12">
        <v>0</v>
      </c>
      <c r="AD77" s="12"/>
      <c r="AE77" s="10" t="str" cm="1">
        <f t="array" aca="1" ref="AE77" ca="1">IFERROR(_xlfn.XLOOKUP(MID(CELL("filename",$A$1),FIND("]",CELL("filename",$A$1))+1,255)&amp;"|"&amp;$C77,Fonte_OM_Objeto!$G:$G,Fonte_OM_Objeto!$J:$J),"")</f>
        <v/>
      </c>
      <c r="AF77" s="10" t="str" cm="1">
        <f t="array" aca="1" ref="AF77" ca="1">IFERROR(_xlfn.XLOOKUP(MID(CELL("filename",$A$1),FIND("]",CELL("filename",$A$1))+1,255)&amp;"|"&amp;$C77,Fonte_OM_Objeto!$G:$G,Fonte_OM_Objeto!$K:$K),"")</f>
        <v/>
      </c>
    </row>
    <row r="78" spans="1:32" s="1" customFormat="1" ht="19.7" customHeight="1" x14ac:dyDescent="0.2">
      <c r="A78" s="9" t="s">
        <v>30</v>
      </c>
      <c r="B78" s="9" t="s">
        <v>31</v>
      </c>
      <c r="C78" s="9" t="s">
        <v>6622</v>
      </c>
      <c r="D78" s="9" t="s">
        <v>33</v>
      </c>
      <c r="E78" s="9"/>
      <c r="F78" s="9" t="s">
        <v>6604</v>
      </c>
      <c r="G78" s="9" t="s">
        <v>6603</v>
      </c>
      <c r="H78" s="9" t="s">
        <v>37</v>
      </c>
      <c r="I78" s="9" t="s">
        <v>212</v>
      </c>
      <c r="J78" s="9" t="s">
        <v>5302</v>
      </c>
      <c r="K78" s="9" t="s">
        <v>40</v>
      </c>
      <c r="L78" s="9" t="s">
        <v>41</v>
      </c>
      <c r="M78" s="9" t="s">
        <v>59</v>
      </c>
      <c r="N78" s="9" t="s">
        <v>5252</v>
      </c>
      <c r="O78" s="9" t="s">
        <v>5246</v>
      </c>
      <c r="P78" s="9" t="s">
        <v>45</v>
      </c>
      <c r="Q78" s="9" t="s">
        <v>46</v>
      </c>
      <c r="R78" s="9" t="s">
        <v>5235</v>
      </c>
      <c r="S78" s="9" t="s">
        <v>5210</v>
      </c>
      <c r="T78" s="9" t="s">
        <v>75</v>
      </c>
      <c r="U78" s="9" t="s">
        <v>76</v>
      </c>
      <c r="V78" s="9" t="s">
        <v>75</v>
      </c>
      <c r="W78" s="9" t="s">
        <v>51</v>
      </c>
      <c r="X78" s="9" t="s">
        <v>52</v>
      </c>
      <c r="Y78" s="9" t="s">
        <v>53</v>
      </c>
      <c r="Z78" s="9" t="s">
        <v>5207</v>
      </c>
      <c r="AA78" s="9" t="s">
        <v>55</v>
      </c>
      <c r="AB78" s="9" t="s">
        <v>5248</v>
      </c>
      <c r="AC78" s="12">
        <v>200000</v>
      </c>
      <c r="AD78" s="12"/>
      <c r="AE78" s="10" t="str" cm="1">
        <f t="array" aca="1" ref="AE78" ca="1">IFERROR(_xlfn.XLOOKUP(MID(CELL("filename",$A$1),FIND("]",CELL("filename",$A$1))+1,255)&amp;"|"&amp;$C78,Fonte_OM_Objeto!$G:$G,Fonte_OM_Objeto!$J:$J),"")</f>
        <v/>
      </c>
      <c r="AF78" s="10" t="str" cm="1">
        <f t="array" aca="1" ref="AF78" ca="1">IFERROR(_xlfn.XLOOKUP(MID(CELL("filename",$A$1),FIND("]",CELL("filename",$A$1))+1,255)&amp;"|"&amp;$C78,Fonte_OM_Objeto!$G:$G,Fonte_OM_Objeto!$K:$K),"")</f>
        <v/>
      </c>
    </row>
    <row r="79" spans="1:32" s="1" customFormat="1" ht="19.7" customHeight="1" x14ac:dyDescent="0.2">
      <c r="A79" s="9" t="s">
        <v>30</v>
      </c>
      <c r="B79" s="9" t="s">
        <v>31</v>
      </c>
      <c r="C79" s="9" t="s">
        <v>6621</v>
      </c>
      <c r="D79" s="9" t="s">
        <v>33</v>
      </c>
      <c r="E79" s="9"/>
      <c r="F79" s="9" t="s">
        <v>6604</v>
      </c>
      <c r="G79" s="9" t="s">
        <v>6603</v>
      </c>
      <c r="H79" s="9" t="s">
        <v>37</v>
      </c>
      <c r="I79" s="9" t="s">
        <v>212</v>
      </c>
      <c r="J79" s="9" t="s">
        <v>5302</v>
      </c>
      <c r="K79" s="9" t="s">
        <v>40</v>
      </c>
      <c r="L79" s="9" t="s">
        <v>41</v>
      </c>
      <c r="M79" s="9" t="s">
        <v>42</v>
      </c>
      <c r="N79" s="9" t="s">
        <v>5257</v>
      </c>
      <c r="O79" s="9" t="s">
        <v>7004</v>
      </c>
      <c r="P79" s="9" t="s">
        <v>45</v>
      </c>
      <c r="Q79" s="9" t="s">
        <v>109</v>
      </c>
      <c r="R79" s="9" t="s">
        <v>5235</v>
      </c>
      <c r="S79" s="9" t="s">
        <v>5267</v>
      </c>
      <c r="T79" s="9" t="s">
        <v>7003</v>
      </c>
      <c r="U79" s="9" t="s">
        <v>212</v>
      </c>
      <c r="V79" s="9" t="s">
        <v>480</v>
      </c>
      <c r="W79" s="9" t="s">
        <v>111</v>
      </c>
      <c r="X79" s="9" t="s">
        <v>52</v>
      </c>
      <c r="Y79" s="9" t="s">
        <v>53</v>
      </c>
      <c r="Z79" s="9" t="s">
        <v>5207</v>
      </c>
      <c r="AA79" s="9" t="s">
        <v>55</v>
      </c>
      <c r="AB79" s="9" t="s">
        <v>5248</v>
      </c>
      <c r="AC79" s="12">
        <v>0</v>
      </c>
      <c r="AD79" s="12"/>
      <c r="AE79" s="10" t="str" cm="1">
        <f t="array" aca="1" ref="AE79" ca="1">IFERROR(_xlfn.XLOOKUP(MID(CELL("filename",$A$1),FIND("]",CELL("filename",$A$1))+1,255)&amp;"|"&amp;$C79,Fonte_OM_Objeto!$G:$G,Fonte_OM_Objeto!$J:$J),"")</f>
        <v/>
      </c>
      <c r="AF79" s="10" t="str" cm="1">
        <f t="array" aca="1" ref="AF79" ca="1">IFERROR(_xlfn.XLOOKUP(MID(CELL("filename",$A$1),FIND("]",CELL("filename",$A$1))+1,255)&amp;"|"&amp;$C79,Fonte_OM_Objeto!$G:$G,Fonte_OM_Objeto!$K:$K),"")</f>
        <v/>
      </c>
    </row>
    <row r="80" spans="1:32" s="1" customFormat="1" ht="19.7" customHeight="1" x14ac:dyDescent="0.2">
      <c r="A80" s="9" t="s">
        <v>30</v>
      </c>
      <c r="B80" s="9" t="s">
        <v>31</v>
      </c>
      <c r="C80" s="9" t="s">
        <v>6621</v>
      </c>
      <c r="D80" s="9" t="s">
        <v>33</v>
      </c>
      <c r="E80" s="9"/>
      <c r="F80" s="9" t="s">
        <v>6604</v>
      </c>
      <c r="G80" s="9" t="s">
        <v>6603</v>
      </c>
      <c r="H80" s="9" t="s">
        <v>37</v>
      </c>
      <c r="I80" s="9" t="s">
        <v>212</v>
      </c>
      <c r="J80" s="9" t="s">
        <v>5302</v>
      </c>
      <c r="K80" s="9" t="s">
        <v>40</v>
      </c>
      <c r="L80" s="9" t="s">
        <v>41</v>
      </c>
      <c r="M80" s="9" t="s">
        <v>42</v>
      </c>
      <c r="N80" s="9" t="s">
        <v>5257</v>
      </c>
      <c r="O80" s="9" t="s">
        <v>6617</v>
      </c>
      <c r="P80" s="9" t="s">
        <v>45</v>
      </c>
      <c r="Q80" s="9" t="s">
        <v>109</v>
      </c>
      <c r="R80" s="9" t="s">
        <v>5235</v>
      </c>
      <c r="S80" s="9" t="s">
        <v>5267</v>
      </c>
      <c r="T80" s="9" t="s">
        <v>6616</v>
      </c>
      <c r="U80" s="9" t="s">
        <v>212</v>
      </c>
      <c r="V80" s="9" t="s">
        <v>480</v>
      </c>
      <c r="W80" s="9" t="s">
        <v>111</v>
      </c>
      <c r="X80" s="9" t="s">
        <v>52</v>
      </c>
      <c r="Y80" s="9" t="s">
        <v>53</v>
      </c>
      <c r="Z80" s="9" t="s">
        <v>5207</v>
      </c>
      <c r="AA80" s="9" t="s">
        <v>55</v>
      </c>
      <c r="AB80" s="9" t="s">
        <v>5234</v>
      </c>
      <c r="AC80" s="12">
        <v>0</v>
      </c>
      <c r="AD80" s="12"/>
      <c r="AE80" s="10" t="str" cm="1">
        <f t="array" aca="1" ref="AE80" ca="1">IFERROR(_xlfn.XLOOKUP(MID(CELL("filename",$A$1),FIND("]",CELL("filename",$A$1))+1,255)&amp;"|"&amp;$C80,Fonte_OM_Objeto!$G:$G,Fonte_OM_Objeto!$J:$J),"")</f>
        <v/>
      </c>
      <c r="AF80" s="10" t="str" cm="1">
        <f t="array" aca="1" ref="AF80" ca="1">IFERROR(_xlfn.XLOOKUP(MID(CELL("filename",$A$1),FIND("]",CELL("filename",$A$1))+1,255)&amp;"|"&amp;$C80,Fonte_OM_Objeto!$G:$G,Fonte_OM_Objeto!$K:$K),"")</f>
        <v/>
      </c>
    </row>
    <row r="81" spans="1:32" s="1" customFormat="1" ht="19.7" customHeight="1" x14ac:dyDescent="0.2">
      <c r="A81" s="9" t="s">
        <v>30</v>
      </c>
      <c r="B81" s="9" t="s">
        <v>31</v>
      </c>
      <c r="C81" s="9" t="s">
        <v>6621</v>
      </c>
      <c r="D81" s="9" t="s">
        <v>33</v>
      </c>
      <c r="E81" s="9"/>
      <c r="F81" s="9" t="s">
        <v>6604</v>
      </c>
      <c r="G81" s="9" t="s">
        <v>6603</v>
      </c>
      <c r="H81" s="9" t="s">
        <v>37</v>
      </c>
      <c r="I81" s="9" t="s">
        <v>212</v>
      </c>
      <c r="J81" s="9" t="s">
        <v>5302</v>
      </c>
      <c r="K81" s="9" t="s">
        <v>40</v>
      </c>
      <c r="L81" s="9" t="s">
        <v>41</v>
      </c>
      <c r="M81" s="9" t="s">
        <v>4729</v>
      </c>
      <c r="N81" s="9" t="s">
        <v>4728</v>
      </c>
      <c r="O81" s="9" t="s">
        <v>6620</v>
      </c>
      <c r="P81" s="9" t="s">
        <v>45</v>
      </c>
      <c r="Q81" s="9" t="s">
        <v>46</v>
      </c>
      <c r="R81" s="9" t="s">
        <v>5235</v>
      </c>
      <c r="S81" s="9" t="s">
        <v>5210</v>
      </c>
      <c r="T81" s="9" t="s">
        <v>6619</v>
      </c>
      <c r="U81" s="9" t="s">
        <v>212</v>
      </c>
      <c r="V81" s="9" t="s">
        <v>480</v>
      </c>
      <c r="W81" s="9" t="s">
        <v>51</v>
      </c>
      <c r="X81" s="9" t="s">
        <v>52</v>
      </c>
      <c r="Y81" s="9" t="s">
        <v>53</v>
      </c>
      <c r="Z81" s="9" t="s">
        <v>5207</v>
      </c>
      <c r="AA81" s="9" t="s">
        <v>55</v>
      </c>
      <c r="AB81" s="9" t="s">
        <v>5248</v>
      </c>
      <c r="AC81" s="12">
        <v>900000</v>
      </c>
      <c r="AD81" s="12"/>
      <c r="AE81" s="10" t="str" cm="1">
        <f t="array" aca="1" ref="AE81" ca="1">IFERROR(_xlfn.XLOOKUP(MID(CELL("filename",$A$1),FIND("]",CELL("filename",$A$1))+1,255)&amp;"|"&amp;$C81,Fonte_OM_Objeto!$G:$G,Fonte_OM_Objeto!$J:$J),"")</f>
        <v/>
      </c>
      <c r="AF81" s="10" t="str" cm="1">
        <f t="array" aca="1" ref="AF81" ca="1">IFERROR(_xlfn.XLOOKUP(MID(CELL("filename",$A$1),FIND("]",CELL("filename",$A$1))+1,255)&amp;"|"&amp;$C81,Fonte_OM_Objeto!$G:$G,Fonte_OM_Objeto!$K:$K),"")</f>
        <v/>
      </c>
    </row>
    <row r="82" spans="1:32" s="1" customFormat="1" ht="19.7" customHeight="1" x14ac:dyDescent="0.2">
      <c r="A82" s="9" t="s">
        <v>30</v>
      </c>
      <c r="B82" s="9" t="s">
        <v>31</v>
      </c>
      <c r="C82" s="9" t="s">
        <v>6618</v>
      </c>
      <c r="D82" s="9" t="s">
        <v>33</v>
      </c>
      <c r="E82" s="9"/>
      <c r="F82" s="9" t="s">
        <v>6604</v>
      </c>
      <c r="G82" s="9" t="s">
        <v>6603</v>
      </c>
      <c r="H82" s="9" t="s">
        <v>37</v>
      </c>
      <c r="I82" s="9" t="s">
        <v>212</v>
      </c>
      <c r="J82" s="9" t="s">
        <v>5302</v>
      </c>
      <c r="K82" s="9" t="s">
        <v>40</v>
      </c>
      <c r="L82" s="9" t="s">
        <v>41</v>
      </c>
      <c r="M82" s="9" t="s">
        <v>42</v>
      </c>
      <c r="N82" s="9" t="s">
        <v>5257</v>
      </c>
      <c r="O82" s="9" t="s">
        <v>6617</v>
      </c>
      <c r="P82" s="9" t="s">
        <v>45</v>
      </c>
      <c r="Q82" s="9" t="s">
        <v>109</v>
      </c>
      <c r="R82" s="9" t="s">
        <v>5235</v>
      </c>
      <c r="S82" s="9" t="s">
        <v>5267</v>
      </c>
      <c r="T82" s="9" t="s">
        <v>6616</v>
      </c>
      <c r="U82" s="9" t="s">
        <v>212</v>
      </c>
      <c r="V82" s="9" t="s">
        <v>480</v>
      </c>
      <c r="W82" s="9" t="s">
        <v>111</v>
      </c>
      <c r="X82" s="9" t="s">
        <v>52</v>
      </c>
      <c r="Y82" s="9" t="s">
        <v>53</v>
      </c>
      <c r="Z82" s="9" t="s">
        <v>5207</v>
      </c>
      <c r="AA82" s="9" t="s">
        <v>55</v>
      </c>
      <c r="AB82" s="9" t="s">
        <v>5248</v>
      </c>
      <c r="AC82" s="12">
        <v>1000000</v>
      </c>
      <c r="AD82" s="12"/>
      <c r="AE82" s="10" t="str" cm="1">
        <f t="array" aca="1" ref="AE82" ca="1">IFERROR(_xlfn.XLOOKUP(MID(CELL("filename",$A$1),FIND("]",CELL("filename",$A$1))+1,255)&amp;"|"&amp;$C82,Fonte_OM_Objeto!$G:$G,Fonte_OM_Objeto!$J:$J),"")</f>
        <v>HCE - Rio de Janeiro - RJ</v>
      </c>
      <c r="AF82" s="10" t="str" cm="1">
        <f t="array" aca="1" ref="AF82" ca="1">IFERROR(_xlfn.XLOOKUP(MID(CELL("filename",$A$1),FIND("]",CELL("filename",$A$1))+1,255)&amp;"|"&amp;$C82,Fonte_OM_Objeto!$G:$G,Fonte_OM_Objeto!$K:$K),"")</f>
        <v>Aquisição de material médico-hospitalar.</v>
      </c>
    </row>
    <row r="83" spans="1:32" s="1" customFormat="1" ht="19.7" customHeight="1" x14ac:dyDescent="0.2">
      <c r="A83" s="9" t="s">
        <v>30</v>
      </c>
      <c r="B83" s="9" t="s">
        <v>31</v>
      </c>
      <c r="C83" s="9" t="s">
        <v>6618</v>
      </c>
      <c r="D83" s="9" t="s">
        <v>33</v>
      </c>
      <c r="E83" s="9"/>
      <c r="F83" s="9" t="s">
        <v>6604</v>
      </c>
      <c r="G83" s="9" t="s">
        <v>6603</v>
      </c>
      <c r="H83" s="9" t="s">
        <v>37</v>
      </c>
      <c r="I83" s="9" t="s">
        <v>212</v>
      </c>
      <c r="J83" s="9" t="s">
        <v>5302</v>
      </c>
      <c r="K83" s="9" t="s">
        <v>40</v>
      </c>
      <c r="L83" s="9" t="s">
        <v>41</v>
      </c>
      <c r="M83" s="9" t="s">
        <v>42</v>
      </c>
      <c r="N83" s="9" t="s">
        <v>5257</v>
      </c>
      <c r="O83" s="9" t="s">
        <v>7002</v>
      </c>
      <c r="P83" s="9" t="s">
        <v>45</v>
      </c>
      <c r="Q83" s="9" t="s">
        <v>109</v>
      </c>
      <c r="R83" s="9" t="s">
        <v>5235</v>
      </c>
      <c r="S83" s="9" t="s">
        <v>5267</v>
      </c>
      <c r="T83" s="9" t="s">
        <v>7001</v>
      </c>
      <c r="U83" s="9" t="s">
        <v>212</v>
      </c>
      <c r="V83" s="9" t="s">
        <v>480</v>
      </c>
      <c r="W83" s="9" t="s">
        <v>111</v>
      </c>
      <c r="X83" s="9" t="s">
        <v>52</v>
      </c>
      <c r="Y83" s="9" t="s">
        <v>53</v>
      </c>
      <c r="Z83" s="9" t="s">
        <v>5207</v>
      </c>
      <c r="AA83" s="9" t="s">
        <v>55</v>
      </c>
      <c r="AB83" s="9" t="s">
        <v>5234</v>
      </c>
      <c r="AC83" s="12">
        <v>0</v>
      </c>
      <c r="AD83" s="12"/>
      <c r="AE83" s="10" t="str" cm="1">
        <f t="array" aca="1" ref="AE83" ca="1">IFERROR(_xlfn.XLOOKUP(MID(CELL("filename",$A$1),FIND("]",CELL("filename",$A$1))+1,255)&amp;"|"&amp;$C83,Fonte_OM_Objeto!$G:$G,Fonte_OM_Objeto!$J:$J),"")</f>
        <v>HCE - Rio de Janeiro - RJ</v>
      </c>
      <c r="AF83" s="10" t="str" cm="1">
        <f t="array" aca="1" ref="AF83" ca="1">IFERROR(_xlfn.XLOOKUP(MID(CELL("filename",$A$1),FIND("]",CELL("filename",$A$1))+1,255)&amp;"|"&amp;$C83,Fonte_OM_Objeto!$G:$G,Fonte_OM_Objeto!$K:$K),"")</f>
        <v>Aquisição de material médico-hospitalar.</v>
      </c>
    </row>
    <row r="84" spans="1:32" s="1" customFormat="1" ht="19.7" customHeight="1" x14ac:dyDescent="0.2">
      <c r="A84" s="9" t="s">
        <v>30</v>
      </c>
      <c r="B84" s="9" t="s">
        <v>31</v>
      </c>
      <c r="C84" s="9" t="s">
        <v>7000</v>
      </c>
      <c r="D84" s="9" t="s">
        <v>33</v>
      </c>
      <c r="E84" s="9"/>
      <c r="F84" s="9" t="s">
        <v>6604</v>
      </c>
      <c r="G84" s="9" t="s">
        <v>6603</v>
      </c>
      <c r="H84" s="9" t="s">
        <v>37</v>
      </c>
      <c r="I84" s="9" t="s">
        <v>212</v>
      </c>
      <c r="J84" s="9" t="s">
        <v>5302</v>
      </c>
      <c r="K84" s="9" t="s">
        <v>40</v>
      </c>
      <c r="L84" s="9" t="s">
        <v>41</v>
      </c>
      <c r="M84" s="9" t="s">
        <v>42</v>
      </c>
      <c r="N84" s="9" t="s">
        <v>5257</v>
      </c>
      <c r="O84" s="9" t="s">
        <v>7002</v>
      </c>
      <c r="P84" s="9" t="s">
        <v>45</v>
      </c>
      <c r="Q84" s="9" t="s">
        <v>109</v>
      </c>
      <c r="R84" s="9" t="s">
        <v>5235</v>
      </c>
      <c r="S84" s="9" t="s">
        <v>5267</v>
      </c>
      <c r="T84" s="9" t="s">
        <v>7001</v>
      </c>
      <c r="U84" s="9" t="s">
        <v>212</v>
      </c>
      <c r="V84" s="9" t="s">
        <v>480</v>
      </c>
      <c r="W84" s="9" t="s">
        <v>111</v>
      </c>
      <c r="X84" s="9" t="s">
        <v>52</v>
      </c>
      <c r="Y84" s="9" t="s">
        <v>53</v>
      </c>
      <c r="Z84" s="9" t="s">
        <v>5207</v>
      </c>
      <c r="AA84" s="9" t="s">
        <v>55</v>
      </c>
      <c r="AB84" s="9" t="s">
        <v>5248</v>
      </c>
      <c r="AC84" s="12">
        <v>600000</v>
      </c>
      <c r="AD84" s="12"/>
      <c r="AE84" s="10" t="str" cm="1">
        <f t="array" aca="1" ref="AE84" ca="1">IFERROR(_xlfn.XLOOKUP(MID(CELL("filename",$A$1),FIND("]",CELL("filename",$A$1))+1,255)&amp;"|"&amp;$C84,Fonte_OM_Objeto!$G:$G,Fonte_OM_Objeto!$J:$J),"")</f>
        <v>HGRJ - Rio de Janeiro - RJ</v>
      </c>
      <c r="AF84" s="10" t="str" cm="1">
        <f t="array" aca="1" ref="AF84" ca="1">IFERROR(_xlfn.XLOOKUP(MID(CELL("filename",$A$1),FIND("]",CELL("filename",$A$1))+1,255)&amp;"|"&amp;$C84,Fonte_OM_Objeto!$G:$G,Fonte_OM_Objeto!$K:$K),"")</f>
        <v>0</v>
      </c>
    </row>
    <row r="85" spans="1:32" s="1" customFormat="1" ht="19.7" customHeight="1" x14ac:dyDescent="0.2">
      <c r="A85" s="9" t="s">
        <v>30</v>
      </c>
      <c r="B85" s="9" t="s">
        <v>31</v>
      </c>
      <c r="C85" s="9" t="s">
        <v>7000</v>
      </c>
      <c r="D85" s="9" t="s">
        <v>33</v>
      </c>
      <c r="E85" s="9"/>
      <c r="F85" s="9" t="s">
        <v>6604</v>
      </c>
      <c r="G85" s="9" t="s">
        <v>6603</v>
      </c>
      <c r="H85" s="9" t="s">
        <v>37</v>
      </c>
      <c r="I85" s="9" t="s">
        <v>212</v>
      </c>
      <c r="J85" s="9" t="s">
        <v>5302</v>
      </c>
      <c r="K85" s="9" t="s">
        <v>40</v>
      </c>
      <c r="L85" s="9" t="s">
        <v>41</v>
      </c>
      <c r="M85" s="9" t="s">
        <v>42</v>
      </c>
      <c r="N85" s="9" t="s">
        <v>5257</v>
      </c>
      <c r="O85" s="9" t="s">
        <v>6611</v>
      </c>
      <c r="P85" s="9" t="s">
        <v>45</v>
      </c>
      <c r="Q85" s="9" t="s">
        <v>109</v>
      </c>
      <c r="R85" s="9" t="s">
        <v>5235</v>
      </c>
      <c r="S85" s="9" t="s">
        <v>5267</v>
      </c>
      <c r="T85" s="9" t="s">
        <v>6610</v>
      </c>
      <c r="U85" s="9" t="s">
        <v>212</v>
      </c>
      <c r="V85" s="9" t="s">
        <v>480</v>
      </c>
      <c r="W85" s="9" t="s">
        <v>111</v>
      </c>
      <c r="X85" s="9" t="s">
        <v>52</v>
      </c>
      <c r="Y85" s="9" t="s">
        <v>53</v>
      </c>
      <c r="Z85" s="9" t="s">
        <v>5207</v>
      </c>
      <c r="AA85" s="9" t="s">
        <v>55</v>
      </c>
      <c r="AB85" s="9" t="s">
        <v>5234</v>
      </c>
      <c r="AC85" s="12">
        <v>0</v>
      </c>
      <c r="AD85" s="12"/>
      <c r="AE85" s="10" t="str" cm="1">
        <f t="array" aca="1" ref="AE85" ca="1">IFERROR(_xlfn.XLOOKUP(MID(CELL("filename",$A$1),FIND("]",CELL("filename",$A$1))+1,255)&amp;"|"&amp;$C85,Fonte_OM_Objeto!$G:$G,Fonte_OM_Objeto!$J:$J),"")</f>
        <v>HGRJ - Rio de Janeiro - RJ</v>
      </c>
      <c r="AF85" s="10" t="str" cm="1">
        <f t="array" aca="1" ref="AF85" ca="1">IFERROR(_xlfn.XLOOKUP(MID(CELL("filename",$A$1),FIND("]",CELL("filename",$A$1))+1,255)&amp;"|"&amp;$C85,Fonte_OM_Objeto!$G:$G,Fonte_OM_Objeto!$K:$K),"")</f>
        <v>0</v>
      </c>
    </row>
    <row r="86" spans="1:32" s="1" customFormat="1" ht="19.7" customHeight="1" x14ac:dyDescent="0.2">
      <c r="A86" s="9" t="s">
        <v>30</v>
      </c>
      <c r="B86" s="9" t="s">
        <v>31</v>
      </c>
      <c r="C86" s="9" t="s">
        <v>6615</v>
      </c>
      <c r="D86" s="9" t="s">
        <v>33</v>
      </c>
      <c r="E86" s="9"/>
      <c r="F86" s="9" t="s">
        <v>6604</v>
      </c>
      <c r="G86" s="9" t="s">
        <v>6603</v>
      </c>
      <c r="H86" s="9" t="s">
        <v>37</v>
      </c>
      <c r="I86" s="9" t="s">
        <v>212</v>
      </c>
      <c r="J86" s="9" t="s">
        <v>5302</v>
      </c>
      <c r="K86" s="9" t="s">
        <v>40</v>
      </c>
      <c r="L86" s="9" t="s">
        <v>41</v>
      </c>
      <c r="M86" s="9" t="s">
        <v>97</v>
      </c>
      <c r="N86" s="9" t="s">
        <v>5264</v>
      </c>
      <c r="O86" s="9" t="s">
        <v>5268</v>
      </c>
      <c r="P86" s="9" t="s">
        <v>45</v>
      </c>
      <c r="Q86" s="9" t="s">
        <v>109</v>
      </c>
      <c r="R86" s="9" t="s">
        <v>5235</v>
      </c>
      <c r="S86" s="9" t="s">
        <v>5267</v>
      </c>
      <c r="T86" s="9" t="s">
        <v>75</v>
      </c>
      <c r="U86" s="9" t="s">
        <v>76</v>
      </c>
      <c r="V86" s="9" t="s">
        <v>75</v>
      </c>
      <c r="W86" s="9" t="s">
        <v>111</v>
      </c>
      <c r="X86" s="9" t="s">
        <v>52</v>
      </c>
      <c r="Y86" s="9" t="s">
        <v>53</v>
      </c>
      <c r="Z86" s="9" t="s">
        <v>5207</v>
      </c>
      <c r="AA86" s="9" t="s">
        <v>55</v>
      </c>
      <c r="AB86" s="9" t="s">
        <v>5234</v>
      </c>
      <c r="AC86" s="12">
        <v>0</v>
      </c>
      <c r="AD86" s="12"/>
      <c r="AE86" s="10" t="str" cm="1">
        <f t="array" aca="1" ref="AE86" ca="1">IFERROR(_xlfn.XLOOKUP(MID(CELL("filename",$A$1),FIND("]",CELL("filename",$A$1))+1,255)&amp;"|"&amp;$C86,Fonte_OM_Objeto!$G:$G,Fonte_OM_Objeto!$J:$J),"")</f>
        <v>Pol Mil Niterói - Niterói - RJ</v>
      </c>
      <c r="AF86" s="10" t="str" cm="1">
        <f t="array" aca="1" ref="AF86" ca="1">IFERROR(_xlfn.XLOOKUP(MID(CELL("filename",$A$1),FIND("]",CELL("filename",$A$1))+1,255)&amp;"|"&amp;$C86,Fonte_OM_Objeto!$G:$G,Fonte_OM_Objeto!$K:$K),"")</f>
        <v>Equipamentos e material permanente.</v>
      </c>
    </row>
    <row r="87" spans="1:32" s="1" customFormat="1" ht="19.7" customHeight="1" x14ac:dyDescent="0.2">
      <c r="A87" s="9" t="s">
        <v>30</v>
      </c>
      <c r="B87" s="9" t="s">
        <v>31</v>
      </c>
      <c r="C87" s="9" t="s">
        <v>6615</v>
      </c>
      <c r="D87" s="9" t="s">
        <v>33</v>
      </c>
      <c r="E87" s="9"/>
      <c r="F87" s="9" t="s">
        <v>6604</v>
      </c>
      <c r="G87" s="9" t="s">
        <v>6603</v>
      </c>
      <c r="H87" s="9" t="s">
        <v>37</v>
      </c>
      <c r="I87" s="9" t="s">
        <v>212</v>
      </c>
      <c r="J87" s="9" t="s">
        <v>5302</v>
      </c>
      <c r="K87" s="9" t="s">
        <v>40</v>
      </c>
      <c r="L87" s="9" t="s">
        <v>41</v>
      </c>
      <c r="M87" s="9" t="s">
        <v>42</v>
      </c>
      <c r="N87" s="9" t="s">
        <v>5257</v>
      </c>
      <c r="O87" s="9" t="s">
        <v>6614</v>
      </c>
      <c r="P87" s="9" t="s">
        <v>45</v>
      </c>
      <c r="Q87" s="9" t="s">
        <v>109</v>
      </c>
      <c r="R87" s="9" t="s">
        <v>5235</v>
      </c>
      <c r="S87" s="9" t="s">
        <v>5267</v>
      </c>
      <c r="T87" s="9" t="s">
        <v>6613</v>
      </c>
      <c r="U87" s="9" t="s">
        <v>212</v>
      </c>
      <c r="V87" s="9" t="s">
        <v>5407</v>
      </c>
      <c r="W87" s="9" t="s">
        <v>111</v>
      </c>
      <c r="X87" s="9" t="s">
        <v>52</v>
      </c>
      <c r="Y87" s="9" t="s">
        <v>53</v>
      </c>
      <c r="Z87" s="9" t="s">
        <v>5207</v>
      </c>
      <c r="AA87" s="9" t="s">
        <v>55</v>
      </c>
      <c r="AB87" s="9" t="s">
        <v>5248</v>
      </c>
      <c r="AC87" s="12">
        <v>200000</v>
      </c>
      <c r="AD87" s="12"/>
      <c r="AE87" s="10" t="str" cm="1">
        <f t="array" aca="1" ref="AE87" ca="1">IFERROR(_xlfn.XLOOKUP(MID(CELL("filename",$A$1),FIND("]",CELL("filename",$A$1))+1,255)&amp;"|"&amp;$C87,Fonte_OM_Objeto!$G:$G,Fonte_OM_Objeto!$J:$J),"")</f>
        <v>Pol Mil Niterói - Niterói - RJ</v>
      </c>
      <c r="AF87" s="10" t="str" cm="1">
        <f t="array" aca="1" ref="AF87" ca="1">IFERROR(_xlfn.XLOOKUP(MID(CELL("filename",$A$1),FIND("]",CELL("filename",$A$1))+1,255)&amp;"|"&amp;$C87,Fonte_OM_Objeto!$G:$G,Fonte_OM_Objeto!$K:$K),"")</f>
        <v>Equipamentos e material permanente.</v>
      </c>
    </row>
    <row r="88" spans="1:32" s="1" customFormat="1" ht="19.7" customHeight="1" x14ac:dyDescent="0.2">
      <c r="A88" s="9" t="s">
        <v>30</v>
      </c>
      <c r="B88" s="9" t="s">
        <v>31</v>
      </c>
      <c r="C88" s="9" t="s">
        <v>6612</v>
      </c>
      <c r="D88" s="9" t="s">
        <v>33</v>
      </c>
      <c r="E88" s="9"/>
      <c r="F88" s="9" t="s">
        <v>6604</v>
      </c>
      <c r="G88" s="9" t="s">
        <v>6603</v>
      </c>
      <c r="H88" s="9" t="s">
        <v>37</v>
      </c>
      <c r="I88" s="9" t="s">
        <v>212</v>
      </c>
      <c r="J88" s="9" t="s">
        <v>5302</v>
      </c>
      <c r="K88" s="9" t="s">
        <v>40</v>
      </c>
      <c r="L88" s="9" t="s">
        <v>41</v>
      </c>
      <c r="M88" s="9" t="s">
        <v>42</v>
      </c>
      <c r="N88" s="9" t="s">
        <v>5257</v>
      </c>
      <c r="O88" s="9" t="s">
        <v>6611</v>
      </c>
      <c r="P88" s="9" t="s">
        <v>45</v>
      </c>
      <c r="Q88" s="9" t="s">
        <v>109</v>
      </c>
      <c r="R88" s="9" t="s">
        <v>5235</v>
      </c>
      <c r="S88" s="9" t="s">
        <v>5267</v>
      </c>
      <c r="T88" s="9" t="s">
        <v>6610</v>
      </c>
      <c r="U88" s="9" t="s">
        <v>212</v>
      </c>
      <c r="V88" s="9" t="s">
        <v>480</v>
      </c>
      <c r="W88" s="9" t="s">
        <v>111</v>
      </c>
      <c r="X88" s="9" t="s">
        <v>52</v>
      </c>
      <c r="Y88" s="9" t="s">
        <v>53</v>
      </c>
      <c r="Z88" s="9" t="s">
        <v>5207</v>
      </c>
      <c r="AA88" s="9" t="s">
        <v>55</v>
      </c>
      <c r="AB88" s="9" t="s">
        <v>5248</v>
      </c>
      <c r="AC88" s="12">
        <v>400000</v>
      </c>
      <c r="AD88" s="12"/>
      <c r="AE88" s="10" t="str" cm="1">
        <f t="array" aca="1" ref="AE88" ca="1">IFERROR(_xlfn.XLOOKUP(MID(CELL("filename",$A$1),FIND("]",CELL("filename",$A$1))+1,255)&amp;"|"&amp;$C88,Fonte_OM_Objeto!$G:$G,Fonte_OM_Objeto!$J:$J),"")</f>
        <v>Odontoclínica Central do Exército - Rio de Janeiro - RJ</v>
      </c>
      <c r="AF88" s="10" t="str" cm="1">
        <f t="array" aca="1" ref="AF88" ca="1">IFERROR(_xlfn.XLOOKUP(MID(CELL("filename",$A$1),FIND("]",CELL("filename",$A$1))+1,255)&amp;"|"&amp;$C88,Fonte_OM_Objeto!$G:$G,Fonte_OM_Objeto!$K:$K),"")</f>
        <v>Aquisição de material odontológico.</v>
      </c>
    </row>
    <row r="89" spans="1:32" s="1" customFormat="1" ht="19.7" customHeight="1" x14ac:dyDescent="0.2">
      <c r="A89" s="9" t="s">
        <v>30</v>
      </c>
      <c r="B89" s="9" t="s">
        <v>31</v>
      </c>
      <c r="C89" s="9" t="s">
        <v>6609</v>
      </c>
      <c r="D89" s="9" t="s">
        <v>33</v>
      </c>
      <c r="E89" s="9"/>
      <c r="F89" s="9" t="s">
        <v>6604</v>
      </c>
      <c r="G89" s="9" t="s">
        <v>6603</v>
      </c>
      <c r="H89" s="9" t="s">
        <v>37</v>
      </c>
      <c r="I89" s="9" t="s">
        <v>212</v>
      </c>
      <c r="J89" s="9" t="s">
        <v>5302</v>
      </c>
      <c r="K89" s="9" t="s">
        <v>40</v>
      </c>
      <c r="L89" s="9" t="s">
        <v>41</v>
      </c>
      <c r="M89" s="9" t="s">
        <v>97</v>
      </c>
      <c r="N89" s="9" t="s">
        <v>5264</v>
      </c>
      <c r="O89" s="9" t="s">
        <v>5268</v>
      </c>
      <c r="P89" s="9" t="s">
        <v>45</v>
      </c>
      <c r="Q89" s="9" t="s">
        <v>109</v>
      </c>
      <c r="R89" s="9" t="s">
        <v>5235</v>
      </c>
      <c r="S89" s="9" t="s">
        <v>5267</v>
      </c>
      <c r="T89" s="9" t="s">
        <v>75</v>
      </c>
      <c r="U89" s="9" t="s">
        <v>76</v>
      </c>
      <c r="V89" s="9" t="s">
        <v>75</v>
      </c>
      <c r="W89" s="9" t="s">
        <v>111</v>
      </c>
      <c r="X89" s="9" t="s">
        <v>52</v>
      </c>
      <c r="Y89" s="9" t="s">
        <v>53</v>
      </c>
      <c r="Z89" s="9" t="s">
        <v>54</v>
      </c>
      <c r="AA89" s="9" t="s">
        <v>55</v>
      </c>
      <c r="AB89" s="9" t="s">
        <v>5248</v>
      </c>
      <c r="AC89" s="12">
        <v>1600000</v>
      </c>
      <c r="AD89" s="12"/>
      <c r="AE89" s="10" t="str" cm="1">
        <f t="array" aca="1" ref="AE89" ca="1">IFERROR(_xlfn.XLOOKUP(MID(CELL("filename",$A$1),FIND("]",CELL("filename",$A$1))+1,255)&amp;"|"&amp;$C89,Fonte_OM_Objeto!$G:$G,Fonte_OM_Objeto!$J:$J),"")</f>
        <v/>
      </c>
      <c r="AF89" s="10" t="str" cm="1">
        <f t="array" aca="1" ref="AF89" ca="1">IFERROR(_xlfn.XLOOKUP(MID(CELL("filename",$A$1),FIND("]",CELL("filename",$A$1))+1,255)&amp;"|"&amp;$C89,Fonte_OM_Objeto!$G:$G,Fonte_OM_Objeto!$K:$K),"")</f>
        <v/>
      </c>
    </row>
    <row r="90" spans="1:32" s="1" customFormat="1" ht="19.7" customHeight="1" x14ac:dyDescent="0.2">
      <c r="A90" s="9" t="s">
        <v>30</v>
      </c>
      <c r="B90" s="9" t="s">
        <v>31</v>
      </c>
      <c r="C90" s="9" t="s">
        <v>6609</v>
      </c>
      <c r="D90" s="9" t="s">
        <v>33</v>
      </c>
      <c r="E90" s="9"/>
      <c r="F90" s="9" t="s">
        <v>6604</v>
      </c>
      <c r="G90" s="9" t="s">
        <v>6603</v>
      </c>
      <c r="H90" s="9" t="s">
        <v>37</v>
      </c>
      <c r="I90" s="9" t="s">
        <v>212</v>
      </c>
      <c r="J90" s="9" t="s">
        <v>5302</v>
      </c>
      <c r="K90" s="9" t="s">
        <v>40</v>
      </c>
      <c r="L90" s="9" t="s">
        <v>41</v>
      </c>
      <c r="M90" s="9" t="s">
        <v>42</v>
      </c>
      <c r="N90" s="9" t="s">
        <v>5257</v>
      </c>
      <c r="O90" s="9" t="s">
        <v>6736</v>
      </c>
      <c r="P90" s="9" t="s">
        <v>45</v>
      </c>
      <c r="Q90" s="9" t="s">
        <v>84</v>
      </c>
      <c r="R90" s="9" t="s">
        <v>45</v>
      </c>
      <c r="S90" s="9" t="s">
        <v>5259</v>
      </c>
      <c r="T90" s="9" t="s">
        <v>75</v>
      </c>
      <c r="U90" s="9" t="s">
        <v>76</v>
      </c>
      <c r="V90" s="9" t="s">
        <v>75</v>
      </c>
      <c r="W90" s="9" t="s">
        <v>51</v>
      </c>
      <c r="X90" s="9" t="s">
        <v>52</v>
      </c>
      <c r="Y90" s="9" t="s">
        <v>53</v>
      </c>
      <c r="Z90" s="9" t="s">
        <v>5207</v>
      </c>
      <c r="AA90" s="9" t="s">
        <v>55</v>
      </c>
      <c r="AB90" s="9" t="s">
        <v>5248</v>
      </c>
      <c r="AC90" s="12">
        <v>0</v>
      </c>
      <c r="AD90" s="12"/>
      <c r="AE90" s="10" t="str" cm="1">
        <f t="array" aca="1" ref="AE90" ca="1">IFERROR(_xlfn.XLOOKUP(MID(CELL("filename",$A$1),FIND("]",CELL("filename",$A$1))+1,255)&amp;"|"&amp;$C90,Fonte_OM_Objeto!$G:$G,Fonte_OM_Objeto!$J:$J),"")</f>
        <v/>
      </c>
      <c r="AF90" s="10" t="str" cm="1">
        <f t="array" aca="1" ref="AF90" ca="1">IFERROR(_xlfn.XLOOKUP(MID(CELL("filename",$A$1),FIND("]",CELL("filename",$A$1))+1,255)&amp;"|"&amp;$C90,Fonte_OM_Objeto!$G:$G,Fonte_OM_Objeto!$K:$K),"")</f>
        <v/>
      </c>
    </row>
    <row r="91" spans="1:32" s="1" customFormat="1" ht="19.7" customHeight="1" x14ac:dyDescent="0.2">
      <c r="A91" s="9" t="s">
        <v>30</v>
      </c>
      <c r="B91" s="9" t="s">
        <v>31</v>
      </c>
      <c r="C91" s="9" t="s">
        <v>6608</v>
      </c>
      <c r="D91" s="9" t="s">
        <v>33</v>
      </c>
      <c r="E91" s="9"/>
      <c r="F91" s="9" t="s">
        <v>6604</v>
      </c>
      <c r="G91" s="9" t="s">
        <v>6603</v>
      </c>
      <c r="H91" s="9" t="s">
        <v>37</v>
      </c>
      <c r="I91" s="9" t="s">
        <v>212</v>
      </c>
      <c r="J91" s="9" t="s">
        <v>5302</v>
      </c>
      <c r="K91" s="9" t="s">
        <v>40</v>
      </c>
      <c r="L91" s="9" t="s">
        <v>41</v>
      </c>
      <c r="M91" s="9" t="s">
        <v>97</v>
      </c>
      <c r="N91" s="9" t="s">
        <v>5264</v>
      </c>
      <c r="O91" s="9" t="s">
        <v>5246</v>
      </c>
      <c r="P91" s="9" t="s">
        <v>45</v>
      </c>
      <c r="Q91" s="9" t="s">
        <v>46</v>
      </c>
      <c r="R91" s="9" t="s">
        <v>5235</v>
      </c>
      <c r="S91" s="9" t="s">
        <v>5210</v>
      </c>
      <c r="T91" s="9" t="s">
        <v>75</v>
      </c>
      <c r="U91" s="9" t="s">
        <v>76</v>
      </c>
      <c r="V91" s="9" t="s">
        <v>75</v>
      </c>
      <c r="W91" s="9" t="s">
        <v>51</v>
      </c>
      <c r="X91" s="9" t="s">
        <v>52</v>
      </c>
      <c r="Y91" s="9" t="s">
        <v>53</v>
      </c>
      <c r="Z91" s="9" t="s">
        <v>5207</v>
      </c>
      <c r="AA91" s="9" t="s">
        <v>55</v>
      </c>
      <c r="AB91" s="9" t="s">
        <v>5248</v>
      </c>
      <c r="AC91" s="12">
        <v>400000</v>
      </c>
      <c r="AD91" s="12"/>
      <c r="AE91" s="10" t="str" cm="1">
        <f t="array" aca="1" ref="AE91" ca="1">IFERROR(_xlfn.XLOOKUP(MID(CELL("filename",$A$1),FIND("]",CELL("filename",$A$1))+1,255)&amp;"|"&amp;$C91,Fonte_OM_Objeto!$G:$G,Fonte_OM_Objeto!$J:$J),"")</f>
        <v/>
      </c>
      <c r="AF91" s="10" t="str" cm="1">
        <f t="array" aca="1" ref="AF91" ca="1">IFERROR(_xlfn.XLOOKUP(MID(CELL("filename",$A$1),FIND("]",CELL("filename",$A$1))+1,255)&amp;"|"&amp;$C91,Fonte_OM_Objeto!$G:$G,Fonte_OM_Objeto!$K:$K),"")</f>
        <v/>
      </c>
    </row>
    <row r="92" spans="1:32" s="1" customFormat="1" ht="19.7" customHeight="1" x14ac:dyDescent="0.2">
      <c r="A92" s="9" t="s">
        <v>30</v>
      </c>
      <c r="B92" s="9" t="s">
        <v>31</v>
      </c>
      <c r="C92" s="9" t="s">
        <v>6607</v>
      </c>
      <c r="D92" s="9" t="s">
        <v>33</v>
      </c>
      <c r="E92" s="9"/>
      <c r="F92" s="9" t="s">
        <v>6604</v>
      </c>
      <c r="G92" s="9" t="s">
        <v>6603</v>
      </c>
      <c r="H92" s="9" t="s">
        <v>37</v>
      </c>
      <c r="I92" s="9" t="s">
        <v>212</v>
      </c>
      <c r="J92" s="9" t="s">
        <v>5302</v>
      </c>
      <c r="K92" s="9" t="s">
        <v>40</v>
      </c>
      <c r="L92" s="9" t="s">
        <v>41</v>
      </c>
      <c r="M92" s="9" t="s">
        <v>97</v>
      </c>
      <c r="N92" s="9" t="s">
        <v>5264</v>
      </c>
      <c r="O92" s="9" t="s">
        <v>5268</v>
      </c>
      <c r="P92" s="9" t="s">
        <v>45</v>
      </c>
      <c r="Q92" s="9" t="s">
        <v>109</v>
      </c>
      <c r="R92" s="9" t="s">
        <v>5235</v>
      </c>
      <c r="S92" s="9" t="s">
        <v>5267</v>
      </c>
      <c r="T92" s="9" t="s">
        <v>75</v>
      </c>
      <c r="U92" s="9" t="s">
        <v>76</v>
      </c>
      <c r="V92" s="9" t="s">
        <v>75</v>
      </c>
      <c r="W92" s="9" t="s">
        <v>111</v>
      </c>
      <c r="X92" s="9" t="s">
        <v>52</v>
      </c>
      <c r="Y92" s="9" t="s">
        <v>53</v>
      </c>
      <c r="Z92" s="9" t="s">
        <v>5207</v>
      </c>
      <c r="AA92" s="9" t="s">
        <v>55</v>
      </c>
      <c r="AB92" s="9" t="s">
        <v>5248</v>
      </c>
      <c r="AC92" s="12">
        <v>0</v>
      </c>
      <c r="AD92" s="12"/>
      <c r="AE92" s="10" t="str" cm="1">
        <f t="array" aca="1" ref="AE92" ca="1">IFERROR(_xlfn.XLOOKUP(MID(CELL("filename",$A$1),FIND("]",CELL("filename",$A$1))+1,255)&amp;"|"&amp;$C92,Fonte_OM_Objeto!$G:$G,Fonte_OM_Objeto!$J:$J),"")</f>
        <v/>
      </c>
      <c r="AF92" s="10" t="str" cm="1">
        <f t="array" aca="1" ref="AF92" ca="1">IFERROR(_xlfn.XLOOKUP(MID(CELL("filename",$A$1),FIND("]",CELL("filename",$A$1))+1,255)&amp;"|"&amp;$C92,Fonte_OM_Objeto!$G:$G,Fonte_OM_Objeto!$K:$K),"")</f>
        <v/>
      </c>
    </row>
    <row r="93" spans="1:32" s="1" customFormat="1" ht="19.7" customHeight="1" x14ac:dyDescent="0.2">
      <c r="A93" s="9" t="s">
        <v>30</v>
      </c>
      <c r="B93" s="9" t="s">
        <v>31</v>
      </c>
      <c r="C93" s="9" t="s">
        <v>6606</v>
      </c>
      <c r="D93" s="9" t="s">
        <v>33</v>
      </c>
      <c r="E93" s="9"/>
      <c r="F93" s="9" t="s">
        <v>6604</v>
      </c>
      <c r="G93" s="9" t="s">
        <v>6603</v>
      </c>
      <c r="H93" s="9" t="s">
        <v>37</v>
      </c>
      <c r="I93" s="9" t="s">
        <v>212</v>
      </c>
      <c r="J93" s="9" t="s">
        <v>5302</v>
      </c>
      <c r="K93" s="9" t="s">
        <v>40</v>
      </c>
      <c r="L93" s="9" t="s">
        <v>41</v>
      </c>
      <c r="M93" s="9" t="s">
        <v>97</v>
      </c>
      <c r="N93" s="9" t="s">
        <v>5264</v>
      </c>
      <c r="O93" s="9" t="s">
        <v>5268</v>
      </c>
      <c r="P93" s="9" t="s">
        <v>45</v>
      </c>
      <c r="Q93" s="9" t="s">
        <v>109</v>
      </c>
      <c r="R93" s="9" t="s">
        <v>5235</v>
      </c>
      <c r="S93" s="9" t="s">
        <v>5267</v>
      </c>
      <c r="T93" s="9" t="s">
        <v>75</v>
      </c>
      <c r="U93" s="9" t="s">
        <v>76</v>
      </c>
      <c r="V93" s="9" t="s">
        <v>75</v>
      </c>
      <c r="W93" s="9" t="s">
        <v>111</v>
      </c>
      <c r="X93" s="9" t="s">
        <v>52</v>
      </c>
      <c r="Y93" s="9" t="s">
        <v>53</v>
      </c>
      <c r="Z93" s="9" t="s">
        <v>5207</v>
      </c>
      <c r="AA93" s="9" t="s">
        <v>55</v>
      </c>
      <c r="AB93" s="9" t="s">
        <v>5248</v>
      </c>
      <c r="AC93" s="12">
        <v>0</v>
      </c>
      <c r="AD93" s="12"/>
      <c r="AE93" s="10" t="str" cm="1">
        <f t="array" aca="1" ref="AE93" ca="1">IFERROR(_xlfn.XLOOKUP(MID(CELL("filename",$A$1),FIND("]",CELL("filename",$A$1))+1,255)&amp;"|"&amp;$C93,Fonte_OM_Objeto!$G:$G,Fonte_OM_Objeto!$J:$J),"")</f>
        <v/>
      </c>
      <c r="AF93" s="10" t="str" cm="1">
        <f t="array" aca="1" ref="AF93" ca="1">IFERROR(_xlfn.XLOOKUP(MID(CELL("filename",$A$1),FIND("]",CELL("filename",$A$1))+1,255)&amp;"|"&amp;$C93,Fonte_OM_Objeto!$G:$G,Fonte_OM_Objeto!$K:$K),"")</f>
        <v/>
      </c>
    </row>
    <row r="94" spans="1:32" s="1" customFormat="1" ht="19.7" customHeight="1" x14ac:dyDescent="0.2">
      <c r="A94" s="9" t="s">
        <v>30</v>
      </c>
      <c r="B94" s="9" t="s">
        <v>31</v>
      </c>
      <c r="C94" s="9" t="s">
        <v>6605</v>
      </c>
      <c r="D94" s="9" t="s">
        <v>33</v>
      </c>
      <c r="E94" s="9"/>
      <c r="F94" s="9" t="s">
        <v>6604</v>
      </c>
      <c r="G94" s="9" t="s">
        <v>6603</v>
      </c>
      <c r="H94" s="9" t="s">
        <v>37</v>
      </c>
      <c r="I94" s="9" t="s">
        <v>212</v>
      </c>
      <c r="J94" s="9" t="s">
        <v>5302</v>
      </c>
      <c r="K94" s="9" t="s">
        <v>40</v>
      </c>
      <c r="L94" s="9" t="s">
        <v>41</v>
      </c>
      <c r="M94" s="9" t="s">
        <v>97</v>
      </c>
      <c r="N94" s="9" t="s">
        <v>5264</v>
      </c>
      <c r="O94" s="9" t="s">
        <v>5268</v>
      </c>
      <c r="P94" s="9" t="s">
        <v>45</v>
      </c>
      <c r="Q94" s="9" t="s">
        <v>109</v>
      </c>
      <c r="R94" s="9" t="s">
        <v>5235</v>
      </c>
      <c r="S94" s="9" t="s">
        <v>5267</v>
      </c>
      <c r="T94" s="9" t="s">
        <v>75</v>
      </c>
      <c r="U94" s="9" t="s">
        <v>76</v>
      </c>
      <c r="V94" s="9" t="s">
        <v>75</v>
      </c>
      <c r="W94" s="9" t="s">
        <v>111</v>
      </c>
      <c r="X94" s="9" t="s">
        <v>52</v>
      </c>
      <c r="Y94" s="9" t="s">
        <v>53</v>
      </c>
      <c r="Z94" s="9" t="s">
        <v>5207</v>
      </c>
      <c r="AA94" s="9" t="s">
        <v>55</v>
      </c>
      <c r="AB94" s="9" t="s">
        <v>5234</v>
      </c>
      <c r="AC94" s="12">
        <v>0</v>
      </c>
      <c r="AD94" s="12"/>
      <c r="AE94" s="10" t="str" cm="1">
        <f t="array" aca="1" ref="AE94" ca="1">IFERROR(_xlfn.XLOOKUP(MID(CELL("filename",$A$1),FIND("]",CELL("filename",$A$1))+1,255)&amp;"|"&amp;$C94,Fonte_OM_Objeto!$G:$G,Fonte_OM_Objeto!$J:$J),"")</f>
        <v/>
      </c>
      <c r="AF94" s="10" t="str" cm="1">
        <f t="array" aca="1" ref="AF94" ca="1">IFERROR(_xlfn.XLOOKUP(MID(CELL("filename",$A$1),FIND("]",CELL("filename",$A$1))+1,255)&amp;"|"&amp;$C94,Fonte_OM_Objeto!$G:$G,Fonte_OM_Objeto!$K:$K),"")</f>
        <v/>
      </c>
    </row>
    <row r="95" spans="1:32" s="1" customFormat="1" ht="19.7" customHeight="1" x14ac:dyDescent="0.2">
      <c r="A95" s="9" t="s">
        <v>30</v>
      </c>
      <c r="B95" s="9" t="s">
        <v>31</v>
      </c>
      <c r="C95" s="9" t="s">
        <v>6999</v>
      </c>
      <c r="D95" s="9" t="s">
        <v>33</v>
      </c>
      <c r="E95" s="9"/>
      <c r="F95" s="9" t="s">
        <v>6600</v>
      </c>
      <c r="G95" s="9" t="s">
        <v>6599</v>
      </c>
      <c r="H95" s="9" t="s">
        <v>37</v>
      </c>
      <c r="I95" s="9" t="s">
        <v>96</v>
      </c>
      <c r="J95" s="9" t="s">
        <v>4375</v>
      </c>
      <c r="K95" s="9" t="s">
        <v>40</v>
      </c>
      <c r="L95" s="9" t="s">
        <v>41</v>
      </c>
      <c r="M95" s="9" t="s">
        <v>97</v>
      </c>
      <c r="N95" s="9" t="s">
        <v>5264</v>
      </c>
      <c r="O95" s="9" t="s">
        <v>5268</v>
      </c>
      <c r="P95" s="9" t="s">
        <v>45</v>
      </c>
      <c r="Q95" s="9" t="s">
        <v>109</v>
      </c>
      <c r="R95" s="9" t="s">
        <v>5235</v>
      </c>
      <c r="S95" s="9" t="s">
        <v>5267</v>
      </c>
      <c r="T95" s="9" t="s">
        <v>75</v>
      </c>
      <c r="U95" s="9" t="s">
        <v>76</v>
      </c>
      <c r="V95" s="9" t="s">
        <v>75</v>
      </c>
      <c r="W95" s="9" t="s">
        <v>111</v>
      </c>
      <c r="X95" s="9" t="s">
        <v>52</v>
      </c>
      <c r="Y95" s="9" t="s">
        <v>53</v>
      </c>
      <c r="Z95" s="9" t="s">
        <v>5207</v>
      </c>
      <c r="AA95" s="9" t="s">
        <v>55</v>
      </c>
      <c r="AB95" s="9" t="s">
        <v>5234</v>
      </c>
      <c r="AC95" s="12">
        <v>0</v>
      </c>
      <c r="AD95" s="12"/>
      <c r="AE95" s="10" t="str" cm="1">
        <f t="array" aca="1" ref="AE95" ca="1">IFERROR(_xlfn.XLOOKUP(MID(CELL("filename",$A$1),FIND("]",CELL("filename",$A$1))+1,255)&amp;"|"&amp;$C95,Fonte_OM_Objeto!$G:$G,Fonte_OM_Objeto!$J:$J),"")</f>
        <v/>
      </c>
      <c r="AF95" s="10" t="str" cm="1">
        <f t="array" aca="1" ref="AF95" ca="1">IFERROR(_xlfn.XLOOKUP(MID(CELL("filename",$A$1),FIND("]",CELL("filename",$A$1))+1,255)&amp;"|"&amp;$C95,Fonte_OM_Objeto!$G:$G,Fonte_OM_Objeto!$K:$K),"")</f>
        <v/>
      </c>
    </row>
    <row r="96" spans="1:32" s="1" customFormat="1" ht="19.7" customHeight="1" x14ac:dyDescent="0.2">
      <c r="A96" s="9" t="s">
        <v>30</v>
      </c>
      <c r="B96" s="9" t="s">
        <v>31</v>
      </c>
      <c r="C96" s="9" t="s">
        <v>6998</v>
      </c>
      <c r="D96" s="9" t="s">
        <v>33</v>
      </c>
      <c r="E96" s="9"/>
      <c r="F96" s="9" t="s">
        <v>6600</v>
      </c>
      <c r="G96" s="9" t="s">
        <v>6599</v>
      </c>
      <c r="H96" s="9" t="s">
        <v>37</v>
      </c>
      <c r="I96" s="9" t="s">
        <v>96</v>
      </c>
      <c r="J96" s="9" t="s">
        <v>4375</v>
      </c>
      <c r="K96" s="9" t="s">
        <v>40</v>
      </c>
      <c r="L96" s="9" t="s">
        <v>41</v>
      </c>
      <c r="M96" s="9" t="s">
        <v>42</v>
      </c>
      <c r="N96" s="9" t="s">
        <v>5257</v>
      </c>
      <c r="O96" s="9" t="s">
        <v>6997</v>
      </c>
      <c r="P96" s="9" t="s">
        <v>45</v>
      </c>
      <c r="Q96" s="9" t="s">
        <v>84</v>
      </c>
      <c r="R96" s="9" t="s">
        <v>45</v>
      </c>
      <c r="S96" s="9" t="s">
        <v>5259</v>
      </c>
      <c r="T96" s="9" t="s">
        <v>6996</v>
      </c>
      <c r="U96" s="9" t="s">
        <v>96</v>
      </c>
      <c r="V96" s="9" t="s">
        <v>2935</v>
      </c>
      <c r="W96" s="9" t="s">
        <v>51</v>
      </c>
      <c r="X96" s="9" t="s">
        <v>102</v>
      </c>
      <c r="Y96" s="9" t="s">
        <v>53</v>
      </c>
      <c r="Z96" s="9" t="s">
        <v>5207</v>
      </c>
      <c r="AA96" s="9" t="s">
        <v>55</v>
      </c>
      <c r="AB96" s="9" t="s">
        <v>5234</v>
      </c>
      <c r="AC96" s="12">
        <v>0</v>
      </c>
      <c r="AD96" s="12"/>
      <c r="AE96" s="10" t="str" cm="1">
        <f t="array" aca="1" ref="AE96" ca="1">IFERROR(_xlfn.XLOOKUP(MID(CELL("filename",$A$1),FIND("]",CELL("filename",$A$1))+1,255)&amp;"|"&amp;$C96,Fonte_OM_Objeto!$G:$G,Fonte_OM_Objeto!$J:$J),"")</f>
        <v/>
      </c>
      <c r="AF96" s="10" t="str" cm="1">
        <f t="array" aca="1" ref="AF96" ca="1">IFERROR(_xlfn.XLOOKUP(MID(CELL("filename",$A$1),FIND("]",CELL("filename",$A$1))+1,255)&amp;"|"&amp;$C96,Fonte_OM_Objeto!$G:$G,Fonte_OM_Objeto!$K:$K),"")</f>
        <v/>
      </c>
    </row>
    <row r="97" spans="1:32" s="1" customFormat="1" ht="19.7" customHeight="1" x14ac:dyDescent="0.2">
      <c r="A97" s="9" t="s">
        <v>30</v>
      </c>
      <c r="B97" s="9" t="s">
        <v>31</v>
      </c>
      <c r="C97" s="9" t="s">
        <v>6602</v>
      </c>
      <c r="D97" s="9" t="s">
        <v>33</v>
      </c>
      <c r="E97" s="9"/>
      <c r="F97" s="9" t="s">
        <v>6600</v>
      </c>
      <c r="G97" s="9" t="s">
        <v>6599</v>
      </c>
      <c r="H97" s="9" t="s">
        <v>37</v>
      </c>
      <c r="I97" s="9" t="s">
        <v>96</v>
      </c>
      <c r="J97" s="9" t="s">
        <v>4375</v>
      </c>
      <c r="K97" s="9" t="s">
        <v>40</v>
      </c>
      <c r="L97" s="9" t="s">
        <v>41</v>
      </c>
      <c r="M97" s="9" t="s">
        <v>97</v>
      </c>
      <c r="N97" s="9" t="s">
        <v>5264</v>
      </c>
      <c r="O97" s="9" t="s">
        <v>5246</v>
      </c>
      <c r="P97" s="9" t="s">
        <v>45</v>
      </c>
      <c r="Q97" s="9" t="s">
        <v>46</v>
      </c>
      <c r="R97" s="9" t="s">
        <v>5235</v>
      </c>
      <c r="S97" s="9" t="s">
        <v>5210</v>
      </c>
      <c r="T97" s="9" t="s">
        <v>75</v>
      </c>
      <c r="U97" s="9" t="s">
        <v>76</v>
      </c>
      <c r="V97" s="9" t="s">
        <v>75</v>
      </c>
      <c r="W97" s="9" t="s">
        <v>51</v>
      </c>
      <c r="X97" s="9" t="s">
        <v>52</v>
      </c>
      <c r="Y97" s="9" t="s">
        <v>53</v>
      </c>
      <c r="Z97" s="9" t="s">
        <v>5207</v>
      </c>
      <c r="AA97" s="9" t="s">
        <v>55</v>
      </c>
      <c r="AB97" s="9" t="s">
        <v>5248</v>
      </c>
      <c r="AC97" s="12">
        <v>500000</v>
      </c>
      <c r="AD97" s="12"/>
      <c r="AE97" s="10" t="str" cm="1">
        <f t="array" aca="1" ref="AE97" ca="1">IFERROR(_xlfn.XLOOKUP(MID(CELL("filename",$A$1),FIND("]",CELL("filename",$A$1))+1,255)&amp;"|"&amp;$C97,Fonte_OM_Objeto!$G:$G,Fonte_OM_Objeto!$J:$J),"")</f>
        <v/>
      </c>
      <c r="AF97" s="10" t="str" cm="1">
        <f t="array" aca="1" ref="AF97" ca="1">IFERROR(_xlfn.XLOOKUP(MID(CELL("filename",$A$1),FIND("]",CELL("filename",$A$1))+1,255)&amp;"|"&amp;$C97,Fonte_OM_Objeto!$G:$G,Fonte_OM_Objeto!$K:$K),"")</f>
        <v/>
      </c>
    </row>
    <row r="98" spans="1:32" s="1" customFormat="1" ht="19.7" customHeight="1" x14ac:dyDescent="0.2">
      <c r="A98" s="9" t="s">
        <v>30</v>
      </c>
      <c r="B98" s="9" t="s">
        <v>31</v>
      </c>
      <c r="C98" s="9" t="s">
        <v>6601</v>
      </c>
      <c r="D98" s="9" t="s">
        <v>33</v>
      </c>
      <c r="E98" s="9"/>
      <c r="F98" s="9" t="s">
        <v>6600</v>
      </c>
      <c r="G98" s="9" t="s">
        <v>6599</v>
      </c>
      <c r="H98" s="9" t="s">
        <v>37</v>
      </c>
      <c r="I98" s="9" t="s">
        <v>96</v>
      </c>
      <c r="J98" s="9" t="s">
        <v>4375</v>
      </c>
      <c r="K98" s="9" t="s">
        <v>40</v>
      </c>
      <c r="L98" s="9" t="s">
        <v>41</v>
      </c>
      <c r="M98" s="9" t="s">
        <v>232</v>
      </c>
      <c r="N98" s="9" t="s">
        <v>233</v>
      </c>
      <c r="O98" s="9" t="s">
        <v>6598</v>
      </c>
      <c r="P98" s="9" t="s">
        <v>45</v>
      </c>
      <c r="Q98" s="9" t="s">
        <v>5298</v>
      </c>
      <c r="R98" s="9" t="s">
        <v>45</v>
      </c>
      <c r="S98" s="9" t="s">
        <v>5231</v>
      </c>
      <c r="T98" s="9" t="s">
        <v>6597</v>
      </c>
      <c r="U98" s="9" t="s">
        <v>96</v>
      </c>
      <c r="V98" s="9" t="s">
        <v>2935</v>
      </c>
      <c r="W98" s="9" t="s">
        <v>51</v>
      </c>
      <c r="X98" s="9" t="s">
        <v>102</v>
      </c>
      <c r="Y98" s="9" t="s">
        <v>53</v>
      </c>
      <c r="Z98" s="9" t="s">
        <v>5207</v>
      </c>
      <c r="AA98" s="9" t="s">
        <v>55</v>
      </c>
      <c r="AB98" s="9" t="s">
        <v>5248</v>
      </c>
      <c r="AC98" s="12">
        <v>200000</v>
      </c>
      <c r="AD98" s="12"/>
      <c r="AE98" s="10" t="str" cm="1">
        <f t="array" aca="1" ref="AE98" ca="1">IFERROR(_xlfn.XLOOKUP(MID(CELL("filename",$A$1),FIND("]",CELL("filename",$A$1))+1,255)&amp;"|"&amp;$C98,Fonte_OM_Objeto!$G:$G,Fonte_OM_Objeto!$J:$J),"")</f>
        <v/>
      </c>
      <c r="AF98" s="10" t="str" cm="1">
        <f t="array" aca="1" ref="AF98" ca="1">IFERROR(_xlfn.XLOOKUP(MID(CELL("filename",$A$1),FIND("]",CELL("filename",$A$1))+1,255)&amp;"|"&amp;$C98,Fonte_OM_Objeto!$G:$G,Fonte_OM_Objeto!$K:$K),"")</f>
        <v/>
      </c>
    </row>
    <row r="99" spans="1:32" s="1" customFormat="1" ht="19.7" customHeight="1" x14ac:dyDescent="0.2">
      <c r="A99" s="9" t="s">
        <v>30</v>
      </c>
      <c r="B99" s="9" t="s">
        <v>31</v>
      </c>
      <c r="C99" s="9" t="s">
        <v>6601</v>
      </c>
      <c r="D99" s="9" t="s">
        <v>33</v>
      </c>
      <c r="E99" s="9"/>
      <c r="F99" s="9" t="s">
        <v>6600</v>
      </c>
      <c r="G99" s="9" t="s">
        <v>6599</v>
      </c>
      <c r="H99" s="9" t="s">
        <v>37</v>
      </c>
      <c r="I99" s="9" t="s">
        <v>96</v>
      </c>
      <c r="J99" s="9" t="s">
        <v>4375</v>
      </c>
      <c r="K99" s="9" t="s">
        <v>40</v>
      </c>
      <c r="L99" s="9" t="s">
        <v>41</v>
      </c>
      <c r="M99" s="9" t="s">
        <v>232</v>
      </c>
      <c r="N99" s="9" t="s">
        <v>233</v>
      </c>
      <c r="O99" s="9" t="s">
        <v>6598</v>
      </c>
      <c r="P99" s="9" t="s">
        <v>45</v>
      </c>
      <c r="Q99" s="9" t="s">
        <v>5298</v>
      </c>
      <c r="R99" s="9" t="s">
        <v>45</v>
      </c>
      <c r="S99" s="9" t="s">
        <v>5231</v>
      </c>
      <c r="T99" s="9" t="s">
        <v>6597</v>
      </c>
      <c r="U99" s="9" t="s">
        <v>96</v>
      </c>
      <c r="V99" s="9" t="s">
        <v>2935</v>
      </c>
      <c r="W99" s="9" t="s">
        <v>51</v>
      </c>
      <c r="X99" s="9" t="s">
        <v>52</v>
      </c>
      <c r="Y99" s="9" t="s">
        <v>53</v>
      </c>
      <c r="Z99" s="9" t="s">
        <v>5207</v>
      </c>
      <c r="AA99" s="9" t="s">
        <v>55</v>
      </c>
      <c r="AB99" s="9" t="s">
        <v>5248</v>
      </c>
      <c r="AC99" s="12">
        <v>300000</v>
      </c>
      <c r="AD99" s="12"/>
      <c r="AE99" s="10" t="str" cm="1">
        <f t="array" aca="1" ref="AE99" ca="1">IFERROR(_xlfn.XLOOKUP(MID(CELL("filename",$A$1),FIND("]",CELL("filename",$A$1))+1,255)&amp;"|"&amp;$C99,Fonte_OM_Objeto!$G:$G,Fonte_OM_Objeto!$J:$J),"")</f>
        <v/>
      </c>
      <c r="AF99" s="10" t="str" cm="1">
        <f t="array" aca="1" ref="AF99" ca="1">IFERROR(_xlfn.XLOOKUP(MID(CELL("filename",$A$1),FIND("]",CELL("filename",$A$1))+1,255)&amp;"|"&amp;$C99,Fonte_OM_Objeto!$G:$G,Fonte_OM_Objeto!$K:$K),"")</f>
        <v/>
      </c>
    </row>
    <row r="100" spans="1:32" s="1" customFormat="1" ht="19.7" customHeight="1" x14ac:dyDescent="0.2">
      <c r="A100" s="9" t="s">
        <v>30</v>
      </c>
      <c r="B100" s="9" t="s">
        <v>31</v>
      </c>
      <c r="C100" s="9" t="s">
        <v>2299</v>
      </c>
      <c r="D100" s="9" t="s">
        <v>33</v>
      </c>
      <c r="E100" s="9"/>
      <c r="F100" s="9" t="s">
        <v>127</v>
      </c>
      <c r="G100" s="9" t="s">
        <v>128</v>
      </c>
      <c r="H100" s="9" t="s">
        <v>37</v>
      </c>
      <c r="I100" s="9" t="s">
        <v>129</v>
      </c>
      <c r="J100" s="9" t="s">
        <v>293</v>
      </c>
      <c r="K100" s="9" t="s">
        <v>40</v>
      </c>
      <c r="L100" s="9" t="s">
        <v>41</v>
      </c>
      <c r="M100" s="9" t="s">
        <v>42</v>
      </c>
      <c r="N100" s="9" t="s">
        <v>5257</v>
      </c>
      <c r="O100" s="9" t="s">
        <v>6995</v>
      </c>
      <c r="P100" s="9" t="s">
        <v>45</v>
      </c>
      <c r="Q100" s="9" t="s">
        <v>109</v>
      </c>
      <c r="R100" s="9" t="s">
        <v>5235</v>
      </c>
      <c r="S100" s="9" t="s">
        <v>5267</v>
      </c>
      <c r="T100" s="9" t="s">
        <v>6994</v>
      </c>
      <c r="U100" s="9" t="s">
        <v>129</v>
      </c>
      <c r="V100" s="9" t="s">
        <v>811</v>
      </c>
      <c r="W100" s="9" t="s">
        <v>111</v>
      </c>
      <c r="X100" s="9" t="s">
        <v>52</v>
      </c>
      <c r="Y100" s="9" t="s">
        <v>53</v>
      </c>
      <c r="Z100" s="9" t="s">
        <v>5207</v>
      </c>
      <c r="AA100" s="9" t="s">
        <v>55</v>
      </c>
      <c r="AB100" s="9" t="s">
        <v>5234</v>
      </c>
      <c r="AC100" s="12">
        <v>0</v>
      </c>
      <c r="AD100" s="12"/>
      <c r="AE100" s="10" t="str" cm="1">
        <f t="array" aca="1" ref="AE100" ca="1">IFERROR(_xlfn.XLOOKUP(MID(CELL("filename",$A$1),FIND("]",CELL("filename",$A$1))+1,255)&amp;"|"&amp;$C100,Fonte_OM_Objeto!$G:$G,Fonte_OM_Objeto!$J:$J),"")</f>
        <v/>
      </c>
      <c r="AF100" s="10" t="str" cm="1">
        <f t="array" aca="1" ref="AF100" ca="1">IFERROR(_xlfn.XLOOKUP(MID(CELL("filename",$A$1),FIND("]",CELL("filename",$A$1))+1,255)&amp;"|"&amp;$C100,Fonte_OM_Objeto!$G:$G,Fonte_OM_Objeto!$K:$K),"")</f>
        <v/>
      </c>
    </row>
    <row r="101" spans="1:32" s="1" customFormat="1" ht="19.7" customHeight="1" x14ac:dyDescent="0.2">
      <c r="A101" s="9" t="s">
        <v>30</v>
      </c>
      <c r="B101" s="9" t="s">
        <v>31</v>
      </c>
      <c r="C101" s="9" t="s">
        <v>6993</v>
      </c>
      <c r="D101" s="9" t="s">
        <v>33</v>
      </c>
      <c r="E101" s="9"/>
      <c r="F101" s="9" t="s">
        <v>6992</v>
      </c>
      <c r="G101" s="9" t="s">
        <v>6991</v>
      </c>
      <c r="H101" s="9" t="s">
        <v>37</v>
      </c>
      <c r="I101" s="9" t="s">
        <v>135</v>
      </c>
      <c r="J101" s="9" t="s">
        <v>477</v>
      </c>
      <c r="K101" s="9" t="s">
        <v>40</v>
      </c>
      <c r="L101" s="9" t="s">
        <v>41</v>
      </c>
      <c r="M101" s="9" t="s">
        <v>232</v>
      </c>
      <c r="N101" s="9" t="s">
        <v>233</v>
      </c>
      <c r="O101" s="9" t="s">
        <v>6964</v>
      </c>
      <c r="P101" s="9" t="s">
        <v>45</v>
      </c>
      <c r="Q101" s="9" t="s">
        <v>46</v>
      </c>
      <c r="R101" s="9" t="s">
        <v>5235</v>
      </c>
      <c r="S101" s="9" t="s">
        <v>5210</v>
      </c>
      <c r="T101" s="9" t="s">
        <v>137</v>
      </c>
      <c r="U101" s="9" t="s">
        <v>135</v>
      </c>
      <c r="V101" s="9" t="s">
        <v>6963</v>
      </c>
      <c r="W101" s="9" t="s">
        <v>51</v>
      </c>
      <c r="X101" s="9" t="s">
        <v>52</v>
      </c>
      <c r="Y101" s="9" t="s">
        <v>53</v>
      </c>
      <c r="Z101" s="9" t="s">
        <v>5207</v>
      </c>
      <c r="AA101" s="9" t="s">
        <v>55</v>
      </c>
      <c r="AB101" s="9" t="s">
        <v>5234</v>
      </c>
      <c r="AC101" s="12">
        <v>0</v>
      </c>
      <c r="AD101" s="12"/>
      <c r="AE101" s="10" t="str" cm="1">
        <f t="array" aca="1" ref="AE101" ca="1">IFERROR(_xlfn.XLOOKUP(MID(CELL("filename",$A$1),FIND("]",CELL("filename",$A$1))+1,255)&amp;"|"&amp;$C101,Fonte_OM_Objeto!$G:$G,Fonte_OM_Objeto!$J:$J),"")</f>
        <v/>
      </c>
      <c r="AF101" s="10" t="str" cm="1">
        <f t="array" aca="1" ref="AF101" ca="1">IFERROR(_xlfn.XLOOKUP(MID(CELL("filename",$A$1),FIND("]",CELL("filename",$A$1))+1,255)&amp;"|"&amp;$C101,Fonte_OM_Objeto!$G:$G,Fonte_OM_Objeto!$K:$K),"")</f>
        <v/>
      </c>
    </row>
    <row r="102" spans="1:32" s="1" customFormat="1" ht="19.7" customHeight="1" x14ac:dyDescent="0.2">
      <c r="A102" s="9" t="s">
        <v>30</v>
      </c>
      <c r="B102" s="9" t="s">
        <v>31</v>
      </c>
      <c r="C102" s="9" t="s">
        <v>6990</v>
      </c>
      <c r="D102" s="9" t="s">
        <v>33</v>
      </c>
      <c r="E102" s="9"/>
      <c r="F102" s="9" t="s">
        <v>6989</v>
      </c>
      <c r="G102" s="9" t="s">
        <v>6988</v>
      </c>
      <c r="H102" s="9" t="s">
        <v>37</v>
      </c>
      <c r="I102" s="9" t="s">
        <v>340</v>
      </c>
      <c r="J102" s="9" t="s">
        <v>5730</v>
      </c>
      <c r="K102" s="9" t="s">
        <v>40</v>
      </c>
      <c r="L102" s="9" t="s">
        <v>41</v>
      </c>
      <c r="M102" s="9" t="s">
        <v>42</v>
      </c>
      <c r="N102" s="9" t="s">
        <v>5257</v>
      </c>
      <c r="O102" s="9" t="s">
        <v>6987</v>
      </c>
      <c r="P102" s="9" t="s">
        <v>45</v>
      </c>
      <c r="Q102" s="9" t="s">
        <v>84</v>
      </c>
      <c r="R102" s="9" t="s">
        <v>45</v>
      </c>
      <c r="S102" s="9" t="s">
        <v>5260</v>
      </c>
      <c r="T102" s="9" t="s">
        <v>3375</v>
      </c>
      <c r="U102" s="9" t="s">
        <v>340</v>
      </c>
      <c r="V102" s="9" t="s">
        <v>1027</v>
      </c>
      <c r="W102" s="9" t="s">
        <v>51</v>
      </c>
      <c r="X102" s="9" t="s">
        <v>52</v>
      </c>
      <c r="Y102" s="9" t="s">
        <v>53</v>
      </c>
      <c r="Z102" s="9" t="s">
        <v>5207</v>
      </c>
      <c r="AA102" s="9" t="s">
        <v>55</v>
      </c>
      <c r="AB102" s="9" t="s">
        <v>5234</v>
      </c>
      <c r="AC102" s="12">
        <v>0</v>
      </c>
      <c r="AD102" s="12"/>
      <c r="AE102" s="10" t="str" cm="1">
        <f t="array" aca="1" ref="AE102" ca="1">IFERROR(_xlfn.XLOOKUP(MID(CELL("filename",$A$1),FIND("]",CELL("filename",$A$1))+1,255)&amp;"|"&amp;$C102,Fonte_OM_Objeto!$G:$G,Fonte_OM_Objeto!$J:$J),"")</f>
        <v/>
      </c>
      <c r="AF102" s="10" t="str" cm="1">
        <f t="array" aca="1" ref="AF102" ca="1">IFERROR(_xlfn.XLOOKUP(MID(CELL("filename",$A$1),FIND("]",CELL("filename",$A$1))+1,255)&amp;"|"&amp;$C102,Fonte_OM_Objeto!$G:$G,Fonte_OM_Objeto!$K:$K),"")</f>
        <v/>
      </c>
    </row>
    <row r="103" spans="1:32" s="1" customFormat="1" ht="19.7" customHeight="1" x14ac:dyDescent="0.2">
      <c r="A103" s="9" t="s">
        <v>30</v>
      </c>
      <c r="B103" s="9" t="s">
        <v>31</v>
      </c>
      <c r="C103" s="9" t="s">
        <v>6586</v>
      </c>
      <c r="D103" s="9" t="s">
        <v>33</v>
      </c>
      <c r="E103" s="9"/>
      <c r="F103" s="9" t="s">
        <v>6585</v>
      </c>
      <c r="G103" s="9" t="s">
        <v>6584</v>
      </c>
      <c r="H103" s="9" t="s">
        <v>37</v>
      </c>
      <c r="I103" s="9" t="s">
        <v>242</v>
      </c>
      <c r="J103" s="9" t="s">
        <v>129</v>
      </c>
      <c r="K103" s="9" t="s">
        <v>40</v>
      </c>
      <c r="L103" s="9" t="s">
        <v>41</v>
      </c>
      <c r="M103" s="9" t="s">
        <v>97</v>
      </c>
      <c r="N103" s="9" t="s">
        <v>5264</v>
      </c>
      <c r="O103" s="9" t="s">
        <v>5246</v>
      </c>
      <c r="P103" s="9" t="s">
        <v>45</v>
      </c>
      <c r="Q103" s="9" t="s">
        <v>46</v>
      </c>
      <c r="R103" s="9" t="s">
        <v>5235</v>
      </c>
      <c r="S103" s="9" t="s">
        <v>5210</v>
      </c>
      <c r="T103" s="9" t="s">
        <v>75</v>
      </c>
      <c r="U103" s="9" t="s">
        <v>76</v>
      </c>
      <c r="V103" s="9" t="s">
        <v>75</v>
      </c>
      <c r="W103" s="9" t="s">
        <v>51</v>
      </c>
      <c r="X103" s="9" t="s">
        <v>52</v>
      </c>
      <c r="Y103" s="9" t="s">
        <v>53</v>
      </c>
      <c r="Z103" s="9" t="s">
        <v>5207</v>
      </c>
      <c r="AA103" s="9" t="s">
        <v>55</v>
      </c>
      <c r="AB103" s="9" t="s">
        <v>5248</v>
      </c>
      <c r="AC103" s="12">
        <v>250000</v>
      </c>
      <c r="AD103" s="12"/>
      <c r="AE103" s="10" t="str" cm="1">
        <f t="array" aca="1" ref="AE103" ca="1">IFERROR(_xlfn.XLOOKUP(MID(CELL("filename",$A$1),FIND("]",CELL("filename",$A$1))+1,255)&amp;"|"&amp;$C103,Fonte_OM_Objeto!$G:$G,Fonte_OM_Objeto!$J:$J),"")</f>
        <v/>
      </c>
      <c r="AF103" s="10" t="str" cm="1">
        <f t="array" aca="1" ref="AF103" ca="1">IFERROR(_xlfn.XLOOKUP(MID(CELL("filename",$A$1),FIND("]",CELL("filename",$A$1))+1,255)&amp;"|"&amp;$C103,Fonte_OM_Objeto!$G:$G,Fonte_OM_Objeto!$K:$K),"")</f>
        <v/>
      </c>
    </row>
    <row r="104" spans="1:32" s="1" customFormat="1" ht="19.7" customHeight="1" x14ac:dyDescent="0.2">
      <c r="A104" s="9" t="s">
        <v>30</v>
      </c>
      <c r="B104" s="9" t="s">
        <v>31</v>
      </c>
      <c r="C104" s="9" t="s">
        <v>6583</v>
      </c>
      <c r="D104" s="9" t="s">
        <v>33</v>
      </c>
      <c r="E104" s="9"/>
      <c r="F104" s="9" t="s">
        <v>3112</v>
      </c>
      <c r="G104" s="9" t="s">
        <v>3111</v>
      </c>
      <c r="H104" s="9" t="s">
        <v>143</v>
      </c>
      <c r="I104" s="9" t="s">
        <v>150</v>
      </c>
      <c r="J104" s="9" t="s">
        <v>293</v>
      </c>
      <c r="K104" s="9" t="s">
        <v>40</v>
      </c>
      <c r="L104" s="9" t="s">
        <v>41</v>
      </c>
      <c r="M104" s="9" t="s">
        <v>59</v>
      </c>
      <c r="N104" s="9" t="s">
        <v>5252</v>
      </c>
      <c r="O104" s="9" t="s">
        <v>5256</v>
      </c>
      <c r="P104" s="9" t="s">
        <v>45</v>
      </c>
      <c r="Q104" s="9" t="s">
        <v>62</v>
      </c>
      <c r="R104" s="9" t="s">
        <v>45</v>
      </c>
      <c r="S104" s="9" t="s">
        <v>5218</v>
      </c>
      <c r="T104" s="9" t="s">
        <v>75</v>
      </c>
      <c r="U104" s="9" t="s">
        <v>76</v>
      </c>
      <c r="V104" s="9" t="s">
        <v>75</v>
      </c>
      <c r="W104" s="9" t="s">
        <v>51</v>
      </c>
      <c r="X104" s="9" t="s">
        <v>52</v>
      </c>
      <c r="Y104" s="9" t="s">
        <v>53</v>
      </c>
      <c r="Z104" s="9" t="s">
        <v>5207</v>
      </c>
      <c r="AA104" s="9" t="s">
        <v>55</v>
      </c>
      <c r="AB104" s="9" t="s">
        <v>5248</v>
      </c>
      <c r="AC104" s="12">
        <v>500000</v>
      </c>
      <c r="AD104" s="12"/>
      <c r="AE104" s="10" t="str" cm="1">
        <f t="array" aca="1" ref="AE104" ca="1">IFERROR(_xlfn.XLOOKUP(MID(CELL("filename",$A$1),FIND("]",CELL("filename",$A$1))+1,255)&amp;"|"&amp;$C104,Fonte_OM_Objeto!$G:$G,Fonte_OM_Objeto!$J:$J),"")</f>
        <v/>
      </c>
      <c r="AF104" s="10" t="str" cm="1">
        <f t="array" aca="1" ref="AF104" ca="1">IFERROR(_xlfn.XLOOKUP(MID(CELL("filename",$A$1),FIND("]",CELL("filename",$A$1))+1,255)&amp;"|"&amp;$C104,Fonte_OM_Objeto!$G:$G,Fonte_OM_Objeto!$K:$K),"")</f>
        <v/>
      </c>
    </row>
    <row r="105" spans="1:32" s="1" customFormat="1" ht="19.7" customHeight="1" x14ac:dyDescent="0.2">
      <c r="A105" s="9" t="s">
        <v>30</v>
      </c>
      <c r="B105" s="9" t="s">
        <v>31</v>
      </c>
      <c r="C105" s="9" t="s">
        <v>6582</v>
      </c>
      <c r="D105" s="9" t="s">
        <v>33</v>
      </c>
      <c r="E105" s="9"/>
      <c r="F105" s="9" t="s">
        <v>6579</v>
      </c>
      <c r="G105" s="9" t="s">
        <v>6578</v>
      </c>
      <c r="H105" s="9" t="s">
        <v>143</v>
      </c>
      <c r="I105" s="9" t="s">
        <v>266</v>
      </c>
      <c r="J105" s="9" t="s">
        <v>225</v>
      </c>
      <c r="K105" s="9" t="s">
        <v>40</v>
      </c>
      <c r="L105" s="9" t="s">
        <v>41</v>
      </c>
      <c r="M105" s="9" t="s">
        <v>232</v>
      </c>
      <c r="N105" s="9" t="s">
        <v>233</v>
      </c>
      <c r="O105" s="9" t="s">
        <v>5729</v>
      </c>
      <c r="P105" s="9" t="s">
        <v>45</v>
      </c>
      <c r="Q105" s="9" t="s">
        <v>235</v>
      </c>
      <c r="R105" s="9" t="s">
        <v>45</v>
      </c>
      <c r="S105" s="9" t="s">
        <v>5277</v>
      </c>
      <c r="T105" s="9" t="s">
        <v>268</v>
      </c>
      <c r="U105" s="9" t="s">
        <v>266</v>
      </c>
      <c r="V105" s="9" t="s">
        <v>5335</v>
      </c>
      <c r="W105" s="9" t="s">
        <v>51</v>
      </c>
      <c r="X105" s="9" t="s">
        <v>52</v>
      </c>
      <c r="Y105" s="9" t="s">
        <v>5282</v>
      </c>
      <c r="Z105" s="9" t="s">
        <v>5207</v>
      </c>
      <c r="AA105" s="9" t="s">
        <v>55</v>
      </c>
      <c r="AB105" s="9" t="s">
        <v>5248</v>
      </c>
      <c r="AC105" s="12">
        <v>0</v>
      </c>
      <c r="AD105" s="12"/>
      <c r="AE105" s="10" t="str" cm="1">
        <f t="array" aca="1" ref="AE105" ca="1">IFERROR(_xlfn.XLOOKUP(MID(CELL("filename",$A$1),FIND("]",CELL("filename",$A$1))+1,255)&amp;"|"&amp;$C105,Fonte_OM_Objeto!$G:$G,Fonte_OM_Objeto!$J:$J),"")</f>
        <v/>
      </c>
      <c r="AF105" s="10" t="str" cm="1">
        <f t="array" aca="1" ref="AF105" ca="1">IFERROR(_xlfn.XLOOKUP(MID(CELL("filename",$A$1),FIND("]",CELL("filename",$A$1))+1,255)&amp;"|"&amp;$C105,Fonte_OM_Objeto!$G:$G,Fonte_OM_Objeto!$K:$K),"")</f>
        <v/>
      </c>
    </row>
    <row r="106" spans="1:32" s="1" customFormat="1" ht="19.7" customHeight="1" x14ac:dyDescent="0.2">
      <c r="A106" s="9" t="s">
        <v>30</v>
      </c>
      <c r="B106" s="9" t="s">
        <v>31</v>
      </c>
      <c r="C106" s="9" t="s">
        <v>6582</v>
      </c>
      <c r="D106" s="9" t="s">
        <v>33</v>
      </c>
      <c r="E106" s="9"/>
      <c r="F106" s="9" t="s">
        <v>6579</v>
      </c>
      <c r="G106" s="9" t="s">
        <v>6578</v>
      </c>
      <c r="H106" s="9" t="s">
        <v>143</v>
      </c>
      <c r="I106" s="9" t="s">
        <v>266</v>
      </c>
      <c r="J106" s="9" t="s">
        <v>225</v>
      </c>
      <c r="K106" s="9" t="s">
        <v>40</v>
      </c>
      <c r="L106" s="9" t="s">
        <v>41</v>
      </c>
      <c r="M106" s="9" t="s">
        <v>232</v>
      </c>
      <c r="N106" s="9" t="s">
        <v>233</v>
      </c>
      <c r="O106" s="9" t="s">
        <v>5729</v>
      </c>
      <c r="P106" s="9" t="s">
        <v>45</v>
      </c>
      <c r="Q106" s="9" t="s">
        <v>235</v>
      </c>
      <c r="R106" s="9" t="s">
        <v>45</v>
      </c>
      <c r="S106" s="9" t="s">
        <v>5277</v>
      </c>
      <c r="T106" s="9" t="s">
        <v>268</v>
      </c>
      <c r="U106" s="9" t="s">
        <v>266</v>
      </c>
      <c r="V106" s="9" t="s">
        <v>5335</v>
      </c>
      <c r="W106" s="9" t="s">
        <v>51</v>
      </c>
      <c r="X106" s="9" t="s">
        <v>52</v>
      </c>
      <c r="Y106" s="9" t="s">
        <v>5275</v>
      </c>
      <c r="Z106" s="9" t="s">
        <v>5207</v>
      </c>
      <c r="AA106" s="9" t="s">
        <v>55</v>
      </c>
      <c r="AB106" s="9" t="s">
        <v>5248</v>
      </c>
      <c r="AC106" s="12">
        <v>0</v>
      </c>
      <c r="AD106" s="12"/>
      <c r="AE106" s="10" t="str" cm="1">
        <f t="array" aca="1" ref="AE106" ca="1">IFERROR(_xlfn.XLOOKUP(MID(CELL("filename",$A$1),FIND("]",CELL("filename",$A$1))+1,255)&amp;"|"&amp;$C106,Fonte_OM_Objeto!$G:$G,Fonte_OM_Objeto!$J:$J),"")</f>
        <v/>
      </c>
      <c r="AF106" s="10" t="str" cm="1">
        <f t="array" aca="1" ref="AF106" ca="1">IFERROR(_xlfn.XLOOKUP(MID(CELL("filename",$A$1),FIND("]",CELL("filename",$A$1))+1,255)&amp;"|"&amp;$C106,Fonte_OM_Objeto!$G:$G,Fonte_OM_Objeto!$K:$K),"")</f>
        <v/>
      </c>
    </row>
    <row r="107" spans="1:32" s="1" customFormat="1" ht="19.7" customHeight="1" x14ac:dyDescent="0.2">
      <c r="A107" s="9" t="s">
        <v>30</v>
      </c>
      <c r="B107" s="9" t="s">
        <v>31</v>
      </c>
      <c r="C107" s="9" t="s">
        <v>6582</v>
      </c>
      <c r="D107" s="9" t="s">
        <v>33</v>
      </c>
      <c r="E107" s="9"/>
      <c r="F107" s="9" t="s">
        <v>6579</v>
      </c>
      <c r="G107" s="9" t="s">
        <v>6578</v>
      </c>
      <c r="H107" s="9" t="s">
        <v>143</v>
      </c>
      <c r="I107" s="9" t="s">
        <v>266</v>
      </c>
      <c r="J107" s="9" t="s">
        <v>225</v>
      </c>
      <c r="K107" s="9" t="s">
        <v>40</v>
      </c>
      <c r="L107" s="9" t="s">
        <v>41</v>
      </c>
      <c r="M107" s="9" t="s">
        <v>70</v>
      </c>
      <c r="N107" s="9" t="s">
        <v>71</v>
      </c>
      <c r="O107" s="9" t="s">
        <v>5245</v>
      </c>
      <c r="P107" s="9" t="s">
        <v>45</v>
      </c>
      <c r="Q107" s="9" t="s">
        <v>73</v>
      </c>
      <c r="R107" s="9" t="s">
        <v>45</v>
      </c>
      <c r="S107" s="9" t="s">
        <v>5244</v>
      </c>
      <c r="T107" s="9" t="s">
        <v>75</v>
      </c>
      <c r="U107" s="9" t="s">
        <v>76</v>
      </c>
      <c r="V107" s="9" t="s">
        <v>75</v>
      </c>
      <c r="W107" s="9" t="s">
        <v>51</v>
      </c>
      <c r="X107" s="9" t="s">
        <v>52</v>
      </c>
      <c r="Y107" s="9" t="s">
        <v>53</v>
      </c>
      <c r="Z107" s="9" t="s">
        <v>5207</v>
      </c>
      <c r="AA107" s="9" t="s">
        <v>55</v>
      </c>
      <c r="AB107" s="9" t="s">
        <v>5234</v>
      </c>
      <c r="AC107" s="12">
        <v>0</v>
      </c>
      <c r="AD107" s="12"/>
      <c r="AE107" s="10" t="str" cm="1">
        <f t="array" aca="1" ref="AE107" ca="1">IFERROR(_xlfn.XLOOKUP(MID(CELL("filename",$A$1),FIND("]",CELL("filename",$A$1))+1,255)&amp;"|"&amp;$C107,Fonte_OM_Objeto!$G:$G,Fonte_OM_Objeto!$J:$J),"")</f>
        <v/>
      </c>
      <c r="AF107" s="10" t="str" cm="1">
        <f t="array" aca="1" ref="AF107" ca="1">IFERROR(_xlfn.XLOOKUP(MID(CELL("filename",$A$1),FIND("]",CELL("filename",$A$1))+1,255)&amp;"|"&amp;$C107,Fonte_OM_Objeto!$G:$G,Fonte_OM_Objeto!$K:$K),"")</f>
        <v/>
      </c>
    </row>
    <row r="108" spans="1:32" s="1" customFormat="1" ht="19.7" customHeight="1" x14ac:dyDescent="0.2">
      <c r="A108" s="9" t="s">
        <v>30</v>
      </c>
      <c r="B108" s="9" t="s">
        <v>31</v>
      </c>
      <c r="C108" s="9" t="s">
        <v>6582</v>
      </c>
      <c r="D108" s="9" t="s">
        <v>33</v>
      </c>
      <c r="E108" s="9"/>
      <c r="F108" s="9" t="s">
        <v>6579</v>
      </c>
      <c r="G108" s="9" t="s">
        <v>6578</v>
      </c>
      <c r="H108" s="9" t="s">
        <v>143</v>
      </c>
      <c r="I108" s="9" t="s">
        <v>266</v>
      </c>
      <c r="J108" s="9" t="s">
        <v>225</v>
      </c>
      <c r="K108" s="9" t="s">
        <v>40</v>
      </c>
      <c r="L108" s="9" t="s">
        <v>41</v>
      </c>
      <c r="M108" s="9" t="s">
        <v>70</v>
      </c>
      <c r="N108" s="9" t="s">
        <v>71</v>
      </c>
      <c r="O108" s="9" t="s">
        <v>5239</v>
      </c>
      <c r="P108" s="9" t="s">
        <v>45</v>
      </c>
      <c r="Q108" s="9" t="s">
        <v>62</v>
      </c>
      <c r="R108" s="9" t="s">
        <v>45</v>
      </c>
      <c r="S108" s="9" t="s">
        <v>5237</v>
      </c>
      <c r="T108" s="9" t="s">
        <v>75</v>
      </c>
      <c r="U108" s="9" t="s">
        <v>76</v>
      </c>
      <c r="V108" s="9" t="s">
        <v>75</v>
      </c>
      <c r="W108" s="9" t="s">
        <v>51</v>
      </c>
      <c r="X108" s="9" t="s">
        <v>102</v>
      </c>
      <c r="Y108" s="9" t="s">
        <v>53</v>
      </c>
      <c r="Z108" s="9" t="s">
        <v>5207</v>
      </c>
      <c r="AA108" s="9" t="s">
        <v>55</v>
      </c>
      <c r="AB108" s="9" t="s">
        <v>5248</v>
      </c>
      <c r="AC108" s="12">
        <v>350000</v>
      </c>
      <c r="AD108" s="12"/>
      <c r="AE108" s="10" t="str" cm="1">
        <f t="array" aca="1" ref="AE108" ca="1">IFERROR(_xlfn.XLOOKUP(MID(CELL("filename",$A$1),FIND("]",CELL("filename",$A$1))+1,255)&amp;"|"&amp;$C108,Fonte_OM_Objeto!$G:$G,Fonte_OM_Objeto!$J:$J),"")</f>
        <v/>
      </c>
      <c r="AF108" s="10" t="str" cm="1">
        <f t="array" aca="1" ref="AF108" ca="1">IFERROR(_xlfn.XLOOKUP(MID(CELL("filename",$A$1),FIND("]",CELL("filename",$A$1))+1,255)&amp;"|"&amp;$C108,Fonte_OM_Objeto!$G:$G,Fonte_OM_Objeto!$K:$K),"")</f>
        <v/>
      </c>
    </row>
    <row r="109" spans="1:32" s="1" customFormat="1" ht="19.7" customHeight="1" x14ac:dyDescent="0.2">
      <c r="A109" s="9" t="s">
        <v>30</v>
      </c>
      <c r="B109" s="9" t="s">
        <v>31</v>
      </c>
      <c r="C109" s="9" t="s">
        <v>6581</v>
      </c>
      <c r="D109" s="9" t="s">
        <v>33</v>
      </c>
      <c r="E109" s="9"/>
      <c r="F109" s="9" t="s">
        <v>6579</v>
      </c>
      <c r="G109" s="9" t="s">
        <v>6578</v>
      </c>
      <c r="H109" s="9" t="s">
        <v>143</v>
      </c>
      <c r="I109" s="9" t="s">
        <v>266</v>
      </c>
      <c r="J109" s="9" t="s">
        <v>225</v>
      </c>
      <c r="K109" s="9" t="s">
        <v>40</v>
      </c>
      <c r="L109" s="9" t="s">
        <v>41</v>
      </c>
      <c r="M109" s="9" t="s">
        <v>232</v>
      </c>
      <c r="N109" s="9" t="s">
        <v>233</v>
      </c>
      <c r="O109" s="9" t="s">
        <v>5729</v>
      </c>
      <c r="P109" s="9" t="s">
        <v>45</v>
      </c>
      <c r="Q109" s="9" t="s">
        <v>235</v>
      </c>
      <c r="R109" s="9" t="s">
        <v>45</v>
      </c>
      <c r="S109" s="9" t="s">
        <v>5277</v>
      </c>
      <c r="T109" s="9" t="s">
        <v>268</v>
      </c>
      <c r="U109" s="9" t="s">
        <v>266</v>
      </c>
      <c r="V109" s="9" t="s">
        <v>5335</v>
      </c>
      <c r="W109" s="9" t="s">
        <v>51</v>
      </c>
      <c r="X109" s="9" t="s">
        <v>52</v>
      </c>
      <c r="Y109" s="9" t="s">
        <v>5282</v>
      </c>
      <c r="Z109" s="9" t="s">
        <v>54</v>
      </c>
      <c r="AA109" s="9" t="s">
        <v>55</v>
      </c>
      <c r="AB109" s="9" t="s">
        <v>5234</v>
      </c>
      <c r="AC109" s="12">
        <v>0</v>
      </c>
      <c r="AD109" s="12"/>
      <c r="AE109" s="10" t="str" cm="1">
        <f t="array" aca="1" ref="AE109" ca="1">IFERROR(_xlfn.XLOOKUP(MID(CELL("filename",$A$1),FIND("]",CELL("filename",$A$1))+1,255)&amp;"|"&amp;$C109,Fonte_OM_Objeto!$G:$G,Fonte_OM_Objeto!$J:$J),"")</f>
        <v/>
      </c>
      <c r="AF109" s="10" t="str" cm="1">
        <f t="array" aca="1" ref="AF109" ca="1">IFERROR(_xlfn.XLOOKUP(MID(CELL("filename",$A$1),FIND("]",CELL("filename",$A$1))+1,255)&amp;"|"&amp;$C109,Fonte_OM_Objeto!$G:$G,Fonte_OM_Objeto!$K:$K),"")</f>
        <v/>
      </c>
    </row>
    <row r="110" spans="1:32" s="1" customFormat="1" ht="19.7" customHeight="1" x14ac:dyDescent="0.2">
      <c r="A110" s="9" t="s">
        <v>30</v>
      </c>
      <c r="B110" s="9" t="s">
        <v>31</v>
      </c>
      <c r="C110" s="9" t="s">
        <v>6581</v>
      </c>
      <c r="D110" s="9" t="s">
        <v>33</v>
      </c>
      <c r="E110" s="9"/>
      <c r="F110" s="9" t="s">
        <v>6579</v>
      </c>
      <c r="G110" s="9" t="s">
        <v>6578</v>
      </c>
      <c r="H110" s="9" t="s">
        <v>143</v>
      </c>
      <c r="I110" s="9" t="s">
        <v>266</v>
      </c>
      <c r="J110" s="9" t="s">
        <v>225</v>
      </c>
      <c r="K110" s="9" t="s">
        <v>40</v>
      </c>
      <c r="L110" s="9" t="s">
        <v>41</v>
      </c>
      <c r="M110" s="9" t="s">
        <v>232</v>
      </c>
      <c r="N110" s="9" t="s">
        <v>233</v>
      </c>
      <c r="O110" s="9" t="s">
        <v>5729</v>
      </c>
      <c r="P110" s="9" t="s">
        <v>45</v>
      </c>
      <c r="Q110" s="9" t="s">
        <v>235</v>
      </c>
      <c r="R110" s="9" t="s">
        <v>45</v>
      </c>
      <c r="S110" s="9" t="s">
        <v>5277</v>
      </c>
      <c r="T110" s="9" t="s">
        <v>268</v>
      </c>
      <c r="U110" s="9" t="s">
        <v>266</v>
      </c>
      <c r="V110" s="9" t="s">
        <v>5335</v>
      </c>
      <c r="W110" s="9" t="s">
        <v>51</v>
      </c>
      <c r="X110" s="9" t="s">
        <v>52</v>
      </c>
      <c r="Y110" s="9" t="s">
        <v>5275</v>
      </c>
      <c r="Z110" s="9" t="s">
        <v>54</v>
      </c>
      <c r="AA110" s="9" t="s">
        <v>55</v>
      </c>
      <c r="AB110" s="9" t="s">
        <v>5234</v>
      </c>
      <c r="AC110" s="12">
        <v>0</v>
      </c>
      <c r="AD110" s="12"/>
      <c r="AE110" s="10" t="str" cm="1">
        <f t="array" aca="1" ref="AE110" ca="1">IFERROR(_xlfn.XLOOKUP(MID(CELL("filename",$A$1),FIND("]",CELL("filename",$A$1))+1,255)&amp;"|"&amp;$C110,Fonte_OM_Objeto!$G:$G,Fonte_OM_Objeto!$J:$J),"")</f>
        <v/>
      </c>
      <c r="AF110" s="10" t="str" cm="1">
        <f t="array" aca="1" ref="AF110" ca="1">IFERROR(_xlfn.XLOOKUP(MID(CELL("filename",$A$1),FIND("]",CELL("filename",$A$1))+1,255)&amp;"|"&amp;$C110,Fonte_OM_Objeto!$G:$G,Fonte_OM_Objeto!$K:$K),"")</f>
        <v/>
      </c>
    </row>
    <row r="111" spans="1:32" s="1" customFormat="1" ht="19.7" customHeight="1" x14ac:dyDescent="0.2">
      <c r="A111" s="9" t="s">
        <v>30</v>
      </c>
      <c r="B111" s="9" t="s">
        <v>31</v>
      </c>
      <c r="C111" s="9" t="s">
        <v>6580</v>
      </c>
      <c r="D111" s="9" t="s">
        <v>33</v>
      </c>
      <c r="E111" s="9"/>
      <c r="F111" s="9" t="s">
        <v>6579</v>
      </c>
      <c r="G111" s="9" t="s">
        <v>6578</v>
      </c>
      <c r="H111" s="9" t="s">
        <v>143</v>
      </c>
      <c r="I111" s="9" t="s">
        <v>266</v>
      </c>
      <c r="J111" s="9" t="s">
        <v>225</v>
      </c>
      <c r="K111" s="9" t="s">
        <v>40</v>
      </c>
      <c r="L111" s="9" t="s">
        <v>41</v>
      </c>
      <c r="M111" s="9" t="s">
        <v>232</v>
      </c>
      <c r="N111" s="9" t="s">
        <v>233</v>
      </c>
      <c r="O111" s="9" t="s">
        <v>5729</v>
      </c>
      <c r="P111" s="9" t="s">
        <v>45</v>
      </c>
      <c r="Q111" s="9" t="s">
        <v>235</v>
      </c>
      <c r="R111" s="9" t="s">
        <v>45</v>
      </c>
      <c r="S111" s="9" t="s">
        <v>5277</v>
      </c>
      <c r="T111" s="9" t="s">
        <v>268</v>
      </c>
      <c r="U111" s="9" t="s">
        <v>266</v>
      </c>
      <c r="V111" s="9" t="s">
        <v>5335</v>
      </c>
      <c r="W111" s="9" t="s">
        <v>51</v>
      </c>
      <c r="X111" s="9" t="s">
        <v>102</v>
      </c>
      <c r="Y111" s="9" t="s">
        <v>53</v>
      </c>
      <c r="Z111" s="9" t="s">
        <v>54</v>
      </c>
      <c r="AA111" s="9" t="s">
        <v>55</v>
      </c>
      <c r="AB111" s="9" t="s">
        <v>5248</v>
      </c>
      <c r="AC111" s="12">
        <v>0</v>
      </c>
      <c r="AD111" s="12"/>
      <c r="AE111" s="10" t="str" cm="1">
        <f t="array" aca="1" ref="AE111" ca="1">IFERROR(_xlfn.XLOOKUP(MID(CELL("filename",$A$1),FIND("]",CELL("filename",$A$1))+1,255)&amp;"|"&amp;$C111,Fonte_OM_Objeto!$G:$G,Fonte_OM_Objeto!$J:$J),"")</f>
        <v/>
      </c>
      <c r="AF111" s="10" t="str" cm="1">
        <f t="array" aca="1" ref="AF111" ca="1">IFERROR(_xlfn.XLOOKUP(MID(CELL("filename",$A$1),FIND("]",CELL("filename",$A$1))+1,255)&amp;"|"&amp;$C111,Fonte_OM_Objeto!$G:$G,Fonte_OM_Objeto!$K:$K),"")</f>
        <v/>
      </c>
    </row>
    <row r="112" spans="1:32" s="1" customFormat="1" ht="19.7" customHeight="1" x14ac:dyDescent="0.2">
      <c r="A112" s="9" t="s">
        <v>30</v>
      </c>
      <c r="B112" s="9" t="s">
        <v>31</v>
      </c>
      <c r="C112" s="9" t="s">
        <v>6580</v>
      </c>
      <c r="D112" s="9" t="s">
        <v>33</v>
      </c>
      <c r="E112" s="9"/>
      <c r="F112" s="9" t="s">
        <v>6579</v>
      </c>
      <c r="G112" s="9" t="s">
        <v>6578</v>
      </c>
      <c r="H112" s="9" t="s">
        <v>143</v>
      </c>
      <c r="I112" s="9" t="s">
        <v>266</v>
      </c>
      <c r="J112" s="9" t="s">
        <v>225</v>
      </c>
      <c r="K112" s="9" t="s">
        <v>40</v>
      </c>
      <c r="L112" s="9" t="s">
        <v>41</v>
      </c>
      <c r="M112" s="9" t="s">
        <v>232</v>
      </c>
      <c r="N112" s="9" t="s">
        <v>233</v>
      </c>
      <c r="O112" s="9" t="s">
        <v>5729</v>
      </c>
      <c r="P112" s="9" t="s">
        <v>45</v>
      </c>
      <c r="Q112" s="9" t="s">
        <v>235</v>
      </c>
      <c r="R112" s="9" t="s">
        <v>45</v>
      </c>
      <c r="S112" s="9" t="s">
        <v>5277</v>
      </c>
      <c r="T112" s="9" t="s">
        <v>268</v>
      </c>
      <c r="U112" s="9" t="s">
        <v>266</v>
      </c>
      <c r="V112" s="9" t="s">
        <v>5335</v>
      </c>
      <c r="W112" s="9" t="s">
        <v>51</v>
      </c>
      <c r="X112" s="9" t="s">
        <v>52</v>
      </c>
      <c r="Y112" s="9" t="s">
        <v>5282</v>
      </c>
      <c r="Z112" s="9" t="s">
        <v>54</v>
      </c>
      <c r="AA112" s="9" t="s">
        <v>55</v>
      </c>
      <c r="AB112" s="9" t="s">
        <v>5248</v>
      </c>
      <c r="AC112" s="12">
        <v>637380</v>
      </c>
      <c r="AD112" s="12"/>
      <c r="AE112" s="10" t="str" cm="1">
        <f t="array" aca="1" ref="AE112" ca="1">IFERROR(_xlfn.XLOOKUP(MID(CELL("filename",$A$1),FIND("]",CELL("filename",$A$1))+1,255)&amp;"|"&amp;$C112,Fonte_OM_Objeto!$G:$G,Fonte_OM_Objeto!$J:$J),"")</f>
        <v/>
      </c>
      <c r="AF112" s="10" t="str" cm="1">
        <f t="array" aca="1" ref="AF112" ca="1">IFERROR(_xlfn.XLOOKUP(MID(CELL("filename",$A$1),FIND("]",CELL("filename",$A$1))+1,255)&amp;"|"&amp;$C112,Fonte_OM_Objeto!$G:$G,Fonte_OM_Objeto!$K:$K),"")</f>
        <v/>
      </c>
    </row>
    <row r="113" spans="1:32" s="1" customFormat="1" ht="19.7" customHeight="1" x14ac:dyDescent="0.2">
      <c r="A113" s="9" t="s">
        <v>30</v>
      </c>
      <c r="B113" s="9" t="s">
        <v>31</v>
      </c>
      <c r="C113" s="9" t="s">
        <v>6580</v>
      </c>
      <c r="D113" s="9" t="s">
        <v>33</v>
      </c>
      <c r="E113" s="9"/>
      <c r="F113" s="9" t="s">
        <v>6579</v>
      </c>
      <c r="G113" s="9" t="s">
        <v>6578</v>
      </c>
      <c r="H113" s="9" t="s">
        <v>143</v>
      </c>
      <c r="I113" s="9" t="s">
        <v>266</v>
      </c>
      <c r="J113" s="9" t="s">
        <v>225</v>
      </c>
      <c r="K113" s="9" t="s">
        <v>40</v>
      </c>
      <c r="L113" s="9" t="s">
        <v>41</v>
      </c>
      <c r="M113" s="9" t="s">
        <v>232</v>
      </c>
      <c r="N113" s="9" t="s">
        <v>233</v>
      </c>
      <c r="O113" s="9" t="s">
        <v>5729</v>
      </c>
      <c r="P113" s="9" t="s">
        <v>45</v>
      </c>
      <c r="Q113" s="9" t="s">
        <v>235</v>
      </c>
      <c r="R113" s="9" t="s">
        <v>45</v>
      </c>
      <c r="S113" s="9" t="s">
        <v>5277</v>
      </c>
      <c r="T113" s="9" t="s">
        <v>268</v>
      </c>
      <c r="U113" s="9" t="s">
        <v>266</v>
      </c>
      <c r="V113" s="9" t="s">
        <v>5335</v>
      </c>
      <c r="W113" s="9" t="s">
        <v>51</v>
      </c>
      <c r="X113" s="9" t="s">
        <v>52</v>
      </c>
      <c r="Y113" s="9" t="s">
        <v>5275</v>
      </c>
      <c r="Z113" s="9" t="s">
        <v>54</v>
      </c>
      <c r="AA113" s="9" t="s">
        <v>55</v>
      </c>
      <c r="AB113" s="9" t="s">
        <v>5248</v>
      </c>
      <c r="AC113" s="12">
        <v>2940000</v>
      </c>
      <c r="AD113" s="12"/>
      <c r="AE113" s="10" t="str" cm="1">
        <f t="array" aca="1" ref="AE113" ca="1">IFERROR(_xlfn.XLOOKUP(MID(CELL("filename",$A$1),FIND("]",CELL("filename",$A$1))+1,255)&amp;"|"&amp;$C113,Fonte_OM_Objeto!$G:$G,Fonte_OM_Objeto!$J:$J),"")</f>
        <v/>
      </c>
      <c r="AF113" s="10" t="str" cm="1">
        <f t="array" aca="1" ref="AF113" ca="1">IFERROR(_xlfn.XLOOKUP(MID(CELL("filename",$A$1),FIND("]",CELL("filename",$A$1))+1,255)&amp;"|"&amp;$C113,Fonte_OM_Objeto!$G:$G,Fonte_OM_Objeto!$K:$K),"")</f>
        <v/>
      </c>
    </row>
    <row r="114" spans="1:32" s="1" customFormat="1" ht="19.7" customHeight="1" x14ac:dyDescent="0.2">
      <c r="A114" s="9" t="s">
        <v>30</v>
      </c>
      <c r="B114" s="9" t="s">
        <v>31</v>
      </c>
      <c r="C114" s="9" t="s">
        <v>6580</v>
      </c>
      <c r="D114" s="9" t="s">
        <v>33</v>
      </c>
      <c r="E114" s="9"/>
      <c r="F114" s="9" t="s">
        <v>6579</v>
      </c>
      <c r="G114" s="9" t="s">
        <v>6578</v>
      </c>
      <c r="H114" s="9" t="s">
        <v>143</v>
      </c>
      <c r="I114" s="9" t="s">
        <v>266</v>
      </c>
      <c r="J114" s="9" t="s">
        <v>225</v>
      </c>
      <c r="K114" s="9" t="s">
        <v>40</v>
      </c>
      <c r="L114" s="9" t="s">
        <v>41</v>
      </c>
      <c r="M114" s="9" t="s">
        <v>232</v>
      </c>
      <c r="N114" s="9" t="s">
        <v>233</v>
      </c>
      <c r="O114" s="9" t="s">
        <v>5729</v>
      </c>
      <c r="P114" s="9" t="s">
        <v>45</v>
      </c>
      <c r="Q114" s="9" t="s">
        <v>235</v>
      </c>
      <c r="R114" s="9" t="s">
        <v>45</v>
      </c>
      <c r="S114" s="9" t="s">
        <v>5277</v>
      </c>
      <c r="T114" s="9" t="s">
        <v>268</v>
      </c>
      <c r="U114" s="9" t="s">
        <v>266</v>
      </c>
      <c r="V114" s="9" t="s">
        <v>5335</v>
      </c>
      <c r="W114" s="9" t="s">
        <v>51</v>
      </c>
      <c r="X114" s="9" t="s">
        <v>52</v>
      </c>
      <c r="Y114" s="9" t="s">
        <v>53</v>
      </c>
      <c r="Z114" s="9" t="s">
        <v>54</v>
      </c>
      <c r="AA114" s="9" t="s">
        <v>55</v>
      </c>
      <c r="AB114" s="9" t="s">
        <v>5248</v>
      </c>
      <c r="AC114" s="12">
        <v>73007</v>
      </c>
      <c r="AD114" s="12"/>
      <c r="AE114" s="10" t="str" cm="1">
        <f t="array" aca="1" ref="AE114" ca="1">IFERROR(_xlfn.XLOOKUP(MID(CELL("filename",$A$1),FIND("]",CELL("filename",$A$1))+1,255)&amp;"|"&amp;$C114,Fonte_OM_Objeto!$G:$G,Fonte_OM_Objeto!$J:$J),"")</f>
        <v/>
      </c>
      <c r="AF114" s="10" t="str" cm="1">
        <f t="array" aca="1" ref="AF114" ca="1">IFERROR(_xlfn.XLOOKUP(MID(CELL("filename",$A$1),FIND("]",CELL("filename",$A$1))+1,255)&amp;"|"&amp;$C114,Fonte_OM_Objeto!$G:$G,Fonte_OM_Objeto!$K:$K),"")</f>
        <v/>
      </c>
    </row>
    <row r="115" spans="1:32" s="1" customFormat="1" ht="19.7" customHeight="1" x14ac:dyDescent="0.2">
      <c r="A115" s="9" t="s">
        <v>30</v>
      </c>
      <c r="B115" s="9" t="s">
        <v>31</v>
      </c>
      <c r="C115" s="9" t="s">
        <v>6580</v>
      </c>
      <c r="D115" s="9" t="s">
        <v>33</v>
      </c>
      <c r="E115" s="9"/>
      <c r="F115" s="9" t="s">
        <v>6579</v>
      </c>
      <c r="G115" s="9" t="s">
        <v>6578</v>
      </c>
      <c r="H115" s="9" t="s">
        <v>143</v>
      </c>
      <c r="I115" s="9" t="s">
        <v>266</v>
      </c>
      <c r="J115" s="9" t="s">
        <v>225</v>
      </c>
      <c r="K115" s="9" t="s">
        <v>40</v>
      </c>
      <c r="L115" s="9" t="s">
        <v>41</v>
      </c>
      <c r="M115" s="9" t="s">
        <v>232</v>
      </c>
      <c r="N115" s="9" t="s">
        <v>233</v>
      </c>
      <c r="O115" s="9" t="s">
        <v>5729</v>
      </c>
      <c r="P115" s="9" t="s">
        <v>45</v>
      </c>
      <c r="Q115" s="9" t="s">
        <v>235</v>
      </c>
      <c r="R115" s="9" t="s">
        <v>45</v>
      </c>
      <c r="S115" s="9" t="s">
        <v>5277</v>
      </c>
      <c r="T115" s="9" t="s">
        <v>268</v>
      </c>
      <c r="U115" s="9" t="s">
        <v>266</v>
      </c>
      <c r="V115" s="9" t="s">
        <v>5335</v>
      </c>
      <c r="W115" s="9" t="s">
        <v>51</v>
      </c>
      <c r="X115" s="9" t="s">
        <v>52</v>
      </c>
      <c r="Y115" s="9" t="s">
        <v>207</v>
      </c>
      <c r="Z115" s="9" t="s">
        <v>54</v>
      </c>
      <c r="AA115" s="9" t="s">
        <v>55</v>
      </c>
      <c r="AB115" s="9" t="s">
        <v>5248</v>
      </c>
      <c r="AC115" s="12">
        <v>0</v>
      </c>
      <c r="AD115" s="12"/>
      <c r="AE115" s="10" t="str" cm="1">
        <f t="array" aca="1" ref="AE115" ca="1">IFERROR(_xlfn.XLOOKUP(MID(CELL("filename",$A$1),FIND("]",CELL("filename",$A$1))+1,255)&amp;"|"&amp;$C115,Fonte_OM_Objeto!$G:$G,Fonte_OM_Objeto!$J:$J),"")</f>
        <v/>
      </c>
      <c r="AF115" s="10" t="str" cm="1">
        <f t="array" aca="1" ref="AF115" ca="1">IFERROR(_xlfn.XLOOKUP(MID(CELL("filename",$A$1),FIND("]",CELL("filename",$A$1))+1,255)&amp;"|"&amp;$C115,Fonte_OM_Objeto!$G:$G,Fonte_OM_Objeto!$K:$K),"")</f>
        <v/>
      </c>
    </row>
    <row r="116" spans="1:32" s="1" customFormat="1" ht="19.7" customHeight="1" x14ac:dyDescent="0.2">
      <c r="A116" s="9" t="s">
        <v>30</v>
      </c>
      <c r="B116" s="9" t="s">
        <v>31</v>
      </c>
      <c r="C116" s="9" t="s">
        <v>6577</v>
      </c>
      <c r="D116" s="9" t="s">
        <v>33</v>
      </c>
      <c r="E116" s="9"/>
      <c r="F116" s="9" t="s">
        <v>6553</v>
      </c>
      <c r="G116" s="9" t="s">
        <v>6552</v>
      </c>
      <c r="H116" s="9" t="s">
        <v>143</v>
      </c>
      <c r="I116" s="9" t="s">
        <v>611</v>
      </c>
      <c r="J116" s="9" t="s">
        <v>173</v>
      </c>
      <c r="K116" s="9" t="s">
        <v>40</v>
      </c>
      <c r="L116" s="9" t="s">
        <v>41</v>
      </c>
      <c r="M116" s="9" t="s">
        <v>232</v>
      </c>
      <c r="N116" s="9" t="s">
        <v>233</v>
      </c>
      <c r="O116" s="9" t="s">
        <v>5635</v>
      </c>
      <c r="P116" s="9" t="s">
        <v>45</v>
      </c>
      <c r="Q116" s="9" t="s">
        <v>235</v>
      </c>
      <c r="R116" s="9" t="s">
        <v>45</v>
      </c>
      <c r="S116" s="9" t="s">
        <v>5277</v>
      </c>
      <c r="T116" s="9" t="s">
        <v>622</v>
      </c>
      <c r="U116" s="9" t="s">
        <v>611</v>
      </c>
      <c r="V116" s="9" t="s">
        <v>5279</v>
      </c>
      <c r="W116" s="9" t="s">
        <v>51</v>
      </c>
      <c r="X116" s="9" t="s">
        <v>52</v>
      </c>
      <c r="Y116" s="9" t="s">
        <v>5282</v>
      </c>
      <c r="Z116" s="9" t="s">
        <v>54</v>
      </c>
      <c r="AA116" s="9" t="s">
        <v>55</v>
      </c>
      <c r="AB116" s="9" t="s">
        <v>5234</v>
      </c>
      <c r="AC116" s="12">
        <v>0</v>
      </c>
      <c r="AD116" s="12"/>
      <c r="AE116" s="10" t="str" cm="1">
        <f t="array" aca="1" ref="AE116" ca="1">IFERROR(_xlfn.XLOOKUP(MID(CELL("filename",$A$1),FIND("]",CELL("filename",$A$1))+1,255)&amp;"|"&amp;$C116,Fonte_OM_Objeto!$G:$G,Fonte_OM_Objeto!$J:$J),"")</f>
        <v/>
      </c>
      <c r="AF116" s="10" t="str" cm="1">
        <f t="array" aca="1" ref="AF116" ca="1">IFERROR(_xlfn.XLOOKUP(MID(CELL("filename",$A$1),FIND("]",CELL("filename",$A$1))+1,255)&amp;"|"&amp;$C116,Fonte_OM_Objeto!$G:$G,Fonte_OM_Objeto!$K:$K),"")</f>
        <v/>
      </c>
    </row>
    <row r="117" spans="1:32" s="1" customFormat="1" ht="19.7" customHeight="1" x14ac:dyDescent="0.2">
      <c r="A117" s="9" t="s">
        <v>30</v>
      </c>
      <c r="B117" s="9" t="s">
        <v>31</v>
      </c>
      <c r="C117" s="9" t="s">
        <v>6577</v>
      </c>
      <c r="D117" s="9" t="s">
        <v>33</v>
      </c>
      <c r="E117" s="9"/>
      <c r="F117" s="9" t="s">
        <v>6553</v>
      </c>
      <c r="G117" s="9" t="s">
        <v>6552</v>
      </c>
      <c r="H117" s="9" t="s">
        <v>143</v>
      </c>
      <c r="I117" s="9" t="s">
        <v>611</v>
      </c>
      <c r="J117" s="9" t="s">
        <v>173</v>
      </c>
      <c r="K117" s="9" t="s">
        <v>40</v>
      </c>
      <c r="L117" s="9" t="s">
        <v>41</v>
      </c>
      <c r="M117" s="9" t="s">
        <v>232</v>
      </c>
      <c r="N117" s="9" t="s">
        <v>233</v>
      </c>
      <c r="O117" s="9" t="s">
        <v>5635</v>
      </c>
      <c r="P117" s="9" t="s">
        <v>45</v>
      </c>
      <c r="Q117" s="9" t="s">
        <v>235</v>
      </c>
      <c r="R117" s="9" t="s">
        <v>45</v>
      </c>
      <c r="S117" s="9" t="s">
        <v>5277</v>
      </c>
      <c r="T117" s="9" t="s">
        <v>622</v>
      </c>
      <c r="U117" s="9" t="s">
        <v>611</v>
      </c>
      <c r="V117" s="9" t="s">
        <v>5279</v>
      </c>
      <c r="W117" s="9" t="s">
        <v>51</v>
      </c>
      <c r="X117" s="9" t="s">
        <v>52</v>
      </c>
      <c r="Y117" s="9" t="s">
        <v>5275</v>
      </c>
      <c r="Z117" s="9" t="s">
        <v>54</v>
      </c>
      <c r="AA117" s="9" t="s">
        <v>55</v>
      </c>
      <c r="AB117" s="9" t="s">
        <v>5234</v>
      </c>
      <c r="AC117" s="12">
        <v>0</v>
      </c>
      <c r="AD117" s="12"/>
      <c r="AE117" s="10" t="str" cm="1">
        <f t="array" aca="1" ref="AE117" ca="1">IFERROR(_xlfn.XLOOKUP(MID(CELL("filename",$A$1),FIND("]",CELL("filename",$A$1))+1,255)&amp;"|"&amp;$C117,Fonte_OM_Objeto!$G:$G,Fonte_OM_Objeto!$J:$J),"")</f>
        <v/>
      </c>
      <c r="AF117" s="10" t="str" cm="1">
        <f t="array" aca="1" ref="AF117" ca="1">IFERROR(_xlfn.XLOOKUP(MID(CELL("filename",$A$1),FIND("]",CELL("filename",$A$1))+1,255)&amp;"|"&amp;$C117,Fonte_OM_Objeto!$G:$G,Fonte_OM_Objeto!$K:$K),"")</f>
        <v/>
      </c>
    </row>
    <row r="118" spans="1:32" s="1" customFormat="1" ht="19.7" customHeight="1" x14ac:dyDescent="0.2">
      <c r="A118" s="9" t="s">
        <v>30</v>
      </c>
      <c r="B118" s="9" t="s">
        <v>31</v>
      </c>
      <c r="C118" s="9" t="s">
        <v>6577</v>
      </c>
      <c r="D118" s="9" t="s">
        <v>33</v>
      </c>
      <c r="E118" s="9"/>
      <c r="F118" s="9" t="s">
        <v>6553</v>
      </c>
      <c r="G118" s="9" t="s">
        <v>6552</v>
      </c>
      <c r="H118" s="9" t="s">
        <v>143</v>
      </c>
      <c r="I118" s="9" t="s">
        <v>611</v>
      </c>
      <c r="J118" s="9" t="s">
        <v>173</v>
      </c>
      <c r="K118" s="9" t="s">
        <v>40</v>
      </c>
      <c r="L118" s="9" t="s">
        <v>41</v>
      </c>
      <c r="M118" s="9" t="s">
        <v>232</v>
      </c>
      <c r="N118" s="9" t="s">
        <v>233</v>
      </c>
      <c r="O118" s="9" t="s">
        <v>6564</v>
      </c>
      <c r="P118" s="9" t="s">
        <v>45</v>
      </c>
      <c r="Q118" s="9" t="s">
        <v>235</v>
      </c>
      <c r="R118" s="9" t="s">
        <v>45</v>
      </c>
      <c r="S118" s="9" t="s">
        <v>5277</v>
      </c>
      <c r="T118" s="9" t="s">
        <v>4100</v>
      </c>
      <c r="U118" s="9" t="s">
        <v>611</v>
      </c>
      <c r="V118" s="9" t="s">
        <v>4099</v>
      </c>
      <c r="W118" s="9" t="s">
        <v>51</v>
      </c>
      <c r="X118" s="9" t="s">
        <v>52</v>
      </c>
      <c r="Y118" s="9" t="s">
        <v>5275</v>
      </c>
      <c r="Z118" s="9" t="s">
        <v>5207</v>
      </c>
      <c r="AA118" s="9" t="s">
        <v>55</v>
      </c>
      <c r="AB118" s="9" t="s">
        <v>5248</v>
      </c>
      <c r="AC118" s="12">
        <v>0</v>
      </c>
      <c r="AD118" s="12"/>
      <c r="AE118" s="10" t="str" cm="1">
        <f t="array" aca="1" ref="AE118" ca="1">IFERROR(_xlfn.XLOOKUP(MID(CELL("filename",$A$1),FIND("]",CELL("filename",$A$1))+1,255)&amp;"|"&amp;$C118,Fonte_OM_Objeto!$G:$G,Fonte_OM_Objeto!$J:$J),"")</f>
        <v/>
      </c>
      <c r="AF118" s="10" t="str" cm="1">
        <f t="array" aca="1" ref="AF118" ca="1">IFERROR(_xlfn.XLOOKUP(MID(CELL("filename",$A$1),FIND("]",CELL("filename",$A$1))+1,255)&amp;"|"&amp;$C118,Fonte_OM_Objeto!$G:$G,Fonte_OM_Objeto!$K:$K),"")</f>
        <v/>
      </c>
    </row>
    <row r="119" spans="1:32" s="1" customFormat="1" ht="19.7" customHeight="1" x14ac:dyDescent="0.2">
      <c r="A119" s="9" t="s">
        <v>30</v>
      </c>
      <c r="B119" s="9" t="s">
        <v>31</v>
      </c>
      <c r="C119" s="9" t="s">
        <v>6576</v>
      </c>
      <c r="D119" s="9" t="s">
        <v>33</v>
      </c>
      <c r="E119" s="9"/>
      <c r="F119" s="9" t="s">
        <v>6553</v>
      </c>
      <c r="G119" s="9" t="s">
        <v>6552</v>
      </c>
      <c r="H119" s="9" t="s">
        <v>143</v>
      </c>
      <c r="I119" s="9" t="s">
        <v>611</v>
      </c>
      <c r="J119" s="9" t="s">
        <v>173</v>
      </c>
      <c r="K119" s="9" t="s">
        <v>40</v>
      </c>
      <c r="L119" s="9" t="s">
        <v>41</v>
      </c>
      <c r="M119" s="9" t="s">
        <v>232</v>
      </c>
      <c r="N119" s="9" t="s">
        <v>233</v>
      </c>
      <c r="O119" s="9" t="s">
        <v>6575</v>
      </c>
      <c r="P119" s="9" t="s">
        <v>45</v>
      </c>
      <c r="Q119" s="9" t="s">
        <v>235</v>
      </c>
      <c r="R119" s="9" t="s">
        <v>45</v>
      </c>
      <c r="S119" s="9" t="s">
        <v>5277</v>
      </c>
      <c r="T119" s="9" t="s">
        <v>6574</v>
      </c>
      <c r="U119" s="9" t="s">
        <v>611</v>
      </c>
      <c r="V119" s="9" t="s">
        <v>6234</v>
      </c>
      <c r="W119" s="9" t="s">
        <v>51</v>
      </c>
      <c r="X119" s="9" t="s">
        <v>102</v>
      </c>
      <c r="Y119" s="9" t="s">
        <v>53</v>
      </c>
      <c r="Z119" s="9" t="s">
        <v>54</v>
      </c>
      <c r="AA119" s="9" t="s">
        <v>55</v>
      </c>
      <c r="AB119" s="9" t="s">
        <v>5248</v>
      </c>
      <c r="AC119" s="12">
        <v>0</v>
      </c>
      <c r="AD119" s="12"/>
      <c r="AE119" s="10" t="str" cm="1">
        <f t="array" aca="1" ref="AE119" ca="1">IFERROR(_xlfn.XLOOKUP(MID(CELL("filename",$A$1),FIND("]",CELL("filename",$A$1))+1,255)&amp;"|"&amp;$C119,Fonte_OM_Objeto!$G:$G,Fonte_OM_Objeto!$J:$J),"")</f>
        <v/>
      </c>
      <c r="AF119" s="10" t="str" cm="1">
        <f t="array" aca="1" ref="AF119" ca="1">IFERROR(_xlfn.XLOOKUP(MID(CELL("filename",$A$1),FIND("]",CELL("filename",$A$1))+1,255)&amp;"|"&amp;$C119,Fonte_OM_Objeto!$G:$G,Fonte_OM_Objeto!$K:$K),"")</f>
        <v/>
      </c>
    </row>
    <row r="120" spans="1:32" s="1" customFormat="1" ht="19.7" customHeight="1" x14ac:dyDescent="0.2">
      <c r="A120" s="9" t="s">
        <v>30</v>
      </c>
      <c r="B120" s="9" t="s">
        <v>31</v>
      </c>
      <c r="C120" s="9" t="s">
        <v>6576</v>
      </c>
      <c r="D120" s="9" t="s">
        <v>33</v>
      </c>
      <c r="E120" s="9"/>
      <c r="F120" s="9" t="s">
        <v>6553</v>
      </c>
      <c r="G120" s="9" t="s">
        <v>6552</v>
      </c>
      <c r="H120" s="9" t="s">
        <v>143</v>
      </c>
      <c r="I120" s="9" t="s">
        <v>611</v>
      </c>
      <c r="J120" s="9" t="s">
        <v>173</v>
      </c>
      <c r="K120" s="9" t="s">
        <v>40</v>
      </c>
      <c r="L120" s="9" t="s">
        <v>41</v>
      </c>
      <c r="M120" s="9" t="s">
        <v>232</v>
      </c>
      <c r="N120" s="9" t="s">
        <v>233</v>
      </c>
      <c r="O120" s="9" t="s">
        <v>6575</v>
      </c>
      <c r="P120" s="9" t="s">
        <v>45</v>
      </c>
      <c r="Q120" s="9" t="s">
        <v>235</v>
      </c>
      <c r="R120" s="9" t="s">
        <v>45</v>
      </c>
      <c r="S120" s="9" t="s">
        <v>5277</v>
      </c>
      <c r="T120" s="9" t="s">
        <v>6574</v>
      </c>
      <c r="U120" s="9" t="s">
        <v>611</v>
      </c>
      <c r="V120" s="9" t="s">
        <v>6234</v>
      </c>
      <c r="W120" s="9" t="s">
        <v>51</v>
      </c>
      <c r="X120" s="9" t="s">
        <v>52</v>
      </c>
      <c r="Y120" s="9" t="s">
        <v>2366</v>
      </c>
      <c r="Z120" s="9" t="s">
        <v>54</v>
      </c>
      <c r="AA120" s="9" t="s">
        <v>55</v>
      </c>
      <c r="AB120" s="9" t="s">
        <v>5248</v>
      </c>
      <c r="AC120" s="12">
        <v>0</v>
      </c>
      <c r="AD120" s="12"/>
      <c r="AE120" s="10" t="str" cm="1">
        <f t="array" aca="1" ref="AE120" ca="1">IFERROR(_xlfn.XLOOKUP(MID(CELL("filename",$A$1),FIND("]",CELL("filename",$A$1))+1,255)&amp;"|"&amp;$C120,Fonte_OM_Objeto!$G:$G,Fonte_OM_Objeto!$J:$J),"")</f>
        <v/>
      </c>
      <c r="AF120" s="10" t="str" cm="1">
        <f t="array" aca="1" ref="AF120" ca="1">IFERROR(_xlfn.XLOOKUP(MID(CELL("filename",$A$1),FIND("]",CELL("filename",$A$1))+1,255)&amp;"|"&amp;$C120,Fonte_OM_Objeto!$G:$G,Fonte_OM_Objeto!$K:$K),"")</f>
        <v/>
      </c>
    </row>
    <row r="121" spans="1:32" s="1" customFormat="1" ht="19.7" customHeight="1" x14ac:dyDescent="0.2">
      <c r="A121" s="9" t="s">
        <v>30</v>
      </c>
      <c r="B121" s="9" t="s">
        <v>31</v>
      </c>
      <c r="C121" s="9" t="s">
        <v>6576</v>
      </c>
      <c r="D121" s="9" t="s">
        <v>33</v>
      </c>
      <c r="E121" s="9"/>
      <c r="F121" s="9" t="s">
        <v>6553</v>
      </c>
      <c r="G121" s="9" t="s">
        <v>6552</v>
      </c>
      <c r="H121" s="9" t="s">
        <v>143</v>
      </c>
      <c r="I121" s="9" t="s">
        <v>611</v>
      </c>
      <c r="J121" s="9" t="s">
        <v>173</v>
      </c>
      <c r="K121" s="9" t="s">
        <v>40</v>
      </c>
      <c r="L121" s="9" t="s">
        <v>41</v>
      </c>
      <c r="M121" s="9" t="s">
        <v>232</v>
      </c>
      <c r="N121" s="9" t="s">
        <v>233</v>
      </c>
      <c r="O121" s="9" t="s">
        <v>6575</v>
      </c>
      <c r="P121" s="9" t="s">
        <v>45</v>
      </c>
      <c r="Q121" s="9" t="s">
        <v>235</v>
      </c>
      <c r="R121" s="9" t="s">
        <v>45</v>
      </c>
      <c r="S121" s="9" t="s">
        <v>5277</v>
      </c>
      <c r="T121" s="9" t="s">
        <v>6574</v>
      </c>
      <c r="U121" s="9" t="s">
        <v>611</v>
      </c>
      <c r="V121" s="9" t="s">
        <v>6234</v>
      </c>
      <c r="W121" s="9" t="s">
        <v>51</v>
      </c>
      <c r="X121" s="9" t="s">
        <v>52</v>
      </c>
      <c r="Y121" s="9" t="s">
        <v>5275</v>
      </c>
      <c r="Z121" s="9" t="s">
        <v>54</v>
      </c>
      <c r="AA121" s="9" t="s">
        <v>55</v>
      </c>
      <c r="AB121" s="9" t="s">
        <v>5248</v>
      </c>
      <c r="AC121" s="12">
        <v>980000</v>
      </c>
      <c r="AD121" s="12"/>
      <c r="AE121" s="10" t="str" cm="1">
        <f t="array" aca="1" ref="AE121" ca="1">IFERROR(_xlfn.XLOOKUP(MID(CELL("filename",$A$1),FIND("]",CELL("filename",$A$1))+1,255)&amp;"|"&amp;$C121,Fonte_OM_Objeto!$G:$G,Fonte_OM_Objeto!$J:$J),"")</f>
        <v/>
      </c>
      <c r="AF121" s="10" t="str" cm="1">
        <f t="array" aca="1" ref="AF121" ca="1">IFERROR(_xlfn.XLOOKUP(MID(CELL("filename",$A$1),FIND("]",CELL("filename",$A$1))+1,255)&amp;"|"&amp;$C121,Fonte_OM_Objeto!$G:$G,Fonte_OM_Objeto!$K:$K),"")</f>
        <v/>
      </c>
    </row>
    <row r="122" spans="1:32" s="1" customFormat="1" ht="19.7" customHeight="1" x14ac:dyDescent="0.2">
      <c r="A122" s="9" t="s">
        <v>30</v>
      </c>
      <c r="B122" s="9" t="s">
        <v>31</v>
      </c>
      <c r="C122" s="9" t="s">
        <v>6576</v>
      </c>
      <c r="D122" s="9" t="s">
        <v>33</v>
      </c>
      <c r="E122" s="9"/>
      <c r="F122" s="9" t="s">
        <v>6553</v>
      </c>
      <c r="G122" s="9" t="s">
        <v>6552</v>
      </c>
      <c r="H122" s="9" t="s">
        <v>143</v>
      </c>
      <c r="I122" s="9" t="s">
        <v>611</v>
      </c>
      <c r="J122" s="9" t="s">
        <v>173</v>
      </c>
      <c r="K122" s="9" t="s">
        <v>40</v>
      </c>
      <c r="L122" s="9" t="s">
        <v>41</v>
      </c>
      <c r="M122" s="9" t="s">
        <v>232</v>
      </c>
      <c r="N122" s="9" t="s">
        <v>233</v>
      </c>
      <c r="O122" s="9" t="s">
        <v>6575</v>
      </c>
      <c r="P122" s="9" t="s">
        <v>45</v>
      </c>
      <c r="Q122" s="9" t="s">
        <v>235</v>
      </c>
      <c r="R122" s="9" t="s">
        <v>45</v>
      </c>
      <c r="S122" s="9" t="s">
        <v>5277</v>
      </c>
      <c r="T122" s="9" t="s">
        <v>6574</v>
      </c>
      <c r="U122" s="9" t="s">
        <v>611</v>
      </c>
      <c r="V122" s="9" t="s">
        <v>6234</v>
      </c>
      <c r="W122" s="9" t="s">
        <v>51</v>
      </c>
      <c r="X122" s="9" t="s">
        <v>52</v>
      </c>
      <c r="Y122" s="9" t="s">
        <v>53</v>
      </c>
      <c r="Z122" s="9" t="s">
        <v>54</v>
      </c>
      <c r="AA122" s="9" t="s">
        <v>55</v>
      </c>
      <c r="AB122" s="9" t="s">
        <v>5248</v>
      </c>
      <c r="AC122" s="12">
        <v>20000</v>
      </c>
      <c r="AD122" s="12"/>
      <c r="AE122" s="10" t="str" cm="1">
        <f t="array" aca="1" ref="AE122" ca="1">IFERROR(_xlfn.XLOOKUP(MID(CELL("filename",$A$1),FIND("]",CELL("filename",$A$1))+1,255)&amp;"|"&amp;$C122,Fonte_OM_Objeto!$G:$G,Fonte_OM_Objeto!$J:$J),"")</f>
        <v/>
      </c>
      <c r="AF122" s="10" t="str" cm="1">
        <f t="array" aca="1" ref="AF122" ca="1">IFERROR(_xlfn.XLOOKUP(MID(CELL("filename",$A$1),FIND("]",CELL("filename",$A$1))+1,255)&amp;"|"&amp;$C122,Fonte_OM_Objeto!$G:$G,Fonte_OM_Objeto!$K:$K),"")</f>
        <v/>
      </c>
    </row>
    <row r="123" spans="1:32" s="1" customFormat="1" ht="19.7" customHeight="1" x14ac:dyDescent="0.2">
      <c r="A123" s="9" t="s">
        <v>30</v>
      </c>
      <c r="B123" s="9" t="s">
        <v>31</v>
      </c>
      <c r="C123" s="9" t="s">
        <v>6573</v>
      </c>
      <c r="D123" s="9" t="s">
        <v>33</v>
      </c>
      <c r="E123" s="9"/>
      <c r="F123" s="9" t="s">
        <v>6553</v>
      </c>
      <c r="G123" s="9" t="s">
        <v>6552</v>
      </c>
      <c r="H123" s="9" t="s">
        <v>143</v>
      </c>
      <c r="I123" s="9" t="s">
        <v>611</v>
      </c>
      <c r="J123" s="9" t="s">
        <v>173</v>
      </c>
      <c r="K123" s="9" t="s">
        <v>40</v>
      </c>
      <c r="L123" s="9" t="s">
        <v>41</v>
      </c>
      <c r="M123" s="9" t="s">
        <v>232</v>
      </c>
      <c r="N123" s="9" t="s">
        <v>233</v>
      </c>
      <c r="O123" s="9" t="s">
        <v>5635</v>
      </c>
      <c r="P123" s="9" t="s">
        <v>45</v>
      </c>
      <c r="Q123" s="9" t="s">
        <v>235</v>
      </c>
      <c r="R123" s="9" t="s">
        <v>45</v>
      </c>
      <c r="S123" s="9" t="s">
        <v>5277</v>
      </c>
      <c r="T123" s="9" t="s">
        <v>622</v>
      </c>
      <c r="U123" s="9" t="s">
        <v>611</v>
      </c>
      <c r="V123" s="9" t="s">
        <v>5279</v>
      </c>
      <c r="W123" s="9" t="s">
        <v>51</v>
      </c>
      <c r="X123" s="9" t="s">
        <v>102</v>
      </c>
      <c r="Y123" s="9" t="s">
        <v>53</v>
      </c>
      <c r="Z123" s="9" t="s">
        <v>54</v>
      </c>
      <c r="AA123" s="9" t="s">
        <v>55</v>
      </c>
      <c r="AB123" s="9" t="s">
        <v>5248</v>
      </c>
      <c r="AC123" s="12">
        <v>0</v>
      </c>
      <c r="AD123" s="12"/>
      <c r="AE123" s="10" t="str" cm="1">
        <f t="array" aca="1" ref="AE123" ca="1">IFERROR(_xlfn.XLOOKUP(MID(CELL("filename",$A$1),FIND("]",CELL("filename",$A$1))+1,255)&amp;"|"&amp;$C123,Fonte_OM_Objeto!$G:$G,Fonte_OM_Objeto!$J:$J),"")</f>
        <v/>
      </c>
      <c r="AF123" s="10" t="str" cm="1">
        <f t="array" aca="1" ref="AF123" ca="1">IFERROR(_xlfn.XLOOKUP(MID(CELL("filename",$A$1),FIND("]",CELL("filename",$A$1))+1,255)&amp;"|"&amp;$C123,Fonte_OM_Objeto!$G:$G,Fonte_OM_Objeto!$K:$K),"")</f>
        <v/>
      </c>
    </row>
    <row r="124" spans="1:32" s="1" customFormat="1" ht="19.7" customHeight="1" x14ac:dyDescent="0.2">
      <c r="A124" s="9" t="s">
        <v>30</v>
      </c>
      <c r="B124" s="9" t="s">
        <v>31</v>
      </c>
      <c r="C124" s="9" t="s">
        <v>6573</v>
      </c>
      <c r="D124" s="9" t="s">
        <v>33</v>
      </c>
      <c r="E124" s="9"/>
      <c r="F124" s="9" t="s">
        <v>6553</v>
      </c>
      <c r="G124" s="9" t="s">
        <v>6552</v>
      </c>
      <c r="H124" s="9" t="s">
        <v>143</v>
      </c>
      <c r="I124" s="9" t="s">
        <v>611</v>
      </c>
      <c r="J124" s="9" t="s">
        <v>173</v>
      </c>
      <c r="K124" s="9" t="s">
        <v>40</v>
      </c>
      <c r="L124" s="9" t="s">
        <v>41</v>
      </c>
      <c r="M124" s="9" t="s">
        <v>232</v>
      </c>
      <c r="N124" s="9" t="s">
        <v>233</v>
      </c>
      <c r="O124" s="9" t="s">
        <v>5635</v>
      </c>
      <c r="P124" s="9" t="s">
        <v>45</v>
      </c>
      <c r="Q124" s="9" t="s">
        <v>235</v>
      </c>
      <c r="R124" s="9" t="s">
        <v>45</v>
      </c>
      <c r="S124" s="9" t="s">
        <v>5277</v>
      </c>
      <c r="T124" s="9" t="s">
        <v>622</v>
      </c>
      <c r="U124" s="9" t="s">
        <v>611</v>
      </c>
      <c r="V124" s="9" t="s">
        <v>5279</v>
      </c>
      <c r="W124" s="9" t="s">
        <v>51</v>
      </c>
      <c r="X124" s="9" t="s">
        <v>52</v>
      </c>
      <c r="Y124" s="9" t="s">
        <v>2390</v>
      </c>
      <c r="Z124" s="9" t="s">
        <v>54</v>
      </c>
      <c r="AA124" s="9" t="s">
        <v>55</v>
      </c>
      <c r="AB124" s="9" t="s">
        <v>5248</v>
      </c>
      <c r="AC124" s="12">
        <v>0</v>
      </c>
      <c r="AD124" s="12"/>
      <c r="AE124" s="10" t="str" cm="1">
        <f t="array" aca="1" ref="AE124" ca="1">IFERROR(_xlfn.XLOOKUP(MID(CELL("filename",$A$1),FIND("]",CELL("filename",$A$1))+1,255)&amp;"|"&amp;$C124,Fonte_OM_Objeto!$G:$G,Fonte_OM_Objeto!$J:$J),"")</f>
        <v/>
      </c>
      <c r="AF124" s="10" t="str" cm="1">
        <f t="array" aca="1" ref="AF124" ca="1">IFERROR(_xlfn.XLOOKUP(MID(CELL("filename",$A$1),FIND("]",CELL("filename",$A$1))+1,255)&amp;"|"&amp;$C124,Fonte_OM_Objeto!$G:$G,Fonte_OM_Objeto!$K:$K),"")</f>
        <v/>
      </c>
    </row>
    <row r="125" spans="1:32" s="1" customFormat="1" ht="19.7" customHeight="1" x14ac:dyDescent="0.2">
      <c r="A125" s="9" t="s">
        <v>30</v>
      </c>
      <c r="B125" s="9" t="s">
        <v>31</v>
      </c>
      <c r="C125" s="9" t="s">
        <v>6573</v>
      </c>
      <c r="D125" s="9" t="s">
        <v>33</v>
      </c>
      <c r="E125" s="9"/>
      <c r="F125" s="9" t="s">
        <v>6553</v>
      </c>
      <c r="G125" s="9" t="s">
        <v>6552</v>
      </c>
      <c r="H125" s="9" t="s">
        <v>143</v>
      </c>
      <c r="I125" s="9" t="s">
        <v>611</v>
      </c>
      <c r="J125" s="9" t="s">
        <v>173</v>
      </c>
      <c r="K125" s="9" t="s">
        <v>40</v>
      </c>
      <c r="L125" s="9" t="s">
        <v>41</v>
      </c>
      <c r="M125" s="9" t="s">
        <v>232</v>
      </c>
      <c r="N125" s="9" t="s">
        <v>233</v>
      </c>
      <c r="O125" s="9" t="s">
        <v>5635</v>
      </c>
      <c r="P125" s="9" t="s">
        <v>45</v>
      </c>
      <c r="Q125" s="9" t="s">
        <v>235</v>
      </c>
      <c r="R125" s="9" t="s">
        <v>45</v>
      </c>
      <c r="S125" s="9" t="s">
        <v>5277</v>
      </c>
      <c r="T125" s="9" t="s">
        <v>622</v>
      </c>
      <c r="U125" s="9" t="s">
        <v>611</v>
      </c>
      <c r="V125" s="9" t="s">
        <v>5279</v>
      </c>
      <c r="W125" s="9" t="s">
        <v>51</v>
      </c>
      <c r="X125" s="9" t="s">
        <v>52</v>
      </c>
      <c r="Y125" s="9" t="s">
        <v>5282</v>
      </c>
      <c r="Z125" s="9" t="s">
        <v>54</v>
      </c>
      <c r="AA125" s="9" t="s">
        <v>55</v>
      </c>
      <c r="AB125" s="9" t="s">
        <v>5248</v>
      </c>
      <c r="AC125" s="12">
        <v>1480180</v>
      </c>
      <c r="AD125" s="12"/>
      <c r="AE125" s="10" t="str" cm="1">
        <f t="array" aca="1" ref="AE125" ca="1">IFERROR(_xlfn.XLOOKUP(MID(CELL("filename",$A$1),FIND("]",CELL("filename",$A$1))+1,255)&amp;"|"&amp;$C125,Fonte_OM_Objeto!$G:$G,Fonte_OM_Objeto!$J:$J),"")</f>
        <v/>
      </c>
      <c r="AF125" s="10" t="str" cm="1">
        <f t="array" aca="1" ref="AF125" ca="1">IFERROR(_xlfn.XLOOKUP(MID(CELL("filename",$A$1),FIND("]",CELL("filename",$A$1))+1,255)&amp;"|"&amp;$C125,Fonte_OM_Objeto!$G:$G,Fonte_OM_Objeto!$K:$K),"")</f>
        <v/>
      </c>
    </row>
    <row r="126" spans="1:32" s="1" customFormat="1" ht="19.7" customHeight="1" x14ac:dyDescent="0.2">
      <c r="A126" s="9" t="s">
        <v>30</v>
      </c>
      <c r="B126" s="9" t="s">
        <v>31</v>
      </c>
      <c r="C126" s="9" t="s">
        <v>6573</v>
      </c>
      <c r="D126" s="9" t="s">
        <v>33</v>
      </c>
      <c r="E126" s="9"/>
      <c r="F126" s="9" t="s">
        <v>6553</v>
      </c>
      <c r="G126" s="9" t="s">
        <v>6552</v>
      </c>
      <c r="H126" s="9" t="s">
        <v>143</v>
      </c>
      <c r="I126" s="9" t="s">
        <v>611</v>
      </c>
      <c r="J126" s="9" t="s">
        <v>173</v>
      </c>
      <c r="K126" s="9" t="s">
        <v>40</v>
      </c>
      <c r="L126" s="9" t="s">
        <v>41</v>
      </c>
      <c r="M126" s="9" t="s">
        <v>232</v>
      </c>
      <c r="N126" s="9" t="s">
        <v>233</v>
      </c>
      <c r="O126" s="9" t="s">
        <v>5635</v>
      </c>
      <c r="P126" s="9" t="s">
        <v>45</v>
      </c>
      <c r="Q126" s="9" t="s">
        <v>235</v>
      </c>
      <c r="R126" s="9" t="s">
        <v>45</v>
      </c>
      <c r="S126" s="9" t="s">
        <v>5277</v>
      </c>
      <c r="T126" s="9" t="s">
        <v>622</v>
      </c>
      <c r="U126" s="9" t="s">
        <v>611</v>
      </c>
      <c r="V126" s="9" t="s">
        <v>5279</v>
      </c>
      <c r="W126" s="9" t="s">
        <v>51</v>
      </c>
      <c r="X126" s="9" t="s">
        <v>52</v>
      </c>
      <c r="Y126" s="9" t="s">
        <v>53</v>
      </c>
      <c r="Z126" s="9" t="s">
        <v>54</v>
      </c>
      <c r="AA126" s="9" t="s">
        <v>55</v>
      </c>
      <c r="AB126" s="9" t="s">
        <v>5248</v>
      </c>
      <c r="AC126" s="12">
        <v>30207</v>
      </c>
      <c r="AD126" s="12"/>
      <c r="AE126" s="10" t="str" cm="1">
        <f t="array" aca="1" ref="AE126" ca="1">IFERROR(_xlfn.XLOOKUP(MID(CELL("filename",$A$1),FIND("]",CELL("filename",$A$1))+1,255)&amp;"|"&amp;$C126,Fonte_OM_Objeto!$G:$G,Fonte_OM_Objeto!$J:$J),"")</f>
        <v/>
      </c>
      <c r="AF126" s="10" t="str" cm="1">
        <f t="array" aca="1" ref="AF126" ca="1">IFERROR(_xlfn.XLOOKUP(MID(CELL("filename",$A$1),FIND("]",CELL("filename",$A$1))+1,255)&amp;"|"&amp;$C126,Fonte_OM_Objeto!$G:$G,Fonte_OM_Objeto!$K:$K),"")</f>
        <v/>
      </c>
    </row>
    <row r="127" spans="1:32" s="1" customFormat="1" ht="19.7" customHeight="1" x14ac:dyDescent="0.2">
      <c r="A127" s="9" t="s">
        <v>30</v>
      </c>
      <c r="B127" s="9" t="s">
        <v>31</v>
      </c>
      <c r="C127" s="9" t="s">
        <v>6573</v>
      </c>
      <c r="D127" s="9" t="s">
        <v>33</v>
      </c>
      <c r="E127" s="9"/>
      <c r="F127" s="9" t="s">
        <v>6553</v>
      </c>
      <c r="G127" s="9" t="s">
        <v>6552</v>
      </c>
      <c r="H127" s="9" t="s">
        <v>143</v>
      </c>
      <c r="I127" s="9" t="s">
        <v>611</v>
      </c>
      <c r="J127" s="9" t="s">
        <v>173</v>
      </c>
      <c r="K127" s="9" t="s">
        <v>40</v>
      </c>
      <c r="L127" s="9" t="s">
        <v>41</v>
      </c>
      <c r="M127" s="9" t="s">
        <v>232</v>
      </c>
      <c r="N127" s="9" t="s">
        <v>233</v>
      </c>
      <c r="O127" s="9" t="s">
        <v>5933</v>
      </c>
      <c r="P127" s="9" t="s">
        <v>45</v>
      </c>
      <c r="Q127" s="9" t="s">
        <v>235</v>
      </c>
      <c r="R127" s="9" t="s">
        <v>45</v>
      </c>
      <c r="S127" s="9" t="s">
        <v>5277</v>
      </c>
      <c r="T127" s="9" t="s">
        <v>3204</v>
      </c>
      <c r="U127" s="9" t="s">
        <v>611</v>
      </c>
      <c r="V127" s="9" t="s">
        <v>3203</v>
      </c>
      <c r="W127" s="9" t="s">
        <v>51</v>
      </c>
      <c r="X127" s="9" t="s">
        <v>52</v>
      </c>
      <c r="Y127" s="9" t="s">
        <v>5275</v>
      </c>
      <c r="Z127" s="9" t="s">
        <v>5207</v>
      </c>
      <c r="AA127" s="9" t="s">
        <v>55</v>
      </c>
      <c r="AB127" s="9" t="s">
        <v>5248</v>
      </c>
      <c r="AC127" s="12">
        <v>0</v>
      </c>
      <c r="AD127" s="12"/>
      <c r="AE127" s="10" t="str" cm="1">
        <f t="array" aca="1" ref="AE127" ca="1">IFERROR(_xlfn.XLOOKUP(MID(CELL("filename",$A$1),FIND("]",CELL("filename",$A$1))+1,255)&amp;"|"&amp;$C127,Fonte_OM_Objeto!$G:$G,Fonte_OM_Objeto!$J:$J),"")</f>
        <v/>
      </c>
      <c r="AF127" s="10" t="str" cm="1">
        <f t="array" aca="1" ref="AF127" ca="1">IFERROR(_xlfn.XLOOKUP(MID(CELL("filename",$A$1),FIND("]",CELL("filename",$A$1))+1,255)&amp;"|"&amp;$C127,Fonte_OM_Objeto!$G:$G,Fonte_OM_Objeto!$K:$K),"")</f>
        <v/>
      </c>
    </row>
    <row r="128" spans="1:32" s="1" customFormat="1" ht="19.7" customHeight="1" x14ac:dyDescent="0.2">
      <c r="A128" s="9" t="s">
        <v>30</v>
      </c>
      <c r="B128" s="9" t="s">
        <v>31</v>
      </c>
      <c r="C128" s="9" t="s">
        <v>6572</v>
      </c>
      <c r="D128" s="9" t="s">
        <v>33</v>
      </c>
      <c r="E128" s="9"/>
      <c r="F128" s="9" t="s">
        <v>6553</v>
      </c>
      <c r="G128" s="9" t="s">
        <v>6552</v>
      </c>
      <c r="H128" s="9" t="s">
        <v>143</v>
      </c>
      <c r="I128" s="9" t="s">
        <v>611</v>
      </c>
      <c r="J128" s="9" t="s">
        <v>173</v>
      </c>
      <c r="K128" s="9" t="s">
        <v>40</v>
      </c>
      <c r="L128" s="9" t="s">
        <v>41</v>
      </c>
      <c r="M128" s="9" t="s">
        <v>232</v>
      </c>
      <c r="N128" s="9" t="s">
        <v>233</v>
      </c>
      <c r="O128" s="9" t="s">
        <v>6571</v>
      </c>
      <c r="P128" s="9" t="s">
        <v>45</v>
      </c>
      <c r="Q128" s="9" t="s">
        <v>235</v>
      </c>
      <c r="R128" s="9" t="s">
        <v>45</v>
      </c>
      <c r="S128" s="9" t="s">
        <v>5277</v>
      </c>
      <c r="T128" s="9" t="s">
        <v>3208</v>
      </c>
      <c r="U128" s="9" t="s">
        <v>611</v>
      </c>
      <c r="V128" s="9" t="s">
        <v>6570</v>
      </c>
      <c r="W128" s="9" t="s">
        <v>51</v>
      </c>
      <c r="X128" s="9" t="s">
        <v>102</v>
      </c>
      <c r="Y128" s="9" t="s">
        <v>53</v>
      </c>
      <c r="Z128" s="9" t="s">
        <v>54</v>
      </c>
      <c r="AA128" s="9" t="s">
        <v>55</v>
      </c>
      <c r="AB128" s="9" t="s">
        <v>5248</v>
      </c>
      <c r="AC128" s="12">
        <v>0</v>
      </c>
      <c r="AD128" s="12"/>
      <c r="AE128" s="10" t="str" cm="1">
        <f t="array" aca="1" ref="AE128" ca="1">IFERROR(_xlfn.XLOOKUP(MID(CELL("filename",$A$1),FIND("]",CELL("filename",$A$1))+1,255)&amp;"|"&amp;$C128,Fonte_OM_Objeto!$G:$G,Fonte_OM_Objeto!$J:$J),"")</f>
        <v/>
      </c>
      <c r="AF128" s="10" t="str" cm="1">
        <f t="array" aca="1" ref="AF128" ca="1">IFERROR(_xlfn.XLOOKUP(MID(CELL("filename",$A$1),FIND("]",CELL("filename",$A$1))+1,255)&amp;"|"&amp;$C128,Fonte_OM_Objeto!$G:$G,Fonte_OM_Objeto!$K:$K),"")</f>
        <v/>
      </c>
    </row>
    <row r="129" spans="1:32" s="1" customFormat="1" ht="19.7" customHeight="1" x14ac:dyDescent="0.2">
      <c r="A129" s="9" t="s">
        <v>30</v>
      </c>
      <c r="B129" s="9" t="s">
        <v>31</v>
      </c>
      <c r="C129" s="9" t="s">
        <v>6572</v>
      </c>
      <c r="D129" s="9" t="s">
        <v>33</v>
      </c>
      <c r="E129" s="9"/>
      <c r="F129" s="9" t="s">
        <v>6553</v>
      </c>
      <c r="G129" s="9" t="s">
        <v>6552</v>
      </c>
      <c r="H129" s="9" t="s">
        <v>143</v>
      </c>
      <c r="I129" s="9" t="s">
        <v>611</v>
      </c>
      <c r="J129" s="9" t="s">
        <v>173</v>
      </c>
      <c r="K129" s="9" t="s">
        <v>40</v>
      </c>
      <c r="L129" s="9" t="s">
        <v>41</v>
      </c>
      <c r="M129" s="9" t="s">
        <v>232</v>
      </c>
      <c r="N129" s="9" t="s">
        <v>233</v>
      </c>
      <c r="O129" s="9" t="s">
        <v>6571</v>
      </c>
      <c r="P129" s="9" t="s">
        <v>45</v>
      </c>
      <c r="Q129" s="9" t="s">
        <v>235</v>
      </c>
      <c r="R129" s="9" t="s">
        <v>45</v>
      </c>
      <c r="S129" s="9" t="s">
        <v>5277</v>
      </c>
      <c r="T129" s="9" t="s">
        <v>3208</v>
      </c>
      <c r="U129" s="9" t="s">
        <v>611</v>
      </c>
      <c r="V129" s="9" t="s">
        <v>6570</v>
      </c>
      <c r="W129" s="9" t="s">
        <v>51</v>
      </c>
      <c r="X129" s="9" t="s">
        <v>52</v>
      </c>
      <c r="Y129" s="9" t="s">
        <v>2366</v>
      </c>
      <c r="Z129" s="9" t="s">
        <v>54</v>
      </c>
      <c r="AA129" s="9" t="s">
        <v>55</v>
      </c>
      <c r="AB129" s="9" t="s">
        <v>5248</v>
      </c>
      <c r="AC129" s="12">
        <v>0</v>
      </c>
      <c r="AD129" s="12"/>
      <c r="AE129" s="10" t="str" cm="1">
        <f t="array" aca="1" ref="AE129" ca="1">IFERROR(_xlfn.XLOOKUP(MID(CELL("filename",$A$1),FIND("]",CELL("filename",$A$1))+1,255)&amp;"|"&amp;$C129,Fonte_OM_Objeto!$G:$G,Fonte_OM_Objeto!$J:$J),"")</f>
        <v/>
      </c>
      <c r="AF129" s="10" t="str" cm="1">
        <f t="array" aca="1" ref="AF129" ca="1">IFERROR(_xlfn.XLOOKUP(MID(CELL("filename",$A$1),FIND("]",CELL("filename",$A$1))+1,255)&amp;"|"&amp;$C129,Fonte_OM_Objeto!$G:$G,Fonte_OM_Objeto!$K:$K),"")</f>
        <v/>
      </c>
    </row>
    <row r="130" spans="1:32" s="1" customFormat="1" ht="19.7" customHeight="1" x14ac:dyDescent="0.2">
      <c r="A130" s="9" t="s">
        <v>30</v>
      </c>
      <c r="B130" s="9" t="s">
        <v>31</v>
      </c>
      <c r="C130" s="9" t="s">
        <v>6572</v>
      </c>
      <c r="D130" s="9" t="s">
        <v>33</v>
      </c>
      <c r="E130" s="9"/>
      <c r="F130" s="9" t="s">
        <v>6553</v>
      </c>
      <c r="G130" s="9" t="s">
        <v>6552</v>
      </c>
      <c r="H130" s="9" t="s">
        <v>143</v>
      </c>
      <c r="I130" s="9" t="s">
        <v>611</v>
      </c>
      <c r="J130" s="9" t="s">
        <v>173</v>
      </c>
      <c r="K130" s="9" t="s">
        <v>40</v>
      </c>
      <c r="L130" s="9" t="s">
        <v>41</v>
      </c>
      <c r="M130" s="9" t="s">
        <v>232</v>
      </c>
      <c r="N130" s="9" t="s">
        <v>233</v>
      </c>
      <c r="O130" s="9" t="s">
        <v>6571</v>
      </c>
      <c r="P130" s="9" t="s">
        <v>45</v>
      </c>
      <c r="Q130" s="9" t="s">
        <v>235</v>
      </c>
      <c r="R130" s="9" t="s">
        <v>45</v>
      </c>
      <c r="S130" s="9" t="s">
        <v>5277</v>
      </c>
      <c r="T130" s="9" t="s">
        <v>3208</v>
      </c>
      <c r="U130" s="9" t="s">
        <v>611</v>
      </c>
      <c r="V130" s="9" t="s">
        <v>6570</v>
      </c>
      <c r="W130" s="9" t="s">
        <v>51</v>
      </c>
      <c r="X130" s="9" t="s">
        <v>52</v>
      </c>
      <c r="Y130" s="9" t="s">
        <v>5275</v>
      </c>
      <c r="Z130" s="9" t="s">
        <v>54</v>
      </c>
      <c r="AA130" s="9" t="s">
        <v>55</v>
      </c>
      <c r="AB130" s="9" t="s">
        <v>5248</v>
      </c>
      <c r="AC130" s="12">
        <v>539000</v>
      </c>
      <c r="AD130" s="12"/>
      <c r="AE130" s="10" t="str" cm="1">
        <f t="array" aca="1" ref="AE130" ca="1">IFERROR(_xlfn.XLOOKUP(MID(CELL("filename",$A$1),FIND("]",CELL("filename",$A$1))+1,255)&amp;"|"&amp;$C130,Fonte_OM_Objeto!$G:$G,Fonte_OM_Objeto!$J:$J),"")</f>
        <v/>
      </c>
      <c r="AF130" s="10" t="str" cm="1">
        <f t="array" aca="1" ref="AF130" ca="1">IFERROR(_xlfn.XLOOKUP(MID(CELL("filename",$A$1),FIND("]",CELL("filename",$A$1))+1,255)&amp;"|"&amp;$C130,Fonte_OM_Objeto!$G:$G,Fonte_OM_Objeto!$K:$K),"")</f>
        <v/>
      </c>
    </row>
    <row r="131" spans="1:32" s="1" customFormat="1" ht="19.7" customHeight="1" x14ac:dyDescent="0.2">
      <c r="A131" s="9" t="s">
        <v>30</v>
      </c>
      <c r="B131" s="9" t="s">
        <v>31</v>
      </c>
      <c r="C131" s="9" t="s">
        <v>6572</v>
      </c>
      <c r="D131" s="9" t="s">
        <v>33</v>
      </c>
      <c r="E131" s="9"/>
      <c r="F131" s="9" t="s">
        <v>6553</v>
      </c>
      <c r="G131" s="9" t="s">
        <v>6552</v>
      </c>
      <c r="H131" s="9" t="s">
        <v>143</v>
      </c>
      <c r="I131" s="9" t="s">
        <v>611</v>
      </c>
      <c r="J131" s="9" t="s">
        <v>173</v>
      </c>
      <c r="K131" s="9" t="s">
        <v>40</v>
      </c>
      <c r="L131" s="9" t="s">
        <v>41</v>
      </c>
      <c r="M131" s="9" t="s">
        <v>232</v>
      </c>
      <c r="N131" s="9" t="s">
        <v>233</v>
      </c>
      <c r="O131" s="9" t="s">
        <v>6571</v>
      </c>
      <c r="P131" s="9" t="s">
        <v>45</v>
      </c>
      <c r="Q131" s="9" t="s">
        <v>235</v>
      </c>
      <c r="R131" s="9" t="s">
        <v>45</v>
      </c>
      <c r="S131" s="9" t="s">
        <v>5277</v>
      </c>
      <c r="T131" s="9" t="s">
        <v>3208</v>
      </c>
      <c r="U131" s="9" t="s">
        <v>611</v>
      </c>
      <c r="V131" s="9" t="s">
        <v>6570</v>
      </c>
      <c r="W131" s="9" t="s">
        <v>51</v>
      </c>
      <c r="X131" s="9" t="s">
        <v>52</v>
      </c>
      <c r="Y131" s="9" t="s">
        <v>53</v>
      </c>
      <c r="Z131" s="9" t="s">
        <v>54</v>
      </c>
      <c r="AA131" s="9" t="s">
        <v>55</v>
      </c>
      <c r="AB131" s="9" t="s">
        <v>5248</v>
      </c>
      <c r="AC131" s="12">
        <v>11000</v>
      </c>
      <c r="AD131" s="12"/>
      <c r="AE131" s="10" t="str" cm="1">
        <f t="array" aca="1" ref="AE131" ca="1">IFERROR(_xlfn.XLOOKUP(MID(CELL("filename",$A$1),FIND("]",CELL("filename",$A$1))+1,255)&amp;"|"&amp;$C131,Fonte_OM_Objeto!$G:$G,Fonte_OM_Objeto!$J:$J),"")</f>
        <v/>
      </c>
      <c r="AF131" s="10" t="str" cm="1">
        <f t="array" aca="1" ref="AF131" ca="1">IFERROR(_xlfn.XLOOKUP(MID(CELL("filename",$A$1),FIND("]",CELL("filename",$A$1))+1,255)&amp;"|"&amp;$C131,Fonte_OM_Objeto!$G:$G,Fonte_OM_Objeto!$K:$K),"")</f>
        <v/>
      </c>
    </row>
    <row r="132" spans="1:32" s="1" customFormat="1" ht="19.7" customHeight="1" x14ac:dyDescent="0.2">
      <c r="A132" s="9" t="s">
        <v>30</v>
      </c>
      <c r="B132" s="9" t="s">
        <v>31</v>
      </c>
      <c r="C132" s="9" t="s">
        <v>6569</v>
      </c>
      <c r="D132" s="9" t="s">
        <v>33</v>
      </c>
      <c r="E132" s="9"/>
      <c r="F132" s="9" t="s">
        <v>6553</v>
      </c>
      <c r="G132" s="9" t="s">
        <v>6552</v>
      </c>
      <c r="H132" s="9" t="s">
        <v>143</v>
      </c>
      <c r="I132" s="9" t="s">
        <v>611</v>
      </c>
      <c r="J132" s="9" t="s">
        <v>173</v>
      </c>
      <c r="K132" s="9" t="s">
        <v>40</v>
      </c>
      <c r="L132" s="9" t="s">
        <v>41</v>
      </c>
      <c r="M132" s="9" t="s">
        <v>232</v>
      </c>
      <c r="N132" s="9" t="s">
        <v>233</v>
      </c>
      <c r="O132" s="9" t="s">
        <v>6568</v>
      </c>
      <c r="P132" s="9" t="s">
        <v>45</v>
      </c>
      <c r="Q132" s="9" t="s">
        <v>235</v>
      </c>
      <c r="R132" s="9" t="s">
        <v>45</v>
      </c>
      <c r="S132" s="9" t="s">
        <v>5277</v>
      </c>
      <c r="T132" s="9" t="s">
        <v>6567</v>
      </c>
      <c r="U132" s="9" t="s">
        <v>611</v>
      </c>
      <c r="V132" s="9" t="s">
        <v>6566</v>
      </c>
      <c r="W132" s="9" t="s">
        <v>51</v>
      </c>
      <c r="X132" s="9" t="s">
        <v>102</v>
      </c>
      <c r="Y132" s="9" t="s">
        <v>53</v>
      </c>
      <c r="Z132" s="9" t="s">
        <v>54</v>
      </c>
      <c r="AA132" s="9" t="s">
        <v>55</v>
      </c>
      <c r="AB132" s="9" t="s">
        <v>5248</v>
      </c>
      <c r="AC132" s="12">
        <v>0</v>
      </c>
      <c r="AD132" s="12"/>
      <c r="AE132" s="10" t="str" cm="1">
        <f t="array" aca="1" ref="AE132" ca="1">IFERROR(_xlfn.XLOOKUP(MID(CELL("filename",$A$1),FIND("]",CELL("filename",$A$1))+1,255)&amp;"|"&amp;$C132,Fonte_OM_Objeto!$G:$G,Fonte_OM_Objeto!$J:$J),"")</f>
        <v/>
      </c>
      <c r="AF132" s="10" t="str" cm="1">
        <f t="array" aca="1" ref="AF132" ca="1">IFERROR(_xlfn.XLOOKUP(MID(CELL("filename",$A$1),FIND("]",CELL("filename",$A$1))+1,255)&amp;"|"&amp;$C132,Fonte_OM_Objeto!$G:$G,Fonte_OM_Objeto!$K:$K),"")</f>
        <v/>
      </c>
    </row>
    <row r="133" spans="1:32" s="1" customFormat="1" ht="19.7" customHeight="1" x14ac:dyDescent="0.2">
      <c r="A133" s="9" t="s">
        <v>30</v>
      </c>
      <c r="B133" s="9" t="s">
        <v>31</v>
      </c>
      <c r="C133" s="9" t="s">
        <v>6569</v>
      </c>
      <c r="D133" s="9" t="s">
        <v>33</v>
      </c>
      <c r="E133" s="9"/>
      <c r="F133" s="9" t="s">
        <v>6553</v>
      </c>
      <c r="G133" s="9" t="s">
        <v>6552</v>
      </c>
      <c r="H133" s="9" t="s">
        <v>143</v>
      </c>
      <c r="I133" s="9" t="s">
        <v>611</v>
      </c>
      <c r="J133" s="9" t="s">
        <v>173</v>
      </c>
      <c r="K133" s="9" t="s">
        <v>40</v>
      </c>
      <c r="L133" s="9" t="s">
        <v>41</v>
      </c>
      <c r="M133" s="9" t="s">
        <v>232</v>
      </c>
      <c r="N133" s="9" t="s">
        <v>233</v>
      </c>
      <c r="O133" s="9" t="s">
        <v>6568</v>
      </c>
      <c r="P133" s="9" t="s">
        <v>45</v>
      </c>
      <c r="Q133" s="9" t="s">
        <v>235</v>
      </c>
      <c r="R133" s="9" t="s">
        <v>45</v>
      </c>
      <c r="S133" s="9" t="s">
        <v>5277</v>
      </c>
      <c r="T133" s="9" t="s">
        <v>6567</v>
      </c>
      <c r="U133" s="9" t="s">
        <v>611</v>
      </c>
      <c r="V133" s="9" t="s">
        <v>6566</v>
      </c>
      <c r="W133" s="9" t="s">
        <v>51</v>
      </c>
      <c r="X133" s="9" t="s">
        <v>52</v>
      </c>
      <c r="Y133" s="9" t="s">
        <v>2366</v>
      </c>
      <c r="Z133" s="9" t="s">
        <v>54</v>
      </c>
      <c r="AA133" s="9" t="s">
        <v>55</v>
      </c>
      <c r="AB133" s="9" t="s">
        <v>5248</v>
      </c>
      <c r="AC133" s="12">
        <v>0</v>
      </c>
      <c r="AD133" s="12"/>
      <c r="AE133" s="10" t="str" cm="1">
        <f t="array" aca="1" ref="AE133" ca="1">IFERROR(_xlfn.XLOOKUP(MID(CELL("filename",$A$1),FIND("]",CELL("filename",$A$1))+1,255)&amp;"|"&amp;$C133,Fonte_OM_Objeto!$G:$G,Fonte_OM_Objeto!$J:$J),"")</f>
        <v/>
      </c>
      <c r="AF133" s="10" t="str" cm="1">
        <f t="array" aca="1" ref="AF133" ca="1">IFERROR(_xlfn.XLOOKUP(MID(CELL("filename",$A$1),FIND("]",CELL("filename",$A$1))+1,255)&amp;"|"&amp;$C133,Fonte_OM_Objeto!$G:$G,Fonte_OM_Objeto!$K:$K),"")</f>
        <v/>
      </c>
    </row>
    <row r="134" spans="1:32" s="1" customFormat="1" ht="19.7" customHeight="1" x14ac:dyDescent="0.2">
      <c r="A134" s="9" t="s">
        <v>30</v>
      </c>
      <c r="B134" s="9" t="s">
        <v>31</v>
      </c>
      <c r="C134" s="9" t="s">
        <v>6569</v>
      </c>
      <c r="D134" s="9" t="s">
        <v>33</v>
      </c>
      <c r="E134" s="9"/>
      <c r="F134" s="9" t="s">
        <v>6553</v>
      </c>
      <c r="G134" s="9" t="s">
        <v>6552</v>
      </c>
      <c r="H134" s="9" t="s">
        <v>143</v>
      </c>
      <c r="I134" s="9" t="s">
        <v>611</v>
      </c>
      <c r="J134" s="9" t="s">
        <v>173</v>
      </c>
      <c r="K134" s="9" t="s">
        <v>40</v>
      </c>
      <c r="L134" s="9" t="s">
        <v>41</v>
      </c>
      <c r="M134" s="9" t="s">
        <v>232</v>
      </c>
      <c r="N134" s="9" t="s">
        <v>233</v>
      </c>
      <c r="O134" s="9" t="s">
        <v>6568</v>
      </c>
      <c r="P134" s="9" t="s">
        <v>45</v>
      </c>
      <c r="Q134" s="9" t="s">
        <v>235</v>
      </c>
      <c r="R134" s="9" t="s">
        <v>45</v>
      </c>
      <c r="S134" s="9" t="s">
        <v>5277</v>
      </c>
      <c r="T134" s="9" t="s">
        <v>6567</v>
      </c>
      <c r="U134" s="9" t="s">
        <v>611</v>
      </c>
      <c r="V134" s="9" t="s">
        <v>6566</v>
      </c>
      <c r="W134" s="9" t="s">
        <v>51</v>
      </c>
      <c r="X134" s="9" t="s">
        <v>52</v>
      </c>
      <c r="Y134" s="9" t="s">
        <v>5275</v>
      </c>
      <c r="Z134" s="9" t="s">
        <v>54</v>
      </c>
      <c r="AA134" s="9" t="s">
        <v>55</v>
      </c>
      <c r="AB134" s="9" t="s">
        <v>5248</v>
      </c>
      <c r="AC134" s="12">
        <v>245000</v>
      </c>
      <c r="AD134" s="12"/>
      <c r="AE134" s="10" t="str" cm="1">
        <f t="array" aca="1" ref="AE134" ca="1">IFERROR(_xlfn.XLOOKUP(MID(CELL("filename",$A$1),FIND("]",CELL("filename",$A$1))+1,255)&amp;"|"&amp;$C134,Fonte_OM_Objeto!$G:$G,Fonte_OM_Objeto!$J:$J),"")</f>
        <v/>
      </c>
      <c r="AF134" s="10" t="str" cm="1">
        <f t="array" aca="1" ref="AF134" ca="1">IFERROR(_xlfn.XLOOKUP(MID(CELL("filename",$A$1),FIND("]",CELL("filename",$A$1))+1,255)&amp;"|"&amp;$C134,Fonte_OM_Objeto!$G:$G,Fonte_OM_Objeto!$K:$K),"")</f>
        <v/>
      </c>
    </row>
    <row r="135" spans="1:32" s="1" customFormat="1" ht="19.7" customHeight="1" x14ac:dyDescent="0.2">
      <c r="A135" s="9" t="s">
        <v>30</v>
      </c>
      <c r="B135" s="9" t="s">
        <v>31</v>
      </c>
      <c r="C135" s="9" t="s">
        <v>6569</v>
      </c>
      <c r="D135" s="9" t="s">
        <v>33</v>
      </c>
      <c r="E135" s="9"/>
      <c r="F135" s="9" t="s">
        <v>6553</v>
      </c>
      <c r="G135" s="9" t="s">
        <v>6552</v>
      </c>
      <c r="H135" s="9" t="s">
        <v>143</v>
      </c>
      <c r="I135" s="9" t="s">
        <v>611</v>
      </c>
      <c r="J135" s="9" t="s">
        <v>173</v>
      </c>
      <c r="K135" s="9" t="s">
        <v>40</v>
      </c>
      <c r="L135" s="9" t="s">
        <v>41</v>
      </c>
      <c r="M135" s="9" t="s">
        <v>232</v>
      </c>
      <c r="N135" s="9" t="s">
        <v>233</v>
      </c>
      <c r="O135" s="9" t="s">
        <v>6568</v>
      </c>
      <c r="P135" s="9" t="s">
        <v>45</v>
      </c>
      <c r="Q135" s="9" t="s">
        <v>235</v>
      </c>
      <c r="R135" s="9" t="s">
        <v>45</v>
      </c>
      <c r="S135" s="9" t="s">
        <v>5277</v>
      </c>
      <c r="T135" s="9" t="s">
        <v>6567</v>
      </c>
      <c r="U135" s="9" t="s">
        <v>611</v>
      </c>
      <c r="V135" s="9" t="s">
        <v>6566</v>
      </c>
      <c r="W135" s="9" t="s">
        <v>51</v>
      </c>
      <c r="X135" s="9" t="s">
        <v>52</v>
      </c>
      <c r="Y135" s="9" t="s">
        <v>53</v>
      </c>
      <c r="Z135" s="9" t="s">
        <v>54</v>
      </c>
      <c r="AA135" s="9" t="s">
        <v>55</v>
      </c>
      <c r="AB135" s="9" t="s">
        <v>5248</v>
      </c>
      <c r="AC135" s="12">
        <v>5000</v>
      </c>
      <c r="AD135" s="12"/>
      <c r="AE135" s="10" t="str" cm="1">
        <f t="array" aca="1" ref="AE135" ca="1">IFERROR(_xlfn.XLOOKUP(MID(CELL("filename",$A$1),FIND("]",CELL("filename",$A$1))+1,255)&amp;"|"&amp;$C135,Fonte_OM_Objeto!$G:$G,Fonte_OM_Objeto!$J:$J),"")</f>
        <v/>
      </c>
      <c r="AF135" s="10" t="str" cm="1">
        <f t="array" aca="1" ref="AF135" ca="1">IFERROR(_xlfn.XLOOKUP(MID(CELL("filename",$A$1),FIND("]",CELL("filename",$A$1))+1,255)&amp;"|"&amp;$C135,Fonte_OM_Objeto!$G:$G,Fonte_OM_Objeto!$K:$K),"")</f>
        <v/>
      </c>
    </row>
    <row r="136" spans="1:32" s="1" customFormat="1" ht="19.7" customHeight="1" x14ac:dyDescent="0.2">
      <c r="A136" s="9" t="s">
        <v>30</v>
      </c>
      <c r="B136" s="9" t="s">
        <v>31</v>
      </c>
      <c r="C136" s="9" t="s">
        <v>6565</v>
      </c>
      <c r="D136" s="9" t="s">
        <v>33</v>
      </c>
      <c r="E136" s="9"/>
      <c r="F136" s="9" t="s">
        <v>6553</v>
      </c>
      <c r="G136" s="9" t="s">
        <v>6552</v>
      </c>
      <c r="H136" s="9" t="s">
        <v>143</v>
      </c>
      <c r="I136" s="9" t="s">
        <v>611</v>
      </c>
      <c r="J136" s="9" t="s">
        <v>173</v>
      </c>
      <c r="K136" s="9" t="s">
        <v>40</v>
      </c>
      <c r="L136" s="9" t="s">
        <v>41</v>
      </c>
      <c r="M136" s="9" t="s">
        <v>232</v>
      </c>
      <c r="N136" s="9" t="s">
        <v>233</v>
      </c>
      <c r="O136" s="9" t="s">
        <v>6564</v>
      </c>
      <c r="P136" s="9" t="s">
        <v>45</v>
      </c>
      <c r="Q136" s="9" t="s">
        <v>235</v>
      </c>
      <c r="R136" s="9" t="s">
        <v>45</v>
      </c>
      <c r="S136" s="9" t="s">
        <v>5277</v>
      </c>
      <c r="T136" s="9" t="s">
        <v>4100</v>
      </c>
      <c r="U136" s="9" t="s">
        <v>611</v>
      </c>
      <c r="V136" s="9" t="s">
        <v>4099</v>
      </c>
      <c r="W136" s="9" t="s">
        <v>51</v>
      </c>
      <c r="X136" s="9" t="s">
        <v>102</v>
      </c>
      <c r="Y136" s="9" t="s">
        <v>53</v>
      </c>
      <c r="Z136" s="9" t="s">
        <v>54</v>
      </c>
      <c r="AA136" s="9" t="s">
        <v>55</v>
      </c>
      <c r="AB136" s="9" t="s">
        <v>5248</v>
      </c>
      <c r="AC136" s="12">
        <v>0</v>
      </c>
      <c r="AD136" s="12"/>
      <c r="AE136" s="10" t="str" cm="1">
        <f t="array" aca="1" ref="AE136" ca="1">IFERROR(_xlfn.XLOOKUP(MID(CELL("filename",$A$1),FIND("]",CELL("filename",$A$1))+1,255)&amp;"|"&amp;$C136,Fonte_OM_Objeto!$G:$G,Fonte_OM_Objeto!$J:$J),"")</f>
        <v/>
      </c>
      <c r="AF136" s="10" t="str" cm="1">
        <f t="array" aca="1" ref="AF136" ca="1">IFERROR(_xlfn.XLOOKUP(MID(CELL("filename",$A$1),FIND("]",CELL("filename",$A$1))+1,255)&amp;"|"&amp;$C136,Fonte_OM_Objeto!$G:$G,Fonte_OM_Objeto!$K:$K),"")</f>
        <v/>
      </c>
    </row>
    <row r="137" spans="1:32" s="1" customFormat="1" ht="19.7" customHeight="1" x14ac:dyDescent="0.2">
      <c r="A137" s="9" t="s">
        <v>30</v>
      </c>
      <c r="B137" s="9" t="s">
        <v>31</v>
      </c>
      <c r="C137" s="9" t="s">
        <v>6565</v>
      </c>
      <c r="D137" s="9" t="s">
        <v>33</v>
      </c>
      <c r="E137" s="9"/>
      <c r="F137" s="9" t="s">
        <v>6553</v>
      </c>
      <c r="G137" s="9" t="s">
        <v>6552</v>
      </c>
      <c r="H137" s="9" t="s">
        <v>143</v>
      </c>
      <c r="I137" s="9" t="s">
        <v>611</v>
      </c>
      <c r="J137" s="9" t="s">
        <v>173</v>
      </c>
      <c r="K137" s="9" t="s">
        <v>40</v>
      </c>
      <c r="L137" s="9" t="s">
        <v>41</v>
      </c>
      <c r="M137" s="9" t="s">
        <v>232</v>
      </c>
      <c r="N137" s="9" t="s">
        <v>233</v>
      </c>
      <c r="O137" s="9" t="s">
        <v>6564</v>
      </c>
      <c r="P137" s="9" t="s">
        <v>45</v>
      </c>
      <c r="Q137" s="9" t="s">
        <v>235</v>
      </c>
      <c r="R137" s="9" t="s">
        <v>45</v>
      </c>
      <c r="S137" s="9" t="s">
        <v>5277</v>
      </c>
      <c r="T137" s="9" t="s">
        <v>4100</v>
      </c>
      <c r="U137" s="9" t="s">
        <v>611</v>
      </c>
      <c r="V137" s="9" t="s">
        <v>4099</v>
      </c>
      <c r="W137" s="9" t="s">
        <v>51</v>
      </c>
      <c r="X137" s="9" t="s">
        <v>52</v>
      </c>
      <c r="Y137" s="9" t="s">
        <v>2366</v>
      </c>
      <c r="Z137" s="9" t="s">
        <v>54</v>
      </c>
      <c r="AA137" s="9" t="s">
        <v>55</v>
      </c>
      <c r="AB137" s="9" t="s">
        <v>5248</v>
      </c>
      <c r="AC137" s="12">
        <v>0</v>
      </c>
      <c r="AD137" s="12"/>
      <c r="AE137" s="10" t="str" cm="1">
        <f t="array" aca="1" ref="AE137" ca="1">IFERROR(_xlfn.XLOOKUP(MID(CELL("filename",$A$1),FIND("]",CELL("filename",$A$1))+1,255)&amp;"|"&amp;$C137,Fonte_OM_Objeto!$G:$G,Fonte_OM_Objeto!$J:$J),"")</f>
        <v/>
      </c>
      <c r="AF137" s="10" t="str" cm="1">
        <f t="array" aca="1" ref="AF137" ca="1">IFERROR(_xlfn.XLOOKUP(MID(CELL("filename",$A$1),FIND("]",CELL("filename",$A$1))+1,255)&amp;"|"&amp;$C137,Fonte_OM_Objeto!$G:$G,Fonte_OM_Objeto!$K:$K),"")</f>
        <v/>
      </c>
    </row>
    <row r="138" spans="1:32" s="1" customFormat="1" ht="19.7" customHeight="1" x14ac:dyDescent="0.2">
      <c r="A138" s="9" t="s">
        <v>30</v>
      </c>
      <c r="B138" s="9" t="s">
        <v>31</v>
      </c>
      <c r="C138" s="9" t="s">
        <v>6565</v>
      </c>
      <c r="D138" s="9" t="s">
        <v>33</v>
      </c>
      <c r="E138" s="9"/>
      <c r="F138" s="9" t="s">
        <v>6553</v>
      </c>
      <c r="G138" s="9" t="s">
        <v>6552</v>
      </c>
      <c r="H138" s="9" t="s">
        <v>143</v>
      </c>
      <c r="I138" s="9" t="s">
        <v>611</v>
      </c>
      <c r="J138" s="9" t="s">
        <v>173</v>
      </c>
      <c r="K138" s="9" t="s">
        <v>40</v>
      </c>
      <c r="L138" s="9" t="s">
        <v>41</v>
      </c>
      <c r="M138" s="9" t="s">
        <v>232</v>
      </c>
      <c r="N138" s="9" t="s">
        <v>233</v>
      </c>
      <c r="O138" s="9" t="s">
        <v>6564</v>
      </c>
      <c r="P138" s="9" t="s">
        <v>45</v>
      </c>
      <c r="Q138" s="9" t="s">
        <v>235</v>
      </c>
      <c r="R138" s="9" t="s">
        <v>45</v>
      </c>
      <c r="S138" s="9" t="s">
        <v>5277</v>
      </c>
      <c r="T138" s="9" t="s">
        <v>4100</v>
      </c>
      <c r="U138" s="9" t="s">
        <v>611</v>
      </c>
      <c r="V138" s="9" t="s">
        <v>4099</v>
      </c>
      <c r="W138" s="9" t="s">
        <v>51</v>
      </c>
      <c r="X138" s="9" t="s">
        <v>52</v>
      </c>
      <c r="Y138" s="9" t="s">
        <v>5275</v>
      </c>
      <c r="Z138" s="9" t="s">
        <v>54</v>
      </c>
      <c r="AA138" s="9" t="s">
        <v>55</v>
      </c>
      <c r="AB138" s="9" t="s">
        <v>5248</v>
      </c>
      <c r="AC138" s="12">
        <v>980000</v>
      </c>
      <c r="AD138" s="12"/>
      <c r="AE138" s="10" t="str" cm="1">
        <f t="array" aca="1" ref="AE138" ca="1">IFERROR(_xlfn.XLOOKUP(MID(CELL("filename",$A$1),FIND("]",CELL("filename",$A$1))+1,255)&amp;"|"&amp;$C138,Fonte_OM_Objeto!$G:$G,Fonte_OM_Objeto!$J:$J),"")</f>
        <v/>
      </c>
      <c r="AF138" s="10" t="str" cm="1">
        <f t="array" aca="1" ref="AF138" ca="1">IFERROR(_xlfn.XLOOKUP(MID(CELL("filename",$A$1),FIND("]",CELL("filename",$A$1))+1,255)&amp;"|"&amp;$C138,Fonte_OM_Objeto!$G:$G,Fonte_OM_Objeto!$K:$K),"")</f>
        <v/>
      </c>
    </row>
    <row r="139" spans="1:32" s="1" customFormat="1" ht="19.7" customHeight="1" x14ac:dyDescent="0.2">
      <c r="A139" s="9" t="s">
        <v>30</v>
      </c>
      <c r="B139" s="9" t="s">
        <v>31</v>
      </c>
      <c r="C139" s="9" t="s">
        <v>6565</v>
      </c>
      <c r="D139" s="9" t="s">
        <v>33</v>
      </c>
      <c r="E139" s="9"/>
      <c r="F139" s="9" t="s">
        <v>6553</v>
      </c>
      <c r="G139" s="9" t="s">
        <v>6552</v>
      </c>
      <c r="H139" s="9" t="s">
        <v>143</v>
      </c>
      <c r="I139" s="9" t="s">
        <v>611</v>
      </c>
      <c r="J139" s="9" t="s">
        <v>173</v>
      </c>
      <c r="K139" s="9" t="s">
        <v>40</v>
      </c>
      <c r="L139" s="9" t="s">
        <v>41</v>
      </c>
      <c r="M139" s="9" t="s">
        <v>232</v>
      </c>
      <c r="N139" s="9" t="s">
        <v>233</v>
      </c>
      <c r="O139" s="9" t="s">
        <v>6564</v>
      </c>
      <c r="P139" s="9" t="s">
        <v>45</v>
      </c>
      <c r="Q139" s="9" t="s">
        <v>235</v>
      </c>
      <c r="R139" s="9" t="s">
        <v>45</v>
      </c>
      <c r="S139" s="9" t="s">
        <v>5277</v>
      </c>
      <c r="T139" s="9" t="s">
        <v>4100</v>
      </c>
      <c r="U139" s="9" t="s">
        <v>611</v>
      </c>
      <c r="V139" s="9" t="s">
        <v>4099</v>
      </c>
      <c r="W139" s="9" t="s">
        <v>51</v>
      </c>
      <c r="X139" s="9" t="s">
        <v>52</v>
      </c>
      <c r="Y139" s="9" t="s">
        <v>53</v>
      </c>
      <c r="Z139" s="9" t="s">
        <v>54</v>
      </c>
      <c r="AA139" s="9" t="s">
        <v>55</v>
      </c>
      <c r="AB139" s="9" t="s">
        <v>5248</v>
      </c>
      <c r="AC139" s="12">
        <v>20000</v>
      </c>
      <c r="AD139" s="12"/>
      <c r="AE139" s="10" t="str" cm="1">
        <f t="array" aca="1" ref="AE139" ca="1">IFERROR(_xlfn.XLOOKUP(MID(CELL("filename",$A$1),FIND("]",CELL("filename",$A$1))+1,255)&amp;"|"&amp;$C139,Fonte_OM_Objeto!$G:$G,Fonte_OM_Objeto!$J:$J),"")</f>
        <v/>
      </c>
      <c r="AF139" s="10" t="str" cm="1">
        <f t="array" aca="1" ref="AF139" ca="1">IFERROR(_xlfn.XLOOKUP(MID(CELL("filename",$A$1),FIND("]",CELL("filename",$A$1))+1,255)&amp;"|"&amp;$C139,Fonte_OM_Objeto!$G:$G,Fonte_OM_Objeto!$K:$K),"")</f>
        <v/>
      </c>
    </row>
    <row r="140" spans="1:32" s="1" customFormat="1" ht="19.7" customHeight="1" x14ac:dyDescent="0.2">
      <c r="A140" s="9" t="s">
        <v>30</v>
      </c>
      <c r="B140" s="9" t="s">
        <v>31</v>
      </c>
      <c r="C140" s="9" t="s">
        <v>6563</v>
      </c>
      <c r="D140" s="9" t="s">
        <v>33</v>
      </c>
      <c r="E140" s="9"/>
      <c r="F140" s="9" t="s">
        <v>6553</v>
      </c>
      <c r="G140" s="9" t="s">
        <v>6552</v>
      </c>
      <c r="H140" s="9" t="s">
        <v>143</v>
      </c>
      <c r="I140" s="9" t="s">
        <v>611</v>
      </c>
      <c r="J140" s="9" t="s">
        <v>173</v>
      </c>
      <c r="K140" s="9" t="s">
        <v>40</v>
      </c>
      <c r="L140" s="9" t="s">
        <v>41</v>
      </c>
      <c r="M140" s="9" t="s">
        <v>232</v>
      </c>
      <c r="N140" s="9" t="s">
        <v>233</v>
      </c>
      <c r="O140" s="9" t="s">
        <v>6562</v>
      </c>
      <c r="P140" s="9" t="s">
        <v>45</v>
      </c>
      <c r="Q140" s="9" t="s">
        <v>235</v>
      </c>
      <c r="R140" s="9" t="s">
        <v>45</v>
      </c>
      <c r="S140" s="9" t="s">
        <v>5277</v>
      </c>
      <c r="T140" s="9" t="s">
        <v>6561</v>
      </c>
      <c r="U140" s="9" t="s">
        <v>611</v>
      </c>
      <c r="V140" s="9" t="s">
        <v>6560</v>
      </c>
      <c r="W140" s="9" t="s">
        <v>51</v>
      </c>
      <c r="X140" s="9" t="s">
        <v>52</v>
      </c>
      <c r="Y140" s="9" t="s">
        <v>2366</v>
      </c>
      <c r="Z140" s="9" t="s">
        <v>54</v>
      </c>
      <c r="AA140" s="9" t="s">
        <v>55</v>
      </c>
      <c r="AB140" s="9" t="s">
        <v>5248</v>
      </c>
      <c r="AC140" s="12">
        <v>0</v>
      </c>
      <c r="AD140" s="12"/>
      <c r="AE140" s="10" t="str" cm="1">
        <f t="array" aca="1" ref="AE140" ca="1">IFERROR(_xlfn.XLOOKUP(MID(CELL("filename",$A$1),FIND("]",CELL("filename",$A$1))+1,255)&amp;"|"&amp;$C140,Fonte_OM_Objeto!$G:$G,Fonte_OM_Objeto!$J:$J),"")</f>
        <v/>
      </c>
      <c r="AF140" s="10" t="str" cm="1">
        <f t="array" aca="1" ref="AF140" ca="1">IFERROR(_xlfn.XLOOKUP(MID(CELL("filename",$A$1),FIND("]",CELL("filename",$A$1))+1,255)&amp;"|"&amp;$C140,Fonte_OM_Objeto!$G:$G,Fonte_OM_Objeto!$K:$K),"")</f>
        <v/>
      </c>
    </row>
    <row r="141" spans="1:32" s="1" customFormat="1" ht="19.7" customHeight="1" x14ac:dyDescent="0.2">
      <c r="A141" s="9" t="s">
        <v>30</v>
      </c>
      <c r="B141" s="9" t="s">
        <v>31</v>
      </c>
      <c r="C141" s="9" t="s">
        <v>6563</v>
      </c>
      <c r="D141" s="9" t="s">
        <v>33</v>
      </c>
      <c r="E141" s="9"/>
      <c r="F141" s="9" t="s">
        <v>6553</v>
      </c>
      <c r="G141" s="9" t="s">
        <v>6552</v>
      </c>
      <c r="H141" s="9" t="s">
        <v>143</v>
      </c>
      <c r="I141" s="9" t="s">
        <v>611</v>
      </c>
      <c r="J141" s="9" t="s">
        <v>173</v>
      </c>
      <c r="K141" s="9" t="s">
        <v>40</v>
      </c>
      <c r="L141" s="9" t="s">
        <v>41</v>
      </c>
      <c r="M141" s="9" t="s">
        <v>232</v>
      </c>
      <c r="N141" s="9" t="s">
        <v>233</v>
      </c>
      <c r="O141" s="9" t="s">
        <v>6562</v>
      </c>
      <c r="P141" s="9" t="s">
        <v>45</v>
      </c>
      <c r="Q141" s="9" t="s">
        <v>235</v>
      </c>
      <c r="R141" s="9" t="s">
        <v>45</v>
      </c>
      <c r="S141" s="9" t="s">
        <v>5277</v>
      </c>
      <c r="T141" s="9" t="s">
        <v>6561</v>
      </c>
      <c r="U141" s="9" t="s">
        <v>611</v>
      </c>
      <c r="V141" s="9" t="s">
        <v>6560</v>
      </c>
      <c r="W141" s="9" t="s">
        <v>51</v>
      </c>
      <c r="X141" s="9" t="s">
        <v>52</v>
      </c>
      <c r="Y141" s="9" t="s">
        <v>5275</v>
      </c>
      <c r="Z141" s="9" t="s">
        <v>54</v>
      </c>
      <c r="AA141" s="9" t="s">
        <v>55</v>
      </c>
      <c r="AB141" s="9" t="s">
        <v>5248</v>
      </c>
      <c r="AC141" s="12">
        <v>980000</v>
      </c>
      <c r="AD141" s="12"/>
      <c r="AE141" s="10" t="str" cm="1">
        <f t="array" aca="1" ref="AE141" ca="1">IFERROR(_xlfn.XLOOKUP(MID(CELL("filename",$A$1),FIND("]",CELL("filename",$A$1))+1,255)&amp;"|"&amp;$C141,Fonte_OM_Objeto!$G:$G,Fonte_OM_Objeto!$J:$J),"")</f>
        <v/>
      </c>
      <c r="AF141" s="10" t="str" cm="1">
        <f t="array" aca="1" ref="AF141" ca="1">IFERROR(_xlfn.XLOOKUP(MID(CELL("filename",$A$1),FIND("]",CELL("filename",$A$1))+1,255)&amp;"|"&amp;$C141,Fonte_OM_Objeto!$G:$G,Fonte_OM_Objeto!$K:$K),"")</f>
        <v/>
      </c>
    </row>
    <row r="142" spans="1:32" s="1" customFormat="1" ht="19.7" customHeight="1" x14ac:dyDescent="0.2">
      <c r="A142" s="9" t="s">
        <v>30</v>
      </c>
      <c r="B142" s="9" t="s">
        <v>31</v>
      </c>
      <c r="C142" s="9" t="s">
        <v>6563</v>
      </c>
      <c r="D142" s="9" t="s">
        <v>33</v>
      </c>
      <c r="E142" s="9"/>
      <c r="F142" s="9" t="s">
        <v>6553</v>
      </c>
      <c r="G142" s="9" t="s">
        <v>6552</v>
      </c>
      <c r="H142" s="9" t="s">
        <v>143</v>
      </c>
      <c r="I142" s="9" t="s">
        <v>611</v>
      </c>
      <c r="J142" s="9" t="s">
        <v>173</v>
      </c>
      <c r="K142" s="9" t="s">
        <v>40</v>
      </c>
      <c r="L142" s="9" t="s">
        <v>41</v>
      </c>
      <c r="M142" s="9" t="s">
        <v>232</v>
      </c>
      <c r="N142" s="9" t="s">
        <v>233</v>
      </c>
      <c r="O142" s="9" t="s">
        <v>6562</v>
      </c>
      <c r="P142" s="9" t="s">
        <v>45</v>
      </c>
      <c r="Q142" s="9" t="s">
        <v>235</v>
      </c>
      <c r="R142" s="9" t="s">
        <v>45</v>
      </c>
      <c r="S142" s="9" t="s">
        <v>5277</v>
      </c>
      <c r="T142" s="9" t="s">
        <v>6561</v>
      </c>
      <c r="U142" s="9" t="s">
        <v>611</v>
      </c>
      <c r="V142" s="9" t="s">
        <v>6560</v>
      </c>
      <c r="W142" s="9" t="s">
        <v>51</v>
      </c>
      <c r="X142" s="9" t="s">
        <v>52</v>
      </c>
      <c r="Y142" s="9" t="s">
        <v>53</v>
      </c>
      <c r="Z142" s="9" t="s">
        <v>54</v>
      </c>
      <c r="AA142" s="9" t="s">
        <v>55</v>
      </c>
      <c r="AB142" s="9" t="s">
        <v>5248</v>
      </c>
      <c r="AC142" s="12">
        <v>20000</v>
      </c>
      <c r="AD142" s="12"/>
      <c r="AE142" s="10" t="str" cm="1">
        <f t="array" aca="1" ref="AE142" ca="1">IFERROR(_xlfn.XLOOKUP(MID(CELL("filename",$A$1),FIND("]",CELL("filename",$A$1))+1,255)&amp;"|"&amp;$C142,Fonte_OM_Objeto!$G:$G,Fonte_OM_Objeto!$J:$J),"")</f>
        <v/>
      </c>
      <c r="AF142" s="10" t="str" cm="1">
        <f t="array" aca="1" ref="AF142" ca="1">IFERROR(_xlfn.XLOOKUP(MID(CELL("filename",$A$1),FIND("]",CELL("filename",$A$1))+1,255)&amp;"|"&amp;$C142,Fonte_OM_Objeto!$G:$G,Fonte_OM_Objeto!$K:$K),"")</f>
        <v/>
      </c>
    </row>
    <row r="143" spans="1:32" s="1" customFormat="1" ht="19.7" customHeight="1" x14ac:dyDescent="0.2">
      <c r="A143" s="9" t="s">
        <v>30</v>
      </c>
      <c r="B143" s="9" t="s">
        <v>31</v>
      </c>
      <c r="C143" s="9" t="s">
        <v>6559</v>
      </c>
      <c r="D143" s="9" t="s">
        <v>33</v>
      </c>
      <c r="E143" s="9"/>
      <c r="F143" s="9" t="s">
        <v>6553</v>
      </c>
      <c r="G143" s="9" t="s">
        <v>6552</v>
      </c>
      <c r="H143" s="9" t="s">
        <v>143</v>
      </c>
      <c r="I143" s="9" t="s">
        <v>611</v>
      </c>
      <c r="J143" s="9" t="s">
        <v>173</v>
      </c>
      <c r="K143" s="9" t="s">
        <v>40</v>
      </c>
      <c r="L143" s="9" t="s">
        <v>41</v>
      </c>
      <c r="M143" s="9" t="s">
        <v>232</v>
      </c>
      <c r="N143" s="9" t="s">
        <v>233</v>
      </c>
      <c r="O143" s="9" t="s">
        <v>6558</v>
      </c>
      <c r="P143" s="9" t="s">
        <v>45</v>
      </c>
      <c r="Q143" s="9" t="s">
        <v>235</v>
      </c>
      <c r="R143" s="9" t="s">
        <v>45</v>
      </c>
      <c r="S143" s="9" t="s">
        <v>5277</v>
      </c>
      <c r="T143" s="9" t="s">
        <v>4103</v>
      </c>
      <c r="U143" s="9" t="s">
        <v>611</v>
      </c>
      <c r="V143" s="9" t="s">
        <v>4102</v>
      </c>
      <c r="W143" s="9" t="s">
        <v>51</v>
      </c>
      <c r="X143" s="9" t="s">
        <v>102</v>
      </c>
      <c r="Y143" s="9" t="s">
        <v>53</v>
      </c>
      <c r="Z143" s="9" t="s">
        <v>54</v>
      </c>
      <c r="AA143" s="9" t="s">
        <v>55</v>
      </c>
      <c r="AB143" s="9" t="s">
        <v>5248</v>
      </c>
      <c r="AC143" s="12">
        <v>0</v>
      </c>
      <c r="AD143" s="12"/>
      <c r="AE143" s="10" t="str" cm="1">
        <f t="array" aca="1" ref="AE143" ca="1">IFERROR(_xlfn.XLOOKUP(MID(CELL("filename",$A$1),FIND("]",CELL("filename",$A$1))+1,255)&amp;"|"&amp;$C143,Fonte_OM_Objeto!$G:$G,Fonte_OM_Objeto!$J:$J),"")</f>
        <v/>
      </c>
      <c r="AF143" s="10" t="str" cm="1">
        <f t="array" aca="1" ref="AF143" ca="1">IFERROR(_xlfn.XLOOKUP(MID(CELL("filename",$A$1),FIND("]",CELL("filename",$A$1))+1,255)&amp;"|"&amp;$C143,Fonte_OM_Objeto!$G:$G,Fonte_OM_Objeto!$K:$K),"")</f>
        <v/>
      </c>
    </row>
    <row r="144" spans="1:32" s="1" customFormat="1" ht="19.7" customHeight="1" x14ac:dyDescent="0.2">
      <c r="A144" s="9" t="s">
        <v>30</v>
      </c>
      <c r="B144" s="9" t="s">
        <v>31</v>
      </c>
      <c r="C144" s="9" t="s">
        <v>6559</v>
      </c>
      <c r="D144" s="9" t="s">
        <v>33</v>
      </c>
      <c r="E144" s="9"/>
      <c r="F144" s="9" t="s">
        <v>6553</v>
      </c>
      <c r="G144" s="9" t="s">
        <v>6552</v>
      </c>
      <c r="H144" s="9" t="s">
        <v>143</v>
      </c>
      <c r="I144" s="9" t="s">
        <v>611</v>
      </c>
      <c r="J144" s="9" t="s">
        <v>173</v>
      </c>
      <c r="K144" s="9" t="s">
        <v>40</v>
      </c>
      <c r="L144" s="9" t="s">
        <v>41</v>
      </c>
      <c r="M144" s="9" t="s">
        <v>232</v>
      </c>
      <c r="N144" s="9" t="s">
        <v>233</v>
      </c>
      <c r="O144" s="9" t="s">
        <v>6558</v>
      </c>
      <c r="P144" s="9" t="s">
        <v>45</v>
      </c>
      <c r="Q144" s="9" t="s">
        <v>235</v>
      </c>
      <c r="R144" s="9" t="s">
        <v>45</v>
      </c>
      <c r="S144" s="9" t="s">
        <v>5277</v>
      </c>
      <c r="T144" s="9" t="s">
        <v>4103</v>
      </c>
      <c r="U144" s="9" t="s">
        <v>611</v>
      </c>
      <c r="V144" s="9" t="s">
        <v>4102</v>
      </c>
      <c r="W144" s="9" t="s">
        <v>51</v>
      </c>
      <c r="X144" s="9" t="s">
        <v>52</v>
      </c>
      <c r="Y144" s="9" t="s">
        <v>2366</v>
      </c>
      <c r="Z144" s="9" t="s">
        <v>54</v>
      </c>
      <c r="AA144" s="9" t="s">
        <v>55</v>
      </c>
      <c r="AB144" s="9" t="s">
        <v>5248</v>
      </c>
      <c r="AC144" s="12">
        <v>0</v>
      </c>
      <c r="AD144" s="12"/>
      <c r="AE144" s="10" t="str" cm="1">
        <f t="array" aca="1" ref="AE144" ca="1">IFERROR(_xlfn.XLOOKUP(MID(CELL("filename",$A$1),FIND("]",CELL("filename",$A$1))+1,255)&amp;"|"&amp;$C144,Fonte_OM_Objeto!$G:$G,Fonte_OM_Objeto!$J:$J),"")</f>
        <v/>
      </c>
      <c r="AF144" s="10" t="str" cm="1">
        <f t="array" aca="1" ref="AF144" ca="1">IFERROR(_xlfn.XLOOKUP(MID(CELL("filename",$A$1),FIND("]",CELL("filename",$A$1))+1,255)&amp;"|"&amp;$C144,Fonte_OM_Objeto!$G:$G,Fonte_OM_Objeto!$K:$K),"")</f>
        <v/>
      </c>
    </row>
    <row r="145" spans="1:32" s="1" customFormat="1" ht="19.7" customHeight="1" x14ac:dyDescent="0.2">
      <c r="A145" s="9" t="s">
        <v>30</v>
      </c>
      <c r="B145" s="9" t="s">
        <v>31</v>
      </c>
      <c r="C145" s="9" t="s">
        <v>6559</v>
      </c>
      <c r="D145" s="9" t="s">
        <v>33</v>
      </c>
      <c r="E145" s="9"/>
      <c r="F145" s="9" t="s">
        <v>6553</v>
      </c>
      <c r="G145" s="9" t="s">
        <v>6552</v>
      </c>
      <c r="H145" s="9" t="s">
        <v>143</v>
      </c>
      <c r="I145" s="9" t="s">
        <v>611</v>
      </c>
      <c r="J145" s="9" t="s">
        <v>173</v>
      </c>
      <c r="K145" s="9" t="s">
        <v>40</v>
      </c>
      <c r="L145" s="9" t="s">
        <v>41</v>
      </c>
      <c r="M145" s="9" t="s">
        <v>232</v>
      </c>
      <c r="N145" s="9" t="s">
        <v>233</v>
      </c>
      <c r="O145" s="9" t="s">
        <v>6558</v>
      </c>
      <c r="P145" s="9" t="s">
        <v>45</v>
      </c>
      <c r="Q145" s="9" t="s">
        <v>235</v>
      </c>
      <c r="R145" s="9" t="s">
        <v>45</v>
      </c>
      <c r="S145" s="9" t="s">
        <v>5277</v>
      </c>
      <c r="T145" s="9" t="s">
        <v>4103</v>
      </c>
      <c r="U145" s="9" t="s">
        <v>611</v>
      </c>
      <c r="V145" s="9" t="s">
        <v>4102</v>
      </c>
      <c r="W145" s="9" t="s">
        <v>51</v>
      </c>
      <c r="X145" s="9" t="s">
        <v>52</v>
      </c>
      <c r="Y145" s="9" t="s">
        <v>5275</v>
      </c>
      <c r="Z145" s="9" t="s">
        <v>54</v>
      </c>
      <c r="AA145" s="9" t="s">
        <v>55</v>
      </c>
      <c r="AB145" s="9" t="s">
        <v>5248</v>
      </c>
      <c r="AC145" s="12">
        <v>882000</v>
      </c>
      <c r="AD145" s="12"/>
      <c r="AE145" s="10" t="str" cm="1">
        <f t="array" aca="1" ref="AE145" ca="1">IFERROR(_xlfn.XLOOKUP(MID(CELL("filename",$A$1),FIND("]",CELL("filename",$A$1))+1,255)&amp;"|"&amp;$C145,Fonte_OM_Objeto!$G:$G,Fonte_OM_Objeto!$J:$J),"")</f>
        <v/>
      </c>
      <c r="AF145" s="10" t="str" cm="1">
        <f t="array" aca="1" ref="AF145" ca="1">IFERROR(_xlfn.XLOOKUP(MID(CELL("filename",$A$1),FIND("]",CELL("filename",$A$1))+1,255)&amp;"|"&amp;$C145,Fonte_OM_Objeto!$G:$G,Fonte_OM_Objeto!$K:$K),"")</f>
        <v/>
      </c>
    </row>
    <row r="146" spans="1:32" s="1" customFormat="1" ht="19.7" customHeight="1" x14ac:dyDescent="0.2">
      <c r="A146" s="9" t="s">
        <v>30</v>
      </c>
      <c r="B146" s="9" t="s">
        <v>31</v>
      </c>
      <c r="C146" s="9" t="s">
        <v>6559</v>
      </c>
      <c r="D146" s="9" t="s">
        <v>33</v>
      </c>
      <c r="E146" s="9"/>
      <c r="F146" s="9" t="s">
        <v>6553</v>
      </c>
      <c r="G146" s="9" t="s">
        <v>6552</v>
      </c>
      <c r="H146" s="9" t="s">
        <v>143</v>
      </c>
      <c r="I146" s="9" t="s">
        <v>611</v>
      </c>
      <c r="J146" s="9" t="s">
        <v>173</v>
      </c>
      <c r="K146" s="9" t="s">
        <v>40</v>
      </c>
      <c r="L146" s="9" t="s">
        <v>41</v>
      </c>
      <c r="M146" s="9" t="s">
        <v>232</v>
      </c>
      <c r="N146" s="9" t="s">
        <v>233</v>
      </c>
      <c r="O146" s="9" t="s">
        <v>6558</v>
      </c>
      <c r="P146" s="9" t="s">
        <v>45</v>
      </c>
      <c r="Q146" s="9" t="s">
        <v>235</v>
      </c>
      <c r="R146" s="9" t="s">
        <v>45</v>
      </c>
      <c r="S146" s="9" t="s">
        <v>5277</v>
      </c>
      <c r="T146" s="9" t="s">
        <v>4103</v>
      </c>
      <c r="U146" s="9" t="s">
        <v>611</v>
      </c>
      <c r="V146" s="9" t="s">
        <v>4102</v>
      </c>
      <c r="W146" s="9" t="s">
        <v>51</v>
      </c>
      <c r="X146" s="9" t="s">
        <v>52</v>
      </c>
      <c r="Y146" s="9" t="s">
        <v>53</v>
      </c>
      <c r="Z146" s="9" t="s">
        <v>54</v>
      </c>
      <c r="AA146" s="9" t="s">
        <v>55</v>
      </c>
      <c r="AB146" s="9" t="s">
        <v>5248</v>
      </c>
      <c r="AC146" s="12">
        <v>18000</v>
      </c>
      <c r="AD146" s="12"/>
      <c r="AE146" s="10" t="str" cm="1">
        <f t="array" aca="1" ref="AE146" ca="1">IFERROR(_xlfn.XLOOKUP(MID(CELL("filename",$A$1),FIND("]",CELL("filename",$A$1))+1,255)&amp;"|"&amp;$C146,Fonte_OM_Objeto!$G:$G,Fonte_OM_Objeto!$J:$J),"")</f>
        <v/>
      </c>
      <c r="AF146" s="10" t="str" cm="1">
        <f t="array" aca="1" ref="AF146" ca="1">IFERROR(_xlfn.XLOOKUP(MID(CELL("filename",$A$1),FIND("]",CELL("filename",$A$1))+1,255)&amp;"|"&amp;$C146,Fonte_OM_Objeto!$G:$G,Fonte_OM_Objeto!$K:$K),"")</f>
        <v/>
      </c>
    </row>
    <row r="147" spans="1:32" s="1" customFormat="1" ht="19.7" customHeight="1" x14ac:dyDescent="0.2">
      <c r="A147" s="9" t="s">
        <v>30</v>
      </c>
      <c r="B147" s="9" t="s">
        <v>31</v>
      </c>
      <c r="C147" s="9" t="s">
        <v>6557</v>
      </c>
      <c r="D147" s="9" t="s">
        <v>33</v>
      </c>
      <c r="E147" s="9"/>
      <c r="F147" s="9" t="s">
        <v>6553</v>
      </c>
      <c r="G147" s="9" t="s">
        <v>6552</v>
      </c>
      <c r="H147" s="9" t="s">
        <v>143</v>
      </c>
      <c r="I147" s="9" t="s">
        <v>611</v>
      </c>
      <c r="J147" s="9" t="s">
        <v>173</v>
      </c>
      <c r="K147" s="9" t="s">
        <v>40</v>
      </c>
      <c r="L147" s="9" t="s">
        <v>41</v>
      </c>
      <c r="M147" s="9" t="s">
        <v>232</v>
      </c>
      <c r="N147" s="9" t="s">
        <v>233</v>
      </c>
      <c r="O147" s="9" t="s">
        <v>6556</v>
      </c>
      <c r="P147" s="9" t="s">
        <v>45</v>
      </c>
      <c r="Q147" s="9" t="s">
        <v>235</v>
      </c>
      <c r="R147" s="9" t="s">
        <v>45</v>
      </c>
      <c r="S147" s="9" t="s">
        <v>5277</v>
      </c>
      <c r="T147" s="9" t="s">
        <v>2409</v>
      </c>
      <c r="U147" s="9" t="s">
        <v>611</v>
      </c>
      <c r="V147" s="9" t="s">
        <v>2408</v>
      </c>
      <c r="W147" s="9" t="s">
        <v>51</v>
      </c>
      <c r="X147" s="9" t="s">
        <v>52</v>
      </c>
      <c r="Y147" s="9" t="s">
        <v>2366</v>
      </c>
      <c r="Z147" s="9" t="s">
        <v>5207</v>
      </c>
      <c r="AA147" s="9" t="s">
        <v>55</v>
      </c>
      <c r="AB147" s="9" t="s">
        <v>5248</v>
      </c>
      <c r="AC147" s="12">
        <v>0</v>
      </c>
      <c r="AD147" s="12"/>
      <c r="AE147" s="10" t="str" cm="1">
        <f t="array" aca="1" ref="AE147" ca="1">IFERROR(_xlfn.XLOOKUP(MID(CELL("filename",$A$1),FIND("]",CELL("filename",$A$1))+1,255)&amp;"|"&amp;$C147,Fonte_OM_Objeto!$G:$G,Fonte_OM_Objeto!$J:$J),"")</f>
        <v/>
      </c>
      <c r="AF147" s="10" t="str" cm="1">
        <f t="array" aca="1" ref="AF147" ca="1">IFERROR(_xlfn.XLOOKUP(MID(CELL("filename",$A$1),FIND("]",CELL("filename",$A$1))+1,255)&amp;"|"&amp;$C147,Fonte_OM_Objeto!$G:$G,Fonte_OM_Objeto!$K:$K),"")</f>
        <v/>
      </c>
    </row>
    <row r="148" spans="1:32" s="1" customFormat="1" ht="19.7" customHeight="1" x14ac:dyDescent="0.2">
      <c r="A148" s="9" t="s">
        <v>30</v>
      </c>
      <c r="B148" s="9" t="s">
        <v>31</v>
      </c>
      <c r="C148" s="9" t="s">
        <v>6557</v>
      </c>
      <c r="D148" s="9" t="s">
        <v>33</v>
      </c>
      <c r="E148" s="9"/>
      <c r="F148" s="9" t="s">
        <v>6553</v>
      </c>
      <c r="G148" s="9" t="s">
        <v>6552</v>
      </c>
      <c r="H148" s="9" t="s">
        <v>143</v>
      </c>
      <c r="I148" s="9" t="s">
        <v>611</v>
      </c>
      <c r="J148" s="9" t="s">
        <v>173</v>
      </c>
      <c r="K148" s="9" t="s">
        <v>40</v>
      </c>
      <c r="L148" s="9" t="s">
        <v>41</v>
      </c>
      <c r="M148" s="9" t="s">
        <v>232</v>
      </c>
      <c r="N148" s="9" t="s">
        <v>233</v>
      </c>
      <c r="O148" s="9" t="s">
        <v>6556</v>
      </c>
      <c r="P148" s="9" t="s">
        <v>45</v>
      </c>
      <c r="Q148" s="9" t="s">
        <v>235</v>
      </c>
      <c r="R148" s="9" t="s">
        <v>45</v>
      </c>
      <c r="S148" s="9" t="s">
        <v>5277</v>
      </c>
      <c r="T148" s="9" t="s">
        <v>2409</v>
      </c>
      <c r="U148" s="9" t="s">
        <v>611</v>
      </c>
      <c r="V148" s="9" t="s">
        <v>2408</v>
      </c>
      <c r="W148" s="9" t="s">
        <v>51</v>
      </c>
      <c r="X148" s="9" t="s">
        <v>52</v>
      </c>
      <c r="Y148" s="9" t="s">
        <v>5275</v>
      </c>
      <c r="Z148" s="9" t="s">
        <v>5207</v>
      </c>
      <c r="AA148" s="9" t="s">
        <v>55</v>
      </c>
      <c r="AB148" s="9" t="s">
        <v>5248</v>
      </c>
      <c r="AC148" s="12">
        <v>245000</v>
      </c>
      <c r="AD148" s="12"/>
      <c r="AE148" s="10" t="str" cm="1">
        <f t="array" aca="1" ref="AE148" ca="1">IFERROR(_xlfn.XLOOKUP(MID(CELL("filename",$A$1),FIND("]",CELL("filename",$A$1))+1,255)&amp;"|"&amp;$C148,Fonte_OM_Objeto!$G:$G,Fonte_OM_Objeto!$J:$J),"")</f>
        <v/>
      </c>
      <c r="AF148" s="10" t="str" cm="1">
        <f t="array" aca="1" ref="AF148" ca="1">IFERROR(_xlfn.XLOOKUP(MID(CELL("filename",$A$1),FIND("]",CELL("filename",$A$1))+1,255)&amp;"|"&amp;$C148,Fonte_OM_Objeto!$G:$G,Fonte_OM_Objeto!$K:$K),"")</f>
        <v/>
      </c>
    </row>
    <row r="149" spans="1:32" s="1" customFormat="1" ht="19.7" customHeight="1" x14ac:dyDescent="0.2">
      <c r="A149" s="9" t="s">
        <v>30</v>
      </c>
      <c r="B149" s="9" t="s">
        <v>31</v>
      </c>
      <c r="C149" s="9" t="s">
        <v>6557</v>
      </c>
      <c r="D149" s="9" t="s">
        <v>33</v>
      </c>
      <c r="E149" s="9"/>
      <c r="F149" s="9" t="s">
        <v>6553</v>
      </c>
      <c r="G149" s="9" t="s">
        <v>6552</v>
      </c>
      <c r="H149" s="9" t="s">
        <v>143</v>
      </c>
      <c r="I149" s="9" t="s">
        <v>611</v>
      </c>
      <c r="J149" s="9" t="s">
        <v>173</v>
      </c>
      <c r="K149" s="9" t="s">
        <v>40</v>
      </c>
      <c r="L149" s="9" t="s">
        <v>41</v>
      </c>
      <c r="M149" s="9" t="s">
        <v>232</v>
      </c>
      <c r="N149" s="9" t="s">
        <v>233</v>
      </c>
      <c r="O149" s="9" t="s">
        <v>6556</v>
      </c>
      <c r="P149" s="9" t="s">
        <v>45</v>
      </c>
      <c r="Q149" s="9" t="s">
        <v>235</v>
      </c>
      <c r="R149" s="9" t="s">
        <v>45</v>
      </c>
      <c r="S149" s="9" t="s">
        <v>5277</v>
      </c>
      <c r="T149" s="9" t="s">
        <v>2409</v>
      </c>
      <c r="U149" s="9" t="s">
        <v>611</v>
      </c>
      <c r="V149" s="9" t="s">
        <v>2408</v>
      </c>
      <c r="W149" s="9" t="s">
        <v>51</v>
      </c>
      <c r="X149" s="9" t="s">
        <v>52</v>
      </c>
      <c r="Y149" s="9" t="s">
        <v>53</v>
      </c>
      <c r="Z149" s="9" t="s">
        <v>5207</v>
      </c>
      <c r="AA149" s="9" t="s">
        <v>55</v>
      </c>
      <c r="AB149" s="9" t="s">
        <v>5248</v>
      </c>
      <c r="AC149" s="12">
        <v>5000</v>
      </c>
      <c r="AD149" s="12"/>
      <c r="AE149" s="10" t="str" cm="1">
        <f t="array" aca="1" ref="AE149" ca="1">IFERROR(_xlfn.XLOOKUP(MID(CELL("filename",$A$1),FIND("]",CELL("filename",$A$1))+1,255)&amp;"|"&amp;$C149,Fonte_OM_Objeto!$G:$G,Fonte_OM_Objeto!$J:$J),"")</f>
        <v/>
      </c>
      <c r="AF149" s="10" t="str" cm="1">
        <f t="array" aca="1" ref="AF149" ca="1">IFERROR(_xlfn.XLOOKUP(MID(CELL("filename",$A$1),FIND("]",CELL("filename",$A$1))+1,255)&amp;"|"&amp;$C149,Fonte_OM_Objeto!$G:$G,Fonte_OM_Objeto!$K:$K),"")</f>
        <v/>
      </c>
    </row>
    <row r="150" spans="1:32" s="1" customFormat="1" ht="19.7" customHeight="1" x14ac:dyDescent="0.2">
      <c r="A150" s="9" t="s">
        <v>30</v>
      </c>
      <c r="B150" s="9" t="s">
        <v>31</v>
      </c>
      <c r="C150" s="9" t="s">
        <v>6555</v>
      </c>
      <c r="D150" s="9" t="s">
        <v>33</v>
      </c>
      <c r="E150" s="9"/>
      <c r="F150" s="9" t="s">
        <v>6553</v>
      </c>
      <c r="G150" s="9" t="s">
        <v>6552</v>
      </c>
      <c r="H150" s="9" t="s">
        <v>143</v>
      </c>
      <c r="I150" s="9" t="s">
        <v>611</v>
      </c>
      <c r="J150" s="9" t="s">
        <v>173</v>
      </c>
      <c r="K150" s="9" t="s">
        <v>40</v>
      </c>
      <c r="L150" s="9" t="s">
        <v>41</v>
      </c>
      <c r="M150" s="9" t="s">
        <v>232</v>
      </c>
      <c r="N150" s="9" t="s">
        <v>233</v>
      </c>
      <c r="O150" s="9" t="s">
        <v>5933</v>
      </c>
      <c r="P150" s="9" t="s">
        <v>45</v>
      </c>
      <c r="Q150" s="9" t="s">
        <v>235</v>
      </c>
      <c r="R150" s="9" t="s">
        <v>45</v>
      </c>
      <c r="S150" s="9" t="s">
        <v>5277</v>
      </c>
      <c r="T150" s="9" t="s">
        <v>3204</v>
      </c>
      <c r="U150" s="9" t="s">
        <v>611</v>
      </c>
      <c r="V150" s="9" t="s">
        <v>3203</v>
      </c>
      <c r="W150" s="9" t="s">
        <v>51</v>
      </c>
      <c r="X150" s="9" t="s">
        <v>102</v>
      </c>
      <c r="Y150" s="9" t="s">
        <v>53</v>
      </c>
      <c r="Z150" s="9" t="s">
        <v>54</v>
      </c>
      <c r="AA150" s="9" t="s">
        <v>55</v>
      </c>
      <c r="AB150" s="9" t="s">
        <v>5248</v>
      </c>
      <c r="AC150" s="12">
        <v>0</v>
      </c>
      <c r="AD150" s="12"/>
      <c r="AE150" s="10" t="str" cm="1">
        <f t="array" aca="1" ref="AE150" ca="1">IFERROR(_xlfn.XLOOKUP(MID(CELL("filename",$A$1),FIND("]",CELL("filename",$A$1))+1,255)&amp;"|"&amp;$C150,Fonte_OM_Objeto!$G:$G,Fonte_OM_Objeto!$J:$J),"")</f>
        <v/>
      </c>
      <c r="AF150" s="10" t="str" cm="1">
        <f t="array" aca="1" ref="AF150" ca="1">IFERROR(_xlfn.XLOOKUP(MID(CELL("filename",$A$1),FIND("]",CELL("filename",$A$1))+1,255)&amp;"|"&amp;$C150,Fonte_OM_Objeto!$G:$G,Fonte_OM_Objeto!$K:$K),"")</f>
        <v/>
      </c>
    </row>
    <row r="151" spans="1:32" s="1" customFormat="1" ht="19.7" customHeight="1" x14ac:dyDescent="0.2">
      <c r="A151" s="9" t="s">
        <v>30</v>
      </c>
      <c r="B151" s="9" t="s">
        <v>31</v>
      </c>
      <c r="C151" s="9" t="s">
        <v>6555</v>
      </c>
      <c r="D151" s="9" t="s">
        <v>33</v>
      </c>
      <c r="E151" s="9"/>
      <c r="F151" s="9" t="s">
        <v>6553</v>
      </c>
      <c r="G151" s="9" t="s">
        <v>6552</v>
      </c>
      <c r="H151" s="9" t="s">
        <v>143</v>
      </c>
      <c r="I151" s="9" t="s">
        <v>611</v>
      </c>
      <c r="J151" s="9" t="s">
        <v>173</v>
      </c>
      <c r="K151" s="9" t="s">
        <v>40</v>
      </c>
      <c r="L151" s="9" t="s">
        <v>41</v>
      </c>
      <c r="M151" s="9" t="s">
        <v>232</v>
      </c>
      <c r="N151" s="9" t="s">
        <v>233</v>
      </c>
      <c r="O151" s="9" t="s">
        <v>5933</v>
      </c>
      <c r="P151" s="9" t="s">
        <v>45</v>
      </c>
      <c r="Q151" s="9" t="s">
        <v>235</v>
      </c>
      <c r="R151" s="9" t="s">
        <v>45</v>
      </c>
      <c r="S151" s="9" t="s">
        <v>5277</v>
      </c>
      <c r="T151" s="9" t="s">
        <v>3204</v>
      </c>
      <c r="U151" s="9" t="s">
        <v>611</v>
      </c>
      <c r="V151" s="9" t="s">
        <v>3203</v>
      </c>
      <c r="W151" s="9" t="s">
        <v>51</v>
      </c>
      <c r="X151" s="9" t="s">
        <v>52</v>
      </c>
      <c r="Y151" s="9" t="s">
        <v>2366</v>
      </c>
      <c r="Z151" s="9" t="s">
        <v>54</v>
      </c>
      <c r="AA151" s="9" t="s">
        <v>55</v>
      </c>
      <c r="AB151" s="9" t="s">
        <v>5248</v>
      </c>
      <c r="AC151" s="12">
        <v>0</v>
      </c>
      <c r="AD151" s="12"/>
      <c r="AE151" s="10" t="str" cm="1">
        <f t="array" aca="1" ref="AE151" ca="1">IFERROR(_xlfn.XLOOKUP(MID(CELL("filename",$A$1),FIND("]",CELL("filename",$A$1))+1,255)&amp;"|"&amp;$C151,Fonte_OM_Objeto!$G:$G,Fonte_OM_Objeto!$J:$J),"")</f>
        <v/>
      </c>
      <c r="AF151" s="10" t="str" cm="1">
        <f t="array" aca="1" ref="AF151" ca="1">IFERROR(_xlfn.XLOOKUP(MID(CELL("filename",$A$1),FIND("]",CELL("filename",$A$1))+1,255)&amp;"|"&amp;$C151,Fonte_OM_Objeto!$G:$G,Fonte_OM_Objeto!$K:$K),"")</f>
        <v/>
      </c>
    </row>
    <row r="152" spans="1:32" s="1" customFormat="1" ht="19.7" customHeight="1" x14ac:dyDescent="0.2">
      <c r="A152" s="9" t="s">
        <v>30</v>
      </c>
      <c r="B152" s="9" t="s">
        <v>31</v>
      </c>
      <c r="C152" s="9" t="s">
        <v>6555</v>
      </c>
      <c r="D152" s="9" t="s">
        <v>33</v>
      </c>
      <c r="E152" s="9"/>
      <c r="F152" s="9" t="s">
        <v>6553</v>
      </c>
      <c r="G152" s="9" t="s">
        <v>6552</v>
      </c>
      <c r="H152" s="9" t="s">
        <v>143</v>
      </c>
      <c r="I152" s="9" t="s">
        <v>611</v>
      </c>
      <c r="J152" s="9" t="s">
        <v>173</v>
      </c>
      <c r="K152" s="9" t="s">
        <v>40</v>
      </c>
      <c r="L152" s="9" t="s">
        <v>41</v>
      </c>
      <c r="M152" s="9" t="s">
        <v>232</v>
      </c>
      <c r="N152" s="9" t="s">
        <v>233</v>
      </c>
      <c r="O152" s="9" t="s">
        <v>5933</v>
      </c>
      <c r="P152" s="9" t="s">
        <v>45</v>
      </c>
      <c r="Q152" s="9" t="s">
        <v>235</v>
      </c>
      <c r="R152" s="9" t="s">
        <v>45</v>
      </c>
      <c r="S152" s="9" t="s">
        <v>5277</v>
      </c>
      <c r="T152" s="9" t="s">
        <v>3204</v>
      </c>
      <c r="U152" s="9" t="s">
        <v>611</v>
      </c>
      <c r="V152" s="9" t="s">
        <v>3203</v>
      </c>
      <c r="W152" s="9" t="s">
        <v>51</v>
      </c>
      <c r="X152" s="9" t="s">
        <v>52</v>
      </c>
      <c r="Y152" s="9" t="s">
        <v>5275</v>
      </c>
      <c r="Z152" s="9" t="s">
        <v>54</v>
      </c>
      <c r="AA152" s="9" t="s">
        <v>55</v>
      </c>
      <c r="AB152" s="9" t="s">
        <v>5248</v>
      </c>
      <c r="AC152" s="12">
        <v>490000</v>
      </c>
      <c r="AD152" s="12"/>
      <c r="AE152" s="10" t="str" cm="1">
        <f t="array" aca="1" ref="AE152" ca="1">IFERROR(_xlfn.XLOOKUP(MID(CELL("filename",$A$1),FIND("]",CELL("filename",$A$1))+1,255)&amp;"|"&amp;$C152,Fonte_OM_Objeto!$G:$G,Fonte_OM_Objeto!$J:$J),"")</f>
        <v/>
      </c>
      <c r="AF152" s="10" t="str" cm="1">
        <f t="array" aca="1" ref="AF152" ca="1">IFERROR(_xlfn.XLOOKUP(MID(CELL("filename",$A$1),FIND("]",CELL("filename",$A$1))+1,255)&amp;"|"&amp;$C152,Fonte_OM_Objeto!$G:$G,Fonte_OM_Objeto!$K:$K),"")</f>
        <v/>
      </c>
    </row>
    <row r="153" spans="1:32" s="1" customFormat="1" ht="19.7" customHeight="1" x14ac:dyDescent="0.2">
      <c r="A153" s="9" t="s">
        <v>30</v>
      </c>
      <c r="B153" s="9" t="s">
        <v>31</v>
      </c>
      <c r="C153" s="9" t="s">
        <v>6555</v>
      </c>
      <c r="D153" s="9" t="s">
        <v>33</v>
      </c>
      <c r="E153" s="9"/>
      <c r="F153" s="9" t="s">
        <v>6553</v>
      </c>
      <c r="G153" s="9" t="s">
        <v>6552</v>
      </c>
      <c r="H153" s="9" t="s">
        <v>143</v>
      </c>
      <c r="I153" s="9" t="s">
        <v>611</v>
      </c>
      <c r="J153" s="9" t="s">
        <v>173</v>
      </c>
      <c r="K153" s="9" t="s">
        <v>40</v>
      </c>
      <c r="L153" s="9" t="s">
        <v>41</v>
      </c>
      <c r="M153" s="9" t="s">
        <v>232</v>
      </c>
      <c r="N153" s="9" t="s">
        <v>233</v>
      </c>
      <c r="O153" s="9" t="s">
        <v>5933</v>
      </c>
      <c r="P153" s="9" t="s">
        <v>45</v>
      </c>
      <c r="Q153" s="9" t="s">
        <v>235</v>
      </c>
      <c r="R153" s="9" t="s">
        <v>45</v>
      </c>
      <c r="S153" s="9" t="s">
        <v>5277</v>
      </c>
      <c r="T153" s="9" t="s">
        <v>3204</v>
      </c>
      <c r="U153" s="9" t="s">
        <v>611</v>
      </c>
      <c r="V153" s="9" t="s">
        <v>3203</v>
      </c>
      <c r="W153" s="9" t="s">
        <v>51</v>
      </c>
      <c r="X153" s="9" t="s">
        <v>52</v>
      </c>
      <c r="Y153" s="9" t="s">
        <v>53</v>
      </c>
      <c r="Z153" s="9" t="s">
        <v>54</v>
      </c>
      <c r="AA153" s="9" t="s">
        <v>55</v>
      </c>
      <c r="AB153" s="9" t="s">
        <v>5248</v>
      </c>
      <c r="AC153" s="12">
        <v>10000</v>
      </c>
      <c r="AD153" s="12"/>
      <c r="AE153" s="10" t="str" cm="1">
        <f t="array" aca="1" ref="AE153" ca="1">IFERROR(_xlfn.XLOOKUP(MID(CELL("filename",$A$1),FIND("]",CELL("filename",$A$1))+1,255)&amp;"|"&amp;$C153,Fonte_OM_Objeto!$G:$G,Fonte_OM_Objeto!$J:$J),"")</f>
        <v/>
      </c>
      <c r="AF153" s="10" t="str" cm="1">
        <f t="array" aca="1" ref="AF153" ca="1">IFERROR(_xlfn.XLOOKUP(MID(CELL("filename",$A$1),FIND("]",CELL("filename",$A$1))+1,255)&amp;"|"&amp;$C153,Fonte_OM_Objeto!$G:$G,Fonte_OM_Objeto!$K:$K),"")</f>
        <v/>
      </c>
    </row>
    <row r="154" spans="1:32" s="1" customFormat="1" ht="19.7" customHeight="1" x14ac:dyDescent="0.2">
      <c r="A154" s="9" t="s">
        <v>30</v>
      </c>
      <c r="B154" s="9" t="s">
        <v>31</v>
      </c>
      <c r="C154" s="9" t="s">
        <v>6554</v>
      </c>
      <c r="D154" s="9" t="s">
        <v>33</v>
      </c>
      <c r="E154" s="9"/>
      <c r="F154" s="9" t="s">
        <v>6553</v>
      </c>
      <c r="G154" s="9" t="s">
        <v>6552</v>
      </c>
      <c r="H154" s="9" t="s">
        <v>143</v>
      </c>
      <c r="I154" s="9" t="s">
        <v>611</v>
      </c>
      <c r="J154" s="9" t="s">
        <v>173</v>
      </c>
      <c r="K154" s="9" t="s">
        <v>40</v>
      </c>
      <c r="L154" s="9" t="s">
        <v>41</v>
      </c>
      <c r="M154" s="9" t="s">
        <v>232</v>
      </c>
      <c r="N154" s="9" t="s">
        <v>233</v>
      </c>
      <c r="O154" s="9" t="s">
        <v>6551</v>
      </c>
      <c r="P154" s="9" t="s">
        <v>45</v>
      </c>
      <c r="Q154" s="9" t="s">
        <v>235</v>
      </c>
      <c r="R154" s="9" t="s">
        <v>45</v>
      </c>
      <c r="S154" s="9" t="s">
        <v>5277</v>
      </c>
      <c r="T154" s="9" t="s">
        <v>6550</v>
      </c>
      <c r="U154" s="9" t="s">
        <v>611</v>
      </c>
      <c r="V154" s="9" t="s">
        <v>5900</v>
      </c>
      <c r="W154" s="9" t="s">
        <v>51</v>
      </c>
      <c r="X154" s="9" t="s">
        <v>102</v>
      </c>
      <c r="Y154" s="9" t="s">
        <v>53</v>
      </c>
      <c r="Z154" s="9" t="s">
        <v>54</v>
      </c>
      <c r="AA154" s="9" t="s">
        <v>55</v>
      </c>
      <c r="AB154" s="9" t="s">
        <v>5248</v>
      </c>
      <c r="AC154" s="12">
        <v>0</v>
      </c>
      <c r="AD154" s="12"/>
      <c r="AE154" s="10" t="str" cm="1">
        <f t="array" aca="1" ref="AE154" ca="1">IFERROR(_xlfn.XLOOKUP(MID(CELL("filename",$A$1),FIND("]",CELL("filename",$A$1))+1,255)&amp;"|"&amp;$C154,Fonte_OM_Objeto!$G:$G,Fonte_OM_Objeto!$J:$J),"")</f>
        <v/>
      </c>
      <c r="AF154" s="10" t="str" cm="1">
        <f t="array" aca="1" ref="AF154" ca="1">IFERROR(_xlfn.XLOOKUP(MID(CELL("filename",$A$1),FIND("]",CELL("filename",$A$1))+1,255)&amp;"|"&amp;$C154,Fonte_OM_Objeto!$G:$G,Fonte_OM_Objeto!$K:$K),"")</f>
        <v/>
      </c>
    </row>
    <row r="155" spans="1:32" s="1" customFormat="1" ht="19.7" customHeight="1" x14ac:dyDescent="0.2">
      <c r="A155" s="9" t="s">
        <v>30</v>
      </c>
      <c r="B155" s="9" t="s">
        <v>31</v>
      </c>
      <c r="C155" s="9" t="s">
        <v>6554</v>
      </c>
      <c r="D155" s="9" t="s">
        <v>33</v>
      </c>
      <c r="E155" s="9"/>
      <c r="F155" s="9" t="s">
        <v>6553</v>
      </c>
      <c r="G155" s="9" t="s">
        <v>6552</v>
      </c>
      <c r="H155" s="9" t="s">
        <v>143</v>
      </c>
      <c r="I155" s="9" t="s">
        <v>611</v>
      </c>
      <c r="J155" s="9" t="s">
        <v>173</v>
      </c>
      <c r="K155" s="9" t="s">
        <v>40</v>
      </c>
      <c r="L155" s="9" t="s">
        <v>41</v>
      </c>
      <c r="M155" s="9" t="s">
        <v>232</v>
      </c>
      <c r="N155" s="9" t="s">
        <v>233</v>
      </c>
      <c r="O155" s="9" t="s">
        <v>6551</v>
      </c>
      <c r="P155" s="9" t="s">
        <v>45</v>
      </c>
      <c r="Q155" s="9" t="s">
        <v>235</v>
      </c>
      <c r="R155" s="9" t="s">
        <v>45</v>
      </c>
      <c r="S155" s="9" t="s">
        <v>5277</v>
      </c>
      <c r="T155" s="9" t="s">
        <v>6550</v>
      </c>
      <c r="U155" s="9" t="s">
        <v>611</v>
      </c>
      <c r="V155" s="9" t="s">
        <v>5900</v>
      </c>
      <c r="W155" s="9" t="s">
        <v>51</v>
      </c>
      <c r="X155" s="9" t="s">
        <v>52</v>
      </c>
      <c r="Y155" s="9" t="s">
        <v>2366</v>
      </c>
      <c r="Z155" s="9" t="s">
        <v>54</v>
      </c>
      <c r="AA155" s="9" t="s">
        <v>55</v>
      </c>
      <c r="AB155" s="9" t="s">
        <v>5248</v>
      </c>
      <c r="AC155" s="12">
        <v>0</v>
      </c>
      <c r="AD155" s="12"/>
      <c r="AE155" s="10" t="str" cm="1">
        <f t="array" aca="1" ref="AE155" ca="1">IFERROR(_xlfn.XLOOKUP(MID(CELL("filename",$A$1),FIND("]",CELL("filename",$A$1))+1,255)&amp;"|"&amp;$C155,Fonte_OM_Objeto!$G:$G,Fonte_OM_Objeto!$J:$J),"")</f>
        <v/>
      </c>
      <c r="AF155" s="10" t="str" cm="1">
        <f t="array" aca="1" ref="AF155" ca="1">IFERROR(_xlfn.XLOOKUP(MID(CELL("filename",$A$1),FIND("]",CELL("filename",$A$1))+1,255)&amp;"|"&amp;$C155,Fonte_OM_Objeto!$G:$G,Fonte_OM_Objeto!$K:$K),"")</f>
        <v/>
      </c>
    </row>
    <row r="156" spans="1:32" s="1" customFormat="1" ht="19.7" customHeight="1" x14ac:dyDescent="0.2">
      <c r="A156" s="9" t="s">
        <v>30</v>
      </c>
      <c r="B156" s="9" t="s">
        <v>31</v>
      </c>
      <c r="C156" s="9" t="s">
        <v>6554</v>
      </c>
      <c r="D156" s="9" t="s">
        <v>33</v>
      </c>
      <c r="E156" s="9"/>
      <c r="F156" s="9" t="s">
        <v>6553</v>
      </c>
      <c r="G156" s="9" t="s">
        <v>6552</v>
      </c>
      <c r="H156" s="9" t="s">
        <v>143</v>
      </c>
      <c r="I156" s="9" t="s">
        <v>611</v>
      </c>
      <c r="J156" s="9" t="s">
        <v>173</v>
      </c>
      <c r="K156" s="9" t="s">
        <v>40</v>
      </c>
      <c r="L156" s="9" t="s">
        <v>41</v>
      </c>
      <c r="M156" s="9" t="s">
        <v>232</v>
      </c>
      <c r="N156" s="9" t="s">
        <v>233</v>
      </c>
      <c r="O156" s="9" t="s">
        <v>6551</v>
      </c>
      <c r="P156" s="9" t="s">
        <v>45</v>
      </c>
      <c r="Q156" s="9" t="s">
        <v>235</v>
      </c>
      <c r="R156" s="9" t="s">
        <v>45</v>
      </c>
      <c r="S156" s="9" t="s">
        <v>5277</v>
      </c>
      <c r="T156" s="9" t="s">
        <v>6550</v>
      </c>
      <c r="U156" s="9" t="s">
        <v>611</v>
      </c>
      <c r="V156" s="9" t="s">
        <v>5900</v>
      </c>
      <c r="W156" s="9" t="s">
        <v>51</v>
      </c>
      <c r="X156" s="9" t="s">
        <v>52</v>
      </c>
      <c r="Y156" s="9" t="s">
        <v>5275</v>
      </c>
      <c r="Z156" s="9" t="s">
        <v>54</v>
      </c>
      <c r="AA156" s="9" t="s">
        <v>55</v>
      </c>
      <c r="AB156" s="9" t="s">
        <v>5248</v>
      </c>
      <c r="AC156" s="12">
        <v>196000</v>
      </c>
      <c r="AD156" s="12"/>
      <c r="AE156" s="10" t="str" cm="1">
        <f t="array" aca="1" ref="AE156" ca="1">IFERROR(_xlfn.XLOOKUP(MID(CELL("filename",$A$1),FIND("]",CELL("filename",$A$1))+1,255)&amp;"|"&amp;$C156,Fonte_OM_Objeto!$G:$G,Fonte_OM_Objeto!$J:$J),"")</f>
        <v/>
      </c>
      <c r="AF156" s="10" t="str" cm="1">
        <f t="array" aca="1" ref="AF156" ca="1">IFERROR(_xlfn.XLOOKUP(MID(CELL("filename",$A$1),FIND("]",CELL("filename",$A$1))+1,255)&amp;"|"&amp;$C156,Fonte_OM_Objeto!$G:$G,Fonte_OM_Objeto!$K:$K),"")</f>
        <v/>
      </c>
    </row>
    <row r="157" spans="1:32" s="1" customFormat="1" ht="19.7" customHeight="1" x14ac:dyDescent="0.2">
      <c r="A157" s="9" t="s">
        <v>30</v>
      </c>
      <c r="B157" s="9" t="s">
        <v>31</v>
      </c>
      <c r="C157" s="9" t="s">
        <v>6554</v>
      </c>
      <c r="D157" s="9" t="s">
        <v>33</v>
      </c>
      <c r="E157" s="9"/>
      <c r="F157" s="9" t="s">
        <v>6553</v>
      </c>
      <c r="G157" s="9" t="s">
        <v>6552</v>
      </c>
      <c r="H157" s="9" t="s">
        <v>143</v>
      </c>
      <c r="I157" s="9" t="s">
        <v>611</v>
      </c>
      <c r="J157" s="9" t="s">
        <v>173</v>
      </c>
      <c r="K157" s="9" t="s">
        <v>40</v>
      </c>
      <c r="L157" s="9" t="s">
        <v>41</v>
      </c>
      <c r="M157" s="9" t="s">
        <v>232</v>
      </c>
      <c r="N157" s="9" t="s">
        <v>233</v>
      </c>
      <c r="O157" s="9" t="s">
        <v>6551</v>
      </c>
      <c r="P157" s="9" t="s">
        <v>45</v>
      </c>
      <c r="Q157" s="9" t="s">
        <v>235</v>
      </c>
      <c r="R157" s="9" t="s">
        <v>45</v>
      </c>
      <c r="S157" s="9" t="s">
        <v>5277</v>
      </c>
      <c r="T157" s="9" t="s">
        <v>6550</v>
      </c>
      <c r="U157" s="9" t="s">
        <v>611</v>
      </c>
      <c r="V157" s="9" t="s">
        <v>5900</v>
      </c>
      <c r="W157" s="9" t="s">
        <v>51</v>
      </c>
      <c r="X157" s="9" t="s">
        <v>52</v>
      </c>
      <c r="Y157" s="9" t="s">
        <v>53</v>
      </c>
      <c r="Z157" s="9" t="s">
        <v>54</v>
      </c>
      <c r="AA157" s="9" t="s">
        <v>55</v>
      </c>
      <c r="AB157" s="9" t="s">
        <v>5248</v>
      </c>
      <c r="AC157" s="12">
        <v>4000</v>
      </c>
      <c r="AD157" s="12"/>
      <c r="AE157" s="10" t="str" cm="1">
        <f t="array" aca="1" ref="AE157" ca="1">IFERROR(_xlfn.XLOOKUP(MID(CELL("filename",$A$1),FIND("]",CELL("filename",$A$1))+1,255)&amp;"|"&amp;$C157,Fonte_OM_Objeto!$G:$G,Fonte_OM_Objeto!$J:$J),"")</f>
        <v/>
      </c>
      <c r="AF157" s="10" t="str" cm="1">
        <f t="array" aca="1" ref="AF157" ca="1">IFERROR(_xlfn.XLOOKUP(MID(CELL("filename",$A$1),FIND("]",CELL("filename",$A$1))+1,255)&amp;"|"&amp;$C157,Fonte_OM_Objeto!$G:$G,Fonte_OM_Objeto!$K:$K),"")</f>
        <v/>
      </c>
    </row>
    <row r="158" spans="1:32" s="1" customFormat="1" ht="19.7" customHeight="1" x14ac:dyDescent="0.2">
      <c r="A158" s="9" t="s">
        <v>30</v>
      </c>
      <c r="B158" s="9" t="s">
        <v>31</v>
      </c>
      <c r="C158" s="9" t="s">
        <v>6549</v>
      </c>
      <c r="D158" s="9" t="s">
        <v>33</v>
      </c>
      <c r="E158" s="9"/>
      <c r="F158" s="9" t="s">
        <v>4624</v>
      </c>
      <c r="G158" s="9" t="s">
        <v>4623</v>
      </c>
      <c r="H158" s="9" t="s">
        <v>143</v>
      </c>
      <c r="I158" s="9" t="s">
        <v>129</v>
      </c>
      <c r="J158" s="9" t="s">
        <v>107</v>
      </c>
      <c r="K158" s="9" t="s">
        <v>40</v>
      </c>
      <c r="L158" s="9" t="s">
        <v>41</v>
      </c>
      <c r="M158" s="9" t="s">
        <v>59</v>
      </c>
      <c r="N158" s="9" t="s">
        <v>5252</v>
      </c>
      <c r="O158" s="9" t="s">
        <v>5246</v>
      </c>
      <c r="P158" s="9" t="s">
        <v>45</v>
      </c>
      <c r="Q158" s="9" t="s">
        <v>46</v>
      </c>
      <c r="R158" s="9" t="s">
        <v>5235</v>
      </c>
      <c r="S158" s="9" t="s">
        <v>5210</v>
      </c>
      <c r="T158" s="9" t="s">
        <v>75</v>
      </c>
      <c r="U158" s="9" t="s">
        <v>76</v>
      </c>
      <c r="V158" s="9" t="s">
        <v>75</v>
      </c>
      <c r="W158" s="9" t="s">
        <v>51</v>
      </c>
      <c r="X158" s="9" t="s">
        <v>102</v>
      </c>
      <c r="Y158" s="9" t="s">
        <v>53</v>
      </c>
      <c r="Z158" s="9" t="s">
        <v>5207</v>
      </c>
      <c r="AA158" s="9" t="s">
        <v>55</v>
      </c>
      <c r="AB158" s="9" t="s">
        <v>5248</v>
      </c>
      <c r="AC158" s="12">
        <v>600000</v>
      </c>
      <c r="AD158" s="12"/>
      <c r="AE158" s="10" t="str" cm="1">
        <f t="array" aca="1" ref="AE158" ca="1">IFERROR(_xlfn.XLOOKUP(MID(CELL("filename",$A$1),FIND("]",CELL("filename",$A$1))+1,255)&amp;"|"&amp;$C158,Fonte_OM_Objeto!$G:$G,Fonte_OM_Objeto!$J:$J),"")</f>
        <v/>
      </c>
      <c r="AF158" s="10" t="str" cm="1">
        <f t="array" aca="1" ref="AF158" ca="1">IFERROR(_xlfn.XLOOKUP(MID(CELL("filename",$A$1),FIND("]",CELL("filename",$A$1))+1,255)&amp;"|"&amp;$C158,Fonte_OM_Objeto!$G:$G,Fonte_OM_Objeto!$K:$K),"")</f>
        <v/>
      </c>
    </row>
    <row r="159" spans="1:32" s="1" customFormat="1" ht="19.7" customHeight="1" x14ac:dyDescent="0.2">
      <c r="A159" s="9" t="s">
        <v>30</v>
      </c>
      <c r="B159" s="9" t="s">
        <v>31</v>
      </c>
      <c r="C159" s="9" t="s">
        <v>6548</v>
      </c>
      <c r="D159" s="9" t="s">
        <v>33</v>
      </c>
      <c r="E159" s="9"/>
      <c r="F159" s="9" t="s">
        <v>4624</v>
      </c>
      <c r="G159" s="9" t="s">
        <v>4623</v>
      </c>
      <c r="H159" s="9" t="s">
        <v>143</v>
      </c>
      <c r="I159" s="9" t="s">
        <v>129</v>
      </c>
      <c r="J159" s="9" t="s">
        <v>107</v>
      </c>
      <c r="K159" s="9" t="s">
        <v>40</v>
      </c>
      <c r="L159" s="9" t="s">
        <v>41</v>
      </c>
      <c r="M159" s="9" t="s">
        <v>59</v>
      </c>
      <c r="N159" s="9" t="s">
        <v>5252</v>
      </c>
      <c r="O159" s="9" t="s">
        <v>5246</v>
      </c>
      <c r="P159" s="9" t="s">
        <v>45</v>
      </c>
      <c r="Q159" s="9" t="s">
        <v>46</v>
      </c>
      <c r="R159" s="9" t="s">
        <v>5235</v>
      </c>
      <c r="S159" s="9" t="s">
        <v>5210</v>
      </c>
      <c r="T159" s="9" t="s">
        <v>75</v>
      </c>
      <c r="U159" s="9" t="s">
        <v>76</v>
      </c>
      <c r="V159" s="9" t="s">
        <v>75</v>
      </c>
      <c r="W159" s="9" t="s">
        <v>51</v>
      </c>
      <c r="X159" s="9" t="s">
        <v>102</v>
      </c>
      <c r="Y159" s="9" t="s">
        <v>53</v>
      </c>
      <c r="Z159" s="9" t="s">
        <v>5207</v>
      </c>
      <c r="AA159" s="9" t="s">
        <v>55</v>
      </c>
      <c r="AB159" s="9" t="s">
        <v>5248</v>
      </c>
      <c r="AC159" s="12">
        <v>450000</v>
      </c>
      <c r="AD159" s="12"/>
      <c r="AE159" s="10" t="str" cm="1">
        <f t="array" aca="1" ref="AE159" ca="1">IFERROR(_xlfn.XLOOKUP(MID(CELL("filename",$A$1),FIND("]",CELL("filename",$A$1))+1,255)&amp;"|"&amp;$C159,Fonte_OM_Objeto!$G:$G,Fonte_OM_Objeto!$J:$J),"")</f>
        <v/>
      </c>
      <c r="AF159" s="10" t="str" cm="1">
        <f t="array" aca="1" ref="AF159" ca="1">IFERROR(_xlfn.XLOOKUP(MID(CELL("filename",$A$1),FIND("]",CELL("filename",$A$1))+1,255)&amp;"|"&amp;$C159,Fonte_OM_Objeto!$G:$G,Fonte_OM_Objeto!$K:$K),"")</f>
        <v/>
      </c>
    </row>
    <row r="160" spans="1:32" s="1" customFormat="1" ht="19.7" customHeight="1" x14ac:dyDescent="0.2">
      <c r="A160" s="9" t="s">
        <v>30</v>
      </c>
      <c r="B160" s="9" t="s">
        <v>31</v>
      </c>
      <c r="C160" s="9" t="s">
        <v>6986</v>
      </c>
      <c r="D160" s="9" t="s">
        <v>33</v>
      </c>
      <c r="E160" s="9"/>
      <c r="F160" s="9" t="s">
        <v>4624</v>
      </c>
      <c r="G160" s="9" t="s">
        <v>4623</v>
      </c>
      <c r="H160" s="9" t="s">
        <v>143</v>
      </c>
      <c r="I160" s="9" t="s">
        <v>129</v>
      </c>
      <c r="J160" s="9" t="s">
        <v>107</v>
      </c>
      <c r="K160" s="9" t="s">
        <v>40</v>
      </c>
      <c r="L160" s="9" t="s">
        <v>41</v>
      </c>
      <c r="M160" s="9" t="s">
        <v>42</v>
      </c>
      <c r="N160" s="9" t="s">
        <v>5257</v>
      </c>
      <c r="O160" s="9" t="s">
        <v>6985</v>
      </c>
      <c r="P160" s="9" t="s">
        <v>45</v>
      </c>
      <c r="Q160" s="9" t="s">
        <v>84</v>
      </c>
      <c r="R160" s="9" t="s">
        <v>45</v>
      </c>
      <c r="S160" s="9" t="s">
        <v>5260</v>
      </c>
      <c r="T160" s="9" t="s">
        <v>6984</v>
      </c>
      <c r="U160" s="9" t="s">
        <v>129</v>
      </c>
      <c r="V160" s="9" t="s">
        <v>811</v>
      </c>
      <c r="W160" s="9" t="s">
        <v>51</v>
      </c>
      <c r="X160" s="9" t="s">
        <v>102</v>
      </c>
      <c r="Y160" s="9" t="s">
        <v>53</v>
      </c>
      <c r="Z160" s="9" t="s">
        <v>5207</v>
      </c>
      <c r="AA160" s="9" t="s">
        <v>55</v>
      </c>
      <c r="AB160" s="9" t="s">
        <v>5234</v>
      </c>
      <c r="AC160" s="12">
        <v>0</v>
      </c>
      <c r="AD160" s="12"/>
      <c r="AE160" s="10" t="str" cm="1">
        <f t="array" aca="1" ref="AE160" ca="1">IFERROR(_xlfn.XLOOKUP(MID(CELL("filename",$A$1),FIND("]",CELL("filename",$A$1))+1,255)&amp;"|"&amp;$C160,Fonte_OM_Objeto!$G:$G,Fonte_OM_Objeto!$J:$J),"")</f>
        <v/>
      </c>
      <c r="AF160" s="10" t="str" cm="1">
        <f t="array" aca="1" ref="AF160" ca="1">IFERROR(_xlfn.XLOOKUP(MID(CELL("filename",$A$1),FIND("]",CELL("filename",$A$1))+1,255)&amp;"|"&amp;$C160,Fonte_OM_Objeto!$G:$G,Fonte_OM_Objeto!$K:$K),"")</f>
        <v/>
      </c>
    </row>
    <row r="161" spans="1:32" s="1" customFormat="1" ht="19.7" customHeight="1" x14ac:dyDescent="0.2">
      <c r="A161" s="9" t="s">
        <v>30</v>
      </c>
      <c r="B161" s="9" t="s">
        <v>31</v>
      </c>
      <c r="C161" s="9" t="s">
        <v>6547</v>
      </c>
      <c r="D161" s="9" t="s">
        <v>33</v>
      </c>
      <c r="E161" s="9"/>
      <c r="F161" s="9" t="s">
        <v>4624</v>
      </c>
      <c r="G161" s="9" t="s">
        <v>4623</v>
      </c>
      <c r="H161" s="9" t="s">
        <v>143</v>
      </c>
      <c r="I161" s="9" t="s">
        <v>129</v>
      </c>
      <c r="J161" s="9" t="s">
        <v>107</v>
      </c>
      <c r="K161" s="9" t="s">
        <v>40</v>
      </c>
      <c r="L161" s="9" t="s">
        <v>41</v>
      </c>
      <c r="M161" s="9" t="s">
        <v>42</v>
      </c>
      <c r="N161" s="9" t="s">
        <v>5257</v>
      </c>
      <c r="O161" s="9" t="s">
        <v>6546</v>
      </c>
      <c r="P161" s="9" t="s">
        <v>45</v>
      </c>
      <c r="Q161" s="9" t="s">
        <v>84</v>
      </c>
      <c r="R161" s="9" t="s">
        <v>45</v>
      </c>
      <c r="S161" s="9" t="s">
        <v>5218</v>
      </c>
      <c r="T161" s="9" t="s">
        <v>6545</v>
      </c>
      <c r="U161" s="9" t="s">
        <v>129</v>
      </c>
      <c r="V161" s="9" t="s">
        <v>811</v>
      </c>
      <c r="W161" s="9" t="s">
        <v>51</v>
      </c>
      <c r="X161" s="9" t="s">
        <v>52</v>
      </c>
      <c r="Y161" s="9" t="s">
        <v>53</v>
      </c>
      <c r="Z161" s="9" t="s">
        <v>5207</v>
      </c>
      <c r="AA161" s="9" t="s">
        <v>55</v>
      </c>
      <c r="AB161" s="9" t="s">
        <v>5248</v>
      </c>
      <c r="AC161" s="12">
        <v>150000</v>
      </c>
      <c r="AD161" s="12"/>
      <c r="AE161" s="10" t="str" cm="1">
        <f t="array" aca="1" ref="AE161" ca="1">IFERROR(_xlfn.XLOOKUP(MID(CELL("filename",$A$1),FIND("]",CELL("filename",$A$1))+1,255)&amp;"|"&amp;$C161,Fonte_OM_Objeto!$G:$G,Fonte_OM_Objeto!$J:$J),"")</f>
        <v>B Adm Ap 5ª RM - Curitiba - PR</v>
      </c>
      <c r="AF161" s="10" t="str" cm="1">
        <f t="array" aca="1" ref="AF161" ca="1">IFERROR(_xlfn.XLOOKUP(MID(CELL("filename",$A$1),FIND("]",CELL("filename",$A$1))+1,255)&amp;"|"&amp;$C161,Fonte_OM_Objeto!$G:$G,Fonte_OM_Objeto!$K:$K),"")</f>
        <v>Adequação das Instalações Hidrosanitárias do Ginásio.</v>
      </c>
    </row>
    <row r="162" spans="1:32" s="1" customFormat="1" ht="19.7" customHeight="1" x14ac:dyDescent="0.2">
      <c r="A162" s="9" t="s">
        <v>30</v>
      </c>
      <c r="B162" s="9" t="s">
        <v>31</v>
      </c>
      <c r="C162" s="9" t="s">
        <v>6539</v>
      </c>
      <c r="D162" s="9" t="s">
        <v>33</v>
      </c>
      <c r="E162" s="9"/>
      <c r="F162" s="9" t="s">
        <v>6534</v>
      </c>
      <c r="G162" s="9" t="s">
        <v>6533</v>
      </c>
      <c r="H162" s="9" t="s">
        <v>143</v>
      </c>
      <c r="I162" s="9" t="s">
        <v>451</v>
      </c>
      <c r="J162" s="9" t="s">
        <v>6532</v>
      </c>
      <c r="K162" s="9" t="s">
        <v>40</v>
      </c>
      <c r="L162" s="9" t="s">
        <v>41</v>
      </c>
      <c r="M162" s="9" t="s">
        <v>232</v>
      </c>
      <c r="N162" s="9" t="s">
        <v>233</v>
      </c>
      <c r="O162" s="9" t="s">
        <v>5274</v>
      </c>
      <c r="P162" s="9" t="s">
        <v>45</v>
      </c>
      <c r="Q162" s="9" t="s">
        <v>2866</v>
      </c>
      <c r="R162" s="9" t="s">
        <v>45</v>
      </c>
      <c r="S162" s="9" t="s">
        <v>2865</v>
      </c>
      <c r="T162" s="9" t="s">
        <v>75</v>
      </c>
      <c r="U162" s="9" t="s">
        <v>76</v>
      </c>
      <c r="V162" s="9" t="s">
        <v>75</v>
      </c>
      <c r="W162" s="9" t="s">
        <v>51</v>
      </c>
      <c r="X162" s="9" t="s">
        <v>102</v>
      </c>
      <c r="Y162" s="9" t="s">
        <v>53</v>
      </c>
      <c r="Z162" s="9" t="s">
        <v>5207</v>
      </c>
      <c r="AA162" s="9" t="s">
        <v>55</v>
      </c>
      <c r="AB162" s="9" t="s">
        <v>5248</v>
      </c>
      <c r="AC162" s="12">
        <v>310387</v>
      </c>
      <c r="AD162" s="12"/>
      <c r="AE162" s="10" t="str" cm="1">
        <f t="array" aca="1" ref="AE162" ca="1">IFERROR(_xlfn.XLOOKUP(MID(CELL("filename",$A$1),FIND("]",CELL("filename",$A$1))+1,255)&amp;"|"&amp;$C162,Fonte_OM_Objeto!$G:$G,Fonte_OM_Objeto!$J:$J),"")</f>
        <v/>
      </c>
      <c r="AF162" s="10" t="str" cm="1">
        <f t="array" aca="1" ref="AF162" ca="1">IFERROR(_xlfn.XLOOKUP(MID(CELL("filename",$A$1),FIND("]",CELL("filename",$A$1))+1,255)&amp;"|"&amp;$C162,Fonte_OM_Objeto!$G:$G,Fonte_OM_Objeto!$K:$K),"")</f>
        <v/>
      </c>
    </row>
    <row r="163" spans="1:32" s="1" customFormat="1" ht="19.7" customHeight="1" x14ac:dyDescent="0.2">
      <c r="A163" s="9" t="s">
        <v>30</v>
      </c>
      <c r="B163" s="9" t="s">
        <v>31</v>
      </c>
      <c r="C163" s="9" t="s">
        <v>6538</v>
      </c>
      <c r="D163" s="9" t="s">
        <v>33</v>
      </c>
      <c r="E163" s="9"/>
      <c r="F163" s="9" t="s">
        <v>6534</v>
      </c>
      <c r="G163" s="9" t="s">
        <v>6533</v>
      </c>
      <c r="H163" s="9" t="s">
        <v>143</v>
      </c>
      <c r="I163" s="9" t="s">
        <v>451</v>
      </c>
      <c r="J163" s="9" t="s">
        <v>6532</v>
      </c>
      <c r="K163" s="9" t="s">
        <v>40</v>
      </c>
      <c r="L163" s="9" t="s">
        <v>41</v>
      </c>
      <c r="M163" s="9" t="s">
        <v>97</v>
      </c>
      <c r="N163" s="9" t="s">
        <v>5264</v>
      </c>
      <c r="O163" s="9" t="s">
        <v>5266</v>
      </c>
      <c r="P163" s="9" t="s">
        <v>45</v>
      </c>
      <c r="Q163" s="9" t="s">
        <v>2193</v>
      </c>
      <c r="R163" s="9" t="s">
        <v>45</v>
      </c>
      <c r="S163" s="9" t="s">
        <v>5228</v>
      </c>
      <c r="T163" s="9" t="s">
        <v>75</v>
      </c>
      <c r="U163" s="9" t="s">
        <v>76</v>
      </c>
      <c r="V163" s="9" t="s">
        <v>75</v>
      </c>
      <c r="W163" s="9" t="s">
        <v>51</v>
      </c>
      <c r="X163" s="9" t="s">
        <v>102</v>
      </c>
      <c r="Y163" s="9" t="s">
        <v>53</v>
      </c>
      <c r="Z163" s="9" t="s">
        <v>5207</v>
      </c>
      <c r="AA163" s="9" t="s">
        <v>55</v>
      </c>
      <c r="AB163" s="9" t="s">
        <v>5248</v>
      </c>
      <c r="AC163" s="12">
        <v>100000</v>
      </c>
      <c r="AD163" s="12"/>
      <c r="AE163" s="10" t="str" cm="1">
        <f t="array" aca="1" ref="AE163" ca="1">IFERROR(_xlfn.XLOOKUP(MID(CELL("filename",$A$1),FIND("]",CELL("filename",$A$1))+1,255)&amp;"|"&amp;$C163,Fonte_OM_Objeto!$G:$G,Fonte_OM_Objeto!$J:$J),"")</f>
        <v/>
      </c>
      <c r="AF163" s="10" t="str" cm="1">
        <f t="array" aca="1" ref="AF163" ca="1">IFERROR(_xlfn.XLOOKUP(MID(CELL("filename",$A$1),FIND("]",CELL("filename",$A$1))+1,255)&amp;"|"&amp;$C163,Fonte_OM_Objeto!$G:$G,Fonte_OM_Objeto!$K:$K),"")</f>
        <v/>
      </c>
    </row>
    <row r="164" spans="1:32" s="1" customFormat="1" ht="19.7" customHeight="1" x14ac:dyDescent="0.2">
      <c r="A164" s="9" t="s">
        <v>30</v>
      </c>
      <c r="B164" s="9" t="s">
        <v>31</v>
      </c>
      <c r="C164" s="9" t="s">
        <v>6538</v>
      </c>
      <c r="D164" s="9" t="s">
        <v>33</v>
      </c>
      <c r="E164" s="9"/>
      <c r="F164" s="9" t="s">
        <v>6534</v>
      </c>
      <c r="G164" s="9" t="s">
        <v>6533</v>
      </c>
      <c r="H164" s="9" t="s">
        <v>143</v>
      </c>
      <c r="I164" s="9" t="s">
        <v>451</v>
      </c>
      <c r="J164" s="9" t="s">
        <v>6532</v>
      </c>
      <c r="K164" s="9" t="s">
        <v>40</v>
      </c>
      <c r="L164" s="9" t="s">
        <v>41</v>
      </c>
      <c r="M164" s="9" t="s">
        <v>97</v>
      </c>
      <c r="N164" s="9" t="s">
        <v>5264</v>
      </c>
      <c r="O164" s="9" t="s">
        <v>5266</v>
      </c>
      <c r="P164" s="9" t="s">
        <v>45</v>
      </c>
      <c r="Q164" s="9" t="s">
        <v>2193</v>
      </c>
      <c r="R164" s="9" t="s">
        <v>45</v>
      </c>
      <c r="S164" s="9" t="s">
        <v>5228</v>
      </c>
      <c r="T164" s="9" t="s">
        <v>75</v>
      </c>
      <c r="U164" s="9" t="s">
        <v>76</v>
      </c>
      <c r="V164" s="9" t="s">
        <v>75</v>
      </c>
      <c r="W164" s="9" t="s">
        <v>51</v>
      </c>
      <c r="X164" s="9" t="s">
        <v>52</v>
      </c>
      <c r="Y164" s="9" t="s">
        <v>53</v>
      </c>
      <c r="Z164" s="9" t="s">
        <v>5207</v>
      </c>
      <c r="AA164" s="9" t="s">
        <v>55</v>
      </c>
      <c r="AB164" s="9" t="s">
        <v>5248</v>
      </c>
      <c r="AC164" s="12">
        <v>500000</v>
      </c>
      <c r="AD164" s="12"/>
      <c r="AE164" s="10" t="str" cm="1">
        <f t="array" aca="1" ref="AE164" ca="1">IFERROR(_xlfn.XLOOKUP(MID(CELL("filename",$A$1),FIND("]",CELL("filename",$A$1))+1,255)&amp;"|"&amp;$C164,Fonte_OM_Objeto!$G:$G,Fonte_OM_Objeto!$J:$J),"")</f>
        <v/>
      </c>
      <c r="AF164" s="10" t="str" cm="1">
        <f t="array" aca="1" ref="AF164" ca="1">IFERROR(_xlfn.XLOOKUP(MID(CELL("filename",$A$1),FIND("]",CELL("filename",$A$1))+1,255)&amp;"|"&amp;$C164,Fonte_OM_Objeto!$G:$G,Fonte_OM_Objeto!$K:$K),"")</f>
        <v/>
      </c>
    </row>
    <row r="165" spans="1:32" s="1" customFormat="1" ht="19.7" customHeight="1" x14ac:dyDescent="0.2">
      <c r="A165" s="9" t="s">
        <v>30</v>
      </c>
      <c r="B165" s="9" t="s">
        <v>31</v>
      </c>
      <c r="C165" s="9" t="s">
        <v>6537</v>
      </c>
      <c r="D165" s="9" t="s">
        <v>33</v>
      </c>
      <c r="E165" s="9"/>
      <c r="F165" s="9" t="s">
        <v>6534</v>
      </c>
      <c r="G165" s="9" t="s">
        <v>6533</v>
      </c>
      <c r="H165" s="9" t="s">
        <v>143</v>
      </c>
      <c r="I165" s="9" t="s">
        <v>451</v>
      </c>
      <c r="J165" s="9" t="s">
        <v>6532</v>
      </c>
      <c r="K165" s="9" t="s">
        <v>40</v>
      </c>
      <c r="L165" s="9" t="s">
        <v>41</v>
      </c>
      <c r="M165" s="9" t="s">
        <v>408</v>
      </c>
      <c r="N165" s="9" t="s">
        <v>409</v>
      </c>
      <c r="O165" s="9" t="s">
        <v>5251</v>
      </c>
      <c r="P165" s="9" t="s">
        <v>45</v>
      </c>
      <c r="Q165" s="9" t="s">
        <v>411</v>
      </c>
      <c r="R165" s="9" t="s">
        <v>2353</v>
      </c>
      <c r="S165" s="9" t="s">
        <v>5211</v>
      </c>
      <c r="T165" s="9" t="s">
        <v>75</v>
      </c>
      <c r="U165" s="9" t="s">
        <v>76</v>
      </c>
      <c r="V165" s="9" t="s">
        <v>75</v>
      </c>
      <c r="W165" s="9" t="s">
        <v>51</v>
      </c>
      <c r="X165" s="9" t="s">
        <v>102</v>
      </c>
      <c r="Y165" s="9" t="s">
        <v>53</v>
      </c>
      <c r="Z165" s="9" t="s">
        <v>5207</v>
      </c>
      <c r="AA165" s="9" t="s">
        <v>55</v>
      </c>
      <c r="AB165" s="9" t="s">
        <v>5248</v>
      </c>
      <c r="AC165" s="12">
        <v>300000</v>
      </c>
      <c r="AD165" s="12"/>
      <c r="AE165" s="10" t="str" cm="1">
        <f t="array" aca="1" ref="AE165" ca="1">IFERROR(_xlfn.XLOOKUP(MID(CELL("filename",$A$1),FIND("]",CELL("filename",$A$1))+1,255)&amp;"|"&amp;$C165,Fonte_OM_Objeto!$G:$G,Fonte_OM_Objeto!$J:$J),"")</f>
        <v/>
      </c>
      <c r="AF165" s="10" t="str" cm="1">
        <f t="array" aca="1" ref="AF165" ca="1">IFERROR(_xlfn.XLOOKUP(MID(CELL("filename",$A$1),FIND("]",CELL("filename",$A$1))+1,255)&amp;"|"&amp;$C165,Fonte_OM_Objeto!$G:$G,Fonte_OM_Objeto!$K:$K),"")</f>
        <v/>
      </c>
    </row>
    <row r="166" spans="1:32" s="1" customFormat="1" ht="19.7" customHeight="1" x14ac:dyDescent="0.2">
      <c r="A166" s="9" t="s">
        <v>30</v>
      </c>
      <c r="B166" s="9" t="s">
        <v>31</v>
      </c>
      <c r="C166" s="9" t="s">
        <v>6536</v>
      </c>
      <c r="D166" s="9" t="s">
        <v>33</v>
      </c>
      <c r="E166" s="9"/>
      <c r="F166" s="9" t="s">
        <v>6534</v>
      </c>
      <c r="G166" s="9" t="s">
        <v>6533</v>
      </c>
      <c r="H166" s="9" t="s">
        <v>143</v>
      </c>
      <c r="I166" s="9" t="s">
        <v>451</v>
      </c>
      <c r="J166" s="9" t="s">
        <v>6532</v>
      </c>
      <c r="K166" s="9" t="s">
        <v>40</v>
      </c>
      <c r="L166" s="9" t="s">
        <v>41</v>
      </c>
      <c r="M166" s="9" t="s">
        <v>97</v>
      </c>
      <c r="N166" s="9" t="s">
        <v>5264</v>
      </c>
      <c r="O166" s="9" t="s">
        <v>5266</v>
      </c>
      <c r="P166" s="9" t="s">
        <v>45</v>
      </c>
      <c r="Q166" s="9" t="s">
        <v>2193</v>
      </c>
      <c r="R166" s="9" t="s">
        <v>45</v>
      </c>
      <c r="S166" s="9" t="s">
        <v>5228</v>
      </c>
      <c r="T166" s="9" t="s">
        <v>75</v>
      </c>
      <c r="U166" s="9" t="s">
        <v>76</v>
      </c>
      <c r="V166" s="9" t="s">
        <v>75</v>
      </c>
      <c r="W166" s="9" t="s">
        <v>51</v>
      </c>
      <c r="X166" s="9" t="s">
        <v>52</v>
      </c>
      <c r="Y166" s="9" t="s">
        <v>53</v>
      </c>
      <c r="Z166" s="9" t="s">
        <v>5207</v>
      </c>
      <c r="AA166" s="9" t="s">
        <v>55</v>
      </c>
      <c r="AB166" s="9" t="s">
        <v>5234</v>
      </c>
      <c r="AC166" s="12">
        <v>0</v>
      </c>
      <c r="AD166" s="12"/>
      <c r="AE166" s="10" t="str" cm="1">
        <f t="array" aca="1" ref="AE166" ca="1">IFERROR(_xlfn.XLOOKUP(MID(CELL("filename",$A$1),FIND("]",CELL("filename",$A$1))+1,255)&amp;"|"&amp;$C166,Fonte_OM_Objeto!$G:$G,Fonte_OM_Objeto!$J:$J),"")</f>
        <v/>
      </c>
      <c r="AF166" s="10" t="str" cm="1">
        <f t="array" aca="1" ref="AF166" ca="1">IFERROR(_xlfn.XLOOKUP(MID(CELL("filename",$A$1),FIND("]",CELL("filename",$A$1))+1,255)&amp;"|"&amp;$C166,Fonte_OM_Objeto!$G:$G,Fonte_OM_Objeto!$K:$K),"")</f>
        <v/>
      </c>
    </row>
    <row r="167" spans="1:32" s="1" customFormat="1" ht="19.7" customHeight="1" x14ac:dyDescent="0.2">
      <c r="A167" s="9" t="s">
        <v>30</v>
      </c>
      <c r="B167" s="9" t="s">
        <v>31</v>
      </c>
      <c r="C167" s="9" t="s">
        <v>6535</v>
      </c>
      <c r="D167" s="9" t="s">
        <v>33</v>
      </c>
      <c r="E167" s="9"/>
      <c r="F167" s="9" t="s">
        <v>6534</v>
      </c>
      <c r="G167" s="9" t="s">
        <v>6533</v>
      </c>
      <c r="H167" s="9" t="s">
        <v>143</v>
      </c>
      <c r="I167" s="9" t="s">
        <v>451</v>
      </c>
      <c r="J167" s="9" t="s">
        <v>6532</v>
      </c>
      <c r="K167" s="9" t="s">
        <v>40</v>
      </c>
      <c r="L167" s="9" t="s">
        <v>41</v>
      </c>
      <c r="M167" s="9" t="s">
        <v>232</v>
      </c>
      <c r="N167" s="9" t="s">
        <v>233</v>
      </c>
      <c r="O167" s="9" t="s">
        <v>5274</v>
      </c>
      <c r="P167" s="9" t="s">
        <v>45</v>
      </c>
      <c r="Q167" s="9" t="s">
        <v>2866</v>
      </c>
      <c r="R167" s="9" t="s">
        <v>45</v>
      </c>
      <c r="S167" s="9" t="s">
        <v>2865</v>
      </c>
      <c r="T167" s="9" t="s">
        <v>75</v>
      </c>
      <c r="U167" s="9" t="s">
        <v>76</v>
      </c>
      <c r="V167" s="9" t="s">
        <v>75</v>
      </c>
      <c r="W167" s="9" t="s">
        <v>51</v>
      </c>
      <c r="X167" s="9" t="s">
        <v>102</v>
      </c>
      <c r="Y167" s="9" t="s">
        <v>53</v>
      </c>
      <c r="Z167" s="9" t="s">
        <v>5207</v>
      </c>
      <c r="AA167" s="9" t="s">
        <v>55</v>
      </c>
      <c r="AB167" s="9" t="s">
        <v>5234</v>
      </c>
      <c r="AC167" s="12">
        <v>0</v>
      </c>
      <c r="AD167" s="12"/>
      <c r="AE167" s="10" t="str" cm="1">
        <f t="array" aca="1" ref="AE167" ca="1">IFERROR(_xlfn.XLOOKUP(MID(CELL("filename",$A$1),FIND("]",CELL("filename",$A$1))+1,255)&amp;"|"&amp;$C167,Fonte_OM_Objeto!$G:$G,Fonte_OM_Objeto!$J:$J),"")</f>
        <v/>
      </c>
      <c r="AF167" s="10" t="str" cm="1">
        <f t="array" aca="1" ref="AF167" ca="1">IFERROR(_xlfn.XLOOKUP(MID(CELL("filename",$A$1),FIND("]",CELL("filename",$A$1))+1,255)&amp;"|"&amp;$C167,Fonte_OM_Objeto!$G:$G,Fonte_OM_Objeto!$K:$K),"")</f>
        <v/>
      </c>
    </row>
    <row r="168" spans="1:32" s="1" customFormat="1" ht="19.7" customHeight="1" x14ac:dyDescent="0.2">
      <c r="A168" s="9" t="s">
        <v>30</v>
      </c>
      <c r="B168" s="9" t="s">
        <v>31</v>
      </c>
      <c r="C168" s="9" t="s">
        <v>6531</v>
      </c>
      <c r="D168" s="9" t="s">
        <v>33</v>
      </c>
      <c r="E168" s="9"/>
      <c r="F168" s="9" t="s">
        <v>6530</v>
      </c>
      <c r="G168" s="9" t="s">
        <v>6529</v>
      </c>
      <c r="H168" s="9" t="s">
        <v>37</v>
      </c>
      <c r="I168" s="9" t="s">
        <v>150</v>
      </c>
      <c r="J168" s="9" t="s">
        <v>129</v>
      </c>
      <c r="K168" s="9" t="s">
        <v>40</v>
      </c>
      <c r="L168" s="9" t="s">
        <v>41</v>
      </c>
      <c r="M168" s="9" t="s">
        <v>70</v>
      </c>
      <c r="N168" s="9" t="s">
        <v>71</v>
      </c>
      <c r="O168" s="9" t="s">
        <v>5245</v>
      </c>
      <c r="P168" s="9" t="s">
        <v>45</v>
      </c>
      <c r="Q168" s="9" t="s">
        <v>73</v>
      </c>
      <c r="R168" s="9" t="s">
        <v>45</v>
      </c>
      <c r="S168" s="9" t="s">
        <v>5244</v>
      </c>
      <c r="T168" s="9" t="s">
        <v>75</v>
      </c>
      <c r="U168" s="9" t="s">
        <v>76</v>
      </c>
      <c r="V168" s="9" t="s">
        <v>75</v>
      </c>
      <c r="W168" s="9" t="s">
        <v>51</v>
      </c>
      <c r="X168" s="9" t="s">
        <v>102</v>
      </c>
      <c r="Y168" s="9" t="s">
        <v>53</v>
      </c>
      <c r="Z168" s="9" t="s">
        <v>5207</v>
      </c>
      <c r="AA168" s="9" t="s">
        <v>55</v>
      </c>
      <c r="AB168" s="9" t="s">
        <v>5248</v>
      </c>
      <c r="AC168" s="12">
        <v>100000</v>
      </c>
      <c r="AD168" s="12"/>
      <c r="AE168" s="10" t="str" cm="1">
        <f t="array" aca="1" ref="AE168" ca="1">IFERROR(_xlfn.XLOOKUP(MID(CELL("filename",$A$1),FIND("]",CELL("filename",$A$1))+1,255)&amp;"|"&amp;$C168,Fonte_OM_Objeto!$G:$G,Fonte_OM_Objeto!$J:$J),"")</f>
        <v/>
      </c>
      <c r="AF168" s="10" t="str" cm="1">
        <f t="array" aca="1" ref="AF168" ca="1">IFERROR(_xlfn.XLOOKUP(MID(CELL("filename",$A$1),FIND("]",CELL("filename",$A$1))+1,255)&amp;"|"&amp;$C168,Fonte_OM_Objeto!$G:$G,Fonte_OM_Objeto!$K:$K),"")</f>
        <v/>
      </c>
    </row>
    <row r="169" spans="1:32" s="1" customFormat="1" ht="19.7" customHeight="1" x14ac:dyDescent="0.2">
      <c r="A169" s="9" t="s">
        <v>30</v>
      </c>
      <c r="B169" s="9" t="s">
        <v>31</v>
      </c>
      <c r="C169" s="9" t="s">
        <v>6531</v>
      </c>
      <c r="D169" s="9" t="s">
        <v>33</v>
      </c>
      <c r="E169" s="9"/>
      <c r="F169" s="9" t="s">
        <v>6530</v>
      </c>
      <c r="G169" s="9" t="s">
        <v>6529</v>
      </c>
      <c r="H169" s="9" t="s">
        <v>37</v>
      </c>
      <c r="I169" s="9" t="s">
        <v>150</v>
      </c>
      <c r="J169" s="9" t="s">
        <v>129</v>
      </c>
      <c r="K169" s="9" t="s">
        <v>40</v>
      </c>
      <c r="L169" s="9" t="s">
        <v>41</v>
      </c>
      <c r="M169" s="9" t="s">
        <v>70</v>
      </c>
      <c r="N169" s="9" t="s">
        <v>71</v>
      </c>
      <c r="O169" s="9" t="s">
        <v>5245</v>
      </c>
      <c r="P169" s="9" t="s">
        <v>45</v>
      </c>
      <c r="Q169" s="9" t="s">
        <v>73</v>
      </c>
      <c r="R169" s="9" t="s">
        <v>45</v>
      </c>
      <c r="S169" s="9" t="s">
        <v>5244</v>
      </c>
      <c r="T169" s="9" t="s">
        <v>75</v>
      </c>
      <c r="U169" s="9" t="s">
        <v>76</v>
      </c>
      <c r="V169" s="9" t="s">
        <v>75</v>
      </c>
      <c r="W169" s="9" t="s">
        <v>51</v>
      </c>
      <c r="X169" s="9" t="s">
        <v>52</v>
      </c>
      <c r="Y169" s="9" t="s">
        <v>53</v>
      </c>
      <c r="Z169" s="9" t="s">
        <v>5207</v>
      </c>
      <c r="AA169" s="9" t="s">
        <v>55</v>
      </c>
      <c r="AB169" s="9" t="s">
        <v>5248</v>
      </c>
      <c r="AC169" s="12">
        <v>0</v>
      </c>
      <c r="AD169" s="12"/>
      <c r="AE169" s="10" t="str" cm="1">
        <f t="array" aca="1" ref="AE169" ca="1">IFERROR(_xlfn.XLOOKUP(MID(CELL("filename",$A$1),FIND("]",CELL("filename",$A$1))+1,255)&amp;"|"&amp;$C169,Fonte_OM_Objeto!$G:$G,Fonte_OM_Objeto!$J:$J),"")</f>
        <v/>
      </c>
      <c r="AF169" s="10" t="str" cm="1">
        <f t="array" aca="1" ref="AF169" ca="1">IFERROR(_xlfn.XLOOKUP(MID(CELL("filename",$A$1),FIND("]",CELL("filename",$A$1))+1,255)&amp;"|"&amp;$C169,Fonte_OM_Objeto!$G:$G,Fonte_OM_Objeto!$K:$K),"")</f>
        <v/>
      </c>
    </row>
    <row r="170" spans="1:32" s="1" customFormat="1" ht="19.7" customHeight="1" x14ac:dyDescent="0.2">
      <c r="A170" s="9" t="s">
        <v>30</v>
      </c>
      <c r="B170" s="9" t="s">
        <v>31</v>
      </c>
      <c r="C170" s="9" t="s">
        <v>4621</v>
      </c>
      <c r="D170" s="9" t="s">
        <v>33</v>
      </c>
      <c r="E170" s="9"/>
      <c r="F170" s="9" t="s">
        <v>148</v>
      </c>
      <c r="G170" s="9" t="s">
        <v>149</v>
      </c>
      <c r="H170" s="9" t="s">
        <v>37</v>
      </c>
      <c r="I170" s="9" t="s">
        <v>150</v>
      </c>
      <c r="J170" s="9" t="s">
        <v>151</v>
      </c>
      <c r="K170" s="9" t="s">
        <v>40</v>
      </c>
      <c r="L170" s="9" t="s">
        <v>41</v>
      </c>
      <c r="M170" s="9" t="s">
        <v>408</v>
      </c>
      <c r="N170" s="9" t="s">
        <v>409</v>
      </c>
      <c r="O170" s="9" t="s">
        <v>5251</v>
      </c>
      <c r="P170" s="9" t="s">
        <v>45</v>
      </c>
      <c r="Q170" s="9" t="s">
        <v>411</v>
      </c>
      <c r="R170" s="9" t="s">
        <v>2353</v>
      </c>
      <c r="S170" s="9" t="s">
        <v>5211</v>
      </c>
      <c r="T170" s="9" t="s">
        <v>75</v>
      </c>
      <c r="U170" s="9" t="s">
        <v>76</v>
      </c>
      <c r="V170" s="9" t="s">
        <v>75</v>
      </c>
      <c r="W170" s="9" t="s">
        <v>51</v>
      </c>
      <c r="X170" s="9" t="s">
        <v>52</v>
      </c>
      <c r="Y170" s="9" t="s">
        <v>53</v>
      </c>
      <c r="Z170" s="9" t="s">
        <v>5207</v>
      </c>
      <c r="AA170" s="9" t="s">
        <v>55</v>
      </c>
      <c r="AB170" s="9" t="s">
        <v>5234</v>
      </c>
      <c r="AC170" s="12">
        <v>0</v>
      </c>
      <c r="AD170" s="12"/>
      <c r="AE170" s="10" t="str" cm="1">
        <f t="array" aca="1" ref="AE170" ca="1">IFERROR(_xlfn.XLOOKUP(MID(CELL("filename",$A$1),FIND("]",CELL("filename",$A$1))+1,255)&amp;"|"&amp;$C170,Fonte_OM_Objeto!$G:$G,Fonte_OM_Objeto!$J:$J),"")</f>
        <v/>
      </c>
      <c r="AF170" s="10" t="str" cm="1">
        <f t="array" aca="1" ref="AF170" ca="1">IFERROR(_xlfn.XLOOKUP(MID(CELL("filename",$A$1),FIND("]",CELL("filename",$A$1))+1,255)&amp;"|"&amp;$C170,Fonte_OM_Objeto!$G:$G,Fonte_OM_Objeto!$K:$K),"")</f>
        <v/>
      </c>
    </row>
    <row r="171" spans="1:32" s="1" customFormat="1" ht="19.7" customHeight="1" x14ac:dyDescent="0.2">
      <c r="A171" s="9" t="s">
        <v>30</v>
      </c>
      <c r="B171" s="9" t="s">
        <v>31</v>
      </c>
      <c r="C171" s="9" t="s">
        <v>6983</v>
      </c>
      <c r="D171" s="9" t="s">
        <v>33</v>
      </c>
      <c r="E171" s="9"/>
      <c r="F171" s="9" t="s">
        <v>6525</v>
      </c>
      <c r="G171" s="9" t="s">
        <v>6524</v>
      </c>
      <c r="H171" s="9" t="s">
        <v>143</v>
      </c>
      <c r="I171" s="9" t="s">
        <v>172</v>
      </c>
      <c r="J171" s="9" t="s">
        <v>293</v>
      </c>
      <c r="K171" s="9" t="s">
        <v>40</v>
      </c>
      <c r="L171" s="9" t="s">
        <v>41</v>
      </c>
      <c r="M171" s="9" t="s">
        <v>42</v>
      </c>
      <c r="N171" s="9" t="s">
        <v>5257</v>
      </c>
      <c r="O171" s="9" t="s">
        <v>6982</v>
      </c>
      <c r="P171" s="9" t="s">
        <v>45</v>
      </c>
      <c r="Q171" s="9" t="s">
        <v>84</v>
      </c>
      <c r="R171" s="9" t="s">
        <v>45</v>
      </c>
      <c r="S171" s="9" t="s">
        <v>5260</v>
      </c>
      <c r="T171" s="9" t="s">
        <v>6981</v>
      </c>
      <c r="U171" s="9" t="s">
        <v>172</v>
      </c>
      <c r="V171" s="9" t="s">
        <v>5591</v>
      </c>
      <c r="W171" s="9" t="s">
        <v>51</v>
      </c>
      <c r="X171" s="9" t="s">
        <v>52</v>
      </c>
      <c r="Y171" s="9" t="s">
        <v>53</v>
      </c>
      <c r="Z171" s="9" t="s">
        <v>5207</v>
      </c>
      <c r="AA171" s="9" t="s">
        <v>55</v>
      </c>
      <c r="AB171" s="9" t="s">
        <v>5234</v>
      </c>
      <c r="AC171" s="12">
        <v>0</v>
      </c>
      <c r="AD171" s="12"/>
      <c r="AE171" s="10" t="str" cm="1">
        <f t="array" aca="1" ref="AE171" ca="1">IFERROR(_xlfn.XLOOKUP(MID(CELL("filename",$A$1),FIND("]",CELL("filename",$A$1))+1,255)&amp;"|"&amp;$C171,Fonte_OM_Objeto!$G:$G,Fonte_OM_Objeto!$J:$J),"")</f>
        <v/>
      </c>
      <c r="AF171" s="10" t="str" cm="1">
        <f t="array" aca="1" ref="AF171" ca="1">IFERROR(_xlfn.XLOOKUP(MID(CELL("filename",$A$1),FIND("]",CELL("filename",$A$1))+1,255)&amp;"|"&amp;$C171,Fonte_OM_Objeto!$G:$G,Fonte_OM_Objeto!$K:$K),"")</f>
        <v/>
      </c>
    </row>
    <row r="172" spans="1:32" s="1" customFormat="1" ht="19.7" customHeight="1" x14ac:dyDescent="0.2">
      <c r="A172" s="9" t="s">
        <v>30</v>
      </c>
      <c r="B172" s="9" t="s">
        <v>31</v>
      </c>
      <c r="C172" s="9" t="s">
        <v>6527</v>
      </c>
      <c r="D172" s="9" t="s">
        <v>33</v>
      </c>
      <c r="E172" s="9"/>
      <c r="F172" s="9" t="s">
        <v>6525</v>
      </c>
      <c r="G172" s="9" t="s">
        <v>6524</v>
      </c>
      <c r="H172" s="9" t="s">
        <v>143</v>
      </c>
      <c r="I172" s="9" t="s">
        <v>172</v>
      </c>
      <c r="J172" s="9" t="s">
        <v>293</v>
      </c>
      <c r="K172" s="9" t="s">
        <v>40</v>
      </c>
      <c r="L172" s="9" t="s">
        <v>41</v>
      </c>
      <c r="M172" s="9" t="s">
        <v>97</v>
      </c>
      <c r="N172" s="9" t="s">
        <v>5264</v>
      </c>
      <c r="O172" s="9" t="s">
        <v>5246</v>
      </c>
      <c r="P172" s="9" t="s">
        <v>45</v>
      </c>
      <c r="Q172" s="9" t="s">
        <v>46</v>
      </c>
      <c r="R172" s="9" t="s">
        <v>5235</v>
      </c>
      <c r="S172" s="9" t="s">
        <v>5210</v>
      </c>
      <c r="T172" s="9" t="s">
        <v>75</v>
      </c>
      <c r="U172" s="9" t="s">
        <v>76</v>
      </c>
      <c r="V172" s="9" t="s">
        <v>75</v>
      </c>
      <c r="W172" s="9" t="s">
        <v>51</v>
      </c>
      <c r="X172" s="9" t="s">
        <v>52</v>
      </c>
      <c r="Y172" s="9" t="s">
        <v>53</v>
      </c>
      <c r="Z172" s="9" t="s">
        <v>5207</v>
      </c>
      <c r="AA172" s="9" t="s">
        <v>55</v>
      </c>
      <c r="AB172" s="9" t="s">
        <v>5234</v>
      </c>
      <c r="AC172" s="12">
        <v>0</v>
      </c>
      <c r="AD172" s="12"/>
      <c r="AE172" s="10" t="str" cm="1">
        <f t="array" aca="1" ref="AE172" ca="1">IFERROR(_xlfn.XLOOKUP(MID(CELL("filename",$A$1),FIND("]",CELL("filename",$A$1))+1,255)&amp;"|"&amp;$C172,Fonte_OM_Objeto!$G:$G,Fonte_OM_Objeto!$J:$J),"")</f>
        <v/>
      </c>
      <c r="AF172" s="10" t="str" cm="1">
        <f t="array" aca="1" ref="AF172" ca="1">IFERROR(_xlfn.XLOOKUP(MID(CELL("filename",$A$1),FIND("]",CELL("filename",$A$1))+1,255)&amp;"|"&amp;$C172,Fonte_OM_Objeto!$G:$G,Fonte_OM_Objeto!$K:$K),"")</f>
        <v/>
      </c>
    </row>
    <row r="173" spans="1:32" s="1" customFormat="1" ht="19.7" customHeight="1" x14ac:dyDescent="0.2">
      <c r="A173" s="9" t="s">
        <v>30</v>
      </c>
      <c r="B173" s="9" t="s">
        <v>31</v>
      </c>
      <c r="C173" s="9" t="s">
        <v>6526</v>
      </c>
      <c r="D173" s="9" t="s">
        <v>33</v>
      </c>
      <c r="E173" s="9"/>
      <c r="F173" s="9" t="s">
        <v>6525</v>
      </c>
      <c r="G173" s="9" t="s">
        <v>6524</v>
      </c>
      <c r="H173" s="9" t="s">
        <v>143</v>
      </c>
      <c r="I173" s="9" t="s">
        <v>172</v>
      </c>
      <c r="J173" s="9" t="s">
        <v>293</v>
      </c>
      <c r="K173" s="9" t="s">
        <v>40</v>
      </c>
      <c r="L173" s="9" t="s">
        <v>41</v>
      </c>
      <c r="M173" s="9" t="s">
        <v>97</v>
      </c>
      <c r="N173" s="9" t="s">
        <v>5264</v>
      </c>
      <c r="O173" s="9" t="s">
        <v>5246</v>
      </c>
      <c r="P173" s="9" t="s">
        <v>45</v>
      </c>
      <c r="Q173" s="9" t="s">
        <v>46</v>
      </c>
      <c r="R173" s="9" t="s">
        <v>5235</v>
      </c>
      <c r="S173" s="9" t="s">
        <v>5210</v>
      </c>
      <c r="T173" s="9" t="s">
        <v>75</v>
      </c>
      <c r="U173" s="9" t="s">
        <v>76</v>
      </c>
      <c r="V173" s="9" t="s">
        <v>75</v>
      </c>
      <c r="W173" s="9" t="s">
        <v>51</v>
      </c>
      <c r="X173" s="9" t="s">
        <v>52</v>
      </c>
      <c r="Y173" s="9" t="s">
        <v>53</v>
      </c>
      <c r="Z173" s="9" t="s">
        <v>5207</v>
      </c>
      <c r="AA173" s="9" t="s">
        <v>55</v>
      </c>
      <c r="AB173" s="9" t="s">
        <v>5234</v>
      </c>
      <c r="AC173" s="12">
        <v>0</v>
      </c>
      <c r="AD173" s="12"/>
      <c r="AE173" s="10" t="str" cm="1">
        <f t="array" aca="1" ref="AE173" ca="1">IFERROR(_xlfn.XLOOKUP(MID(CELL("filename",$A$1),FIND("]",CELL("filename",$A$1))+1,255)&amp;"|"&amp;$C173,Fonte_OM_Objeto!$G:$G,Fonte_OM_Objeto!$J:$J),"")</f>
        <v/>
      </c>
      <c r="AF173" s="10" t="str" cm="1">
        <f t="array" aca="1" ref="AF173" ca="1">IFERROR(_xlfn.XLOOKUP(MID(CELL("filename",$A$1),FIND("]",CELL("filename",$A$1))+1,255)&amp;"|"&amp;$C173,Fonte_OM_Objeto!$G:$G,Fonte_OM_Objeto!$K:$K),"")</f>
        <v/>
      </c>
    </row>
    <row r="174" spans="1:32" s="1" customFormat="1" ht="19.7" customHeight="1" x14ac:dyDescent="0.2">
      <c r="A174" s="9" t="s">
        <v>30</v>
      </c>
      <c r="B174" s="9" t="s">
        <v>31</v>
      </c>
      <c r="C174" s="9" t="s">
        <v>6980</v>
      </c>
      <c r="D174" s="9" t="s">
        <v>33</v>
      </c>
      <c r="E174" s="9"/>
      <c r="F174" s="9" t="s">
        <v>6525</v>
      </c>
      <c r="G174" s="9" t="s">
        <v>6524</v>
      </c>
      <c r="H174" s="9" t="s">
        <v>143</v>
      </c>
      <c r="I174" s="9" t="s">
        <v>172</v>
      </c>
      <c r="J174" s="9" t="s">
        <v>293</v>
      </c>
      <c r="K174" s="9" t="s">
        <v>40</v>
      </c>
      <c r="L174" s="9" t="s">
        <v>41</v>
      </c>
      <c r="M174" s="9" t="s">
        <v>42</v>
      </c>
      <c r="N174" s="9" t="s">
        <v>5257</v>
      </c>
      <c r="O174" s="9" t="s">
        <v>6979</v>
      </c>
      <c r="P174" s="9" t="s">
        <v>45</v>
      </c>
      <c r="Q174" s="9" t="s">
        <v>84</v>
      </c>
      <c r="R174" s="9" t="s">
        <v>45</v>
      </c>
      <c r="S174" s="9" t="s">
        <v>5218</v>
      </c>
      <c r="T174" s="9" t="s">
        <v>6978</v>
      </c>
      <c r="U174" s="9" t="s">
        <v>172</v>
      </c>
      <c r="V174" s="9" t="s">
        <v>5591</v>
      </c>
      <c r="W174" s="9" t="s">
        <v>51</v>
      </c>
      <c r="X174" s="9" t="s">
        <v>52</v>
      </c>
      <c r="Y174" s="9" t="s">
        <v>53</v>
      </c>
      <c r="Z174" s="9" t="s">
        <v>5207</v>
      </c>
      <c r="AA174" s="9" t="s">
        <v>55</v>
      </c>
      <c r="AB174" s="9" t="s">
        <v>5248</v>
      </c>
      <c r="AC174" s="12">
        <v>500000</v>
      </c>
      <c r="AD174" s="12"/>
      <c r="AE174" s="10" t="str" cm="1">
        <f t="array" aca="1" ref="AE174" ca="1">IFERROR(_xlfn.XLOOKUP(MID(CELL("filename",$A$1),FIND("]",CELL("filename",$A$1))+1,255)&amp;"|"&amp;$C174,Fonte_OM_Objeto!$G:$G,Fonte_OM_Objeto!$J:$J),"")</f>
        <v>CMBel - Belém - PA</v>
      </c>
      <c r="AF174" s="10" t="str" cm="1">
        <f t="array" aca="1" ref="AF174" ca="1">IFERROR(_xlfn.XLOOKUP(MID(CELL("filename",$A$1),FIND("]",CELL("filename",$A$1))+1,255)&amp;"|"&amp;$C174,Fonte_OM_Objeto!$G:$G,Fonte_OM_Objeto!$K:$K),"")</f>
        <v>Implantação do Colégio Militar de Belém.</v>
      </c>
    </row>
    <row r="175" spans="1:32" s="1" customFormat="1" ht="19.7" customHeight="1" x14ac:dyDescent="0.2">
      <c r="A175" s="9" t="s">
        <v>30</v>
      </c>
      <c r="B175" s="9" t="s">
        <v>31</v>
      </c>
      <c r="C175" s="9" t="s">
        <v>6977</v>
      </c>
      <c r="D175" s="9" t="s">
        <v>33</v>
      </c>
      <c r="E175" s="9"/>
      <c r="F175" s="9" t="s">
        <v>6976</v>
      </c>
      <c r="G175" s="9" t="s">
        <v>6975</v>
      </c>
      <c r="H175" s="9" t="s">
        <v>37</v>
      </c>
      <c r="I175" s="9" t="s">
        <v>512</v>
      </c>
      <c r="J175" s="9" t="s">
        <v>160</v>
      </c>
      <c r="K175" s="9" t="s">
        <v>40</v>
      </c>
      <c r="L175" s="9" t="s">
        <v>41</v>
      </c>
      <c r="M175" s="9" t="s">
        <v>232</v>
      </c>
      <c r="N175" s="9" t="s">
        <v>233</v>
      </c>
      <c r="O175" s="9" t="s">
        <v>5690</v>
      </c>
      <c r="P175" s="9" t="s">
        <v>45</v>
      </c>
      <c r="Q175" s="9" t="s">
        <v>235</v>
      </c>
      <c r="R175" s="9" t="s">
        <v>6734</v>
      </c>
      <c r="S175" s="9" t="s">
        <v>5277</v>
      </c>
      <c r="T175" s="9" t="s">
        <v>884</v>
      </c>
      <c r="U175" s="9" t="s">
        <v>512</v>
      </c>
      <c r="V175" s="9" t="s">
        <v>5238</v>
      </c>
      <c r="W175" s="9" t="s">
        <v>51</v>
      </c>
      <c r="X175" s="9" t="s">
        <v>52</v>
      </c>
      <c r="Y175" s="9" t="s">
        <v>5275</v>
      </c>
      <c r="Z175" s="9" t="s">
        <v>5207</v>
      </c>
      <c r="AA175" s="9" t="s">
        <v>55</v>
      </c>
      <c r="AB175" s="9" t="s">
        <v>5234</v>
      </c>
      <c r="AC175" s="12">
        <v>0</v>
      </c>
      <c r="AD175" s="12"/>
      <c r="AE175" s="10" t="str" cm="1">
        <f t="array" aca="1" ref="AE175" ca="1">IFERROR(_xlfn.XLOOKUP(MID(CELL("filename",$A$1),FIND("]",CELL("filename",$A$1))+1,255)&amp;"|"&amp;$C175,Fonte_OM_Objeto!$G:$G,Fonte_OM_Objeto!$J:$J),"")</f>
        <v/>
      </c>
      <c r="AF175" s="10" t="str" cm="1">
        <f t="array" aca="1" ref="AF175" ca="1">IFERROR(_xlfn.XLOOKUP(MID(CELL("filename",$A$1),FIND("]",CELL("filename",$A$1))+1,255)&amp;"|"&amp;$C175,Fonte_OM_Objeto!$G:$G,Fonte_OM_Objeto!$K:$K),"")</f>
        <v/>
      </c>
    </row>
    <row r="176" spans="1:32" s="1" customFormat="1" ht="19.7" customHeight="1" x14ac:dyDescent="0.2">
      <c r="A176" s="9" t="s">
        <v>30</v>
      </c>
      <c r="B176" s="9" t="s">
        <v>31</v>
      </c>
      <c r="C176" s="9" t="s">
        <v>6514</v>
      </c>
      <c r="D176" s="9" t="s">
        <v>33</v>
      </c>
      <c r="E176" s="9"/>
      <c r="F176" s="9" t="s">
        <v>6510</v>
      </c>
      <c r="G176" s="9" t="s">
        <v>6509</v>
      </c>
      <c r="H176" s="9" t="s">
        <v>143</v>
      </c>
      <c r="I176" s="9" t="s">
        <v>909</v>
      </c>
      <c r="J176" s="9" t="s">
        <v>225</v>
      </c>
      <c r="K176" s="9" t="s">
        <v>40</v>
      </c>
      <c r="L176" s="9" t="s">
        <v>41</v>
      </c>
      <c r="M176" s="9" t="s">
        <v>232</v>
      </c>
      <c r="N176" s="9" t="s">
        <v>233</v>
      </c>
      <c r="O176" s="9" t="s">
        <v>6513</v>
      </c>
      <c r="P176" s="9" t="s">
        <v>45</v>
      </c>
      <c r="Q176" s="9" t="s">
        <v>5298</v>
      </c>
      <c r="R176" s="9" t="s">
        <v>45</v>
      </c>
      <c r="S176" s="9" t="s">
        <v>5231</v>
      </c>
      <c r="T176" s="9" t="s">
        <v>6512</v>
      </c>
      <c r="U176" s="9" t="s">
        <v>909</v>
      </c>
      <c r="V176" s="9" t="s">
        <v>3013</v>
      </c>
      <c r="W176" s="9" t="s">
        <v>51</v>
      </c>
      <c r="X176" s="9" t="s">
        <v>102</v>
      </c>
      <c r="Y176" s="9" t="s">
        <v>53</v>
      </c>
      <c r="Z176" s="9" t="s">
        <v>5207</v>
      </c>
      <c r="AA176" s="9" t="s">
        <v>55</v>
      </c>
      <c r="AB176" s="9" t="s">
        <v>5248</v>
      </c>
      <c r="AC176" s="12">
        <v>500000</v>
      </c>
      <c r="AD176" s="12"/>
      <c r="AE176" s="10" t="str" cm="1">
        <f t="array" aca="1" ref="AE176" ca="1">IFERROR(_xlfn.XLOOKUP(MID(CELL("filename",$A$1),FIND("]",CELL("filename",$A$1))+1,255)&amp;"|"&amp;$C176,Fonte_OM_Objeto!$G:$G,Fonte_OM_Objeto!$J:$J),"")</f>
        <v/>
      </c>
      <c r="AF176" s="10" t="str" cm="1">
        <f t="array" aca="1" ref="AF176" ca="1">IFERROR(_xlfn.XLOOKUP(MID(CELL("filename",$A$1),FIND("]",CELL("filename",$A$1))+1,255)&amp;"|"&amp;$C176,Fonte_OM_Objeto!$G:$G,Fonte_OM_Objeto!$K:$K),"")</f>
        <v/>
      </c>
    </row>
    <row r="177" spans="1:32" s="1" customFormat="1" ht="19.7" customHeight="1" x14ac:dyDescent="0.2">
      <c r="A177" s="9" t="s">
        <v>30</v>
      </c>
      <c r="B177" s="9" t="s">
        <v>31</v>
      </c>
      <c r="C177" s="9" t="s">
        <v>6511</v>
      </c>
      <c r="D177" s="9" t="s">
        <v>33</v>
      </c>
      <c r="E177" s="9"/>
      <c r="F177" s="9" t="s">
        <v>6510</v>
      </c>
      <c r="G177" s="9" t="s">
        <v>6509</v>
      </c>
      <c r="H177" s="9" t="s">
        <v>143</v>
      </c>
      <c r="I177" s="9" t="s">
        <v>909</v>
      </c>
      <c r="J177" s="9" t="s">
        <v>225</v>
      </c>
      <c r="K177" s="9" t="s">
        <v>40</v>
      </c>
      <c r="L177" s="9" t="s">
        <v>41</v>
      </c>
      <c r="M177" s="9" t="s">
        <v>59</v>
      </c>
      <c r="N177" s="9" t="s">
        <v>5252</v>
      </c>
      <c r="O177" s="9" t="s">
        <v>5256</v>
      </c>
      <c r="P177" s="9" t="s">
        <v>45</v>
      </c>
      <c r="Q177" s="9" t="s">
        <v>62</v>
      </c>
      <c r="R177" s="9" t="s">
        <v>45</v>
      </c>
      <c r="S177" s="9" t="s">
        <v>5218</v>
      </c>
      <c r="T177" s="9" t="s">
        <v>75</v>
      </c>
      <c r="U177" s="9" t="s">
        <v>76</v>
      </c>
      <c r="V177" s="9" t="s">
        <v>75</v>
      </c>
      <c r="W177" s="9" t="s">
        <v>51</v>
      </c>
      <c r="X177" s="9" t="s">
        <v>102</v>
      </c>
      <c r="Y177" s="9" t="s">
        <v>53</v>
      </c>
      <c r="Z177" s="9" t="s">
        <v>5207</v>
      </c>
      <c r="AA177" s="9" t="s">
        <v>55</v>
      </c>
      <c r="AB177" s="9" t="s">
        <v>5248</v>
      </c>
      <c r="AC177" s="12">
        <v>250000</v>
      </c>
      <c r="AD177" s="12"/>
      <c r="AE177" s="10" t="str" cm="1">
        <f t="array" aca="1" ref="AE177" ca="1">IFERROR(_xlfn.XLOOKUP(MID(CELL("filename",$A$1),FIND("]",CELL("filename",$A$1))+1,255)&amp;"|"&amp;$C177,Fonte_OM_Objeto!$G:$G,Fonte_OM_Objeto!$J:$J),"")</f>
        <v/>
      </c>
      <c r="AF177" s="10" t="str" cm="1">
        <f t="array" aca="1" ref="AF177" ca="1">IFERROR(_xlfn.XLOOKUP(MID(CELL("filename",$A$1),FIND("]",CELL("filename",$A$1))+1,255)&amp;"|"&amp;$C177,Fonte_OM_Objeto!$G:$G,Fonte_OM_Objeto!$K:$K),"")</f>
        <v/>
      </c>
    </row>
    <row r="178" spans="1:32" s="1" customFormat="1" ht="19.7" customHeight="1" x14ac:dyDescent="0.2">
      <c r="A178" s="9" t="s">
        <v>30</v>
      </c>
      <c r="B178" s="9" t="s">
        <v>31</v>
      </c>
      <c r="C178" s="9" t="s">
        <v>6974</v>
      </c>
      <c r="D178" s="9" t="s">
        <v>33</v>
      </c>
      <c r="E178" s="9"/>
      <c r="F178" s="9" t="s">
        <v>6973</v>
      </c>
      <c r="G178" s="9" t="s">
        <v>6972</v>
      </c>
      <c r="H178" s="9" t="s">
        <v>143</v>
      </c>
      <c r="I178" s="9" t="s">
        <v>776</v>
      </c>
      <c r="J178" s="9" t="s">
        <v>173</v>
      </c>
      <c r="K178" s="9" t="s">
        <v>40</v>
      </c>
      <c r="L178" s="9" t="s">
        <v>41</v>
      </c>
      <c r="M178" s="9" t="s">
        <v>42</v>
      </c>
      <c r="N178" s="9" t="s">
        <v>5257</v>
      </c>
      <c r="O178" s="9" t="s">
        <v>6971</v>
      </c>
      <c r="P178" s="9" t="s">
        <v>45</v>
      </c>
      <c r="Q178" s="9" t="s">
        <v>84</v>
      </c>
      <c r="R178" s="9" t="s">
        <v>45</v>
      </c>
      <c r="S178" s="9" t="s">
        <v>5260</v>
      </c>
      <c r="T178" s="9" t="s">
        <v>6970</v>
      </c>
      <c r="U178" s="9" t="s">
        <v>776</v>
      </c>
      <c r="V178" s="9" t="s">
        <v>6969</v>
      </c>
      <c r="W178" s="9" t="s">
        <v>51</v>
      </c>
      <c r="X178" s="9" t="s">
        <v>52</v>
      </c>
      <c r="Y178" s="9" t="s">
        <v>53</v>
      </c>
      <c r="Z178" s="9" t="s">
        <v>5207</v>
      </c>
      <c r="AA178" s="9" t="s">
        <v>55</v>
      </c>
      <c r="AB178" s="9" t="s">
        <v>5234</v>
      </c>
      <c r="AC178" s="12">
        <v>0</v>
      </c>
      <c r="AD178" s="12"/>
      <c r="AE178" s="10" t="str" cm="1">
        <f t="array" aca="1" ref="AE178" ca="1">IFERROR(_xlfn.XLOOKUP(MID(CELL("filename",$A$1),FIND("]",CELL("filename",$A$1))+1,255)&amp;"|"&amp;$C178,Fonte_OM_Objeto!$G:$G,Fonte_OM_Objeto!$J:$J),"")</f>
        <v/>
      </c>
      <c r="AF178" s="10" t="str" cm="1">
        <f t="array" aca="1" ref="AF178" ca="1">IFERROR(_xlfn.XLOOKUP(MID(CELL("filename",$A$1),FIND("]",CELL("filename",$A$1))+1,255)&amp;"|"&amp;$C178,Fonte_OM_Objeto!$G:$G,Fonte_OM_Objeto!$K:$K),"")</f>
        <v/>
      </c>
    </row>
    <row r="179" spans="1:32" s="1" customFormat="1" ht="19.7" customHeight="1" x14ac:dyDescent="0.2">
      <c r="A179" s="9" t="s">
        <v>30</v>
      </c>
      <c r="B179" s="9" t="s">
        <v>31</v>
      </c>
      <c r="C179" s="9" t="s">
        <v>6508</v>
      </c>
      <c r="D179" s="9" t="s">
        <v>33</v>
      </c>
      <c r="E179" s="9"/>
      <c r="F179" s="9" t="s">
        <v>170</v>
      </c>
      <c r="G179" s="9" t="s">
        <v>171</v>
      </c>
      <c r="H179" s="9" t="s">
        <v>143</v>
      </c>
      <c r="I179" s="9" t="s">
        <v>172</v>
      </c>
      <c r="J179" s="9" t="s">
        <v>173</v>
      </c>
      <c r="K179" s="9" t="s">
        <v>40</v>
      </c>
      <c r="L179" s="9" t="s">
        <v>41</v>
      </c>
      <c r="M179" s="9" t="s">
        <v>97</v>
      </c>
      <c r="N179" s="9" t="s">
        <v>5264</v>
      </c>
      <c r="O179" s="9" t="s">
        <v>5246</v>
      </c>
      <c r="P179" s="9" t="s">
        <v>45</v>
      </c>
      <c r="Q179" s="9" t="s">
        <v>46</v>
      </c>
      <c r="R179" s="9" t="s">
        <v>5235</v>
      </c>
      <c r="S179" s="9" t="s">
        <v>5210</v>
      </c>
      <c r="T179" s="9" t="s">
        <v>75</v>
      </c>
      <c r="U179" s="9" t="s">
        <v>76</v>
      </c>
      <c r="V179" s="9" t="s">
        <v>75</v>
      </c>
      <c r="W179" s="9" t="s">
        <v>51</v>
      </c>
      <c r="X179" s="9" t="s">
        <v>52</v>
      </c>
      <c r="Y179" s="9" t="s">
        <v>53</v>
      </c>
      <c r="Z179" s="9" t="s">
        <v>5207</v>
      </c>
      <c r="AA179" s="9" t="s">
        <v>55</v>
      </c>
      <c r="AB179" s="9" t="s">
        <v>5248</v>
      </c>
      <c r="AC179" s="12">
        <v>500000</v>
      </c>
      <c r="AD179" s="12"/>
      <c r="AE179" s="10" t="str" cm="1">
        <f t="array" aca="1" ref="AE179" ca="1">IFERROR(_xlfn.XLOOKUP(MID(CELL("filename",$A$1),FIND("]",CELL("filename",$A$1))+1,255)&amp;"|"&amp;$C179,Fonte_OM_Objeto!$G:$G,Fonte_OM_Objeto!$J:$J),"")</f>
        <v/>
      </c>
      <c r="AF179" s="10" t="str" cm="1">
        <f t="array" aca="1" ref="AF179" ca="1">IFERROR(_xlfn.XLOOKUP(MID(CELL("filename",$A$1),FIND("]",CELL("filename",$A$1))+1,255)&amp;"|"&amp;$C179,Fonte_OM_Objeto!$G:$G,Fonte_OM_Objeto!$K:$K),"")</f>
        <v/>
      </c>
    </row>
    <row r="180" spans="1:32" s="1" customFormat="1" ht="19.7" customHeight="1" x14ac:dyDescent="0.2">
      <c r="A180" s="9" t="s">
        <v>30</v>
      </c>
      <c r="B180" s="9" t="s">
        <v>31</v>
      </c>
      <c r="C180" s="9" t="s">
        <v>6506</v>
      </c>
      <c r="D180" s="9" t="s">
        <v>33</v>
      </c>
      <c r="E180" s="9"/>
      <c r="F180" s="9" t="s">
        <v>170</v>
      </c>
      <c r="G180" s="9" t="s">
        <v>171</v>
      </c>
      <c r="H180" s="9" t="s">
        <v>143</v>
      </c>
      <c r="I180" s="9" t="s">
        <v>172</v>
      </c>
      <c r="J180" s="9" t="s">
        <v>173</v>
      </c>
      <c r="K180" s="9" t="s">
        <v>40</v>
      </c>
      <c r="L180" s="9" t="s">
        <v>41</v>
      </c>
      <c r="M180" s="9" t="s">
        <v>42</v>
      </c>
      <c r="N180" s="9" t="s">
        <v>5257</v>
      </c>
      <c r="O180" s="9" t="s">
        <v>6505</v>
      </c>
      <c r="P180" s="9" t="s">
        <v>45</v>
      </c>
      <c r="Q180" s="9" t="s">
        <v>84</v>
      </c>
      <c r="R180" s="9" t="s">
        <v>45</v>
      </c>
      <c r="S180" s="9" t="s">
        <v>5218</v>
      </c>
      <c r="T180" s="9" t="s">
        <v>6504</v>
      </c>
      <c r="U180" s="9" t="s">
        <v>172</v>
      </c>
      <c r="V180" s="9" t="s">
        <v>5845</v>
      </c>
      <c r="W180" s="9" t="s">
        <v>51</v>
      </c>
      <c r="X180" s="9" t="s">
        <v>52</v>
      </c>
      <c r="Y180" s="9" t="s">
        <v>53</v>
      </c>
      <c r="Z180" s="9" t="s">
        <v>5207</v>
      </c>
      <c r="AA180" s="9" t="s">
        <v>55</v>
      </c>
      <c r="AB180" s="9" t="s">
        <v>5248</v>
      </c>
      <c r="AC180" s="12">
        <v>250000</v>
      </c>
      <c r="AD180" s="12"/>
      <c r="AE180" s="10" t="str" cm="1">
        <f t="array" aca="1" ref="AE180" ca="1">IFERROR(_xlfn.XLOOKUP(MID(CELL("filename",$A$1),FIND("]",CELL("filename",$A$1))+1,255)&amp;"|"&amp;$C180,Fonte_OM_Objeto!$G:$G,Fonte_OM_Objeto!$J:$J),"")</f>
        <v>Marabá - PA</v>
      </c>
      <c r="AF180" s="10" t="str" cm="1">
        <f t="array" aca="1" ref="AF180" ca="1">IFERROR(_xlfn.XLOOKUP(MID(CELL("filename",$A$1),FIND("]",CELL("filename",$A$1))+1,255)&amp;"|"&amp;$C180,Fonte_OM_Objeto!$G:$G,Fonte_OM_Objeto!$K:$K),"")</f>
        <v>Modernização de Instalações Esportivas.</v>
      </c>
    </row>
    <row r="181" spans="1:32" s="1" customFormat="1" ht="19.7" customHeight="1" x14ac:dyDescent="0.2">
      <c r="A181" s="9" t="s">
        <v>30</v>
      </c>
      <c r="B181" s="9" t="s">
        <v>31</v>
      </c>
      <c r="C181" s="9" t="s">
        <v>6503</v>
      </c>
      <c r="D181" s="9" t="s">
        <v>33</v>
      </c>
      <c r="E181" s="9"/>
      <c r="F181" s="9" t="s">
        <v>6501</v>
      </c>
      <c r="G181" s="9" t="s">
        <v>6500</v>
      </c>
      <c r="H181" s="9" t="s">
        <v>143</v>
      </c>
      <c r="I181" s="9" t="s">
        <v>828</v>
      </c>
      <c r="J181" s="9" t="s">
        <v>173</v>
      </c>
      <c r="K181" s="9" t="s">
        <v>40</v>
      </c>
      <c r="L181" s="9" t="s">
        <v>41</v>
      </c>
      <c r="M181" s="9" t="s">
        <v>232</v>
      </c>
      <c r="N181" s="9" t="s">
        <v>233</v>
      </c>
      <c r="O181" s="9" t="s">
        <v>5755</v>
      </c>
      <c r="P181" s="9" t="s">
        <v>45</v>
      </c>
      <c r="Q181" s="9" t="s">
        <v>235</v>
      </c>
      <c r="R181" s="9" t="s">
        <v>45</v>
      </c>
      <c r="S181" s="9" t="s">
        <v>5277</v>
      </c>
      <c r="T181" s="9" t="s">
        <v>928</v>
      </c>
      <c r="U181" s="9" t="s">
        <v>828</v>
      </c>
      <c r="V181" s="9" t="s">
        <v>5360</v>
      </c>
      <c r="W181" s="9" t="s">
        <v>51</v>
      </c>
      <c r="X181" s="9" t="s">
        <v>52</v>
      </c>
      <c r="Y181" s="9" t="s">
        <v>5275</v>
      </c>
      <c r="Z181" s="9" t="s">
        <v>5207</v>
      </c>
      <c r="AA181" s="9" t="s">
        <v>55</v>
      </c>
      <c r="AB181" s="9" t="s">
        <v>5234</v>
      </c>
      <c r="AC181" s="12">
        <v>0</v>
      </c>
      <c r="AD181" s="12"/>
      <c r="AE181" s="10" t="str" cm="1">
        <f t="array" aca="1" ref="AE181" ca="1">IFERROR(_xlfn.XLOOKUP(MID(CELL("filename",$A$1),FIND("]",CELL("filename",$A$1))+1,255)&amp;"|"&amp;$C181,Fonte_OM_Objeto!$G:$G,Fonte_OM_Objeto!$J:$J),"")</f>
        <v/>
      </c>
      <c r="AF181" s="10" t="str" cm="1">
        <f t="array" aca="1" ref="AF181" ca="1">IFERROR(_xlfn.XLOOKUP(MID(CELL("filename",$A$1),FIND("]",CELL("filename",$A$1))+1,255)&amp;"|"&amp;$C181,Fonte_OM_Objeto!$G:$G,Fonte_OM_Objeto!$K:$K),"")</f>
        <v/>
      </c>
    </row>
    <row r="182" spans="1:32" s="1" customFormat="1" ht="19.7" customHeight="1" x14ac:dyDescent="0.2">
      <c r="A182" s="9" t="s">
        <v>30</v>
      </c>
      <c r="B182" s="9" t="s">
        <v>31</v>
      </c>
      <c r="C182" s="9" t="s">
        <v>6502</v>
      </c>
      <c r="D182" s="9" t="s">
        <v>33</v>
      </c>
      <c r="E182" s="9"/>
      <c r="F182" s="9" t="s">
        <v>6501</v>
      </c>
      <c r="G182" s="9" t="s">
        <v>6500</v>
      </c>
      <c r="H182" s="9" t="s">
        <v>143</v>
      </c>
      <c r="I182" s="9" t="s">
        <v>828</v>
      </c>
      <c r="J182" s="9" t="s">
        <v>173</v>
      </c>
      <c r="K182" s="9" t="s">
        <v>40</v>
      </c>
      <c r="L182" s="9" t="s">
        <v>41</v>
      </c>
      <c r="M182" s="9" t="s">
        <v>42</v>
      </c>
      <c r="N182" s="9" t="s">
        <v>5257</v>
      </c>
      <c r="O182" s="9" t="s">
        <v>6499</v>
      </c>
      <c r="P182" s="9" t="s">
        <v>45</v>
      </c>
      <c r="Q182" s="9" t="s">
        <v>109</v>
      </c>
      <c r="R182" s="9" t="s">
        <v>5235</v>
      </c>
      <c r="S182" s="9" t="s">
        <v>5267</v>
      </c>
      <c r="T182" s="9" t="s">
        <v>6498</v>
      </c>
      <c r="U182" s="9" t="s">
        <v>828</v>
      </c>
      <c r="V182" s="9" t="s">
        <v>5292</v>
      </c>
      <c r="W182" s="9" t="s">
        <v>111</v>
      </c>
      <c r="X182" s="9" t="s">
        <v>52</v>
      </c>
      <c r="Y182" s="9" t="s">
        <v>53</v>
      </c>
      <c r="Z182" s="9" t="s">
        <v>5207</v>
      </c>
      <c r="AA182" s="9" t="s">
        <v>55</v>
      </c>
      <c r="AB182" s="9" t="s">
        <v>5234</v>
      </c>
      <c r="AC182" s="12">
        <v>0</v>
      </c>
      <c r="AD182" s="12"/>
      <c r="AE182" s="10" t="str" cm="1">
        <f t="array" aca="1" ref="AE182" ca="1">IFERROR(_xlfn.XLOOKUP(MID(CELL("filename",$A$1),FIND("]",CELL("filename",$A$1))+1,255)&amp;"|"&amp;$C182,Fonte_OM_Objeto!$G:$G,Fonte_OM_Objeto!$J:$J),"")</f>
        <v/>
      </c>
      <c r="AF182" s="10" t="str" cm="1">
        <f t="array" aca="1" ref="AF182" ca="1">IFERROR(_xlfn.XLOOKUP(MID(CELL("filename",$A$1),FIND("]",CELL("filename",$A$1))+1,255)&amp;"|"&amp;$C182,Fonte_OM_Objeto!$G:$G,Fonte_OM_Objeto!$K:$K),"")</f>
        <v/>
      </c>
    </row>
    <row r="183" spans="1:32" s="1" customFormat="1" ht="19.7" customHeight="1" x14ac:dyDescent="0.2">
      <c r="A183" s="9" t="s">
        <v>30</v>
      </c>
      <c r="B183" s="9" t="s">
        <v>31</v>
      </c>
      <c r="C183" s="9" t="s">
        <v>6497</v>
      </c>
      <c r="D183" s="9" t="s">
        <v>33</v>
      </c>
      <c r="E183" s="9"/>
      <c r="F183" s="9" t="s">
        <v>6496</v>
      </c>
      <c r="G183" s="9" t="s">
        <v>6495</v>
      </c>
      <c r="H183" s="9" t="s">
        <v>143</v>
      </c>
      <c r="I183" s="9" t="s">
        <v>96</v>
      </c>
      <c r="J183" s="9" t="s">
        <v>293</v>
      </c>
      <c r="K183" s="9" t="s">
        <v>40</v>
      </c>
      <c r="L183" s="9" t="s">
        <v>41</v>
      </c>
      <c r="M183" s="9" t="s">
        <v>97</v>
      </c>
      <c r="N183" s="9" t="s">
        <v>5264</v>
      </c>
      <c r="O183" s="9" t="s">
        <v>5246</v>
      </c>
      <c r="P183" s="9" t="s">
        <v>45</v>
      </c>
      <c r="Q183" s="9" t="s">
        <v>46</v>
      </c>
      <c r="R183" s="9" t="s">
        <v>5235</v>
      </c>
      <c r="S183" s="9" t="s">
        <v>5210</v>
      </c>
      <c r="T183" s="9" t="s">
        <v>75</v>
      </c>
      <c r="U183" s="9" t="s">
        <v>76</v>
      </c>
      <c r="V183" s="9" t="s">
        <v>75</v>
      </c>
      <c r="W183" s="9" t="s">
        <v>51</v>
      </c>
      <c r="X183" s="9" t="s">
        <v>52</v>
      </c>
      <c r="Y183" s="9" t="s">
        <v>53</v>
      </c>
      <c r="Z183" s="9" t="s">
        <v>5207</v>
      </c>
      <c r="AA183" s="9" t="s">
        <v>55</v>
      </c>
      <c r="AB183" s="9" t="s">
        <v>5248</v>
      </c>
      <c r="AC183" s="12">
        <v>150000</v>
      </c>
      <c r="AD183" s="12"/>
      <c r="AE183" s="10" t="str" cm="1">
        <f t="array" aca="1" ref="AE183" ca="1">IFERROR(_xlfn.XLOOKUP(MID(CELL("filename",$A$1),FIND("]",CELL("filename",$A$1))+1,255)&amp;"|"&amp;$C183,Fonte_OM_Objeto!$G:$G,Fonte_OM_Objeto!$J:$J),"")</f>
        <v/>
      </c>
      <c r="AF183" s="10" t="str" cm="1">
        <f t="array" aca="1" ref="AF183" ca="1">IFERROR(_xlfn.XLOOKUP(MID(CELL("filename",$A$1),FIND("]",CELL("filename",$A$1))+1,255)&amp;"|"&amp;$C183,Fonte_OM_Objeto!$G:$G,Fonte_OM_Objeto!$K:$K),"")</f>
        <v/>
      </c>
    </row>
    <row r="184" spans="1:32" s="1" customFormat="1" ht="19.7" customHeight="1" x14ac:dyDescent="0.2">
      <c r="A184" s="9" t="s">
        <v>30</v>
      </c>
      <c r="B184" s="9" t="s">
        <v>31</v>
      </c>
      <c r="C184" s="9" t="s">
        <v>6492</v>
      </c>
      <c r="D184" s="9" t="s">
        <v>33</v>
      </c>
      <c r="E184" s="9"/>
      <c r="F184" s="9" t="s">
        <v>4607</v>
      </c>
      <c r="G184" s="9" t="s">
        <v>4606</v>
      </c>
      <c r="H184" s="9" t="s">
        <v>143</v>
      </c>
      <c r="I184" s="9" t="s">
        <v>909</v>
      </c>
      <c r="J184" s="9" t="s">
        <v>5730</v>
      </c>
      <c r="K184" s="9" t="s">
        <v>40</v>
      </c>
      <c r="L184" s="9" t="s">
        <v>41</v>
      </c>
      <c r="M184" s="9" t="s">
        <v>59</v>
      </c>
      <c r="N184" s="9" t="s">
        <v>5252</v>
      </c>
      <c r="O184" s="9" t="s">
        <v>5246</v>
      </c>
      <c r="P184" s="9" t="s">
        <v>45</v>
      </c>
      <c r="Q184" s="9" t="s">
        <v>46</v>
      </c>
      <c r="R184" s="9" t="s">
        <v>5235</v>
      </c>
      <c r="S184" s="9" t="s">
        <v>5210</v>
      </c>
      <c r="T184" s="9" t="s">
        <v>75</v>
      </c>
      <c r="U184" s="9" t="s">
        <v>76</v>
      </c>
      <c r="V184" s="9" t="s">
        <v>75</v>
      </c>
      <c r="W184" s="9" t="s">
        <v>51</v>
      </c>
      <c r="X184" s="9" t="s">
        <v>52</v>
      </c>
      <c r="Y184" s="9" t="s">
        <v>53</v>
      </c>
      <c r="Z184" s="9" t="s">
        <v>5207</v>
      </c>
      <c r="AA184" s="9" t="s">
        <v>55</v>
      </c>
      <c r="AB184" s="9" t="s">
        <v>5248</v>
      </c>
      <c r="AC184" s="12">
        <v>200000</v>
      </c>
      <c r="AD184" s="12"/>
      <c r="AE184" s="10" t="str" cm="1">
        <f t="array" aca="1" ref="AE184" ca="1">IFERROR(_xlfn.XLOOKUP(MID(CELL("filename",$A$1),FIND("]",CELL("filename",$A$1))+1,255)&amp;"|"&amp;$C184,Fonte_OM_Objeto!$G:$G,Fonte_OM_Objeto!$J:$J),"")</f>
        <v/>
      </c>
      <c r="AF184" s="10" t="str" cm="1">
        <f t="array" aca="1" ref="AF184" ca="1">IFERROR(_xlfn.XLOOKUP(MID(CELL("filename",$A$1),FIND("]",CELL("filename",$A$1))+1,255)&amp;"|"&amp;$C184,Fonte_OM_Objeto!$G:$G,Fonte_OM_Objeto!$K:$K),"")</f>
        <v/>
      </c>
    </row>
    <row r="185" spans="1:32" s="1" customFormat="1" ht="19.7" customHeight="1" x14ac:dyDescent="0.2">
      <c r="A185" s="9" t="s">
        <v>30</v>
      </c>
      <c r="B185" s="9" t="s">
        <v>31</v>
      </c>
      <c r="C185" s="9" t="s">
        <v>6968</v>
      </c>
      <c r="D185" s="9" t="s">
        <v>33</v>
      </c>
      <c r="E185" s="9"/>
      <c r="F185" s="9" t="s">
        <v>4607</v>
      </c>
      <c r="G185" s="9" t="s">
        <v>4606</v>
      </c>
      <c r="H185" s="9" t="s">
        <v>143</v>
      </c>
      <c r="I185" s="9" t="s">
        <v>909</v>
      </c>
      <c r="J185" s="9" t="s">
        <v>5730</v>
      </c>
      <c r="K185" s="9" t="s">
        <v>40</v>
      </c>
      <c r="L185" s="9" t="s">
        <v>41</v>
      </c>
      <c r="M185" s="9" t="s">
        <v>42</v>
      </c>
      <c r="N185" s="9" t="s">
        <v>5257</v>
      </c>
      <c r="O185" s="9" t="s">
        <v>6967</v>
      </c>
      <c r="P185" s="9" t="s">
        <v>45</v>
      </c>
      <c r="Q185" s="9" t="s">
        <v>84</v>
      </c>
      <c r="R185" s="9" t="s">
        <v>45</v>
      </c>
      <c r="S185" s="9" t="s">
        <v>5259</v>
      </c>
      <c r="T185" s="9" t="s">
        <v>6966</v>
      </c>
      <c r="U185" s="9" t="s">
        <v>909</v>
      </c>
      <c r="V185" s="9" t="s">
        <v>3013</v>
      </c>
      <c r="W185" s="9" t="s">
        <v>51</v>
      </c>
      <c r="X185" s="9" t="s">
        <v>52</v>
      </c>
      <c r="Y185" s="9" t="s">
        <v>53</v>
      </c>
      <c r="Z185" s="9" t="s">
        <v>5207</v>
      </c>
      <c r="AA185" s="9" t="s">
        <v>55</v>
      </c>
      <c r="AB185" s="9" t="s">
        <v>5234</v>
      </c>
      <c r="AC185" s="12">
        <v>0</v>
      </c>
      <c r="AD185" s="12"/>
      <c r="AE185" s="10" t="str" cm="1">
        <f t="array" aca="1" ref="AE185" ca="1">IFERROR(_xlfn.XLOOKUP(MID(CELL("filename",$A$1),FIND("]",CELL("filename",$A$1))+1,255)&amp;"|"&amp;$C185,Fonte_OM_Objeto!$G:$G,Fonte_OM_Objeto!$J:$J),"")</f>
        <v/>
      </c>
      <c r="AF185" s="10" t="str" cm="1">
        <f t="array" aca="1" ref="AF185" ca="1">IFERROR(_xlfn.XLOOKUP(MID(CELL("filename",$A$1),FIND("]",CELL("filename",$A$1))+1,255)&amp;"|"&amp;$C185,Fonte_OM_Objeto!$G:$G,Fonte_OM_Objeto!$K:$K),"")</f>
        <v/>
      </c>
    </row>
    <row r="186" spans="1:32" s="1" customFormat="1" ht="19.7" customHeight="1" x14ac:dyDescent="0.2">
      <c r="A186" s="9" t="s">
        <v>30</v>
      </c>
      <c r="B186" s="9" t="s">
        <v>31</v>
      </c>
      <c r="C186" s="9" t="s">
        <v>6491</v>
      </c>
      <c r="D186" s="9" t="s">
        <v>33</v>
      </c>
      <c r="E186" s="9"/>
      <c r="F186" s="9" t="s">
        <v>4607</v>
      </c>
      <c r="G186" s="9" t="s">
        <v>4606</v>
      </c>
      <c r="H186" s="9" t="s">
        <v>143</v>
      </c>
      <c r="I186" s="9" t="s">
        <v>909</v>
      </c>
      <c r="J186" s="9" t="s">
        <v>5730</v>
      </c>
      <c r="K186" s="9" t="s">
        <v>40</v>
      </c>
      <c r="L186" s="9" t="s">
        <v>41</v>
      </c>
      <c r="M186" s="9" t="s">
        <v>232</v>
      </c>
      <c r="N186" s="9" t="s">
        <v>233</v>
      </c>
      <c r="O186" s="9" t="s">
        <v>6185</v>
      </c>
      <c r="P186" s="9" t="s">
        <v>45</v>
      </c>
      <c r="Q186" s="9" t="s">
        <v>5298</v>
      </c>
      <c r="R186" s="9" t="s">
        <v>45</v>
      </c>
      <c r="S186" s="9" t="s">
        <v>5231</v>
      </c>
      <c r="T186" s="9" t="s">
        <v>1227</v>
      </c>
      <c r="U186" s="9" t="s">
        <v>909</v>
      </c>
      <c r="V186" s="9" t="s">
        <v>5414</v>
      </c>
      <c r="W186" s="9" t="s">
        <v>51</v>
      </c>
      <c r="X186" s="9" t="s">
        <v>52</v>
      </c>
      <c r="Y186" s="9" t="s">
        <v>53</v>
      </c>
      <c r="Z186" s="9" t="s">
        <v>5207</v>
      </c>
      <c r="AA186" s="9" t="s">
        <v>55</v>
      </c>
      <c r="AB186" s="9" t="s">
        <v>5248</v>
      </c>
      <c r="AC186" s="12">
        <v>500000</v>
      </c>
      <c r="AD186" s="12"/>
      <c r="AE186" s="10" t="str" cm="1">
        <f t="array" aca="1" ref="AE186" ca="1">IFERROR(_xlfn.XLOOKUP(MID(CELL("filename",$A$1),FIND("]",CELL("filename",$A$1))+1,255)&amp;"|"&amp;$C186,Fonte_OM_Objeto!$G:$G,Fonte_OM_Objeto!$J:$J),"")</f>
        <v/>
      </c>
      <c r="AF186" s="10" t="str" cm="1">
        <f t="array" aca="1" ref="AF186" ca="1">IFERROR(_xlfn.XLOOKUP(MID(CELL("filename",$A$1),FIND("]",CELL("filename",$A$1))+1,255)&amp;"|"&amp;$C186,Fonte_OM_Objeto!$G:$G,Fonte_OM_Objeto!$K:$K),"")</f>
        <v/>
      </c>
    </row>
    <row r="187" spans="1:32" s="1" customFormat="1" ht="19.7" customHeight="1" x14ac:dyDescent="0.2">
      <c r="A187" s="9" t="s">
        <v>30</v>
      </c>
      <c r="B187" s="9" t="s">
        <v>31</v>
      </c>
      <c r="C187" s="9" t="s">
        <v>6965</v>
      </c>
      <c r="D187" s="9" t="s">
        <v>33</v>
      </c>
      <c r="E187" s="9"/>
      <c r="F187" s="9" t="s">
        <v>6482</v>
      </c>
      <c r="G187" s="9" t="s">
        <v>871</v>
      </c>
      <c r="H187" s="9" t="s">
        <v>37</v>
      </c>
      <c r="I187" s="9" t="s">
        <v>451</v>
      </c>
      <c r="J187" s="9" t="s">
        <v>293</v>
      </c>
      <c r="K187" s="9" t="s">
        <v>40</v>
      </c>
      <c r="L187" s="9" t="s">
        <v>41</v>
      </c>
      <c r="M187" s="9" t="s">
        <v>232</v>
      </c>
      <c r="N187" s="9" t="s">
        <v>233</v>
      </c>
      <c r="O187" s="9" t="s">
        <v>6964</v>
      </c>
      <c r="P187" s="9" t="s">
        <v>45</v>
      </c>
      <c r="Q187" s="9" t="s">
        <v>46</v>
      </c>
      <c r="R187" s="9" t="s">
        <v>5235</v>
      </c>
      <c r="S187" s="9" t="s">
        <v>5210</v>
      </c>
      <c r="T187" s="9" t="s">
        <v>137</v>
      </c>
      <c r="U187" s="9" t="s">
        <v>135</v>
      </c>
      <c r="V187" s="9" t="s">
        <v>6963</v>
      </c>
      <c r="W187" s="9" t="s">
        <v>51</v>
      </c>
      <c r="X187" s="9" t="s">
        <v>52</v>
      </c>
      <c r="Y187" s="9" t="s">
        <v>53</v>
      </c>
      <c r="Z187" s="9" t="s">
        <v>5207</v>
      </c>
      <c r="AA187" s="9" t="s">
        <v>55</v>
      </c>
      <c r="AB187" s="9" t="s">
        <v>5234</v>
      </c>
      <c r="AC187" s="12">
        <v>0</v>
      </c>
      <c r="AD187" s="12"/>
      <c r="AE187" s="10" t="str" cm="1">
        <f t="array" aca="1" ref="AE187" ca="1">IFERROR(_xlfn.XLOOKUP(MID(CELL("filename",$A$1),FIND("]",CELL("filename",$A$1))+1,255)&amp;"|"&amp;$C187,Fonte_OM_Objeto!$G:$G,Fonte_OM_Objeto!$J:$J),"")</f>
        <v/>
      </c>
      <c r="AF187" s="10" t="str" cm="1">
        <f t="array" aca="1" ref="AF187" ca="1">IFERROR(_xlfn.XLOOKUP(MID(CELL("filename",$A$1),FIND("]",CELL("filename",$A$1))+1,255)&amp;"|"&amp;$C187,Fonte_OM_Objeto!$G:$G,Fonte_OM_Objeto!$K:$K),"")</f>
        <v/>
      </c>
    </row>
    <row r="188" spans="1:32" s="1" customFormat="1" ht="19.7" customHeight="1" x14ac:dyDescent="0.2">
      <c r="A188" s="9" t="s">
        <v>30</v>
      </c>
      <c r="B188" s="9" t="s">
        <v>31</v>
      </c>
      <c r="C188" s="9" t="s">
        <v>6962</v>
      </c>
      <c r="D188" s="9" t="s">
        <v>33</v>
      </c>
      <c r="E188" s="9"/>
      <c r="F188" s="9" t="s">
        <v>6482</v>
      </c>
      <c r="G188" s="9" t="s">
        <v>871</v>
      </c>
      <c r="H188" s="9" t="s">
        <v>37</v>
      </c>
      <c r="I188" s="9" t="s">
        <v>451</v>
      </c>
      <c r="J188" s="9" t="s">
        <v>293</v>
      </c>
      <c r="K188" s="9" t="s">
        <v>40</v>
      </c>
      <c r="L188" s="9" t="s">
        <v>41</v>
      </c>
      <c r="M188" s="9" t="s">
        <v>59</v>
      </c>
      <c r="N188" s="9" t="s">
        <v>5252</v>
      </c>
      <c r="O188" s="9" t="s">
        <v>5241</v>
      </c>
      <c r="P188" s="9" t="s">
        <v>45</v>
      </c>
      <c r="Q188" s="9" t="s">
        <v>62</v>
      </c>
      <c r="R188" s="9" t="s">
        <v>45</v>
      </c>
      <c r="S188" s="9" t="s">
        <v>5240</v>
      </c>
      <c r="T188" s="9" t="s">
        <v>75</v>
      </c>
      <c r="U188" s="9" t="s">
        <v>76</v>
      </c>
      <c r="V188" s="9" t="s">
        <v>75</v>
      </c>
      <c r="W188" s="9" t="s">
        <v>51</v>
      </c>
      <c r="X188" s="9" t="s">
        <v>52</v>
      </c>
      <c r="Y188" s="9" t="s">
        <v>53</v>
      </c>
      <c r="Z188" s="9" t="s">
        <v>5207</v>
      </c>
      <c r="AA188" s="9" t="s">
        <v>55</v>
      </c>
      <c r="AB188" s="9" t="s">
        <v>5234</v>
      </c>
      <c r="AC188" s="12">
        <v>0</v>
      </c>
      <c r="AD188" s="12"/>
      <c r="AE188" s="10" t="str" cm="1">
        <f t="array" aca="1" ref="AE188" ca="1">IFERROR(_xlfn.XLOOKUP(MID(CELL("filename",$A$1),FIND("]",CELL("filename",$A$1))+1,255)&amp;"|"&amp;$C188,Fonte_OM_Objeto!$G:$G,Fonte_OM_Objeto!$J:$J),"")</f>
        <v/>
      </c>
      <c r="AF188" s="10" t="str" cm="1">
        <f t="array" aca="1" ref="AF188" ca="1">IFERROR(_xlfn.XLOOKUP(MID(CELL("filename",$A$1),FIND("]",CELL("filename",$A$1))+1,255)&amp;"|"&amp;$C188,Fonte_OM_Objeto!$G:$G,Fonte_OM_Objeto!$K:$K),"")</f>
        <v/>
      </c>
    </row>
    <row r="189" spans="1:32" s="1" customFormat="1" ht="19.7" customHeight="1" x14ac:dyDescent="0.2">
      <c r="A189" s="9" t="s">
        <v>30</v>
      </c>
      <c r="B189" s="9" t="s">
        <v>31</v>
      </c>
      <c r="C189" s="9" t="s">
        <v>6488</v>
      </c>
      <c r="D189" s="9" t="s">
        <v>33</v>
      </c>
      <c r="E189" s="9"/>
      <c r="F189" s="9" t="s">
        <v>6482</v>
      </c>
      <c r="G189" s="9" t="s">
        <v>871</v>
      </c>
      <c r="H189" s="9" t="s">
        <v>37</v>
      </c>
      <c r="I189" s="9" t="s">
        <v>451</v>
      </c>
      <c r="J189" s="9" t="s">
        <v>293</v>
      </c>
      <c r="K189" s="9" t="s">
        <v>40</v>
      </c>
      <c r="L189" s="9" t="s">
        <v>41</v>
      </c>
      <c r="M189" s="9" t="s">
        <v>42</v>
      </c>
      <c r="N189" s="9" t="s">
        <v>5257</v>
      </c>
      <c r="O189" s="9" t="s">
        <v>6487</v>
      </c>
      <c r="P189" s="9" t="s">
        <v>45</v>
      </c>
      <c r="Q189" s="9" t="s">
        <v>84</v>
      </c>
      <c r="R189" s="9" t="s">
        <v>45</v>
      </c>
      <c r="S189" s="9" t="s">
        <v>5260</v>
      </c>
      <c r="T189" s="9" t="s">
        <v>6486</v>
      </c>
      <c r="U189" s="9" t="s">
        <v>451</v>
      </c>
      <c r="V189" s="9" t="s">
        <v>6485</v>
      </c>
      <c r="W189" s="9" t="s">
        <v>51</v>
      </c>
      <c r="X189" s="9" t="s">
        <v>102</v>
      </c>
      <c r="Y189" s="9" t="s">
        <v>53</v>
      </c>
      <c r="Z189" s="9" t="s">
        <v>5207</v>
      </c>
      <c r="AA189" s="9" t="s">
        <v>55</v>
      </c>
      <c r="AB189" s="9" t="s">
        <v>5234</v>
      </c>
      <c r="AC189" s="12">
        <v>0</v>
      </c>
      <c r="AD189" s="12"/>
      <c r="AE189" s="10" t="str" cm="1">
        <f t="array" aca="1" ref="AE189" ca="1">IFERROR(_xlfn.XLOOKUP(MID(CELL("filename",$A$1),FIND("]",CELL("filename",$A$1))+1,255)&amp;"|"&amp;$C189,Fonte_OM_Objeto!$G:$G,Fonte_OM_Objeto!$J:$J),"")</f>
        <v/>
      </c>
      <c r="AF189" s="10" t="str" cm="1">
        <f t="array" aca="1" ref="AF189" ca="1">IFERROR(_xlfn.XLOOKUP(MID(CELL("filename",$A$1),FIND("]",CELL("filename",$A$1))+1,255)&amp;"|"&amp;$C189,Fonte_OM_Objeto!$G:$G,Fonte_OM_Objeto!$K:$K),"")</f>
        <v/>
      </c>
    </row>
    <row r="190" spans="1:32" s="1" customFormat="1" ht="19.7" customHeight="1" x14ac:dyDescent="0.2">
      <c r="A190" s="9" t="s">
        <v>30</v>
      </c>
      <c r="B190" s="9" t="s">
        <v>31</v>
      </c>
      <c r="C190" s="9" t="s">
        <v>6484</v>
      </c>
      <c r="D190" s="9" t="s">
        <v>33</v>
      </c>
      <c r="E190" s="9"/>
      <c r="F190" s="9" t="s">
        <v>6482</v>
      </c>
      <c r="G190" s="9" t="s">
        <v>871</v>
      </c>
      <c r="H190" s="9" t="s">
        <v>37</v>
      </c>
      <c r="I190" s="9" t="s">
        <v>451</v>
      </c>
      <c r="J190" s="9" t="s">
        <v>293</v>
      </c>
      <c r="K190" s="9" t="s">
        <v>40</v>
      </c>
      <c r="L190" s="9" t="s">
        <v>41</v>
      </c>
      <c r="M190" s="9" t="s">
        <v>59</v>
      </c>
      <c r="N190" s="9" t="s">
        <v>5252</v>
      </c>
      <c r="O190" s="9" t="s">
        <v>5246</v>
      </c>
      <c r="P190" s="9" t="s">
        <v>45</v>
      </c>
      <c r="Q190" s="9" t="s">
        <v>46</v>
      </c>
      <c r="R190" s="9" t="s">
        <v>5235</v>
      </c>
      <c r="S190" s="9" t="s">
        <v>5210</v>
      </c>
      <c r="T190" s="9" t="s">
        <v>75</v>
      </c>
      <c r="U190" s="9" t="s">
        <v>76</v>
      </c>
      <c r="V190" s="9" t="s">
        <v>75</v>
      </c>
      <c r="W190" s="9" t="s">
        <v>51</v>
      </c>
      <c r="X190" s="9" t="s">
        <v>102</v>
      </c>
      <c r="Y190" s="9" t="s">
        <v>53</v>
      </c>
      <c r="Z190" s="9" t="s">
        <v>5207</v>
      </c>
      <c r="AA190" s="9" t="s">
        <v>55</v>
      </c>
      <c r="AB190" s="9" t="s">
        <v>5248</v>
      </c>
      <c r="AC190" s="12">
        <v>500000</v>
      </c>
      <c r="AD190" s="12"/>
      <c r="AE190" s="10" t="str" cm="1">
        <f t="array" aca="1" ref="AE190" ca="1">IFERROR(_xlfn.XLOOKUP(MID(CELL("filename",$A$1),FIND("]",CELL("filename",$A$1))+1,255)&amp;"|"&amp;$C190,Fonte_OM_Objeto!$G:$G,Fonte_OM_Objeto!$J:$J),"")</f>
        <v/>
      </c>
      <c r="AF190" s="10" t="str" cm="1">
        <f t="array" aca="1" ref="AF190" ca="1">IFERROR(_xlfn.XLOOKUP(MID(CELL("filename",$A$1),FIND("]",CELL("filename",$A$1))+1,255)&amp;"|"&amp;$C190,Fonte_OM_Objeto!$G:$G,Fonte_OM_Objeto!$K:$K),"")</f>
        <v/>
      </c>
    </row>
    <row r="191" spans="1:32" s="1" customFormat="1" ht="19.7" customHeight="1" x14ac:dyDescent="0.2">
      <c r="A191" s="9" t="s">
        <v>30</v>
      </c>
      <c r="B191" s="9" t="s">
        <v>31</v>
      </c>
      <c r="C191" s="9" t="s">
        <v>6483</v>
      </c>
      <c r="D191" s="9" t="s">
        <v>33</v>
      </c>
      <c r="E191" s="9"/>
      <c r="F191" s="9" t="s">
        <v>6482</v>
      </c>
      <c r="G191" s="9" t="s">
        <v>871</v>
      </c>
      <c r="H191" s="9" t="s">
        <v>37</v>
      </c>
      <c r="I191" s="9" t="s">
        <v>451</v>
      </c>
      <c r="J191" s="9" t="s">
        <v>293</v>
      </c>
      <c r="K191" s="9" t="s">
        <v>40</v>
      </c>
      <c r="L191" s="9" t="s">
        <v>41</v>
      </c>
      <c r="M191" s="9" t="s">
        <v>408</v>
      </c>
      <c r="N191" s="9" t="s">
        <v>409</v>
      </c>
      <c r="O191" s="9" t="s">
        <v>5251</v>
      </c>
      <c r="P191" s="9" t="s">
        <v>45</v>
      </c>
      <c r="Q191" s="9" t="s">
        <v>411</v>
      </c>
      <c r="R191" s="9" t="s">
        <v>2353</v>
      </c>
      <c r="S191" s="9" t="s">
        <v>5211</v>
      </c>
      <c r="T191" s="9" t="s">
        <v>75</v>
      </c>
      <c r="U191" s="9" t="s">
        <v>76</v>
      </c>
      <c r="V191" s="9" t="s">
        <v>75</v>
      </c>
      <c r="W191" s="9" t="s">
        <v>51</v>
      </c>
      <c r="X191" s="9" t="s">
        <v>102</v>
      </c>
      <c r="Y191" s="9" t="s">
        <v>53</v>
      </c>
      <c r="Z191" s="9" t="s">
        <v>5207</v>
      </c>
      <c r="AA191" s="9" t="s">
        <v>55</v>
      </c>
      <c r="AB191" s="9" t="s">
        <v>5234</v>
      </c>
      <c r="AC191" s="12">
        <v>0</v>
      </c>
      <c r="AD191" s="12"/>
      <c r="AE191" s="10" t="str" cm="1">
        <f t="array" aca="1" ref="AE191" ca="1">IFERROR(_xlfn.XLOOKUP(MID(CELL("filename",$A$1),FIND("]",CELL("filename",$A$1))+1,255)&amp;"|"&amp;$C191,Fonte_OM_Objeto!$G:$G,Fonte_OM_Objeto!$J:$J),"")</f>
        <v/>
      </c>
      <c r="AF191" s="10" t="str" cm="1">
        <f t="array" aca="1" ref="AF191" ca="1">IFERROR(_xlfn.XLOOKUP(MID(CELL("filename",$A$1),FIND("]",CELL("filename",$A$1))+1,255)&amp;"|"&amp;$C191,Fonte_OM_Objeto!$G:$G,Fonte_OM_Objeto!$K:$K),"")</f>
        <v/>
      </c>
    </row>
    <row r="192" spans="1:32" s="1" customFormat="1" ht="19.7" customHeight="1" x14ac:dyDescent="0.2">
      <c r="A192" s="9" t="s">
        <v>30</v>
      </c>
      <c r="B192" s="9" t="s">
        <v>31</v>
      </c>
      <c r="C192" s="9" t="s">
        <v>6481</v>
      </c>
      <c r="D192" s="9" t="s">
        <v>33</v>
      </c>
      <c r="E192" s="9"/>
      <c r="F192" s="9" t="s">
        <v>6480</v>
      </c>
      <c r="G192" s="9" t="s">
        <v>6479</v>
      </c>
      <c r="H192" s="9" t="s">
        <v>37</v>
      </c>
      <c r="I192" s="9" t="s">
        <v>828</v>
      </c>
      <c r="J192" s="9" t="s">
        <v>39</v>
      </c>
      <c r="K192" s="9" t="s">
        <v>40</v>
      </c>
      <c r="L192" s="9" t="s">
        <v>41</v>
      </c>
      <c r="M192" s="9" t="s">
        <v>42</v>
      </c>
      <c r="N192" s="9" t="s">
        <v>5257</v>
      </c>
      <c r="O192" s="9" t="s">
        <v>6478</v>
      </c>
      <c r="P192" s="9" t="s">
        <v>45</v>
      </c>
      <c r="Q192" s="9" t="s">
        <v>84</v>
      </c>
      <c r="R192" s="9" t="s">
        <v>45</v>
      </c>
      <c r="S192" s="9" t="s">
        <v>5222</v>
      </c>
      <c r="T192" s="9" t="s">
        <v>6477</v>
      </c>
      <c r="U192" s="9" t="s">
        <v>828</v>
      </c>
      <c r="V192" s="9" t="s">
        <v>5292</v>
      </c>
      <c r="W192" s="9" t="s">
        <v>51</v>
      </c>
      <c r="X192" s="9" t="s">
        <v>52</v>
      </c>
      <c r="Y192" s="9" t="s">
        <v>53</v>
      </c>
      <c r="Z192" s="9" t="s">
        <v>5207</v>
      </c>
      <c r="AA192" s="9" t="s">
        <v>55</v>
      </c>
      <c r="AB192" s="9" t="s">
        <v>5248</v>
      </c>
      <c r="AC192" s="12">
        <v>2000000</v>
      </c>
      <c r="AD192" s="12"/>
      <c r="AE192" s="10" t="str" cm="1">
        <f t="array" aca="1" ref="AE192" ca="1">IFERROR(_xlfn.XLOOKUP(MID(CELL("filename",$A$1),FIND("]",CELL("filename",$A$1))+1,255)&amp;"|"&amp;$C192,Fonte_OM_Objeto!$G:$G,Fonte_OM_Objeto!$J:$J),"")</f>
        <v>1ª Bda Inf Sl - Boa Vista - RR</v>
      </c>
      <c r="AF192" s="10" t="str" cm="1">
        <f t="array" aca="1" ref="AF192" ca="1">IFERROR(_xlfn.XLOOKUP(MID(CELL("filename",$A$1),FIND("]",CELL("filename",$A$1))+1,255)&amp;"|"&amp;$C192,Fonte_OM_Objeto!$G:$G,Fonte_OM_Objeto!$K:$K),"")</f>
        <v>Instalação de Energia Fotovoltaica.</v>
      </c>
    </row>
    <row r="193" spans="1:32" s="1" customFormat="1" ht="19.7" customHeight="1" x14ac:dyDescent="0.2">
      <c r="A193" s="9" t="s">
        <v>30</v>
      </c>
      <c r="B193" s="9" t="s">
        <v>31</v>
      </c>
      <c r="C193" s="9" t="s">
        <v>6961</v>
      </c>
      <c r="D193" s="9" t="s">
        <v>33</v>
      </c>
      <c r="E193" s="9"/>
      <c r="F193" s="9" t="s">
        <v>6958</v>
      </c>
      <c r="G193" s="9" t="s">
        <v>6957</v>
      </c>
      <c r="H193" s="9" t="s">
        <v>37</v>
      </c>
      <c r="I193" s="9" t="s">
        <v>776</v>
      </c>
      <c r="J193" s="9" t="s">
        <v>477</v>
      </c>
      <c r="K193" s="9" t="s">
        <v>40</v>
      </c>
      <c r="L193" s="9" t="s">
        <v>41</v>
      </c>
      <c r="M193" s="9" t="s">
        <v>59</v>
      </c>
      <c r="N193" s="9" t="s">
        <v>5252</v>
      </c>
      <c r="O193" s="9" t="s">
        <v>6960</v>
      </c>
      <c r="P193" s="9" t="s">
        <v>45</v>
      </c>
      <c r="Q193" s="9" t="s">
        <v>46</v>
      </c>
      <c r="R193" s="9" t="s">
        <v>5235</v>
      </c>
      <c r="S193" s="9" t="s">
        <v>5210</v>
      </c>
      <c r="T193" s="9" t="s">
        <v>891</v>
      </c>
      <c r="U193" s="9" t="s">
        <v>776</v>
      </c>
      <c r="V193" s="9" t="s">
        <v>5389</v>
      </c>
      <c r="W193" s="9" t="s">
        <v>51</v>
      </c>
      <c r="X193" s="9" t="s">
        <v>52</v>
      </c>
      <c r="Y193" s="9" t="s">
        <v>53</v>
      </c>
      <c r="Z193" s="9" t="s">
        <v>5207</v>
      </c>
      <c r="AA193" s="9" t="s">
        <v>55</v>
      </c>
      <c r="AB193" s="9" t="s">
        <v>5234</v>
      </c>
      <c r="AC193" s="12">
        <v>0</v>
      </c>
      <c r="AD193" s="12"/>
      <c r="AE193" s="10" t="str" cm="1">
        <f t="array" aca="1" ref="AE193" ca="1">IFERROR(_xlfn.XLOOKUP(MID(CELL("filename",$A$1),FIND("]",CELL("filename",$A$1))+1,255)&amp;"|"&amp;$C193,Fonte_OM_Objeto!$G:$G,Fonte_OM_Objeto!$J:$J),"")</f>
        <v/>
      </c>
      <c r="AF193" s="10" t="str" cm="1">
        <f t="array" aca="1" ref="AF193" ca="1">IFERROR(_xlfn.XLOOKUP(MID(CELL("filename",$A$1),FIND("]",CELL("filename",$A$1))+1,255)&amp;"|"&amp;$C193,Fonte_OM_Objeto!$G:$G,Fonte_OM_Objeto!$K:$K),"")</f>
        <v/>
      </c>
    </row>
    <row r="194" spans="1:32" s="1" customFormat="1" ht="19.7" customHeight="1" x14ac:dyDescent="0.2">
      <c r="A194" s="9" t="s">
        <v>30</v>
      </c>
      <c r="B194" s="9" t="s">
        <v>31</v>
      </c>
      <c r="C194" s="9" t="s">
        <v>6959</v>
      </c>
      <c r="D194" s="9" t="s">
        <v>33</v>
      </c>
      <c r="E194" s="9"/>
      <c r="F194" s="9" t="s">
        <v>6958</v>
      </c>
      <c r="G194" s="9" t="s">
        <v>6957</v>
      </c>
      <c r="H194" s="9" t="s">
        <v>37</v>
      </c>
      <c r="I194" s="9" t="s">
        <v>776</v>
      </c>
      <c r="J194" s="9" t="s">
        <v>477</v>
      </c>
      <c r="K194" s="9" t="s">
        <v>40</v>
      </c>
      <c r="L194" s="9" t="s">
        <v>41</v>
      </c>
      <c r="M194" s="9" t="s">
        <v>408</v>
      </c>
      <c r="N194" s="9" t="s">
        <v>409</v>
      </c>
      <c r="O194" s="9" t="s">
        <v>5251</v>
      </c>
      <c r="P194" s="9" t="s">
        <v>45</v>
      </c>
      <c r="Q194" s="9" t="s">
        <v>411</v>
      </c>
      <c r="R194" s="9" t="s">
        <v>2353</v>
      </c>
      <c r="S194" s="9" t="s">
        <v>5211</v>
      </c>
      <c r="T194" s="9" t="s">
        <v>75</v>
      </c>
      <c r="U194" s="9" t="s">
        <v>76</v>
      </c>
      <c r="V194" s="9" t="s">
        <v>75</v>
      </c>
      <c r="W194" s="9" t="s">
        <v>51</v>
      </c>
      <c r="X194" s="9" t="s">
        <v>102</v>
      </c>
      <c r="Y194" s="9" t="s">
        <v>53</v>
      </c>
      <c r="Z194" s="9" t="s">
        <v>5207</v>
      </c>
      <c r="AA194" s="9" t="s">
        <v>55</v>
      </c>
      <c r="AB194" s="9" t="s">
        <v>5234</v>
      </c>
      <c r="AC194" s="12">
        <v>0</v>
      </c>
      <c r="AD194" s="12"/>
      <c r="AE194" s="10" t="str" cm="1">
        <f t="array" aca="1" ref="AE194" ca="1">IFERROR(_xlfn.XLOOKUP(MID(CELL("filename",$A$1),FIND("]",CELL("filename",$A$1))+1,255)&amp;"|"&amp;$C194,Fonte_OM_Objeto!$G:$G,Fonte_OM_Objeto!$J:$J),"")</f>
        <v/>
      </c>
      <c r="AF194" s="10" t="str" cm="1">
        <f t="array" aca="1" ref="AF194" ca="1">IFERROR(_xlfn.XLOOKUP(MID(CELL("filename",$A$1),FIND("]",CELL("filename",$A$1))+1,255)&amp;"|"&amp;$C194,Fonte_OM_Objeto!$G:$G,Fonte_OM_Objeto!$K:$K),"")</f>
        <v/>
      </c>
    </row>
    <row r="195" spans="1:32" s="1" customFormat="1" ht="19.7" customHeight="1" x14ac:dyDescent="0.2">
      <c r="A195" s="9" t="s">
        <v>30</v>
      </c>
      <c r="B195" s="9" t="s">
        <v>31</v>
      </c>
      <c r="C195" s="9" t="s">
        <v>6476</v>
      </c>
      <c r="D195" s="9" t="s">
        <v>33</v>
      </c>
      <c r="E195" s="9"/>
      <c r="F195" s="9" t="s">
        <v>210</v>
      </c>
      <c r="G195" s="9" t="s">
        <v>211</v>
      </c>
      <c r="H195" s="9" t="s">
        <v>37</v>
      </c>
      <c r="I195" s="9" t="s">
        <v>212</v>
      </c>
      <c r="J195" s="9" t="s">
        <v>69</v>
      </c>
      <c r="K195" s="9" t="s">
        <v>40</v>
      </c>
      <c r="L195" s="9" t="s">
        <v>41</v>
      </c>
      <c r="M195" s="9" t="s">
        <v>59</v>
      </c>
      <c r="N195" s="9" t="s">
        <v>5252</v>
      </c>
      <c r="O195" s="9" t="s">
        <v>6475</v>
      </c>
      <c r="P195" s="9" t="s">
        <v>45</v>
      </c>
      <c r="Q195" s="9" t="s">
        <v>46</v>
      </c>
      <c r="R195" s="9" t="s">
        <v>5235</v>
      </c>
      <c r="S195" s="9" t="s">
        <v>5210</v>
      </c>
      <c r="T195" s="9" t="s">
        <v>479</v>
      </c>
      <c r="U195" s="9" t="s">
        <v>212</v>
      </c>
      <c r="V195" s="9" t="s">
        <v>5216</v>
      </c>
      <c r="W195" s="9" t="s">
        <v>51</v>
      </c>
      <c r="X195" s="9" t="s">
        <v>52</v>
      </c>
      <c r="Y195" s="9" t="s">
        <v>53</v>
      </c>
      <c r="Z195" s="9" t="s">
        <v>5207</v>
      </c>
      <c r="AA195" s="9" t="s">
        <v>55</v>
      </c>
      <c r="AB195" s="9" t="s">
        <v>5248</v>
      </c>
      <c r="AC195" s="12">
        <v>150000</v>
      </c>
      <c r="AD195" s="12"/>
      <c r="AE195" s="10" t="str" cm="1">
        <f t="array" aca="1" ref="AE195" ca="1">IFERROR(_xlfn.XLOOKUP(MID(CELL("filename",$A$1),FIND("]",CELL("filename",$A$1))+1,255)&amp;"|"&amp;$C195,Fonte_OM_Objeto!$G:$G,Fonte_OM_Objeto!$J:$J),"")</f>
        <v/>
      </c>
      <c r="AF195" s="10" t="str" cm="1">
        <f t="array" aca="1" ref="AF195" ca="1">IFERROR(_xlfn.XLOOKUP(MID(CELL("filename",$A$1),FIND("]",CELL("filename",$A$1))+1,255)&amp;"|"&amp;$C195,Fonte_OM_Objeto!$G:$G,Fonte_OM_Objeto!$K:$K),"")</f>
        <v/>
      </c>
    </row>
    <row r="196" spans="1:32" s="1" customFormat="1" ht="19.7" customHeight="1" x14ac:dyDescent="0.2">
      <c r="A196" s="9" t="s">
        <v>30</v>
      </c>
      <c r="B196" s="9" t="s">
        <v>31</v>
      </c>
      <c r="C196" s="9" t="s">
        <v>6474</v>
      </c>
      <c r="D196" s="9" t="s">
        <v>33</v>
      </c>
      <c r="E196" s="9"/>
      <c r="F196" s="9" t="s">
        <v>210</v>
      </c>
      <c r="G196" s="9" t="s">
        <v>211</v>
      </c>
      <c r="H196" s="9" t="s">
        <v>37</v>
      </c>
      <c r="I196" s="9" t="s">
        <v>212</v>
      </c>
      <c r="J196" s="9" t="s">
        <v>69</v>
      </c>
      <c r="K196" s="9" t="s">
        <v>40</v>
      </c>
      <c r="L196" s="9" t="s">
        <v>41</v>
      </c>
      <c r="M196" s="9" t="s">
        <v>408</v>
      </c>
      <c r="N196" s="9" t="s">
        <v>409</v>
      </c>
      <c r="O196" s="9" t="s">
        <v>5251</v>
      </c>
      <c r="P196" s="9" t="s">
        <v>45</v>
      </c>
      <c r="Q196" s="9" t="s">
        <v>411</v>
      </c>
      <c r="R196" s="9" t="s">
        <v>2353</v>
      </c>
      <c r="S196" s="9" t="s">
        <v>5211</v>
      </c>
      <c r="T196" s="9" t="s">
        <v>75</v>
      </c>
      <c r="U196" s="9" t="s">
        <v>76</v>
      </c>
      <c r="V196" s="9" t="s">
        <v>75</v>
      </c>
      <c r="W196" s="9" t="s">
        <v>51</v>
      </c>
      <c r="X196" s="9" t="s">
        <v>52</v>
      </c>
      <c r="Y196" s="9" t="s">
        <v>53</v>
      </c>
      <c r="Z196" s="9" t="s">
        <v>5207</v>
      </c>
      <c r="AA196" s="9" t="s">
        <v>55</v>
      </c>
      <c r="AB196" s="9" t="s">
        <v>5248</v>
      </c>
      <c r="AC196" s="12">
        <v>150000</v>
      </c>
      <c r="AD196" s="12"/>
      <c r="AE196" s="10" t="str" cm="1">
        <f t="array" aca="1" ref="AE196" ca="1">IFERROR(_xlfn.XLOOKUP(MID(CELL("filename",$A$1),FIND("]",CELL("filename",$A$1))+1,255)&amp;"|"&amp;$C196,Fonte_OM_Objeto!$G:$G,Fonte_OM_Objeto!$J:$J),"")</f>
        <v/>
      </c>
      <c r="AF196" s="10" t="str" cm="1">
        <f t="array" aca="1" ref="AF196" ca="1">IFERROR(_xlfn.XLOOKUP(MID(CELL("filename",$A$1),FIND("]",CELL("filename",$A$1))+1,255)&amp;"|"&amp;$C196,Fonte_OM_Objeto!$G:$G,Fonte_OM_Objeto!$K:$K),"")</f>
        <v/>
      </c>
    </row>
    <row r="197" spans="1:32" s="1" customFormat="1" ht="19.7" customHeight="1" x14ac:dyDescent="0.2">
      <c r="A197" s="9" t="s">
        <v>30</v>
      </c>
      <c r="B197" s="9" t="s">
        <v>31</v>
      </c>
      <c r="C197" s="9" t="s">
        <v>6956</v>
      </c>
      <c r="D197" s="9" t="s">
        <v>33</v>
      </c>
      <c r="E197" s="9"/>
      <c r="F197" s="9" t="s">
        <v>210</v>
      </c>
      <c r="G197" s="9" t="s">
        <v>211</v>
      </c>
      <c r="H197" s="9" t="s">
        <v>37</v>
      </c>
      <c r="I197" s="9" t="s">
        <v>212</v>
      </c>
      <c r="J197" s="9" t="s">
        <v>69</v>
      </c>
      <c r="K197" s="9" t="s">
        <v>40</v>
      </c>
      <c r="L197" s="9" t="s">
        <v>41</v>
      </c>
      <c r="M197" s="9" t="s">
        <v>59</v>
      </c>
      <c r="N197" s="9" t="s">
        <v>5252</v>
      </c>
      <c r="O197" s="9" t="s">
        <v>6475</v>
      </c>
      <c r="P197" s="9" t="s">
        <v>45</v>
      </c>
      <c r="Q197" s="9" t="s">
        <v>46</v>
      </c>
      <c r="R197" s="9" t="s">
        <v>5235</v>
      </c>
      <c r="S197" s="9" t="s">
        <v>5210</v>
      </c>
      <c r="T197" s="9" t="s">
        <v>479</v>
      </c>
      <c r="U197" s="9" t="s">
        <v>212</v>
      </c>
      <c r="V197" s="9" t="s">
        <v>5216</v>
      </c>
      <c r="W197" s="9" t="s">
        <v>51</v>
      </c>
      <c r="X197" s="9" t="s">
        <v>52</v>
      </c>
      <c r="Y197" s="9" t="s">
        <v>53</v>
      </c>
      <c r="Z197" s="9" t="s">
        <v>5207</v>
      </c>
      <c r="AA197" s="9" t="s">
        <v>55</v>
      </c>
      <c r="AB197" s="9" t="s">
        <v>5234</v>
      </c>
      <c r="AC197" s="12">
        <v>0</v>
      </c>
      <c r="AD197" s="12"/>
      <c r="AE197" s="10" t="str" cm="1">
        <f t="array" aca="1" ref="AE197" ca="1">IFERROR(_xlfn.XLOOKUP(MID(CELL("filename",$A$1),FIND("]",CELL("filename",$A$1))+1,255)&amp;"|"&amp;$C197,Fonte_OM_Objeto!$G:$G,Fonte_OM_Objeto!$J:$J),"")</f>
        <v/>
      </c>
      <c r="AF197" s="10" t="str" cm="1">
        <f t="array" aca="1" ref="AF197" ca="1">IFERROR(_xlfn.XLOOKUP(MID(CELL("filename",$A$1),FIND("]",CELL("filename",$A$1))+1,255)&amp;"|"&amp;$C197,Fonte_OM_Objeto!$G:$G,Fonte_OM_Objeto!$K:$K),"")</f>
        <v/>
      </c>
    </row>
    <row r="198" spans="1:32" s="1" customFormat="1" ht="19.7" customHeight="1" x14ac:dyDescent="0.2">
      <c r="A198" s="9" t="s">
        <v>30</v>
      </c>
      <c r="B198" s="9" t="s">
        <v>31</v>
      </c>
      <c r="C198" s="9" t="s">
        <v>6473</v>
      </c>
      <c r="D198" s="9" t="s">
        <v>33</v>
      </c>
      <c r="E198" s="9"/>
      <c r="F198" s="9" t="s">
        <v>6472</v>
      </c>
      <c r="G198" s="9" t="s">
        <v>6471</v>
      </c>
      <c r="H198" s="9" t="s">
        <v>37</v>
      </c>
      <c r="I198" s="9" t="s">
        <v>217</v>
      </c>
      <c r="J198" s="9" t="s">
        <v>69</v>
      </c>
      <c r="K198" s="9" t="s">
        <v>40</v>
      </c>
      <c r="L198" s="9" t="s">
        <v>41</v>
      </c>
      <c r="M198" s="9" t="s">
        <v>59</v>
      </c>
      <c r="N198" s="9" t="s">
        <v>5252</v>
      </c>
      <c r="O198" s="9" t="s">
        <v>6470</v>
      </c>
      <c r="P198" s="9" t="s">
        <v>45</v>
      </c>
      <c r="Q198" s="9" t="s">
        <v>46</v>
      </c>
      <c r="R198" s="9" t="s">
        <v>5235</v>
      </c>
      <c r="S198" s="9" t="s">
        <v>5210</v>
      </c>
      <c r="T198" s="9" t="s">
        <v>6469</v>
      </c>
      <c r="U198" s="9" t="s">
        <v>217</v>
      </c>
      <c r="V198" s="9" t="s">
        <v>823</v>
      </c>
      <c r="W198" s="9" t="s">
        <v>51</v>
      </c>
      <c r="X198" s="9" t="s">
        <v>52</v>
      </c>
      <c r="Y198" s="9" t="s">
        <v>53</v>
      </c>
      <c r="Z198" s="9" t="s">
        <v>5207</v>
      </c>
      <c r="AA198" s="9" t="s">
        <v>55</v>
      </c>
      <c r="AB198" s="9" t="s">
        <v>5248</v>
      </c>
      <c r="AC198" s="12">
        <v>150000</v>
      </c>
      <c r="AD198" s="12"/>
      <c r="AE198" s="10" t="str" cm="1">
        <f t="array" aca="1" ref="AE198" ca="1">IFERROR(_xlfn.XLOOKUP(MID(CELL("filename",$A$1),FIND("]",CELL("filename",$A$1))+1,255)&amp;"|"&amp;$C198,Fonte_OM_Objeto!$G:$G,Fonte_OM_Objeto!$J:$J),"")</f>
        <v/>
      </c>
      <c r="AF198" s="10" t="str" cm="1">
        <f t="array" aca="1" ref="AF198" ca="1">IFERROR(_xlfn.XLOOKUP(MID(CELL("filename",$A$1),FIND("]",CELL("filename",$A$1))+1,255)&amp;"|"&amp;$C198,Fonte_OM_Objeto!$G:$G,Fonte_OM_Objeto!$K:$K),"")</f>
        <v/>
      </c>
    </row>
    <row r="199" spans="1:32" s="1" customFormat="1" ht="19.7" customHeight="1" x14ac:dyDescent="0.2">
      <c r="A199" s="9" t="s">
        <v>30</v>
      </c>
      <c r="B199" s="9" t="s">
        <v>31</v>
      </c>
      <c r="C199" s="9" t="s">
        <v>6473</v>
      </c>
      <c r="D199" s="9" t="s">
        <v>33</v>
      </c>
      <c r="E199" s="9"/>
      <c r="F199" s="9" t="s">
        <v>6472</v>
      </c>
      <c r="G199" s="9" t="s">
        <v>6471</v>
      </c>
      <c r="H199" s="9" t="s">
        <v>37</v>
      </c>
      <c r="I199" s="9" t="s">
        <v>217</v>
      </c>
      <c r="J199" s="9" t="s">
        <v>69</v>
      </c>
      <c r="K199" s="9" t="s">
        <v>40</v>
      </c>
      <c r="L199" s="9" t="s">
        <v>41</v>
      </c>
      <c r="M199" s="9" t="s">
        <v>59</v>
      </c>
      <c r="N199" s="9" t="s">
        <v>5252</v>
      </c>
      <c r="O199" s="9" t="s">
        <v>6470</v>
      </c>
      <c r="P199" s="9" t="s">
        <v>45</v>
      </c>
      <c r="Q199" s="9" t="s">
        <v>46</v>
      </c>
      <c r="R199" s="9" t="s">
        <v>5235</v>
      </c>
      <c r="S199" s="9" t="s">
        <v>5210</v>
      </c>
      <c r="T199" s="9" t="s">
        <v>6469</v>
      </c>
      <c r="U199" s="9" t="s">
        <v>217</v>
      </c>
      <c r="V199" s="9" t="s">
        <v>823</v>
      </c>
      <c r="W199" s="9" t="s">
        <v>51</v>
      </c>
      <c r="X199" s="9" t="s">
        <v>52</v>
      </c>
      <c r="Y199" s="9" t="s">
        <v>207</v>
      </c>
      <c r="Z199" s="9" t="s">
        <v>5207</v>
      </c>
      <c r="AA199" s="9" t="s">
        <v>55</v>
      </c>
      <c r="AB199" s="9" t="s">
        <v>5248</v>
      </c>
      <c r="AC199" s="12">
        <v>0</v>
      </c>
      <c r="AD199" s="12"/>
      <c r="AE199" s="10" t="str" cm="1">
        <f t="array" aca="1" ref="AE199" ca="1">IFERROR(_xlfn.XLOOKUP(MID(CELL("filename",$A$1),FIND("]",CELL("filename",$A$1))+1,255)&amp;"|"&amp;$C199,Fonte_OM_Objeto!$G:$G,Fonte_OM_Objeto!$J:$J),"")</f>
        <v/>
      </c>
      <c r="AF199" s="10" t="str" cm="1">
        <f t="array" aca="1" ref="AF199" ca="1">IFERROR(_xlfn.XLOOKUP(MID(CELL("filename",$A$1),FIND("]",CELL("filename",$A$1))+1,255)&amp;"|"&amp;$C199,Fonte_OM_Objeto!$G:$G,Fonte_OM_Objeto!$K:$K),"")</f>
        <v/>
      </c>
    </row>
    <row r="200" spans="1:32" s="1" customFormat="1" ht="19.7" customHeight="1" x14ac:dyDescent="0.2">
      <c r="A200" s="9" t="s">
        <v>30</v>
      </c>
      <c r="B200" s="9" t="s">
        <v>31</v>
      </c>
      <c r="C200" s="9" t="s">
        <v>6468</v>
      </c>
      <c r="D200" s="9" t="s">
        <v>33</v>
      </c>
      <c r="E200" s="9"/>
      <c r="F200" s="9" t="s">
        <v>6467</v>
      </c>
      <c r="G200" s="9" t="s">
        <v>6466</v>
      </c>
      <c r="H200" s="9" t="s">
        <v>37</v>
      </c>
      <c r="I200" s="9" t="s">
        <v>512</v>
      </c>
      <c r="J200" s="9" t="s">
        <v>4375</v>
      </c>
      <c r="K200" s="9" t="s">
        <v>40</v>
      </c>
      <c r="L200" s="9" t="s">
        <v>41</v>
      </c>
      <c r="M200" s="9" t="s">
        <v>232</v>
      </c>
      <c r="N200" s="9" t="s">
        <v>233</v>
      </c>
      <c r="O200" s="9" t="s">
        <v>5690</v>
      </c>
      <c r="P200" s="9" t="s">
        <v>45</v>
      </c>
      <c r="Q200" s="9" t="s">
        <v>235</v>
      </c>
      <c r="R200" s="9" t="s">
        <v>45</v>
      </c>
      <c r="S200" s="9" t="s">
        <v>5277</v>
      </c>
      <c r="T200" s="9" t="s">
        <v>884</v>
      </c>
      <c r="U200" s="9" t="s">
        <v>512</v>
      </c>
      <c r="V200" s="9" t="s">
        <v>5238</v>
      </c>
      <c r="W200" s="9" t="s">
        <v>51</v>
      </c>
      <c r="X200" s="9" t="s">
        <v>52</v>
      </c>
      <c r="Y200" s="9" t="s">
        <v>5275</v>
      </c>
      <c r="Z200" s="9" t="s">
        <v>54</v>
      </c>
      <c r="AA200" s="9" t="s">
        <v>55</v>
      </c>
      <c r="AB200" s="9" t="s">
        <v>5234</v>
      </c>
      <c r="AC200" s="12">
        <v>0</v>
      </c>
      <c r="AD200" s="12"/>
      <c r="AE200" s="10" t="str" cm="1">
        <f t="array" aca="1" ref="AE200" ca="1">IFERROR(_xlfn.XLOOKUP(MID(CELL("filename",$A$1),FIND("]",CELL("filename",$A$1))+1,255)&amp;"|"&amp;$C200,Fonte_OM_Objeto!$G:$G,Fonte_OM_Objeto!$J:$J),"")</f>
        <v/>
      </c>
      <c r="AF200" s="10" t="str" cm="1">
        <f t="array" aca="1" ref="AF200" ca="1">IFERROR(_xlfn.XLOOKUP(MID(CELL("filename",$A$1),FIND("]",CELL("filename",$A$1))+1,255)&amp;"|"&amp;$C200,Fonte_OM_Objeto!$G:$G,Fonte_OM_Objeto!$K:$K),"")</f>
        <v/>
      </c>
    </row>
    <row r="201" spans="1:32" s="1" customFormat="1" ht="19.7" customHeight="1" x14ac:dyDescent="0.2">
      <c r="A201" s="9" t="s">
        <v>30</v>
      </c>
      <c r="B201" s="9" t="s">
        <v>31</v>
      </c>
      <c r="C201" s="9" t="s">
        <v>6465</v>
      </c>
      <c r="D201" s="9" t="s">
        <v>33</v>
      </c>
      <c r="E201" s="9"/>
      <c r="F201" s="9" t="s">
        <v>6457</v>
      </c>
      <c r="G201" s="9" t="s">
        <v>6456</v>
      </c>
      <c r="H201" s="9" t="s">
        <v>37</v>
      </c>
      <c r="I201" s="9" t="s">
        <v>611</v>
      </c>
      <c r="J201" s="9" t="s">
        <v>477</v>
      </c>
      <c r="K201" s="9" t="s">
        <v>40</v>
      </c>
      <c r="L201" s="9" t="s">
        <v>41</v>
      </c>
      <c r="M201" s="9" t="s">
        <v>232</v>
      </c>
      <c r="N201" s="9" t="s">
        <v>233</v>
      </c>
      <c r="O201" s="9" t="s">
        <v>5635</v>
      </c>
      <c r="P201" s="9" t="s">
        <v>45</v>
      </c>
      <c r="Q201" s="9" t="s">
        <v>235</v>
      </c>
      <c r="R201" s="9" t="s">
        <v>45</v>
      </c>
      <c r="S201" s="9" t="s">
        <v>5277</v>
      </c>
      <c r="T201" s="9" t="s">
        <v>622</v>
      </c>
      <c r="U201" s="9" t="s">
        <v>611</v>
      </c>
      <c r="V201" s="9" t="s">
        <v>5279</v>
      </c>
      <c r="W201" s="9" t="s">
        <v>51</v>
      </c>
      <c r="X201" s="9" t="s">
        <v>52</v>
      </c>
      <c r="Y201" s="9" t="s">
        <v>5275</v>
      </c>
      <c r="Z201" s="9" t="s">
        <v>5207</v>
      </c>
      <c r="AA201" s="9" t="s">
        <v>55</v>
      </c>
      <c r="AB201" s="9" t="s">
        <v>5234</v>
      </c>
      <c r="AC201" s="12">
        <v>0</v>
      </c>
      <c r="AD201" s="12"/>
      <c r="AE201" s="10" t="str" cm="1">
        <f t="array" aca="1" ref="AE201" ca="1">IFERROR(_xlfn.XLOOKUP(MID(CELL("filename",$A$1),FIND("]",CELL("filename",$A$1))+1,255)&amp;"|"&amp;$C201,Fonte_OM_Objeto!$G:$G,Fonte_OM_Objeto!$J:$J),"")</f>
        <v/>
      </c>
      <c r="AF201" s="10" t="str" cm="1">
        <f t="array" aca="1" ref="AF201" ca="1">IFERROR(_xlfn.XLOOKUP(MID(CELL("filename",$A$1),FIND("]",CELL("filename",$A$1))+1,255)&amp;"|"&amp;$C201,Fonte_OM_Objeto!$G:$G,Fonte_OM_Objeto!$K:$K),"")</f>
        <v/>
      </c>
    </row>
    <row r="202" spans="1:32" s="1" customFormat="1" ht="19.7" customHeight="1" x14ac:dyDescent="0.2">
      <c r="A202" s="9" t="s">
        <v>30</v>
      </c>
      <c r="B202" s="9" t="s">
        <v>31</v>
      </c>
      <c r="C202" s="9" t="s">
        <v>6465</v>
      </c>
      <c r="D202" s="9" t="s">
        <v>33</v>
      </c>
      <c r="E202" s="9"/>
      <c r="F202" s="9" t="s">
        <v>6457</v>
      </c>
      <c r="G202" s="9" t="s">
        <v>6456</v>
      </c>
      <c r="H202" s="9" t="s">
        <v>37</v>
      </c>
      <c r="I202" s="9" t="s">
        <v>611</v>
      </c>
      <c r="J202" s="9" t="s">
        <v>477</v>
      </c>
      <c r="K202" s="9" t="s">
        <v>40</v>
      </c>
      <c r="L202" s="9" t="s">
        <v>41</v>
      </c>
      <c r="M202" s="9" t="s">
        <v>232</v>
      </c>
      <c r="N202" s="9" t="s">
        <v>233</v>
      </c>
      <c r="O202" s="9" t="s">
        <v>6464</v>
      </c>
      <c r="P202" s="9" t="s">
        <v>45</v>
      </c>
      <c r="Q202" s="9" t="s">
        <v>235</v>
      </c>
      <c r="R202" s="9" t="s">
        <v>45</v>
      </c>
      <c r="S202" s="9" t="s">
        <v>5277</v>
      </c>
      <c r="T202" s="9" t="s">
        <v>3211</v>
      </c>
      <c r="U202" s="9" t="s">
        <v>611</v>
      </c>
      <c r="V202" s="9" t="s">
        <v>614</v>
      </c>
      <c r="W202" s="9" t="s">
        <v>51</v>
      </c>
      <c r="X202" s="9" t="s">
        <v>102</v>
      </c>
      <c r="Y202" s="9" t="s">
        <v>53</v>
      </c>
      <c r="Z202" s="9" t="s">
        <v>54</v>
      </c>
      <c r="AA202" s="9" t="s">
        <v>55</v>
      </c>
      <c r="AB202" s="9" t="s">
        <v>5248</v>
      </c>
      <c r="AC202" s="12">
        <v>0</v>
      </c>
      <c r="AD202" s="12"/>
      <c r="AE202" s="10" t="str" cm="1">
        <f t="array" aca="1" ref="AE202" ca="1">IFERROR(_xlfn.XLOOKUP(MID(CELL("filename",$A$1),FIND("]",CELL("filename",$A$1))+1,255)&amp;"|"&amp;$C202,Fonte_OM_Objeto!$G:$G,Fonte_OM_Objeto!$J:$J),"")</f>
        <v/>
      </c>
      <c r="AF202" s="10" t="str" cm="1">
        <f t="array" aca="1" ref="AF202" ca="1">IFERROR(_xlfn.XLOOKUP(MID(CELL("filename",$A$1),FIND("]",CELL("filename",$A$1))+1,255)&amp;"|"&amp;$C202,Fonte_OM_Objeto!$G:$G,Fonte_OM_Objeto!$K:$K),"")</f>
        <v/>
      </c>
    </row>
    <row r="203" spans="1:32" s="1" customFormat="1" ht="19.7" customHeight="1" x14ac:dyDescent="0.2">
      <c r="A203" s="9" t="s">
        <v>30</v>
      </c>
      <c r="B203" s="9" t="s">
        <v>31</v>
      </c>
      <c r="C203" s="9" t="s">
        <v>6465</v>
      </c>
      <c r="D203" s="9" t="s">
        <v>33</v>
      </c>
      <c r="E203" s="9"/>
      <c r="F203" s="9" t="s">
        <v>6457</v>
      </c>
      <c r="G203" s="9" t="s">
        <v>6456</v>
      </c>
      <c r="H203" s="9" t="s">
        <v>37</v>
      </c>
      <c r="I203" s="9" t="s">
        <v>611</v>
      </c>
      <c r="J203" s="9" t="s">
        <v>477</v>
      </c>
      <c r="K203" s="9" t="s">
        <v>40</v>
      </c>
      <c r="L203" s="9" t="s">
        <v>41</v>
      </c>
      <c r="M203" s="9" t="s">
        <v>232</v>
      </c>
      <c r="N203" s="9" t="s">
        <v>233</v>
      </c>
      <c r="O203" s="9" t="s">
        <v>6464</v>
      </c>
      <c r="P203" s="9" t="s">
        <v>45</v>
      </c>
      <c r="Q203" s="9" t="s">
        <v>235</v>
      </c>
      <c r="R203" s="9" t="s">
        <v>45</v>
      </c>
      <c r="S203" s="9" t="s">
        <v>5277</v>
      </c>
      <c r="T203" s="9" t="s">
        <v>3211</v>
      </c>
      <c r="U203" s="9" t="s">
        <v>611</v>
      </c>
      <c r="V203" s="9" t="s">
        <v>614</v>
      </c>
      <c r="W203" s="9" t="s">
        <v>51</v>
      </c>
      <c r="X203" s="9" t="s">
        <v>52</v>
      </c>
      <c r="Y203" s="9" t="s">
        <v>2366</v>
      </c>
      <c r="Z203" s="9" t="s">
        <v>54</v>
      </c>
      <c r="AA203" s="9" t="s">
        <v>55</v>
      </c>
      <c r="AB203" s="9" t="s">
        <v>5248</v>
      </c>
      <c r="AC203" s="12">
        <v>0</v>
      </c>
      <c r="AD203" s="12"/>
      <c r="AE203" s="10" t="str" cm="1">
        <f t="array" aca="1" ref="AE203" ca="1">IFERROR(_xlfn.XLOOKUP(MID(CELL("filename",$A$1),FIND("]",CELL("filename",$A$1))+1,255)&amp;"|"&amp;$C203,Fonte_OM_Objeto!$G:$G,Fonte_OM_Objeto!$J:$J),"")</f>
        <v/>
      </c>
      <c r="AF203" s="10" t="str" cm="1">
        <f t="array" aca="1" ref="AF203" ca="1">IFERROR(_xlfn.XLOOKUP(MID(CELL("filename",$A$1),FIND("]",CELL("filename",$A$1))+1,255)&amp;"|"&amp;$C203,Fonte_OM_Objeto!$G:$G,Fonte_OM_Objeto!$K:$K),"")</f>
        <v/>
      </c>
    </row>
    <row r="204" spans="1:32" s="1" customFormat="1" ht="19.7" customHeight="1" x14ac:dyDescent="0.2">
      <c r="A204" s="9" t="s">
        <v>30</v>
      </c>
      <c r="B204" s="9" t="s">
        <v>31</v>
      </c>
      <c r="C204" s="9" t="s">
        <v>6465</v>
      </c>
      <c r="D204" s="9" t="s">
        <v>33</v>
      </c>
      <c r="E204" s="9"/>
      <c r="F204" s="9" t="s">
        <v>6457</v>
      </c>
      <c r="G204" s="9" t="s">
        <v>6456</v>
      </c>
      <c r="H204" s="9" t="s">
        <v>37</v>
      </c>
      <c r="I204" s="9" t="s">
        <v>611</v>
      </c>
      <c r="J204" s="9" t="s">
        <v>477</v>
      </c>
      <c r="K204" s="9" t="s">
        <v>40</v>
      </c>
      <c r="L204" s="9" t="s">
        <v>41</v>
      </c>
      <c r="M204" s="9" t="s">
        <v>232</v>
      </c>
      <c r="N204" s="9" t="s">
        <v>233</v>
      </c>
      <c r="O204" s="9" t="s">
        <v>6464</v>
      </c>
      <c r="P204" s="9" t="s">
        <v>45</v>
      </c>
      <c r="Q204" s="9" t="s">
        <v>235</v>
      </c>
      <c r="R204" s="9" t="s">
        <v>45</v>
      </c>
      <c r="S204" s="9" t="s">
        <v>5277</v>
      </c>
      <c r="T204" s="9" t="s">
        <v>3211</v>
      </c>
      <c r="U204" s="9" t="s">
        <v>611</v>
      </c>
      <c r="V204" s="9" t="s">
        <v>614</v>
      </c>
      <c r="W204" s="9" t="s">
        <v>51</v>
      </c>
      <c r="X204" s="9" t="s">
        <v>52</v>
      </c>
      <c r="Y204" s="9" t="s">
        <v>5275</v>
      </c>
      <c r="Z204" s="9" t="s">
        <v>54</v>
      </c>
      <c r="AA204" s="9" t="s">
        <v>55</v>
      </c>
      <c r="AB204" s="9" t="s">
        <v>5248</v>
      </c>
      <c r="AC204" s="12">
        <v>5623776</v>
      </c>
      <c r="AD204" s="12"/>
      <c r="AE204" s="10" t="str" cm="1">
        <f t="array" aca="1" ref="AE204" ca="1">IFERROR(_xlfn.XLOOKUP(MID(CELL("filename",$A$1),FIND("]",CELL("filename",$A$1))+1,255)&amp;"|"&amp;$C204,Fonte_OM_Objeto!$G:$G,Fonte_OM_Objeto!$J:$J),"")</f>
        <v/>
      </c>
      <c r="AF204" s="10" t="str" cm="1">
        <f t="array" aca="1" ref="AF204" ca="1">IFERROR(_xlfn.XLOOKUP(MID(CELL("filename",$A$1),FIND("]",CELL("filename",$A$1))+1,255)&amp;"|"&amp;$C204,Fonte_OM_Objeto!$G:$G,Fonte_OM_Objeto!$K:$K),"")</f>
        <v/>
      </c>
    </row>
    <row r="205" spans="1:32" s="1" customFormat="1" ht="19.7" customHeight="1" x14ac:dyDescent="0.2">
      <c r="A205" s="9" t="s">
        <v>30</v>
      </c>
      <c r="B205" s="9" t="s">
        <v>31</v>
      </c>
      <c r="C205" s="9" t="s">
        <v>6465</v>
      </c>
      <c r="D205" s="9" t="s">
        <v>33</v>
      </c>
      <c r="E205" s="9"/>
      <c r="F205" s="9" t="s">
        <v>6457</v>
      </c>
      <c r="G205" s="9" t="s">
        <v>6456</v>
      </c>
      <c r="H205" s="9" t="s">
        <v>37</v>
      </c>
      <c r="I205" s="9" t="s">
        <v>611</v>
      </c>
      <c r="J205" s="9" t="s">
        <v>477</v>
      </c>
      <c r="K205" s="9" t="s">
        <v>40</v>
      </c>
      <c r="L205" s="9" t="s">
        <v>41</v>
      </c>
      <c r="M205" s="9" t="s">
        <v>232</v>
      </c>
      <c r="N205" s="9" t="s">
        <v>233</v>
      </c>
      <c r="O205" s="9" t="s">
        <v>6464</v>
      </c>
      <c r="P205" s="9" t="s">
        <v>45</v>
      </c>
      <c r="Q205" s="9" t="s">
        <v>235</v>
      </c>
      <c r="R205" s="9" t="s">
        <v>45</v>
      </c>
      <c r="S205" s="9" t="s">
        <v>5277</v>
      </c>
      <c r="T205" s="9" t="s">
        <v>3211</v>
      </c>
      <c r="U205" s="9" t="s">
        <v>611</v>
      </c>
      <c r="V205" s="9" t="s">
        <v>614</v>
      </c>
      <c r="W205" s="9" t="s">
        <v>51</v>
      </c>
      <c r="X205" s="9" t="s">
        <v>52</v>
      </c>
      <c r="Y205" s="9" t="s">
        <v>53</v>
      </c>
      <c r="Z205" s="9" t="s">
        <v>54</v>
      </c>
      <c r="AA205" s="9" t="s">
        <v>55</v>
      </c>
      <c r="AB205" s="9" t="s">
        <v>5248</v>
      </c>
      <c r="AC205" s="12">
        <v>116611</v>
      </c>
      <c r="AD205" s="12"/>
      <c r="AE205" s="10" t="str" cm="1">
        <f t="array" aca="1" ref="AE205" ca="1">IFERROR(_xlfn.XLOOKUP(MID(CELL("filename",$A$1),FIND("]",CELL("filename",$A$1))+1,255)&amp;"|"&amp;$C205,Fonte_OM_Objeto!$G:$G,Fonte_OM_Objeto!$J:$J),"")</f>
        <v/>
      </c>
      <c r="AF205" s="10" t="str" cm="1">
        <f t="array" aca="1" ref="AF205" ca="1">IFERROR(_xlfn.XLOOKUP(MID(CELL("filename",$A$1),FIND("]",CELL("filename",$A$1))+1,255)&amp;"|"&amp;$C205,Fonte_OM_Objeto!$G:$G,Fonte_OM_Objeto!$K:$K),"")</f>
        <v/>
      </c>
    </row>
    <row r="206" spans="1:32" s="1" customFormat="1" ht="19.7" customHeight="1" x14ac:dyDescent="0.2">
      <c r="A206" s="9" t="s">
        <v>30</v>
      </c>
      <c r="B206" s="9" t="s">
        <v>31</v>
      </c>
      <c r="C206" s="9" t="s">
        <v>6463</v>
      </c>
      <c r="D206" s="9" t="s">
        <v>33</v>
      </c>
      <c r="E206" s="9"/>
      <c r="F206" s="9" t="s">
        <v>6457</v>
      </c>
      <c r="G206" s="9" t="s">
        <v>6456</v>
      </c>
      <c r="H206" s="9" t="s">
        <v>37</v>
      </c>
      <c r="I206" s="9" t="s">
        <v>611</v>
      </c>
      <c r="J206" s="9" t="s">
        <v>477</v>
      </c>
      <c r="K206" s="9" t="s">
        <v>40</v>
      </c>
      <c r="L206" s="9" t="s">
        <v>41</v>
      </c>
      <c r="M206" s="9" t="s">
        <v>232</v>
      </c>
      <c r="N206" s="9" t="s">
        <v>233</v>
      </c>
      <c r="O206" s="9" t="s">
        <v>6462</v>
      </c>
      <c r="P206" s="9" t="s">
        <v>45</v>
      </c>
      <c r="Q206" s="9" t="s">
        <v>235</v>
      </c>
      <c r="R206" s="9" t="s">
        <v>45</v>
      </c>
      <c r="S206" s="9" t="s">
        <v>5277</v>
      </c>
      <c r="T206" s="9" t="s">
        <v>6461</v>
      </c>
      <c r="U206" s="9" t="s">
        <v>611</v>
      </c>
      <c r="V206" s="9" t="s">
        <v>6460</v>
      </c>
      <c r="W206" s="9" t="s">
        <v>51</v>
      </c>
      <c r="X206" s="9" t="s">
        <v>102</v>
      </c>
      <c r="Y206" s="9" t="s">
        <v>53</v>
      </c>
      <c r="Z206" s="9" t="s">
        <v>5207</v>
      </c>
      <c r="AA206" s="9" t="s">
        <v>55</v>
      </c>
      <c r="AB206" s="9" t="s">
        <v>5248</v>
      </c>
      <c r="AC206" s="12">
        <v>0</v>
      </c>
      <c r="AD206" s="12"/>
      <c r="AE206" s="10" t="str" cm="1">
        <f t="array" aca="1" ref="AE206" ca="1">IFERROR(_xlfn.XLOOKUP(MID(CELL("filename",$A$1),FIND("]",CELL("filename",$A$1))+1,255)&amp;"|"&amp;$C206,Fonte_OM_Objeto!$G:$G,Fonte_OM_Objeto!$J:$J),"")</f>
        <v/>
      </c>
      <c r="AF206" s="10" t="str" cm="1">
        <f t="array" aca="1" ref="AF206" ca="1">IFERROR(_xlfn.XLOOKUP(MID(CELL("filename",$A$1),FIND("]",CELL("filename",$A$1))+1,255)&amp;"|"&amp;$C206,Fonte_OM_Objeto!$G:$G,Fonte_OM_Objeto!$K:$K),"")</f>
        <v/>
      </c>
    </row>
    <row r="207" spans="1:32" s="1" customFormat="1" ht="19.7" customHeight="1" x14ac:dyDescent="0.2">
      <c r="A207" s="9" t="s">
        <v>30</v>
      </c>
      <c r="B207" s="9" t="s">
        <v>31</v>
      </c>
      <c r="C207" s="9" t="s">
        <v>6463</v>
      </c>
      <c r="D207" s="9" t="s">
        <v>33</v>
      </c>
      <c r="E207" s="9"/>
      <c r="F207" s="9" t="s">
        <v>6457</v>
      </c>
      <c r="G207" s="9" t="s">
        <v>6456</v>
      </c>
      <c r="H207" s="9" t="s">
        <v>37</v>
      </c>
      <c r="I207" s="9" t="s">
        <v>611</v>
      </c>
      <c r="J207" s="9" t="s">
        <v>477</v>
      </c>
      <c r="K207" s="9" t="s">
        <v>40</v>
      </c>
      <c r="L207" s="9" t="s">
        <v>41</v>
      </c>
      <c r="M207" s="9" t="s">
        <v>232</v>
      </c>
      <c r="N207" s="9" t="s">
        <v>233</v>
      </c>
      <c r="O207" s="9" t="s">
        <v>6462</v>
      </c>
      <c r="P207" s="9" t="s">
        <v>45</v>
      </c>
      <c r="Q207" s="9" t="s">
        <v>235</v>
      </c>
      <c r="R207" s="9" t="s">
        <v>45</v>
      </c>
      <c r="S207" s="9" t="s">
        <v>5277</v>
      </c>
      <c r="T207" s="9" t="s">
        <v>6461</v>
      </c>
      <c r="U207" s="9" t="s">
        <v>611</v>
      </c>
      <c r="V207" s="9" t="s">
        <v>6460</v>
      </c>
      <c r="W207" s="9" t="s">
        <v>51</v>
      </c>
      <c r="X207" s="9" t="s">
        <v>52</v>
      </c>
      <c r="Y207" s="9" t="s">
        <v>2366</v>
      </c>
      <c r="Z207" s="9" t="s">
        <v>5207</v>
      </c>
      <c r="AA207" s="9" t="s">
        <v>55</v>
      </c>
      <c r="AB207" s="9" t="s">
        <v>5248</v>
      </c>
      <c r="AC207" s="12">
        <v>0</v>
      </c>
      <c r="AD207" s="12"/>
      <c r="AE207" s="10" t="str" cm="1">
        <f t="array" aca="1" ref="AE207" ca="1">IFERROR(_xlfn.XLOOKUP(MID(CELL("filename",$A$1),FIND("]",CELL("filename",$A$1))+1,255)&amp;"|"&amp;$C207,Fonte_OM_Objeto!$G:$G,Fonte_OM_Objeto!$J:$J),"")</f>
        <v/>
      </c>
      <c r="AF207" s="10" t="str" cm="1">
        <f t="array" aca="1" ref="AF207" ca="1">IFERROR(_xlfn.XLOOKUP(MID(CELL("filename",$A$1),FIND("]",CELL("filename",$A$1))+1,255)&amp;"|"&amp;$C207,Fonte_OM_Objeto!$G:$G,Fonte_OM_Objeto!$K:$K),"")</f>
        <v/>
      </c>
    </row>
    <row r="208" spans="1:32" s="1" customFormat="1" ht="19.7" customHeight="1" x14ac:dyDescent="0.2">
      <c r="A208" s="9" t="s">
        <v>30</v>
      </c>
      <c r="B208" s="9" t="s">
        <v>31</v>
      </c>
      <c r="C208" s="9" t="s">
        <v>6463</v>
      </c>
      <c r="D208" s="9" t="s">
        <v>33</v>
      </c>
      <c r="E208" s="9"/>
      <c r="F208" s="9" t="s">
        <v>6457</v>
      </c>
      <c r="G208" s="9" t="s">
        <v>6456</v>
      </c>
      <c r="H208" s="9" t="s">
        <v>37</v>
      </c>
      <c r="I208" s="9" t="s">
        <v>611</v>
      </c>
      <c r="J208" s="9" t="s">
        <v>477</v>
      </c>
      <c r="K208" s="9" t="s">
        <v>40</v>
      </c>
      <c r="L208" s="9" t="s">
        <v>41</v>
      </c>
      <c r="M208" s="9" t="s">
        <v>232</v>
      </c>
      <c r="N208" s="9" t="s">
        <v>233</v>
      </c>
      <c r="O208" s="9" t="s">
        <v>6462</v>
      </c>
      <c r="P208" s="9" t="s">
        <v>45</v>
      </c>
      <c r="Q208" s="9" t="s">
        <v>235</v>
      </c>
      <c r="R208" s="9" t="s">
        <v>45</v>
      </c>
      <c r="S208" s="9" t="s">
        <v>5277</v>
      </c>
      <c r="T208" s="9" t="s">
        <v>6461</v>
      </c>
      <c r="U208" s="9" t="s">
        <v>611</v>
      </c>
      <c r="V208" s="9" t="s">
        <v>6460</v>
      </c>
      <c r="W208" s="9" t="s">
        <v>51</v>
      </c>
      <c r="X208" s="9" t="s">
        <v>52</v>
      </c>
      <c r="Y208" s="9" t="s">
        <v>5275</v>
      </c>
      <c r="Z208" s="9" t="s">
        <v>5207</v>
      </c>
      <c r="AA208" s="9" t="s">
        <v>55</v>
      </c>
      <c r="AB208" s="9" t="s">
        <v>5248</v>
      </c>
      <c r="AC208" s="12">
        <v>362600</v>
      </c>
      <c r="AD208" s="12"/>
      <c r="AE208" s="10" t="str" cm="1">
        <f t="array" aca="1" ref="AE208" ca="1">IFERROR(_xlfn.XLOOKUP(MID(CELL("filename",$A$1),FIND("]",CELL("filename",$A$1))+1,255)&amp;"|"&amp;$C208,Fonte_OM_Objeto!$G:$G,Fonte_OM_Objeto!$J:$J),"")</f>
        <v/>
      </c>
      <c r="AF208" s="10" t="str" cm="1">
        <f t="array" aca="1" ref="AF208" ca="1">IFERROR(_xlfn.XLOOKUP(MID(CELL("filename",$A$1),FIND("]",CELL("filename",$A$1))+1,255)&amp;"|"&amp;$C208,Fonte_OM_Objeto!$G:$G,Fonte_OM_Objeto!$K:$K),"")</f>
        <v/>
      </c>
    </row>
    <row r="209" spans="1:32" s="1" customFormat="1" ht="19.7" customHeight="1" x14ac:dyDescent="0.2">
      <c r="A209" s="9" t="s">
        <v>30</v>
      </c>
      <c r="B209" s="9" t="s">
        <v>31</v>
      </c>
      <c r="C209" s="9" t="s">
        <v>6463</v>
      </c>
      <c r="D209" s="9" t="s">
        <v>33</v>
      </c>
      <c r="E209" s="9"/>
      <c r="F209" s="9" t="s">
        <v>6457</v>
      </c>
      <c r="G209" s="9" t="s">
        <v>6456</v>
      </c>
      <c r="H209" s="9" t="s">
        <v>37</v>
      </c>
      <c r="I209" s="9" t="s">
        <v>611</v>
      </c>
      <c r="J209" s="9" t="s">
        <v>477</v>
      </c>
      <c r="K209" s="9" t="s">
        <v>40</v>
      </c>
      <c r="L209" s="9" t="s">
        <v>41</v>
      </c>
      <c r="M209" s="9" t="s">
        <v>232</v>
      </c>
      <c r="N209" s="9" t="s">
        <v>233</v>
      </c>
      <c r="O209" s="9" t="s">
        <v>6462</v>
      </c>
      <c r="P209" s="9" t="s">
        <v>45</v>
      </c>
      <c r="Q209" s="9" t="s">
        <v>235</v>
      </c>
      <c r="R209" s="9" t="s">
        <v>45</v>
      </c>
      <c r="S209" s="9" t="s">
        <v>5277</v>
      </c>
      <c r="T209" s="9" t="s">
        <v>6461</v>
      </c>
      <c r="U209" s="9" t="s">
        <v>611</v>
      </c>
      <c r="V209" s="9" t="s">
        <v>6460</v>
      </c>
      <c r="W209" s="9" t="s">
        <v>51</v>
      </c>
      <c r="X209" s="9" t="s">
        <v>52</v>
      </c>
      <c r="Y209" s="9" t="s">
        <v>53</v>
      </c>
      <c r="Z209" s="9" t="s">
        <v>5207</v>
      </c>
      <c r="AA209" s="9" t="s">
        <v>55</v>
      </c>
      <c r="AB209" s="9" t="s">
        <v>5248</v>
      </c>
      <c r="AC209" s="12">
        <v>7400</v>
      </c>
      <c r="AD209" s="12"/>
      <c r="AE209" s="10" t="str" cm="1">
        <f t="array" aca="1" ref="AE209" ca="1">IFERROR(_xlfn.XLOOKUP(MID(CELL("filename",$A$1),FIND("]",CELL("filename",$A$1))+1,255)&amp;"|"&amp;$C209,Fonte_OM_Objeto!$G:$G,Fonte_OM_Objeto!$J:$J),"")</f>
        <v/>
      </c>
      <c r="AF209" s="10" t="str" cm="1">
        <f t="array" aca="1" ref="AF209" ca="1">IFERROR(_xlfn.XLOOKUP(MID(CELL("filename",$A$1),FIND("]",CELL("filename",$A$1))+1,255)&amp;"|"&amp;$C209,Fonte_OM_Objeto!$G:$G,Fonte_OM_Objeto!$K:$K),"")</f>
        <v/>
      </c>
    </row>
    <row r="210" spans="1:32" s="1" customFormat="1" ht="19.7" customHeight="1" x14ac:dyDescent="0.2">
      <c r="A210" s="9" t="s">
        <v>30</v>
      </c>
      <c r="B210" s="9" t="s">
        <v>31</v>
      </c>
      <c r="C210" s="9" t="s">
        <v>6459</v>
      </c>
      <c r="D210" s="9" t="s">
        <v>33</v>
      </c>
      <c r="E210" s="9"/>
      <c r="F210" s="9" t="s">
        <v>6457</v>
      </c>
      <c r="G210" s="9" t="s">
        <v>6456</v>
      </c>
      <c r="H210" s="9" t="s">
        <v>37</v>
      </c>
      <c r="I210" s="9" t="s">
        <v>611</v>
      </c>
      <c r="J210" s="9" t="s">
        <v>477</v>
      </c>
      <c r="K210" s="9" t="s">
        <v>40</v>
      </c>
      <c r="L210" s="9" t="s">
        <v>41</v>
      </c>
      <c r="M210" s="9" t="s">
        <v>232</v>
      </c>
      <c r="N210" s="9" t="s">
        <v>233</v>
      </c>
      <c r="O210" s="9" t="s">
        <v>5635</v>
      </c>
      <c r="P210" s="9" t="s">
        <v>45</v>
      </c>
      <c r="Q210" s="9" t="s">
        <v>235</v>
      </c>
      <c r="R210" s="9" t="s">
        <v>45</v>
      </c>
      <c r="S210" s="9" t="s">
        <v>5277</v>
      </c>
      <c r="T210" s="9" t="s">
        <v>622</v>
      </c>
      <c r="U210" s="9" t="s">
        <v>611</v>
      </c>
      <c r="V210" s="9" t="s">
        <v>5279</v>
      </c>
      <c r="W210" s="9" t="s">
        <v>51</v>
      </c>
      <c r="X210" s="9" t="s">
        <v>52</v>
      </c>
      <c r="Y210" s="9" t="s">
        <v>5275</v>
      </c>
      <c r="Z210" s="9" t="s">
        <v>5207</v>
      </c>
      <c r="AA210" s="9" t="s">
        <v>55</v>
      </c>
      <c r="AB210" s="9" t="s">
        <v>5248</v>
      </c>
      <c r="AC210" s="12">
        <v>0</v>
      </c>
      <c r="AD210" s="12"/>
      <c r="AE210" s="10" t="str" cm="1">
        <f t="array" aca="1" ref="AE210" ca="1">IFERROR(_xlfn.XLOOKUP(MID(CELL("filename",$A$1),FIND("]",CELL("filename",$A$1))+1,255)&amp;"|"&amp;$C210,Fonte_OM_Objeto!$G:$G,Fonte_OM_Objeto!$J:$J),"")</f>
        <v/>
      </c>
      <c r="AF210" s="10" t="str" cm="1">
        <f t="array" aca="1" ref="AF210" ca="1">IFERROR(_xlfn.XLOOKUP(MID(CELL("filename",$A$1),FIND("]",CELL("filename",$A$1))+1,255)&amp;"|"&amp;$C210,Fonte_OM_Objeto!$G:$G,Fonte_OM_Objeto!$K:$K),"")</f>
        <v/>
      </c>
    </row>
    <row r="211" spans="1:32" s="1" customFormat="1" ht="19.7" customHeight="1" x14ac:dyDescent="0.2">
      <c r="A211" s="9" t="s">
        <v>30</v>
      </c>
      <c r="B211" s="9" t="s">
        <v>31</v>
      </c>
      <c r="C211" s="9" t="s">
        <v>6458</v>
      </c>
      <c r="D211" s="9" t="s">
        <v>33</v>
      </c>
      <c r="E211" s="9"/>
      <c r="F211" s="9" t="s">
        <v>6457</v>
      </c>
      <c r="G211" s="9" t="s">
        <v>6456</v>
      </c>
      <c r="H211" s="9" t="s">
        <v>37</v>
      </c>
      <c r="I211" s="9" t="s">
        <v>611</v>
      </c>
      <c r="J211" s="9" t="s">
        <v>477</v>
      </c>
      <c r="K211" s="9" t="s">
        <v>40</v>
      </c>
      <c r="L211" s="9" t="s">
        <v>41</v>
      </c>
      <c r="M211" s="9" t="s">
        <v>232</v>
      </c>
      <c r="N211" s="9" t="s">
        <v>233</v>
      </c>
      <c r="O211" s="9" t="s">
        <v>5635</v>
      </c>
      <c r="P211" s="9" t="s">
        <v>45</v>
      </c>
      <c r="Q211" s="9" t="s">
        <v>235</v>
      </c>
      <c r="R211" s="9" t="s">
        <v>45</v>
      </c>
      <c r="S211" s="9" t="s">
        <v>5277</v>
      </c>
      <c r="T211" s="9" t="s">
        <v>622</v>
      </c>
      <c r="U211" s="9" t="s">
        <v>611</v>
      </c>
      <c r="V211" s="9" t="s">
        <v>5279</v>
      </c>
      <c r="W211" s="9" t="s">
        <v>51</v>
      </c>
      <c r="X211" s="9" t="s">
        <v>52</v>
      </c>
      <c r="Y211" s="9" t="s">
        <v>5282</v>
      </c>
      <c r="Z211" s="9" t="s">
        <v>5207</v>
      </c>
      <c r="AA211" s="9" t="s">
        <v>55</v>
      </c>
      <c r="AB211" s="9" t="s">
        <v>5248</v>
      </c>
      <c r="AC211" s="12">
        <v>0</v>
      </c>
      <c r="AD211" s="12"/>
      <c r="AE211" s="10" t="str" cm="1">
        <f t="array" aca="1" ref="AE211" ca="1">IFERROR(_xlfn.XLOOKUP(MID(CELL("filename",$A$1),FIND("]",CELL("filename",$A$1))+1,255)&amp;"|"&amp;$C211,Fonte_OM_Objeto!$G:$G,Fonte_OM_Objeto!$J:$J),"")</f>
        <v/>
      </c>
      <c r="AF211" s="10" t="str" cm="1">
        <f t="array" aca="1" ref="AF211" ca="1">IFERROR(_xlfn.XLOOKUP(MID(CELL("filename",$A$1),FIND("]",CELL("filename",$A$1))+1,255)&amp;"|"&amp;$C211,Fonte_OM_Objeto!$G:$G,Fonte_OM_Objeto!$K:$K),"")</f>
        <v/>
      </c>
    </row>
    <row r="212" spans="1:32" s="1" customFormat="1" ht="19.7" customHeight="1" x14ac:dyDescent="0.2">
      <c r="A212" s="9" t="s">
        <v>30</v>
      </c>
      <c r="B212" s="9" t="s">
        <v>31</v>
      </c>
      <c r="C212" s="9" t="s">
        <v>6454</v>
      </c>
      <c r="D212" s="9" t="s">
        <v>33</v>
      </c>
      <c r="E212" s="9"/>
      <c r="F212" s="9" t="s">
        <v>4597</v>
      </c>
      <c r="G212" s="9" t="s">
        <v>4596</v>
      </c>
      <c r="H212" s="9" t="s">
        <v>37</v>
      </c>
      <c r="I212" s="9" t="s">
        <v>1373</v>
      </c>
      <c r="J212" s="9" t="s">
        <v>173</v>
      </c>
      <c r="K212" s="9" t="s">
        <v>40</v>
      </c>
      <c r="L212" s="9" t="s">
        <v>41</v>
      </c>
      <c r="M212" s="9" t="s">
        <v>232</v>
      </c>
      <c r="N212" s="9" t="s">
        <v>233</v>
      </c>
      <c r="O212" s="9" t="s">
        <v>5745</v>
      </c>
      <c r="P212" s="9" t="s">
        <v>45</v>
      </c>
      <c r="Q212" s="9" t="s">
        <v>235</v>
      </c>
      <c r="R212" s="9" t="s">
        <v>45</v>
      </c>
      <c r="S212" s="9" t="s">
        <v>5277</v>
      </c>
      <c r="T212" s="9" t="s">
        <v>2499</v>
      </c>
      <c r="U212" s="9" t="s">
        <v>1373</v>
      </c>
      <c r="V212" s="9" t="s">
        <v>5283</v>
      </c>
      <c r="W212" s="9" t="s">
        <v>51</v>
      </c>
      <c r="X212" s="9" t="s">
        <v>52</v>
      </c>
      <c r="Y212" s="9" t="s">
        <v>5275</v>
      </c>
      <c r="Z212" s="9" t="s">
        <v>5207</v>
      </c>
      <c r="AA212" s="9" t="s">
        <v>55</v>
      </c>
      <c r="AB212" s="9" t="s">
        <v>5234</v>
      </c>
      <c r="AC212" s="12">
        <v>0</v>
      </c>
      <c r="AD212" s="12"/>
      <c r="AE212" s="10" t="str" cm="1">
        <f t="array" aca="1" ref="AE212" ca="1">IFERROR(_xlfn.XLOOKUP(MID(CELL("filename",$A$1),FIND("]",CELL("filename",$A$1))+1,255)&amp;"|"&amp;$C212,Fonte_OM_Objeto!$G:$G,Fonte_OM_Objeto!$J:$J),"")</f>
        <v/>
      </c>
      <c r="AF212" s="10" t="str" cm="1">
        <f t="array" aca="1" ref="AF212" ca="1">IFERROR(_xlfn.XLOOKUP(MID(CELL("filename",$A$1),FIND("]",CELL("filename",$A$1))+1,255)&amp;"|"&amp;$C212,Fonte_OM_Objeto!$G:$G,Fonte_OM_Objeto!$K:$K),"")</f>
        <v/>
      </c>
    </row>
    <row r="213" spans="1:32" s="1" customFormat="1" ht="19.7" customHeight="1" x14ac:dyDescent="0.2">
      <c r="A213" s="9" t="s">
        <v>30</v>
      </c>
      <c r="B213" s="9" t="s">
        <v>31</v>
      </c>
      <c r="C213" s="9" t="s">
        <v>6453</v>
      </c>
      <c r="D213" s="9" t="s">
        <v>33</v>
      </c>
      <c r="E213" s="9"/>
      <c r="F213" s="9" t="s">
        <v>4597</v>
      </c>
      <c r="G213" s="9" t="s">
        <v>4596</v>
      </c>
      <c r="H213" s="9" t="s">
        <v>37</v>
      </c>
      <c r="I213" s="9" t="s">
        <v>1373</v>
      </c>
      <c r="J213" s="9" t="s">
        <v>173</v>
      </c>
      <c r="K213" s="9" t="s">
        <v>40</v>
      </c>
      <c r="L213" s="9" t="s">
        <v>41</v>
      </c>
      <c r="M213" s="9" t="s">
        <v>232</v>
      </c>
      <c r="N213" s="9" t="s">
        <v>233</v>
      </c>
      <c r="O213" s="9" t="s">
        <v>5745</v>
      </c>
      <c r="P213" s="9" t="s">
        <v>45</v>
      </c>
      <c r="Q213" s="9" t="s">
        <v>235</v>
      </c>
      <c r="R213" s="9" t="s">
        <v>45</v>
      </c>
      <c r="S213" s="9" t="s">
        <v>5277</v>
      </c>
      <c r="T213" s="9" t="s">
        <v>2499</v>
      </c>
      <c r="U213" s="9" t="s">
        <v>1373</v>
      </c>
      <c r="V213" s="9" t="s">
        <v>5283</v>
      </c>
      <c r="W213" s="9" t="s">
        <v>51</v>
      </c>
      <c r="X213" s="9" t="s">
        <v>102</v>
      </c>
      <c r="Y213" s="9" t="s">
        <v>53</v>
      </c>
      <c r="Z213" s="9" t="s">
        <v>54</v>
      </c>
      <c r="AA213" s="9" t="s">
        <v>55</v>
      </c>
      <c r="AB213" s="9" t="s">
        <v>5248</v>
      </c>
      <c r="AC213" s="12">
        <v>0</v>
      </c>
      <c r="AD213" s="12"/>
      <c r="AE213" s="10" t="str" cm="1">
        <f t="array" aca="1" ref="AE213" ca="1">IFERROR(_xlfn.XLOOKUP(MID(CELL("filename",$A$1),FIND("]",CELL("filename",$A$1))+1,255)&amp;"|"&amp;$C213,Fonte_OM_Objeto!$G:$G,Fonte_OM_Objeto!$J:$J),"")</f>
        <v/>
      </c>
      <c r="AF213" s="10" t="str" cm="1">
        <f t="array" aca="1" ref="AF213" ca="1">IFERROR(_xlfn.XLOOKUP(MID(CELL("filename",$A$1),FIND("]",CELL("filename",$A$1))+1,255)&amp;"|"&amp;$C213,Fonte_OM_Objeto!$G:$G,Fonte_OM_Objeto!$K:$K),"")</f>
        <v/>
      </c>
    </row>
    <row r="214" spans="1:32" s="1" customFormat="1" ht="19.7" customHeight="1" x14ac:dyDescent="0.2">
      <c r="A214" s="9" t="s">
        <v>30</v>
      </c>
      <c r="B214" s="9" t="s">
        <v>31</v>
      </c>
      <c r="C214" s="9" t="s">
        <v>6453</v>
      </c>
      <c r="D214" s="9" t="s">
        <v>33</v>
      </c>
      <c r="E214" s="9"/>
      <c r="F214" s="9" t="s">
        <v>4597</v>
      </c>
      <c r="G214" s="9" t="s">
        <v>4596</v>
      </c>
      <c r="H214" s="9" t="s">
        <v>37</v>
      </c>
      <c r="I214" s="9" t="s">
        <v>1373</v>
      </c>
      <c r="J214" s="9" t="s">
        <v>173</v>
      </c>
      <c r="K214" s="9" t="s">
        <v>40</v>
      </c>
      <c r="L214" s="9" t="s">
        <v>41</v>
      </c>
      <c r="M214" s="9" t="s">
        <v>232</v>
      </c>
      <c r="N214" s="9" t="s">
        <v>233</v>
      </c>
      <c r="O214" s="9" t="s">
        <v>5745</v>
      </c>
      <c r="P214" s="9" t="s">
        <v>45</v>
      </c>
      <c r="Q214" s="9" t="s">
        <v>235</v>
      </c>
      <c r="R214" s="9" t="s">
        <v>45</v>
      </c>
      <c r="S214" s="9" t="s">
        <v>5277</v>
      </c>
      <c r="T214" s="9" t="s">
        <v>2499</v>
      </c>
      <c r="U214" s="9" t="s">
        <v>1373</v>
      </c>
      <c r="V214" s="9" t="s">
        <v>5283</v>
      </c>
      <c r="W214" s="9" t="s">
        <v>51</v>
      </c>
      <c r="X214" s="9" t="s">
        <v>52</v>
      </c>
      <c r="Y214" s="9" t="s">
        <v>5275</v>
      </c>
      <c r="Z214" s="9" t="s">
        <v>54</v>
      </c>
      <c r="AA214" s="9" t="s">
        <v>55</v>
      </c>
      <c r="AB214" s="9" t="s">
        <v>5248</v>
      </c>
      <c r="AC214" s="12">
        <v>2695304</v>
      </c>
      <c r="AD214" s="12"/>
      <c r="AE214" s="10" t="str" cm="1">
        <f t="array" aca="1" ref="AE214" ca="1">IFERROR(_xlfn.XLOOKUP(MID(CELL("filename",$A$1),FIND("]",CELL("filename",$A$1))+1,255)&amp;"|"&amp;$C214,Fonte_OM_Objeto!$G:$G,Fonte_OM_Objeto!$J:$J),"")</f>
        <v/>
      </c>
      <c r="AF214" s="10" t="str" cm="1">
        <f t="array" aca="1" ref="AF214" ca="1">IFERROR(_xlfn.XLOOKUP(MID(CELL("filename",$A$1),FIND("]",CELL("filename",$A$1))+1,255)&amp;"|"&amp;$C214,Fonte_OM_Objeto!$G:$G,Fonte_OM_Objeto!$K:$K),"")</f>
        <v/>
      </c>
    </row>
    <row r="215" spans="1:32" s="1" customFormat="1" ht="19.7" customHeight="1" x14ac:dyDescent="0.2">
      <c r="A215" s="9" t="s">
        <v>30</v>
      </c>
      <c r="B215" s="9" t="s">
        <v>31</v>
      </c>
      <c r="C215" s="9" t="s">
        <v>6453</v>
      </c>
      <c r="D215" s="9" t="s">
        <v>33</v>
      </c>
      <c r="E215" s="9"/>
      <c r="F215" s="9" t="s">
        <v>4597</v>
      </c>
      <c r="G215" s="9" t="s">
        <v>4596</v>
      </c>
      <c r="H215" s="9" t="s">
        <v>37</v>
      </c>
      <c r="I215" s="9" t="s">
        <v>1373</v>
      </c>
      <c r="J215" s="9" t="s">
        <v>173</v>
      </c>
      <c r="K215" s="9" t="s">
        <v>40</v>
      </c>
      <c r="L215" s="9" t="s">
        <v>41</v>
      </c>
      <c r="M215" s="9" t="s">
        <v>232</v>
      </c>
      <c r="N215" s="9" t="s">
        <v>233</v>
      </c>
      <c r="O215" s="9" t="s">
        <v>5745</v>
      </c>
      <c r="P215" s="9" t="s">
        <v>45</v>
      </c>
      <c r="Q215" s="9" t="s">
        <v>235</v>
      </c>
      <c r="R215" s="9" t="s">
        <v>45</v>
      </c>
      <c r="S215" s="9" t="s">
        <v>5277</v>
      </c>
      <c r="T215" s="9" t="s">
        <v>2499</v>
      </c>
      <c r="U215" s="9" t="s">
        <v>1373</v>
      </c>
      <c r="V215" s="9" t="s">
        <v>5283</v>
      </c>
      <c r="W215" s="9" t="s">
        <v>51</v>
      </c>
      <c r="X215" s="9" t="s">
        <v>52</v>
      </c>
      <c r="Y215" s="9" t="s">
        <v>53</v>
      </c>
      <c r="Z215" s="9" t="s">
        <v>54</v>
      </c>
      <c r="AA215" s="9" t="s">
        <v>55</v>
      </c>
      <c r="AB215" s="9" t="s">
        <v>5248</v>
      </c>
      <c r="AC215" s="12">
        <v>54696</v>
      </c>
      <c r="AD215" s="12"/>
      <c r="AE215" s="10" t="str" cm="1">
        <f t="array" aca="1" ref="AE215" ca="1">IFERROR(_xlfn.XLOOKUP(MID(CELL("filename",$A$1),FIND("]",CELL("filename",$A$1))+1,255)&amp;"|"&amp;$C215,Fonte_OM_Objeto!$G:$G,Fonte_OM_Objeto!$J:$J),"")</f>
        <v/>
      </c>
      <c r="AF215" s="10" t="str" cm="1">
        <f t="array" aca="1" ref="AF215" ca="1">IFERROR(_xlfn.XLOOKUP(MID(CELL("filename",$A$1),FIND("]",CELL("filename",$A$1))+1,255)&amp;"|"&amp;$C215,Fonte_OM_Objeto!$G:$G,Fonte_OM_Objeto!$K:$K),"")</f>
        <v/>
      </c>
    </row>
    <row r="216" spans="1:32" s="1" customFormat="1" ht="19.7" customHeight="1" x14ac:dyDescent="0.2">
      <c r="A216" s="9" t="s">
        <v>30</v>
      </c>
      <c r="B216" s="9" t="s">
        <v>31</v>
      </c>
      <c r="C216" s="9" t="s">
        <v>6453</v>
      </c>
      <c r="D216" s="9" t="s">
        <v>33</v>
      </c>
      <c r="E216" s="9"/>
      <c r="F216" s="9" t="s">
        <v>4597</v>
      </c>
      <c r="G216" s="9" t="s">
        <v>4596</v>
      </c>
      <c r="H216" s="9" t="s">
        <v>37</v>
      </c>
      <c r="I216" s="9" t="s">
        <v>1373</v>
      </c>
      <c r="J216" s="9" t="s">
        <v>173</v>
      </c>
      <c r="K216" s="9" t="s">
        <v>40</v>
      </c>
      <c r="L216" s="9" t="s">
        <v>41</v>
      </c>
      <c r="M216" s="9" t="s">
        <v>232</v>
      </c>
      <c r="N216" s="9" t="s">
        <v>233</v>
      </c>
      <c r="O216" s="9" t="s">
        <v>5745</v>
      </c>
      <c r="P216" s="9" t="s">
        <v>45</v>
      </c>
      <c r="Q216" s="9" t="s">
        <v>235</v>
      </c>
      <c r="R216" s="9" t="s">
        <v>45</v>
      </c>
      <c r="S216" s="9" t="s">
        <v>5277</v>
      </c>
      <c r="T216" s="9" t="s">
        <v>2499</v>
      </c>
      <c r="U216" s="9" t="s">
        <v>1373</v>
      </c>
      <c r="V216" s="9" t="s">
        <v>5283</v>
      </c>
      <c r="W216" s="9" t="s">
        <v>51</v>
      </c>
      <c r="X216" s="9" t="s">
        <v>52</v>
      </c>
      <c r="Y216" s="9" t="s">
        <v>207</v>
      </c>
      <c r="Z216" s="9" t="s">
        <v>54</v>
      </c>
      <c r="AA216" s="9" t="s">
        <v>55</v>
      </c>
      <c r="AB216" s="9" t="s">
        <v>5248</v>
      </c>
      <c r="AC216" s="12">
        <v>0</v>
      </c>
      <c r="AD216" s="12"/>
      <c r="AE216" s="10" t="str" cm="1">
        <f t="array" aca="1" ref="AE216" ca="1">IFERROR(_xlfn.XLOOKUP(MID(CELL("filename",$A$1),FIND("]",CELL("filename",$A$1))+1,255)&amp;"|"&amp;$C216,Fonte_OM_Objeto!$G:$G,Fonte_OM_Objeto!$J:$J),"")</f>
        <v/>
      </c>
      <c r="AF216" s="10" t="str" cm="1">
        <f t="array" aca="1" ref="AF216" ca="1">IFERROR(_xlfn.XLOOKUP(MID(CELL("filename",$A$1),FIND("]",CELL("filename",$A$1))+1,255)&amp;"|"&amp;$C216,Fonte_OM_Objeto!$G:$G,Fonte_OM_Objeto!$K:$K),"")</f>
        <v/>
      </c>
    </row>
    <row r="217" spans="1:32" s="1" customFormat="1" ht="19.7" customHeight="1" x14ac:dyDescent="0.2">
      <c r="A217" s="9" t="s">
        <v>30</v>
      </c>
      <c r="B217" s="9" t="s">
        <v>31</v>
      </c>
      <c r="C217" s="9" t="s">
        <v>6451</v>
      </c>
      <c r="D217" s="9" t="s">
        <v>33</v>
      </c>
      <c r="E217" s="9"/>
      <c r="F217" s="9" t="s">
        <v>4597</v>
      </c>
      <c r="G217" s="9" t="s">
        <v>4596</v>
      </c>
      <c r="H217" s="9" t="s">
        <v>37</v>
      </c>
      <c r="I217" s="9" t="s">
        <v>1373</v>
      </c>
      <c r="J217" s="9" t="s">
        <v>173</v>
      </c>
      <c r="K217" s="9" t="s">
        <v>40</v>
      </c>
      <c r="L217" s="9" t="s">
        <v>41</v>
      </c>
      <c r="M217" s="9" t="s">
        <v>232</v>
      </c>
      <c r="N217" s="9" t="s">
        <v>233</v>
      </c>
      <c r="O217" s="9" t="s">
        <v>5745</v>
      </c>
      <c r="P217" s="9" t="s">
        <v>45</v>
      </c>
      <c r="Q217" s="9" t="s">
        <v>235</v>
      </c>
      <c r="R217" s="9" t="s">
        <v>45</v>
      </c>
      <c r="S217" s="9" t="s">
        <v>5277</v>
      </c>
      <c r="T217" s="9" t="s">
        <v>2499</v>
      </c>
      <c r="U217" s="9" t="s">
        <v>1373</v>
      </c>
      <c r="V217" s="9" t="s">
        <v>5283</v>
      </c>
      <c r="W217" s="9" t="s">
        <v>51</v>
      </c>
      <c r="X217" s="9" t="s">
        <v>52</v>
      </c>
      <c r="Y217" s="9" t="s">
        <v>5282</v>
      </c>
      <c r="Z217" s="9" t="s">
        <v>5207</v>
      </c>
      <c r="AA217" s="9" t="s">
        <v>55</v>
      </c>
      <c r="AB217" s="9" t="s">
        <v>5248</v>
      </c>
      <c r="AC217" s="12">
        <v>0</v>
      </c>
      <c r="AD217" s="12"/>
      <c r="AE217" s="10" t="str" cm="1">
        <f t="array" aca="1" ref="AE217" ca="1">IFERROR(_xlfn.XLOOKUP(MID(CELL("filename",$A$1),FIND("]",CELL("filename",$A$1))+1,255)&amp;"|"&amp;$C217,Fonte_OM_Objeto!$G:$G,Fonte_OM_Objeto!$J:$J),"")</f>
        <v/>
      </c>
      <c r="AF217" s="10" t="str" cm="1">
        <f t="array" aca="1" ref="AF217" ca="1">IFERROR(_xlfn.XLOOKUP(MID(CELL("filename",$A$1),FIND("]",CELL("filename",$A$1))+1,255)&amp;"|"&amp;$C217,Fonte_OM_Objeto!$G:$G,Fonte_OM_Objeto!$K:$K),"")</f>
        <v/>
      </c>
    </row>
    <row r="218" spans="1:32" s="1" customFormat="1" ht="19.7" customHeight="1" x14ac:dyDescent="0.2">
      <c r="A218" s="9" t="s">
        <v>30</v>
      </c>
      <c r="B218" s="9" t="s">
        <v>31</v>
      </c>
      <c r="C218" s="9" t="s">
        <v>6451</v>
      </c>
      <c r="D218" s="9" t="s">
        <v>33</v>
      </c>
      <c r="E218" s="9"/>
      <c r="F218" s="9" t="s">
        <v>4597</v>
      </c>
      <c r="G218" s="9" t="s">
        <v>4596</v>
      </c>
      <c r="H218" s="9" t="s">
        <v>37</v>
      </c>
      <c r="I218" s="9" t="s">
        <v>1373</v>
      </c>
      <c r="J218" s="9" t="s">
        <v>173</v>
      </c>
      <c r="K218" s="9" t="s">
        <v>40</v>
      </c>
      <c r="L218" s="9" t="s">
        <v>41</v>
      </c>
      <c r="M218" s="9" t="s">
        <v>232</v>
      </c>
      <c r="N218" s="9" t="s">
        <v>233</v>
      </c>
      <c r="O218" s="9" t="s">
        <v>5745</v>
      </c>
      <c r="P218" s="9" t="s">
        <v>45</v>
      </c>
      <c r="Q218" s="9" t="s">
        <v>235</v>
      </c>
      <c r="R218" s="9" t="s">
        <v>45</v>
      </c>
      <c r="S218" s="9" t="s">
        <v>5277</v>
      </c>
      <c r="T218" s="9" t="s">
        <v>2499</v>
      </c>
      <c r="U218" s="9" t="s">
        <v>1373</v>
      </c>
      <c r="V218" s="9" t="s">
        <v>5283</v>
      </c>
      <c r="W218" s="9" t="s">
        <v>51</v>
      </c>
      <c r="X218" s="9" t="s">
        <v>52</v>
      </c>
      <c r="Y218" s="9" t="s">
        <v>5275</v>
      </c>
      <c r="Z218" s="9" t="s">
        <v>5207</v>
      </c>
      <c r="AA218" s="9" t="s">
        <v>55</v>
      </c>
      <c r="AB218" s="9" t="s">
        <v>5248</v>
      </c>
      <c r="AC218" s="12">
        <v>0</v>
      </c>
      <c r="AD218" s="12"/>
      <c r="AE218" s="10" t="str" cm="1">
        <f t="array" aca="1" ref="AE218" ca="1">IFERROR(_xlfn.XLOOKUP(MID(CELL("filename",$A$1),FIND("]",CELL("filename",$A$1))+1,255)&amp;"|"&amp;$C218,Fonte_OM_Objeto!$G:$G,Fonte_OM_Objeto!$J:$J),"")</f>
        <v/>
      </c>
      <c r="AF218" s="10" t="str" cm="1">
        <f t="array" aca="1" ref="AF218" ca="1">IFERROR(_xlfn.XLOOKUP(MID(CELL("filename",$A$1),FIND("]",CELL("filename",$A$1))+1,255)&amp;"|"&amp;$C218,Fonte_OM_Objeto!$G:$G,Fonte_OM_Objeto!$K:$K),"")</f>
        <v/>
      </c>
    </row>
    <row r="219" spans="1:32" s="1" customFormat="1" ht="19.7" customHeight="1" x14ac:dyDescent="0.2">
      <c r="A219" s="9" t="s">
        <v>30</v>
      </c>
      <c r="B219" s="9" t="s">
        <v>31</v>
      </c>
      <c r="C219" s="9" t="s">
        <v>6953</v>
      </c>
      <c r="D219" s="9" t="s">
        <v>33</v>
      </c>
      <c r="E219" s="9"/>
      <c r="F219" s="9" t="s">
        <v>6951</v>
      </c>
      <c r="G219" s="9" t="s">
        <v>6950</v>
      </c>
      <c r="H219" s="9" t="s">
        <v>37</v>
      </c>
      <c r="I219" s="9" t="s">
        <v>150</v>
      </c>
      <c r="J219" s="9" t="s">
        <v>5639</v>
      </c>
      <c r="K219" s="9" t="s">
        <v>40</v>
      </c>
      <c r="L219" s="9" t="s">
        <v>41</v>
      </c>
      <c r="M219" s="9" t="s">
        <v>59</v>
      </c>
      <c r="N219" s="9" t="s">
        <v>5252</v>
      </c>
      <c r="O219" s="9" t="s">
        <v>6955</v>
      </c>
      <c r="P219" s="9" t="s">
        <v>45</v>
      </c>
      <c r="Q219" s="9" t="s">
        <v>62</v>
      </c>
      <c r="R219" s="9" t="s">
        <v>45</v>
      </c>
      <c r="S219" s="9" t="s">
        <v>5240</v>
      </c>
      <c r="T219" s="9" t="s">
        <v>6954</v>
      </c>
      <c r="U219" s="9" t="s">
        <v>150</v>
      </c>
      <c r="V219" s="9" t="s">
        <v>5603</v>
      </c>
      <c r="W219" s="9" t="s">
        <v>51</v>
      </c>
      <c r="X219" s="9" t="s">
        <v>52</v>
      </c>
      <c r="Y219" s="9" t="s">
        <v>53</v>
      </c>
      <c r="Z219" s="9" t="s">
        <v>5207</v>
      </c>
      <c r="AA219" s="9" t="s">
        <v>55</v>
      </c>
      <c r="AB219" s="9" t="s">
        <v>5234</v>
      </c>
      <c r="AC219" s="12">
        <v>0</v>
      </c>
      <c r="AD219" s="12"/>
      <c r="AE219" s="10" t="str" cm="1">
        <f t="array" aca="1" ref="AE219" ca="1">IFERROR(_xlfn.XLOOKUP(MID(CELL("filename",$A$1),FIND("]",CELL("filename",$A$1))+1,255)&amp;"|"&amp;$C219,Fonte_OM_Objeto!$G:$G,Fonte_OM_Objeto!$J:$J),"")</f>
        <v/>
      </c>
      <c r="AF219" s="10" t="str" cm="1">
        <f t="array" aca="1" ref="AF219" ca="1">IFERROR(_xlfn.XLOOKUP(MID(CELL("filename",$A$1),FIND("]",CELL("filename",$A$1))+1,255)&amp;"|"&amp;$C219,Fonte_OM_Objeto!$G:$G,Fonte_OM_Objeto!$K:$K),"")</f>
        <v/>
      </c>
    </row>
    <row r="220" spans="1:32" s="1" customFormat="1" ht="19.7" customHeight="1" x14ac:dyDescent="0.2">
      <c r="A220" s="9" t="s">
        <v>30</v>
      </c>
      <c r="B220" s="9" t="s">
        <v>31</v>
      </c>
      <c r="C220" s="9" t="s">
        <v>6953</v>
      </c>
      <c r="D220" s="9" t="s">
        <v>33</v>
      </c>
      <c r="E220" s="9"/>
      <c r="F220" s="9" t="s">
        <v>6951</v>
      </c>
      <c r="G220" s="9" t="s">
        <v>6950</v>
      </c>
      <c r="H220" s="9" t="s">
        <v>37</v>
      </c>
      <c r="I220" s="9" t="s">
        <v>150</v>
      </c>
      <c r="J220" s="9" t="s">
        <v>5639</v>
      </c>
      <c r="K220" s="9" t="s">
        <v>40</v>
      </c>
      <c r="L220" s="9" t="s">
        <v>41</v>
      </c>
      <c r="M220" s="9" t="s">
        <v>70</v>
      </c>
      <c r="N220" s="9" t="s">
        <v>71</v>
      </c>
      <c r="O220" s="9" t="s">
        <v>5239</v>
      </c>
      <c r="P220" s="9" t="s">
        <v>45</v>
      </c>
      <c r="Q220" s="9" t="s">
        <v>62</v>
      </c>
      <c r="R220" s="9" t="s">
        <v>45</v>
      </c>
      <c r="S220" s="9" t="s">
        <v>5237</v>
      </c>
      <c r="T220" s="9" t="s">
        <v>75</v>
      </c>
      <c r="U220" s="9" t="s">
        <v>76</v>
      </c>
      <c r="V220" s="9" t="s">
        <v>75</v>
      </c>
      <c r="W220" s="9" t="s">
        <v>51</v>
      </c>
      <c r="X220" s="9" t="s">
        <v>102</v>
      </c>
      <c r="Y220" s="9" t="s">
        <v>53</v>
      </c>
      <c r="Z220" s="9" t="s">
        <v>5207</v>
      </c>
      <c r="AA220" s="9" t="s">
        <v>55</v>
      </c>
      <c r="AB220" s="9" t="s">
        <v>5248</v>
      </c>
      <c r="AC220" s="12">
        <v>135000</v>
      </c>
      <c r="AD220" s="12"/>
      <c r="AE220" s="10" t="str" cm="1">
        <f t="array" aca="1" ref="AE220" ca="1">IFERROR(_xlfn.XLOOKUP(MID(CELL("filename",$A$1),FIND("]",CELL("filename",$A$1))+1,255)&amp;"|"&amp;$C220,Fonte_OM_Objeto!$G:$G,Fonte_OM_Objeto!$J:$J),"")</f>
        <v/>
      </c>
      <c r="AF220" s="10" t="str" cm="1">
        <f t="array" aca="1" ref="AF220" ca="1">IFERROR(_xlfn.XLOOKUP(MID(CELL("filename",$A$1),FIND("]",CELL("filename",$A$1))+1,255)&amp;"|"&amp;$C220,Fonte_OM_Objeto!$G:$G,Fonte_OM_Objeto!$K:$K),"")</f>
        <v/>
      </c>
    </row>
    <row r="221" spans="1:32" s="1" customFormat="1" ht="19.7" customHeight="1" x14ac:dyDescent="0.2">
      <c r="A221" s="9" t="s">
        <v>30</v>
      </c>
      <c r="B221" s="9" t="s">
        <v>31</v>
      </c>
      <c r="C221" s="9" t="s">
        <v>6952</v>
      </c>
      <c r="D221" s="9" t="s">
        <v>33</v>
      </c>
      <c r="E221" s="9"/>
      <c r="F221" s="9" t="s">
        <v>6951</v>
      </c>
      <c r="G221" s="9" t="s">
        <v>6950</v>
      </c>
      <c r="H221" s="9" t="s">
        <v>37</v>
      </c>
      <c r="I221" s="9" t="s">
        <v>150</v>
      </c>
      <c r="J221" s="9" t="s">
        <v>5639</v>
      </c>
      <c r="K221" s="9" t="s">
        <v>40</v>
      </c>
      <c r="L221" s="9" t="s">
        <v>41</v>
      </c>
      <c r="M221" s="9" t="s">
        <v>59</v>
      </c>
      <c r="N221" s="9" t="s">
        <v>5252</v>
      </c>
      <c r="O221" s="9" t="s">
        <v>6949</v>
      </c>
      <c r="P221" s="9" t="s">
        <v>45</v>
      </c>
      <c r="Q221" s="9" t="s">
        <v>62</v>
      </c>
      <c r="R221" s="9" t="s">
        <v>45</v>
      </c>
      <c r="S221" s="9" t="s">
        <v>5218</v>
      </c>
      <c r="T221" s="9" t="s">
        <v>6948</v>
      </c>
      <c r="U221" s="9" t="s">
        <v>150</v>
      </c>
      <c r="V221" s="9" t="s">
        <v>5603</v>
      </c>
      <c r="W221" s="9" t="s">
        <v>51</v>
      </c>
      <c r="X221" s="9" t="s">
        <v>102</v>
      </c>
      <c r="Y221" s="9" t="s">
        <v>53</v>
      </c>
      <c r="Z221" s="9" t="s">
        <v>5207</v>
      </c>
      <c r="AA221" s="9" t="s">
        <v>55</v>
      </c>
      <c r="AB221" s="9" t="s">
        <v>5248</v>
      </c>
      <c r="AC221" s="12">
        <v>100000</v>
      </c>
      <c r="AD221" s="12"/>
      <c r="AE221" s="10" t="str" cm="1">
        <f t="array" aca="1" ref="AE221" ca="1">IFERROR(_xlfn.XLOOKUP(MID(CELL("filename",$A$1),FIND("]",CELL("filename",$A$1))+1,255)&amp;"|"&amp;$C221,Fonte_OM_Objeto!$G:$G,Fonte_OM_Objeto!$J:$J),"")</f>
        <v/>
      </c>
      <c r="AF221" s="10" t="str" cm="1">
        <f t="array" aca="1" ref="AF221" ca="1">IFERROR(_xlfn.XLOOKUP(MID(CELL("filename",$A$1),FIND("]",CELL("filename",$A$1))+1,255)&amp;"|"&amp;$C221,Fonte_OM_Objeto!$G:$G,Fonte_OM_Objeto!$K:$K),"")</f>
        <v/>
      </c>
    </row>
    <row r="222" spans="1:32" s="1" customFormat="1" ht="19.7" customHeight="1" x14ac:dyDescent="0.2">
      <c r="A222" s="9" t="s">
        <v>30</v>
      </c>
      <c r="B222" s="9" t="s">
        <v>31</v>
      </c>
      <c r="C222" s="9" t="s">
        <v>6947</v>
      </c>
      <c r="D222" s="9" t="s">
        <v>33</v>
      </c>
      <c r="E222" s="9"/>
      <c r="F222" s="9" t="s">
        <v>3951</v>
      </c>
      <c r="G222" s="9" t="s">
        <v>3950</v>
      </c>
      <c r="H222" s="9" t="s">
        <v>37</v>
      </c>
      <c r="I222" s="9" t="s">
        <v>150</v>
      </c>
      <c r="J222" s="9" t="s">
        <v>82</v>
      </c>
      <c r="K222" s="9" t="s">
        <v>40</v>
      </c>
      <c r="L222" s="9" t="s">
        <v>41</v>
      </c>
      <c r="M222" s="9" t="s">
        <v>59</v>
      </c>
      <c r="N222" s="9" t="s">
        <v>5252</v>
      </c>
      <c r="O222" s="9" t="s">
        <v>6946</v>
      </c>
      <c r="P222" s="9" t="s">
        <v>45</v>
      </c>
      <c r="Q222" s="9" t="s">
        <v>62</v>
      </c>
      <c r="R222" s="9" t="s">
        <v>45</v>
      </c>
      <c r="S222" s="9" t="s">
        <v>5240</v>
      </c>
      <c r="T222" s="9" t="s">
        <v>153</v>
      </c>
      <c r="U222" s="9" t="s">
        <v>150</v>
      </c>
      <c r="V222" s="9" t="s">
        <v>5603</v>
      </c>
      <c r="W222" s="9" t="s">
        <v>51</v>
      </c>
      <c r="X222" s="9" t="s">
        <v>52</v>
      </c>
      <c r="Y222" s="9" t="s">
        <v>53</v>
      </c>
      <c r="Z222" s="9" t="s">
        <v>5207</v>
      </c>
      <c r="AA222" s="9" t="s">
        <v>55</v>
      </c>
      <c r="AB222" s="9" t="s">
        <v>5234</v>
      </c>
      <c r="AC222" s="12">
        <v>0</v>
      </c>
      <c r="AD222" s="12"/>
      <c r="AE222" s="10" t="str" cm="1">
        <f t="array" aca="1" ref="AE222" ca="1">IFERROR(_xlfn.XLOOKUP(MID(CELL("filename",$A$1),FIND("]",CELL("filename",$A$1))+1,255)&amp;"|"&amp;$C222,Fonte_OM_Objeto!$G:$G,Fonte_OM_Objeto!$J:$J),"")</f>
        <v/>
      </c>
      <c r="AF222" s="10" t="str" cm="1">
        <f t="array" aca="1" ref="AF222" ca="1">IFERROR(_xlfn.XLOOKUP(MID(CELL("filename",$A$1),FIND("]",CELL("filename",$A$1))+1,255)&amp;"|"&amp;$C222,Fonte_OM_Objeto!$G:$G,Fonte_OM_Objeto!$K:$K),"")</f>
        <v/>
      </c>
    </row>
    <row r="223" spans="1:32" s="1" customFormat="1" ht="19.7" customHeight="1" x14ac:dyDescent="0.2">
      <c r="A223" s="9" t="s">
        <v>30</v>
      </c>
      <c r="B223" s="9" t="s">
        <v>31</v>
      </c>
      <c r="C223" s="9" t="s">
        <v>6434</v>
      </c>
      <c r="D223" s="9" t="s">
        <v>33</v>
      </c>
      <c r="E223" s="9"/>
      <c r="F223" s="9" t="s">
        <v>6433</v>
      </c>
      <c r="G223" s="9" t="s">
        <v>1057</v>
      </c>
      <c r="H223" s="9" t="s">
        <v>37</v>
      </c>
      <c r="I223" s="9" t="s">
        <v>217</v>
      </c>
      <c r="J223" s="9" t="s">
        <v>293</v>
      </c>
      <c r="K223" s="9" t="s">
        <v>40</v>
      </c>
      <c r="L223" s="9" t="s">
        <v>41</v>
      </c>
      <c r="M223" s="9" t="s">
        <v>59</v>
      </c>
      <c r="N223" s="9" t="s">
        <v>5252</v>
      </c>
      <c r="O223" s="9" t="s">
        <v>5256</v>
      </c>
      <c r="P223" s="9" t="s">
        <v>45</v>
      </c>
      <c r="Q223" s="9" t="s">
        <v>62</v>
      </c>
      <c r="R223" s="9" t="s">
        <v>45</v>
      </c>
      <c r="S223" s="9" t="s">
        <v>5218</v>
      </c>
      <c r="T223" s="9" t="s">
        <v>75</v>
      </c>
      <c r="U223" s="9" t="s">
        <v>76</v>
      </c>
      <c r="V223" s="9" t="s">
        <v>75</v>
      </c>
      <c r="W223" s="9" t="s">
        <v>51</v>
      </c>
      <c r="X223" s="9" t="s">
        <v>102</v>
      </c>
      <c r="Y223" s="9" t="s">
        <v>53</v>
      </c>
      <c r="Z223" s="9" t="s">
        <v>5207</v>
      </c>
      <c r="AA223" s="9" t="s">
        <v>55</v>
      </c>
      <c r="AB223" s="9" t="s">
        <v>5248</v>
      </c>
      <c r="AC223" s="12">
        <v>150000</v>
      </c>
      <c r="AD223" s="12"/>
      <c r="AE223" s="10" t="str" cm="1">
        <f t="array" aca="1" ref="AE223" ca="1">IFERROR(_xlfn.XLOOKUP(MID(CELL("filename",$A$1),FIND("]",CELL("filename",$A$1))+1,255)&amp;"|"&amp;$C223,Fonte_OM_Objeto!$G:$G,Fonte_OM_Objeto!$J:$J),"")</f>
        <v/>
      </c>
      <c r="AF223" s="10" t="str" cm="1">
        <f t="array" aca="1" ref="AF223" ca="1">IFERROR(_xlfn.XLOOKUP(MID(CELL("filename",$A$1),FIND("]",CELL("filename",$A$1))+1,255)&amp;"|"&amp;$C223,Fonte_OM_Objeto!$G:$G,Fonte_OM_Objeto!$K:$K),"")</f>
        <v/>
      </c>
    </row>
    <row r="224" spans="1:32" s="1" customFormat="1" ht="19.7" customHeight="1" x14ac:dyDescent="0.2">
      <c r="A224" s="9" t="s">
        <v>30</v>
      </c>
      <c r="B224" s="9" t="s">
        <v>31</v>
      </c>
      <c r="C224" s="9" t="s">
        <v>6434</v>
      </c>
      <c r="D224" s="9" t="s">
        <v>33</v>
      </c>
      <c r="E224" s="9"/>
      <c r="F224" s="9" t="s">
        <v>6433</v>
      </c>
      <c r="G224" s="9" t="s">
        <v>1057</v>
      </c>
      <c r="H224" s="9" t="s">
        <v>37</v>
      </c>
      <c r="I224" s="9" t="s">
        <v>217</v>
      </c>
      <c r="J224" s="9" t="s">
        <v>293</v>
      </c>
      <c r="K224" s="9" t="s">
        <v>40</v>
      </c>
      <c r="L224" s="9" t="s">
        <v>41</v>
      </c>
      <c r="M224" s="9" t="s">
        <v>59</v>
      </c>
      <c r="N224" s="9" t="s">
        <v>5252</v>
      </c>
      <c r="O224" s="9" t="s">
        <v>5256</v>
      </c>
      <c r="P224" s="9" t="s">
        <v>45</v>
      </c>
      <c r="Q224" s="9" t="s">
        <v>62</v>
      </c>
      <c r="R224" s="9" t="s">
        <v>45</v>
      </c>
      <c r="S224" s="9" t="s">
        <v>5218</v>
      </c>
      <c r="T224" s="9" t="s">
        <v>75</v>
      </c>
      <c r="U224" s="9" t="s">
        <v>76</v>
      </c>
      <c r="V224" s="9" t="s">
        <v>75</v>
      </c>
      <c r="W224" s="9" t="s">
        <v>51</v>
      </c>
      <c r="X224" s="9" t="s">
        <v>52</v>
      </c>
      <c r="Y224" s="9" t="s">
        <v>53</v>
      </c>
      <c r="Z224" s="9" t="s">
        <v>5207</v>
      </c>
      <c r="AA224" s="9" t="s">
        <v>55</v>
      </c>
      <c r="AB224" s="9" t="s">
        <v>5248</v>
      </c>
      <c r="AC224" s="12">
        <v>0</v>
      </c>
      <c r="AD224" s="12"/>
      <c r="AE224" s="10" t="str" cm="1">
        <f t="array" aca="1" ref="AE224" ca="1">IFERROR(_xlfn.XLOOKUP(MID(CELL("filename",$A$1),FIND("]",CELL("filename",$A$1))+1,255)&amp;"|"&amp;$C224,Fonte_OM_Objeto!$G:$G,Fonte_OM_Objeto!$J:$J),"")</f>
        <v/>
      </c>
      <c r="AF224" s="10" t="str" cm="1">
        <f t="array" aca="1" ref="AF224" ca="1">IFERROR(_xlfn.XLOOKUP(MID(CELL("filename",$A$1),FIND("]",CELL("filename",$A$1))+1,255)&amp;"|"&amp;$C224,Fonte_OM_Objeto!$G:$G,Fonte_OM_Objeto!$K:$K),"")</f>
        <v/>
      </c>
    </row>
    <row r="225" spans="1:32" s="1" customFormat="1" ht="19.7" customHeight="1" x14ac:dyDescent="0.2">
      <c r="A225" s="9" t="s">
        <v>30</v>
      </c>
      <c r="B225" s="9" t="s">
        <v>31</v>
      </c>
      <c r="C225" s="9" t="s">
        <v>6430</v>
      </c>
      <c r="D225" s="9" t="s">
        <v>33</v>
      </c>
      <c r="E225" s="9"/>
      <c r="F225" s="9" t="s">
        <v>6428</v>
      </c>
      <c r="G225" s="9" t="s">
        <v>6427</v>
      </c>
      <c r="H225" s="9" t="s">
        <v>37</v>
      </c>
      <c r="I225" s="9" t="s">
        <v>909</v>
      </c>
      <c r="J225" s="9" t="s">
        <v>225</v>
      </c>
      <c r="K225" s="9" t="s">
        <v>40</v>
      </c>
      <c r="L225" s="9" t="s">
        <v>41</v>
      </c>
      <c r="M225" s="9" t="s">
        <v>232</v>
      </c>
      <c r="N225" s="9" t="s">
        <v>233</v>
      </c>
      <c r="O225" s="9" t="s">
        <v>5840</v>
      </c>
      <c r="P225" s="9" t="s">
        <v>45</v>
      </c>
      <c r="Q225" s="9" t="s">
        <v>5298</v>
      </c>
      <c r="R225" s="9" t="s">
        <v>45</v>
      </c>
      <c r="S225" s="9" t="s">
        <v>5231</v>
      </c>
      <c r="T225" s="9" t="s">
        <v>5839</v>
      </c>
      <c r="U225" s="9" t="s">
        <v>909</v>
      </c>
      <c r="V225" s="9" t="s">
        <v>3013</v>
      </c>
      <c r="W225" s="9" t="s">
        <v>51</v>
      </c>
      <c r="X225" s="9" t="s">
        <v>52</v>
      </c>
      <c r="Y225" s="9" t="s">
        <v>53</v>
      </c>
      <c r="Z225" s="9" t="s">
        <v>5207</v>
      </c>
      <c r="AA225" s="9" t="s">
        <v>55</v>
      </c>
      <c r="AB225" s="9" t="s">
        <v>5248</v>
      </c>
      <c r="AC225" s="12">
        <v>500000</v>
      </c>
      <c r="AD225" s="12"/>
      <c r="AE225" s="10" t="str" cm="1">
        <f t="array" aca="1" ref="AE225" ca="1">IFERROR(_xlfn.XLOOKUP(MID(CELL("filename",$A$1),FIND("]",CELL("filename",$A$1))+1,255)&amp;"|"&amp;$C225,Fonte_OM_Objeto!$G:$G,Fonte_OM_Objeto!$J:$J),"")</f>
        <v/>
      </c>
      <c r="AF225" s="10" t="str" cm="1">
        <f t="array" aca="1" ref="AF225" ca="1">IFERROR(_xlfn.XLOOKUP(MID(CELL("filename",$A$1),FIND("]",CELL("filename",$A$1))+1,255)&amp;"|"&amp;$C225,Fonte_OM_Objeto!$G:$G,Fonte_OM_Objeto!$K:$K),"")</f>
        <v/>
      </c>
    </row>
    <row r="226" spans="1:32" s="1" customFormat="1" ht="19.7" customHeight="1" x14ac:dyDescent="0.2">
      <c r="A226" s="9" t="s">
        <v>30</v>
      </c>
      <c r="B226" s="9" t="s">
        <v>31</v>
      </c>
      <c r="C226" s="9" t="s">
        <v>6429</v>
      </c>
      <c r="D226" s="9" t="s">
        <v>33</v>
      </c>
      <c r="E226" s="9"/>
      <c r="F226" s="9" t="s">
        <v>6428</v>
      </c>
      <c r="G226" s="9" t="s">
        <v>6427</v>
      </c>
      <c r="H226" s="9" t="s">
        <v>37</v>
      </c>
      <c r="I226" s="9" t="s">
        <v>909</v>
      </c>
      <c r="J226" s="9" t="s">
        <v>225</v>
      </c>
      <c r="K226" s="9" t="s">
        <v>40</v>
      </c>
      <c r="L226" s="9" t="s">
        <v>41</v>
      </c>
      <c r="M226" s="9" t="s">
        <v>59</v>
      </c>
      <c r="N226" s="9" t="s">
        <v>5252</v>
      </c>
      <c r="O226" s="9" t="s">
        <v>6426</v>
      </c>
      <c r="P226" s="9" t="s">
        <v>45</v>
      </c>
      <c r="Q226" s="9" t="s">
        <v>46</v>
      </c>
      <c r="R226" s="9" t="s">
        <v>5235</v>
      </c>
      <c r="S226" s="9" t="s">
        <v>5210</v>
      </c>
      <c r="T226" s="9" t="s">
        <v>1227</v>
      </c>
      <c r="U226" s="9" t="s">
        <v>909</v>
      </c>
      <c r="V226" s="9" t="s">
        <v>5414</v>
      </c>
      <c r="W226" s="9" t="s">
        <v>51</v>
      </c>
      <c r="X226" s="9" t="s">
        <v>52</v>
      </c>
      <c r="Y226" s="9" t="s">
        <v>53</v>
      </c>
      <c r="Z226" s="9" t="s">
        <v>5207</v>
      </c>
      <c r="AA226" s="9" t="s">
        <v>55</v>
      </c>
      <c r="AB226" s="9" t="s">
        <v>5248</v>
      </c>
      <c r="AC226" s="12">
        <v>250000</v>
      </c>
      <c r="AD226" s="12"/>
      <c r="AE226" s="10" t="str" cm="1">
        <f t="array" aca="1" ref="AE226" ca="1">IFERROR(_xlfn.XLOOKUP(MID(CELL("filename",$A$1),FIND("]",CELL("filename",$A$1))+1,255)&amp;"|"&amp;$C226,Fonte_OM_Objeto!$G:$G,Fonte_OM_Objeto!$J:$J),"")</f>
        <v/>
      </c>
      <c r="AF226" s="10" t="str" cm="1">
        <f t="array" aca="1" ref="AF226" ca="1">IFERROR(_xlfn.XLOOKUP(MID(CELL("filename",$A$1),FIND("]",CELL("filename",$A$1))+1,255)&amp;"|"&amp;$C226,Fonte_OM_Objeto!$G:$G,Fonte_OM_Objeto!$K:$K),"")</f>
        <v/>
      </c>
    </row>
    <row r="227" spans="1:32" s="1" customFormat="1" ht="19.7" customHeight="1" x14ac:dyDescent="0.2">
      <c r="A227" s="9" t="s">
        <v>30</v>
      </c>
      <c r="B227" s="9" t="s">
        <v>31</v>
      </c>
      <c r="C227" s="9" t="s">
        <v>6945</v>
      </c>
      <c r="D227" s="9" t="s">
        <v>33</v>
      </c>
      <c r="E227" s="9"/>
      <c r="F227" s="9" t="s">
        <v>6428</v>
      </c>
      <c r="G227" s="9" t="s">
        <v>6427</v>
      </c>
      <c r="H227" s="9" t="s">
        <v>37</v>
      </c>
      <c r="I227" s="9" t="s">
        <v>909</v>
      </c>
      <c r="J227" s="9" t="s">
        <v>225</v>
      </c>
      <c r="K227" s="9" t="s">
        <v>40</v>
      </c>
      <c r="L227" s="9" t="s">
        <v>41</v>
      </c>
      <c r="M227" s="9" t="s">
        <v>42</v>
      </c>
      <c r="N227" s="9" t="s">
        <v>5257</v>
      </c>
      <c r="O227" s="9" t="s">
        <v>6944</v>
      </c>
      <c r="P227" s="9" t="s">
        <v>45</v>
      </c>
      <c r="Q227" s="9" t="s">
        <v>84</v>
      </c>
      <c r="R227" s="9" t="s">
        <v>45</v>
      </c>
      <c r="S227" s="9" t="s">
        <v>5260</v>
      </c>
      <c r="T227" s="9" t="s">
        <v>6943</v>
      </c>
      <c r="U227" s="9" t="s">
        <v>909</v>
      </c>
      <c r="V227" s="9" t="s">
        <v>3013</v>
      </c>
      <c r="W227" s="9" t="s">
        <v>51</v>
      </c>
      <c r="X227" s="9" t="s">
        <v>52</v>
      </c>
      <c r="Y227" s="9" t="s">
        <v>53</v>
      </c>
      <c r="Z227" s="9" t="s">
        <v>5207</v>
      </c>
      <c r="AA227" s="9" t="s">
        <v>55</v>
      </c>
      <c r="AB227" s="9" t="s">
        <v>5234</v>
      </c>
      <c r="AC227" s="12">
        <v>0</v>
      </c>
      <c r="AD227" s="12"/>
      <c r="AE227" s="10" t="str" cm="1">
        <f t="array" aca="1" ref="AE227" ca="1">IFERROR(_xlfn.XLOOKUP(MID(CELL("filename",$A$1),FIND("]",CELL("filename",$A$1))+1,255)&amp;"|"&amp;$C227,Fonte_OM_Objeto!$G:$G,Fonte_OM_Objeto!$J:$J),"")</f>
        <v/>
      </c>
      <c r="AF227" s="10" t="str" cm="1">
        <f t="array" aca="1" ref="AF227" ca="1">IFERROR(_xlfn.XLOOKUP(MID(CELL("filename",$A$1),FIND("]",CELL("filename",$A$1))+1,255)&amp;"|"&amp;$C227,Fonte_OM_Objeto!$G:$G,Fonte_OM_Objeto!$K:$K),"")</f>
        <v/>
      </c>
    </row>
    <row r="228" spans="1:32" s="1" customFormat="1" ht="19.7" customHeight="1" x14ac:dyDescent="0.2">
      <c r="A228" s="9" t="s">
        <v>30</v>
      </c>
      <c r="B228" s="9" t="s">
        <v>31</v>
      </c>
      <c r="C228" s="9" t="s">
        <v>6422</v>
      </c>
      <c r="D228" s="9" t="s">
        <v>33</v>
      </c>
      <c r="E228" s="9"/>
      <c r="F228" s="9" t="s">
        <v>6414</v>
      </c>
      <c r="G228" s="9" t="s">
        <v>6413</v>
      </c>
      <c r="H228" s="9" t="s">
        <v>37</v>
      </c>
      <c r="I228" s="9" t="s">
        <v>242</v>
      </c>
      <c r="J228" s="9" t="s">
        <v>5639</v>
      </c>
      <c r="K228" s="9" t="s">
        <v>40</v>
      </c>
      <c r="L228" s="9" t="s">
        <v>41</v>
      </c>
      <c r="M228" s="9" t="s">
        <v>97</v>
      </c>
      <c r="N228" s="9" t="s">
        <v>5264</v>
      </c>
      <c r="O228" s="9" t="s">
        <v>5246</v>
      </c>
      <c r="P228" s="9" t="s">
        <v>45</v>
      </c>
      <c r="Q228" s="9" t="s">
        <v>46</v>
      </c>
      <c r="R228" s="9" t="s">
        <v>5235</v>
      </c>
      <c r="S228" s="9" t="s">
        <v>5210</v>
      </c>
      <c r="T228" s="9" t="s">
        <v>75</v>
      </c>
      <c r="U228" s="9" t="s">
        <v>76</v>
      </c>
      <c r="V228" s="9" t="s">
        <v>75</v>
      </c>
      <c r="W228" s="9" t="s">
        <v>51</v>
      </c>
      <c r="X228" s="9" t="s">
        <v>102</v>
      </c>
      <c r="Y228" s="9" t="s">
        <v>53</v>
      </c>
      <c r="Z228" s="9" t="s">
        <v>5207</v>
      </c>
      <c r="AA228" s="9" t="s">
        <v>55</v>
      </c>
      <c r="AB228" s="9" t="s">
        <v>5248</v>
      </c>
      <c r="AC228" s="12">
        <v>250000</v>
      </c>
      <c r="AD228" s="12"/>
      <c r="AE228" s="10" t="str" cm="1">
        <f t="array" aca="1" ref="AE228" ca="1">IFERROR(_xlfn.XLOOKUP(MID(CELL("filename",$A$1),FIND("]",CELL("filename",$A$1))+1,255)&amp;"|"&amp;$C228,Fonte_OM_Objeto!$G:$G,Fonte_OM_Objeto!$J:$J),"")</f>
        <v/>
      </c>
      <c r="AF228" s="10" t="str" cm="1">
        <f t="array" aca="1" ref="AF228" ca="1">IFERROR(_xlfn.XLOOKUP(MID(CELL("filename",$A$1),FIND("]",CELL("filename",$A$1))+1,255)&amp;"|"&amp;$C228,Fonte_OM_Objeto!$G:$G,Fonte_OM_Objeto!$K:$K),"")</f>
        <v/>
      </c>
    </row>
    <row r="229" spans="1:32" s="1" customFormat="1" ht="19.7" customHeight="1" x14ac:dyDescent="0.2">
      <c r="A229" s="9" t="s">
        <v>30</v>
      </c>
      <c r="B229" s="9" t="s">
        <v>31</v>
      </c>
      <c r="C229" s="9" t="s">
        <v>6942</v>
      </c>
      <c r="D229" s="9" t="s">
        <v>33</v>
      </c>
      <c r="E229" s="9"/>
      <c r="F229" s="9" t="s">
        <v>6414</v>
      </c>
      <c r="G229" s="9" t="s">
        <v>6413</v>
      </c>
      <c r="H229" s="9" t="s">
        <v>37</v>
      </c>
      <c r="I229" s="9" t="s">
        <v>242</v>
      </c>
      <c r="J229" s="9" t="s">
        <v>5639</v>
      </c>
      <c r="K229" s="9" t="s">
        <v>40</v>
      </c>
      <c r="L229" s="9" t="s">
        <v>41</v>
      </c>
      <c r="M229" s="9" t="s">
        <v>97</v>
      </c>
      <c r="N229" s="9" t="s">
        <v>5264</v>
      </c>
      <c r="O229" s="9" t="s">
        <v>5273</v>
      </c>
      <c r="P229" s="9" t="s">
        <v>45</v>
      </c>
      <c r="Q229" s="9" t="s">
        <v>335</v>
      </c>
      <c r="R229" s="9" t="s">
        <v>45</v>
      </c>
      <c r="S229" s="9" t="s">
        <v>5272</v>
      </c>
      <c r="T229" s="9" t="s">
        <v>75</v>
      </c>
      <c r="U229" s="9" t="s">
        <v>76</v>
      </c>
      <c r="V229" s="9" t="s">
        <v>75</v>
      </c>
      <c r="W229" s="9" t="s">
        <v>51</v>
      </c>
      <c r="X229" s="9" t="s">
        <v>102</v>
      </c>
      <c r="Y229" s="9" t="s">
        <v>53</v>
      </c>
      <c r="Z229" s="9" t="s">
        <v>5207</v>
      </c>
      <c r="AA229" s="9" t="s">
        <v>55</v>
      </c>
      <c r="AB229" s="9" t="s">
        <v>5234</v>
      </c>
      <c r="AC229" s="12">
        <v>0</v>
      </c>
      <c r="AD229" s="12"/>
      <c r="AE229" s="10" t="str" cm="1">
        <f t="array" aca="1" ref="AE229" ca="1">IFERROR(_xlfn.XLOOKUP(MID(CELL("filename",$A$1),FIND("]",CELL("filename",$A$1))+1,255)&amp;"|"&amp;$C229,Fonte_OM_Objeto!$G:$G,Fonte_OM_Objeto!$J:$J),"")</f>
        <v/>
      </c>
      <c r="AF229" s="10" t="str" cm="1">
        <f t="array" aca="1" ref="AF229" ca="1">IFERROR(_xlfn.XLOOKUP(MID(CELL("filename",$A$1),FIND("]",CELL("filename",$A$1))+1,255)&amp;"|"&amp;$C229,Fonte_OM_Objeto!$G:$G,Fonte_OM_Objeto!$K:$K),"")</f>
        <v/>
      </c>
    </row>
    <row r="230" spans="1:32" s="1" customFormat="1" ht="19.7" customHeight="1" x14ac:dyDescent="0.2">
      <c r="A230" s="9" t="s">
        <v>30</v>
      </c>
      <c r="B230" s="9" t="s">
        <v>31</v>
      </c>
      <c r="C230" s="9" t="s">
        <v>6941</v>
      </c>
      <c r="D230" s="9" t="s">
        <v>33</v>
      </c>
      <c r="E230" s="9"/>
      <c r="F230" s="9" t="s">
        <v>6414</v>
      </c>
      <c r="G230" s="9" t="s">
        <v>6413</v>
      </c>
      <c r="H230" s="9" t="s">
        <v>37</v>
      </c>
      <c r="I230" s="9" t="s">
        <v>242</v>
      </c>
      <c r="J230" s="9" t="s">
        <v>5639</v>
      </c>
      <c r="K230" s="9" t="s">
        <v>40</v>
      </c>
      <c r="L230" s="9" t="s">
        <v>41</v>
      </c>
      <c r="M230" s="9" t="s">
        <v>42</v>
      </c>
      <c r="N230" s="9" t="s">
        <v>5257</v>
      </c>
      <c r="O230" s="9" t="s">
        <v>6940</v>
      </c>
      <c r="P230" s="9" t="s">
        <v>45</v>
      </c>
      <c r="Q230" s="9" t="s">
        <v>84</v>
      </c>
      <c r="R230" s="9" t="s">
        <v>45</v>
      </c>
      <c r="S230" s="9" t="s">
        <v>5260</v>
      </c>
      <c r="T230" s="9" t="s">
        <v>6939</v>
      </c>
      <c r="U230" s="9" t="s">
        <v>242</v>
      </c>
      <c r="V230" s="9" t="s">
        <v>1974</v>
      </c>
      <c r="W230" s="9" t="s">
        <v>51</v>
      </c>
      <c r="X230" s="9" t="s">
        <v>102</v>
      </c>
      <c r="Y230" s="9" t="s">
        <v>53</v>
      </c>
      <c r="Z230" s="9" t="s">
        <v>5207</v>
      </c>
      <c r="AA230" s="9" t="s">
        <v>55</v>
      </c>
      <c r="AB230" s="9" t="s">
        <v>5248</v>
      </c>
      <c r="AC230" s="12">
        <v>0</v>
      </c>
      <c r="AD230" s="12"/>
      <c r="AE230" s="10" t="str" cm="1">
        <f t="array" aca="1" ref="AE230" ca="1">IFERROR(_xlfn.XLOOKUP(MID(CELL("filename",$A$1),FIND("]",CELL("filename",$A$1))+1,255)&amp;"|"&amp;$C230,Fonte_OM_Objeto!$G:$G,Fonte_OM_Objeto!$J:$J),"")</f>
        <v/>
      </c>
      <c r="AF230" s="10" t="str" cm="1">
        <f t="array" aca="1" ref="AF230" ca="1">IFERROR(_xlfn.XLOOKUP(MID(CELL("filename",$A$1),FIND("]",CELL("filename",$A$1))+1,255)&amp;"|"&amp;$C230,Fonte_OM_Objeto!$G:$G,Fonte_OM_Objeto!$K:$K),"")</f>
        <v/>
      </c>
    </row>
    <row r="231" spans="1:32" s="1" customFormat="1" ht="19.7" customHeight="1" x14ac:dyDescent="0.2">
      <c r="A231" s="9" t="s">
        <v>30</v>
      </c>
      <c r="B231" s="9" t="s">
        <v>31</v>
      </c>
      <c r="C231" s="9" t="s">
        <v>6938</v>
      </c>
      <c r="D231" s="9" t="s">
        <v>33</v>
      </c>
      <c r="E231" s="9"/>
      <c r="F231" s="9" t="s">
        <v>6414</v>
      </c>
      <c r="G231" s="9" t="s">
        <v>6413</v>
      </c>
      <c r="H231" s="9" t="s">
        <v>37</v>
      </c>
      <c r="I231" s="9" t="s">
        <v>242</v>
      </c>
      <c r="J231" s="9" t="s">
        <v>5639</v>
      </c>
      <c r="K231" s="9" t="s">
        <v>40</v>
      </c>
      <c r="L231" s="9" t="s">
        <v>41</v>
      </c>
      <c r="M231" s="9" t="s">
        <v>42</v>
      </c>
      <c r="N231" s="9" t="s">
        <v>5257</v>
      </c>
      <c r="O231" s="9" t="s">
        <v>6937</v>
      </c>
      <c r="P231" s="9" t="s">
        <v>45</v>
      </c>
      <c r="Q231" s="9" t="s">
        <v>84</v>
      </c>
      <c r="R231" s="9" t="s">
        <v>45</v>
      </c>
      <c r="S231" s="9" t="s">
        <v>5259</v>
      </c>
      <c r="T231" s="9" t="s">
        <v>6936</v>
      </c>
      <c r="U231" s="9" t="s">
        <v>242</v>
      </c>
      <c r="V231" s="9" t="s">
        <v>1974</v>
      </c>
      <c r="W231" s="9" t="s">
        <v>51</v>
      </c>
      <c r="X231" s="9" t="s">
        <v>52</v>
      </c>
      <c r="Y231" s="9" t="s">
        <v>53</v>
      </c>
      <c r="Z231" s="9" t="s">
        <v>5207</v>
      </c>
      <c r="AA231" s="9" t="s">
        <v>55</v>
      </c>
      <c r="AB231" s="9" t="s">
        <v>5234</v>
      </c>
      <c r="AC231" s="12">
        <v>0</v>
      </c>
      <c r="AD231" s="12"/>
      <c r="AE231" s="10" t="str" cm="1">
        <f t="array" aca="1" ref="AE231" ca="1">IFERROR(_xlfn.XLOOKUP(MID(CELL("filename",$A$1),FIND("]",CELL("filename",$A$1))+1,255)&amp;"|"&amp;$C231,Fonte_OM_Objeto!$G:$G,Fonte_OM_Objeto!$J:$J),"")</f>
        <v/>
      </c>
      <c r="AF231" s="10" t="str" cm="1">
        <f t="array" aca="1" ref="AF231" ca="1">IFERROR(_xlfn.XLOOKUP(MID(CELL("filename",$A$1),FIND("]",CELL("filename",$A$1))+1,255)&amp;"|"&amp;$C231,Fonte_OM_Objeto!$G:$G,Fonte_OM_Objeto!$K:$K),"")</f>
        <v/>
      </c>
    </row>
    <row r="232" spans="1:32" s="1" customFormat="1" ht="19.7" customHeight="1" x14ac:dyDescent="0.2">
      <c r="A232" s="9" t="s">
        <v>30</v>
      </c>
      <c r="B232" s="9" t="s">
        <v>31</v>
      </c>
      <c r="C232" s="9" t="s">
        <v>6421</v>
      </c>
      <c r="D232" s="9" t="s">
        <v>33</v>
      </c>
      <c r="E232" s="9"/>
      <c r="F232" s="9" t="s">
        <v>6414</v>
      </c>
      <c r="G232" s="9" t="s">
        <v>6413</v>
      </c>
      <c r="H232" s="9" t="s">
        <v>37</v>
      </c>
      <c r="I232" s="9" t="s">
        <v>242</v>
      </c>
      <c r="J232" s="9" t="s">
        <v>5639</v>
      </c>
      <c r="K232" s="9" t="s">
        <v>40</v>
      </c>
      <c r="L232" s="9" t="s">
        <v>41</v>
      </c>
      <c r="M232" s="9" t="s">
        <v>42</v>
      </c>
      <c r="N232" s="9" t="s">
        <v>5257</v>
      </c>
      <c r="O232" s="9" t="s">
        <v>5263</v>
      </c>
      <c r="P232" s="9" t="s">
        <v>45</v>
      </c>
      <c r="Q232" s="9" t="s">
        <v>84</v>
      </c>
      <c r="R232" s="9" t="s">
        <v>45</v>
      </c>
      <c r="S232" s="9" t="s">
        <v>5224</v>
      </c>
      <c r="T232" s="9" t="s">
        <v>75</v>
      </c>
      <c r="U232" s="9" t="s">
        <v>76</v>
      </c>
      <c r="V232" s="9" t="s">
        <v>75</v>
      </c>
      <c r="W232" s="9" t="s">
        <v>51</v>
      </c>
      <c r="X232" s="9" t="s">
        <v>52</v>
      </c>
      <c r="Y232" s="9" t="s">
        <v>53</v>
      </c>
      <c r="Z232" s="9" t="s">
        <v>5207</v>
      </c>
      <c r="AA232" s="9" t="s">
        <v>55</v>
      </c>
      <c r="AB232" s="9" t="s">
        <v>5248</v>
      </c>
      <c r="AC232" s="12">
        <v>220000</v>
      </c>
      <c r="AD232" s="12"/>
      <c r="AE232" s="10" t="str" cm="1">
        <f t="array" aca="1" ref="AE232" ca="1">IFERROR(_xlfn.XLOOKUP(MID(CELL("filename",$A$1),FIND("]",CELL("filename",$A$1))+1,255)&amp;"|"&amp;$C232,Fonte_OM_Objeto!$G:$G,Fonte_OM_Objeto!$J:$J),"")</f>
        <v>Implantação do Projeto Forças Blindadas</v>
      </c>
      <c r="AF232" s="10" t="str" cm="1">
        <f t="array" aca="1" ref="AF232" ca="1">IFERROR(_xlfn.XLOOKUP(MID(CELL("filename",$A$1),FIND("]",CELL("filename",$A$1))+1,255)&amp;"|"&amp;$C232,Fonte_OM_Objeto!$G:$G,Fonte_OM_Objeto!$K:$K),"")</f>
        <v>Aquisição do Material Permanente.</v>
      </c>
    </row>
    <row r="233" spans="1:32" s="1" customFormat="1" ht="19.7" customHeight="1" x14ac:dyDescent="0.2">
      <c r="A233" s="9" t="s">
        <v>30</v>
      </c>
      <c r="B233" s="9" t="s">
        <v>31</v>
      </c>
      <c r="C233" s="9" t="s">
        <v>6420</v>
      </c>
      <c r="D233" s="9" t="s">
        <v>33</v>
      </c>
      <c r="E233" s="9"/>
      <c r="F233" s="9" t="s">
        <v>6414</v>
      </c>
      <c r="G233" s="9" t="s">
        <v>6413</v>
      </c>
      <c r="H233" s="9" t="s">
        <v>37</v>
      </c>
      <c r="I233" s="9" t="s">
        <v>242</v>
      </c>
      <c r="J233" s="9" t="s">
        <v>5639</v>
      </c>
      <c r="K233" s="9" t="s">
        <v>40</v>
      </c>
      <c r="L233" s="9" t="s">
        <v>41</v>
      </c>
      <c r="M233" s="9" t="s">
        <v>408</v>
      </c>
      <c r="N233" s="9" t="s">
        <v>409</v>
      </c>
      <c r="O233" s="9" t="s">
        <v>5251</v>
      </c>
      <c r="P233" s="9" t="s">
        <v>45</v>
      </c>
      <c r="Q233" s="9" t="s">
        <v>411</v>
      </c>
      <c r="R233" s="9" t="s">
        <v>2353</v>
      </c>
      <c r="S233" s="9" t="s">
        <v>5211</v>
      </c>
      <c r="T233" s="9" t="s">
        <v>75</v>
      </c>
      <c r="U233" s="9" t="s">
        <v>76</v>
      </c>
      <c r="V233" s="9" t="s">
        <v>75</v>
      </c>
      <c r="W233" s="9" t="s">
        <v>51</v>
      </c>
      <c r="X233" s="9" t="s">
        <v>102</v>
      </c>
      <c r="Y233" s="9" t="s">
        <v>53</v>
      </c>
      <c r="Z233" s="9" t="s">
        <v>5207</v>
      </c>
      <c r="AA233" s="9" t="s">
        <v>55</v>
      </c>
      <c r="AB233" s="9" t="s">
        <v>5248</v>
      </c>
      <c r="AC233" s="12">
        <v>200000</v>
      </c>
      <c r="AD233" s="12"/>
      <c r="AE233" s="10" t="str" cm="1">
        <f t="array" aca="1" ref="AE233" ca="1">IFERROR(_xlfn.XLOOKUP(MID(CELL("filename",$A$1),FIND("]",CELL("filename",$A$1))+1,255)&amp;"|"&amp;$C233,Fonte_OM_Objeto!$G:$G,Fonte_OM_Objeto!$J:$J),"")</f>
        <v/>
      </c>
      <c r="AF233" s="10" t="str" cm="1">
        <f t="array" aca="1" ref="AF233" ca="1">IFERROR(_xlfn.XLOOKUP(MID(CELL("filename",$A$1),FIND("]",CELL("filename",$A$1))+1,255)&amp;"|"&amp;$C233,Fonte_OM_Objeto!$G:$G,Fonte_OM_Objeto!$K:$K),"")</f>
        <v/>
      </c>
    </row>
    <row r="234" spans="1:32" s="1" customFormat="1" ht="19.7" customHeight="1" x14ac:dyDescent="0.2">
      <c r="A234" s="9" t="s">
        <v>30</v>
      </c>
      <c r="B234" s="9" t="s">
        <v>31</v>
      </c>
      <c r="C234" s="9" t="s">
        <v>6420</v>
      </c>
      <c r="D234" s="9" t="s">
        <v>33</v>
      </c>
      <c r="E234" s="9"/>
      <c r="F234" s="9" t="s">
        <v>6414</v>
      </c>
      <c r="G234" s="9" t="s">
        <v>6413</v>
      </c>
      <c r="H234" s="9" t="s">
        <v>37</v>
      </c>
      <c r="I234" s="9" t="s">
        <v>242</v>
      </c>
      <c r="J234" s="9" t="s">
        <v>5639</v>
      </c>
      <c r="K234" s="9" t="s">
        <v>40</v>
      </c>
      <c r="L234" s="9" t="s">
        <v>41</v>
      </c>
      <c r="M234" s="9" t="s">
        <v>408</v>
      </c>
      <c r="N234" s="9" t="s">
        <v>409</v>
      </c>
      <c r="O234" s="9" t="s">
        <v>5251</v>
      </c>
      <c r="P234" s="9" t="s">
        <v>45</v>
      </c>
      <c r="Q234" s="9" t="s">
        <v>411</v>
      </c>
      <c r="R234" s="9" t="s">
        <v>2353</v>
      </c>
      <c r="S234" s="9" t="s">
        <v>5211</v>
      </c>
      <c r="T234" s="9" t="s">
        <v>75</v>
      </c>
      <c r="U234" s="9" t="s">
        <v>76</v>
      </c>
      <c r="V234" s="9" t="s">
        <v>75</v>
      </c>
      <c r="W234" s="9" t="s">
        <v>51</v>
      </c>
      <c r="X234" s="9" t="s">
        <v>52</v>
      </c>
      <c r="Y234" s="9" t="s">
        <v>53</v>
      </c>
      <c r="Z234" s="9" t="s">
        <v>5207</v>
      </c>
      <c r="AA234" s="9" t="s">
        <v>55</v>
      </c>
      <c r="AB234" s="9" t="s">
        <v>5248</v>
      </c>
      <c r="AC234" s="12">
        <v>100000</v>
      </c>
      <c r="AD234" s="12"/>
      <c r="AE234" s="10" t="str" cm="1">
        <f t="array" aca="1" ref="AE234" ca="1">IFERROR(_xlfn.XLOOKUP(MID(CELL("filename",$A$1),FIND("]",CELL("filename",$A$1))+1,255)&amp;"|"&amp;$C234,Fonte_OM_Objeto!$G:$G,Fonte_OM_Objeto!$J:$J),"")</f>
        <v/>
      </c>
      <c r="AF234" s="10" t="str" cm="1">
        <f t="array" aca="1" ref="AF234" ca="1">IFERROR(_xlfn.XLOOKUP(MID(CELL("filename",$A$1),FIND("]",CELL("filename",$A$1))+1,255)&amp;"|"&amp;$C234,Fonte_OM_Objeto!$G:$G,Fonte_OM_Objeto!$K:$K),"")</f>
        <v/>
      </c>
    </row>
    <row r="235" spans="1:32" s="1" customFormat="1" ht="19.7" customHeight="1" x14ac:dyDescent="0.2">
      <c r="A235" s="9" t="s">
        <v>30</v>
      </c>
      <c r="B235" s="9" t="s">
        <v>31</v>
      </c>
      <c r="C235" s="9" t="s">
        <v>6419</v>
      </c>
      <c r="D235" s="9" t="s">
        <v>33</v>
      </c>
      <c r="E235" s="9"/>
      <c r="F235" s="9" t="s">
        <v>6414</v>
      </c>
      <c r="G235" s="9" t="s">
        <v>6413</v>
      </c>
      <c r="H235" s="9" t="s">
        <v>37</v>
      </c>
      <c r="I235" s="9" t="s">
        <v>242</v>
      </c>
      <c r="J235" s="9" t="s">
        <v>5639</v>
      </c>
      <c r="K235" s="9" t="s">
        <v>40</v>
      </c>
      <c r="L235" s="9" t="s">
        <v>41</v>
      </c>
      <c r="M235" s="9" t="s">
        <v>408</v>
      </c>
      <c r="N235" s="9" t="s">
        <v>409</v>
      </c>
      <c r="O235" s="9" t="s">
        <v>6418</v>
      </c>
      <c r="P235" s="9" t="s">
        <v>6417</v>
      </c>
      <c r="Q235" s="9" t="s">
        <v>411</v>
      </c>
      <c r="R235" s="9" t="s">
        <v>2353</v>
      </c>
      <c r="S235" s="9" t="s">
        <v>6416</v>
      </c>
      <c r="T235" s="9" t="s">
        <v>75</v>
      </c>
      <c r="U235" s="9" t="s">
        <v>76</v>
      </c>
      <c r="V235" s="9" t="s">
        <v>75</v>
      </c>
      <c r="W235" s="9" t="s">
        <v>51</v>
      </c>
      <c r="X235" s="9" t="s">
        <v>52</v>
      </c>
      <c r="Y235" s="9" t="s">
        <v>53</v>
      </c>
      <c r="Z235" s="9" t="s">
        <v>5207</v>
      </c>
      <c r="AA235" s="9" t="s">
        <v>55</v>
      </c>
      <c r="AB235" s="9" t="s">
        <v>5248</v>
      </c>
      <c r="AC235" s="12">
        <v>300000</v>
      </c>
      <c r="AD235" s="12"/>
      <c r="AE235" s="10" t="str" cm="1">
        <f t="array" aca="1" ref="AE235" ca="1">IFERROR(_xlfn.XLOOKUP(MID(CELL("filename",$A$1),FIND("]",CELL("filename",$A$1))+1,255)&amp;"|"&amp;$C235,Fonte_OM_Objeto!$G:$G,Fonte_OM_Objeto!$J:$J),"")</f>
        <v/>
      </c>
      <c r="AF235" s="10" t="str" cm="1">
        <f t="array" aca="1" ref="AF235" ca="1">IFERROR(_xlfn.XLOOKUP(MID(CELL("filename",$A$1),FIND("]",CELL("filename",$A$1))+1,255)&amp;"|"&amp;$C235,Fonte_OM_Objeto!$G:$G,Fonte_OM_Objeto!$K:$K),"")</f>
        <v/>
      </c>
    </row>
    <row r="236" spans="1:32" s="1" customFormat="1" ht="19.7" customHeight="1" x14ac:dyDescent="0.2">
      <c r="A236" s="9" t="s">
        <v>30</v>
      </c>
      <c r="B236" s="9" t="s">
        <v>31</v>
      </c>
      <c r="C236" s="9" t="s">
        <v>6415</v>
      </c>
      <c r="D236" s="9" t="s">
        <v>33</v>
      </c>
      <c r="E236" s="9"/>
      <c r="F236" s="9" t="s">
        <v>6414</v>
      </c>
      <c r="G236" s="9" t="s">
        <v>6413</v>
      </c>
      <c r="H236" s="9" t="s">
        <v>37</v>
      </c>
      <c r="I236" s="9" t="s">
        <v>242</v>
      </c>
      <c r="J236" s="9" t="s">
        <v>5639</v>
      </c>
      <c r="K236" s="9" t="s">
        <v>40</v>
      </c>
      <c r="L236" s="9" t="s">
        <v>41</v>
      </c>
      <c r="M236" s="9" t="s">
        <v>59</v>
      </c>
      <c r="N236" s="9" t="s">
        <v>5252</v>
      </c>
      <c r="O236" s="9" t="s">
        <v>5246</v>
      </c>
      <c r="P236" s="9" t="s">
        <v>45</v>
      </c>
      <c r="Q236" s="9" t="s">
        <v>46</v>
      </c>
      <c r="R236" s="9" t="s">
        <v>5235</v>
      </c>
      <c r="S236" s="9" t="s">
        <v>5210</v>
      </c>
      <c r="T236" s="9" t="s">
        <v>75</v>
      </c>
      <c r="U236" s="9" t="s">
        <v>76</v>
      </c>
      <c r="V236" s="9" t="s">
        <v>75</v>
      </c>
      <c r="W236" s="9" t="s">
        <v>51</v>
      </c>
      <c r="X236" s="9" t="s">
        <v>52</v>
      </c>
      <c r="Y236" s="9" t="s">
        <v>53</v>
      </c>
      <c r="Z236" s="9" t="s">
        <v>5207</v>
      </c>
      <c r="AA236" s="9" t="s">
        <v>55</v>
      </c>
      <c r="AB236" s="9" t="s">
        <v>5248</v>
      </c>
      <c r="AC236" s="12">
        <v>150000</v>
      </c>
      <c r="AD236" s="12"/>
      <c r="AE236" s="10" t="str" cm="1">
        <f t="array" aca="1" ref="AE236" ca="1">IFERROR(_xlfn.XLOOKUP(MID(CELL("filename",$A$1),FIND("]",CELL("filename",$A$1))+1,255)&amp;"|"&amp;$C236,Fonte_OM_Objeto!$G:$G,Fonte_OM_Objeto!$J:$J),"")</f>
        <v/>
      </c>
      <c r="AF236" s="10" t="str" cm="1">
        <f t="array" aca="1" ref="AF236" ca="1">IFERROR(_xlfn.XLOOKUP(MID(CELL("filename",$A$1),FIND("]",CELL("filename",$A$1))+1,255)&amp;"|"&amp;$C236,Fonte_OM_Objeto!$G:$G,Fonte_OM_Objeto!$K:$K),"")</f>
        <v/>
      </c>
    </row>
    <row r="237" spans="1:32" s="1" customFormat="1" ht="19.7" customHeight="1" x14ac:dyDescent="0.2">
      <c r="A237" s="9" t="s">
        <v>30</v>
      </c>
      <c r="B237" s="9" t="s">
        <v>31</v>
      </c>
      <c r="C237" s="9" t="s">
        <v>6935</v>
      </c>
      <c r="D237" s="9" t="s">
        <v>33</v>
      </c>
      <c r="E237" s="9"/>
      <c r="F237" s="9" t="s">
        <v>6934</v>
      </c>
      <c r="G237" s="9" t="s">
        <v>6933</v>
      </c>
      <c r="H237" s="9" t="s">
        <v>37</v>
      </c>
      <c r="I237" s="9" t="s">
        <v>212</v>
      </c>
      <c r="J237" s="9" t="s">
        <v>293</v>
      </c>
      <c r="K237" s="9" t="s">
        <v>40</v>
      </c>
      <c r="L237" s="9" t="s">
        <v>41</v>
      </c>
      <c r="M237" s="9" t="s">
        <v>59</v>
      </c>
      <c r="N237" s="9" t="s">
        <v>5252</v>
      </c>
      <c r="O237" s="9" t="s">
        <v>5246</v>
      </c>
      <c r="P237" s="9" t="s">
        <v>45</v>
      </c>
      <c r="Q237" s="9" t="s">
        <v>46</v>
      </c>
      <c r="R237" s="9" t="s">
        <v>5235</v>
      </c>
      <c r="S237" s="9" t="s">
        <v>5210</v>
      </c>
      <c r="T237" s="9" t="s">
        <v>75</v>
      </c>
      <c r="U237" s="9" t="s">
        <v>76</v>
      </c>
      <c r="V237" s="9" t="s">
        <v>75</v>
      </c>
      <c r="W237" s="9" t="s">
        <v>51</v>
      </c>
      <c r="X237" s="9" t="s">
        <v>52</v>
      </c>
      <c r="Y237" s="9" t="s">
        <v>53</v>
      </c>
      <c r="Z237" s="9" t="s">
        <v>5207</v>
      </c>
      <c r="AA237" s="9" t="s">
        <v>55</v>
      </c>
      <c r="AB237" s="9" t="s">
        <v>5234</v>
      </c>
      <c r="AC237" s="12">
        <v>0</v>
      </c>
      <c r="AD237" s="12"/>
      <c r="AE237" s="10" t="str" cm="1">
        <f t="array" aca="1" ref="AE237" ca="1">IFERROR(_xlfn.XLOOKUP(MID(CELL("filename",$A$1),FIND("]",CELL("filename",$A$1))+1,255)&amp;"|"&amp;$C237,Fonte_OM_Objeto!$G:$G,Fonte_OM_Objeto!$J:$J),"")</f>
        <v/>
      </c>
      <c r="AF237" s="10" t="str" cm="1">
        <f t="array" aca="1" ref="AF237" ca="1">IFERROR(_xlfn.XLOOKUP(MID(CELL("filename",$A$1),FIND("]",CELL("filename",$A$1))+1,255)&amp;"|"&amp;$C237,Fonte_OM_Objeto!$G:$G,Fonte_OM_Objeto!$K:$K),"")</f>
        <v/>
      </c>
    </row>
    <row r="238" spans="1:32" s="1" customFormat="1" ht="19.7" customHeight="1" x14ac:dyDescent="0.2">
      <c r="A238" s="9" t="s">
        <v>30</v>
      </c>
      <c r="B238" s="9" t="s">
        <v>31</v>
      </c>
      <c r="C238" s="9" t="s">
        <v>6409</v>
      </c>
      <c r="D238" s="9" t="s">
        <v>33</v>
      </c>
      <c r="E238" s="9"/>
      <c r="F238" s="9" t="s">
        <v>6406</v>
      </c>
      <c r="G238" s="9" t="s">
        <v>6408</v>
      </c>
      <c r="H238" s="9" t="s">
        <v>143</v>
      </c>
      <c r="I238" s="9" t="s">
        <v>362</v>
      </c>
      <c r="J238" s="9" t="s">
        <v>5633</v>
      </c>
      <c r="K238" s="9" t="s">
        <v>40</v>
      </c>
      <c r="L238" s="9" t="s">
        <v>41</v>
      </c>
      <c r="M238" s="9" t="s">
        <v>70</v>
      </c>
      <c r="N238" s="9" t="s">
        <v>71</v>
      </c>
      <c r="O238" s="9" t="s">
        <v>5239</v>
      </c>
      <c r="P238" s="9" t="s">
        <v>45</v>
      </c>
      <c r="Q238" s="9" t="s">
        <v>62</v>
      </c>
      <c r="R238" s="9" t="s">
        <v>45</v>
      </c>
      <c r="S238" s="9" t="s">
        <v>5237</v>
      </c>
      <c r="T238" s="9" t="s">
        <v>75</v>
      </c>
      <c r="U238" s="9" t="s">
        <v>76</v>
      </c>
      <c r="V238" s="9" t="s">
        <v>75</v>
      </c>
      <c r="W238" s="9" t="s">
        <v>51</v>
      </c>
      <c r="X238" s="9" t="s">
        <v>102</v>
      </c>
      <c r="Y238" s="9" t="s">
        <v>53</v>
      </c>
      <c r="Z238" s="9" t="s">
        <v>5207</v>
      </c>
      <c r="AA238" s="9" t="s">
        <v>55</v>
      </c>
      <c r="AB238" s="9" t="s">
        <v>5248</v>
      </c>
      <c r="AC238" s="12">
        <v>500000</v>
      </c>
      <c r="AD238" s="12"/>
      <c r="AE238" s="10" t="str" cm="1">
        <f t="array" aca="1" ref="AE238" ca="1">IFERROR(_xlfn.XLOOKUP(MID(CELL("filename",$A$1),FIND("]",CELL("filename",$A$1))+1,255)&amp;"|"&amp;$C238,Fonte_OM_Objeto!$G:$G,Fonte_OM_Objeto!$J:$J),"")</f>
        <v/>
      </c>
      <c r="AF238" s="10" t="str" cm="1">
        <f t="array" aca="1" ref="AF238" ca="1">IFERROR(_xlfn.XLOOKUP(MID(CELL("filename",$A$1),FIND("]",CELL("filename",$A$1))+1,255)&amp;"|"&amp;$C238,Fonte_OM_Objeto!$G:$G,Fonte_OM_Objeto!$K:$K),"")</f>
        <v/>
      </c>
    </row>
    <row r="239" spans="1:32" s="1" customFormat="1" ht="19.7" customHeight="1" x14ac:dyDescent="0.2">
      <c r="A239" s="9" t="s">
        <v>30</v>
      </c>
      <c r="B239" s="9" t="s">
        <v>31</v>
      </c>
      <c r="C239" s="9" t="s">
        <v>6409</v>
      </c>
      <c r="D239" s="9" t="s">
        <v>33</v>
      </c>
      <c r="E239" s="9"/>
      <c r="F239" s="9" t="s">
        <v>6406</v>
      </c>
      <c r="G239" s="9" t="s">
        <v>6408</v>
      </c>
      <c r="H239" s="9" t="s">
        <v>143</v>
      </c>
      <c r="I239" s="9" t="s">
        <v>362</v>
      </c>
      <c r="J239" s="9" t="s">
        <v>5633</v>
      </c>
      <c r="K239" s="9" t="s">
        <v>40</v>
      </c>
      <c r="L239" s="9" t="s">
        <v>41</v>
      </c>
      <c r="M239" s="9" t="s">
        <v>70</v>
      </c>
      <c r="N239" s="9" t="s">
        <v>71</v>
      </c>
      <c r="O239" s="9" t="s">
        <v>5239</v>
      </c>
      <c r="P239" s="9" t="s">
        <v>45</v>
      </c>
      <c r="Q239" s="9" t="s">
        <v>62</v>
      </c>
      <c r="R239" s="9" t="s">
        <v>45</v>
      </c>
      <c r="S239" s="9" t="s">
        <v>5237</v>
      </c>
      <c r="T239" s="9" t="s">
        <v>75</v>
      </c>
      <c r="U239" s="9" t="s">
        <v>76</v>
      </c>
      <c r="V239" s="9" t="s">
        <v>75</v>
      </c>
      <c r="W239" s="9" t="s">
        <v>51</v>
      </c>
      <c r="X239" s="9" t="s">
        <v>52</v>
      </c>
      <c r="Y239" s="9" t="s">
        <v>53</v>
      </c>
      <c r="Z239" s="9" t="s">
        <v>5207</v>
      </c>
      <c r="AA239" s="9" t="s">
        <v>55</v>
      </c>
      <c r="AB239" s="9" t="s">
        <v>5248</v>
      </c>
      <c r="AC239" s="12">
        <v>0</v>
      </c>
      <c r="AD239" s="12"/>
      <c r="AE239" s="10" t="str" cm="1">
        <f t="array" aca="1" ref="AE239" ca="1">IFERROR(_xlfn.XLOOKUP(MID(CELL("filename",$A$1),FIND("]",CELL("filename",$A$1))+1,255)&amp;"|"&amp;$C239,Fonte_OM_Objeto!$G:$G,Fonte_OM_Objeto!$J:$J),"")</f>
        <v/>
      </c>
      <c r="AF239" s="10" t="str" cm="1">
        <f t="array" aca="1" ref="AF239" ca="1">IFERROR(_xlfn.XLOOKUP(MID(CELL("filename",$A$1),FIND("]",CELL("filename",$A$1))+1,255)&amp;"|"&amp;$C239,Fonte_OM_Objeto!$G:$G,Fonte_OM_Objeto!$K:$K),"")</f>
        <v/>
      </c>
    </row>
    <row r="240" spans="1:32" s="1" customFormat="1" ht="19.7" customHeight="1" x14ac:dyDescent="0.2">
      <c r="A240" s="9" t="s">
        <v>30</v>
      </c>
      <c r="B240" s="9" t="s">
        <v>31</v>
      </c>
      <c r="C240" s="9" t="s">
        <v>6932</v>
      </c>
      <c r="D240" s="9" t="s">
        <v>33</v>
      </c>
      <c r="E240" s="9"/>
      <c r="F240" s="9" t="s">
        <v>6930</v>
      </c>
      <c r="G240" s="9" t="s">
        <v>6929</v>
      </c>
      <c r="H240" s="9" t="s">
        <v>37</v>
      </c>
      <c r="I240" s="9" t="s">
        <v>190</v>
      </c>
      <c r="J240" s="9" t="s">
        <v>5302</v>
      </c>
      <c r="K240" s="9" t="s">
        <v>40</v>
      </c>
      <c r="L240" s="9" t="s">
        <v>41</v>
      </c>
      <c r="M240" s="9" t="s">
        <v>97</v>
      </c>
      <c r="N240" s="9" t="s">
        <v>5264</v>
      </c>
      <c r="O240" s="9" t="s">
        <v>5246</v>
      </c>
      <c r="P240" s="9" t="s">
        <v>45</v>
      </c>
      <c r="Q240" s="9" t="s">
        <v>46</v>
      </c>
      <c r="R240" s="9" t="s">
        <v>5235</v>
      </c>
      <c r="S240" s="9" t="s">
        <v>5210</v>
      </c>
      <c r="T240" s="9" t="s">
        <v>75</v>
      </c>
      <c r="U240" s="9" t="s">
        <v>76</v>
      </c>
      <c r="V240" s="9" t="s">
        <v>75</v>
      </c>
      <c r="W240" s="9" t="s">
        <v>51</v>
      </c>
      <c r="X240" s="9" t="s">
        <v>52</v>
      </c>
      <c r="Y240" s="9" t="s">
        <v>53</v>
      </c>
      <c r="Z240" s="9" t="s">
        <v>5207</v>
      </c>
      <c r="AA240" s="9" t="s">
        <v>55</v>
      </c>
      <c r="AB240" s="9" t="s">
        <v>5234</v>
      </c>
      <c r="AC240" s="12">
        <v>0</v>
      </c>
      <c r="AD240" s="12"/>
      <c r="AE240" s="10" t="str" cm="1">
        <f t="array" aca="1" ref="AE240" ca="1">IFERROR(_xlfn.XLOOKUP(MID(CELL("filename",$A$1),FIND("]",CELL("filename",$A$1))+1,255)&amp;"|"&amp;$C240,Fonte_OM_Objeto!$G:$G,Fonte_OM_Objeto!$J:$J),"")</f>
        <v/>
      </c>
      <c r="AF240" s="10" t="str" cm="1">
        <f t="array" aca="1" ref="AF240" ca="1">IFERROR(_xlfn.XLOOKUP(MID(CELL("filename",$A$1),FIND("]",CELL("filename",$A$1))+1,255)&amp;"|"&amp;$C240,Fonte_OM_Objeto!$G:$G,Fonte_OM_Objeto!$K:$K),"")</f>
        <v/>
      </c>
    </row>
    <row r="241" spans="1:32" s="1" customFormat="1" ht="19.7" customHeight="1" x14ac:dyDescent="0.2">
      <c r="A241" s="9" t="s">
        <v>30</v>
      </c>
      <c r="B241" s="9" t="s">
        <v>31</v>
      </c>
      <c r="C241" s="9" t="s">
        <v>6931</v>
      </c>
      <c r="D241" s="9" t="s">
        <v>33</v>
      </c>
      <c r="E241" s="9"/>
      <c r="F241" s="9" t="s">
        <v>6930</v>
      </c>
      <c r="G241" s="9" t="s">
        <v>6929</v>
      </c>
      <c r="H241" s="9" t="s">
        <v>37</v>
      </c>
      <c r="I241" s="9" t="s">
        <v>190</v>
      </c>
      <c r="J241" s="9" t="s">
        <v>5302</v>
      </c>
      <c r="K241" s="9" t="s">
        <v>40</v>
      </c>
      <c r="L241" s="9" t="s">
        <v>41</v>
      </c>
      <c r="M241" s="9" t="s">
        <v>97</v>
      </c>
      <c r="N241" s="9" t="s">
        <v>5264</v>
      </c>
      <c r="O241" s="9" t="s">
        <v>5273</v>
      </c>
      <c r="P241" s="9" t="s">
        <v>45</v>
      </c>
      <c r="Q241" s="9" t="s">
        <v>335</v>
      </c>
      <c r="R241" s="9" t="s">
        <v>45</v>
      </c>
      <c r="S241" s="9" t="s">
        <v>5272</v>
      </c>
      <c r="T241" s="9" t="s">
        <v>75</v>
      </c>
      <c r="U241" s="9" t="s">
        <v>76</v>
      </c>
      <c r="V241" s="9" t="s">
        <v>75</v>
      </c>
      <c r="W241" s="9" t="s">
        <v>51</v>
      </c>
      <c r="X241" s="9" t="s">
        <v>102</v>
      </c>
      <c r="Y241" s="9" t="s">
        <v>53</v>
      </c>
      <c r="Z241" s="9" t="s">
        <v>5207</v>
      </c>
      <c r="AA241" s="9" t="s">
        <v>55</v>
      </c>
      <c r="AB241" s="9" t="s">
        <v>5234</v>
      </c>
      <c r="AC241" s="12">
        <v>0</v>
      </c>
      <c r="AD241" s="12"/>
      <c r="AE241" s="10" t="str" cm="1">
        <f t="array" aca="1" ref="AE241" ca="1">IFERROR(_xlfn.XLOOKUP(MID(CELL("filename",$A$1),FIND("]",CELL("filename",$A$1))+1,255)&amp;"|"&amp;$C241,Fonte_OM_Objeto!$G:$G,Fonte_OM_Objeto!$J:$J),"")</f>
        <v/>
      </c>
      <c r="AF241" s="10" t="str" cm="1">
        <f t="array" aca="1" ref="AF241" ca="1">IFERROR(_xlfn.XLOOKUP(MID(CELL("filename",$A$1),FIND("]",CELL("filename",$A$1))+1,255)&amp;"|"&amp;$C241,Fonte_OM_Objeto!$G:$G,Fonte_OM_Objeto!$K:$K),"")</f>
        <v/>
      </c>
    </row>
    <row r="242" spans="1:32" s="1" customFormat="1" ht="19.7" customHeight="1" x14ac:dyDescent="0.2">
      <c r="A242" s="9" t="s">
        <v>30</v>
      </c>
      <c r="B242" s="9" t="s">
        <v>31</v>
      </c>
      <c r="C242" s="9" t="s">
        <v>4579</v>
      </c>
      <c r="D242" s="9" t="s">
        <v>33</v>
      </c>
      <c r="E242" s="9"/>
      <c r="F242" s="9" t="s">
        <v>259</v>
      </c>
      <c r="G242" s="9" t="s">
        <v>260</v>
      </c>
      <c r="H242" s="9" t="s">
        <v>37</v>
      </c>
      <c r="I242" s="9" t="s">
        <v>38</v>
      </c>
      <c r="J242" s="9" t="s">
        <v>477</v>
      </c>
      <c r="K242" s="9" t="s">
        <v>40</v>
      </c>
      <c r="L242" s="9" t="s">
        <v>41</v>
      </c>
      <c r="M242" s="9" t="s">
        <v>232</v>
      </c>
      <c r="N242" s="9" t="s">
        <v>233</v>
      </c>
      <c r="O242" s="9" t="s">
        <v>6403</v>
      </c>
      <c r="P242" s="9" t="s">
        <v>45</v>
      </c>
      <c r="Q242" s="9" t="s">
        <v>5298</v>
      </c>
      <c r="R242" s="9" t="s">
        <v>45</v>
      </c>
      <c r="S242" s="9" t="s">
        <v>5231</v>
      </c>
      <c r="T242" s="9" t="s">
        <v>6402</v>
      </c>
      <c r="U242" s="9" t="s">
        <v>38</v>
      </c>
      <c r="V242" s="9" t="s">
        <v>1672</v>
      </c>
      <c r="W242" s="9" t="s">
        <v>51</v>
      </c>
      <c r="X242" s="9" t="s">
        <v>52</v>
      </c>
      <c r="Y242" s="9" t="s">
        <v>53</v>
      </c>
      <c r="Z242" s="9" t="s">
        <v>5207</v>
      </c>
      <c r="AA242" s="9" t="s">
        <v>55</v>
      </c>
      <c r="AB242" s="9" t="s">
        <v>5248</v>
      </c>
      <c r="AC242" s="12">
        <v>250000</v>
      </c>
      <c r="AD242" s="12"/>
      <c r="AE242" s="10" t="str" cm="1">
        <f t="array" aca="1" ref="AE242" ca="1">IFERROR(_xlfn.XLOOKUP(MID(CELL("filename",$A$1),FIND("]",CELL("filename",$A$1))+1,255)&amp;"|"&amp;$C242,Fonte_OM_Objeto!$G:$G,Fonte_OM_Objeto!$J:$J),"")</f>
        <v/>
      </c>
      <c r="AF242" s="10" t="str" cm="1">
        <f t="array" aca="1" ref="AF242" ca="1">IFERROR(_xlfn.XLOOKUP(MID(CELL("filename",$A$1),FIND("]",CELL("filename",$A$1))+1,255)&amp;"|"&amp;$C242,Fonte_OM_Objeto!$G:$G,Fonte_OM_Objeto!$K:$K),"")</f>
        <v/>
      </c>
    </row>
    <row r="243" spans="1:32" s="1" customFormat="1" ht="19.7" customHeight="1" x14ac:dyDescent="0.2">
      <c r="A243" s="9" t="s">
        <v>30</v>
      </c>
      <c r="B243" s="9" t="s">
        <v>31</v>
      </c>
      <c r="C243" s="9" t="s">
        <v>6400</v>
      </c>
      <c r="D243" s="9" t="s">
        <v>33</v>
      </c>
      <c r="E243" s="9"/>
      <c r="F243" s="9" t="s">
        <v>5141</v>
      </c>
      <c r="G243" s="9" t="s">
        <v>6396</v>
      </c>
      <c r="H243" s="9" t="s">
        <v>37</v>
      </c>
      <c r="I243" s="9" t="s">
        <v>909</v>
      </c>
      <c r="J243" s="9" t="s">
        <v>160</v>
      </c>
      <c r="K243" s="9" t="s">
        <v>40</v>
      </c>
      <c r="L243" s="9" t="s">
        <v>41</v>
      </c>
      <c r="M243" s="9" t="s">
        <v>42</v>
      </c>
      <c r="N243" s="9" t="s">
        <v>5257</v>
      </c>
      <c r="O243" s="9" t="s">
        <v>6399</v>
      </c>
      <c r="P243" s="9" t="s">
        <v>45</v>
      </c>
      <c r="Q243" s="9" t="s">
        <v>84</v>
      </c>
      <c r="R243" s="9" t="s">
        <v>45</v>
      </c>
      <c r="S243" s="9" t="s">
        <v>5260</v>
      </c>
      <c r="T243" s="9" t="s">
        <v>6398</v>
      </c>
      <c r="U243" s="9" t="s">
        <v>909</v>
      </c>
      <c r="V243" s="9" t="s">
        <v>3013</v>
      </c>
      <c r="W243" s="9" t="s">
        <v>51</v>
      </c>
      <c r="X243" s="9" t="s">
        <v>52</v>
      </c>
      <c r="Y243" s="9" t="s">
        <v>53</v>
      </c>
      <c r="Z243" s="9" t="s">
        <v>54</v>
      </c>
      <c r="AA243" s="9" t="s">
        <v>55</v>
      </c>
      <c r="AB243" s="9" t="s">
        <v>5234</v>
      </c>
      <c r="AC243" s="12">
        <v>0</v>
      </c>
      <c r="AD243" s="12"/>
      <c r="AE243" s="10" t="str" cm="1">
        <f t="array" aca="1" ref="AE243" ca="1">IFERROR(_xlfn.XLOOKUP(MID(CELL("filename",$A$1),FIND("]",CELL("filename",$A$1))+1,255)&amp;"|"&amp;$C243,Fonte_OM_Objeto!$G:$G,Fonte_OM_Objeto!$J:$J),"")</f>
        <v/>
      </c>
      <c r="AF243" s="10" t="str" cm="1">
        <f t="array" aca="1" ref="AF243" ca="1">IFERROR(_xlfn.XLOOKUP(MID(CELL("filename",$A$1),FIND("]",CELL("filename",$A$1))+1,255)&amp;"|"&amp;$C243,Fonte_OM_Objeto!$G:$G,Fonte_OM_Objeto!$K:$K),"")</f>
        <v/>
      </c>
    </row>
    <row r="244" spans="1:32" s="1" customFormat="1" ht="19.7" customHeight="1" x14ac:dyDescent="0.2">
      <c r="A244" s="9" t="s">
        <v>30</v>
      </c>
      <c r="B244" s="9" t="s">
        <v>31</v>
      </c>
      <c r="C244" s="9" t="s">
        <v>6397</v>
      </c>
      <c r="D244" s="9" t="s">
        <v>33</v>
      </c>
      <c r="E244" s="9"/>
      <c r="F244" s="9" t="s">
        <v>5141</v>
      </c>
      <c r="G244" s="9" t="s">
        <v>6396</v>
      </c>
      <c r="H244" s="9" t="s">
        <v>37</v>
      </c>
      <c r="I244" s="9" t="s">
        <v>909</v>
      </c>
      <c r="J244" s="9" t="s">
        <v>160</v>
      </c>
      <c r="K244" s="9" t="s">
        <v>40</v>
      </c>
      <c r="L244" s="9" t="s">
        <v>41</v>
      </c>
      <c r="M244" s="9" t="s">
        <v>70</v>
      </c>
      <c r="N244" s="9" t="s">
        <v>71</v>
      </c>
      <c r="O244" s="9" t="s">
        <v>5239</v>
      </c>
      <c r="P244" s="9" t="s">
        <v>45</v>
      </c>
      <c r="Q244" s="9" t="s">
        <v>62</v>
      </c>
      <c r="R244" s="9" t="s">
        <v>45</v>
      </c>
      <c r="S244" s="9" t="s">
        <v>5237</v>
      </c>
      <c r="T244" s="9" t="s">
        <v>75</v>
      </c>
      <c r="U244" s="9" t="s">
        <v>76</v>
      </c>
      <c r="V244" s="9" t="s">
        <v>75</v>
      </c>
      <c r="W244" s="9" t="s">
        <v>51</v>
      </c>
      <c r="X244" s="9" t="s">
        <v>102</v>
      </c>
      <c r="Y244" s="9" t="s">
        <v>53</v>
      </c>
      <c r="Z244" s="9" t="s">
        <v>5207</v>
      </c>
      <c r="AA244" s="9" t="s">
        <v>55</v>
      </c>
      <c r="AB244" s="9" t="s">
        <v>5248</v>
      </c>
      <c r="AC244" s="12">
        <v>300000</v>
      </c>
      <c r="AD244" s="12"/>
      <c r="AE244" s="10" t="str" cm="1">
        <f t="array" aca="1" ref="AE244" ca="1">IFERROR(_xlfn.XLOOKUP(MID(CELL("filename",$A$1),FIND("]",CELL("filename",$A$1))+1,255)&amp;"|"&amp;$C244,Fonte_OM_Objeto!$G:$G,Fonte_OM_Objeto!$J:$J),"")</f>
        <v/>
      </c>
      <c r="AF244" s="10" t="str" cm="1">
        <f t="array" aca="1" ref="AF244" ca="1">IFERROR(_xlfn.XLOOKUP(MID(CELL("filename",$A$1),FIND("]",CELL("filename",$A$1))+1,255)&amp;"|"&amp;$C244,Fonte_OM_Objeto!$G:$G,Fonte_OM_Objeto!$K:$K),"")</f>
        <v/>
      </c>
    </row>
    <row r="245" spans="1:32" s="1" customFormat="1" ht="19.7" customHeight="1" x14ac:dyDescent="0.2">
      <c r="A245" s="9" t="s">
        <v>30</v>
      </c>
      <c r="B245" s="9" t="s">
        <v>31</v>
      </c>
      <c r="C245" s="9" t="s">
        <v>6397</v>
      </c>
      <c r="D245" s="9" t="s">
        <v>33</v>
      </c>
      <c r="E245" s="9"/>
      <c r="F245" s="9" t="s">
        <v>5141</v>
      </c>
      <c r="G245" s="9" t="s">
        <v>6396</v>
      </c>
      <c r="H245" s="9" t="s">
        <v>37</v>
      </c>
      <c r="I245" s="9" t="s">
        <v>909</v>
      </c>
      <c r="J245" s="9" t="s">
        <v>160</v>
      </c>
      <c r="K245" s="9" t="s">
        <v>40</v>
      </c>
      <c r="L245" s="9" t="s">
        <v>41</v>
      </c>
      <c r="M245" s="9" t="s">
        <v>70</v>
      </c>
      <c r="N245" s="9" t="s">
        <v>71</v>
      </c>
      <c r="O245" s="9" t="s">
        <v>5239</v>
      </c>
      <c r="P245" s="9" t="s">
        <v>45</v>
      </c>
      <c r="Q245" s="9" t="s">
        <v>62</v>
      </c>
      <c r="R245" s="9" t="s">
        <v>45</v>
      </c>
      <c r="S245" s="9" t="s">
        <v>5237</v>
      </c>
      <c r="T245" s="9" t="s">
        <v>75</v>
      </c>
      <c r="U245" s="9" t="s">
        <v>76</v>
      </c>
      <c r="V245" s="9" t="s">
        <v>75</v>
      </c>
      <c r="W245" s="9" t="s">
        <v>51</v>
      </c>
      <c r="X245" s="9" t="s">
        <v>52</v>
      </c>
      <c r="Y245" s="9" t="s">
        <v>53</v>
      </c>
      <c r="Z245" s="9" t="s">
        <v>5207</v>
      </c>
      <c r="AA245" s="9" t="s">
        <v>55</v>
      </c>
      <c r="AB245" s="9" t="s">
        <v>5248</v>
      </c>
      <c r="AC245" s="12">
        <v>0</v>
      </c>
      <c r="AD245" s="12"/>
      <c r="AE245" s="10" t="str" cm="1">
        <f t="array" aca="1" ref="AE245" ca="1">IFERROR(_xlfn.XLOOKUP(MID(CELL("filename",$A$1),FIND("]",CELL("filename",$A$1))+1,255)&amp;"|"&amp;$C245,Fonte_OM_Objeto!$G:$G,Fonte_OM_Objeto!$J:$J),"")</f>
        <v/>
      </c>
      <c r="AF245" s="10" t="str" cm="1">
        <f t="array" aca="1" ref="AF245" ca="1">IFERROR(_xlfn.XLOOKUP(MID(CELL("filename",$A$1),FIND("]",CELL("filename",$A$1))+1,255)&amp;"|"&amp;$C245,Fonte_OM_Objeto!$G:$G,Fonte_OM_Objeto!$K:$K),"")</f>
        <v/>
      </c>
    </row>
    <row r="246" spans="1:32" s="1" customFormat="1" ht="19.7" customHeight="1" x14ac:dyDescent="0.2">
      <c r="A246" s="9" t="s">
        <v>30</v>
      </c>
      <c r="B246" s="9" t="s">
        <v>31</v>
      </c>
      <c r="C246" s="9" t="s">
        <v>5144</v>
      </c>
      <c r="D246" s="9" t="s">
        <v>33</v>
      </c>
      <c r="E246" s="9"/>
      <c r="F246" s="9" t="s">
        <v>5141</v>
      </c>
      <c r="G246" s="9" t="s">
        <v>6396</v>
      </c>
      <c r="H246" s="9" t="s">
        <v>37</v>
      </c>
      <c r="I246" s="9" t="s">
        <v>909</v>
      </c>
      <c r="J246" s="9" t="s">
        <v>160</v>
      </c>
      <c r="K246" s="9" t="s">
        <v>40</v>
      </c>
      <c r="L246" s="9" t="s">
        <v>41</v>
      </c>
      <c r="M246" s="9" t="s">
        <v>59</v>
      </c>
      <c r="N246" s="9" t="s">
        <v>5252</v>
      </c>
      <c r="O246" s="9" t="s">
        <v>5239</v>
      </c>
      <c r="P246" s="9" t="s">
        <v>45</v>
      </c>
      <c r="Q246" s="9" t="s">
        <v>62</v>
      </c>
      <c r="R246" s="9" t="s">
        <v>45</v>
      </c>
      <c r="S246" s="9" t="s">
        <v>5237</v>
      </c>
      <c r="T246" s="9" t="s">
        <v>75</v>
      </c>
      <c r="U246" s="9" t="s">
        <v>76</v>
      </c>
      <c r="V246" s="9" t="s">
        <v>75</v>
      </c>
      <c r="W246" s="9" t="s">
        <v>51</v>
      </c>
      <c r="X246" s="9" t="s">
        <v>102</v>
      </c>
      <c r="Y246" s="9" t="s">
        <v>53</v>
      </c>
      <c r="Z246" s="9" t="s">
        <v>5207</v>
      </c>
      <c r="AA246" s="9" t="s">
        <v>55</v>
      </c>
      <c r="AB246" s="9" t="s">
        <v>5234</v>
      </c>
      <c r="AC246" s="12">
        <v>0</v>
      </c>
      <c r="AD246" s="12"/>
      <c r="AE246" s="10" t="str" cm="1">
        <f t="array" aca="1" ref="AE246" ca="1">IFERROR(_xlfn.XLOOKUP(MID(CELL("filename",$A$1),FIND("]",CELL("filename",$A$1))+1,255)&amp;"|"&amp;$C246,Fonte_OM_Objeto!$G:$G,Fonte_OM_Objeto!$J:$J),"")</f>
        <v/>
      </c>
      <c r="AF246" s="10" t="str" cm="1">
        <f t="array" aca="1" ref="AF246" ca="1">IFERROR(_xlfn.XLOOKUP(MID(CELL("filename",$A$1),FIND("]",CELL("filename",$A$1))+1,255)&amp;"|"&amp;$C246,Fonte_OM_Objeto!$G:$G,Fonte_OM_Objeto!$K:$K),"")</f>
        <v/>
      </c>
    </row>
    <row r="247" spans="1:32" s="1" customFormat="1" ht="19.7" customHeight="1" x14ac:dyDescent="0.2">
      <c r="A247" s="9" t="s">
        <v>30</v>
      </c>
      <c r="B247" s="9" t="s">
        <v>31</v>
      </c>
      <c r="C247" s="9" t="s">
        <v>4578</v>
      </c>
      <c r="D247" s="9" t="s">
        <v>33</v>
      </c>
      <c r="E247" s="9"/>
      <c r="F247" s="9" t="s">
        <v>4577</v>
      </c>
      <c r="G247" s="9" t="s">
        <v>4576</v>
      </c>
      <c r="H247" s="9" t="s">
        <v>143</v>
      </c>
      <c r="I247" s="9" t="s">
        <v>611</v>
      </c>
      <c r="J247" s="9" t="s">
        <v>151</v>
      </c>
      <c r="K247" s="9" t="s">
        <v>40</v>
      </c>
      <c r="L247" s="9" t="s">
        <v>41</v>
      </c>
      <c r="M247" s="9" t="s">
        <v>232</v>
      </c>
      <c r="N247" s="9" t="s">
        <v>233</v>
      </c>
      <c r="O247" s="9" t="s">
        <v>5635</v>
      </c>
      <c r="P247" s="9" t="s">
        <v>45</v>
      </c>
      <c r="Q247" s="9" t="s">
        <v>235</v>
      </c>
      <c r="R247" s="9" t="s">
        <v>45</v>
      </c>
      <c r="S247" s="9" t="s">
        <v>5277</v>
      </c>
      <c r="T247" s="9" t="s">
        <v>622</v>
      </c>
      <c r="U247" s="9" t="s">
        <v>611</v>
      </c>
      <c r="V247" s="9" t="s">
        <v>5279</v>
      </c>
      <c r="W247" s="9" t="s">
        <v>51</v>
      </c>
      <c r="X247" s="9" t="s">
        <v>102</v>
      </c>
      <c r="Y247" s="9" t="s">
        <v>53</v>
      </c>
      <c r="Z247" s="9" t="s">
        <v>54</v>
      </c>
      <c r="AA247" s="9" t="s">
        <v>55</v>
      </c>
      <c r="AB247" s="9" t="s">
        <v>5248</v>
      </c>
      <c r="AC247" s="12">
        <v>0</v>
      </c>
      <c r="AD247" s="12"/>
      <c r="AE247" s="10" t="str" cm="1">
        <f t="array" aca="1" ref="AE247" ca="1">IFERROR(_xlfn.XLOOKUP(MID(CELL("filename",$A$1),FIND("]",CELL("filename",$A$1))+1,255)&amp;"|"&amp;$C247,Fonte_OM_Objeto!$G:$G,Fonte_OM_Objeto!$J:$J),"")</f>
        <v/>
      </c>
      <c r="AF247" s="10" t="str" cm="1">
        <f t="array" aca="1" ref="AF247" ca="1">IFERROR(_xlfn.XLOOKUP(MID(CELL("filename",$A$1),FIND("]",CELL("filename",$A$1))+1,255)&amp;"|"&amp;$C247,Fonte_OM_Objeto!$G:$G,Fonte_OM_Objeto!$K:$K),"")</f>
        <v/>
      </c>
    </row>
    <row r="248" spans="1:32" s="1" customFormat="1" ht="19.7" customHeight="1" x14ac:dyDescent="0.2">
      <c r="A248" s="9" t="s">
        <v>30</v>
      </c>
      <c r="B248" s="9" t="s">
        <v>31</v>
      </c>
      <c r="C248" s="9" t="s">
        <v>4578</v>
      </c>
      <c r="D248" s="9" t="s">
        <v>33</v>
      </c>
      <c r="E248" s="9"/>
      <c r="F248" s="9" t="s">
        <v>4577</v>
      </c>
      <c r="G248" s="9" t="s">
        <v>4576</v>
      </c>
      <c r="H248" s="9" t="s">
        <v>143</v>
      </c>
      <c r="I248" s="9" t="s">
        <v>611</v>
      </c>
      <c r="J248" s="9" t="s">
        <v>151</v>
      </c>
      <c r="K248" s="9" t="s">
        <v>40</v>
      </c>
      <c r="L248" s="9" t="s">
        <v>41</v>
      </c>
      <c r="M248" s="9" t="s">
        <v>232</v>
      </c>
      <c r="N248" s="9" t="s">
        <v>233</v>
      </c>
      <c r="O248" s="9" t="s">
        <v>5635</v>
      </c>
      <c r="P248" s="9" t="s">
        <v>45</v>
      </c>
      <c r="Q248" s="9" t="s">
        <v>235</v>
      </c>
      <c r="R248" s="9" t="s">
        <v>45</v>
      </c>
      <c r="S248" s="9" t="s">
        <v>5277</v>
      </c>
      <c r="T248" s="9" t="s">
        <v>622</v>
      </c>
      <c r="U248" s="9" t="s">
        <v>611</v>
      </c>
      <c r="V248" s="9" t="s">
        <v>5279</v>
      </c>
      <c r="W248" s="9" t="s">
        <v>51</v>
      </c>
      <c r="X248" s="9" t="s">
        <v>52</v>
      </c>
      <c r="Y248" s="9" t="s">
        <v>5282</v>
      </c>
      <c r="Z248" s="9" t="s">
        <v>54</v>
      </c>
      <c r="AA248" s="9" t="s">
        <v>55</v>
      </c>
      <c r="AB248" s="9" t="s">
        <v>5234</v>
      </c>
      <c r="AC248" s="12">
        <v>0</v>
      </c>
      <c r="AD248" s="12"/>
      <c r="AE248" s="10" t="str" cm="1">
        <f t="array" aca="1" ref="AE248" ca="1">IFERROR(_xlfn.XLOOKUP(MID(CELL("filename",$A$1),FIND("]",CELL("filename",$A$1))+1,255)&amp;"|"&amp;$C248,Fonte_OM_Objeto!$G:$G,Fonte_OM_Objeto!$J:$J),"")</f>
        <v/>
      </c>
      <c r="AF248" s="10" t="str" cm="1">
        <f t="array" aca="1" ref="AF248" ca="1">IFERROR(_xlfn.XLOOKUP(MID(CELL("filename",$A$1),FIND("]",CELL("filename",$A$1))+1,255)&amp;"|"&amp;$C248,Fonte_OM_Objeto!$G:$G,Fonte_OM_Objeto!$K:$K),"")</f>
        <v/>
      </c>
    </row>
    <row r="249" spans="1:32" s="1" customFormat="1" ht="19.7" customHeight="1" x14ac:dyDescent="0.2">
      <c r="A249" s="9" t="s">
        <v>30</v>
      </c>
      <c r="B249" s="9" t="s">
        <v>31</v>
      </c>
      <c r="C249" s="9" t="s">
        <v>4578</v>
      </c>
      <c r="D249" s="9" t="s">
        <v>33</v>
      </c>
      <c r="E249" s="9"/>
      <c r="F249" s="9" t="s">
        <v>4577</v>
      </c>
      <c r="G249" s="9" t="s">
        <v>4576</v>
      </c>
      <c r="H249" s="9" t="s">
        <v>143</v>
      </c>
      <c r="I249" s="9" t="s">
        <v>611</v>
      </c>
      <c r="J249" s="9" t="s">
        <v>151</v>
      </c>
      <c r="K249" s="9" t="s">
        <v>40</v>
      </c>
      <c r="L249" s="9" t="s">
        <v>41</v>
      </c>
      <c r="M249" s="9" t="s">
        <v>232</v>
      </c>
      <c r="N249" s="9" t="s">
        <v>233</v>
      </c>
      <c r="O249" s="9" t="s">
        <v>5635</v>
      </c>
      <c r="P249" s="9" t="s">
        <v>45</v>
      </c>
      <c r="Q249" s="9" t="s">
        <v>235</v>
      </c>
      <c r="R249" s="9" t="s">
        <v>45</v>
      </c>
      <c r="S249" s="9" t="s">
        <v>5277</v>
      </c>
      <c r="T249" s="9" t="s">
        <v>622</v>
      </c>
      <c r="U249" s="9" t="s">
        <v>611</v>
      </c>
      <c r="V249" s="9" t="s">
        <v>5279</v>
      </c>
      <c r="W249" s="9" t="s">
        <v>51</v>
      </c>
      <c r="X249" s="9" t="s">
        <v>52</v>
      </c>
      <c r="Y249" s="9" t="s">
        <v>2366</v>
      </c>
      <c r="Z249" s="9" t="s">
        <v>54</v>
      </c>
      <c r="AA249" s="9" t="s">
        <v>55</v>
      </c>
      <c r="AB249" s="9" t="s">
        <v>5248</v>
      </c>
      <c r="AC249" s="12">
        <v>0</v>
      </c>
      <c r="AD249" s="12"/>
      <c r="AE249" s="10" t="str" cm="1">
        <f t="array" aca="1" ref="AE249" ca="1">IFERROR(_xlfn.XLOOKUP(MID(CELL("filename",$A$1),FIND("]",CELL("filename",$A$1))+1,255)&amp;"|"&amp;$C249,Fonte_OM_Objeto!$G:$G,Fonte_OM_Objeto!$J:$J),"")</f>
        <v/>
      </c>
      <c r="AF249" s="10" t="str" cm="1">
        <f t="array" aca="1" ref="AF249" ca="1">IFERROR(_xlfn.XLOOKUP(MID(CELL("filename",$A$1),FIND("]",CELL("filename",$A$1))+1,255)&amp;"|"&amp;$C249,Fonte_OM_Objeto!$G:$G,Fonte_OM_Objeto!$K:$K),"")</f>
        <v/>
      </c>
    </row>
    <row r="250" spans="1:32" s="1" customFormat="1" ht="19.7" customHeight="1" x14ac:dyDescent="0.2">
      <c r="A250" s="9" t="s">
        <v>30</v>
      </c>
      <c r="B250" s="9" t="s">
        <v>31</v>
      </c>
      <c r="C250" s="9" t="s">
        <v>4578</v>
      </c>
      <c r="D250" s="9" t="s">
        <v>33</v>
      </c>
      <c r="E250" s="9"/>
      <c r="F250" s="9" t="s">
        <v>4577</v>
      </c>
      <c r="G250" s="9" t="s">
        <v>4576</v>
      </c>
      <c r="H250" s="9" t="s">
        <v>143</v>
      </c>
      <c r="I250" s="9" t="s">
        <v>611</v>
      </c>
      <c r="J250" s="9" t="s">
        <v>151</v>
      </c>
      <c r="K250" s="9" t="s">
        <v>40</v>
      </c>
      <c r="L250" s="9" t="s">
        <v>41</v>
      </c>
      <c r="M250" s="9" t="s">
        <v>232</v>
      </c>
      <c r="N250" s="9" t="s">
        <v>233</v>
      </c>
      <c r="O250" s="9" t="s">
        <v>5635</v>
      </c>
      <c r="P250" s="9" t="s">
        <v>45</v>
      </c>
      <c r="Q250" s="9" t="s">
        <v>235</v>
      </c>
      <c r="R250" s="9" t="s">
        <v>45</v>
      </c>
      <c r="S250" s="9" t="s">
        <v>5277</v>
      </c>
      <c r="T250" s="9" t="s">
        <v>622</v>
      </c>
      <c r="U250" s="9" t="s">
        <v>611</v>
      </c>
      <c r="V250" s="9" t="s">
        <v>5279</v>
      </c>
      <c r="W250" s="9" t="s">
        <v>51</v>
      </c>
      <c r="X250" s="9" t="s">
        <v>52</v>
      </c>
      <c r="Y250" s="9" t="s">
        <v>5275</v>
      </c>
      <c r="Z250" s="9" t="s">
        <v>54</v>
      </c>
      <c r="AA250" s="9" t="s">
        <v>55</v>
      </c>
      <c r="AB250" s="9" t="s">
        <v>5234</v>
      </c>
      <c r="AC250" s="12">
        <v>0</v>
      </c>
      <c r="AD250" s="12"/>
      <c r="AE250" s="10" t="str" cm="1">
        <f t="array" aca="1" ref="AE250" ca="1">IFERROR(_xlfn.XLOOKUP(MID(CELL("filename",$A$1),FIND("]",CELL("filename",$A$1))+1,255)&amp;"|"&amp;$C250,Fonte_OM_Objeto!$G:$G,Fonte_OM_Objeto!$J:$J),"")</f>
        <v/>
      </c>
      <c r="AF250" s="10" t="str" cm="1">
        <f t="array" aca="1" ref="AF250" ca="1">IFERROR(_xlfn.XLOOKUP(MID(CELL("filename",$A$1),FIND("]",CELL("filename",$A$1))+1,255)&amp;"|"&amp;$C250,Fonte_OM_Objeto!$G:$G,Fonte_OM_Objeto!$K:$K),"")</f>
        <v/>
      </c>
    </row>
    <row r="251" spans="1:32" s="1" customFormat="1" ht="19.7" customHeight="1" x14ac:dyDescent="0.2">
      <c r="A251" s="9" t="s">
        <v>30</v>
      </c>
      <c r="B251" s="9" t="s">
        <v>31</v>
      </c>
      <c r="C251" s="9" t="s">
        <v>4578</v>
      </c>
      <c r="D251" s="9" t="s">
        <v>33</v>
      </c>
      <c r="E251" s="9"/>
      <c r="F251" s="9" t="s">
        <v>4577</v>
      </c>
      <c r="G251" s="9" t="s">
        <v>4576</v>
      </c>
      <c r="H251" s="9" t="s">
        <v>143</v>
      </c>
      <c r="I251" s="9" t="s">
        <v>611</v>
      </c>
      <c r="J251" s="9" t="s">
        <v>151</v>
      </c>
      <c r="K251" s="9" t="s">
        <v>40</v>
      </c>
      <c r="L251" s="9" t="s">
        <v>41</v>
      </c>
      <c r="M251" s="9" t="s">
        <v>232</v>
      </c>
      <c r="N251" s="9" t="s">
        <v>233</v>
      </c>
      <c r="O251" s="9" t="s">
        <v>5635</v>
      </c>
      <c r="P251" s="9" t="s">
        <v>45</v>
      </c>
      <c r="Q251" s="9" t="s">
        <v>235</v>
      </c>
      <c r="R251" s="9" t="s">
        <v>45</v>
      </c>
      <c r="S251" s="9" t="s">
        <v>5277</v>
      </c>
      <c r="T251" s="9" t="s">
        <v>622</v>
      </c>
      <c r="U251" s="9" t="s">
        <v>611</v>
      </c>
      <c r="V251" s="9" t="s">
        <v>5279</v>
      </c>
      <c r="W251" s="9" t="s">
        <v>51</v>
      </c>
      <c r="X251" s="9" t="s">
        <v>52</v>
      </c>
      <c r="Y251" s="9" t="s">
        <v>5275</v>
      </c>
      <c r="Z251" s="9" t="s">
        <v>54</v>
      </c>
      <c r="AA251" s="9" t="s">
        <v>55</v>
      </c>
      <c r="AB251" s="9" t="s">
        <v>5248</v>
      </c>
      <c r="AC251" s="12">
        <v>6576181</v>
      </c>
      <c r="AD251" s="12"/>
      <c r="AE251" s="10" t="str" cm="1">
        <f t="array" aca="1" ref="AE251" ca="1">IFERROR(_xlfn.XLOOKUP(MID(CELL("filename",$A$1),FIND("]",CELL("filename",$A$1))+1,255)&amp;"|"&amp;$C251,Fonte_OM_Objeto!$G:$G,Fonte_OM_Objeto!$J:$J),"")</f>
        <v/>
      </c>
      <c r="AF251" s="10" t="str" cm="1">
        <f t="array" aca="1" ref="AF251" ca="1">IFERROR(_xlfn.XLOOKUP(MID(CELL("filename",$A$1),FIND("]",CELL("filename",$A$1))+1,255)&amp;"|"&amp;$C251,Fonte_OM_Objeto!$G:$G,Fonte_OM_Objeto!$K:$K),"")</f>
        <v/>
      </c>
    </row>
    <row r="252" spans="1:32" s="1" customFormat="1" ht="19.7" customHeight="1" x14ac:dyDescent="0.2">
      <c r="A252" s="9" t="s">
        <v>30</v>
      </c>
      <c r="B252" s="9" t="s">
        <v>31</v>
      </c>
      <c r="C252" s="9" t="s">
        <v>4578</v>
      </c>
      <c r="D252" s="9" t="s">
        <v>33</v>
      </c>
      <c r="E252" s="9"/>
      <c r="F252" s="9" t="s">
        <v>4577</v>
      </c>
      <c r="G252" s="9" t="s">
        <v>4576</v>
      </c>
      <c r="H252" s="9" t="s">
        <v>143</v>
      </c>
      <c r="I252" s="9" t="s">
        <v>611</v>
      </c>
      <c r="J252" s="9" t="s">
        <v>151</v>
      </c>
      <c r="K252" s="9" t="s">
        <v>40</v>
      </c>
      <c r="L252" s="9" t="s">
        <v>41</v>
      </c>
      <c r="M252" s="9" t="s">
        <v>232</v>
      </c>
      <c r="N252" s="9" t="s">
        <v>233</v>
      </c>
      <c r="O252" s="9" t="s">
        <v>5635</v>
      </c>
      <c r="P252" s="9" t="s">
        <v>45</v>
      </c>
      <c r="Q252" s="9" t="s">
        <v>235</v>
      </c>
      <c r="R252" s="9" t="s">
        <v>45</v>
      </c>
      <c r="S252" s="9" t="s">
        <v>5277</v>
      </c>
      <c r="T252" s="9" t="s">
        <v>622</v>
      </c>
      <c r="U252" s="9" t="s">
        <v>611</v>
      </c>
      <c r="V252" s="9" t="s">
        <v>5279</v>
      </c>
      <c r="W252" s="9" t="s">
        <v>51</v>
      </c>
      <c r="X252" s="9" t="s">
        <v>52</v>
      </c>
      <c r="Y252" s="9" t="s">
        <v>5275</v>
      </c>
      <c r="Z252" s="9" t="s">
        <v>5207</v>
      </c>
      <c r="AA252" s="9" t="s">
        <v>55</v>
      </c>
      <c r="AB252" s="9" t="s">
        <v>5234</v>
      </c>
      <c r="AC252" s="12">
        <v>0</v>
      </c>
      <c r="AD252" s="12"/>
      <c r="AE252" s="10" t="str" cm="1">
        <f t="array" aca="1" ref="AE252" ca="1">IFERROR(_xlfn.XLOOKUP(MID(CELL("filename",$A$1),FIND("]",CELL("filename",$A$1))+1,255)&amp;"|"&amp;$C252,Fonte_OM_Objeto!$G:$G,Fonte_OM_Objeto!$J:$J),"")</f>
        <v/>
      </c>
      <c r="AF252" s="10" t="str" cm="1">
        <f t="array" aca="1" ref="AF252" ca="1">IFERROR(_xlfn.XLOOKUP(MID(CELL("filename",$A$1),FIND("]",CELL("filename",$A$1))+1,255)&amp;"|"&amp;$C252,Fonte_OM_Objeto!$G:$G,Fonte_OM_Objeto!$K:$K),"")</f>
        <v/>
      </c>
    </row>
    <row r="253" spans="1:32" s="1" customFormat="1" ht="19.7" customHeight="1" x14ac:dyDescent="0.2">
      <c r="A253" s="9" t="s">
        <v>30</v>
      </c>
      <c r="B253" s="9" t="s">
        <v>31</v>
      </c>
      <c r="C253" s="9" t="s">
        <v>4578</v>
      </c>
      <c r="D253" s="9" t="s">
        <v>33</v>
      </c>
      <c r="E253" s="9"/>
      <c r="F253" s="9" t="s">
        <v>4577</v>
      </c>
      <c r="G253" s="9" t="s">
        <v>4576</v>
      </c>
      <c r="H253" s="9" t="s">
        <v>143</v>
      </c>
      <c r="I253" s="9" t="s">
        <v>611</v>
      </c>
      <c r="J253" s="9" t="s">
        <v>151</v>
      </c>
      <c r="K253" s="9" t="s">
        <v>40</v>
      </c>
      <c r="L253" s="9" t="s">
        <v>41</v>
      </c>
      <c r="M253" s="9" t="s">
        <v>232</v>
      </c>
      <c r="N253" s="9" t="s">
        <v>233</v>
      </c>
      <c r="O253" s="9" t="s">
        <v>5635</v>
      </c>
      <c r="P253" s="9" t="s">
        <v>45</v>
      </c>
      <c r="Q253" s="9" t="s">
        <v>235</v>
      </c>
      <c r="R253" s="9" t="s">
        <v>45</v>
      </c>
      <c r="S253" s="9" t="s">
        <v>5277</v>
      </c>
      <c r="T253" s="9" t="s">
        <v>622</v>
      </c>
      <c r="U253" s="9" t="s">
        <v>611</v>
      </c>
      <c r="V253" s="9" t="s">
        <v>5279</v>
      </c>
      <c r="W253" s="9" t="s">
        <v>51</v>
      </c>
      <c r="X253" s="9" t="s">
        <v>52</v>
      </c>
      <c r="Y253" s="9" t="s">
        <v>53</v>
      </c>
      <c r="Z253" s="9" t="s">
        <v>54</v>
      </c>
      <c r="AA253" s="9" t="s">
        <v>55</v>
      </c>
      <c r="AB253" s="9" t="s">
        <v>5248</v>
      </c>
      <c r="AC253" s="12">
        <v>134206</v>
      </c>
      <c r="AD253" s="12"/>
      <c r="AE253" s="10" t="str" cm="1">
        <f t="array" aca="1" ref="AE253" ca="1">IFERROR(_xlfn.XLOOKUP(MID(CELL("filename",$A$1),FIND("]",CELL("filename",$A$1))+1,255)&amp;"|"&amp;$C253,Fonte_OM_Objeto!$G:$G,Fonte_OM_Objeto!$J:$J),"")</f>
        <v/>
      </c>
      <c r="AF253" s="10" t="str" cm="1">
        <f t="array" aca="1" ref="AF253" ca="1">IFERROR(_xlfn.XLOOKUP(MID(CELL("filename",$A$1),FIND("]",CELL("filename",$A$1))+1,255)&amp;"|"&amp;$C253,Fonte_OM_Objeto!$G:$G,Fonte_OM_Objeto!$K:$K),"")</f>
        <v/>
      </c>
    </row>
    <row r="254" spans="1:32" s="1" customFormat="1" ht="19.7" customHeight="1" x14ac:dyDescent="0.2">
      <c r="A254" s="9" t="s">
        <v>30</v>
      </c>
      <c r="B254" s="9" t="s">
        <v>31</v>
      </c>
      <c r="C254" s="9" t="s">
        <v>6394</v>
      </c>
      <c r="D254" s="9" t="s">
        <v>33</v>
      </c>
      <c r="E254" s="9"/>
      <c r="F254" s="9" t="s">
        <v>4577</v>
      </c>
      <c r="G254" s="9" t="s">
        <v>4576</v>
      </c>
      <c r="H254" s="9" t="s">
        <v>143</v>
      </c>
      <c r="I254" s="9" t="s">
        <v>611</v>
      </c>
      <c r="J254" s="9" t="s">
        <v>151</v>
      </c>
      <c r="K254" s="9" t="s">
        <v>40</v>
      </c>
      <c r="L254" s="9" t="s">
        <v>41</v>
      </c>
      <c r="M254" s="9" t="s">
        <v>232</v>
      </c>
      <c r="N254" s="9" t="s">
        <v>233</v>
      </c>
      <c r="O254" s="9" t="s">
        <v>5805</v>
      </c>
      <c r="P254" s="9" t="s">
        <v>45</v>
      </c>
      <c r="Q254" s="9" t="s">
        <v>235</v>
      </c>
      <c r="R254" s="9" t="s">
        <v>45</v>
      </c>
      <c r="S254" s="9" t="s">
        <v>5277</v>
      </c>
      <c r="T254" s="9" t="s">
        <v>5804</v>
      </c>
      <c r="U254" s="9" t="s">
        <v>611</v>
      </c>
      <c r="V254" s="9" t="s">
        <v>5803</v>
      </c>
      <c r="W254" s="9" t="s">
        <v>51</v>
      </c>
      <c r="X254" s="9" t="s">
        <v>52</v>
      </c>
      <c r="Y254" s="9" t="s">
        <v>5275</v>
      </c>
      <c r="Z254" s="9" t="s">
        <v>5207</v>
      </c>
      <c r="AA254" s="9" t="s">
        <v>55</v>
      </c>
      <c r="AB254" s="9" t="s">
        <v>5234</v>
      </c>
      <c r="AC254" s="12">
        <v>0</v>
      </c>
      <c r="AD254" s="12"/>
      <c r="AE254" s="10" t="str" cm="1">
        <f t="array" aca="1" ref="AE254" ca="1">IFERROR(_xlfn.XLOOKUP(MID(CELL("filename",$A$1),FIND("]",CELL("filename",$A$1))+1,255)&amp;"|"&amp;$C254,Fonte_OM_Objeto!$G:$G,Fonte_OM_Objeto!$J:$J),"")</f>
        <v/>
      </c>
      <c r="AF254" s="10" t="str" cm="1">
        <f t="array" aca="1" ref="AF254" ca="1">IFERROR(_xlfn.XLOOKUP(MID(CELL("filename",$A$1),FIND("]",CELL("filename",$A$1))+1,255)&amp;"|"&amp;$C254,Fonte_OM_Objeto!$G:$G,Fonte_OM_Objeto!$K:$K),"")</f>
        <v/>
      </c>
    </row>
    <row r="255" spans="1:32" s="1" customFormat="1" ht="19.7" customHeight="1" x14ac:dyDescent="0.2">
      <c r="A255" s="9" t="s">
        <v>30</v>
      </c>
      <c r="B255" s="9" t="s">
        <v>31</v>
      </c>
      <c r="C255" s="9" t="s">
        <v>6928</v>
      </c>
      <c r="D255" s="9" t="s">
        <v>33</v>
      </c>
      <c r="E255" s="9"/>
      <c r="F255" s="9" t="s">
        <v>6388</v>
      </c>
      <c r="G255" s="9" t="s">
        <v>6387</v>
      </c>
      <c r="H255" s="9" t="s">
        <v>37</v>
      </c>
      <c r="I255" s="9" t="s">
        <v>451</v>
      </c>
      <c r="J255" s="9" t="s">
        <v>69</v>
      </c>
      <c r="K255" s="9" t="s">
        <v>40</v>
      </c>
      <c r="L255" s="9" t="s">
        <v>41</v>
      </c>
      <c r="M255" s="9" t="s">
        <v>232</v>
      </c>
      <c r="N255" s="9" t="s">
        <v>233</v>
      </c>
      <c r="O255" s="9" t="s">
        <v>6927</v>
      </c>
      <c r="P255" s="9" t="s">
        <v>45</v>
      </c>
      <c r="Q255" s="9" t="s">
        <v>5298</v>
      </c>
      <c r="R255" s="9" t="s">
        <v>45</v>
      </c>
      <c r="S255" s="9" t="s">
        <v>5231</v>
      </c>
      <c r="T255" s="9" t="s">
        <v>6926</v>
      </c>
      <c r="U255" s="9" t="s">
        <v>451</v>
      </c>
      <c r="V255" s="9" t="s">
        <v>6485</v>
      </c>
      <c r="W255" s="9" t="s">
        <v>51</v>
      </c>
      <c r="X255" s="9" t="s">
        <v>102</v>
      </c>
      <c r="Y255" s="9" t="s">
        <v>53</v>
      </c>
      <c r="Z255" s="9" t="s">
        <v>5207</v>
      </c>
      <c r="AA255" s="9" t="s">
        <v>55</v>
      </c>
      <c r="AB255" s="9" t="s">
        <v>5248</v>
      </c>
      <c r="AC255" s="12">
        <v>0</v>
      </c>
      <c r="AD255" s="12"/>
      <c r="AE255" s="10" t="str" cm="1">
        <f t="array" aca="1" ref="AE255" ca="1">IFERROR(_xlfn.XLOOKUP(MID(CELL("filename",$A$1),FIND("]",CELL("filename",$A$1))+1,255)&amp;"|"&amp;$C255,Fonte_OM_Objeto!$G:$G,Fonte_OM_Objeto!$J:$J),"")</f>
        <v/>
      </c>
      <c r="AF255" s="10" t="str" cm="1">
        <f t="array" aca="1" ref="AF255" ca="1">IFERROR(_xlfn.XLOOKUP(MID(CELL("filename",$A$1),FIND("]",CELL("filename",$A$1))+1,255)&amp;"|"&amp;$C255,Fonte_OM_Objeto!$G:$G,Fonte_OM_Objeto!$K:$K),"")</f>
        <v/>
      </c>
    </row>
    <row r="256" spans="1:32" s="1" customFormat="1" ht="19.7" customHeight="1" x14ac:dyDescent="0.2">
      <c r="A256" s="9" t="s">
        <v>30</v>
      </c>
      <c r="B256" s="9" t="s">
        <v>31</v>
      </c>
      <c r="C256" s="9" t="s">
        <v>6392</v>
      </c>
      <c r="D256" s="9" t="s">
        <v>33</v>
      </c>
      <c r="E256" s="9"/>
      <c r="F256" s="9" t="s">
        <v>6388</v>
      </c>
      <c r="G256" s="9" t="s">
        <v>6387</v>
      </c>
      <c r="H256" s="9" t="s">
        <v>37</v>
      </c>
      <c r="I256" s="9" t="s">
        <v>451</v>
      </c>
      <c r="J256" s="9" t="s">
        <v>69</v>
      </c>
      <c r="K256" s="9" t="s">
        <v>40</v>
      </c>
      <c r="L256" s="9" t="s">
        <v>41</v>
      </c>
      <c r="M256" s="9" t="s">
        <v>232</v>
      </c>
      <c r="N256" s="9" t="s">
        <v>233</v>
      </c>
      <c r="O256" s="9" t="s">
        <v>6391</v>
      </c>
      <c r="P256" s="9" t="s">
        <v>45</v>
      </c>
      <c r="Q256" s="9" t="s">
        <v>5298</v>
      </c>
      <c r="R256" s="9" t="s">
        <v>45</v>
      </c>
      <c r="S256" s="9" t="s">
        <v>5231</v>
      </c>
      <c r="T256" s="9" t="s">
        <v>6390</v>
      </c>
      <c r="U256" s="9" t="s">
        <v>451</v>
      </c>
      <c r="V256" s="9" t="s">
        <v>5212</v>
      </c>
      <c r="W256" s="9" t="s">
        <v>51</v>
      </c>
      <c r="X256" s="9" t="s">
        <v>102</v>
      </c>
      <c r="Y256" s="9" t="s">
        <v>53</v>
      </c>
      <c r="Z256" s="9" t="s">
        <v>54</v>
      </c>
      <c r="AA256" s="9" t="s">
        <v>55</v>
      </c>
      <c r="AB256" s="9" t="s">
        <v>5234</v>
      </c>
      <c r="AC256" s="12">
        <v>0</v>
      </c>
      <c r="AD256" s="12"/>
      <c r="AE256" s="10" t="str" cm="1">
        <f t="array" aca="1" ref="AE256" ca="1">IFERROR(_xlfn.XLOOKUP(MID(CELL("filename",$A$1),FIND("]",CELL("filename",$A$1))+1,255)&amp;"|"&amp;$C256,Fonte_OM_Objeto!$G:$G,Fonte_OM_Objeto!$J:$J),"")</f>
        <v/>
      </c>
      <c r="AF256" s="10" t="str" cm="1">
        <f t="array" aca="1" ref="AF256" ca="1">IFERROR(_xlfn.XLOOKUP(MID(CELL("filename",$A$1),FIND("]",CELL("filename",$A$1))+1,255)&amp;"|"&amp;$C256,Fonte_OM_Objeto!$G:$G,Fonte_OM_Objeto!$K:$K),"")</f>
        <v/>
      </c>
    </row>
    <row r="257" spans="1:32" s="1" customFormat="1" ht="19.7" customHeight="1" x14ac:dyDescent="0.2">
      <c r="A257" s="9" t="s">
        <v>30</v>
      </c>
      <c r="B257" s="9" t="s">
        <v>31</v>
      </c>
      <c r="C257" s="9" t="s">
        <v>6925</v>
      </c>
      <c r="D257" s="9" t="s">
        <v>33</v>
      </c>
      <c r="E257" s="9"/>
      <c r="F257" s="9" t="s">
        <v>6388</v>
      </c>
      <c r="G257" s="9" t="s">
        <v>6387</v>
      </c>
      <c r="H257" s="9" t="s">
        <v>37</v>
      </c>
      <c r="I257" s="9" t="s">
        <v>451</v>
      </c>
      <c r="J257" s="9" t="s">
        <v>69</v>
      </c>
      <c r="K257" s="9" t="s">
        <v>40</v>
      </c>
      <c r="L257" s="9" t="s">
        <v>41</v>
      </c>
      <c r="M257" s="9" t="s">
        <v>97</v>
      </c>
      <c r="N257" s="9" t="s">
        <v>5264</v>
      </c>
      <c r="O257" s="9" t="s">
        <v>5268</v>
      </c>
      <c r="P257" s="9" t="s">
        <v>45</v>
      </c>
      <c r="Q257" s="9" t="s">
        <v>109</v>
      </c>
      <c r="R257" s="9" t="s">
        <v>5235</v>
      </c>
      <c r="S257" s="9" t="s">
        <v>5267</v>
      </c>
      <c r="T257" s="9" t="s">
        <v>75</v>
      </c>
      <c r="U257" s="9" t="s">
        <v>76</v>
      </c>
      <c r="V257" s="9" t="s">
        <v>75</v>
      </c>
      <c r="W257" s="9" t="s">
        <v>111</v>
      </c>
      <c r="X257" s="9" t="s">
        <v>52</v>
      </c>
      <c r="Y257" s="9" t="s">
        <v>53</v>
      </c>
      <c r="Z257" s="9" t="s">
        <v>5207</v>
      </c>
      <c r="AA257" s="9" t="s">
        <v>55</v>
      </c>
      <c r="AB257" s="9" t="s">
        <v>5234</v>
      </c>
      <c r="AC257" s="12">
        <v>0</v>
      </c>
      <c r="AD257" s="12"/>
      <c r="AE257" s="10" t="str" cm="1">
        <f t="array" aca="1" ref="AE257" ca="1">IFERROR(_xlfn.XLOOKUP(MID(CELL("filename",$A$1),FIND("]",CELL("filename",$A$1))+1,255)&amp;"|"&amp;$C257,Fonte_OM_Objeto!$G:$G,Fonte_OM_Objeto!$J:$J),"")</f>
        <v/>
      </c>
      <c r="AF257" s="10" t="str" cm="1">
        <f t="array" aca="1" ref="AF257" ca="1">IFERROR(_xlfn.XLOOKUP(MID(CELL("filename",$A$1),FIND("]",CELL("filename",$A$1))+1,255)&amp;"|"&amp;$C257,Fonte_OM_Objeto!$G:$G,Fonte_OM_Objeto!$K:$K),"")</f>
        <v/>
      </c>
    </row>
    <row r="258" spans="1:32" s="1" customFormat="1" ht="19.7" customHeight="1" x14ac:dyDescent="0.2">
      <c r="A258" s="9" t="s">
        <v>30</v>
      </c>
      <c r="B258" s="9" t="s">
        <v>31</v>
      </c>
      <c r="C258" s="9" t="s">
        <v>6389</v>
      </c>
      <c r="D258" s="9" t="s">
        <v>33</v>
      </c>
      <c r="E258" s="9"/>
      <c r="F258" s="9" t="s">
        <v>6388</v>
      </c>
      <c r="G258" s="9" t="s">
        <v>6387</v>
      </c>
      <c r="H258" s="9" t="s">
        <v>37</v>
      </c>
      <c r="I258" s="9" t="s">
        <v>451</v>
      </c>
      <c r="J258" s="9" t="s">
        <v>69</v>
      </c>
      <c r="K258" s="9" t="s">
        <v>40</v>
      </c>
      <c r="L258" s="9" t="s">
        <v>41</v>
      </c>
      <c r="M258" s="9" t="s">
        <v>59</v>
      </c>
      <c r="N258" s="9" t="s">
        <v>5252</v>
      </c>
      <c r="O258" s="9" t="s">
        <v>5246</v>
      </c>
      <c r="P258" s="9" t="s">
        <v>45</v>
      </c>
      <c r="Q258" s="9" t="s">
        <v>46</v>
      </c>
      <c r="R258" s="9" t="s">
        <v>5235</v>
      </c>
      <c r="S258" s="9" t="s">
        <v>5210</v>
      </c>
      <c r="T258" s="9" t="s">
        <v>75</v>
      </c>
      <c r="U258" s="9" t="s">
        <v>76</v>
      </c>
      <c r="V258" s="9" t="s">
        <v>75</v>
      </c>
      <c r="W258" s="9" t="s">
        <v>51</v>
      </c>
      <c r="X258" s="9" t="s">
        <v>52</v>
      </c>
      <c r="Y258" s="9" t="s">
        <v>53</v>
      </c>
      <c r="Z258" s="9" t="s">
        <v>5207</v>
      </c>
      <c r="AA258" s="9" t="s">
        <v>55</v>
      </c>
      <c r="AB258" s="9" t="s">
        <v>5234</v>
      </c>
      <c r="AC258" s="12">
        <v>0</v>
      </c>
      <c r="AD258" s="12"/>
      <c r="AE258" s="10" t="str" cm="1">
        <f t="array" aca="1" ref="AE258" ca="1">IFERROR(_xlfn.XLOOKUP(MID(CELL("filename",$A$1),FIND("]",CELL("filename",$A$1))+1,255)&amp;"|"&amp;$C258,Fonte_OM_Objeto!$G:$G,Fonte_OM_Objeto!$J:$J),"")</f>
        <v/>
      </c>
      <c r="AF258" s="10" t="str" cm="1">
        <f t="array" aca="1" ref="AF258" ca="1">IFERROR(_xlfn.XLOOKUP(MID(CELL("filename",$A$1),FIND("]",CELL("filename",$A$1))+1,255)&amp;"|"&amp;$C258,Fonte_OM_Objeto!$G:$G,Fonte_OM_Objeto!$K:$K),"")</f>
        <v/>
      </c>
    </row>
    <row r="259" spans="1:32" s="1" customFormat="1" ht="19.7" customHeight="1" x14ac:dyDescent="0.2">
      <c r="A259" s="9" t="s">
        <v>30</v>
      </c>
      <c r="B259" s="9" t="s">
        <v>31</v>
      </c>
      <c r="C259" s="9" t="s">
        <v>6924</v>
      </c>
      <c r="D259" s="9" t="s">
        <v>33</v>
      </c>
      <c r="E259" s="9"/>
      <c r="F259" s="9" t="s">
        <v>6923</v>
      </c>
      <c r="G259" s="9" t="s">
        <v>6922</v>
      </c>
      <c r="H259" s="9" t="s">
        <v>37</v>
      </c>
      <c r="I259" s="9" t="s">
        <v>828</v>
      </c>
      <c r="J259" s="9" t="s">
        <v>6921</v>
      </c>
      <c r="K259" s="9" t="s">
        <v>40</v>
      </c>
      <c r="L259" s="9" t="s">
        <v>41</v>
      </c>
      <c r="M259" s="9" t="s">
        <v>232</v>
      </c>
      <c r="N259" s="9" t="s">
        <v>233</v>
      </c>
      <c r="O259" s="9" t="s">
        <v>6920</v>
      </c>
      <c r="P259" s="9" t="s">
        <v>45</v>
      </c>
      <c r="Q259" s="9" t="s">
        <v>235</v>
      </c>
      <c r="R259" s="9" t="s">
        <v>6734</v>
      </c>
      <c r="S259" s="9" t="s">
        <v>5277</v>
      </c>
      <c r="T259" s="9" t="s">
        <v>6919</v>
      </c>
      <c r="U259" s="9" t="s">
        <v>828</v>
      </c>
      <c r="V259" s="9" t="s">
        <v>6918</v>
      </c>
      <c r="W259" s="9" t="s">
        <v>51</v>
      </c>
      <c r="X259" s="9" t="s">
        <v>52</v>
      </c>
      <c r="Y259" s="9" t="s">
        <v>5275</v>
      </c>
      <c r="Z259" s="9" t="s">
        <v>5207</v>
      </c>
      <c r="AA259" s="9" t="s">
        <v>55</v>
      </c>
      <c r="AB259" s="9" t="s">
        <v>5234</v>
      </c>
      <c r="AC259" s="12">
        <v>0</v>
      </c>
      <c r="AD259" s="12"/>
      <c r="AE259" s="10" t="str" cm="1">
        <f t="array" aca="1" ref="AE259" ca="1">IFERROR(_xlfn.XLOOKUP(MID(CELL("filename",$A$1),FIND("]",CELL("filename",$A$1))+1,255)&amp;"|"&amp;$C259,Fonte_OM_Objeto!$G:$G,Fonte_OM_Objeto!$J:$J),"")</f>
        <v/>
      </c>
      <c r="AF259" s="10" t="str" cm="1">
        <f t="array" aca="1" ref="AF259" ca="1">IFERROR(_xlfn.XLOOKUP(MID(CELL("filename",$A$1),FIND("]",CELL("filename",$A$1))+1,255)&amp;"|"&amp;$C259,Fonte_OM_Objeto!$G:$G,Fonte_OM_Objeto!$K:$K),"")</f>
        <v/>
      </c>
    </row>
    <row r="260" spans="1:32" s="1" customFormat="1" ht="19.7" customHeight="1" x14ac:dyDescent="0.2">
      <c r="A260" s="9" t="s">
        <v>30</v>
      </c>
      <c r="B260" s="9" t="s">
        <v>31</v>
      </c>
      <c r="C260" s="9" t="s">
        <v>6917</v>
      </c>
      <c r="D260" s="9" t="s">
        <v>33</v>
      </c>
      <c r="E260" s="9"/>
      <c r="F260" s="9" t="s">
        <v>6385</v>
      </c>
      <c r="G260" s="9" t="s">
        <v>6384</v>
      </c>
      <c r="H260" s="9" t="s">
        <v>37</v>
      </c>
      <c r="I260" s="9" t="s">
        <v>828</v>
      </c>
      <c r="J260" s="9" t="s">
        <v>477</v>
      </c>
      <c r="K260" s="9" t="s">
        <v>40</v>
      </c>
      <c r="L260" s="9" t="s">
        <v>41</v>
      </c>
      <c r="M260" s="9" t="s">
        <v>232</v>
      </c>
      <c r="N260" s="9" t="s">
        <v>233</v>
      </c>
      <c r="O260" s="9" t="s">
        <v>5755</v>
      </c>
      <c r="P260" s="9" t="s">
        <v>45</v>
      </c>
      <c r="Q260" s="9" t="s">
        <v>235</v>
      </c>
      <c r="R260" s="9" t="s">
        <v>45</v>
      </c>
      <c r="S260" s="9" t="s">
        <v>5277</v>
      </c>
      <c r="T260" s="9" t="s">
        <v>928</v>
      </c>
      <c r="U260" s="9" t="s">
        <v>828</v>
      </c>
      <c r="V260" s="9" t="s">
        <v>5360</v>
      </c>
      <c r="W260" s="9" t="s">
        <v>51</v>
      </c>
      <c r="X260" s="9" t="s">
        <v>52</v>
      </c>
      <c r="Y260" s="9" t="s">
        <v>5282</v>
      </c>
      <c r="Z260" s="9" t="s">
        <v>5207</v>
      </c>
      <c r="AA260" s="9" t="s">
        <v>55</v>
      </c>
      <c r="AB260" s="9" t="s">
        <v>5234</v>
      </c>
      <c r="AC260" s="12">
        <v>0</v>
      </c>
      <c r="AD260" s="12"/>
      <c r="AE260" s="10" t="str" cm="1">
        <f t="array" aca="1" ref="AE260" ca="1">IFERROR(_xlfn.XLOOKUP(MID(CELL("filename",$A$1),FIND("]",CELL("filename",$A$1))+1,255)&amp;"|"&amp;$C260,Fonte_OM_Objeto!$G:$G,Fonte_OM_Objeto!$J:$J),"")</f>
        <v/>
      </c>
      <c r="AF260" s="10" t="str" cm="1">
        <f t="array" aca="1" ref="AF260" ca="1">IFERROR(_xlfn.XLOOKUP(MID(CELL("filename",$A$1),FIND("]",CELL("filename",$A$1))+1,255)&amp;"|"&amp;$C260,Fonte_OM_Objeto!$G:$G,Fonte_OM_Objeto!$K:$K),"")</f>
        <v/>
      </c>
    </row>
    <row r="261" spans="1:32" s="1" customFormat="1" ht="19.7" customHeight="1" x14ac:dyDescent="0.2">
      <c r="A261" s="9" t="s">
        <v>30</v>
      </c>
      <c r="B261" s="9" t="s">
        <v>31</v>
      </c>
      <c r="C261" s="9" t="s">
        <v>6386</v>
      </c>
      <c r="D261" s="9" t="s">
        <v>33</v>
      </c>
      <c r="E261" s="9"/>
      <c r="F261" s="9" t="s">
        <v>6385</v>
      </c>
      <c r="G261" s="9" t="s">
        <v>6384</v>
      </c>
      <c r="H261" s="9" t="s">
        <v>37</v>
      </c>
      <c r="I261" s="9" t="s">
        <v>828</v>
      </c>
      <c r="J261" s="9" t="s">
        <v>477</v>
      </c>
      <c r="K261" s="9" t="s">
        <v>40</v>
      </c>
      <c r="L261" s="9" t="s">
        <v>41</v>
      </c>
      <c r="M261" s="9" t="s">
        <v>232</v>
      </c>
      <c r="N261" s="9" t="s">
        <v>233</v>
      </c>
      <c r="O261" s="9" t="s">
        <v>5755</v>
      </c>
      <c r="P261" s="9" t="s">
        <v>45</v>
      </c>
      <c r="Q261" s="9" t="s">
        <v>235</v>
      </c>
      <c r="R261" s="9" t="s">
        <v>45</v>
      </c>
      <c r="S261" s="9" t="s">
        <v>5277</v>
      </c>
      <c r="T261" s="9" t="s">
        <v>928</v>
      </c>
      <c r="U261" s="9" t="s">
        <v>828</v>
      </c>
      <c r="V261" s="9" t="s">
        <v>5360</v>
      </c>
      <c r="W261" s="9" t="s">
        <v>51</v>
      </c>
      <c r="X261" s="9" t="s">
        <v>52</v>
      </c>
      <c r="Y261" s="9" t="s">
        <v>5275</v>
      </c>
      <c r="Z261" s="9" t="s">
        <v>5207</v>
      </c>
      <c r="AA261" s="9" t="s">
        <v>55</v>
      </c>
      <c r="AB261" s="9" t="s">
        <v>5248</v>
      </c>
      <c r="AC261" s="12">
        <v>1480180</v>
      </c>
      <c r="AD261" s="12"/>
      <c r="AE261" s="10" t="str" cm="1">
        <f t="array" aca="1" ref="AE261" ca="1">IFERROR(_xlfn.XLOOKUP(MID(CELL("filename",$A$1),FIND("]",CELL("filename",$A$1))+1,255)&amp;"|"&amp;$C261,Fonte_OM_Objeto!$G:$G,Fonte_OM_Objeto!$J:$J),"")</f>
        <v/>
      </c>
      <c r="AF261" s="10" t="str" cm="1">
        <f t="array" aca="1" ref="AF261" ca="1">IFERROR(_xlfn.XLOOKUP(MID(CELL("filename",$A$1),FIND("]",CELL("filename",$A$1))+1,255)&amp;"|"&amp;$C261,Fonte_OM_Objeto!$G:$G,Fonte_OM_Objeto!$K:$K),"")</f>
        <v/>
      </c>
    </row>
    <row r="262" spans="1:32" s="1" customFormat="1" ht="19.7" customHeight="1" x14ac:dyDescent="0.2">
      <c r="A262" s="9" t="s">
        <v>30</v>
      </c>
      <c r="B262" s="9" t="s">
        <v>31</v>
      </c>
      <c r="C262" s="9" t="s">
        <v>6386</v>
      </c>
      <c r="D262" s="9" t="s">
        <v>33</v>
      </c>
      <c r="E262" s="9"/>
      <c r="F262" s="9" t="s">
        <v>6385</v>
      </c>
      <c r="G262" s="9" t="s">
        <v>6384</v>
      </c>
      <c r="H262" s="9" t="s">
        <v>37</v>
      </c>
      <c r="I262" s="9" t="s">
        <v>828</v>
      </c>
      <c r="J262" s="9" t="s">
        <v>477</v>
      </c>
      <c r="K262" s="9" t="s">
        <v>40</v>
      </c>
      <c r="L262" s="9" t="s">
        <v>41</v>
      </c>
      <c r="M262" s="9" t="s">
        <v>232</v>
      </c>
      <c r="N262" s="9" t="s">
        <v>233</v>
      </c>
      <c r="O262" s="9" t="s">
        <v>5755</v>
      </c>
      <c r="P262" s="9" t="s">
        <v>45</v>
      </c>
      <c r="Q262" s="9" t="s">
        <v>235</v>
      </c>
      <c r="R262" s="9" t="s">
        <v>45</v>
      </c>
      <c r="S262" s="9" t="s">
        <v>5277</v>
      </c>
      <c r="T262" s="9" t="s">
        <v>928</v>
      </c>
      <c r="U262" s="9" t="s">
        <v>828</v>
      </c>
      <c r="V262" s="9" t="s">
        <v>5360</v>
      </c>
      <c r="W262" s="9" t="s">
        <v>51</v>
      </c>
      <c r="X262" s="9" t="s">
        <v>52</v>
      </c>
      <c r="Y262" s="9" t="s">
        <v>53</v>
      </c>
      <c r="Z262" s="9" t="s">
        <v>5207</v>
      </c>
      <c r="AA262" s="9" t="s">
        <v>55</v>
      </c>
      <c r="AB262" s="9" t="s">
        <v>5248</v>
      </c>
      <c r="AC262" s="12">
        <v>30207</v>
      </c>
      <c r="AD262" s="12"/>
      <c r="AE262" s="10" t="str" cm="1">
        <f t="array" aca="1" ref="AE262" ca="1">IFERROR(_xlfn.XLOOKUP(MID(CELL("filename",$A$1),FIND("]",CELL("filename",$A$1))+1,255)&amp;"|"&amp;$C262,Fonte_OM_Objeto!$G:$G,Fonte_OM_Objeto!$J:$J),"")</f>
        <v/>
      </c>
      <c r="AF262" s="10" t="str" cm="1">
        <f t="array" aca="1" ref="AF262" ca="1">IFERROR(_xlfn.XLOOKUP(MID(CELL("filename",$A$1),FIND("]",CELL("filename",$A$1))+1,255)&amp;"|"&amp;$C262,Fonte_OM_Objeto!$G:$G,Fonte_OM_Objeto!$K:$K),"")</f>
        <v/>
      </c>
    </row>
    <row r="263" spans="1:32" s="1" customFormat="1" ht="19.7" customHeight="1" x14ac:dyDescent="0.2">
      <c r="A263" s="9" t="s">
        <v>30</v>
      </c>
      <c r="B263" s="9" t="s">
        <v>31</v>
      </c>
      <c r="C263" s="9" t="s">
        <v>6386</v>
      </c>
      <c r="D263" s="9" t="s">
        <v>33</v>
      </c>
      <c r="E263" s="9"/>
      <c r="F263" s="9" t="s">
        <v>6385</v>
      </c>
      <c r="G263" s="9" t="s">
        <v>6384</v>
      </c>
      <c r="H263" s="9" t="s">
        <v>37</v>
      </c>
      <c r="I263" s="9" t="s">
        <v>828</v>
      </c>
      <c r="J263" s="9" t="s">
        <v>477</v>
      </c>
      <c r="K263" s="9" t="s">
        <v>40</v>
      </c>
      <c r="L263" s="9" t="s">
        <v>41</v>
      </c>
      <c r="M263" s="9" t="s">
        <v>232</v>
      </c>
      <c r="N263" s="9" t="s">
        <v>233</v>
      </c>
      <c r="O263" s="9" t="s">
        <v>5755</v>
      </c>
      <c r="P263" s="9" t="s">
        <v>45</v>
      </c>
      <c r="Q263" s="9" t="s">
        <v>235</v>
      </c>
      <c r="R263" s="9" t="s">
        <v>45</v>
      </c>
      <c r="S263" s="9" t="s">
        <v>5277</v>
      </c>
      <c r="T263" s="9" t="s">
        <v>928</v>
      </c>
      <c r="U263" s="9" t="s">
        <v>828</v>
      </c>
      <c r="V263" s="9" t="s">
        <v>5360</v>
      </c>
      <c r="W263" s="9" t="s">
        <v>51</v>
      </c>
      <c r="X263" s="9" t="s">
        <v>52</v>
      </c>
      <c r="Y263" s="9" t="s">
        <v>207</v>
      </c>
      <c r="Z263" s="9" t="s">
        <v>5207</v>
      </c>
      <c r="AA263" s="9" t="s">
        <v>55</v>
      </c>
      <c r="AB263" s="9" t="s">
        <v>5248</v>
      </c>
      <c r="AC263" s="12">
        <v>0</v>
      </c>
      <c r="AD263" s="12"/>
      <c r="AE263" s="10" t="str" cm="1">
        <f t="array" aca="1" ref="AE263" ca="1">IFERROR(_xlfn.XLOOKUP(MID(CELL("filename",$A$1),FIND("]",CELL("filename",$A$1))+1,255)&amp;"|"&amp;$C263,Fonte_OM_Objeto!$G:$G,Fonte_OM_Objeto!$J:$J),"")</f>
        <v/>
      </c>
      <c r="AF263" s="10" t="str" cm="1">
        <f t="array" aca="1" ref="AF263" ca="1">IFERROR(_xlfn.XLOOKUP(MID(CELL("filename",$A$1),FIND("]",CELL("filename",$A$1))+1,255)&amp;"|"&amp;$C263,Fonte_OM_Objeto!$G:$G,Fonte_OM_Objeto!$K:$K),"")</f>
        <v/>
      </c>
    </row>
    <row r="264" spans="1:32" s="1" customFormat="1" ht="19.7" customHeight="1" x14ac:dyDescent="0.2">
      <c r="A264" s="9" t="s">
        <v>30</v>
      </c>
      <c r="B264" s="9" t="s">
        <v>31</v>
      </c>
      <c r="C264" s="9" t="s">
        <v>6383</v>
      </c>
      <c r="D264" s="9" t="s">
        <v>33</v>
      </c>
      <c r="E264" s="9"/>
      <c r="F264" s="9" t="s">
        <v>5137</v>
      </c>
      <c r="G264" s="9" t="s">
        <v>5136</v>
      </c>
      <c r="H264" s="9" t="s">
        <v>37</v>
      </c>
      <c r="I264" s="9" t="s">
        <v>266</v>
      </c>
      <c r="J264" s="9" t="s">
        <v>5639</v>
      </c>
      <c r="K264" s="9" t="s">
        <v>40</v>
      </c>
      <c r="L264" s="9" t="s">
        <v>41</v>
      </c>
      <c r="M264" s="9" t="s">
        <v>232</v>
      </c>
      <c r="N264" s="9" t="s">
        <v>233</v>
      </c>
      <c r="O264" s="9" t="s">
        <v>5729</v>
      </c>
      <c r="P264" s="9" t="s">
        <v>45</v>
      </c>
      <c r="Q264" s="9" t="s">
        <v>235</v>
      </c>
      <c r="R264" s="9" t="s">
        <v>45</v>
      </c>
      <c r="S264" s="9" t="s">
        <v>5277</v>
      </c>
      <c r="T264" s="9" t="s">
        <v>268</v>
      </c>
      <c r="U264" s="9" t="s">
        <v>266</v>
      </c>
      <c r="V264" s="9" t="s">
        <v>5335</v>
      </c>
      <c r="W264" s="9" t="s">
        <v>51</v>
      </c>
      <c r="X264" s="9" t="s">
        <v>52</v>
      </c>
      <c r="Y264" s="9" t="s">
        <v>5275</v>
      </c>
      <c r="Z264" s="9" t="s">
        <v>54</v>
      </c>
      <c r="AA264" s="9" t="s">
        <v>55</v>
      </c>
      <c r="AB264" s="9" t="s">
        <v>5248</v>
      </c>
      <c r="AC264" s="12">
        <v>490000</v>
      </c>
      <c r="AD264" s="12"/>
      <c r="AE264" s="10" t="str" cm="1">
        <f t="array" aca="1" ref="AE264" ca="1">IFERROR(_xlfn.XLOOKUP(MID(CELL("filename",$A$1),FIND("]",CELL("filename",$A$1))+1,255)&amp;"|"&amp;$C264,Fonte_OM_Objeto!$G:$G,Fonte_OM_Objeto!$J:$J),"")</f>
        <v/>
      </c>
      <c r="AF264" s="10" t="str" cm="1">
        <f t="array" aca="1" ref="AF264" ca="1">IFERROR(_xlfn.XLOOKUP(MID(CELL("filename",$A$1),FIND("]",CELL("filename",$A$1))+1,255)&amp;"|"&amp;$C264,Fonte_OM_Objeto!$G:$G,Fonte_OM_Objeto!$K:$K),"")</f>
        <v/>
      </c>
    </row>
    <row r="265" spans="1:32" s="1" customFormat="1" ht="19.7" customHeight="1" x14ac:dyDescent="0.2">
      <c r="A265" s="9" t="s">
        <v>30</v>
      </c>
      <c r="B265" s="9" t="s">
        <v>31</v>
      </c>
      <c r="C265" s="9" t="s">
        <v>6383</v>
      </c>
      <c r="D265" s="9" t="s">
        <v>33</v>
      </c>
      <c r="E265" s="9"/>
      <c r="F265" s="9" t="s">
        <v>5137</v>
      </c>
      <c r="G265" s="9" t="s">
        <v>5136</v>
      </c>
      <c r="H265" s="9" t="s">
        <v>37</v>
      </c>
      <c r="I265" s="9" t="s">
        <v>266</v>
      </c>
      <c r="J265" s="9" t="s">
        <v>5639</v>
      </c>
      <c r="K265" s="9" t="s">
        <v>40</v>
      </c>
      <c r="L265" s="9" t="s">
        <v>41</v>
      </c>
      <c r="M265" s="9" t="s">
        <v>232</v>
      </c>
      <c r="N265" s="9" t="s">
        <v>233</v>
      </c>
      <c r="O265" s="9" t="s">
        <v>5729</v>
      </c>
      <c r="P265" s="9" t="s">
        <v>45</v>
      </c>
      <c r="Q265" s="9" t="s">
        <v>235</v>
      </c>
      <c r="R265" s="9" t="s">
        <v>45</v>
      </c>
      <c r="S265" s="9" t="s">
        <v>5277</v>
      </c>
      <c r="T265" s="9" t="s">
        <v>268</v>
      </c>
      <c r="U265" s="9" t="s">
        <v>266</v>
      </c>
      <c r="V265" s="9" t="s">
        <v>5335</v>
      </c>
      <c r="W265" s="9" t="s">
        <v>51</v>
      </c>
      <c r="X265" s="9" t="s">
        <v>52</v>
      </c>
      <c r="Y265" s="9" t="s">
        <v>53</v>
      </c>
      <c r="Z265" s="9" t="s">
        <v>54</v>
      </c>
      <c r="AA265" s="9" t="s">
        <v>55</v>
      </c>
      <c r="AB265" s="9" t="s">
        <v>5248</v>
      </c>
      <c r="AC265" s="12">
        <v>10000</v>
      </c>
      <c r="AD265" s="12"/>
      <c r="AE265" s="10" t="str" cm="1">
        <f t="array" aca="1" ref="AE265" ca="1">IFERROR(_xlfn.XLOOKUP(MID(CELL("filename",$A$1),FIND("]",CELL("filename",$A$1))+1,255)&amp;"|"&amp;$C265,Fonte_OM_Objeto!$G:$G,Fonte_OM_Objeto!$J:$J),"")</f>
        <v/>
      </c>
      <c r="AF265" s="10" t="str" cm="1">
        <f t="array" aca="1" ref="AF265" ca="1">IFERROR(_xlfn.XLOOKUP(MID(CELL("filename",$A$1),FIND("]",CELL("filename",$A$1))+1,255)&amp;"|"&amp;$C265,Fonte_OM_Objeto!$G:$G,Fonte_OM_Objeto!$K:$K),"")</f>
        <v/>
      </c>
    </row>
    <row r="266" spans="1:32" s="1" customFormat="1" ht="19.7" customHeight="1" x14ac:dyDescent="0.2">
      <c r="A266" s="9" t="s">
        <v>30</v>
      </c>
      <c r="B266" s="9" t="s">
        <v>31</v>
      </c>
      <c r="C266" s="9" t="s">
        <v>6383</v>
      </c>
      <c r="D266" s="9" t="s">
        <v>33</v>
      </c>
      <c r="E266" s="9"/>
      <c r="F266" s="9" t="s">
        <v>5137</v>
      </c>
      <c r="G266" s="9" t="s">
        <v>5136</v>
      </c>
      <c r="H266" s="9" t="s">
        <v>37</v>
      </c>
      <c r="I266" s="9" t="s">
        <v>266</v>
      </c>
      <c r="J266" s="9" t="s">
        <v>5639</v>
      </c>
      <c r="K266" s="9" t="s">
        <v>40</v>
      </c>
      <c r="L266" s="9" t="s">
        <v>41</v>
      </c>
      <c r="M266" s="9" t="s">
        <v>232</v>
      </c>
      <c r="N266" s="9" t="s">
        <v>233</v>
      </c>
      <c r="O266" s="9" t="s">
        <v>5729</v>
      </c>
      <c r="P266" s="9" t="s">
        <v>45</v>
      </c>
      <c r="Q266" s="9" t="s">
        <v>235</v>
      </c>
      <c r="R266" s="9" t="s">
        <v>45</v>
      </c>
      <c r="S266" s="9" t="s">
        <v>5277</v>
      </c>
      <c r="T266" s="9" t="s">
        <v>268</v>
      </c>
      <c r="U266" s="9" t="s">
        <v>266</v>
      </c>
      <c r="V266" s="9" t="s">
        <v>5335</v>
      </c>
      <c r="W266" s="9" t="s">
        <v>51</v>
      </c>
      <c r="X266" s="9" t="s">
        <v>52</v>
      </c>
      <c r="Y266" s="9" t="s">
        <v>207</v>
      </c>
      <c r="Z266" s="9" t="s">
        <v>54</v>
      </c>
      <c r="AA266" s="9" t="s">
        <v>55</v>
      </c>
      <c r="AB266" s="9" t="s">
        <v>5248</v>
      </c>
      <c r="AC266" s="12">
        <v>0</v>
      </c>
      <c r="AD266" s="12"/>
      <c r="AE266" s="10" t="str" cm="1">
        <f t="array" aca="1" ref="AE266" ca="1">IFERROR(_xlfn.XLOOKUP(MID(CELL("filename",$A$1),FIND("]",CELL("filename",$A$1))+1,255)&amp;"|"&amp;$C266,Fonte_OM_Objeto!$G:$G,Fonte_OM_Objeto!$J:$J),"")</f>
        <v/>
      </c>
      <c r="AF266" s="10" t="str" cm="1">
        <f t="array" aca="1" ref="AF266" ca="1">IFERROR(_xlfn.XLOOKUP(MID(CELL("filename",$A$1),FIND("]",CELL("filename",$A$1))+1,255)&amp;"|"&amp;$C266,Fonte_OM_Objeto!$G:$G,Fonte_OM_Objeto!$K:$K),"")</f>
        <v/>
      </c>
    </row>
    <row r="267" spans="1:32" s="1" customFormat="1" ht="19.7" customHeight="1" x14ac:dyDescent="0.2">
      <c r="A267" s="9" t="s">
        <v>30</v>
      </c>
      <c r="B267" s="9" t="s">
        <v>31</v>
      </c>
      <c r="C267" s="9" t="s">
        <v>6383</v>
      </c>
      <c r="D267" s="9" t="s">
        <v>33</v>
      </c>
      <c r="E267" s="9"/>
      <c r="F267" s="9" t="s">
        <v>5137</v>
      </c>
      <c r="G267" s="9" t="s">
        <v>5136</v>
      </c>
      <c r="H267" s="9" t="s">
        <v>37</v>
      </c>
      <c r="I267" s="9" t="s">
        <v>266</v>
      </c>
      <c r="J267" s="9" t="s">
        <v>5639</v>
      </c>
      <c r="K267" s="9" t="s">
        <v>40</v>
      </c>
      <c r="L267" s="9" t="s">
        <v>41</v>
      </c>
      <c r="M267" s="9" t="s">
        <v>232</v>
      </c>
      <c r="N267" s="9" t="s">
        <v>233</v>
      </c>
      <c r="O267" s="9" t="s">
        <v>6372</v>
      </c>
      <c r="P267" s="9" t="s">
        <v>45</v>
      </c>
      <c r="Q267" s="9" t="s">
        <v>235</v>
      </c>
      <c r="R267" s="9" t="s">
        <v>45</v>
      </c>
      <c r="S267" s="9" t="s">
        <v>5277</v>
      </c>
      <c r="T267" s="9" t="s">
        <v>2471</v>
      </c>
      <c r="U267" s="9" t="s">
        <v>266</v>
      </c>
      <c r="V267" s="9" t="s">
        <v>2470</v>
      </c>
      <c r="W267" s="9" t="s">
        <v>51</v>
      </c>
      <c r="X267" s="9" t="s">
        <v>52</v>
      </c>
      <c r="Y267" s="9" t="s">
        <v>5275</v>
      </c>
      <c r="Z267" s="9" t="s">
        <v>5207</v>
      </c>
      <c r="AA267" s="9" t="s">
        <v>55</v>
      </c>
      <c r="AB267" s="9" t="s">
        <v>5234</v>
      </c>
      <c r="AC267" s="12">
        <v>0</v>
      </c>
      <c r="AD267" s="12"/>
      <c r="AE267" s="10" t="str" cm="1">
        <f t="array" aca="1" ref="AE267" ca="1">IFERROR(_xlfn.XLOOKUP(MID(CELL("filename",$A$1),FIND("]",CELL("filename",$A$1))+1,255)&amp;"|"&amp;$C267,Fonte_OM_Objeto!$G:$G,Fonte_OM_Objeto!$J:$J),"")</f>
        <v/>
      </c>
      <c r="AF267" s="10" t="str" cm="1">
        <f t="array" aca="1" ref="AF267" ca="1">IFERROR(_xlfn.XLOOKUP(MID(CELL("filename",$A$1),FIND("]",CELL("filename",$A$1))+1,255)&amp;"|"&amp;$C267,Fonte_OM_Objeto!$G:$G,Fonte_OM_Objeto!$K:$K),"")</f>
        <v/>
      </c>
    </row>
    <row r="268" spans="1:32" s="1" customFormat="1" ht="19.7" customHeight="1" x14ac:dyDescent="0.2">
      <c r="A268" s="9" t="s">
        <v>30</v>
      </c>
      <c r="B268" s="9" t="s">
        <v>31</v>
      </c>
      <c r="C268" s="9" t="s">
        <v>6382</v>
      </c>
      <c r="D268" s="9" t="s">
        <v>33</v>
      </c>
      <c r="E268" s="9"/>
      <c r="F268" s="9" t="s">
        <v>5137</v>
      </c>
      <c r="G268" s="9" t="s">
        <v>5136</v>
      </c>
      <c r="H268" s="9" t="s">
        <v>37</v>
      </c>
      <c r="I268" s="9" t="s">
        <v>266</v>
      </c>
      <c r="J268" s="9" t="s">
        <v>5639</v>
      </c>
      <c r="K268" s="9" t="s">
        <v>40</v>
      </c>
      <c r="L268" s="9" t="s">
        <v>41</v>
      </c>
      <c r="M268" s="9" t="s">
        <v>232</v>
      </c>
      <c r="N268" s="9" t="s">
        <v>233</v>
      </c>
      <c r="O268" s="9" t="s">
        <v>5729</v>
      </c>
      <c r="P268" s="9" t="s">
        <v>45</v>
      </c>
      <c r="Q268" s="9" t="s">
        <v>235</v>
      </c>
      <c r="R268" s="9" t="s">
        <v>45</v>
      </c>
      <c r="S268" s="9" t="s">
        <v>5277</v>
      </c>
      <c r="T268" s="9" t="s">
        <v>268</v>
      </c>
      <c r="U268" s="9" t="s">
        <v>266</v>
      </c>
      <c r="V268" s="9" t="s">
        <v>5335</v>
      </c>
      <c r="W268" s="9" t="s">
        <v>51</v>
      </c>
      <c r="X268" s="9" t="s">
        <v>52</v>
      </c>
      <c r="Y268" s="9" t="s">
        <v>5282</v>
      </c>
      <c r="Z268" s="9" t="s">
        <v>5207</v>
      </c>
      <c r="AA268" s="9" t="s">
        <v>55</v>
      </c>
      <c r="AB268" s="9" t="s">
        <v>5248</v>
      </c>
      <c r="AC268" s="12">
        <v>882000</v>
      </c>
      <c r="AD268" s="12"/>
      <c r="AE268" s="10" t="str" cm="1">
        <f t="array" aca="1" ref="AE268" ca="1">IFERROR(_xlfn.XLOOKUP(MID(CELL("filename",$A$1),FIND("]",CELL("filename",$A$1))+1,255)&amp;"|"&amp;$C268,Fonte_OM_Objeto!$G:$G,Fonte_OM_Objeto!$J:$J),"")</f>
        <v/>
      </c>
      <c r="AF268" s="10" t="str" cm="1">
        <f t="array" aca="1" ref="AF268" ca="1">IFERROR(_xlfn.XLOOKUP(MID(CELL("filename",$A$1),FIND("]",CELL("filename",$A$1))+1,255)&amp;"|"&amp;$C268,Fonte_OM_Objeto!$G:$G,Fonte_OM_Objeto!$K:$K),"")</f>
        <v/>
      </c>
    </row>
    <row r="269" spans="1:32" s="1" customFormat="1" ht="19.7" customHeight="1" x14ac:dyDescent="0.2">
      <c r="A269" s="9" t="s">
        <v>30</v>
      </c>
      <c r="B269" s="9" t="s">
        <v>31</v>
      </c>
      <c r="C269" s="9" t="s">
        <v>6382</v>
      </c>
      <c r="D269" s="9" t="s">
        <v>33</v>
      </c>
      <c r="E269" s="9"/>
      <c r="F269" s="9" t="s">
        <v>5137</v>
      </c>
      <c r="G269" s="9" t="s">
        <v>5136</v>
      </c>
      <c r="H269" s="9" t="s">
        <v>37</v>
      </c>
      <c r="I269" s="9" t="s">
        <v>266</v>
      </c>
      <c r="J269" s="9" t="s">
        <v>5639</v>
      </c>
      <c r="K269" s="9" t="s">
        <v>40</v>
      </c>
      <c r="L269" s="9" t="s">
        <v>41</v>
      </c>
      <c r="M269" s="9" t="s">
        <v>232</v>
      </c>
      <c r="N269" s="9" t="s">
        <v>233</v>
      </c>
      <c r="O269" s="9" t="s">
        <v>5729</v>
      </c>
      <c r="P269" s="9" t="s">
        <v>45</v>
      </c>
      <c r="Q269" s="9" t="s">
        <v>235</v>
      </c>
      <c r="R269" s="9" t="s">
        <v>45</v>
      </c>
      <c r="S269" s="9" t="s">
        <v>5277</v>
      </c>
      <c r="T269" s="9" t="s">
        <v>268</v>
      </c>
      <c r="U269" s="9" t="s">
        <v>266</v>
      </c>
      <c r="V269" s="9" t="s">
        <v>5335</v>
      </c>
      <c r="W269" s="9" t="s">
        <v>51</v>
      </c>
      <c r="X269" s="9" t="s">
        <v>52</v>
      </c>
      <c r="Y269" s="9" t="s">
        <v>53</v>
      </c>
      <c r="Z269" s="9" t="s">
        <v>5207</v>
      </c>
      <c r="AA269" s="9" t="s">
        <v>55</v>
      </c>
      <c r="AB269" s="9" t="s">
        <v>5248</v>
      </c>
      <c r="AC269" s="12">
        <v>18000</v>
      </c>
      <c r="AD269" s="12"/>
      <c r="AE269" s="10" t="str" cm="1">
        <f t="array" aca="1" ref="AE269" ca="1">IFERROR(_xlfn.XLOOKUP(MID(CELL("filename",$A$1),FIND("]",CELL("filename",$A$1))+1,255)&amp;"|"&amp;$C269,Fonte_OM_Objeto!$G:$G,Fonte_OM_Objeto!$J:$J),"")</f>
        <v/>
      </c>
      <c r="AF269" s="10" t="str" cm="1">
        <f t="array" aca="1" ref="AF269" ca="1">IFERROR(_xlfn.XLOOKUP(MID(CELL("filename",$A$1),FIND("]",CELL("filename",$A$1))+1,255)&amp;"|"&amp;$C269,Fonte_OM_Objeto!$G:$G,Fonte_OM_Objeto!$K:$K),"")</f>
        <v/>
      </c>
    </row>
    <row r="270" spans="1:32" s="1" customFormat="1" ht="19.7" customHeight="1" x14ac:dyDescent="0.2">
      <c r="A270" s="9" t="s">
        <v>30</v>
      </c>
      <c r="B270" s="9" t="s">
        <v>31</v>
      </c>
      <c r="C270" s="9" t="s">
        <v>6382</v>
      </c>
      <c r="D270" s="9" t="s">
        <v>33</v>
      </c>
      <c r="E270" s="9"/>
      <c r="F270" s="9" t="s">
        <v>5137</v>
      </c>
      <c r="G270" s="9" t="s">
        <v>5136</v>
      </c>
      <c r="H270" s="9" t="s">
        <v>37</v>
      </c>
      <c r="I270" s="9" t="s">
        <v>266</v>
      </c>
      <c r="J270" s="9" t="s">
        <v>5639</v>
      </c>
      <c r="K270" s="9" t="s">
        <v>40</v>
      </c>
      <c r="L270" s="9" t="s">
        <v>41</v>
      </c>
      <c r="M270" s="9" t="s">
        <v>232</v>
      </c>
      <c r="N270" s="9" t="s">
        <v>233</v>
      </c>
      <c r="O270" s="9" t="s">
        <v>5729</v>
      </c>
      <c r="P270" s="9" t="s">
        <v>45</v>
      </c>
      <c r="Q270" s="9" t="s">
        <v>235</v>
      </c>
      <c r="R270" s="9" t="s">
        <v>45</v>
      </c>
      <c r="S270" s="9" t="s">
        <v>5277</v>
      </c>
      <c r="T270" s="9" t="s">
        <v>268</v>
      </c>
      <c r="U270" s="9" t="s">
        <v>266</v>
      </c>
      <c r="V270" s="9" t="s">
        <v>5335</v>
      </c>
      <c r="W270" s="9" t="s">
        <v>51</v>
      </c>
      <c r="X270" s="9" t="s">
        <v>52</v>
      </c>
      <c r="Y270" s="9" t="s">
        <v>207</v>
      </c>
      <c r="Z270" s="9" t="s">
        <v>5207</v>
      </c>
      <c r="AA270" s="9" t="s">
        <v>55</v>
      </c>
      <c r="AB270" s="9" t="s">
        <v>5248</v>
      </c>
      <c r="AC270" s="12">
        <v>0</v>
      </c>
      <c r="AD270" s="12"/>
      <c r="AE270" s="10" t="str" cm="1">
        <f t="array" aca="1" ref="AE270" ca="1">IFERROR(_xlfn.XLOOKUP(MID(CELL("filename",$A$1),FIND("]",CELL("filename",$A$1))+1,255)&amp;"|"&amp;$C270,Fonte_OM_Objeto!$G:$G,Fonte_OM_Objeto!$J:$J),"")</f>
        <v/>
      </c>
      <c r="AF270" s="10" t="str" cm="1">
        <f t="array" aca="1" ref="AF270" ca="1">IFERROR(_xlfn.XLOOKUP(MID(CELL("filename",$A$1),FIND("]",CELL("filename",$A$1))+1,255)&amp;"|"&amp;$C270,Fonte_OM_Objeto!$G:$G,Fonte_OM_Objeto!$K:$K),"")</f>
        <v/>
      </c>
    </row>
    <row r="271" spans="1:32" s="1" customFormat="1" ht="19.7" customHeight="1" x14ac:dyDescent="0.2">
      <c r="A271" s="9" t="s">
        <v>30</v>
      </c>
      <c r="B271" s="9" t="s">
        <v>31</v>
      </c>
      <c r="C271" s="9" t="s">
        <v>5138</v>
      </c>
      <c r="D271" s="9" t="s">
        <v>33</v>
      </c>
      <c r="E271" s="9"/>
      <c r="F271" s="9" t="s">
        <v>5137</v>
      </c>
      <c r="G271" s="9" t="s">
        <v>5136</v>
      </c>
      <c r="H271" s="9" t="s">
        <v>37</v>
      </c>
      <c r="I271" s="9" t="s">
        <v>266</v>
      </c>
      <c r="J271" s="9" t="s">
        <v>5639</v>
      </c>
      <c r="K271" s="9" t="s">
        <v>40</v>
      </c>
      <c r="L271" s="9" t="s">
        <v>41</v>
      </c>
      <c r="M271" s="9" t="s">
        <v>232</v>
      </c>
      <c r="N271" s="9" t="s">
        <v>233</v>
      </c>
      <c r="O271" s="9" t="s">
        <v>5729</v>
      </c>
      <c r="P271" s="9" t="s">
        <v>45</v>
      </c>
      <c r="Q271" s="9" t="s">
        <v>235</v>
      </c>
      <c r="R271" s="9" t="s">
        <v>45</v>
      </c>
      <c r="S271" s="9" t="s">
        <v>5277</v>
      </c>
      <c r="T271" s="9" t="s">
        <v>268</v>
      </c>
      <c r="U271" s="9" t="s">
        <v>266</v>
      </c>
      <c r="V271" s="9" t="s">
        <v>5335</v>
      </c>
      <c r="W271" s="9" t="s">
        <v>51</v>
      </c>
      <c r="X271" s="9" t="s">
        <v>52</v>
      </c>
      <c r="Y271" s="9" t="s">
        <v>5282</v>
      </c>
      <c r="Z271" s="9" t="s">
        <v>5207</v>
      </c>
      <c r="AA271" s="9" t="s">
        <v>55</v>
      </c>
      <c r="AB271" s="9" t="s">
        <v>5234</v>
      </c>
      <c r="AC271" s="12">
        <v>0</v>
      </c>
      <c r="AD271" s="12"/>
      <c r="AE271" s="10" t="str" cm="1">
        <f t="array" aca="1" ref="AE271" ca="1">IFERROR(_xlfn.XLOOKUP(MID(CELL("filename",$A$1),FIND("]",CELL("filename",$A$1))+1,255)&amp;"|"&amp;$C271,Fonte_OM_Objeto!$G:$G,Fonte_OM_Objeto!$J:$J),"")</f>
        <v/>
      </c>
      <c r="AF271" s="10" t="str" cm="1">
        <f t="array" aca="1" ref="AF271" ca="1">IFERROR(_xlfn.XLOOKUP(MID(CELL("filename",$A$1),FIND("]",CELL("filename",$A$1))+1,255)&amp;"|"&amp;$C271,Fonte_OM_Objeto!$G:$G,Fonte_OM_Objeto!$K:$K),"")</f>
        <v/>
      </c>
    </row>
    <row r="272" spans="1:32" s="1" customFormat="1" ht="19.7" customHeight="1" x14ac:dyDescent="0.2">
      <c r="A272" s="9" t="s">
        <v>30</v>
      </c>
      <c r="B272" s="9" t="s">
        <v>31</v>
      </c>
      <c r="C272" s="9" t="s">
        <v>5138</v>
      </c>
      <c r="D272" s="9" t="s">
        <v>33</v>
      </c>
      <c r="E272" s="9"/>
      <c r="F272" s="9" t="s">
        <v>5137</v>
      </c>
      <c r="G272" s="9" t="s">
        <v>5136</v>
      </c>
      <c r="H272" s="9" t="s">
        <v>37</v>
      </c>
      <c r="I272" s="9" t="s">
        <v>266</v>
      </c>
      <c r="J272" s="9" t="s">
        <v>5639</v>
      </c>
      <c r="K272" s="9" t="s">
        <v>40</v>
      </c>
      <c r="L272" s="9" t="s">
        <v>41</v>
      </c>
      <c r="M272" s="9" t="s">
        <v>232</v>
      </c>
      <c r="N272" s="9" t="s">
        <v>233</v>
      </c>
      <c r="O272" s="9" t="s">
        <v>5729</v>
      </c>
      <c r="P272" s="9" t="s">
        <v>45</v>
      </c>
      <c r="Q272" s="9" t="s">
        <v>235</v>
      </c>
      <c r="R272" s="9" t="s">
        <v>45</v>
      </c>
      <c r="S272" s="9" t="s">
        <v>5277</v>
      </c>
      <c r="T272" s="9" t="s">
        <v>268</v>
      </c>
      <c r="U272" s="9" t="s">
        <v>266</v>
      </c>
      <c r="V272" s="9" t="s">
        <v>5335</v>
      </c>
      <c r="W272" s="9" t="s">
        <v>51</v>
      </c>
      <c r="X272" s="9" t="s">
        <v>52</v>
      </c>
      <c r="Y272" s="9" t="s">
        <v>5282</v>
      </c>
      <c r="Z272" s="9" t="s">
        <v>5207</v>
      </c>
      <c r="AA272" s="9" t="s">
        <v>55</v>
      </c>
      <c r="AB272" s="9" t="s">
        <v>5248</v>
      </c>
      <c r="AC272" s="12">
        <v>0</v>
      </c>
      <c r="AD272" s="12"/>
      <c r="AE272" s="10" t="str" cm="1">
        <f t="array" aca="1" ref="AE272" ca="1">IFERROR(_xlfn.XLOOKUP(MID(CELL("filename",$A$1),FIND("]",CELL("filename",$A$1))+1,255)&amp;"|"&amp;$C272,Fonte_OM_Objeto!$G:$G,Fonte_OM_Objeto!$J:$J),"")</f>
        <v/>
      </c>
      <c r="AF272" s="10" t="str" cm="1">
        <f t="array" aca="1" ref="AF272" ca="1">IFERROR(_xlfn.XLOOKUP(MID(CELL("filename",$A$1),FIND("]",CELL("filename",$A$1))+1,255)&amp;"|"&amp;$C272,Fonte_OM_Objeto!$G:$G,Fonte_OM_Objeto!$K:$K),"")</f>
        <v/>
      </c>
    </row>
    <row r="273" spans="1:32" s="1" customFormat="1" ht="19.7" customHeight="1" x14ac:dyDescent="0.2">
      <c r="A273" s="9" t="s">
        <v>30</v>
      </c>
      <c r="B273" s="9" t="s">
        <v>31</v>
      </c>
      <c r="C273" s="9" t="s">
        <v>5138</v>
      </c>
      <c r="D273" s="9" t="s">
        <v>33</v>
      </c>
      <c r="E273" s="9"/>
      <c r="F273" s="9" t="s">
        <v>5137</v>
      </c>
      <c r="G273" s="9" t="s">
        <v>5136</v>
      </c>
      <c r="H273" s="9" t="s">
        <v>37</v>
      </c>
      <c r="I273" s="9" t="s">
        <v>266</v>
      </c>
      <c r="J273" s="9" t="s">
        <v>5639</v>
      </c>
      <c r="K273" s="9" t="s">
        <v>40</v>
      </c>
      <c r="L273" s="9" t="s">
        <v>41</v>
      </c>
      <c r="M273" s="9" t="s">
        <v>232</v>
      </c>
      <c r="N273" s="9" t="s">
        <v>233</v>
      </c>
      <c r="O273" s="9" t="s">
        <v>5729</v>
      </c>
      <c r="P273" s="9" t="s">
        <v>45</v>
      </c>
      <c r="Q273" s="9" t="s">
        <v>235</v>
      </c>
      <c r="R273" s="9" t="s">
        <v>45</v>
      </c>
      <c r="S273" s="9" t="s">
        <v>5277</v>
      </c>
      <c r="T273" s="9" t="s">
        <v>268</v>
      </c>
      <c r="U273" s="9" t="s">
        <v>266</v>
      </c>
      <c r="V273" s="9" t="s">
        <v>5335</v>
      </c>
      <c r="W273" s="9" t="s">
        <v>51</v>
      </c>
      <c r="X273" s="9" t="s">
        <v>52</v>
      </c>
      <c r="Y273" s="9" t="s">
        <v>5275</v>
      </c>
      <c r="Z273" s="9" t="s">
        <v>5207</v>
      </c>
      <c r="AA273" s="9" t="s">
        <v>55</v>
      </c>
      <c r="AB273" s="9" t="s">
        <v>5248</v>
      </c>
      <c r="AC273" s="12">
        <v>0</v>
      </c>
      <c r="AD273" s="12"/>
      <c r="AE273" s="10" t="str" cm="1">
        <f t="array" aca="1" ref="AE273" ca="1">IFERROR(_xlfn.XLOOKUP(MID(CELL("filename",$A$1),FIND("]",CELL("filename",$A$1))+1,255)&amp;"|"&amp;$C273,Fonte_OM_Objeto!$G:$G,Fonte_OM_Objeto!$J:$J),"")</f>
        <v/>
      </c>
      <c r="AF273" s="10" t="str" cm="1">
        <f t="array" aca="1" ref="AF273" ca="1">IFERROR(_xlfn.XLOOKUP(MID(CELL("filename",$A$1),FIND("]",CELL("filename",$A$1))+1,255)&amp;"|"&amp;$C273,Fonte_OM_Objeto!$G:$G,Fonte_OM_Objeto!$K:$K),"")</f>
        <v/>
      </c>
    </row>
    <row r="274" spans="1:32" s="1" customFormat="1" ht="19.7" customHeight="1" x14ac:dyDescent="0.2">
      <c r="A274" s="9" t="s">
        <v>30</v>
      </c>
      <c r="B274" s="9" t="s">
        <v>31</v>
      </c>
      <c r="C274" s="9" t="s">
        <v>6916</v>
      </c>
      <c r="D274" s="9" t="s">
        <v>33</v>
      </c>
      <c r="E274" s="9"/>
      <c r="F274" s="9" t="s">
        <v>5137</v>
      </c>
      <c r="G274" s="9" t="s">
        <v>5136</v>
      </c>
      <c r="H274" s="9" t="s">
        <v>37</v>
      </c>
      <c r="I274" s="9" t="s">
        <v>266</v>
      </c>
      <c r="J274" s="9" t="s">
        <v>5639</v>
      </c>
      <c r="K274" s="9" t="s">
        <v>40</v>
      </c>
      <c r="L274" s="9" t="s">
        <v>41</v>
      </c>
      <c r="M274" s="9" t="s">
        <v>232</v>
      </c>
      <c r="N274" s="9" t="s">
        <v>233</v>
      </c>
      <c r="O274" s="9" t="s">
        <v>5729</v>
      </c>
      <c r="P274" s="9" t="s">
        <v>45</v>
      </c>
      <c r="Q274" s="9" t="s">
        <v>235</v>
      </c>
      <c r="R274" s="9" t="s">
        <v>45</v>
      </c>
      <c r="S274" s="9" t="s">
        <v>5277</v>
      </c>
      <c r="T274" s="9" t="s">
        <v>268</v>
      </c>
      <c r="U274" s="9" t="s">
        <v>266</v>
      </c>
      <c r="V274" s="9" t="s">
        <v>5335</v>
      </c>
      <c r="W274" s="9" t="s">
        <v>51</v>
      </c>
      <c r="X274" s="9" t="s">
        <v>52</v>
      </c>
      <c r="Y274" s="9" t="s">
        <v>5275</v>
      </c>
      <c r="Z274" s="9" t="s">
        <v>5207</v>
      </c>
      <c r="AA274" s="9" t="s">
        <v>55</v>
      </c>
      <c r="AB274" s="9" t="s">
        <v>5234</v>
      </c>
      <c r="AC274" s="12">
        <v>0</v>
      </c>
      <c r="AD274" s="12"/>
      <c r="AE274" s="10" t="str" cm="1">
        <f t="array" aca="1" ref="AE274" ca="1">IFERROR(_xlfn.XLOOKUP(MID(CELL("filename",$A$1),FIND("]",CELL("filename",$A$1))+1,255)&amp;"|"&amp;$C274,Fonte_OM_Objeto!$G:$G,Fonte_OM_Objeto!$J:$J),"")</f>
        <v/>
      </c>
      <c r="AF274" s="10" t="str" cm="1">
        <f t="array" aca="1" ref="AF274" ca="1">IFERROR(_xlfn.XLOOKUP(MID(CELL("filename",$A$1),FIND("]",CELL("filename",$A$1))+1,255)&amp;"|"&amp;$C274,Fonte_OM_Objeto!$G:$G,Fonte_OM_Objeto!$K:$K),"")</f>
        <v/>
      </c>
    </row>
    <row r="275" spans="1:32" s="1" customFormat="1" ht="19.7" customHeight="1" x14ac:dyDescent="0.2">
      <c r="A275" s="9" t="s">
        <v>30</v>
      </c>
      <c r="B275" s="9" t="s">
        <v>31</v>
      </c>
      <c r="C275" s="9" t="s">
        <v>6380</v>
      </c>
      <c r="D275" s="9" t="s">
        <v>33</v>
      </c>
      <c r="E275" s="9"/>
      <c r="F275" s="9" t="s">
        <v>5137</v>
      </c>
      <c r="G275" s="9" t="s">
        <v>5136</v>
      </c>
      <c r="H275" s="9" t="s">
        <v>37</v>
      </c>
      <c r="I275" s="9" t="s">
        <v>266</v>
      </c>
      <c r="J275" s="9" t="s">
        <v>5639</v>
      </c>
      <c r="K275" s="9" t="s">
        <v>40</v>
      </c>
      <c r="L275" s="9" t="s">
        <v>41</v>
      </c>
      <c r="M275" s="9" t="s">
        <v>232</v>
      </c>
      <c r="N275" s="9" t="s">
        <v>233</v>
      </c>
      <c r="O275" s="9" t="s">
        <v>5729</v>
      </c>
      <c r="P275" s="9" t="s">
        <v>45</v>
      </c>
      <c r="Q275" s="9" t="s">
        <v>235</v>
      </c>
      <c r="R275" s="9" t="s">
        <v>45</v>
      </c>
      <c r="S275" s="9" t="s">
        <v>5277</v>
      </c>
      <c r="T275" s="9" t="s">
        <v>268</v>
      </c>
      <c r="U275" s="9" t="s">
        <v>266</v>
      </c>
      <c r="V275" s="9" t="s">
        <v>5335</v>
      </c>
      <c r="W275" s="9" t="s">
        <v>51</v>
      </c>
      <c r="X275" s="9" t="s">
        <v>52</v>
      </c>
      <c r="Y275" s="9" t="s">
        <v>5282</v>
      </c>
      <c r="Z275" s="9" t="s">
        <v>54</v>
      </c>
      <c r="AA275" s="9" t="s">
        <v>55</v>
      </c>
      <c r="AB275" s="9" t="s">
        <v>5248</v>
      </c>
      <c r="AC275" s="12">
        <v>882000</v>
      </c>
      <c r="AD275" s="12"/>
      <c r="AE275" s="10" t="str" cm="1">
        <f t="array" aca="1" ref="AE275" ca="1">IFERROR(_xlfn.XLOOKUP(MID(CELL("filename",$A$1),FIND("]",CELL("filename",$A$1))+1,255)&amp;"|"&amp;$C275,Fonte_OM_Objeto!$G:$G,Fonte_OM_Objeto!$J:$J),"")</f>
        <v/>
      </c>
      <c r="AF275" s="10" t="str" cm="1">
        <f t="array" aca="1" ref="AF275" ca="1">IFERROR(_xlfn.XLOOKUP(MID(CELL("filename",$A$1),FIND("]",CELL("filename",$A$1))+1,255)&amp;"|"&amp;$C275,Fonte_OM_Objeto!$G:$G,Fonte_OM_Objeto!$K:$K),"")</f>
        <v/>
      </c>
    </row>
    <row r="276" spans="1:32" s="1" customFormat="1" ht="19.7" customHeight="1" x14ac:dyDescent="0.2">
      <c r="A276" s="9" t="s">
        <v>30</v>
      </c>
      <c r="B276" s="9" t="s">
        <v>31</v>
      </c>
      <c r="C276" s="9" t="s">
        <v>6380</v>
      </c>
      <c r="D276" s="9" t="s">
        <v>33</v>
      </c>
      <c r="E276" s="9"/>
      <c r="F276" s="9" t="s">
        <v>5137</v>
      </c>
      <c r="G276" s="9" t="s">
        <v>5136</v>
      </c>
      <c r="H276" s="9" t="s">
        <v>37</v>
      </c>
      <c r="I276" s="9" t="s">
        <v>266</v>
      </c>
      <c r="J276" s="9" t="s">
        <v>5639</v>
      </c>
      <c r="K276" s="9" t="s">
        <v>40</v>
      </c>
      <c r="L276" s="9" t="s">
        <v>41</v>
      </c>
      <c r="M276" s="9" t="s">
        <v>232</v>
      </c>
      <c r="N276" s="9" t="s">
        <v>233</v>
      </c>
      <c r="O276" s="9" t="s">
        <v>5729</v>
      </c>
      <c r="P276" s="9" t="s">
        <v>45</v>
      </c>
      <c r="Q276" s="9" t="s">
        <v>235</v>
      </c>
      <c r="R276" s="9" t="s">
        <v>45</v>
      </c>
      <c r="S276" s="9" t="s">
        <v>5277</v>
      </c>
      <c r="T276" s="9" t="s">
        <v>268</v>
      </c>
      <c r="U276" s="9" t="s">
        <v>266</v>
      </c>
      <c r="V276" s="9" t="s">
        <v>5335</v>
      </c>
      <c r="W276" s="9" t="s">
        <v>51</v>
      </c>
      <c r="X276" s="9" t="s">
        <v>52</v>
      </c>
      <c r="Y276" s="9" t="s">
        <v>53</v>
      </c>
      <c r="Z276" s="9" t="s">
        <v>54</v>
      </c>
      <c r="AA276" s="9" t="s">
        <v>55</v>
      </c>
      <c r="AB276" s="9" t="s">
        <v>5248</v>
      </c>
      <c r="AC276" s="12">
        <v>18000</v>
      </c>
      <c r="AD276" s="12"/>
      <c r="AE276" s="10" t="str" cm="1">
        <f t="array" aca="1" ref="AE276" ca="1">IFERROR(_xlfn.XLOOKUP(MID(CELL("filename",$A$1),FIND("]",CELL("filename",$A$1))+1,255)&amp;"|"&amp;$C276,Fonte_OM_Objeto!$G:$G,Fonte_OM_Objeto!$J:$J),"")</f>
        <v/>
      </c>
      <c r="AF276" s="10" t="str" cm="1">
        <f t="array" aca="1" ref="AF276" ca="1">IFERROR(_xlfn.XLOOKUP(MID(CELL("filename",$A$1),FIND("]",CELL("filename",$A$1))+1,255)&amp;"|"&amp;$C276,Fonte_OM_Objeto!$G:$G,Fonte_OM_Objeto!$K:$K),"")</f>
        <v/>
      </c>
    </row>
    <row r="277" spans="1:32" s="1" customFormat="1" ht="19.7" customHeight="1" x14ac:dyDescent="0.2">
      <c r="A277" s="9" t="s">
        <v>30</v>
      </c>
      <c r="B277" s="9" t="s">
        <v>31</v>
      </c>
      <c r="C277" s="9" t="s">
        <v>6380</v>
      </c>
      <c r="D277" s="9" t="s">
        <v>33</v>
      </c>
      <c r="E277" s="9"/>
      <c r="F277" s="9" t="s">
        <v>5137</v>
      </c>
      <c r="G277" s="9" t="s">
        <v>5136</v>
      </c>
      <c r="H277" s="9" t="s">
        <v>37</v>
      </c>
      <c r="I277" s="9" t="s">
        <v>266</v>
      </c>
      <c r="J277" s="9" t="s">
        <v>5639</v>
      </c>
      <c r="K277" s="9" t="s">
        <v>40</v>
      </c>
      <c r="L277" s="9" t="s">
        <v>41</v>
      </c>
      <c r="M277" s="9" t="s">
        <v>232</v>
      </c>
      <c r="N277" s="9" t="s">
        <v>233</v>
      </c>
      <c r="O277" s="9" t="s">
        <v>5729</v>
      </c>
      <c r="P277" s="9" t="s">
        <v>45</v>
      </c>
      <c r="Q277" s="9" t="s">
        <v>235</v>
      </c>
      <c r="R277" s="9" t="s">
        <v>45</v>
      </c>
      <c r="S277" s="9" t="s">
        <v>5277</v>
      </c>
      <c r="T277" s="9" t="s">
        <v>268</v>
      </c>
      <c r="U277" s="9" t="s">
        <v>266</v>
      </c>
      <c r="V277" s="9" t="s">
        <v>5335</v>
      </c>
      <c r="W277" s="9" t="s">
        <v>51</v>
      </c>
      <c r="X277" s="9" t="s">
        <v>52</v>
      </c>
      <c r="Y277" s="9" t="s">
        <v>207</v>
      </c>
      <c r="Z277" s="9" t="s">
        <v>54</v>
      </c>
      <c r="AA277" s="9" t="s">
        <v>55</v>
      </c>
      <c r="AB277" s="9" t="s">
        <v>5248</v>
      </c>
      <c r="AC277" s="12">
        <v>0</v>
      </c>
      <c r="AD277" s="12"/>
      <c r="AE277" s="10" t="str" cm="1">
        <f t="array" aca="1" ref="AE277" ca="1">IFERROR(_xlfn.XLOOKUP(MID(CELL("filename",$A$1),FIND("]",CELL("filename",$A$1))+1,255)&amp;"|"&amp;$C277,Fonte_OM_Objeto!$G:$G,Fonte_OM_Objeto!$J:$J),"")</f>
        <v/>
      </c>
      <c r="AF277" s="10" t="str" cm="1">
        <f t="array" aca="1" ref="AF277" ca="1">IFERROR(_xlfn.XLOOKUP(MID(CELL("filename",$A$1),FIND("]",CELL("filename",$A$1))+1,255)&amp;"|"&amp;$C277,Fonte_OM_Objeto!$G:$G,Fonte_OM_Objeto!$K:$K),"")</f>
        <v/>
      </c>
    </row>
    <row r="278" spans="1:32" s="1" customFormat="1" ht="19.7" customHeight="1" x14ac:dyDescent="0.2">
      <c r="A278" s="9" t="s">
        <v>30</v>
      </c>
      <c r="B278" s="9" t="s">
        <v>31</v>
      </c>
      <c r="C278" s="9" t="s">
        <v>6379</v>
      </c>
      <c r="D278" s="9" t="s">
        <v>33</v>
      </c>
      <c r="E278" s="9"/>
      <c r="F278" s="9" t="s">
        <v>5137</v>
      </c>
      <c r="G278" s="9" t="s">
        <v>5136</v>
      </c>
      <c r="H278" s="9" t="s">
        <v>37</v>
      </c>
      <c r="I278" s="9" t="s">
        <v>266</v>
      </c>
      <c r="J278" s="9" t="s">
        <v>5639</v>
      </c>
      <c r="K278" s="9" t="s">
        <v>40</v>
      </c>
      <c r="L278" s="9" t="s">
        <v>41</v>
      </c>
      <c r="M278" s="9" t="s">
        <v>232</v>
      </c>
      <c r="N278" s="9" t="s">
        <v>233</v>
      </c>
      <c r="O278" s="9" t="s">
        <v>5729</v>
      </c>
      <c r="P278" s="9" t="s">
        <v>45</v>
      </c>
      <c r="Q278" s="9" t="s">
        <v>235</v>
      </c>
      <c r="R278" s="9" t="s">
        <v>45</v>
      </c>
      <c r="S278" s="9" t="s">
        <v>5277</v>
      </c>
      <c r="T278" s="9" t="s">
        <v>268</v>
      </c>
      <c r="U278" s="9" t="s">
        <v>266</v>
      </c>
      <c r="V278" s="9" t="s">
        <v>5335</v>
      </c>
      <c r="W278" s="9" t="s">
        <v>51</v>
      </c>
      <c r="X278" s="9" t="s">
        <v>52</v>
      </c>
      <c r="Y278" s="9" t="s">
        <v>5282</v>
      </c>
      <c r="Z278" s="9" t="s">
        <v>54</v>
      </c>
      <c r="AA278" s="9" t="s">
        <v>55</v>
      </c>
      <c r="AB278" s="9" t="s">
        <v>5248</v>
      </c>
      <c r="AC278" s="12">
        <v>980000</v>
      </c>
      <c r="AD278" s="12"/>
      <c r="AE278" s="10" t="str" cm="1">
        <f t="array" aca="1" ref="AE278" ca="1">IFERROR(_xlfn.XLOOKUP(MID(CELL("filename",$A$1),FIND("]",CELL("filename",$A$1))+1,255)&amp;"|"&amp;$C278,Fonte_OM_Objeto!$G:$G,Fonte_OM_Objeto!$J:$J),"")</f>
        <v/>
      </c>
      <c r="AF278" s="10" t="str" cm="1">
        <f t="array" aca="1" ref="AF278" ca="1">IFERROR(_xlfn.XLOOKUP(MID(CELL("filename",$A$1),FIND("]",CELL("filename",$A$1))+1,255)&amp;"|"&amp;$C278,Fonte_OM_Objeto!$G:$G,Fonte_OM_Objeto!$K:$K),"")</f>
        <v/>
      </c>
    </row>
    <row r="279" spans="1:32" s="1" customFormat="1" ht="19.7" customHeight="1" x14ac:dyDescent="0.2">
      <c r="A279" s="9" t="s">
        <v>30</v>
      </c>
      <c r="B279" s="9" t="s">
        <v>31</v>
      </c>
      <c r="C279" s="9" t="s">
        <v>6379</v>
      </c>
      <c r="D279" s="9" t="s">
        <v>33</v>
      </c>
      <c r="E279" s="9"/>
      <c r="F279" s="9" t="s">
        <v>5137</v>
      </c>
      <c r="G279" s="9" t="s">
        <v>5136</v>
      </c>
      <c r="H279" s="9" t="s">
        <v>37</v>
      </c>
      <c r="I279" s="9" t="s">
        <v>266</v>
      </c>
      <c r="J279" s="9" t="s">
        <v>5639</v>
      </c>
      <c r="K279" s="9" t="s">
        <v>40</v>
      </c>
      <c r="L279" s="9" t="s">
        <v>41</v>
      </c>
      <c r="M279" s="9" t="s">
        <v>232</v>
      </c>
      <c r="N279" s="9" t="s">
        <v>233</v>
      </c>
      <c r="O279" s="9" t="s">
        <v>5729</v>
      </c>
      <c r="P279" s="9" t="s">
        <v>45</v>
      </c>
      <c r="Q279" s="9" t="s">
        <v>235</v>
      </c>
      <c r="R279" s="9" t="s">
        <v>45</v>
      </c>
      <c r="S279" s="9" t="s">
        <v>5277</v>
      </c>
      <c r="T279" s="9" t="s">
        <v>268</v>
      </c>
      <c r="U279" s="9" t="s">
        <v>266</v>
      </c>
      <c r="V279" s="9" t="s">
        <v>5335</v>
      </c>
      <c r="W279" s="9" t="s">
        <v>51</v>
      </c>
      <c r="X279" s="9" t="s">
        <v>52</v>
      </c>
      <c r="Y279" s="9" t="s">
        <v>53</v>
      </c>
      <c r="Z279" s="9" t="s">
        <v>54</v>
      </c>
      <c r="AA279" s="9" t="s">
        <v>55</v>
      </c>
      <c r="AB279" s="9" t="s">
        <v>5248</v>
      </c>
      <c r="AC279" s="12">
        <v>20000</v>
      </c>
      <c r="AD279" s="12"/>
      <c r="AE279" s="10" t="str" cm="1">
        <f t="array" aca="1" ref="AE279" ca="1">IFERROR(_xlfn.XLOOKUP(MID(CELL("filename",$A$1),FIND("]",CELL("filename",$A$1))+1,255)&amp;"|"&amp;$C279,Fonte_OM_Objeto!$G:$G,Fonte_OM_Objeto!$J:$J),"")</f>
        <v/>
      </c>
      <c r="AF279" s="10" t="str" cm="1">
        <f t="array" aca="1" ref="AF279" ca="1">IFERROR(_xlfn.XLOOKUP(MID(CELL("filename",$A$1),FIND("]",CELL("filename",$A$1))+1,255)&amp;"|"&amp;$C279,Fonte_OM_Objeto!$G:$G,Fonte_OM_Objeto!$K:$K),"")</f>
        <v/>
      </c>
    </row>
    <row r="280" spans="1:32" s="1" customFormat="1" ht="19.7" customHeight="1" x14ac:dyDescent="0.2">
      <c r="A280" s="9" t="s">
        <v>30</v>
      </c>
      <c r="B280" s="9" t="s">
        <v>31</v>
      </c>
      <c r="C280" s="9" t="s">
        <v>6379</v>
      </c>
      <c r="D280" s="9" t="s">
        <v>33</v>
      </c>
      <c r="E280" s="9"/>
      <c r="F280" s="9" t="s">
        <v>5137</v>
      </c>
      <c r="G280" s="9" t="s">
        <v>5136</v>
      </c>
      <c r="H280" s="9" t="s">
        <v>37</v>
      </c>
      <c r="I280" s="9" t="s">
        <v>266</v>
      </c>
      <c r="J280" s="9" t="s">
        <v>5639</v>
      </c>
      <c r="K280" s="9" t="s">
        <v>40</v>
      </c>
      <c r="L280" s="9" t="s">
        <v>41</v>
      </c>
      <c r="M280" s="9" t="s">
        <v>232</v>
      </c>
      <c r="N280" s="9" t="s">
        <v>233</v>
      </c>
      <c r="O280" s="9" t="s">
        <v>5729</v>
      </c>
      <c r="P280" s="9" t="s">
        <v>45</v>
      </c>
      <c r="Q280" s="9" t="s">
        <v>235</v>
      </c>
      <c r="R280" s="9" t="s">
        <v>45</v>
      </c>
      <c r="S280" s="9" t="s">
        <v>5277</v>
      </c>
      <c r="T280" s="9" t="s">
        <v>268</v>
      </c>
      <c r="U280" s="9" t="s">
        <v>266</v>
      </c>
      <c r="V280" s="9" t="s">
        <v>5335</v>
      </c>
      <c r="W280" s="9" t="s">
        <v>51</v>
      </c>
      <c r="X280" s="9" t="s">
        <v>52</v>
      </c>
      <c r="Y280" s="9" t="s">
        <v>207</v>
      </c>
      <c r="Z280" s="9" t="s">
        <v>54</v>
      </c>
      <c r="AA280" s="9" t="s">
        <v>55</v>
      </c>
      <c r="AB280" s="9" t="s">
        <v>5248</v>
      </c>
      <c r="AC280" s="12">
        <v>0</v>
      </c>
      <c r="AD280" s="12"/>
      <c r="AE280" s="10" t="str" cm="1">
        <f t="array" aca="1" ref="AE280" ca="1">IFERROR(_xlfn.XLOOKUP(MID(CELL("filename",$A$1),FIND("]",CELL("filename",$A$1))+1,255)&amp;"|"&amp;$C280,Fonte_OM_Objeto!$G:$G,Fonte_OM_Objeto!$J:$J),"")</f>
        <v/>
      </c>
      <c r="AF280" s="10" t="str" cm="1">
        <f t="array" aca="1" ref="AF280" ca="1">IFERROR(_xlfn.XLOOKUP(MID(CELL("filename",$A$1),FIND("]",CELL("filename",$A$1))+1,255)&amp;"|"&amp;$C280,Fonte_OM_Objeto!$G:$G,Fonte_OM_Objeto!$K:$K),"")</f>
        <v/>
      </c>
    </row>
    <row r="281" spans="1:32" s="1" customFormat="1" ht="19.7" customHeight="1" x14ac:dyDescent="0.2">
      <c r="A281" s="9" t="s">
        <v>30</v>
      </c>
      <c r="B281" s="9" t="s">
        <v>31</v>
      </c>
      <c r="C281" s="9" t="s">
        <v>6377</v>
      </c>
      <c r="D281" s="9" t="s">
        <v>33</v>
      </c>
      <c r="E281" s="9"/>
      <c r="F281" s="9" t="s">
        <v>5137</v>
      </c>
      <c r="G281" s="9" t="s">
        <v>5136</v>
      </c>
      <c r="H281" s="9" t="s">
        <v>37</v>
      </c>
      <c r="I281" s="9" t="s">
        <v>266</v>
      </c>
      <c r="J281" s="9" t="s">
        <v>5639</v>
      </c>
      <c r="K281" s="9" t="s">
        <v>40</v>
      </c>
      <c r="L281" s="9" t="s">
        <v>41</v>
      </c>
      <c r="M281" s="9" t="s">
        <v>232</v>
      </c>
      <c r="N281" s="9" t="s">
        <v>233</v>
      </c>
      <c r="O281" s="9" t="s">
        <v>6378</v>
      </c>
      <c r="P281" s="9" t="s">
        <v>45</v>
      </c>
      <c r="Q281" s="9" t="s">
        <v>235</v>
      </c>
      <c r="R281" s="9" t="s">
        <v>45</v>
      </c>
      <c r="S281" s="9" t="s">
        <v>5277</v>
      </c>
      <c r="T281" s="9" t="s">
        <v>6375</v>
      </c>
      <c r="U281" s="9" t="s">
        <v>266</v>
      </c>
      <c r="V281" s="9" t="s">
        <v>6374</v>
      </c>
      <c r="W281" s="9" t="s">
        <v>51</v>
      </c>
      <c r="X281" s="9" t="s">
        <v>52</v>
      </c>
      <c r="Y281" s="9" t="s">
        <v>5275</v>
      </c>
      <c r="Z281" s="9" t="s">
        <v>5207</v>
      </c>
      <c r="AA281" s="9" t="s">
        <v>55</v>
      </c>
      <c r="AB281" s="9" t="s">
        <v>5234</v>
      </c>
      <c r="AC281" s="12">
        <v>0</v>
      </c>
      <c r="AD281" s="12"/>
      <c r="AE281" s="10" t="str" cm="1">
        <f t="array" aca="1" ref="AE281" ca="1">IFERROR(_xlfn.XLOOKUP(MID(CELL("filename",$A$1),FIND("]",CELL("filename",$A$1))+1,255)&amp;"|"&amp;$C281,Fonte_OM_Objeto!$G:$G,Fonte_OM_Objeto!$J:$J),"")</f>
        <v/>
      </c>
      <c r="AF281" s="10" t="str" cm="1">
        <f t="array" aca="1" ref="AF281" ca="1">IFERROR(_xlfn.XLOOKUP(MID(CELL("filename",$A$1),FIND("]",CELL("filename",$A$1))+1,255)&amp;"|"&amp;$C281,Fonte_OM_Objeto!$G:$G,Fonte_OM_Objeto!$K:$K),"")</f>
        <v/>
      </c>
    </row>
    <row r="282" spans="1:32" s="1" customFormat="1" ht="19.7" customHeight="1" x14ac:dyDescent="0.2">
      <c r="A282" s="9" t="s">
        <v>30</v>
      </c>
      <c r="B282" s="9" t="s">
        <v>31</v>
      </c>
      <c r="C282" s="9" t="s">
        <v>6373</v>
      </c>
      <c r="D282" s="9" t="s">
        <v>33</v>
      </c>
      <c r="E282" s="9"/>
      <c r="F282" s="9" t="s">
        <v>5137</v>
      </c>
      <c r="G282" s="9" t="s">
        <v>5136</v>
      </c>
      <c r="H282" s="9" t="s">
        <v>37</v>
      </c>
      <c r="I282" s="9" t="s">
        <v>266</v>
      </c>
      <c r="J282" s="9" t="s">
        <v>5639</v>
      </c>
      <c r="K282" s="9" t="s">
        <v>40</v>
      </c>
      <c r="L282" s="9" t="s">
        <v>41</v>
      </c>
      <c r="M282" s="9" t="s">
        <v>232</v>
      </c>
      <c r="N282" s="9" t="s">
        <v>233</v>
      </c>
      <c r="O282" s="9" t="s">
        <v>5729</v>
      </c>
      <c r="P282" s="9" t="s">
        <v>45</v>
      </c>
      <c r="Q282" s="9" t="s">
        <v>235</v>
      </c>
      <c r="R282" s="9" t="s">
        <v>45</v>
      </c>
      <c r="S282" s="9" t="s">
        <v>5277</v>
      </c>
      <c r="T282" s="9" t="s">
        <v>268</v>
      </c>
      <c r="U282" s="9" t="s">
        <v>266</v>
      </c>
      <c r="V282" s="9" t="s">
        <v>5335</v>
      </c>
      <c r="W282" s="9" t="s">
        <v>51</v>
      </c>
      <c r="X282" s="9" t="s">
        <v>52</v>
      </c>
      <c r="Y282" s="9" t="s">
        <v>5282</v>
      </c>
      <c r="Z282" s="9" t="s">
        <v>54</v>
      </c>
      <c r="AA282" s="9" t="s">
        <v>55</v>
      </c>
      <c r="AB282" s="9" t="s">
        <v>5248</v>
      </c>
      <c r="AC282" s="12">
        <v>1462364</v>
      </c>
      <c r="AD282" s="12"/>
      <c r="AE282" s="10" t="str" cm="1">
        <f t="array" aca="1" ref="AE282" ca="1">IFERROR(_xlfn.XLOOKUP(MID(CELL("filename",$A$1),FIND("]",CELL("filename",$A$1))+1,255)&amp;"|"&amp;$C282,Fonte_OM_Objeto!$G:$G,Fonte_OM_Objeto!$J:$J),"")</f>
        <v/>
      </c>
      <c r="AF282" s="10" t="str" cm="1">
        <f t="array" aca="1" ref="AF282" ca="1">IFERROR(_xlfn.XLOOKUP(MID(CELL("filename",$A$1),FIND("]",CELL("filename",$A$1))+1,255)&amp;"|"&amp;$C282,Fonte_OM_Objeto!$G:$G,Fonte_OM_Objeto!$K:$K),"")</f>
        <v/>
      </c>
    </row>
    <row r="283" spans="1:32" s="1" customFormat="1" ht="19.7" customHeight="1" x14ac:dyDescent="0.2">
      <c r="A283" s="9" t="s">
        <v>30</v>
      </c>
      <c r="B283" s="9" t="s">
        <v>31</v>
      </c>
      <c r="C283" s="9" t="s">
        <v>6373</v>
      </c>
      <c r="D283" s="9" t="s">
        <v>33</v>
      </c>
      <c r="E283" s="9"/>
      <c r="F283" s="9" t="s">
        <v>5137</v>
      </c>
      <c r="G283" s="9" t="s">
        <v>5136</v>
      </c>
      <c r="H283" s="9" t="s">
        <v>37</v>
      </c>
      <c r="I283" s="9" t="s">
        <v>266</v>
      </c>
      <c r="J283" s="9" t="s">
        <v>5639</v>
      </c>
      <c r="K283" s="9" t="s">
        <v>40</v>
      </c>
      <c r="L283" s="9" t="s">
        <v>41</v>
      </c>
      <c r="M283" s="9" t="s">
        <v>232</v>
      </c>
      <c r="N283" s="9" t="s">
        <v>233</v>
      </c>
      <c r="O283" s="9" t="s">
        <v>5729</v>
      </c>
      <c r="P283" s="9" t="s">
        <v>45</v>
      </c>
      <c r="Q283" s="9" t="s">
        <v>235</v>
      </c>
      <c r="R283" s="9" t="s">
        <v>45</v>
      </c>
      <c r="S283" s="9" t="s">
        <v>5277</v>
      </c>
      <c r="T283" s="9" t="s">
        <v>268</v>
      </c>
      <c r="U283" s="9" t="s">
        <v>266</v>
      </c>
      <c r="V283" s="9" t="s">
        <v>5335</v>
      </c>
      <c r="W283" s="9" t="s">
        <v>51</v>
      </c>
      <c r="X283" s="9" t="s">
        <v>52</v>
      </c>
      <c r="Y283" s="9" t="s">
        <v>53</v>
      </c>
      <c r="Z283" s="9" t="s">
        <v>54</v>
      </c>
      <c r="AA283" s="9" t="s">
        <v>55</v>
      </c>
      <c r="AB283" s="9" t="s">
        <v>5248</v>
      </c>
      <c r="AC283" s="12">
        <v>28023</v>
      </c>
      <c r="AD283" s="12"/>
      <c r="AE283" s="10" t="str" cm="1">
        <f t="array" aca="1" ref="AE283" ca="1">IFERROR(_xlfn.XLOOKUP(MID(CELL("filename",$A$1),FIND("]",CELL("filename",$A$1))+1,255)&amp;"|"&amp;$C283,Fonte_OM_Objeto!$G:$G,Fonte_OM_Objeto!$J:$J),"")</f>
        <v/>
      </c>
      <c r="AF283" s="10" t="str" cm="1">
        <f t="array" aca="1" ref="AF283" ca="1">IFERROR(_xlfn.XLOOKUP(MID(CELL("filename",$A$1),FIND("]",CELL("filename",$A$1))+1,255)&amp;"|"&amp;$C283,Fonte_OM_Objeto!$G:$G,Fonte_OM_Objeto!$K:$K),"")</f>
        <v/>
      </c>
    </row>
    <row r="284" spans="1:32" s="1" customFormat="1" ht="19.7" customHeight="1" x14ac:dyDescent="0.2">
      <c r="A284" s="9" t="s">
        <v>30</v>
      </c>
      <c r="B284" s="9" t="s">
        <v>31</v>
      </c>
      <c r="C284" s="9" t="s">
        <v>6373</v>
      </c>
      <c r="D284" s="9" t="s">
        <v>33</v>
      </c>
      <c r="E284" s="9"/>
      <c r="F284" s="9" t="s">
        <v>5137</v>
      </c>
      <c r="G284" s="9" t="s">
        <v>5136</v>
      </c>
      <c r="H284" s="9" t="s">
        <v>37</v>
      </c>
      <c r="I284" s="9" t="s">
        <v>266</v>
      </c>
      <c r="J284" s="9" t="s">
        <v>5639</v>
      </c>
      <c r="K284" s="9" t="s">
        <v>40</v>
      </c>
      <c r="L284" s="9" t="s">
        <v>41</v>
      </c>
      <c r="M284" s="9" t="s">
        <v>232</v>
      </c>
      <c r="N284" s="9" t="s">
        <v>233</v>
      </c>
      <c r="O284" s="9" t="s">
        <v>5729</v>
      </c>
      <c r="P284" s="9" t="s">
        <v>45</v>
      </c>
      <c r="Q284" s="9" t="s">
        <v>235</v>
      </c>
      <c r="R284" s="9" t="s">
        <v>45</v>
      </c>
      <c r="S284" s="9" t="s">
        <v>5277</v>
      </c>
      <c r="T284" s="9" t="s">
        <v>268</v>
      </c>
      <c r="U284" s="9" t="s">
        <v>266</v>
      </c>
      <c r="V284" s="9" t="s">
        <v>5335</v>
      </c>
      <c r="W284" s="9" t="s">
        <v>51</v>
      </c>
      <c r="X284" s="9" t="s">
        <v>52</v>
      </c>
      <c r="Y284" s="9" t="s">
        <v>207</v>
      </c>
      <c r="Z284" s="9" t="s">
        <v>54</v>
      </c>
      <c r="AA284" s="9" t="s">
        <v>55</v>
      </c>
      <c r="AB284" s="9" t="s">
        <v>5248</v>
      </c>
      <c r="AC284" s="12">
        <v>0</v>
      </c>
      <c r="AD284" s="12"/>
      <c r="AE284" s="10" t="str" cm="1">
        <f t="array" aca="1" ref="AE284" ca="1">IFERROR(_xlfn.XLOOKUP(MID(CELL("filename",$A$1),FIND("]",CELL("filename",$A$1))+1,255)&amp;"|"&amp;$C284,Fonte_OM_Objeto!$G:$G,Fonte_OM_Objeto!$J:$J),"")</f>
        <v/>
      </c>
      <c r="AF284" s="10" t="str" cm="1">
        <f t="array" aca="1" ref="AF284" ca="1">IFERROR(_xlfn.XLOOKUP(MID(CELL("filename",$A$1),FIND("]",CELL("filename",$A$1))+1,255)&amp;"|"&amp;$C284,Fonte_OM_Objeto!$G:$G,Fonte_OM_Objeto!$K:$K),"")</f>
        <v/>
      </c>
    </row>
    <row r="285" spans="1:32" s="1" customFormat="1" ht="19.7" customHeight="1" x14ac:dyDescent="0.2">
      <c r="A285" s="9" t="s">
        <v>30</v>
      </c>
      <c r="B285" s="9" t="s">
        <v>31</v>
      </c>
      <c r="C285" s="9" t="s">
        <v>6371</v>
      </c>
      <c r="D285" s="9" t="s">
        <v>33</v>
      </c>
      <c r="E285" s="9"/>
      <c r="F285" s="9" t="s">
        <v>5137</v>
      </c>
      <c r="G285" s="9" t="s">
        <v>5136</v>
      </c>
      <c r="H285" s="9" t="s">
        <v>37</v>
      </c>
      <c r="I285" s="9" t="s">
        <v>266</v>
      </c>
      <c r="J285" s="9" t="s">
        <v>5639</v>
      </c>
      <c r="K285" s="9" t="s">
        <v>40</v>
      </c>
      <c r="L285" s="9" t="s">
        <v>41</v>
      </c>
      <c r="M285" s="9" t="s">
        <v>232</v>
      </c>
      <c r="N285" s="9" t="s">
        <v>233</v>
      </c>
      <c r="O285" s="9" t="s">
        <v>5729</v>
      </c>
      <c r="P285" s="9" t="s">
        <v>45</v>
      </c>
      <c r="Q285" s="9" t="s">
        <v>235</v>
      </c>
      <c r="R285" s="9" t="s">
        <v>45</v>
      </c>
      <c r="S285" s="9" t="s">
        <v>5277</v>
      </c>
      <c r="T285" s="9" t="s">
        <v>268</v>
      </c>
      <c r="U285" s="9" t="s">
        <v>266</v>
      </c>
      <c r="V285" s="9" t="s">
        <v>5335</v>
      </c>
      <c r="W285" s="9" t="s">
        <v>51</v>
      </c>
      <c r="X285" s="9" t="s">
        <v>52</v>
      </c>
      <c r="Y285" s="9" t="s">
        <v>5275</v>
      </c>
      <c r="Z285" s="9" t="s">
        <v>54</v>
      </c>
      <c r="AA285" s="9" t="s">
        <v>55</v>
      </c>
      <c r="AB285" s="9" t="s">
        <v>5234</v>
      </c>
      <c r="AC285" s="12">
        <v>0</v>
      </c>
      <c r="AD285" s="12"/>
      <c r="AE285" s="10" t="str" cm="1">
        <f t="array" aca="1" ref="AE285" ca="1">IFERROR(_xlfn.XLOOKUP(MID(CELL("filename",$A$1),FIND("]",CELL("filename",$A$1))+1,255)&amp;"|"&amp;$C285,Fonte_OM_Objeto!$G:$G,Fonte_OM_Objeto!$J:$J),"")</f>
        <v/>
      </c>
      <c r="AF285" s="10" t="str" cm="1">
        <f t="array" aca="1" ref="AF285" ca="1">IFERROR(_xlfn.XLOOKUP(MID(CELL("filename",$A$1),FIND("]",CELL("filename",$A$1))+1,255)&amp;"|"&amp;$C285,Fonte_OM_Objeto!$G:$G,Fonte_OM_Objeto!$K:$K),"")</f>
        <v/>
      </c>
    </row>
    <row r="286" spans="1:32" s="1" customFormat="1" ht="19.7" customHeight="1" x14ac:dyDescent="0.2">
      <c r="A286" s="9" t="s">
        <v>30</v>
      </c>
      <c r="B286" s="9" t="s">
        <v>31</v>
      </c>
      <c r="C286" s="9" t="s">
        <v>6371</v>
      </c>
      <c r="D286" s="9" t="s">
        <v>33</v>
      </c>
      <c r="E286" s="9"/>
      <c r="F286" s="9" t="s">
        <v>5137</v>
      </c>
      <c r="G286" s="9" t="s">
        <v>5136</v>
      </c>
      <c r="H286" s="9" t="s">
        <v>37</v>
      </c>
      <c r="I286" s="9" t="s">
        <v>266</v>
      </c>
      <c r="J286" s="9" t="s">
        <v>5639</v>
      </c>
      <c r="K286" s="9" t="s">
        <v>40</v>
      </c>
      <c r="L286" s="9" t="s">
        <v>41</v>
      </c>
      <c r="M286" s="9" t="s">
        <v>232</v>
      </c>
      <c r="N286" s="9" t="s">
        <v>233</v>
      </c>
      <c r="O286" s="9" t="s">
        <v>6372</v>
      </c>
      <c r="P286" s="9" t="s">
        <v>45</v>
      </c>
      <c r="Q286" s="9" t="s">
        <v>235</v>
      </c>
      <c r="R286" s="9" t="s">
        <v>45</v>
      </c>
      <c r="S286" s="9" t="s">
        <v>5277</v>
      </c>
      <c r="T286" s="9" t="s">
        <v>2471</v>
      </c>
      <c r="U286" s="9" t="s">
        <v>266</v>
      </c>
      <c r="V286" s="9" t="s">
        <v>2470</v>
      </c>
      <c r="W286" s="9" t="s">
        <v>51</v>
      </c>
      <c r="X286" s="9" t="s">
        <v>52</v>
      </c>
      <c r="Y286" s="9" t="s">
        <v>2366</v>
      </c>
      <c r="Z286" s="9" t="s">
        <v>54</v>
      </c>
      <c r="AA286" s="9" t="s">
        <v>55</v>
      </c>
      <c r="AB286" s="9" t="s">
        <v>5248</v>
      </c>
      <c r="AC286" s="12">
        <v>0</v>
      </c>
      <c r="AD286" s="12"/>
      <c r="AE286" s="10" t="str" cm="1">
        <f t="array" aca="1" ref="AE286" ca="1">IFERROR(_xlfn.XLOOKUP(MID(CELL("filename",$A$1),FIND("]",CELL("filename",$A$1))+1,255)&amp;"|"&amp;$C286,Fonte_OM_Objeto!$G:$G,Fonte_OM_Objeto!$J:$J),"")</f>
        <v/>
      </c>
      <c r="AF286" s="10" t="str" cm="1">
        <f t="array" aca="1" ref="AF286" ca="1">IFERROR(_xlfn.XLOOKUP(MID(CELL("filename",$A$1),FIND("]",CELL("filename",$A$1))+1,255)&amp;"|"&amp;$C286,Fonte_OM_Objeto!$G:$G,Fonte_OM_Objeto!$K:$K),"")</f>
        <v/>
      </c>
    </row>
    <row r="287" spans="1:32" s="1" customFormat="1" ht="19.7" customHeight="1" x14ac:dyDescent="0.2">
      <c r="A287" s="9" t="s">
        <v>30</v>
      </c>
      <c r="B287" s="9" t="s">
        <v>31</v>
      </c>
      <c r="C287" s="9" t="s">
        <v>6371</v>
      </c>
      <c r="D287" s="9" t="s">
        <v>33</v>
      </c>
      <c r="E287" s="9"/>
      <c r="F287" s="9" t="s">
        <v>5137</v>
      </c>
      <c r="G287" s="9" t="s">
        <v>5136</v>
      </c>
      <c r="H287" s="9" t="s">
        <v>37</v>
      </c>
      <c r="I287" s="9" t="s">
        <v>266</v>
      </c>
      <c r="J287" s="9" t="s">
        <v>5639</v>
      </c>
      <c r="K287" s="9" t="s">
        <v>40</v>
      </c>
      <c r="L287" s="9" t="s">
        <v>41</v>
      </c>
      <c r="M287" s="9" t="s">
        <v>232</v>
      </c>
      <c r="N287" s="9" t="s">
        <v>233</v>
      </c>
      <c r="O287" s="9" t="s">
        <v>6372</v>
      </c>
      <c r="P287" s="9" t="s">
        <v>45</v>
      </c>
      <c r="Q287" s="9" t="s">
        <v>235</v>
      </c>
      <c r="R287" s="9" t="s">
        <v>45</v>
      </c>
      <c r="S287" s="9" t="s">
        <v>5277</v>
      </c>
      <c r="T287" s="9" t="s">
        <v>2471</v>
      </c>
      <c r="U287" s="9" t="s">
        <v>266</v>
      </c>
      <c r="V287" s="9" t="s">
        <v>2470</v>
      </c>
      <c r="W287" s="9" t="s">
        <v>51</v>
      </c>
      <c r="X287" s="9" t="s">
        <v>52</v>
      </c>
      <c r="Y287" s="9" t="s">
        <v>5275</v>
      </c>
      <c r="Z287" s="9" t="s">
        <v>54</v>
      </c>
      <c r="AA287" s="9" t="s">
        <v>55</v>
      </c>
      <c r="AB287" s="9" t="s">
        <v>5248</v>
      </c>
      <c r="AC287" s="12">
        <v>1078000</v>
      </c>
      <c r="AD287" s="12"/>
      <c r="AE287" s="10" t="str" cm="1">
        <f t="array" aca="1" ref="AE287" ca="1">IFERROR(_xlfn.XLOOKUP(MID(CELL("filename",$A$1),FIND("]",CELL("filename",$A$1))+1,255)&amp;"|"&amp;$C287,Fonte_OM_Objeto!$G:$G,Fonte_OM_Objeto!$J:$J),"")</f>
        <v/>
      </c>
      <c r="AF287" s="10" t="str" cm="1">
        <f t="array" aca="1" ref="AF287" ca="1">IFERROR(_xlfn.XLOOKUP(MID(CELL("filename",$A$1),FIND("]",CELL("filename",$A$1))+1,255)&amp;"|"&amp;$C287,Fonte_OM_Objeto!$G:$G,Fonte_OM_Objeto!$K:$K),"")</f>
        <v/>
      </c>
    </row>
    <row r="288" spans="1:32" s="1" customFormat="1" ht="19.7" customHeight="1" x14ac:dyDescent="0.2">
      <c r="A288" s="9" t="s">
        <v>30</v>
      </c>
      <c r="B288" s="9" t="s">
        <v>31</v>
      </c>
      <c r="C288" s="9" t="s">
        <v>6371</v>
      </c>
      <c r="D288" s="9" t="s">
        <v>33</v>
      </c>
      <c r="E288" s="9"/>
      <c r="F288" s="9" t="s">
        <v>5137</v>
      </c>
      <c r="G288" s="9" t="s">
        <v>5136</v>
      </c>
      <c r="H288" s="9" t="s">
        <v>37</v>
      </c>
      <c r="I288" s="9" t="s">
        <v>266</v>
      </c>
      <c r="J288" s="9" t="s">
        <v>5639</v>
      </c>
      <c r="K288" s="9" t="s">
        <v>40</v>
      </c>
      <c r="L288" s="9" t="s">
        <v>41</v>
      </c>
      <c r="M288" s="9" t="s">
        <v>232</v>
      </c>
      <c r="N288" s="9" t="s">
        <v>233</v>
      </c>
      <c r="O288" s="9" t="s">
        <v>6372</v>
      </c>
      <c r="P288" s="9" t="s">
        <v>45</v>
      </c>
      <c r="Q288" s="9" t="s">
        <v>235</v>
      </c>
      <c r="R288" s="9" t="s">
        <v>45</v>
      </c>
      <c r="S288" s="9" t="s">
        <v>5277</v>
      </c>
      <c r="T288" s="9" t="s">
        <v>2471</v>
      </c>
      <c r="U288" s="9" t="s">
        <v>266</v>
      </c>
      <c r="V288" s="9" t="s">
        <v>2470</v>
      </c>
      <c r="W288" s="9" t="s">
        <v>51</v>
      </c>
      <c r="X288" s="9" t="s">
        <v>52</v>
      </c>
      <c r="Y288" s="9" t="s">
        <v>53</v>
      </c>
      <c r="Z288" s="9" t="s">
        <v>54</v>
      </c>
      <c r="AA288" s="9" t="s">
        <v>55</v>
      </c>
      <c r="AB288" s="9" t="s">
        <v>5248</v>
      </c>
      <c r="AC288" s="12">
        <v>22000</v>
      </c>
      <c r="AD288" s="12"/>
      <c r="AE288" s="10" t="str" cm="1">
        <f t="array" aca="1" ref="AE288" ca="1">IFERROR(_xlfn.XLOOKUP(MID(CELL("filename",$A$1),FIND("]",CELL("filename",$A$1))+1,255)&amp;"|"&amp;$C288,Fonte_OM_Objeto!$G:$G,Fonte_OM_Objeto!$J:$J),"")</f>
        <v/>
      </c>
      <c r="AF288" s="10" t="str" cm="1">
        <f t="array" aca="1" ref="AF288" ca="1">IFERROR(_xlfn.XLOOKUP(MID(CELL("filename",$A$1),FIND("]",CELL("filename",$A$1))+1,255)&amp;"|"&amp;$C288,Fonte_OM_Objeto!$G:$G,Fonte_OM_Objeto!$K:$K),"")</f>
        <v/>
      </c>
    </row>
    <row r="289" spans="1:32" s="1" customFormat="1" ht="19.7" customHeight="1" x14ac:dyDescent="0.2">
      <c r="A289" s="9" t="s">
        <v>30</v>
      </c>
      <c r="B289" s="9" t="s">
        <v>31</v>
      </c>
      <c r="C289" s="9" t="s">
        <v>6370</v>
      </c>
      <c r="D289" s="9" t="s">
        <v>33</v>
      </c>
      <c r="E289" s="9"/>
      <c r="F289" s="9" t="s">
        <v>5137</v>
      </c>
      <c r="G289" s="9" t="s">
        <v>5136</v>
      </c>
      <c r="H289" s="9" t="s">
        <v>37</v>
      </c>
      <c r="I289" s="9" t="s">
        <v>266</v>
      </c>
      <c r="J289" s="9" t="s">
        <v>5639</v>
      </c>
      <c r="K289" s="9" t="s">
        <v>40</v>
      </c>
      <c r="L289" s="9" t="s">
        <v>41</v>
      </c>
      <c r="M289" s="9" t="s">
        <v>232</v>
      </c>
      <c r="N289" s="9" t="s">
        <v>233</v>
      </c>
      <c r="O289" s="9" t="s">
        <v>5814</v>
      </c>
      <c r="P289" s="9" t="s">
        <v>45</v>
      </c>
      <c r="Q289" s="9" t="s">
        <v>235</v>
      </c>
      <c r="R289" s="9" t="s">
        <v>45</v>
      </c>
      <c r="S289" s="9" t="s">
        <v>5277</v>
      </c>
      <c r="T289" s="9" t="s">
        <v>5398</v>
      </c>
      <c r="U289" s="9" t="s">
        <v>266</v>
      </c>
      <c r="V289" s="9" t="s">
        <v>5397</v>
      </c>
      <c r="W289" s="9" t="s">
        <v>51</v>
      </c>
      <c r="X289" s="9" t="s">
        <v>52</v>
      </c>
      <c r="Y289" s="9" t="s">
        <v>2366</v>
      </c>
      <c r="Z289" s="9" t="s">
        <v>54</v>
      </c>
      <c r="AA289" s="9" t="s">
        <v>55</v>
      </c>
      <c r="AB289" s="9" t="s">
        <v>5248</v>
      </c>
      <c r="AC289" s="12">
        <v>0</v>
      </c>
      <c r="AD289" s="12"/>
      <c r="AE289" s="10" t="str" cm="1">
        <f t="array" aca="1" ref="AE289" ca="1">IFERROR(_xlfn.XLOOKUP(MID(CELL("filename",$A$1),FIND("]",CELL("filename",$A$1))+1,255)&amp;"|"&amp;$C289,Fonte_OM_Objeto!$G:$G,Fonte_OM_Objeto!$J:$J),"")</f>
        <v/>
      </c>
      <c r="AF289" s="10" t="str" cm="1">
        <f t="array" aca="1" ref="AF289" ca="1">IFERROR(_xlfn.XLOOKUP(MID(CELL("filename",$A$1),FIND("]",CELL("filename",$A$1))+1,255)&amp;"|"&amp;$C289,Fonte_OM_Objeto!$G:$G,Fonte_OM_Objeto!$K:$K),"")</f>
        <v/>
      </c>
    </row>
    <row r="290" spans="1:32" s="1" customFormat="1" ht="19.7" customHeight="1" x14ac:dyDescent="0.2">
      <c r="A290" s="9" t="s">
        <v>30</v>
      </c>
      <c r="B290" s="9" t="s">
        <v>31</v>
      </c>
      <c r="C290" s="9" t="s">
        <v>6370</v>
      </c>
      <c r="D290" s="9" t="s">
        <v>33</v>
      </c>
      <c r="E290" s="9"/>
      <c r="F290" s="9" t="s">
        <v>5137</v>
      </c>
      <c r="G290" s="9" t="s">
        <v>5136</v>
      </c>
      <c r="H290" s="9" t="s">
        <v>37</v>
      </c>
      <c r="I290" s="9" t="s">
        <v>266</v>
      </c>
      <c r="J290" s="9" t="s">
        <v>5639</v>
      </c>
      <c r="K290" s="9" t="s">
        <v>40</v>
      </c>
      <c r="L290" s="9" t="s">
        <v>41</v>
      </c>
      <c r="M290" s="9" t="s">
        <v>232</v>
      </c>
      <c r="N290" s="9" t="s">
        <v>233</v>
      </c>
      <c r="O290" s="9" t="s">
        <v>5814</v>
      </c>
      <c r="P290" s="9" t="s">
        <v>45</v>
      </c>
      <c r="Q290" s="9" t="s">
        <v>235</v>
      </c>
      <c r="R290" s="9" t="s">
        <v>45</v>
      </c>
      <c r="S290" s="9" t="s">
        <v>5277</v>
      </c>
      <c r="T290" s="9" t="s">
        <v>5398</v>
      </c>
      <c r="U290" s="9" t="s">
        <v>266</v>
      </c>
      <c r="V290" s="9" t="s">
        <v>5397</v>
      </c>
      <c r="W290" s="9" t="s">
        <v>51</v>
      </c>
      <c r="X290" s="9" t="s">
        <v>52</v>
      </c>
      <c r="Y290" s="9" t="s">
        <v>5275</v>
      </c>
      <c r="Z290" s="9" t="s">
        <v>54</v>
      </c>
      <c r="AA290" s="9" t="s">
        <v>55</v>
      </c>
      <c r="AB290" s="9" t="s">
        <v>5248</v>
      </c>
      <c r="AC290" s="12">
        <v>343000</v>
      </c>
      <c r="AD290" s="12"/>
      <c r="AE290" s="10" t="str" cm="1">
        <f t="array" aca="1" ref="AE290" ca="1">IFERROR(_xlfn.XLOOKUP(MID(CELL("filename",$A$1),FIND("]",CELL("filename",$A$1))+1,255)&amp;"|"&amp;$C290,Fonte_OM_Objeto!$G:$G,Fonte_OM_Objeto!$J:$J),"")</f>
        <v/>
      </c>
      <c r="AF290" s="10" t="str" cm="1">
        <f t="array" aca="1" ref="AF290" ca="1">IFERROR(_xlfn.XLOOKUP(MID(CELL("filename",$A$1),FIND("]",CELL("filename",$A$1))+1,255)&amp;"|"&amp;$C290,Fonte_OM_Objeto!$G:$G,Fonte_OM_Objeto!$K:$K),"")</f>
        <v/>
      </c>
    </row>
    <row r="291" spans="1:32" s="1" customFormat="1" ht="19.7" customHeight="1" x14ac:dyDescent="0.2">
      <c r="A291" s="9" t="s">
        <v>30</v>
      </c>
      <c r="B291" s="9" t="s">
        <v>31</v>
      </c>
      <c r="C291" s="9" t="s">
        <v>6370</v>
      </c>
      <c r="D291" s="9" t="s">
        <v>33</v>
      </c>
      <c r="E291" s="9"/>
      <c r="F291" s="9" t="s">
        <v>5137</v>
      </c>
      <c r="G291" s="9" t="s">
        <v>5136</v>
      </c>
      <c r="H291" s="9" t="s">
        <v>37</v>
      </c>
      <c r="I291" s="9" t="s">
        <v>266</v>
      </c>
      <c r="J291" s="9" t="s">
        <v>5639</v>
      </c>
      <c r="K291" s="9" t="s">
        <v>40</v>
      </c>
      <c r="L291" s="9" t="s">
        <v>41</v>
      </c>
      <c r="M291" s="9" t="s">
        <v>232</v>
      </c>
      <c r="N291" s="9" t="s">
        <v>233</v>
      </c>
      <c r="O291" s="9" t="s">
        <v>5814</v>
      </c>
      <c r="P291" s="9" t="s">
        <v>45</v>
      </c>
      <c r="Q291" s="9" t="s">
        <v>235</v>
      </c>
      <c r="R291" s="9" t="s">
        <v>45</v>
      </c>
      <c r="S291" s="9" t="s">
        <v>5277</v>
      </c>
      <c r="T291" s="9" t="s">
        <v>5398</v>
      </c>
      <c r="U291" s="9" t="s">
        <v>266</v>
      </c>
      <c r="V291" s="9" t="s">
        <v>5397</v>
      </c>
      <c r="W291" s="9" t="s">
        <v>51</v>
      </c>
      <c r="X291" s="9" t="s">
        <v>52</v>
      </c>
      <c r="Y291" s="9" t="s">
        <v>53</v>
      </c>
      <c r="Z291" s="9" t="s">
        <v>54</v>
      </c>
      <c r="AA291" s="9" t="s">
        <v>55</v>
      </c>
      <c r="AB291" s="9" t="s">
        <v>5248</v>
      </c>
      <c r="AC291" s="12">
        <v>7000</v>
      </c>
      <c r="AD291" s="12"/>
      <c r="AE291" s="10" t="str" cm="1">
        <f t="array" aca="1" ref="AE291" ca="1">IFERROR(_xlfn.XLOOKUP(MID(CELL("filename",$A$1),FIND("]",CELL("filename",$A$1))+1,255)&amp;"|"&amp;$C291,Fonte_OM_Objeto!$G:$G,Fonte_OM_Objeto!$J:$J),"")</f>
        <v/>
      </c>
      <c r="AF291" s="10" t="str" cm="1">
        <f t="array" aca="1" ref="AF291" ca="1">IFERROR(_xlfn.XLOOKUP(MID(CELL("filename",$A$1),FIND("]",CELL("filename",$A$1))+1,255)&amp;"|"&amp;$C291,Fonte_OM_Objeto!$G:$G,Fonte_OM_Objeto!$K:$K),"")</f>
        <v/>
      </c>
    </row>
    <row r="292" spans="1:32" s="1" customFormat="1" ht="19.7" customHeight="1" x14ac:dyDescent="0.2">
      <c r="A292" s="9" t="s">
        <v>30</v>
      </c>
      <c r="B292" s="9" t="s">
        <v>31</v>
      </c>
      <c r="C292" s="9" t="s">
        <v>6369</v>
      </c>
      <c r="D292" s="9" t="s">
        <v>33</v>
      </c>
      <c r="E292" s="9"/>
      <c r="F292" s="9" t="s">
        <v>5137</v>
      </c>
      <c r="G292" s="9" t="s">
        <v>5136</v>
      </c>
      <c r="H292" s="9" t="s">
        <v>37</v>
      </c>
      <c r="I292" s="9" t="s">
        <v>266</v>
      </c>
      <c r="J292" s="9" t="s">
        <v>5639</v>
      </c>
      <c r="K292" s="9" t="s">
        <v>40</v>
      </c>
      <c r="L292" s="9" t="s">
        <v>41</v>
      </c>
      <c r="M292" s="9" t="s">
        <v>232</v>
      </c>
      <c r="N292" s="9" t="s">
        <v>233</v>
      </c>
      <c r="O292" s="9" t="s">
        <v>6368</v>
      </c>
      <c r="P292" s="9" t="s">
        <v>45</v>
      </c>
      <c r="Q292" s="9" t="s">
        <v>235</v>
      </c>
      <c r="R292" s="9" t="s">
        <v>45</v>
      </c>
      <c r="S292" s="9" t="s">
        <v>5277</v>
      </c>
      <c r="T292" s="9" t="s">
        <v>5333</v>
      </c>
      <c r="U292" s="9" t="s">
        <v>266</v>
      </c>
      <c r="V292" s="9" t="s">
        <v>5332</v>
      </c>
      <c r="W292" s="9" t="s">
        <v>51</v>
      </c>
      <c r="X292" s="9" t="s">
        <v>52</v>
      </c>
      <c r="Y292" s="9" t="s">
        <v>5282</v>
      </c>
      <c r="Z292" s="9" t="s">
        <v>5207</v>
      </c>
      <c r="AA292" s="9" t="s">
        <v>55</v>
      </c>
      <c r="AB292" s="9" t="s">
        <v>5234</v>
      </c>
      <c r="AC292" s="12">
        <v>0</v>
      </c>
      <c r="AD292" s="12"/>
      <c r="AE292" s="10" t="str" cm="1">
        <f t="array" aca="1" ref="AE292" ca="1">IFERROR(_xlfn.XLOOKUP(MID(CELL("filename",$A$1),FIND("]",CELL("filename",$A$1))+1,255)&amp;"|"&amp;$C292,Fonte_OM_Objeto!$G:$G,Fonte_OM_Objeto!$J:$J),"")</f>
        <v/>
      </c>
      <c r="AF292" s="10" t="str" cm="1">
        <f t="array" aca="1" ref="AF292" ca="1">IFERROR(_xlfn.XLOOKUP(MID(CELL("filename",$A$1),FIND("]",CELL("filename",$A$1))+1,255)&amp;"|"&amp;$C292,Fonte_OM_Objeto!$G:$G,Fonte_OM_Objeto!$K:$K),"")</f>
        <v/>
      </c>
    </row>
    <row r="293" spans="1:32" s="1" customFormat="1" ht="19.7" customHeight="1" x14ac:dyDescent="0.2">
      <c r="A293" s="9" t="s">
        <v>30</v>
      </c>
      <c r="B293" s="9" t="s">
        <v>31</v>
      </c>
      <c r="C293" s="9" t="s">
        <v>3941</v>
      </c>
      <c r="D293" s="9" t="s">
        <v>33</v>
      </c>
      <c r="E293" s="9"/>
      <c r="F293" s="9" t="s">
        <v>264</v>
      </c>
      <c r="G293" s="9" t="s">
        <v>265</v>
      </c>
      <c r="H293" s="9" t="s">
        <v>37</v>
      </c>
      <c r="I293" s="9" t="s">
        <v>266</v>
      </c>
      <c r="J293" s="9" t="s">
        <v>39</v>
      </c>
      <c r="K293" s="9" t="s">
        <v>40</v>
      </c>
      <c r="L293" s="9" t="s">
        <v>41</v>
      </c>
      <c r="M293" s="9" t="s">
        <v>232</v>
      </c>
      <c r="N293" s="9" t="s">
        <v>233</v>
      </c>
      <c r="O293" s="9" t="s">
        <v>5729</v>
      </c>
      <c r="P293" s="9" t="s">
        <v>45</v>
      </c>
      <c r="Q293" s="9" t="s">
        <v>235</v>
      </c>
      <c r="R293" s="9" t="s">
        <v>45</v>
      </c>
      <c r="S293" s="9" t="s">
        <v>5277</v>
      </c>
      <c r="T293" s="9" t="s">
        <v>268</v>
      </c>
      <c r="U293" s="9" t="s">
        <v>266</v>
      </c>
      <c r="V293" s="9" t="s">
        <v>5335</v>
      </c>
      <c r="W293" s="9" t="s">
        <v>51</v>
      </c>
      <c r="X293" s="9" t="s">
        <v>52</v>
      </c>
      <c r="Y293" s="9" t="s">
        <v>5282</v>
      </c>
      <c r="Z293" s="9" t="s">
        <v>5207</v>
      </c>
      <c r="AA293" s="9" t="s">
        <v>55</v>
      </c>
      <c r="AB293" s="9" t="s">
        <v>5248</v>
      </c>
      <c r="AC293" s="12">
        <v>0</v>
      </c>
      <c r="AD293" s="12"/>
      <c r="AE293" s="10" t="str" cm="1">
        <f t="array" aca="1" ref="AE293" ca="1">IFERROR(_xlfn.XLOOKUP(MID(CELL("filename",$A$1),FIND("]",CELL("filename",$A$1))+1,255)&amp;"|"&amp;$C293,Fonte_OM_Objeto!$G:$G,Fonte_OM_Objeto!$J:$J),"")</f>
        <v/>
      </c>
      <c r="AF293" s="10" t="str" cm="1">
        <f t="array" aca="1" ref="AF293" ca="1">IFERROR(_xlfn.XLOOKUP(MID(CELL("filename",$A$1),FIND("]",CELL("filename",$A$1))+1,255)&amp;"|"&amp;$C293,Fonte_OM_Objeto!$G:$G,Fonte_OM_Objeto!$K:$K),"")</f>
        <v/>
      </c>
    </row>
    <row r="294" spans="1:32" s="1" customFormat="1" ht="19.7" customHeight="1" x14ac:dyDescent="0.2">
      <c r="A294" s="9" t="s">
        <v>30</v>
      </c>
      <c r="B294" s="9" t="s">
        <v>31</v>
      </c>
      <c r="C294" s="9" t="s">
        <v>3941</v>
      </c>
      <c r="D294" s="9" t="s">
        <v>33</v>
      </c>
      <c r="E294" s="9"/>
      <c r="F294" s="9" t="s">
        <v>264</v>
      </c>
      <c r="G294" s="9" t="s">
        <v>265</v>
      </c>
      <c r="H294" s="9" t="s">
        <v>37</v>
      </c>
      <c r="I294" s="9" t="s">
        <v>266</v>
      </c>
      <c r="J294" s="9" t="s">
        <v>39</v>
      </c>
      <c r="K294" s="9" t="s">
        <v>40</v>
      </c>
      <c r="L294" s="9" t="s">
        <v>41</v>
      </c>
      <c r="M294" s="9" t="s">
        <v>232</v>
      </c>
      <c r="N294" s="9" t="s">
        <v>233</v>
      </c>
      <c r="O294" s="9" t="s">
        <v>5729</v>
      </c>
      <c r="P294" s="9" t="s">
        <v>45</v>
      </c>
      <c r="Q294" s="9" t="s">
        <v>235</v>
      </c>
      <c r="R294" s="9" t="s">
        <v>45</v>
      </c>
      <c r="S294" s="9" t="s">
        <v>5277</v>
      </c>
      <c r="T294" s="9" t="s">
        <v>268</v>
      </c>
      <c r="U294" s="9" t="s">
        <v>266</v>
      </c>
      <c r="V294" s="9" t="s">
        <v>5335</v>
      </c>
      <c r="W294" s="9" t="s">
        <v>51</v>
      </c>
      <c r="X294" s="9" t="s">
        <v>52</v>
      </c>
      <c r="Y294" s="9" t="s">
        <v>5275</v>
      </c>
      <c r="Z294" s="9" t="s">
        <v>5207</v>
      </c>
      <c r="AA294" s="9" t="s">
        <v>55</v>
      </c>
      <c r="AB294" s="9" t="s">
        <v>5248</v>
      </c>
      <c r="AC294" s="12">
        <v>0</v>
      </c>
      <c r="AD294" s="12"/>
      <c r="AE294" s="10" t="str" cm="1">
        <f t="array" aca="1" ref="AE294" ca="1">IFERROR(_xlfn.XLOOKUP(MID(CELL("filename",$A$1),FIND("]",CELL("filename",$A$1))+1,255)&amp;"|"&amp;$C294,Fonte_OM_Objeto!$G:$G,Fonte_OM_Objeto!$J:$J),"")</f>
        <v/>
      </c>
      <c r="AF294" s="10" t="str" cm="1">
        <f t="array" aca="1" ref="AF294" ca="1">IFERROR(_xlfn.XLOOKUP(MID(CELL("filename",$A$1),FIND("]",CELL("filename",$A$1))+1,255)&amp;"|"&amp;$C294,Fonte_OM_Objeto!$G:$G,Fonte_OM_Objeto!$K:$K),"")</f>
        <v/>
      </c>
    </row>
    <row r="295" spans="1:32" s="1" customFormat="1" ht="19.7" customHeight="1" x14ac:dyDescent="0.2">
      <c r="A295" s="9" t="s">
        <v>30</v>
      </c>
      <c r="B295" s="9" t="s">
        <v>31</v>
      </c>
      <c r="C295" s="9" t="s">
        <v>6915</v>
      </c>
      <c r="D295" s="9" t="s">
        <v>33</v>
      </c>
      <c r="E295" s="9"/>
      <c r="F295" s="9" t="s">
        <v>264</v>
      </c>
      <c r="G295" s="9" t="s">
        <v>265</v>
      </c>
      <c r="H295" s="9" t="s">
        <v>37</v>
      </c>
      <c r="I295" s="9" t="s">
        <v>266</v>
      </c>
      <c r="J295" s="9" t="s">
        <v>39</v>
      </c>
      <c r="K295" s="9" t="s">
        <v>40</v>
      </c>
      <c r="L295" s="9" t="s">
        <v>41</v>
      </c>
      <c r="M295" s="9" t="s">
        <v>232</v>
      </c>
      <c r="N295" s="9" t="s">
        <v>233</v>
      </c>
      <c r="O295" s="9" t="s">
        <v>5729</v>
      </c>
      <c r="P295" s="9" t="s">
        <v>45</v>
      </c>
      <c r="Q295" s="9" t="s">
        <v>235</v>
      </c>
      <c r="R295" s="9" t="s">
        <v>45</v>
      </c>
      <c r="S295" s="9" t="s">
        <v>5277</v>
      </c>
      <c r="T295" s="9" t="s">
        <v>268</v>
      </c>
      <c r="U295" s="9" t="s">
        <v>266</v>
      </c>
      <c r="V295" s="9" t="s">
        <v>5335</v>
      </c>
      <c r="W295" s="9" t="s">
        <v>51</v>
      </c>
      <c r="X295" s="9" t="s">
        <v>52</v>
      </c>
      <c r="Y295" s="9" t="s">
        <v>5275</v>
      </c>
      <c r="Z295" s="9" t="s">
        <v>5207</v>
      </c>
      <c r="AA295" s="9" t="s">
        <v>55</v>
      </c>
      <c r="AB295" s="9" t="s">
        <v>5248</v>
      </c>
      <c r="AC295" s="12">
        <v>0</v>
      </c>
      <c r="AD295" s="12"/>
      <c r="AE295" s="10" t="str" cm="1">
        <f t="array" aca="1" ref="AE295" ca="1">IFERROR(_xlfn.XLOOKUP(MID(CELL("filename",$A$1),FIND("]",CELL("filename",$A$1))+1,255)&amp;"|"&amp;$C295,Fonte_OM_Objeto!$G:$G,Fonte_OM_Objeto!$J:$J),"")</f>
        <v/>
      </c>
      <c r="AF295" s="10" t="str" cm="1">
        <f t="array" aca="1" ref="AF295" ca="1">IFERROR(_xlfn.XLOOKUP(MID(CELL("filename",$A$1),FIND("]",CELL("filename",$A$1))+1,255)&amp;"|"&amp;$C295,Fonte_OM_Objeto!$G:$G,Fonte_OM_Objeto!$K:$K),"")</f>
        <v/>
      </c>
    </row>
    <row r="296" spans="1:32" s="1" customFormat="1" ht="19.7" customHeight="1" x14ac:dyDescent="0.2">
      <c r="A296" s="9" t="s">
        <v>30</v>
      </c>
      <c r="B296" s="9" t="s">
        <v>31</v>
      </c>
      <c r="C296" s="9" t="s">
        <v>6367</v>
      </c>
      <c r="D296" s="9" t="s">
        <v>33</v>
      </c>
      <c r="E296" s="9"/>
      <c r="F296" s="9" t="s">
        <v>264</v>
      </c>
      <c r="G296" s="9" t="s">
        <v>265</v>
      </c>
      <c r="H296" s="9" t="s">
        <v>37</v>
      </c>
      <c r="I296" s="9" t="s">
        <v>266</v>
      </c>
      <c r="J296" s="9" t="s">
        <v>39</v>
      </c>
      <c r="K296" s="9" t="s">
        <v>40</v>
      </c>
      <c r="L296" s="9" t="s">
        <v>41</v>
      </c>
      <c r="M296" s="9" t="s">
        <v>232</v>
      </c>
      <c r="N296" s="9" t="s">
        <v>233</v>
      </c>
      <c r="O296" s="9" t="s">
        <v>5729</v>
      </c>
      <c r="P296" s="9" t="s">
        <v>45</v>
      </c>
      <c r="Q296" s="9" t="s">
        <v>235</v>
      </c>
      <c r="R296" s="9" t="s">
        <v>45</v>
      </c>
      <c r="S296" s="9" t="s">
        <v>5277</v>
      </c>
      <c r="T296" s="9" t="s">
        <v>268</v>
      </c>
      <c r="U296" s="9" t="s">
        <v>266</v>
      </c>
      <c r="V296" s="9" t="s">
        <v>5335</v>
      </c>
      <c r="W296" s="9" t="s">
        <v>51</v>
      </c>
      <c r="X296" s="9" t="s">
        <v>52</v>
      </c>
      <c r="Y296" s="9" t="s">
        <v>5282</v>
      </c>
      <c r="Z296" s="9" t="s">
        <v>54</v>
      </c>
      <c r="AA296" s="9" t="s">
        <v>55</v>
      </c>
      <c r="AB296" s="9" t="s">
        <v>5234</v>
      </c>
      <c r="AC296" s="12">
        <v>0</v>
      </c>
      <c r="AD296" s="12"/>
      <c r="AE296" s="10" t="str" cm="1">
        <f t="array" aca="1" ref="AE296" ca="1">IFERROR(_xlfn.XLOOKUP(MID(CELL("filename",$A$1),FIND("]",CELL("filename",$A$1))+1,255)&amp;"|"&amp;$C296,Fonte_OM_Objeto!$G:$G,Fonte_OM_Objeto!$J:$J),"")</f>
        <v/>
      </c>
      <c r="AF296" s="10" t="str" cm="1">
        <f t="array" aca="1" ref="AF296" ca="1">IFERROR(_xlfn.XLOOKUP(MID(CELL("filename",$A$1),FIND("]",CELL("filename",$A$1))+1,255)&amp;"|"&amp;$C296,Fonte_OM_Objeto!$G:$G,Fonte_OM_Objeto!$K:$K),"")</f>
        <v/>
      </c>
    </row>
    <row r="297" spans="1:32" s="1" customFormat="1" ht="19.7" customHeight="1" x14ac:dyDescent="0.2">
      <c r="A297" s="9" t="s">
        <v>30</v>
      </c>
      <c r="B297" s="9" t="s">
        <v>31</v>
      </c>
      <c r="C297" s="9" t="s">
        <v>6367</v>
      </c>
      <c r="D297" s="9" t="s">
        <v>33</v>
      </c>
      <c r="E297" s="9"/>
      <c r="F297" s="9" t="s">
        <v>264</v>
      </c>
      <c r="G297" s="9" t="s">
        <v>265</v>
      </c>
      <c r="H297" s="9" t="s">
        <v>37</v>
      </c>
      <c r="I297" s="9" t="s">
        <v>266</v>
      </c>
      <c r="J297" s="9" t="s">
        <v>39</v>
      </c>
      <c r="K297" s="9" t="s">
        <v>40</v>
      </c>
      <c r="L297" s="9" t="s">
        <v>41</v>
      </c>
      <c r="M297" s="9" t="s">
        <v>232</v>
      </c>
      <c r="N297" s="9" t="s">
        <v>233</v>
      </c>
      <c r="O297" s="9" t="s">
        <v>5729</v>
      </c>
      <c r="P297" s="9" t="s">
        <v>45</v>
      </c>
      <c r="Q297" s="9" t="s">
        <v>235</v>
      </c>
      <c r="R297" s="9" t="s">
        <v>45</v>
      </c>
      <c r="S297" s="9" t="s">
        <v>5277</v>
      </c>
      <c r="T297" s="9" t="s">
        <v>268</v>
      </c>
      <c r="U297" s="9" t="s">
        <v>266</v>
      </c>
      <c r="V297" s="9" t="s">
        <v>5335</v>
      </c>
      <c r="W297" s="9" t="s">
        <v>51</v>
      </c>
      <c r="X297" s="9" t="s">
        <v>52</v>
      </c>
      <c r="Y297" s="9" t="s">
        <v>5275</v>
      </c>
      <c r="Z297" s="9" t="s">
        <v>54</v>
      </c>
      <c r="AA297" s="9" t="s">
        <v>55</v>
      </c>
      <c r="AB297" s="9" t="s">
        <v>5234</v>
      </c>
      <c r="AC297" s="12">
        <v>0</v>
      </c>
      <c r="AD297" s="12"/>
      <c r="AE297" s="10" t="str" cm="1">
        <f t="array" aca="1" ref="AE297" ca="1">IFERROR(_xlfn.XLOOKUP(MID(CELL("filename",$A$1),FIND("]",CELL("filename",$A$1))+1,255)&amp;"|"&amp;$C297,Fonte_OM_Objeto!$G:$G,Fonte_OM_Objeto!$J:$J),"")</f>
        <v/>
      </c>
      <c r="AF297" s="10" t="str" cm="1">
        <f t="array" aca="1" ref="AF297" ca="1">IFERROR(_xlfn.XLOOKUP(MID(CELL("filename",$A$1),FIND("]",CELL("filename",$A$1))+1,255)&amp;"|"&amp;$C297,Fonte_OM_Objeto!$G:$G,Fonte_OM_Objeto!$K:$K),"")</f>
        <v/>
      </c>
    </row>
    <row r="298" spans="1:32" s="1" customFormat="1" ht="19.7" customHeight="1" x14ac:dyDescent="0.2">
      <c r="A298" s="9" t="s">
        <v>30</v>
      </c>
      <c r="B298" s="9" t="s">
        <v>31</v>
      </c>
      <c r="C298" s="9" t="s">
        <v>6366</v>
      </c>
      <c r="D298" s="9" t="s">
        <v>33</v>
      </c>
      <c r="E298" s="9"/>
      <c r="F298" s="9" t="s">
        <v>264</v>
      </c>
      <c r="G298" s="9" t="s">
        <v>265</v>
      </c>
      <c r="H298" s="9" t="s">
        <v>37</v>
      </c>
      <c r="I298" s="9" t="s">
        <v>266</v>
      </c>
      <c r="J298" s="9" t="s">
        <v>39</v>
      </c>
      <c r="K298" s="9" t="s">
        <v>40</v>
      </c>
      <c r="L298" s="9" t="s">
        <v>41</v>
      </c>
      <c r="M298" s="9" t="s">
        <v>232</v>
      </c>
      <c r="N298" s="9" t="s">
        <v>233</v>
      </c>
      <c r="O298" s="9" t="s">
        <v>5729</v>
      </c>
      <c r="P298" s="9" t="s">
        <v>45</v>
      </c>
      <c r="Q298" s="9" t="s">
        <v>235</v>
      </c>
      <c r="R298" s="9" t="s">
        <v>45</v>
      </c>
      <c r="S298" s="9" t="s">
        <v>5277</v>
      </c>
      <c r="T298" s="9" t="s">
        <v>268</v>
      </c>
      <c r="U298" s="9" t="s">
        <v>266</v>
      </c>
      <c r="V298" s="9" t="s">
        <v>5335</v>
      </c>
      <c r="W298" s="9" t="s">
        <v>51</v>
      </c>
      <c r="X298" s="9" t="s">
        <v>102</v>
      </c>
      <c r="Y298" s="9" t="s">
        <v>53</v>
      </c>
      <c r="Z298" s="9" t="s">
        <v>54</v>
      </c>
      <c r="AA298" s="9" t="s">
        <v>55</v>
      </c>
      <c r="AB298" s="9" t="s">
        <v>5248</v>
      </c>
      <c r="AC298" s="12">
        <v>0</v>
      </c>
      <c r="AD298" s="12"/>
      <c r="AE298" s="10" t="str" cm="1">
        <f t="array" aca="1" ref="AE298" ca="1">IFERROR(_xlfn.XLOOKUP(MID(CELL("filename",$A$1),FIND("]",CELL("filename",$A$1))+1,255)&amp;"|"&amp;$C298,Fonte_OM_Objeto!$G:$G,Fonte_OM_Objeto!$J:$J),"")</f>
        <v/>
      </c>
      <c r="AF298" s="10" t="str" cm="1">
        <f t="array" aca="1" ref="AF298" ca="1">IFERROR(_xlfn.XLOOKUP(MID(CELL("filename",$A$1),FIND("]",CELL("filename",$A$1))+1,255)&amp;"|"&amp;$C298,Fonte_OM_Objeto!$G:$G,Fonte_OM_Objeto!$K:$K),"")</f>
        <v/>
      </c>
    </row>
    <row r="299" spans="1:32" s="1" customFormat="1" ht="19.7" customHeight="1" x14ac:dyDescent="0.2">
      <c r="A299" s="9" t="s">
        <v>30</v>
      </c>
      <c r="B299" s="9" t="s">
        <v>31</v>
      </c>
      <c r="C299" s="9" t="s">
        <v>6366</v>
      </c>
      <c r="D299" s="9" t="s">
        <v>33</v>
      </c>
      <c r="E299" s="9"/>
      <c r="F299" s="9" t="s">
        <v>264</v>
      </c>
      <c r="G299" s="9" t="s">
        <v>265</v>
      </c>
      <c r="H299" s="9" t="s">
        <v>37</v>
      </c>
      <c r="I299" s="9" t="s">
        <v>266</v>
      </c>
      <c r="J299" s="9" t="s">
        <v>39</v>
      </c>
      <c r="K299" s="9" t="s">
        <v>40</v>
      </c>
      <c r="L299" s="9" t="s">
        <v>41</v>
      </c>
      <c r="M299" s="9" t="s">
        <v>232</v>
      </c>
      <c r="N299" s="9" t="s">
        <v>233</v>
      </c>
      <c r="O299" s="9" t="s">
        <v>5729</v>
      </c>
      <c r="P299" s="9" t="s">
        <v>45</v>
      </c>
      <c r="Q299" s="9" t="s">
        <v>235</v>
      </c>
      <c r="R299" s="9" t="s">
        <v>45</v>
      </c>
      <c r="S299" s="9" t="s">
        <v>5277</v>
      </c>
      <c r="T299" s="9" t="s">
        <v>268</v>
      </c>
      <c r="U299" s="9" t="s">
        <v>266</v>
      </c>
      <c r="V299" s="9" t="s">
        <v>5335</v>
      </c>
      <c r="W299" s="9" t="s">
        <v>51</v>
      </c>
      <c r="X299" s="9" t="s">
        <v>52</v>
      </c>
      <c r="Y299" s="9" t="s">
        <v>2366</v>
      </c>
      <c r="Z299" s="9" t="s">
        <v>54</v>
      </c>
      <c r="AA299" s="9" t="s">
        <v>55</v>
      </c>
      <c r="AB299" s="9" t="s">
        <v>5248</v>
      </c>
      <c r="AC299" s="12">
        <v>-550000</v>
      </c>
      <c r="AD299" s="12"/>
      <c r="AE299" s="10" t="str" cm="1">
        <f t="array" aca="1" ref="AE299" ca="1">IFERROR(_xlfn.XLOOKUP(MID(CELL("filename",$A$1),FIND("]",CELL("filename",$A$1))+1,255)&amp;"|"&amp;$C299,Fonte_OM_Objeto!$G:$G,Fonte_OM_Objeto!$J:$J),"")</f>
        <v/>
      </c>
      <c r="AF299" s="10" t="str" cm="1">
        <f t="array" aca="1" ref="AF299" ca="1">IFERROR(_xlfn.XLOOKUP(MID(CELL("filename",$A$1),FIND("]",CELL("filename",$A$1))+1,255)&amp;"|"&amp;$C299,Fonte_OM_Objeto!$G:$G,Fonte_OM_Objeto!$K:$K),"")</f>
        <v/>
      </c>
    </row>
    <row r="300" spans="1:32" s="1" customFormat="1" ht="19.7" customHeight="1" x14ac:dyDescent="0.2">
      <c r="A300" s="9" t="s">
        <v>30</v>
      </c>
      <c r="B300" s="9" t="s">
        <v>31</v>
      </c>
      <c r="C300" s="9" t="s">
        <v>6366</v>
      </c>
      <c r="D300" s="9" t="s">
        <v>33</v>
      </c>
      <c r="E300" s="9"/>
      <c r="F300" s="9" t="s">
        <v>264</v>
      </c>
      <c r="G300" s="9" t="s">
        <v>265</v>
      </c>
      <c r="H300" s="9" t="s">
        <v>37</v>
      </c>
      <c r="I300" s="9" t="s">
        <v>266</v>
      </c>
      <c r="J300" s="9" t="s">
        <v>39</v>
      </c>
      <c r="K300" s="9" t="s">
        <v>40</v>
      </c>
      <c r="L300" s="9" t="s">
        <v>41</v>
      </c>
      <c r="M300" s="9" t="s">
        <v>232</v>
      </c>
      <c r="N300" s="9" t="s">
        <v>233</v>
      </c>
      <c r="O300" s="9" t="s">
        <v>5729</v>
      </c>
      <c r="P300" s="9" t="s">
        <v>45</v>
      </c>
      <c r="Q300" s="9" t="s">
        <v>235</v>
      </c>
      <c r="R300" s="9" t="s">
        <v>45</v>
      </c>
      <c r="S300" s="9" t="s">
        <v>5277</v>
      </c>
      <c r="T300" s="9" t="s">
        <v>268</v>
      </c>
      <c r="U300" s="9" t="s">
        <v>266</v>
      </c>
      <c r="V300" s="9" t="s">
        <v>5335</v>
      </c>
      <c r="W300" s="9" t="s">
        <v>51</v>
      </c>
      <c r="X300" s="9" t="s">
        <v>52</v>
      </c>
      <c r="Y300" s="9" t="s">
        <v>5275</v>
      </c>
      <c r="Z300" s="9" t="s">
        <v>54</v>
      </c>
      <c r="AA300" s="9" t="s">
        <v>55</v>
      </c>
      <c r="AB300" s="9" t="s">
        <v>5248</v>
      </c>
      <c r="AC300" s="12">
        <v>5547180</v>
      </c>
      <c r="AD300" s="12"/>
      <c r="AE300" s="10" t="str" cm="1">
        <f t="array" aca="1" ref="AE300" ca="1">IFERROR(_xlfn.XLOOKUP(MID(CELL("filename",$A$1),FIND("]",CELL("filename",$A$1))+1,255)&amp;"|"&amp;$C300,Fonte_OM_Objeto!$G:$G,Fonte_OM_Objeto!$J:$J),"")</f>
        <v/>
      </c>
      <c r="AF300" s="10" t="str" cm="1">
        <f t="array" aca="1" ref="AF300" ca="1">IFERROR(_xlfn.XLOOKUP(MID(CELL("filename",$A$1),FIND("]",CELL("filename",$A$1))+1,255)&amp;"|"&amp;$C300,Fonte_OM_Objeto!$G:$G,Fonte_OM_Objeto!$K:$K),"")</f>
        <v/>
      </c>
    </row>
    <row r="301" spans="1:32" s="1" customFormat="1" ht="19.7" customHeight="1" x14ac:dyDescent="0.2">
      <c r="A301" s="9" t="s">
        <v>30</v>
      </c>
      <c r="B301" s="9" t="s">
        <v>31</v>
      </c>
      <c r="C301" s="9" t="s">
        <v>6366</v>
      </c>
      <c r="D301" s="9" t="s">
        <v>33</v>
      </c>
      <c r="E301" s="9"/>
      <c r="F301" s="9" t="s">
        <v>264</v>
      </c>
      <c r="G301" s="9" t="s">
        <v>265</v>
      </c>
      <c r="H301" s="9" t="s">
        <v>37</v>
      </c>
      <c r="I301" s="9" t="s">
        <v>266</v>
      </c>
      <c r="J301" s="9" t="s">
        <v>39</v>
      </c>
      <c r="K301" s="9" t="s">
        <v>40</v>
      </c>
      <c r="L301" s="9" t="s">
        <v>41</v>
      </c>
      <c r="M301" s="9" t="s">
        <v>232</v>
      </c>
      <c r="N301" s="9" t="s">
        <v>233</v>
      </c>
      <c r="O301" s="9" t="s">
        <v>5729</v>
      </c>
      <c r="P301" s="9" t="s">
        <v>45</v>
      </c>
      <c r="Q301" s="9" t="s">
        <v>235</v>
      </c>
      <c r="R301" s="9" t="s">
        <v>45</v>
      </c>
      <c r="S301" s="9" t="s">
        <v>5277</v>
      </c>
      <c r="T301" s="9" t="s">
        <v>268</v>
      </c>
      <c r="U301" s="9" t="s">
        <v>266</v>
      </c>
      <c r="V301" s="9" t="s">
        <v>5335</v>
      </c>
      <c r="W301" s="9" t="s">
        <v>51</v>
      </c>
      <c r="X301" s="9" t="s">
        <v>52</v>
      </c>
      <c r="Y301" s="9" t="s">
        <v>53</v>
      </c>
      <c r="Z301" s="9" t="s">
        <v>54</v>
      </c>
      <c r="AA301" s="9" t="s">
        <v>55</v>
      </c>
      <c r="AB301" s="9" t="s">
        <v>5248</v>
      </c>
      <c r="AC301" s="12">
        <v>113207</v>
      </c>
      <c r="AD301" s="12"/>
      <c r="AE301" s="10" t="str" cm="1">
        <f t="array" aca="1" ref="AE301" ca="1">IFERROR(_xlfn.XLOOKUP(MID(CELL("filename",$A$1),FIND("]",CELL("filename",$A$1))+1,255)&amp;"|"&amp;$C301,Fonte_OM_Objeto!$G:$G,Fonte_OM_Objeto!$J:$J),"")</f>
        <v/>
      </c>
      <c r="AF301" s="10" t="str" cm="1">
        <f t="array" aca="1" ref="AF301" ca="1">IFERROR(_xlfn.XLOOKUP(MID(CELL("filename",$A$1),FIND("]",CELL("filename",$A$1))+1,255)&amp;"|"&amp;$C301,Fonte_OM_Objeto!$G:$G,Fonte_OM_Objeto!$K:$K),"")</f>
        <v/>
      </c>
    </row>
    <row r="302" spans="1:32" s="1" customFormat="1" ht="19.7" customHeight="1" x14ac:dyDescent="0.2">
      <c r="A302" s="9" t="s">
        <v>30</v>
      </c>
      <c r="B302" s="9" t="s">
        <v>31</v>
      </c>
      <c r="C302" s="9" t="s">
        <v>6366</v>
      </c>
      <c r="D302" s="9" t="s">
        <v>33</v>
      </c>
      <c r="E302" s="9"/>
      <c r="F302" s="9" t="s">
        <v>264</v>
      </c>
      <c r="G302" s="9" t="s">
        <v>265</v>
      </c>
      <c r="H302" s="9" t="s">
        <v>37</v>
      </c>
      <c r="I302" s="9" t="s">
        <v>266</v>
      </c>
      <c r="J302" s="9" t="s">
        <v>39</v>
      </c>
      <c r="K302" s="9" t="s">
        <v>40</v>
      </c>
      <c r="L302" s="9" t="s">
        <v>41</v>
      </c>
      <c r="M302" s="9" t="s">
        <v>232</v>
      </c>
      <c r="N302" s="9" t="s">
        <v>233</v>
      </c>
      <c r="O302" s="9" t="s">
        <v>5729</v>
      </c>
      <c r="P302" s="9" t="s">
        <v>45</v>
      </c>
      <c r="Q302" s="9" t="s">
        <v>235</v>
      </c>
      <c r="R302" s="9" t="s">
        <v>45</v>
      </c>
      <c r="S302" s="9" t="s">
        <v>5277</v>
      </c>
      <c r="T302" s="9" t="s">
        <v>268</v>
      </c>
      <c r="U302" s="9" t="s">
        <v>266</v>
      </c>
      <c r="V302" s="9" t="s">
        <v>5335</v>
      </c>
      <c r="W302" s="9" t="s">
        <v>51</v>
      </c>
      <c r="X302" s="9" t="s">
        <v>52</v>
      </c>
      <c r="Y302" s="9" t="s">
        <v>207</v>
      </c>
      <c r="Z302" s="9" t="s">
        <v>54</v>
      </c>
      <c r="AA302" s="9" t="s">
        <v>55</v>
      </c>
      <c r="AB302" s="9" t="s">
        <v>5248</v>
      </c>
      <c r="AC302" s="12">
        <v>0</v>
      </c>
      <c r="AD302" s="12"/>
      <c r="AE302" s="10" t="str" cm="1">
        <f t="array" aca="1" ref="AE302" ca="1">IFERROR(_xlfn.XLOOKUP(MID(CELL("filename",$A$1),FIND("]",CELL("filename",$A$1))+1,255)&amp;"|"&amp;$C302,Fonte_OM_Objeto!$G:$G,Fonte_OM_Objeto!$J:$J),"")</f>
        <v/>
      </c>
      <c r="AF302" s="10" t="str" cm="1">
        <f t="array" aca="1" ref="AF302" ca="1">IFERROR(_xlfn.XLOOKUP(MID(CELL("filename",$A$1),FIND("]",CELL("filename",$A$1))+1,255)&amp;"|"&amp;$C302,Fonte_OM_Objeto!$G:$G,Fonte_OM_Objeto!$K:$K),"")</f>
        <v/>
      </c>
    </row>
    <row r="303" spans="1:32" s="1" customFormat="1" ht="19.7" customHeight="1" x14ac:dyDescent="0.2">
      <c r="A303" s="9" t="s">
        <v>30</v>
      </c>
      <c r="B303" s="9" t="s">
        <v>31</v>
      </c>
      <c r="C303" s="9" t="s">
        <v>6364</v>
      </c>
      <c r="D303" s="9" t="s">
        <v>33</v>
      </c>
      <c r="E303" s="9"/>
      <c r="F303" s="9" t="s">
        <v>6362</v>
      </c>
      <c r="G303" s="9" t="s">
        <v>6361</v>
      </c>
      <c r="H303" s="9" t="s">
        <v>37</v>
      </c>
      <c r="I303" s="9" t="s">
        <v>1373</v>
      </c>
      <c r="J303" s="9" t="s">
        <v>82</v>
      </c>
      <c r="K303" s="9" t="s">
        <v>40</v>
      </c>
      <c r="L303" s="9" t="s">
        <v>41</v>
      </c>
      <c r="M303" s="9" t="s">
        <v>232</v>
      </c>
      <c r="N303" s="9" t="s">
        <v>233</v>
      </c>
      <c r="O303" s="9" t="s">
        <v>5297</v>
      </c>
      <c r="P303" s="9" t="s">
        <v>45</v>
      </c>
      <c r="Q303" s="9" t="s">
        <v>235</v>
      </c>
      <c r="R303" s="9" t="s">
        <v>45</v>
      </c>
      <c r="S303" s="9" t="s">
        <v>5277</v>
      </c>
      <c r="T303" s="9" t="s">
        <v>2782</v>
      </c>
      <c r="U303" s="9" t="s">
        <v>1373</v>
      </c>
      <c r="V303" s="9" t="s">
        <v>5294</v>
      </c>
      <c r="W303" s="9" t="s">
        <v>51</v>
      </c>
      <c r="X303" s="9" t="s">
        <v>102</v>
      </c>
      <c r="Y303" s="9" t="s">
        <v>53</v>
      </c>
      <c r="Z303" s="9" t="s">
        <v>54</v>
      </c>
      <c r="AA303" s="9" t="s">
        <v>55</v>
      </c>
      <c r="AB303" s="9" t="s">
        <v>5248</v>
      </c>
      <c r="AC303" s="12">
        <v>0</v>
      </c>
      <c r="AD303" s="12"/>
      <c r="AE303" s="10" t="str" cm="1">
        <f t="array" aca="1" ref="AE303" ca="1">IFERROR(_xlfn.XLOOKUP(MID(CELL("filename",$A$1),FIND("]",CELL("filename",$A$1))+1,255)&amp;"|"&amp;$C303,Fonte_OM_Objeto!$G:$G,Fonte_OM_Objeto!$J:$J),"")</f>
        <v/>
      </c>
      <c r="AF303" s="10" t="str" cm="1">
        <f t="array" aca="1" ref="AF303" ca="1">IFERROR(_xlfn.XLOOKUP(MID(CELL("filename",$A$1),FIND("]",CELL("filename",$A$1))+1,255)&amp;"|"&amp;$C303,Fonte_OM_Objeto!$G:$G,Fonte_OM_Objeto!$K:$K),"")</f>
        <v/>
      </c>
    </row>
    <row r="304" spans="1:32" s="1" customFormat="1" ht="19.7" customHeight="1" x14ac:dyDescent="0.2">
      <c r="A304" s="9" t="s">
        <v>30</v>
      </c>
      <c r="B304" s="9" t="s">
        <v>31</v>
      </c>
      <c r="C304" s="9" t="s">
        <v>6364</v>
      </c>
      <c r="D304" s="9" t="s">
        <v>33</v>
      </c>
      <c r="E304" s="9"/>
      <c r="F304" s="9" t="s">
        <v>6362</v>
      </c>
      <c r="G304" s="9" t="s">
        <v>6361</v>
      </c>
      <c r="H304" s="9" t="s">
        <v>37</v>
      </c>
      <c r="I304" s="9" t="s">
        <v>1373</v>
      </c>
      <c r="J304" s="9" t="s">
        <v>82</v>
      </c>
      <c r="K304" s="9" t="s">
        <v>40</v>
      </c>
      <c r="L304" s="9" t="s">
        <v>41</v>
      </c>
      <c r="M304" s="9" t="s">
        <v>232</v>
      </c>
      <c r="N304" s="9" t="s">
        <v>233</v>
      </c>
      <c r="O304" s="9" t="s">
        <v>5297</v>
      </c>
      <c r="P304" s="9" t="s">
        <v>45</v>
      </c>
      <c r="Q304" s="9" t="s">
        <v>235</v>
      </c>
      <c r="R304" s="9" t="s">
        <v>45</v>
      </c>
      <c r="S304" s="9" t="s">
        <v>5277</v>
      </c>
      <c r="T304" s="9" t="s">
        <v>2782</v>
      </c>
      <c r="U304" s="9" t="s">
        <v>1373</v>
      </c>
      <c r="V304" s="9" t="s">
        <v>5294</v>
      </c>
      <c r="W304" s="9" t="s">
        <v>51</v>
      </c>
      <c r="X304" s="9" t="s">
        <v>52</v>
      </c>
      <c r="Y304" s="9" t="s">
        <v>2390</v>
      </c>
      <c r="Z304" s="9" t="s">
        <v>54</v>
      </c>
      <c r="AA304" s="9" t="s">
        <v>55</v>
      </c>
      <c r="AB304" s="9" t="s">
        <v>5248</v>
      </c>
      <c r="AC304" s="12">
        <v>0</v>
      </c>
      <c r="AD304" s="12"/>
      <c r="AE304" s="10" t="str" cm="1">
        <f t="array" aca="1" ref="AE304" ca="1">IFERROR(_xlfn.XLOOKUP(MID(CELL("filename",$A$1),FIND("]",CELL("filename",$A$1))+1,255)&amp;"|"&amp;$C304,Fonte_OM_Objeto!$G:$G,Fonte_OM_Objeto!$J:$J),"")</f>
        <v/>
      </c>
      <c r="AF304" s="10" t="str" cm="1">
        <f t="array" aca="1" ref="AF304" ca="1">IFERROR(_xlfn.XLOOKUP(MID(CELL("filename",$A$1),FIND("]",CELL("filename",$A$1))+1,255)&amp;"|"&amp;$C304,Fonte_OM_Objeto!$G:$G,Fonte_OM_Objeto!$K:$K),"")</f>
        <v/>
      </c>
    </row>
    <row r="305" spans="1:32" s="1" customFormat="1" ht="19.7" customHeight="1" x14ac:dyDescent="0.2">
      <c r="A305" s="9" t="s">
        <v>30</v>
      </c>
      <c r="B305" s="9" t="s">
        <v>31</v>
      </c>
      <c r="C305" s="9" t="s">
        <v>6364</v>
      </c>
      <c r="D305" s="9" t="s">
        <v>33</v>
      </c>
      <c r="E305" s="9"/>
      <c r="F305" s="9" t="s">
        <v>6362</v>
      </c>
      <c r="G305" s="9" t="s">
        <v>6361</v>
      </c>
      <c r="H305" s="9" t="s">
        <v>37</v>
      </c>
      <c r="I305" s="9" t="s">
        <v>1373</v>
      </c>
      <c r="J305" s="9" t="s">
        <v>82</v>
      </c>
      <c r="K305" s="9" t="s">
        <v>40</v>
      </c>
      <c r="L305" s="9" t="s">
        <v>41</v>
      </c>
      <c r="M305" s="9" t="s">
        <v>232</v>
      </c>
      <c r="N305" s="9" t="s">
        <v>233</v>
      </c>
      <c r="O305" s="9" t="s">
        <v>5297</v>
      </c>
      <c r="P305" s="9" t="s">
        <v>45</v>
      </c>
      <c r="Q305" s="9" t="s">
        <v>235</v>
      </c>
      <c r="R305" s="9" t="s">
        <v>45</v>
      </c>
      <c r="S305" s="9" t="s">
        <v>5277</v>
      </c>
      <c r="T305" s="9" t="s">
        <v>2782</v>
      </c>
      <c r="U305" s="9" t="s">
        <v>1373</v>
      </c>
      <c r="V305" s="9" t="s">
        <v>5294</v>
      </c>
      <c r="W305" s="9" t="s">
        <v>51</v>
      </c>
      <c r="X305" s="9" t="s">
        <v>52</v>
      </c>
      <c r="Y305" s="9" t="s">
        <v>5282</v>
      </c>
      <c r="Z305" s="9" t="s">
        <v>54</v>
      </c>
      <c r="AA305" s="9" t="s">
        <v>55</v>
      </c>
      <c r="AB305" s="9" t="s">
        <v>5248</v>
      </c>
      <c r="AC305" s="12">
        <v>980000</v>
      </c>
      <c r="AD305" s="12"/>
      <c r="AE305" s="10" t="str" cm="1">
        <f t="array" aca="1" ref="AE305" ca="1">IFERROR(_xlfn.XLOOKUP(MID(CELL("filename",$A$1),FIND("]",CELL("filename",$A$1))+1,255)&amp;"|"&amp;$C305,Fonte_OM_Objeto!$G:$G,Fonte_OM_Objeto!$J:$J),"")</f>
        <v/>
      </c>
      <c r="AF305" s="10" t="str" cm="1">
        <f t="array" aca="1" ref="AF305" ca="1">IFERROR(_xlfn.XLOOKUP(MID(CELL("filename",$A$1),FIND("]",CELL("filename",$A$1))+1,255)&amp;"|"&amp;$C305,Fonte_OM_Objeto!$G:$G,Fonte_OM_Objeto!$K:$K),"")</f>
        <v/>
      </c>
    </row>
    <row r="306" spans="1:32" s="1" customFormat="1" ht="19.7" customHeight="1" x14ac:dyDescent="0.2">
      <c r="A306" s="9" t="s">
        <v>30</v>
      </c>
      <c r="B306" s="9" t="s">
        <v>31</v>
      </c>
      <c r="C306" s="9" t="s">
        <v>6364</v>
      </c>
      <c r="D306" s="9" t="s">
        <v>33</v>
      </c>
      <c r="E306" s="9"/>
      <c r="F306" s="9" t="s">
        <v>6362</v>
      </c>
      <c r="G306" s="9" t="s">
        <v>6361</v>
      </c>
      <c r="H306" s="9" t="s">
        <v>37</v>
      </c>
      <c r="I306" s="9" t="s">
        <v>1373</v>
      </c>
      <c r="J306" s="9" t="s">
        <v>82</v>
      </c>
      <c r="K306" s="9" t="s">
        <v>40</v>
      </c>
      <c r="L306" s="9" t="s">
        <v>41</v>
      </c>
      <c r="M306" s="9" t="s">
        <v>232</v>
      </c>
      <c r="N306" s="9" t="s">
        <v>233</v>
      </c>
      <c r="O306" s="9" t="s">
        <v>5297</v>
      </c>
      <c r="P306" s="9" t="s">
        <v>45</v>
      </c>
      <c r="Q306" s="9" t="s">
        <v>235</v>
      </c>
      <c r="R306" s="9" t="s">
        <v>45</v>
      </c>
      <c r="S306" s="9" t="s">
        <v>5277</v>
      </c>
      <c r="T306" s="9" t="s">
        <v>2782</v>
      </c>
      <c r="U306" s="9" t="s">
        <v>1373</v>
      </c>
      <c r="V306" s="9" t="s">
        <v>5294</v>
      </c>
      <c r="W306" s="9" t="s">
        <v>51</v>
      </c>
      <c r="X306" s="9" t="s">
        <v>52</v>
      </c>
      <c r="Y306" s="9" t="s">
        <v>53</v>
      </c>
      <c r="Z306" s="9" t="s">
        <v>54</v>
      </c>
      <c r="AA306" s="9" t="s">
        <v>55</v>
      </c>
      <c r="AB306" s="9" t="s">
        <v>5248</v>
      </c>
      <c r="AC306" s="12">
        <v>20000</v>
      </c>
      <c r="AD306" s="12"/>
      <c r="AE306" s="10" t="str" cm="1">
        <f t="array" aca="1" ref="AE306" ca="1">IFERROR(_xlfn.XLOOKUP(MID(CELL("filename",$A$1),FIND("]",CELL("filename",$A$1))+1,255)&amp;"|"&amp;$C306,Fonte_OM_Objeto!$G:$G,Fonte_OM_Objeto!$J:$J),"")</f>
        <v/>
      </c>
      <c r="AF306" s="10" t="str" cm="1">
        <f t="array" aca="1" ref="AF306" ca="1">IFERROR(_xlfn.XLOOKUP(MID(CELL("filename",$A$1),FIND("]",CELL("filename",$A$1))+1,255)&amp;"|"&amp;$C306,Fonte_OM_Objeto!$G:$G,Fonte_OM_Objeto!$K:$K),"")</f>
        <v/>
      </c>
    </row>
    <row r="307" spans="1:32" s="1" customFormat="1" ht="19.7" customHeight="1" x14ac:dyDescent="0.2">
      <c r="A307" s="9" t="s">
        <v>30</v>
      </c>
      <c r="B307" s="9" t="s">
        <v>31</v>
      </c>
      <c r="C307" s="9" t="s">
        <v>6363</v>
      </c>
      <c r="D307" s="9" t="s">
        <v>33</v>
      </c>
      <c r="E307" s="9"/>
      <c r="F307" s="9" t="s">
        <v>6362</v>
      </c>
      <c r="G307" s="9" t="s">
        <v>6361</v>
      </c>
      <c r="H307" s="9" t="s">
        <v>37</v>
      </c>
      <c r="I307" s="9" t="s">
        <v>1373</v>
      </c>
      <c r="J307" s="9" t="s">
        <v>82</v>
      </c>
      <c r="K307" s="9" t="s">
        <v>40</v>
      </c>
      <c r="L307" s="9" t="s">
        <v>41</v>
      </c>
      <c r="M307" s="9" t="s">
        <v>232</v>
      </c>
      <c r="N307" s="9" t="s">
        <v>233</v>
      </c>
      <c r="O307" s="9" t="s">
        <v>6360</v>
      </c>
      <c r="P307" s="9" t="s">
        <v>45</v>
      </c>
      <c r="Q307" s="9" t="s">
        <v>235</v>
      </c>
      <c r="R307" s="9" t="s">
        <v>45</v>
      </c>
      <c r="S307" s="9" t="s">
        <v>5277</v>
      </c>
      <c r="T307" s="9" t="s">
        <v>2779</v>
      </c>
      <c r="U307" s="9" t="s">
        <v>1373</v>
      </c>
      <c r="V307" s="9" t="s">
        <v>6359</v>
      </c>
      <c r="W307" s="9" t="s">
        <v>51</v>
      </c>
      <c r="X307" s="9" t="s">
        <v>52</v>
      </c>
      <c r="Y307" s="9" t="s">
        <v>2366</v>
      </c>
      <c r="Z307" s="9" t="s">
        <v>54</v>
      </c>
      <c r="AA307" s="9" t="s">
        <v>55</v>
      </c>
      <c r="AB307" s="9" t="s">
        <v>5248</v>
      </c>
      <c r="AC307" s="12">
        <v>0</v>
      </c>
      <c r="AD307" s="12"/>
      <c r="AE307" s="10" t="str" cm="1">
        <f t="array" aca="1" ref="AE307" ca="1">IFERROR(_xlfn.XLOOKUP(MID(CELL("filename",$A$1),FIND("]",CELL("filename",$A$1))+1,255)&amp;"|"&amp;$C307,Fonte_OM_Objeto!$G:$G,Fonte_OM_Objeto!$J:$J),"")</f>
        <v/>
      </c>
      <c r="AF307" s="10" t="str" cm="1">
        <f t="array" aca="1" ref="AF307" ca="1">IFERROR(_xlfn.XLOOKUP(MID(CELL("filename",$A$1),FIND("]",CELL("filename",$A$1))+1,255)&amp;"|"&amp;$C307,Fonte_OM_Objeto!$G:$G,Fonte_OM_Objeto!$K:$K),"")</f>
        <v/>
      </c>
    </row>
    <row r="308" spans="1:32" s="1" customFormat="1" ht="19.7" customHeight="1" x14ac:dyDescent="0.2">
      <c r="A308" s="9" t="s">
        <v>30</v>
      </c>
      <c r="B308" s="9" t="s">
        <v>31</v>
      </c>
      <c r="C308" s="9" t="s">
        <v>6363</v>
      </c>
      <c r="D308" s="9" t="s">
        <v>33</v>
      </c>
      <c r="E308" s="9"/>
      <c r="F308" s="9" t="s">
        <v>6362</v>
      </c>
      <c r="G308" s="9" t="s">
        <v>6361</v>
      </c>
      <c r="H308" s="9" t="s">
        <v>37</v>
      </c>
      <c r="I308" s="9" t="s">
        <v>1373</v>
      </c>
      <c r="J308" s="9" t="s">
        <v>82</v>
      </c>
      <c r="K308" s="9" t="s">
        <v>40</v>
      </c>
      <c r="L308" s="9" t="s">
        <v>41</v>
      </c>
      <c r="M308" s="9" t="s">
        <v>232</v>
      </c>
      <c r="N308" s="9" t="s">
        <v>233</v>
      </c>
      <c r="O308" s="9" t="s">
        <v>6360</v>
      </c>
      <c r="P308" s="9" t="s">
        <v>45</v>
      </c>
      <c r="Q308" s="9" t="s">
        <v>235</v>
      </c>
      <c r="R308" s="9" t="s">
        <v>45</v>
      </c>
      <c r="S308" s="9" t="s">
        <v>5277</v>
      </c>
      <c r="T308" s="9" t="s">
        <v>2779</v>
      </c>
      <c r="U308" s="9" t="s">
        <v>1373</v>
      </c>
      <c r="V308" s="9" t="s">
        <v>6359</v>
      </c>
      <c r="W308" s="9" t="s">
        <v>51</v>
      </c>
      <c r="X308" s="9" t="s">
        <v>52</v>
      </c>
      <c r="Y308" s="9" t="s">
        <v>5275</v>
      </c>
      <c r="Z308" s="9" t="s">
        <v>54</v>
      </c>
      <c r="AA308" s="9" t="s">
        <v>55</v>
      </c>
      <c r="AB308" s="9" t="s">
        <v>5248</v>
      </c>
      <c r="AC308" s="12">
        <v>980000</v>
      </c>
      <c r="AD308" s="12"/>
      <c r="AE308" s="10" t="str" cm="1">
        <f t="array" aca="1" ref="AE308" ca="1">IFERROR(_xlfn.XLOOKUP(MID(CELL("filename",$A$1),FIND("]",CELL("filename",$A$1))+1,255)&amp;"|"&amp;$C308,Fonte_OM_Objeto!$G:$G,Fonte_OM_Objeto!$J:$J),"")</f>
        <v/>
      </c>
      <c r="AF308" s="10" t="str" cm="1">
        <f t="array" aca="1" ref="AF308" ca="1">IFERROR(_xlfn.XLOOKUP(MID(CELL("filename",$A$1),FIND("]",CELL("filename",$A$1))+1,255)&amp;"|"&amp;$C308,Fonte_OM_Objeto!$G:$G,Fonte_OM_Objeto!$K:$K),"")</f>
        <v/>
      </c>
    </row>
    <row r="309" spans="1:32" s="1" customFormat="1" ht="19.7" customHeight="1" x14ac:dyDescent="0.2">
      <c r="A309" s="9" t="s">
        <v>30</v>
      </c>
      <c r="B309" s="9" t="s">
        <v>31</v>
      </c>
      <c r="C309" s="9" t="s">
        <v>6363</v>
      </c>
      <c r="D309" s="9" t="s">
        <v>33</v>
      </c>
      <c r="E309" s="9"/>
      <c r="F309" s="9" t="s">
        <v>6362</v>
      </c>
      <c r="G309" s="9" t="s">
        <v>6361</v>
      </c>
      <c r="H309" s="9" t="s">
        <v>37</v>
      </c>
      <c r="I309" s="9" t="s">
        <v>1373</v>
      </c>
      <c r="J309" s="9" t="s">
        <v>82</v>
      </c>
      <c r="K309" s="9" t="s">
        <v>40</v>
      </c>
      <c r="L309" s="9" t="s">
        <v>41</v>
      </c>
      <c r="M309" s="9" t="s">
        <v>232</v>
      </c>
      <c r="N309" s="9" t="s">
        <v>233</v>
      </c>
      <c r="O309" s="9" t="s">
        <v>6360</v>
      </c>
      <c r="P309" s="9" t="s">
        <v>45</v>
      </c>
      <c r="Q309" s="9" t="s">
        <v>235</v>
      </c>
      <c r="R309" s="9" t="s">
        <v>45</v>
      </c>
      <c r="S309" s="9" t="s">
        <v>5277</v>
      </c>
      <c r="T309" s="9" t="s">
        <v>2779</v>
      </c>
      <c r="U309" s="9" t="s">
        <v>1373</v>
      </c>
      <c r="V309" s="9" t="s">
        <v>6359</v>
      </c>
      <c r="W309" s="9" t="s">
        <v>51</v>
      </c>
      <c r="X309" s="9" t="s">
        <v>52</v>
      </c>
      <c r="Y309" s="9" t="s">
        <v>53</v>
      </c>
      <c r="Z309" s="9" t="s">
        <v>54</v>
      </c>
      <c r="AA309" s="9" t="s">
        <v>55</v>
      </c>
      <c r="AB309" s="9" t="s">
        <v>5248</v>
      </c>
      <c r="AC309" s="12">
        <v>20000</v>
      </c>
      <c r="AD309" s="12"/>
      <c r="AE309" s="10" t="str" cm="1">
        <f t="array" aca="1" ref="AE309" ca="1">IFERROR(_xlfn.XLOOKUP(MID(CELL("filename",$A$1),FIND("]",CELL("filename",$A$1))+1,255)&amp;"|"&amp;$C309,Fonte_OM_Objeto!$G:$G,Fonte_OM_Objeto!$J:$J),"")</f>
        <v/>
      </c>
      <c r="AF309" s="10" t="str" cm="1">
        <f t="array" aca="1" ref="AF309" ca="1">IFERROR(_xlfn.XLOOKUP(MID(CELL("filename",$A$1),FIND("]",CELL("filename",$A$1))+1,255)&amp;"|"&amp;$C309,Fonte_OM_Objeto!$G:$G,Fonte_OM_Objeto!$K:$K),"")</f>
        <v/>
      </c>
    </row>
    <row r="310" spans="1:32" s="1" customFormat="1" ht="19.7" customHeight="1" x14ac:dyDescent="0.2">
      <c r="A310" s="9" t="s">
        <v>30</v>
      </c>
      <c r="B310" s="9" t="s">
        <v>31</v>
      </c>
      <c r="C310" s="9" t="s">
        <v>6914</v>
      </c>
      <c r="D310" s="9" t="s">
        <v>33</v>
      </c>
      <c r="E310" s="9"/>
      <c r="F310" s="9" t="s">
        <v>6913</v>
      </c>
      <c r="G310" s="9" t="s">
        <v>6912</v>
      </c>
      <c r="H310" s="9" t="s">
        <v>37</v>
      </c>
      <c r="I310" s="9" t="s">
        <v>1079</v>
      </c>
      <c r="J310" s="9" t="s">
        <v>477</v>
      </c>
      <c r="K310" s="9" t="s">
        <v>40</v>
      </c>
      <c r="L310" s="9" t="s">
        <v>41</v>
      </c>
      <c r="M310" s="9" t="s">
        <v>232</v>
      </c>
      <c r="N310" s="9" t="s">
        <v>233</v>
      </c>
      <c r="O310" s="9" t="s">
        <v>5299</v>
      </c>
      <c r="P310" s="9" t="s">
        <v>45</v>
      </c>
      <c r="Q310" s="9" t="s">
        <v>5298</v>
      </c>
      <c r="R310" s="9" t="s">
        <v>45</v>
      </c>
      <c r="S310" s="9" t="s">
        <v>5231</v>
      </c>
      <c r="T310" s="9" t="s">
        <v>75</v>
      </c>
      <c r="U310" s="9" t="s">
        <v>76</v>
      </c>
      <c r="V310" s="9" t="s">
        <v>75</v>
      </c>
      <c r="W310" s="9" t="s">
        <v>51</v>
      </c>
      <c r="X310" s="9" t="s">
        <v>102</v>
      </c>
      <c r="Y310" s="9" t="s">
        <v>53</v>
      </c>
      <c r="Z310" s="9" t="s">
        <v>5207</v>
      </c>
      <c r="AA310" s="9" t="s">
        <v>55</v>
      </c>
      <c r="AB310" s="9" t="s">
        <v>5234</v>
      </c>
      <c r="AC310" s="12">
        <v>0</v>
      </c>
      <c r="AD310" s="12"/>
      <c r="AE310" s="10" t="str" cm="1">
        <f t="array" aca="1" ref="AE310" ca="1">IFERROR(_xlfn.XLOOKUP(MID(CELL("filename",$A$1),FIND("]",CELL("filename",$A$1))+1,255)&amp;"|"&amp;$C310,Fonte_OM_Objeto!$G:$G,Fonte_OM_Objeto!$J:$J),"")</f>
        <v/>
      </c>
      <c r="AF310" s="10" t="str" cm="1">
        <f t="array" aca="1" ref="AF310" ca="1">IFERROR(_xlfn.XLOOKUP(MID(CELL("filename",$A$1),FIND("]",CELL("filename",$A$1))+1,255)&amp;"|"&amp;$C310,Fonte_OM_Objeto!$G:$G,Fonte_OM_Objeto!$K:$K),"")</f>
        <v/>
      </c>
    </row>
    <row r="311" spans="1:32" s="1" customFormat="1" ht="19.7" customHeight="1" x14ac:dyDescent="0.2">
      <c r="A311" s="9" t="s">
        <v>30</v>
      </c>
      <c r="B311" s="9" t="s">
        <v>31</v>
      </c>
      <c r="C311" s="9" t="s">
        <v>6353</v>
      </c>
      <c r="D311" s="9" t="s">
        <v>33</v>
      </c>
      <c r="E311" s="9"/>
      <c r="F311" s="9" t="s">
        <v>281</v>
      </c>
      <c r="G311" s="9" t="s">
        <v>282</v>
      </c>
      <c r="H311" s="9" t="s">
        <v>37</v>
      </c>
      <c r="I311" s="9" t="s">
        <v>198</v>
      </c>
      <c r="J311" s="9" t="s">
        <v>6349</v>
      </c>
      <c r="K311" s="9" t="s">
        <v>40</v>
      </c>
      <c r="L311" s="9" t="s">
        <v>41</v>
      </c>
      <c r="M311" s="9" t="s">
        <v>97</v>
      </c>
      <c r="N311" s="9" t="s">
        <v>5264</v>
      </c>
      <c r="O311" s="9" t="s">
        <v>5268</v>
      </c>
      <c r="P311" s="9" t="s">
        <v>45</v>
      </c>
      <c r="Q311" s="9" t="s">
        <v>109</v>
      </c>
      <c r="R311" s="9" t="s">
        <v>5235</v>
      </c>
      <c r="S311" s="9" t="s">
        <v>5267</v>
      </c>
      <c r="T311" s="9" t="s">
        <v>75</v>
      </c>
      <c r="U311" s="9" t="s">
        <v>76</v>
      </c>
      <c r="V311" s="9" t="s">
        <v>75</v>
      </c>
      <c r="W311" s="9" t="s">
        <v>111</v>
      </c>
      <c r="X311" s="9" t="s">
        <v>52</v>
      </c>
      <c r="Y311" s="9" t="s">
        <v>53</v>
      </c>
      <c r="Z311" s="9" t="s">
        <v>54</v>
      </c>
      <c r="AA311" s="9" t="s">
        <v>55</v>
      </c>
      <c r="AB311" s="9" t="s">
        <v>5248</v>
      </c>
      <c r="AC311" s="12">
        <v>300000</v>
      </c>
      <c r="AD311" s="12"/>
      <c r="AE311" s="10" t="str" cm="1">
        <f t="array" aca="1" ref="AE311" ca="1">IFERROR(_xlfn.XLOOKUP(MID(CELL("filename",$A$1),FIND("]",CELL("filename",$A$1))+1,255)&amp;"|"&amp;$C311,Fonte_OM_Objeto!$G:$G,Fonte_OM_Objeto!$J:$J),"")</f>
        <v/>
      </c>
      <c r="AF311" s="10" t="str" cm="1">
        <f t="array" aca="1" ref="AF311" ca="1">IFERROR(_xlfn.XLOOKUP(MID(CELL("filename",$A$1),FIND("]",CELL("filename",$A$1))+1,255)&amp;"|"&amp;$C311,Fonte_OM_Objeto!$G:$G,Fonte_OM_Objeto!$K:$K),"")</f>
        <v/>
      </c>
    </row>
    <row r="312" spans="1:32" s="1" customFormat="1" ht="19.7" customHeight="1" x14ac:dyDescent="0.2">
      <c r="A312" s="9" t="s">
        <v>30</v>
      </c>
      <c r="B312" s="9" t="s">
        <v>31</v>
      </c>
      <c r="C312" s="9" t="s">
        <v>6350</v>
      </c>
      <c r="D312" s="9" t="s">
        <v>33</v>
      </c>
      <c r="E312" s="9"/>
      <c r="F312" s="9" t="s">
        <v>281</v>
      </c>
      <c r="G312" s="9" t="s">
        <v>282</v>
      </c>
      <c r="H312" s="9" t="s">
        <v>37</v>
      </c>
      <c r="I312" s="9" t="s">
        <v>198</v>
      </c>
      <c r="J312" s="9" t="s">
        <v>6349</v>
      </c>
      <c r="K312" s="9" t="s">
        <v>40</v>
      </c>
      <c r="L312" s="9" t="s">
        <v>41</v>
      </c>
      <c r="M312" s="9" t="s">
        <v>42</v>
      </c>
      <c r="N312" s="9" t="s">
        <v>5257</v>
      </c>
      <c r="O312" s="9" t="s">
        <v>6348</v>
      </c>
      <c r="P312" s="9" t="s">
        <v>45</v>
      </c>
      <c r="Q312" s="9" t="s">
        <v>46</v>
      </c>
      <c r="R312" s="9" t="s">
        <v>5235</v>
      </c>
      <c r="S312" s="9" t="s">
        <v>5210</v>
      </c>
      <c r="T312" s="9" t="s">
        <v>6347</v>
      </c>
      <c r="U312" s="9" t="s">
        <v>198</v>
      </c>
      <c r="V312" s="9" t="s">
        <v>442</v>
      </c>
      <c r="W312" s="9" t="s">
        <v>51</v>
      </c>
      <c r="X312" s="9" t="s">
        <v>52</v>
      </c>
      <c r="Y312" s="9" t="s">
        <v>53</v>
      </c>
      <c r="Z312" s="9" t="s">
        <v>5207</v>
      </c>
      <c r="AA312" s="9" t="s">
        <v>55</v>
      </c>
      <c r="AB312" s="9" t="s">
        <v>5248</v>
      </c>
      <c r="AC312" s="12">
        <v>200000</v>
      </c>
      <c r="AD312" s="12"/>
      <c r="AE312" s="10" t="str" cm="1">
        <f t="array" aca="1" ref="AE312" ca="1">IFERROR(_xlfn.XLOOKUP(MID(CELL("filename",$A$1),FIND("]",CELL("filename",$A$1))+1,255)&amp;"|"&amp;$C312,Fonte_OM_Objeto!$G:$G,Fonte_OM_Objeto!$J:$J),"")</f>
        <v>CPOR/R - Recife - PE</v>
      </c>
      <c r="AF312" s="10" t="str" cm="1">
        <f t="array" aca="1" ref="AF312" ca="1">IFERROR(_xlfn.XLOOKUP(MID(CELL("filename",$A$1),FIND("]",CELL("filename",$A$1))+1,255)&amp;"|"&amp;$C312,Fonte_OM_Objeto!$G:$G,Fonte_OM_Objeto!$K:$K),"")</f>
        <v>Aquisição de Garagens Modularizadas.</v>
      </c>
    </row>
    <row r="313" spans="1:32" s="1" customFormat="1" ht="19.7" customHeight="1" x14ac:dyDescent="0.2">
      <c r="A313" s="9" t="s">
        <v>30</v>
      </c>
      <c r="B313" s="9" t="s">
        <v>31</v>
      </c>
      <c r="C313" s="9" t="s">
        <v>6345</v>
      </c>
      <c r="D313" s="9" t="s">
        <v>33</v>
      </c>
      <c r="E313" s="9"/>
      <c r="F313" s="9" t="s">
        <v>6342</v>
      </c>
      <c r="G313" s="9" t="s">
        <v>6341</v>
      </c>
      <c r="H313" s="9" t="s">
        <v>37</v>
      </c>
      <c r="I313" s="9" t="s">
        <v>198</v>
      </c>
      <c r="J313" s="9" t="s">
        <v>4375</v>
      </c>
      <c r="K313" s="9" t="s">
        <v>40</v>
      </c>
      <c r="L313" s="9" t="s">
        <v>41</v>
      </c>
      <c r="M313" s="9" t="s">
        <v>97</v>
      </c>
      <c r="N313" s="9" t="s">
        <v>5264</v>
      </c>
      <c r="O313" s="9" t="s">
        <v>5268</v>
      </c>
      <c r="P313" s="9" t="s">
        <v>45</v>
      </c>
      <c r="Q313" s="9" t="s">
        <v>109</v>
      </c>
      <c r="R313" s="9" t="s">
        <v>5235</v>
      </c>
      <c r="S313" s="9" t="s">
        <v>5267</v>
      </c>
      <c r="T313" s="9" t="s">
        <v>75</v>
      </c>
      <c r="U313" s="9" t="s">
        <v>76</v>
      </c>
      <c r="V313" s="9" t="s">
        <v>75</v>
      </c>
      <c r="W313" s="9" t="s">
        <v>111</v>
      </c>
      <c r="X313" s="9" t="s">
        <v>52</v>
      </c>
      <c r="Y313" s="9" t="s">
        <v>53</v>
      </c>
      <c r="Z313" s="9" t="s">
        <v>5207</v>
      </c>
      <c r="AA313" s="9" t="s">
        <v>55</v>
      </c>
      <c r="AB313" s="9" t="s">
        <v>5248</v>
      </c>
      <c r="AC313" s="12">
        <v>100000</v>
      </c>
      <c r="AD313" s="12"/>
      <c r="AE313" s="10" t="str" cm="1">
        <f t="array" aca="1" ref="AE313" ca="1">IFERROR(_xlfn.XLOOKUP(MID(CELL("filename",$A$1),FIND("]",CELL("filename",$A$1))+1,255)&amp;"|"&amp;$C313,Fonte_OM_Objeto!$G:$G,Fonte_OM_Objeto!$J:$J),"")</f>
        <v/>
      </c>
      <c r="AF313" s="10" t="str" cm="1">
        <f t="array" aca="1" ref="AF313" ca="1">IFERROR(_xlfn.XLOOKUP(MID(CELL("filename",$A$1),FIND("]",CELL("filename",$A$1))+1,255)&amp;"|"&amp;$C313,Fonte_OM_Objeto!$G:$G,Fonte_OM_Objeto!$K:$K),"")</f>
        <v/>
      </c>
    </row>
    <row r="314" spans="1:32" s="1" customFormat="1" ht="19.7" customHeight="1" x14ac:dyDescent="0.2">
      <c r="A314" s="9" t="s">
        <v>30</v>
      </c>
      <c r="B314" s="9" t="s">
        <v>31</v>
      </c>
      <c r="C314" s="9" t="s">
        <v>6911</v>
      </c>
      <c r="D314" s="9" t="s">
        <v>33</v>
      </c>
      <c r="E314" s="9"/>
      <c r="F314" s="9" t="s">
        <v>6342</v>
      </c>
      <c r="G314" s="9" t="s">
        <v>6341</v>
      </c>
      <c r="H314" s="9" t="s">
        <v>37</v>
      </c>
      <c r="I314" s="9" t="s">
        <v>198</v>
      </c>
      <c r="J314" s="9" t="s">
        <v>4375</v>
      </c>
      <c r="K314" s="9" t="s">
        <v>40</v>
      </c>
      <c r="L314" s="9" t="s">
        <v>41</v>
      </c>
      <c r="M314" s="9" t="s">
        <v>97</v>
      </c>
      <c r="N314" s="9" t="s">
        <v>5264</v>
      </c>
      <c r="O314" s="9" t="s">
        <v>5268</v>
      </c>
      <c r="P314" s="9" t="s">
        <v>45</v>
      </c>
      <c r="Q314" s="9" t="s">
        <v>109</v>
      </c>
      <c r="R314" s="9" t="s">
        <v>5235</v>
      </c>
      <c r="S314" s="9" t="s">
        <v>5267</v>
      </c>
      <c r="T314" s="9" t="s">
        <v>75</v>
      </c>
      <c r="U314" s="9" t="s">
        <v>76</v>
      </c>
      <c r="V314" s="9" t="s">
        <v>75</v>
      </c>
      <c r="W314" s="9" t="s">
        <v>111</v>
      </c>
      <c r="X314" s="9" t="s">
        <v>52</v>
      </c>
      <c r="Y314" s="9" t="s">
        <v>53</v>
      </c>
      <c r="Z314" s="9" t="s">
        <v>5207</v>
      </c>
      <c r="AA314" s="9" t="s">
        <v>55</v>
      </c>
      <c r="AB314" s="9" t="s">
        <v>5234</v>
      </c>
      <c r="AC314" s="12">
        <v>0</v>
      </c>
      <c r="AD314" s="12"/>
      <c r="AE314" s="10" t="str" cm="1">
        <f t="array" aca="1" ref="AE314" ca="1">IFERROR(_xlfn.XLOOKUP(MID(CELL("filename",$A$1),FIND("]",CELL("filename",$A$1))+1,255)&amp;"|"&amp;$C314,Fonte_OM_Objeto!$G:$G,Fonte_OM_Objeto!$J:$J),"")</f>
        <v/>
      </c>
      <c r="AF314" s="10" t="str" cm="1">
        <f t="array" aca="1" ref="AF314" ca="1">IFERROR(_xlfn.XLOOKUP(MID(CELL("filename",$A$1),FIND("]",CELL("filename",$A$1))+1,255)&amp;"|"&amp;$C314,Fonte_OM_Objeto!$G:$G,Fonte_OM_Objeto!$K:$K),"")</f>
        <v/>
      </c>
    </row>
    <row r="315" spans="1:32" s="1" customFormat="1" ht="19.7" customHeight="1" x14ac:dyDescent="0.2">
      <c r="A315" s="9" t="s">
        <v>30</v>
      </c>
      <c r="B315" s="9" t="s">
        <v>31</v>
      </c>
      <c r="C315" s="9" t="s">
        <v>6344</v>
      </c>
      <c r="D315" s="9" t="s">
        <v>33</v>
      </c>
      <c r="E315" s="9"/>
      <c r="F315" s="9" t="s">
        <v>6342</v>
      </c>
      <c r="G315" s="9" t="s">
        <v>6341</v>
      </c>
      <c r="H315" s="9" t="s">
        <v>37</v>
      </c>
      <c r="I315" s="9" t="s">
        <v>198</v>
      </c>
      <c r="J315" s="9" t="s">
        <v>4375</v>
      </c>
      <c r="K315" s="9" t="s">
        <v>40</v>
      </c>
      <c r="L315" s="9" t="s">
        <v>41</v>
      </c>
      <c r="M315" s="9" t="s">
        <v>42</v>
      </c>
      <c r="N315" s="9" t="s">
        <v>5257</v>
      </c>
      <c r="O315" s="9" t="s">
        <v>6339</v>
      </c>
      <c r="P315" s="9" t="s">
        <v>45</v>
      </c>
      <c r="Q315" s="9" t="s">
        <v>109</v>
      </c>
      <c r="R315" s="9" t="s">
        <v>5235</v>
      </c>
      <c r="S315" s="9" t="s">
        <v>5267</v>
      </c>
      <c r="T315" s="9" t="s">
        <v>6338</v>
      </c>
      <c r="U315" s="9" t="s">
        <v>198</v>
      </c>
      <c r="V315" s="9" t="s">
        <v>442</v>
      </c>
      <c r="W315" s="9" t="s">
        <v>111</v>
      </c>
      <c r="X315" s="9" t="s">
        <v>52</v>
      </c>
      <c r="Y315" s="9" t="s">
        <v>53</v>
      </c>
      <c r="Z315" s="9" t="s">
        <v>5207</v>
      </c>
      <c r="AA315" s="9" t="s">
        <v>55</v>
      </c>
      <c r="AB315" s="9" t="s">
        <v>5248</v>
      </c>
      <c r="AC315" s="12">
        <v>100000</v>
      </c>
      <c r="AD315" s="12"/>
      <c r="AE315" s="10" t="str" cm="1">
        <f t="array" aca="1" ref="AE315" ca="1">IFERROR(_xlfn.XLOOKUP(MID(CELL("filename",$A$1),FIND("]",CELL("filename",$A$1))+1,255)&amp;"|"&amp;$C315,Fonte_OM_Objeto!$G:$G,Fonte_OM_Objeto!$J:$J),"")</f>
        <v>HMAR - Recife - PE</v>
      </c>
      <c r="AF315" s="10" t="str" cm="1">
        <f t="array" aca="1" ref="AF315" ca="1">IFERROR(_xlfn.XLOOKUP(MID(CELL("filename",$A$1),FIND("]",CELL("filename",$A$1))+1,255)&amp;"|"&amp;$C315,Fonte_OM_Objeto!$G:$G,Fonte_OM_Objeto!$K:$K),"")</f>
        <v>Aquisição de Equipamento Médico-Hospitalar.</v>
      </c>
    </row>
    <row r="316" spans="1:32" s="1" customFormat="1" ht="19.7" customHeight="1" x14ac:dyDescent="0.2">
      <c r="A316" s="9" t="s">
        <v>30</v>
      </c>
      <c r="B316" s="9" t="s">
        <v>31</v>
      </c>
      <c r="C316" s="9" t="s">
        <v>6910</v>
      </c>
      <c r="D316" s="9" t="s">
        <v>33</v>
      </c>
      <c r="E316" s="9"/>
      <c r="F316" s="9" t="s">
        <v>6342</v>
      </c>
      <c r="G316" s="9" t="s">
        <v>6341</v>
      </c>
      <c r="H316" s="9" t="s">
        <v>37</v>
      </c>
      <c r="I316" s="9" t="s">
        <v>198</v>
      </c>
      <c r="J316" s="9" t="s">
        <v>4375</v>
      </c>
      <c r="K316" s="9" t="s">
        <v>40</v>
      </c>
      <c r="L316" s="9" t="s">
        <v>41</v>
      </c>
      <c r="M316" s="9" t="s">
        <v>42</v>
      </c>
      <c r="N316" s="9" t="s">
        <v>5257</v>
      </c>
      <c r="O316" s="9" t="s">
        <v>6339</v>
      </c>
      <c r="P316" s="9" t="s">
        <v>45</v>
      </c>
      <c r="Q316" s="9" t="s">
        <v>109</v>
      </c>
      <c r="R316" s="9" t="s">
        <v>5235</v>
      </c>
      <c r="S316" s="9" t="s">
        <v>5267</v>
      </c>
      <c r="T316" s="9" t="s">
        <v>6338</v>
      </c>
      <c r="U316" s="9" t="s">
        <v>198</v>
      </c>
      <c r="V316" s="9" t="s">
        <v>442</v>
      </c>
      <c r="W316" s="9" t="s">
        <v>111</v>
      </c>
      <c r="X316" s="9" t="s">
        <v>52</v>
      </c>
      <c r="Y316" s="9" t="s">
        <v>53</v>
      </c>
      <c r="Z316" s="9" t="s">
        <v>5207</v>
      </c>
      <c r="AA316" s="9" t="s">
        <v>55</v>
      </c>
      <c r="AB316" s="9" t="s">
        <v>5234</v>
      </c>
      <c r="AC316" s="12">
        <v>0</v>
      </c>
      <c r="AD316" s="12"/>
      <c r="AE316" s="10" t="str" cm="1">
        <f t="array" aca="1" ref="AE316" ca="1">IFERROR(_xlfn.XLOOKUP(MID(CELL("filename",$A$1),FIND("]",CELL("filename",$A$1))+1,255)&amp;"|"&amp;$C316,Fonte_OM_Objeto!$G:$G,Fonte_OM_Objeto!$J:$J),"")</f>
        <v/>
      </c>
      <c r="AF316" s="10" t="str" cm="1">
        <f t="array" aca="1" ref="AF316" ca="1">IFERROR(_xlfn.XLOOKUP(MID(CELL("filename",$A$1),FIND("]",CELL("filename",$A$1))+1,255)&amp;"|"&amp;$C316,Fonte_OM_Objeto!$G:$G,Fonte_OM_Objeto!$K:$K),"")</f>
        <v/>
      </c>
    </row>
    <row r="317" spans="1:32" s="1" customFormat="1" ht="19.7" customHeight="1" x14ac:dyDescent="0.2">
      <c r="A317" s="9" t="s">
        <v>30</v>
      </c>
      <c r="B317" s="9" t="s">
        <v>31</v>
      </c>
      <c r="C317" s="9" t="s">
        <v>6343</v>
      </c>
      <c r="D317" s="9" t="s">
        <v>33</v>
      </c>
      <c r="E317" s="9"/>
      <c r="F317" s="9" t="s">
        <v>6342</v>
      </c>
      <c r="G317" s="9" t="s">
        <v>6341</v>
      </c>
      <c r="H317" s="9" t="s">
        <v>37</v>
      </c>
      <c r="I317" s="9" t="s">
        <v>198</v>
      </c>
      <c r="J317" s="9" t="s">
        <v>4375</v>
      </c>
      <c r="K317" s="9" t="s">
        <v>40</v>
      </c>
      <c r="L317" s="9" t="s">
        <v>41</v>
      </c>
      <c r="M317" s="9" t="s">
        <v>59</v>
      </c>
      <c r="N317" s="9" t="s">
        <v>5252</v>
      </c>
      <c r="O317" s="9" t="s">
        <v>5246</v>
      </c>
      <c r="P317" s="9" t="s">
        <v>45</v>
      </c>
      <c r="Q317" s="9" t="s">
        <v>46</v>
      </c>
      <c r="R317" s="9" t="s">
        <v>5235</v>
      </c>
      <c r="S317" s="9" t="s">
        <v>5210</v>
      </c>
      <c r="T317" s="9" t="s">
        <v>75</v>
      </c>
      <c r="U317" s="9" t="s">
        <v>76</v>
      </c>
      <c r="V317" s="9" t="s">
        <v>75</v>
      </c>
      <c r="W317" s="9" t="s">
        <v>51</v>
      </c>
      <c r="X317" s="9" t="s">
        <v>102</v>
      </c>
      <c r="Y317" s="9" t="s">
        <v>53</v>
      </c>
      <c r="Z317" s="9" t="s">
        <v>5207</v>
      </c>
      <c r="AA317" s="9" t="s">
        <v>55</v>
      </c>
      <c r="AB317" s="9" t="s">
        <v>5248</v>
      </c>
      <c r="AC317" s="12">
        <v>100000</v>
      </c>
      <c r="AD317" s="12"/>
      <c r="AE317" s="10" t="str" cm="1">
        <f t="array" aca="1" ref="AE317" ca="1">IFERROR(_xlfn.XLOOKUP(MID(CELL("filename",$A$1),FIND("]",CELL("filename",$A$1))+1,255)&amp;"|"&amp;$C317,Fonte_OM_Objeto!$G:$G,Fonte_OM_Objeto!$J:$J),"")</f>
        <v/>
      </c>
      <c r="AF317" s="10" t="str" cm="1">
        <f t="array" aca="1" ref="AF317" ca="1">IFERROR(_xlfn.XLOOKUP(MID(CELL("filename",$A$1),FIND("]",CELL("filename",$A$1))+1,255)&amp;"|"&amp;$C317,Fonte_OM_Objeto!$G:$G,Fonte_OM_Objeto!$K:$K),"")</f>
        <v/>
      </c>
    </row>
    <row r="318" spans="1:32" s="1" customFormat="1" ht="19.7" customHeight="1" x14ac:dyDescent="0.2">
      <c r="A318" s="9" t="s">
        <v>30</v>
      </c>
      <c r="B318" s="9" t="s">
        <v>31</v>
      </c>
      <c r="C318" s="9" t="s">
        <v>6343</v>
      </c>
      <c r="D318" s="9" t="s">
        <v>33</v>
      </c>
      <c r="E318" s="9"/>
      <c r="F318" s="9" t="s">
        <v>6342</v>
      </c>
      <c r="G318" s="9" t="s">
        <v>6341</v>
      </c>
      <c r="H318" s="9" t="s">
        <v>37</v>
      </c>
      <c r="I318" s="9" t="s">
        <v>198</v>
      </c>
      <c r="J318" s="9" t="s">
        <v>4375</v>
      </c>
      <c r="K318" s="9" t="s">
        <v>40</v>
      </c>
      <c r="L318" s="9" t="s">
        <v>41</v>
      </c>
      <c r="M318" s="9" t="s">
        <v>59</v>
      </c>
      <c r="N318" s="9" t="s">
        <v>5252</v>
      </c>
      <c r="O318" s="9" t="s">
        <v>5246</v>
      </c>
      <c r="P318" s="9" t="s">
        <v>45</v>
      </c>
      <c r="Q318" s="9" t="s">
        <v>46</v>
      </c>
      <c r="R318" s="9" t="s">
        <v>5235</v>
      </c>
      <c r="S318" s="9" t="s">
        <v>5210</v>
      </c>
      <c r="T318" s="9" t="s">
        <v>75</v>
      </c>
      <c r="U318" s="9" t="s">
        <v>76</v>
      </c>
      <c r="V318" s="9" t="s">
        <v>75</v>
      </c>
      <c r="W318" s="9" t="s">
        <v>51</v>
      </c>
      <c r="X318" s="9" t="s">
        <v>52</v>
      </c>
      <c r="Y318" s="9" t="s">
        <v>53</v>
      </c>
      <c r="Z318" s="9" t="s">
        <v>5207</v>
      </c>
      <c r="AA318" s="9" t="s">
        <v>55</v>
      </c>
      <c r="AB318" s="9" t="s">
        <v>5248</v>
      </c>
      <c r="AC318" s="12">
        <v>0</v>
      </c>
      <c r="AD318" s="12"/>
      <c r="AE318" s="10" t="str" cm="1">
        <f t="array" aca="1" ref="AE318" ca="1">IFERROR(_xlfn.XLOOKUP(MID(CELL("filename",$A$1),FIND("]",CELL("filename",$A$1))+1,255)&amp;"|"&amp;$C318,Fonte_OM_Objeto!$G:$G,Fonte_OM_Objeto!$J:$J),"")</f>
        <v/>
      </c>
      <c r="AF318" s="10" t="str" cm="1">
        <f t="array" aca="1" ref="AF318" ca="1">IFERROR(_xlfn.XLOOKUP(MID(CELL("filename",$A$1),FIND("]",CELL("filename",$A$1))+1,255)&amp;"|"&amp;$C318,Fonte_OM_Objeto!$G:$G,Fonte_OM_Objeto!$K:$K),"")</f>
        <v/>
      </c>
    </row>
    <row r="319" spans="1:32" s="1" customFormat="1" ht="19.7" customHeight="1" x14ac:dyDescent="0.2">
      <c r="A319" s="9" t="s">
        <v>30</v>
      </c>
      <c r="B319" s="9" t="s">
        <v>31</v>
      </c>
      <c r="C319" s="9" t="s">
        <v>6343</v>
      </c>
      <c r="D319" s="9" t="s">
        <v>33</v>
      </c>
      <c r="E319" s="9"/>
      <c r="F319" s="9" t="s">
        <v>6342</v>
      </c>
      <c r="G319" s="9" t="s">
        <v>6341</v>
      </c>
      <c r="H319" s="9" t="s">
        <v>37</v>
      </c>
      <c r="I319" s="9" t="s">
        <v>198</v>
      </c>
      <c r="J319" s="9" t="s">
        <v>4375</v>
      </c>
      <c r="K319" s="9" t="s">
        <v>40</v>
      </c>
      <c r="L319" s="9" t="s">
        <v>41</v>
      </c>
      <c r="M319" s="9" t="s">
        <v>59</v>
      </c>
      <c r="N319" s="9" t="s">
        <v>5252</v>
      </c>
      <c r="O319" s="9" t="s">
        <v>6909</v>
      </c>
      <c r="P319" s="9" t="s">
        <v>45</v>
      </c>
      <c r="Q319" s="9" t="s">
        <v>109</v>
      </c>
      <c r="R319" s="9" t="s">
        <v>5235</v>
      </c>
      <c r="S319" s="9" t="s">
        <v>5267</v>
      </c>
      <c r="T319" s="9" t="s">
        <v>205</v>
      </c>
      <c r="U319" s="9" t="s">
        <v>198</v>
      </c>
      <c r="V319" s="9" t="s">
        <v>5454</v>
      </c>
      <c r="W319" s="9" t="s">
        <v>111</v>
      </c>
      <c r="X319" s="9" t="s">
        <v>52</v>
      </c>
      <c r="Y319" s="9" t="s">
        <v>53</v>
      </c>
      <c r="Z319" s="9" t="s">
        <v>5207</v>
      </c>
      <c r="AA319" s="9" t="s">
        <v>55</v>
      </c>
      <c r="AB319" s="9" t="s">
        <v>5234</v>
      </c>
      <c r="AC319" s="12">
        <v>0</v>
      </c>
      <c r="AD319" s="12"/>
      <c r="AE319" s="10" t="str" cm="1">
        <f t="array" aca="1" ref="AE319" ca="1">IFERROR(_xlfn.XLOOKUP(MID(CELL("filename",$A$1),FIND("]",CELL("filename",$A$1))+1,255)&amp;"|"&amp;$C319,Fonte_OM_Objeto!$G:$G,Fonte_OM_Objeto!$J:$J),"")</f>
        <v/>
      </c>
      <c r="AF319" s="10" t="str" cm="1">
        <f t="array" aca="1" ref="AF319" ca="1">IFERROR(_xlfn.XLOOKUP(MID(CELL("filename",$A$1),FIND("]",CELL("filename",$A$1))+1,255)&amp;"|"&amp;$C319,Fonte_OM_Objeto!$G:$G,Fonte_OM_Objeto!$K:$K),"")</f>
        <v/>
      </c>
    </row>
    <row r="320" spans="1:32" s="1" customFormat="1" ht="19.7" customHeight="1" x14ac:dyDescent="0.2">
      <c r="A320" s="9" t="s">
        <v>30</v>
      </c>
      <c r="B320" s="9" t="s">
        <v>31</v>
      </c>
      <c r="C320" s="9" t="s">
        <v>6340</v>
      </c>
      <c r="D320" s="9" t="s">
        <v>33</v>
      </c>
      <c r="E320" s="9"/>
      <c r="F320" s="9" t="s">
        <v>291</v>
      </c>
      <c r="G320" s="9" t="s">
        <v>292</v>
      </c>
      <c r="H320" s="9" t="s">
        <v>37</v>
      </c>
      <c r="I320" s="9" t="s">
        <v>198</v>
      </c>
      <c r="J320" s="9" t="s">
        <v>2746</v>
      </c>
      <c r="K320" s="9" t="s">
        <v>40</v>
      </c>
      <c r="L320" s="9" t="s">
        <v>41</v>
      </c>
      <c r="M320" s="9" t="s">
        <v>97</v>
      </c>
      <c r="N320" s="9" t="s">
        <v>5264</v>
      </c>
      <c r="O320" s="9" t="s">
        <v>5268</v>
      </c>
      <c r="P320" s="9" t="s">
        <v>45</v>
      </c>
      <c r="Q320" s="9" t="s">
        <v>109</v>
      </c>
      <c r="R320" s="9" t="s">
        <v>5235</v>
      </c>
      <c r="S320" s="9" t="s">
        <v>5267</v>
      </c>
      <c r="T320" s="9" t="s">
        <v>75</v>
      </c>
      <c r="U320" s="9" t="s">
        <v>76</v>
      </c>
      <c r="V320" s="9" t="s">
        <v>75</v>
      </c>
      <c r="W320" s="9" t="s">
        <v>111</v>
      </c>
      <c r="X320" s="9" t="s">
        <v>52</v>
      </c>
      <c r="Y320" s="9" t="s">
        <v>53</v>
      </c>
      <c r="Z320" s="9" t="s">
        <v>5207</v>
      </c>
      <c r="AA320" s="9" t="s">
        <v>55</v>
      </c>
      <c r="AB320" s="9" t="s">
        <v>5248</v>
      </c>
      <c r="AC320" s="12">
        <v>250000</v>
      </c>
      <c r="AD320" s="12"/>
      <c r="AE320" s="10" t="str" cm="1">
        <f t="array" aca="1" ref="AE320" ca="1">IFERROR(_xlfn.XLOOKUP(MID(CELL("filename",$A$1),FIND("]",CELL("filename",$A$1))+1,255)&amp;"|"&amp;$C320,Fonte_OM_Objeto!$G:$G,Fonte_OM_Objeto!$J:$J),"")</f>
        <v/>
      </c>
      <c r="AF320" s="10" t="str" cm="1">
        <f t="array" aca="1" ref="AF320" ca="1">IFERROR(_xlfn.XLOOKUP(MID(CELL("filename",$A$1),FIND("]",CELL("filename",$A$1))+1,255)&amp;"|"&amp;$C320,Fonte_OM_Objeto!$G:$G,Fonte_OM_Objeto!$K:$K),"")</f>
        <v/>
      </c>
    </row>
    <row r="321" spans="1:32" s="1" customFormat="1" ht="19.7" customHeight="1" x14ac:dyDescent="0.2">
      <c r="A321" s="9" t="s">
        <v>30</v>
      </c>
      <c r="B321" s="9" t="s">
        <v>31</v>
      </c>
      <c r="C321" s="9" t="s">
        <v>290</v>
      </c>
      <c r="D321" s="9" t="s">
        <v>33</v>
      </c>
      <c r="E321" s="9"/>
      <c r="F321" s="9" t="s">
        <v>291</v>
      </c>
      <c r="G321" s="9" t="s">
        <v>292</v>
      </c>
      <c r="H321" s="9" t="s">
        <v>37</v>
      </c>
      <c r="I321" s="9" t="s">
        <v>198</v>
      </c>
      <c r="J321" s="9" t="s">
        <v>2746</v>
      </c>
      <c r="K321" s="9" t="s">
        <v>40</v>
      </c>
      <c r="L321" s="9" t="s">
        <v>41</v>
      </c>
      <c r="M321" s="9" t="s">
        <v>42</v>
      </c>
      <c r="N321" s="9" t="s">
        <v>5257</v>
      </c>
      <c r="O321" s="9" t="s">
        <v>6339</v>
      </c>
      <c r="P321" s="9" t="s">
        <v>45</v>
      </c>
      <c r="Q321" s="9" t="s">
        <v>109</v>
      </c>
      <c r="R321" s="9" t="s">
        <v>5235</v>
      </c>
      <c r="S321" s="9" t="s">
        <v>5267</v>
      </c>
      <c r="T321" s="9" t="s">
        <v>6338</v>
      </c>
      <c r="U321" s="9" t="s">
        <v>198</v>
      </c>
      <c r="V321" s="9" t="s">
        <v>442</v>
      </c>
      <c r="W321" s="9" t="s">
        <v>111</v>
      </c>
      <c r="X321" s="9" t="s">
        <v>52</v>
      </c>
      <c r="Y321" s="9" t="s">
        <v>53</v>
      </c>
      <c r="Z321" s="9" t="s">
        <v>5207</v>
      </c>
      <c r="AA321" s="9" t="s">
        <v>55</v>
      </c>
      <c r="AB321" s="9" t="s">
        <v>5248</v>
      </c>
      <c r="AC321" s="12">
        <v>250000</v>
      </c>
      <c r="AD321" s="12"/>
      <c r="AE321" s="10" t="str" cm="1">
        <f t="array" aca="1" ref="AE321" ca="1">IFERROR(_xlfn.XLOOKUP(MID(CELL("filename",$A$1),FIND("]",CELL("filename",$A$1))+1,255)&amp;"|"&amp;$C321,Fonte_OM_Objeto!$G:$G,Fonte_OM_Objeto!$J:$J),"")</f>
        <v>HMR - Recife - PE</v>
      </c>
      <c r="AF321" s="10" t="str" cm="1">
        <f t="array" aca="1" ref="AF321" ca="1">IFERROR(_xlfn.XLOOKUP(MID(CELL("filename",$A$1),FIND("]",CELL("filename",$A$1))+1,255)&amp;"|"&amp;$C321,Fonte_OM_Objeto!$G:$G,Fonte_OM_Objeto!$K:$K),"")</f>
        <v>Aquisição de Equipamento Médico-Hospitalar.</v>
      </c>
    </row>
    <row r="322" spans="1:32" s="1" customFormat="1" ht="19.7" customHeight="1" x14ac:dyDescent="0.2">
      <c r="A322" s="9" t="s">
        <v>30</v>
      </c>
      <c r="B322" s="9" t="s">
        <v>31</v>
      </c>
      <c r="C322" s="9" t="s">
        <v>3919</v>
      </c>
      <c r="D322" s="9" t="s">
        <v>33</v>
      </c>
      <c r="E322" s="9"/>
      <c r="F322" s="9" t="s">
        <v>291</v>
      </c>
      <c r="G322" s="9" t="s">
        <v>292</v>
      </c>
      <c r="H322" s="9" t="s">
        <v>37</v>
      </c>
      <c r="I322" s="9" t="s">
        <v>198</v>
      </c>
      <c r="J322" s="9" t="s">
        <v>2746</v>
      </c>
      <c r="K322" s="9" t="s">
        <v>40</v>
      </c>
      <c r="L322" s="9" t="s">
        <v>41</v>
      </c>
      <c r="M322" s="9" t="s">
        <v>97</v>
      </c>
      <c r="N322" s="9" t="s">
        <v>5264</v>
      </c>
      <c r="O322" s="9" t="s">
        <v>5246</v>
      </c>
      <c r="P322" s="9" t="s">
        <v>45</v>
      </c>
      <c r="Q322" s="9" t="s">
        <v>46</v>
      </c>
      <c r="R322" s="9" t="s">
        <v>5235</v>
      </c>
      <c r="S322" s="9" t="s">
        <v>5210</v>
      </c>
      <c r="T322" s="9" t="s">
        <v>75</v>
      </c>
      <c r="U322" s="9" t="s">
        <v>76</v>
      </c>
      <c r="V322" s="9" t="s">
        <v>75</v>
      </c>
      <c r="W322" s="9" t="s">
        <v>51</v>
      </c>
      <c r="X322" s="9" t="s">
        <v>52</v>
      </c>
      <c r="Y322" s="9" t="s">
        <v>53</v>
      </c>
      <c r="Z322" s="9" t="s">
        <v>5207</v>
      </c>
      <c r="AA322" s="9" t="s">
        <v>55</v>
      </c>
      <c r="AB322" s="9" t="s">
        <v>5234</v>
      </c>
      <c r="AC322" s="12">
        <v>0</v>
      </c>
      <c r="AD322" s="12"/>
      <c r="AE322" s="10" t="str" cm="1">
        <f t="array" aca="1" ref="AE322" ca="1">IFERROR(_xlfn.XLOOKUP(MID(CELL("filename",$A$1),FIND("]",CELL("filename",$A$1))+1,255)&amp;"|"&amp;$C322,Fonte_OM_Objeto!$G:$G,Fonte_OM_Objeto!$J:$J),"")</f>
        <v/>
      </c>
      <c r="AF322" s="10" t="str" cm="1">
        <f t="array" aca="1" ref="AF322" ca="1">IFERROR(_xlfn.XLOOKUP(MID(CELL("filename",$A$1),FIND("]",CELL("filename",$A$1))+1,255)&amp;"|"&amp;$C322,Fonte_OM_Objeto!$G:$G,Fonte_OM_Objeto!$K:$K),"")</f>
        <v/>
      </c>
    </row>
    <row r="323" spans="1:32" s="1" customFormat="1" ht="19.7" customHeight="1" x14ac:dyDescent="0.2">
      <c r="A323" s="9" t="s">
        <v>30</v>
      </c>
      <c r="B323" s="9" t="s">
        <v>31</v>
      </c>
      <c r="C323" s="9" t="s">
        <v>3058</v>
      </c>
      <c r="D323" s="9" t="s">
        <v>33</v>
      </c>
      <c r="E323" s="9"/>
      <c r="F323" s="9" t="s">
        <v>291</v>
      </c>
      <c r="G323" s="9" t="s">
        <v>292</v>
      </c>
      <c r="H323" s="9" t="s">
        <v>37</v>
      </c>
      <c r="I323" s="9" t="s">
        <v>198</v>
      </c>
      <c r="J323" s="9" t="s">
        <v>2746</v>
      </c>
      <c r="K323" s="9" t="s">
        <v>40</v>
      </c>
      <c r="L323" s="9" t="s">
        <v>41</v>
      </c>
      <c r="M323" s="9" t="s">
        <v>42</v>
      </c>
      <c r="N323" s="9" t="s">
        <v>5257</v>
      </c>
      <c r="O323" s="9" t="s">
        <v>6908</v>
      </c>
      <c r="P323" s="9" t="s">
        <v>45</v>
      </c>
      <c r="Q323" s="9" t="s">
        <v>84</v>
      </c>
      <c r="R323" s="9" t="s">
        <v>45</v>
      </c>
      <c r="S323" s="9" t="s">
        <v>5260</v>
      </c>
      <c r="T323" s="9" t="s">
        <v>6907</v>
      </c>
      <c r="U323" s="9" t="s">
        <v>198</v>
      </c>
      <c r="V323" s="9" t="s">
        <v>442</v>
      </c>
      <c r="W323" s="9" t="s">
        <v>51</v>
      </c>
      <c r="X323" s="9" t="s">
        <v>52</v>
      </c>
      <c r="Y323" s="9" t="s">
        <v>53</v>
      </c>
      <c r="Z323" s="9" t="s">
        <v>5207</v>
      </c>
      <c r="AA323" s="9" t="s">
        <v>55</v>
      </c>
      <c r="AB323" s="9" t="s">
        <v>5248</v>
      </c>
      <c r="AC323" s="12">
        <v>0</v>
      </c>
      <c r="AD323" s="12"/>
      <c r="AE323" s="10" t="str" cm="1">
        <f t="array" aca="1" ref="AE323" ca="1">IFERROR(_xlfn.XLOOKUP(MID(CELL("filename",$A$1),FIND("]",CELL("filename",$A$1))+1,255)&amp;"|"&amp;$C323,Fonte_OM_Objeto!$G:$G,Fonte_OM_Objeto!$J:$J),"")</f>
        <v/>
      </c>
      <c r="AF323" s="10" t="str" cm="1">
        <f t="array" aca="1" ref="AF323" ca="1">IFERROR(_xlfn.XLOOKUP(MID(CELL("filename",$A$1),FIND("]",CELL("filename",$A$1))+1,255)&amp;"|"&amp;$C323,Fonte_OM_Objeto!$G:$G,Fonte_OM_Objeto!$K:$K),"")</f>
        <v/>
      </c>
    </row>
    <row r="324" spans="1:32" s="1" customFormat="1" ht="19.7" customHeight="1" x14ac:dyDescent="0.2">
      <c r="A324" s="9" t="s">
        <v>30</v>
      </c>
      <c r="B324" s="9" t="s">
        <v>31</v>
      </c>
      <c r="C324" s="9" t="s">
        <v>295</v>
      </c>
      <c r="D324" s="9" t="s">
        <v>33</v>
      </c>
      <c r="E324" s="9"/>
      <c r="F324" s="9" t="s">
        <v>291</v>
      </c>
      <c r="G324" s="9" t="s">
        <v>292</v>
      </c>
      <c r="H324" s="9" t="s">
        <v>37</v>
      </c>
      <c r="I324" s="9" t="s">
        <v>198</v>
      </c>
      <c r="J324" s="9" t="s">
        <v>2746</v>
      </c>
      <c r="K324" s="9" t="s">
        <v>40</v>
      </c>
      <c r="L324" s="9" t="s">
        <v>41</v>
      </c>
      <c r="M324" s="9" t="s">
        <v>42</v>
      </c>
      <c r="N324" s="9" t="s">
        <v>5257</v>
      </c>
      <c r="O324" s="9" t="s">
        <v>6337</v>
      </c>
      <c r="P324" s="9" t="s">
        <v>45</v>
      </c>
      <c r="Q324" s="9" t="s">
        <v>84</v>
      </c>
      <c r="R324" s="9" t="s">
        <v>45</v>
      </c>
      <c r="S324" s="9" t="s">
        <v>5260</v>
      </c>
      <c r="T324" s="9" t="s">
        <v>6336</v>
      </c>
      <c r="U324" s="9" t="s">
        <v>198</v>
      </c>
      <c r="V324" s="9" t="s">
        <v>6335</v>
      </c>
      <c r="W324" s="9" t="s">
        <v>51</v>
      </c>
      <c r="X324" s="9" t="s">
        <v>102</v>
      </c>
      <c r="Y324" s="9" t="s">
        <v>53</v>
      </c>
      <c r="Z324" s="9" t="s">
        <v>5207</v>
      </c>
      <c r="AA324" s="9" t="s">
        <v>55</v>
      </c>
      <c r="AB324" s="9" t="s">
        <v>5234</v>
      </c>
      <c r="AC324" s="12">
        <v>0</v>
      </c>
      <c r="AD324" s="12"/>
      <c r="AE324" s="10" t="str" cm="1">
        <f t="array" aca="1" ref="AE324" ca="1">IFERROR(_xlfn.XLOOKUP(MID(CELL("filename",$A$1),FIND("]",CELL("filename",$A$1))+1,255)&amp;"|"&amp;$C324,Fonte_OM_Objeto!$G:$G,Fonte_OM_Objeto!$J:$J),"")</f>
        <v/>
      </c>
      <c r="AF324" s="10" t="str" cm="1">
        <f t="array" aca="1" ref="AF324" ca="1">IFERROR(_xlfn.XLOOKUP(MID(CELL("filename",$A$1),FIND("]",CELL("filename",$A$1))+1,255)&amp;"|"&amp;$C324,Fonte_OM_Objeto!$G:$G,Fonte_OM_Objeto!$K:$K),"")</f>
        <v/>
      </c>
    </row>
    <row r="325" spans="1:32" s="1" customFormat="1" ht="19.7" customHeight="1" x14ac:dyDescent="0.2">
      <c r="A325" s="9" t="s">
        <v>30</v>
      </c>
      <c r="B325" s="9" t="s">
        <v>31</v>
      </c>
      <c r="C325" s="9" t="s">
        <v>298</v>
      </c>
      <c r="D325" s="9" t="s">
        <v>33</v>
      </c>
      <c r="E325" s="9"/>
      <c r="F325" s="9" t="s">
        <v>291</v>
      </c>
      <c r="G325" s="9" t="s">
        <v>292</v>
      </c>
      <c r="H325" s="9" t="s">
        <v>37</v>
      </c>
      <c r="I325" s="9" t="s">
        <v>198</v>
      </c>
      <c r="J325" s="9" t="s">
        <v>2746</v>
      </c>
      <c r="K325" s="9" t="s">
        <v>40</v>
      </c>
      <c r="L325" s="9" t="s">
        <v>41</v>
      </c>
      <c r="M325" s="9" t="s">
        <v>408</v>
      </c>
      <c r="N325" s="9" t="s">
        <v>409</v>
      </c>
      <c r="O325" s="9" t="s">
        <v>5251</v>
      </c>
      <c r="P325" s="9" t="s">
        <v>45</v>
      </c>
      <c r="Q325" s="9" t="s">
        <v>411</v>
      </c>
      <c r="R325" s="9" t="s">
        <v>2353</v>
      </c>
      <c r="S325" s="9" t="s">
        <v>5211</v>
      </c>
      <c r="T325" s="9" t="s">
        <v>75</v>
      </c>
      <c r="U325" s="9" t="s">
        <v>76</v>
      </c>
      <c r="V325" s="9" t="s">
        <v>75</v>
      </c>
      <c r="W325" s="9" t="s">
        <v>51</v>
      </c>
      <c r="X325" s="9" t="s">
        <v>102</v>
      </c>
      <c r="Y325" s="9" t="s">
        <v>53</v>
      </c>
      <c r="Z325" s="9" t="s">
        <v>5207</v>
      </c>
      <c r="AA325" s="9" t="s">
        <v>55</v>
      </c>
      <c r="AB325" s="9" t="s">
        <v>5234</v>
      </c>
      <c r="AC325" s="12">
        <v>0</v>
      </c>
      <c r="AD325" s="12"/>
      <c r="AE325" s="10" t="str" cm="1">
        <f t="array" aca="1" ref="AE325" ca="1">IFERROR(_xlfn.XLOOKUP(MID(CELL("filename",$A$1),FIND("]",CELL("filename",$A$1))+1,255)&amp;"|"&amp;$C325,Fonte_OM_Objeto!$G:$G,Fonte_OM_Objeto!$J:$J),"")</f>
        <v/>
      </c>
      <c r="AF325" s="10" t="str" cm="1">
        <f t="array" aca="1" ref="AF325" ca="1">IFERROR(_xlfn.XLOOKUP(MID(CELL("filename",$A$1),FIND("]",CELL("filename",$A$1))+1,255)&amp;"|"&amp;$C325,Fonte_OM_Objeto!$G:$G,Fonte_OM_Objeto!$K:$K),"")</f>
        <v/>
      </c>
    </row>
    <row r="326" spans="1:32" s="1" customFormat="1" ht="19.7" customHeight="1" x14ac:dyDescent="0.2">
      <c r="A326" s="9" t="s">
        <v>30</v>
      </c>
      <c r="B326" s="9" t="s">
        <v>31</v>
      </c>
      <c r="C326" s="9" t="s">
        <v>6332</v>
      </c>
      <c r="D326" s="9" t="s">
        <v>33</v>
      </c>
      <c r="E326" s="9"/>
      <c r="F326" s="9" t="s">
        <v>308</v>
      </c>
      <c r="G326" s="9" t="s">
        <v>309</v>
      </c>
      <c r="H326" s="9" t="s">
        <v>37</v>
      </c>
      <c r="I326" s="9" t="s">
        <v>38</v>
      </c>
      <c r="J326" s="9" t="s">
        <v>5730</v>
      </c>
      <c r="K326" s="9" t="s">
        <v>40</v>
      </c>
      <c r="L326" s="9" t="s">
        <v>41</v>
      </c>
      <c r="M326" s="9" t="s">
        <v>70</v>
      </c>
      <c r="N326" s="9" t="s">
        <v>71</v>
      </c>
      <c r="O326" s="9" t="s">
        <v>5239</v>
      </c>
      <c r="P326" s="9" t="s">
        <v>45</v>
      </c>
      <c r="Q326" s="9" t="s">
        <v>62</v>
      </c>
      <c r="R326" s="9" t="s">
        <v>45</v>
      </c>
      <c r="S326" s="9" t="s">
        <v>5237</v>
      </c>
      <c r="T326" s="9" t="s">
        <v>75</v>
      </c>
      <c r="U326" s="9" t="s">
        <v>76</v>
      </c>
      <c r="V326" s="9" t="s">
        <v>75</v>
      </c>
      <c r="W326" s="9" t="s">
        <v>51</v>
      </c>
      <c r="X326" s="9" t="s">
        <v>52</v>
      </c>
      <c r="Y326" s="9" t="s">
        <v>53</v>
      </c>
      <c r="Z326" s="9" t="s">
        <v>5207</v>
      </c>
      <c r="AA326" s="9" t="s">
        <v>55</v>
      </c>
      <c r="AB326" s="9" t="s">
        <v>5248</v>
      </c>
      <c r="AC326" s="12">
        <v>100000</v>
      </c>
      <c r="AD326" s="12"/>
      <c r="AE326" s="10" t="str" cm="1">
        <f t="array" aca="1" ref="AE326" ca="1">IFERROR(_xlfn.XLOOKUP(MID(CELL("filename",$A$1),FIND("]",CELL("filename",$A$1))+1,255)&amp;"|"&amp;$C326,Fonte_OM_Objeto!$G:$G,Fonte_OM_Objeto!$J:$J),"")</f>
        <v/>
      </c>
      <c r="AF326" s="10" t="str" cm="1">
        <f t="array" aca="1" ref="AF326" ca="1">IFERROR(_xlfn.XLOOKUP(MID(CELL("filename",$A$1),FIND("]",CELL("filename",$A$1))+1,255)&amp;"|"&amp;$C326,Fonte_OM_Objeto!$G:$G,Fonte_OM_Objeto!$K:$K),"")</f>
        <v/>
      </c>
    </row>
    <row r="327" spans="1:32" s="1" customFormat="1" ht="19.7" customHeight="1" x14ac:dyDescent="0.2">
      <c r="A327" s="9" t="s">
        <v>30</v>
      </c>
      <c r="B327" s="9" t="s">
        <v>31</v>
      </c>
      <c r="C327" s="9" t="s">
        <v>6906</v>
      </c>
      <c r="D327" s="9" t="s">
        <v>33</v>
      </c>
      <c r="E327" s="9"/>
      <c r="F327" s="9" t="s">
        <v>308</v>
      </c>
      <c r="G327" s="9" t="s">
        <v>309</v>
      </c>
      <c r="H327" s="9" t="s">
        <v>37</v>
      </c>
      <c r="I327" s="9" t="s">
        <v>38</v>
      </c>
      <c r="J327" s="9" t="s">
        <v>5730</v>
      </c>
      <c r="K327" s="9" t="s">
        <v>40</v>
      </c>
      <c r="L327" s="9" t="s">
        <v>41</v>
      </c>
      <c r="M327" s="9" t="s">
        <v>70</v>
      </c>
      <c r="N327" s="9" t="s">
        <v>71</v>
      </c>
      <c r="O327" s="9" t="s">
        <v>5245</v>
      </c>
      <c r="P327" s="9" t="s">
        <v>45</v>
      </c>
      <c r="Q327" s="9" t="s">
        <v>73</v>
      </c>
      <c r="R327" s="9" t="s">
        <v>45</v>
      </c>
      <c r="S327" s="9" t="s">
        <v>5244</v>
      </c>
      <c r="T327" s="9" t="s">
        <v>75</v>
      </c>
      <c r="U327" s="9" t="s">
        <v>76</v>
      </c>
      <c r="V327" s="9" t="s">
        <v>75</v>
      </c>
      <c r="W327" s="9" t="s">
        <v>51</v>
      </c>
      <c r="X327" s="9" t="s">
        <v>52</v>
      </c>
      <c r="Y327" s="9" t="s">
        <v>53</v>
      </c>
      <c r="Z327" s="9" t="s">
        <v>5207</v>
      </c>
      <c r="AA327" s="9" t="s">
        <v>55</v>
      </c>
      <c r="AB327" s="9" t="s">
        <v>5234</v>
      </c>
      <c r="AC327" s="12">
        <v>0</v>
      </c>
      <c r="AD327" s="12"/>
      <c r="AE327" s="10" t="str" cm="1">
        <f t="array" aca="1" ref="AE327" ca="1">IFERROR(_xlfn.XLOOKUP(MID(CELL("filename",$A$1),FIND("]",CELL("filename",$A$1))+1,255)&amp;"|"&amp;$C327,Fonte_OM_Objeto!$G:$G,Fonte_OM_Objeto!$J:$J),"")</f>
        <v/>
      </c>
      <c r="AF327" s="10" t="str" cm="1">
        <f t="array" aca="1" ref="AF327" ca="1">IFERROR(_xlfn.XLOOKUP(MID(CELL("filename",$A$1),FIND("]",CELL("filename",$A$1))+1,255)&amp;"|"&amp;$C327,Fonte_OM_Objeto!$G:$G,Fonte_OM_Objeto!$K:$K),"")</f>
        <v/>
      </c>
    </row>
    <row r="328" spans="1:32" s="1" customFormat="1" ht="19.7" customHeight="1" x14ac:dyDescent="0.2">
      <c r="A328" s="9" t="s">
        <v>30</v>
      </c>
      <c r="B328" s="9" t="s">
        <v>31</v>
      </c>
      <c r="C328" s="9" t="s">
        <v>6905</v>
      </c>
      <c r="D328" s="9" t="s">
        <v>33</v>
      </c>
      <c r="E328" s="9"/>
      <c r="F328" s="9" t="s">
        <v>6329</v>
      </c>
      <c r="G328" s="9" t="s">
        <v>6328</v>
      </c>
      <c r="H328" s="9" t="s">
        <v>37</v>
      </c>
      <c r="I328" s="9" t="s">
        <v>38</v>
      </c>
      <c r="J328" s="9" t="s">
        <v>2746</v>
      </c>
      <c r="K328" s="9" t="s">
        <v>40</v>
      </c>
      <c r="L328" s="9" t="s">
        <v>41</v>
      </c>
      <c r="M328" s="9" t="s">
        <v>232</v>
      </c>
      <c r="N328" s="9" t="s">
        <v>233</v>
      </c>
      <c r="O328" s="9" t="s">
        <v>5299</v>
      </c>
      <c r="P328" s="9" t="s">
        <v>45</v>
      </c>
      <c r="Q328" s="9" t="s">
        <v>5298</v>
      </c>
      <c r="R328" s="9" t="s">
        <v>45</v>
      </c>
      <c r="S328" s="9" t="s">
        <v>5231</v>
      </c>
      <c r="T328" s="9" t="s">
        <v>75</v>
      </c>
      <c r="U328" s="9" t="s">
        <v>76</v>
      </c>
      <c r="V328" s="9" t="s">
        <v>75</v>
      </c>
      <c r="W328" s="9" t="s">
        <v>51</v>
      </c>
      <c r="X328" s="9" t="s">
        <v>102</v>
      </c>
      <c r="Y328" s="9" t="s">
        <v>53</v>
      </c>
      <c r="Z328" s="9" t="s">
        <v>5207</v>
      </c>
      <c r="AA328" s="9" t="s">
        <v>55</v>
      </c>
      <c r="AB328" s="9" t="s">
        <v>5234</v>
      </c>
      <c r="AC328" s="12">
        <v>0</v>
      </c>
      <c r="AD328" s="12"/>
      <c r="AE328" s="10" t="str" cm="1">
        <f t="array" aca="1" ref="AE328" ca="1">IFERROR(_xlfn.XLOOKUP(MID(CELL("filename",$A$1),FIND("]",CELL("filename",$A$1))+1,255)&amp;"|"&amp;$C328,Fonte_OM_Objeto!$G:$G,Fonte_OM_Objeto!$J:$J),"")</f>
        <v/>
      </c>
      <c r="AF328" s="10" t="str" cm="1">
        <f t="array" aca="1" ref="AF328" ca="1">IFERROR(_xlfn.XLOOKUP(MID(CELL("filename",$A$1),FIND("]",CELL("filename",$A$1))+1,255)&amp;"|"&amp;$C328,Fonte_OM_Objeto!$G:$G,Fonte_OM_Objeto!$K:$K),"")</f>
        <v/>
      </c>
    </row>
    <row r="329" spans="1:32" s="1" customFormat="1" ht="19.7" customHeight="1" x14ac:dyDescent="0.2">
      <c r="A329" s="9" t="s">
        <v>30</v>
      </c>
      <c r="B329" s="9" t="s">
        <v>31</v>
      </c>
      <c r="C329" s="9" t="s">
        <v>6331</v>
      </c>
      <c r="D329" s="9" t="s">
        <v>33</v>
      </c>
      <c r="E329" s="9"/>
      <c r="F329" s="9" t="s">
        <v>6329</v>
      </c>
      <c r="G329" s="9" t="s">
        <v>6328</v>
      </c>
      <c r="H329" s="9" t="s">
        <v>37</v>
      </c>
      <c r="I329" s="9" t="s">
        <v>38</v>
      </c>
      <c r="J329" s="9" t="s">
        <v>2746</v>
      </c>
      <c r="K329" s="9" t="s">
        <v>40</v>
      </c>
      <c r="L329" s="9" t="s">
        <v>41</v>
      </c>
      <c r="M329" s="9" t="s">
        <v>70</v>
      </c>
      <c r="N329" s="9" t="s">
        <v>71</v>
      </c>
      <c r="O329" s="9" t="s">
        <v>5239</v>
      </c>
      <c r="P329" s="9" t="s">
        <v>45</v>
      </c>
      <c r="Q329" s="9" t="s">
        <v>62</v>
      </c>
      <c r="R329" s="9" t="s">
        <v>45</v>
      </c>
      <c r="S329" s="9" t="s">
        <v>5237</v>
      </c>
      <c r="T329" s="9" t="s">
        <v>75</v>
      </c>
      <c r="U329" s="9" t="s">
        <v>76</v>
      </c>
      <c r="V329" s="9" t="s">
        <v>75</v>
      </c>
      <c r="W329" s="9" t="s">
        <v>51</v>
      </c>
      <c r="X329" s="9" t="s">
        <v>102</v>
      </c>
      <c r="Y329" s="9" t="s">
        <v>53</v>
      </c>
      <c r="Z329" s="9" t="s">
        <v>5207</v>
      </c>
      <c r="AA329" s="9" t="s">
        <v>55</v>
      </c>
      <c r="AB329" s="9" t="s">
        <v>5248</v>
      </c>
      <c r="AC329" s="12">
        <v>200000</v>
      </c>
      <c r="AD329" s="12"/>
      <c r="AE329" s="10" t="str" cm="1">
        <f t="array" aca="1" ref="AE329" ca="1">IFERROR(_xlfn.XLOOKUP(MID(CELL("filename",$A$1),FIND("]",CELL("filename",$A$1))+1,255)&amp;"|"&amp;$C329,Fonte_OM_Objeto!$G:$G,Fonte_OM_Objeto!$J:$J),"")</f>
        <v/>
      </c>
      <c r="AF329" s="10" t="str" cm="1">
        <f t="array" aca="1" ref="AF329" ca="1">IFERROR(_xlfn.XLOOKUP(MID(CELL("filename",$A$1),FIND("]",CELL("filename",$A$1))+1,255)&amp;"|"&amp;$C329,Fonte_OM_Objeto!$G:$G,Fonte_OM_Objeto!$K:$K),"")</f>
        <v/>
      </c>
    </row>
    <row r="330" spans="1:32" s="1" customFormat="1" ht="19.7" customHeight="1" x14ac:dyDescent="0.2">
      <c r="A330" s="9" t="s">
        <v>30</v>
      </c>
      <c r="B330" s="9" t="s">
        <v>31</v>
      </c>
      <c r="C330" s="9" t="s">
        <v>6330</v>
      </c>
      <c r="D330" s="9" t="s">
        <v>33</v>
      </c>
      <c r="E330" s="9"/>
      <c r="F330" s="9" t="s">
        <v>6329</v>
      </c>
      <c r="G330" s="9" t="s">
        <v>6328</v>
      </c>
      <c r="H330" s="9" t="s">
        <v>37</v>
      </c>
      <c r="I330" s="9" t="s">
        <v>38</v>
      </c>
      <c r="J330" s="9" t="s">
        <v>2746</v>
      </c>
      <c r="K330" s="9" t="s">
        <v>40</v>
      </c>
      <c r="L330" s="9" t="s">
        <v>41</v>
      </c>
      <c r="M330" s="9" t="s">
        <v>232</v>
      </c>
      <c r="N330" s="9" t="s">
        <v>233</v>
      </c>
      <c r="O330" s="9" t="s">
        <v>6327</v>
      </c>
      <c r="P330" s="9" t="s">
        <v>45</v>
      </c>
      <c r="Q330" s="9" t="s">
        <v>5298</v>
      </c>
      <c r="R330" s="9" t="s">
        <v>45</v>
      </c>
      <c r="S330" s="9" t="s">
        <v>5231</v>
      </c>
      <c r="T330" s="9" t="s">
        <v>6326</v>
      </c>
      <c r="U330" s="9" t="s">
        <v>38</v>
      </c>
      <c r="V330" s="9" t="s">
        <v>1672</v>
      </c>
      <c r="W330" s="9" t="s">
        <v>51</v>
      </c>
      <c r="X330" s="9" t="s">
        <v>102</v>
      </c>
      <c r="Y330" s="9" t="s">
        <v>53</v>
      </c>
      <c r="Z330" s="9" t="s">
        <v>5207</v>
      </c>
      <c r="AA330" s="9" t="s">
        <v>55</v>
      </c>
      <c r="AB330" s="9" t="s">
        <v>5248</v>
      </c>
      <c r="AC330" s="12">
        <v>500000</v>
      </c>
      <c r="AD330" s="12"/>
      <c r="AE330" s="10" t="str" cm="1">
        <f t="array" aca="1" ref="AE330" ca="1">IFERROR(_xlfn.XLOOKUP(MID(CELL("filename",$A$1),FIND("]",CELL("filename",$A$1))+1,255)&amp;"|"&amp;$C330,Fonte_OM_Objeto!$G:$G,Fonte_OM_Objeto!$J:$J),"")</f>
        <v/>
      </c>
      <c r="AF330" s="10" t="str" cm="1">
        <f t="array" aca="1" ref="AF330" ca="1">IFERROR(_xlfn.XLOOKUP(MID(CELL("filename",$A$1),FIND("]",CELL("filename",$A$1))+1,255)&amp;"|"&amp;$C330,Fonte_OM_Objeto!$G:$G,Fonte_OM_Objeto!$K:$K),"")</f>
        <v/>
      </c>
    </row>
    <row r="331" spans="1:32" s="1" customFormat="1" ht="19.7" customHeight="1" x14ac:dyDescent="0.2">
      <c r="A331" s="9" t="s">
        <v>30</v>
      </c>
      <c r="B331" s="9" t="s">
        <v>31</v>
      </c>
      <c r="C331" s="9" t="s">
        <v>4569</v>
      </c>
      <c r="D331" s="9" t="s">
        <v>33</v>
      </c>
      <c r="E331" s="9"/>
      <c r="F331" s="9" t="s">
        <v>319</v>
      </c>
      <c r="G331" s="9" t="s">
        <v>320</v>
      </c>
      <c r="H331" s="9" t="s">
        <v>37</v>
      </c>
      <c r="I331" s="9" t="s">
        <v>242</v>
      </c>
      <c r="J331" s="9" t="s">
        <v>321</v>
      </c>
      <c r="K331" s="9" t="s">
        <v>40</v>
      </c>
      <c r="L331" s="9" t="s">
        <v>41</v>
      </c>
      <c r="M331" s="9" t="s">
        <v>59</v>
      </c>
      <c r="N331" s="9" t="s">
        <v>5252</v>
      </c>
      <c r="O331" s="9" t="s">
        <v>6325</v>
      </c>
      <c r="P331" s="9" t="s">
        <v>45</v>
      </c>
      <c r="Q331" s="9" t="s">
        <v>62</v>
      </c>
      <c r="R331" s="9" t="s">
        <v>45</v>
      </c>
      <c r="S331" s="9" t="s">
        <v>5218</v>
      </c>
      <c r="T331" s="9" t="s">
        <v>1975</v>
      </c>
      <c r="U331" s="9" t="s">
        <v>242</v>
      </c>
      <c r="V331" s="9" t="s">
        <v>1974</v>
      </c>
      <c r="W331" s="9" t="s">
        <v>51</v>
      </c>
      <c r="X331" s="9" t="s">
        <v>102</v>
      </c>
      <c r="Y331" s="9" t="s">
        <v>53</v>
      </c>
      <c r="Z331" s="9" t="s">
        <v>5207</v>
      </c>
      <c r="AA331" s="9" t="s">
        <v>55</v>
      </c>
      <c r="AB331" s="9" t="s">
        <v>5248</v>
      </c>
      <c r="AC331" s="12">
        <v>150000</v>
      </c>
      <c r="AD331" s="12"/>
      <c r="AE331" s="10" t="str" cm="1">
        <f t="array" aca="1" ref="AE331" ca="1">IFERROR(_xlfn.XLOOKUP(MID(CELL("filename",$A$1),FIND("]",CELL("filename",$A$1))+1,255)&amp;"|"&amp;$C331,Fonte_OM_Objeto!$G:$G,Fonte_OM_Objeto!$J:$J),"")</f>
        <v/>
      </c>
      <c r="AF331" s="10" t="str" cm="1">
        <f t="array" aca="1" ref="AF331" ca="1">IFERROR(_xlfn.XLOOKUP(MID(CELL("filename",$A$1),FIND("]",CELL("filename",$A$1))+1,255)&amp;"|"&amp;$C331,Fonte_OM_Objeto!$G:$G,Fonte_OM_Objeto!$K:$K),"")</f>
        <v/>
      </c>
    </row>
    <row r="332" spans="1:32" s="1" customFormat="1" ht="19.7" customHeight="1" x14ac:dyDescent="0.2">
      <c r="A332" s="9" t="s">
        <v>30</v>
      </c>
      <c r="B332" s="9" t="s">
        <v>31</v>
      </c>
      <c r="C332" s="9" t="s">
        <v>4569</v>
      </c>
      <c r="D332" s="9" t="s">
        <v>33</v>
      </c>
      <c r="E332" s="9"/>
      <c r="F332" s="9" t="s">
        <v>319</v>
      </c>
      <c r="G332" s="9" t="s">
        <v>320</v>
      </c>
      <c r="H332" s="9" t="s">
        <v>37</v>
      </c>
      <c r="I332" s="9" t="s">
        <v>242</v>
      </c>
      <c r="J332" s="9" t="s">
        <v>321</v>
      </c>
      <c r="K332" s="9" t="s">
        <v>40</v>
      </c>
      <c r="L332" s="9" t="s">
        <v>41</v>
      </c>
      <c r="M332" s="9" t="s">
        <v>59</v>
      </c>
      <c r="N332" s="9" t="s">
        <v>5252</v>
      </c>
      <c r="O332" s="9" t="s">
        <v>6325</v>
      </c>
      <c r="P332" s="9" t="s">
        <v>45</v>
      </c>
      <c r="Q332" s="9" t="s">
        <v>62</v>
      </c>
      <c r="R332" s="9" t="s">
        <v>45</v>
      </c>
      <c r="S332" s="9" t="s">
        <v>5218</v>
      </c>
      <c r="T332" s="9" t="s">
        <v>1975</v>
      </c>
      <c r="U332" s="9" t="s">
        <v>242</v>
      </c>
      <c r="V332" s="9" t="s">
        <v>1974</v>
      </c>
      <c r="W332" s="9" t="s">
        <v>51</v>
      </c>
      <c r="X332" s="9" t="s">
        <v>52</v>
      </c>
      <c r="Y332" s="9" t="s">
        <v>53</v>
      </c>
      <c r="Z332" s="9" t="s">
        <v>5207</v>
      </c>
      <c r="AA332" s="9" t="s">
        <v>55</v>
      </c>
      <c r="AB332" s="9" t="s">
        <v>5248</v>
      </c>
      <c r="AC332" s="12">
        <v>0</v>
      </c>
      <c r="AD332" s="12"/>
      <c r="AE332" s="10" t="str" cm="1">
        <f t="array" aca="1" ref="AE332" ca="1">IFERROR(_xlfn.XLOOKUP(MID(CELL("filename",$A$1),FIND("]",CELL("filename",$A$1))+1,255)&amp;"|"&amp;$C332,Fonte_OM_Objeto!$G:$G,Fonte_OM_Objeto!$J:$J),"")</f>
        <v/>
      </c>
      <c r="AF332" s="10" t="str" cm="1">
        <f t="array" aca="1" ref="AF332" ca="1">IFERROR(_xlfn.XLOOKUP(MID(CELL("filename",$A$1),FIND("]",CELL("filename",$A$1))+1,255)&amp;"|"&amp;$C332,Fonte_OM_Objeto!$G:$G,Fonte_OM_Objeto!$K:$K),"")</f>
        <v/>
      </c>
    </row>
    <row r="333" spans="1:32" s="1" customFormat="1" ht="19.7" customHeight="1" x14ac:dyDescent="0.2">
      <c r="A333" s="9" t="s">
        <v>30</v>
      </c>
      <c r="B333" s="9" t="s">
        <v>31</v>
      </c>
      <c r="C333" s="9" t="s">
        <v>6321</v>
      </c>
      <c r="D333" s="9" t="s">
        <v>33</v>
      </c>
      <c r="E333" s="9"/>
      <c r="F333" s="9" t="s">
        <v>6316</v>
      </c>
      <c r="G333" s="9" t="s">
        <v>6315</v>
      </c>
      <c r="H333" s="9" t="s">
        <v>37</v>
      </c>
      <c r="I333" s="9" t="s">
        <v>212</v>
      </c>
      <c r="J333" s="9" t="s">
        <v>69</v>
      </c>
      <c r="K333" s="9" t="s">
        <v>40</v>
      </c>
      <c r="L333" s="9" t="s">
        <v>41</v>
      </c>
      <c r="M333" s="9" t="s">
        <v>59</v>
      </c>
      <c r="N333" s="9" t="s">
        <v>5252</v>
      </c>
      <c r="O333" s="9" t="s">
        <v>6320</v>
      </c>
      <c r="P333" s="9" t="s">
        <v>45</v>
      </c>
      <c r="Q333" s="9" t="s">
        <v>46</v>
      </c>
      <c r="R333" s="9" t="s">
        <v>5235</v>
      </c>
      <c r="S333" s="9" t="s">
        <v>5210</v>
      </c>
      <c r="T333" s="9" t="s">
        <v>1534</v>
      </c>
      <c r="U333" s="9" t="s">
        <v>212</v>
      </c>
      <c r="V333" s="9" t="s">
        <v>480</v>
      </c>
      <c r="W333" s="9" t="s">
        <v>51</v>
      </c>
      <c r="X333" s="9" t="s">
        <v>102</v>
      </c>
      <c r="Y333" s="9" t="s">
        <v>53</v>
      </c>
      <c r="Z333" s="9" t="s">
        <v>5207</v>
      </c>
      <c r="AA333" s="9" t="s">
        <v>55</v>
      </c>
      <c r="AB333" s="9" t="s">
        <v>5248</v>
      </c>
      <c r="AC333" s="12">
        <v>150000</v>
      </c>
      <c r="AD333" s="12"/>
      <c r="AE333" s="10" t="str" cm="1">
        <f t="array" aca="1" ref="AE333" ca="1">IFERROR(_xlfn.XLOOKUP(MID(CELL("filename",$A$1),FIND("]",CELL("filename",$A$1))+1,255)&amp;"|"&amp;$C333,Fonte_OM_Objeto!$G:$G,Fonte_OM_Objeto!$J:$J),"")</f>
        <v/>
      </c>
      <c r="AF333" s="10" t="str" cm="1">
        <f t="array" aca="1" ref="AF333" ca="1">IFERROR(_xlfn.XLOOKUP(MID(CELL("filename",$A$1),FIND("]",CELL("filename",$A$1))+1,255)&amp;"|"&amp;$C333,Fonte_OM_Objeto!$G:$G,Fonte_OM_Objeto!$K:$K),"")</f>
        <v/>
      </c>
    </row>
    <row r="334" spans="1:32" s="1" customFormat="1" ht="19.7" customHeight="1" x14ac:dyDescent="0.2">
      <c r="A334" s="9" t="s">
        <v>30</v>
      </c>
      <c r="B334" s="9" t="s">
        <v>31</v>
      </c>
      <c r="C334" s="9" t="s">
        <v>6319</v>
      </c>
      <c r="D334" s="9" t="s">
        <v>33</v>
      </c>
      <c r="E334" s="9"/>
      <c r="F334" s="9" t="s">
        <v>6316</v>
      </c>
      <c r="G334" s="9" t="s">
        <v>6315</v>
      </c>
      <c r="H334" s="9" t="s">
        <v>37</v>
      </c>
      <c r="I334" s="9" t="s">
        <v>212</v>
      </c>
      <c r="J334" s="9" t="s">
        <v>69</v>
      </c>
      <c r="K334" s="9" t="s">
        <v>40</v>
      </c>
      <c r="L334" s="9" t="s">
        <v>41</v>
      </c>
      <c r="M334" s="9" t="s">
        <v>59</v>
      </c>
      <c r="N334" s="9" t="s">
        <v>5252</v>
      </c>
      <c r="O334" s="9" t="s">
        <v>5246</v>
      </c>
      <c r="P334" s="9" t="s">
        <v>45</v>
      </c>
      <c r="Q334" s="9" t="s">
        <v>46</v>
      </c>
      <c r="R334" s="9" t="s">
        <v>5235</v>
      </c>
      <c r="S334" s="9" t="s">
        <v>5210</v>
      </c>
      <c r="T334" s="9" t="s">
        <v>75</v>
      </c>
      <c r="U334" s="9" t="s">
        <v>76</v>
      </c>
      <c r="V334" s="9" t="s">
        <v>75</v>
      </c>
      <c r="W334" s="9" t="s">
        <v>51</v>
      </c>
      <c r="X334" s="9" t="s">
        <v>102</v>
      </c>
      <c r="Y334" s="9" t="s">
        <v>53</v>
      </c>
      <c r="Z334" s="9" t="s">
        <v>5207</v>
      </c>
      <c r="AA334" s="9" t="s">
        <v>55</v>
      </c>
      <c r="AB334" s="9" t="s">
        <v>5248</v>
      </c>
      <c r="AC334" s="12">
        <v>150000</v>
      </c>
      <c r="AD334" s="12"/>
      <c r="AE334" s="10" t="str" cm="1">
        <f t="array" aca="1" ref="AE334" ca="1">IFERROR(_xlfn.XLOOKUP(MID(CELL("filename",$A$1),FIND("]",CELL("filename",$A$1))+1,255)&amp;"|"&amp;$C334,Fonte_OM_Objeto!$G:$G,Fonte_OM_Objeto!$J:$J),"")</f>
        <v/>
      </c>
      <c r="AF334" s="10" t="str" cm="1">
        <f t="array" aca="1" ref="AF334" ca="1">IFERROR(_xlfn.XLOOKUP(MID(CELL("filename",$A$1),FIND("]",CELL("filename",$A$1))+1,255)&amp;"|"&amp;$C334,Fonte_OM_Objeto!$G:$G,Fonte_OM_Objeto!$K:$K),"")</f>
        <v/>
      </c>
    </row>
    <row r="335" spans="1:32" s="1" customFormat="1" ht="19.7" customHeight="1" x14ac:dyDescent="0.2">
      <c r="A335" s="9" t="s">
        <v>30</v>
      </c>
      <c r="B335" s="9" t="s">
        <v>31</v>
      </c>
      <c r="C335" s="9" t="s">
        <v>6319</v>
      </c>
      <c r="D335" s="9" t="s">
        <v>33</v>
      </c>
      <c r="E335" s="9"/>
      <c r="F335" s="9" t="s">
        <v>6316</v>
      </c>
      <c r="G335" s="9" t="s">
        <v>6315</v>
      </c>
      <c r="H335" s="9" t="s">
        <v>37</v>
      </c>
      <c r="I335" s="9" t="s">
        <v>212</v>
      </c>
      <c r="J335" s="9" t="s">
        <v>69</v>
      </c>
      <c r="K335" s="9" t="s">
        <v>40</v>
      </c>
      <c r="L335" s="9" t="s">
        <v>41</v>
      </c>
      <c r="M335" s="9" t="s">
        <v>59</v>
      </c>
      <c r="N335" s="9" t="s">
        <v>5252</v>
      </c>
      <c r="O335" s="9" t="s">
        <v>5246</v>
      </c>
      <c r="P335" s="9" t="s">
        <v>45</v>
      </c>
      <c r="Q335" s="9" t="s">
        <v>46</v>
      </c>
      <c r="R335" s="9" t="s">
        <v>5235</v>
      </c>
      <c r="S335" s="9" t="s">
        <v>5210</v>
      </c>
      <c r="T335" s="9" t="s">
        <v>75</v>
      </c>
      <c r="U335" s="9" t="s">
        <v>76</v>
      </c>
      <c r="V335" s="9" t="s">
        <v>75</v>
      </c>
      <c r="W335" s="9" t="s">
        <v>51</v>
      </c>
      <c r="X335" s="9" t="s">
        <v>52</v>
      </c>
      <c r="Y335" s="9" t="s">
        <v>53</v>
      </c>
      <c r="Z335" s="9" t="s">
        <v>5207</v>
      </c>
      <c r="AA335" s="9" t="s">
        <v>55</v>
      </c>
      <c r="AB335" s="9" t="s">
        <v>5248</v>
      </c>
      <c r="AC335" s="12">
        <v>0</v>
      </c>
      <c r="AD335" s="12"/>
      <c r="AE335" s="10" t="str" cm="1">
        <f t="array" aca="1" ref="AE335" ca="1">IFERROR(_xlfn.XLOOKUP(MID(CELL("filename",$A$1),FIND("]",CELL("filename",$A$1))+1,255)&amp;"|"&amp;$C335,Fonte_OM_Objeto!$G:$G,Fonte_OM_Objeto!$J:$J),"")</f>
        <v/>
      </c>
      <c r="AF335" s="10" t="str" cm="1">
        <f t="array" aca="1" ref="AF335" ca="1">IFERROR(_xlfn.XLOOKUP(MID(CELL("filename",$A$1),FIND("]",CELL("filename",$A$1))+1,255)&amp;"|"&amp;$C335,Fonte_OM_Objeto!$G:$G,Fonte_OM_Objeto!$K:$K),"")</f>
        <v/>
      </c>
    </row>
    <row r="336" spans="1:32" s="1" customFormat="1" ht="19.7" customHeight="1" x14ac:dyDescent="0.2">
      <c r="A336" s="9" t="s">
        <v>30</v>
      </c>
      <c r="B336" s="9" t="s">
        <v>31</v>
      </c>
      <c r="C336" s="9" t="s">
        <v>6318</v>
      </c>
      <c r="D336" s="9" t="s">
        <v>33</v>
      </c>
      <c r="E336" s="9"/>
      <c r="F336" s="9" t="s">
        <v>6316</v>
      </c>
      <c r="G336" s="9" t="s">
        <v>6315</v>
      </c>
      <c r="H336" s="9" t="s">
        <v>37</v>
      </c>
      <c r="I336" s="9" t="s">
        <v>212</v>
      </c>
      <c r="J336" s="9" t="s">
        <v>69</v>
      </c>
      <c r="K336" s="9" t="s">
        <v>40</v>
      </c>
      <c r="L336" s="9" t="s">
        <v>41</v>
      </c>
      <c r="M336" s="9" t="s">
        <v>70</v>
      </c>
      <c r="N336" s="9" t="s">
        <v>71</v>
      </c>
      <c r="O336" s="9" t="s">
        <v>5239</v>
      </c>
      <c r="P336" s="9" t="s">
        <v>45</v>
      </c>
      <c r="Q336" s="9" t="s">
        <v>62</v>
      </c>
      <c r="R336" s="9" t="s">
        <v>45</v>
      </c>
      <c r="S336" s="9" t="s">
        <v>5237</v>
      </c>
      <c r="T336" s="9" t="s">
        <v>75</v>
      </c>
      <c r="U336" s="9" t="s">
        <v>76</v>
      </c>
      <c r="V336" s="9" t="s">
        <v>75</v>
      </c>
      <c r="W336" s="9" t="s">
        <v>51</v>
      </c>
      <c r="X336" s="9" t="s">
        <v>102</v>
      </c>
      <c r="Y336" s="9" t="s">
        <v>53</v>
      </c>
      <c r="Z336" s="9" t="s">
        <v>5207</v>
      </c>
      <c r="AA336" s="9" t="s">
        <v>55</v>
      </c>
      <c r="AB336" s="9" t="s">
        <v>5248</v>
      </c>
      <c r="AC336" s="12">
        <v>150000</v>
      </c>
      <c r="AD336" s="12"/>
      <c r="AE336" s="10" t="str" cm="1">
        <f t="array" aca="1" ref="AE336" ca="1">IFERROR(_xlfn.XLOOKUP(MID(CELL("filename",$A$1),FIND("]",CELL("filename",$A$1))+1,255)&amp;"|"&amp;$C336,Fonte_OM_Objeto!$G:$G,Fonte_OM_Objeto!$J:$J),"")</f>
        <v/>
      </c>
      <c r="AF336" s="10" t="str" cm="1">
        <f t="array" aca="1" ref="AF336" ca="1">IFERROR(_xlfn.XLOOKUP(MID(CELL("filename",$A$1),FIND("]",CELL("filename",$A$1))+1,255)&amp;"|"&amp;$C336,Fonte_OM_Objeto!$G:$G,Fonte_OM_Objeto!$K:$K),"")</f>
        <v/>
      </c>
    </row>
    <row r="337" spans="1:32" s="1" customFormat="1" ht="19.7" customHeight="1" x14ac:dyDescent="0.2">
      <c r="A337" s="9" t="s">
        <v>30</v>
      </c>
      <c r="B337" s="9" t="s">
        <v>31</v>
      </c>
      <c r="C337" s="9" t="s">
        <v>6317</v>
      </c>
      <c r="D337" s="9" t="s">
        <v>33</v>
      </c>
      <c r="E337" s="9"/>
      <c r="F337" s="9" t="s">
        <v>6316</v>
      </c>
      <c r="G337" s="9" t="s">
        <v>6315</v>
      </c>
      <c r="H337" s="9" t="s">
        <v>37</v>
      </c>
      <c r="I337" s="9" t="s">
        <v>212</v>
      </c>
      <c r="J337" s="9" t="s">
        <v>69</v>
      </c>
      <c r="K337" s="9" t="s">
        <v>40</v>
      </c>
      <c r="L337" s="9" t="s">
        <v>41</v>
      </c>
      <c r="M337" s="9" t="s">
        <v>59</v>
      </c>
      <c r="N337" s="9" t="s">
        <v>5252</v>
      </c>
      <c r="O337" s="9" t="s">
        <v>5256</v>
      </c>
      <c r="P337" s="9" t="s">
        <v>45</v>
      </c>
      <c r="Q337" s="9" t="s">
        <v>62</v>
      </c>
      <c r="R337" s="9" t="s">
        <v>45</v>
      </c>
      <c r="S337" s="9" t="s">
        <v>5218</v>
      </c>
      <c r="T337" s="9" t="s">
        <v>75</v>
      </c>
      <c r="U337" s="9" t="s">
        <v>76</v>
      </c>
      <c r="V337" s="9" t="s">
        <v>75</v>
      </c>
      <c r="W337" s="9" t="s">
        <v>51</v>
      </c>
      <c r="X337" s="9" t="s">
        <v>102</v>
      </c>
      <c r="Y337" s="9" t="s">
        <v>53</v>
      </c>
      <c r="Z337" s="9" t="s">
        <v>5207</v>
      </c>
      <c r="AA337" s="9" t="s">
        <v>55</v>
      </c>
      <c r="AB337" s="9" t="s">
        <v>5248</v>
      </c>
      <c r="AC337" s="12">
        <v>150000</v>
      </c>
      <c r="AD337" s="12"/>
      <c r="AE337" s="10" t="str" cm="1">
        <f t="array" aca="1" ref="AE337" ca="1">IFERROR(_xlfn.XLOOKUP(MID(CELL("filename",$A$1),FIND("]",CELL("filename",$A$1))+1,255)&amp;"|"&amp;$C337,Fonte_OM_Objeto!$G:$G,Fonte_OM_Objeto!$J:$J),"")</f>
        <v/>
      </c>
      <c r="AF337" s="10" t="str" cm="1">
        <f t="array" aca="1" ref="AF337" ca="1">IFERROR(_xlfn.XLOOKUP(MID(CELL("filename",$A$1),FIND("]",CELL("filename",$A$1))+1,255)&amp;"|"&amp;$C337,Fonte_OM_Objeto!$G:$G,Fonte_OM_Objeto!$K:$K),"")</f>
        <v/>
      </c>
    </row>
    <row r="338" spans="1:32" s="1" customFormat="1" ht="19.7" customHeight="1" x14ac:dyDescent="0.2">
      <c r="A338" s="9" t="s">
        <v>30</v>
      </c>
      <c r="B338" s="9" t="s">
        <v>31</v>
      </c>
      <c r="C338" s="9" t="s">
        <v>6904</v>
      </c>
      <c r="D338" s="9" t="s">
        <v>33</v>
      </c>
      <c r="E338" s="9"/>
      <c r="F338" s="9" t="s">
        <v>6316</v>
      </c>
      <c r="G338" s="9" t="s">
        <v>6315</v>
      </c>
      <c r="H338" s="9" t="s">
        <v>37</v>
      </c>
      <c r="I338" s="9" t="s">
        <v>212</v>
      </c>
      <c r="J338" s="9" t="s">
        <v>69</v>
      </c>
      <c r="K338" s="9" t="s">
        <v>40</v>
      </c>
      <c r="L338" s="9" t="s">
        <v>41</v>
      </c>
      <c r="M338" s="9" t="s">
        <v>59</v>
      </c>
      <c r="N338" s="9" t="s">
        <v>5252</v>
      </c>
      <c r="O338" s="9" t="s">
        <v>5246</v>
      </c>
      <c r="P338" s="9" t="s">
        <v>45</v>
      </c>
      <c r="Q338" s="9" t="s">
        <v>46</v>
      </c>
      <c r="R338" s="9" t="s">
        <v>5235</v>
      </c>
      <c r="S338" s="9" t="s">
        <v>5210</v>
      </c>
      <c r="T338" s="9" t="s">
        <v>75</v>
      </c>
      <c r="U338" s="9" t="s">
        <v>76</v>
      </c>
      <c r="V338" s="9" t="s">
        <v>75</v>
      </c>
      <c r="W338" s="9" t="s">
        <v>51</v>
      </c>
      <c r="X338" s="9" t="s">
        <v>52</v>
      </c>
      <c r="Y338" s="9" t="s">
        <v>53</v>
      </c>
      <c r="Z338" s="9" t="s">
        <v>5207</v>
      </c>
      <c r="AA338" s="9" t="s">
        <v>55</v>
      </c>
      <c r="AB338" s="9" t="s">
        <v>5234</v>
      </c>
      <c r="AC338" s="12">
        <v>0</v>
      </c>
      <c r="AD338" s="12"/>
      <c r="AE338" s="10" t="str" cm="1">
        <f t="array" aca="1" ref="AE338" ca="1">IFERROR(_xlfn.XLOOKUP(MID(CELL("filename",$A$1),FIND("]",CELL("filename",$A$1))+1,255)&amp;"|"&amp;$C338,Fonte_OM_Objeto!$G:$G,Fonte_OM_Objeto!$J:$J),"")</f>
        <v/>
      </c>
      <c r="AF338" s="10" t="str" cm="1">
        <f t="array" aca="1" ref="AF338" ca="1">IFERROR(_xlfn.XLOOKUP(MID(CELL("filename",$A$1),FIND("]",CELL("filename",$A$1))+1,255)&amp;"|"&amp;$C338,Fonte_OM_Objeto!$G:$G,Fonte_OM_Objeto!$K:$K),"")</f>
        <v/>
      </c>
    </row>
    <row r="339" spans="1:32" s="1" customFormat="1" ht="19.7" customHeight="1" x14ac:dyDescent="0.2">
      <c r="A339" s="9" t="s">
        <v>30</v>
      </c>
      <c r="B339" s="9" t="s">
        <v>31</v>
      </c>
      <c r="C339" s="9" t="s">
        <v>6314</v>
      </c>
      <c r="D339" s="9" t="s">
        <v>33</v>
      </c>
      <c r="E339" s="9"/>
      <c r="F339" s="9" t="s">
        <v>6313</v>
      </c>
      <c r="G339" s="9" t="s">
        <v>6312</v>
      </c>
      <c r="H339" s="9" t="s">
        <v>37</v>
      </c>
      <c r="I339" s="9" t="s">
        <v>451</v>
      </c>
      <c r="J339" s="9" t="s">
        <v>477</v>
      </c>
      <c r="K339" s="9" t="s">
        <v>40</v>
      </c>
      <c r="L339" s="9" t="s">
        <v>41</v>
      </c>
      <c r="M339" s="9" t="s">
        <v>59</v>
      </c>
      <c r="N339" s="9" t="s">
        <v>5252</v>
      </c>
      <c r="O339" s="9" t="s">
        <v>5256</v>
      </c>
      <c r="P339" s="9" t="s">
        <v>45</v>
      </c>
      <c r="Q339" s="9" t="s">
        <v>62</v>
      </c>
      <c r="R339" s="9" t="s">
        <v>45</v>
      </c>
      <c r="S339" s="9" t="s">
        <v>5218</v>
      </c>
      <c r="T339" s="9" t="s">
        <v>75</v>
      </c>
      <c r="U339" s="9" t="s">
        <v>76</v>
      </c>
      <c r="V339" s="9" t="s">
        <v>75</v>
      </c>
      <c r="W339" s="9" t="s">
        <v>51</v>
      </c>
      <c r="X339" s="9" t="s">
        <v>52</v>
      </c>
      <c r="Y339" s="9" t="s">
        <v>53</v>
      </c>
      <c r="Z339" s="9" t="s">
        <v>5207</v>
      </c>
      <c r="AA339" s="9" t="s">
        <v>55</v>
      </c>
      <c r="AB339" s="9" t="s">
        <v>5248</v>
      </c>
      <c r="AC339" s="12">
        <v>100387</v>
      </c>
      <c r="AD339" s="12"/>
      <c r="AE339" s="10" t="str" cm="1">
        <f t="array" aca="1" ref="AE339" ca="1">IFERROR(_xlfn.XLOOKUP(MID(CELL("filename",$A$1),FIND("]",CELL("filename",$A$1))+1,255)&amp;"|"&amp;$C339,Fonte_OM_Objeto!$G:$G,Fonte_OM_Objeto!$J:$J),"")</f>
        <v/>
      </c>
      <c r="AF339" s="10" t="str" cm="1">
        <f t="array" aca="1" ref="AF339" ca="1">IFERROR(_xlfn.XLOOKUP(MID(CELL("filename",$A$1),FIND("]",CELL("filename",$A$1))+1,255)&amp;"|"&amp;$C339,Fonte_OM_Objeto!$G:$G,Fonte_OM_Objeto!$K:$K),"")</f>
        <v/>
      </c>
    </row>
    <row r="340" spans="1:32" s="1" customFormat="1" ht="19.7" customHeight="1" x14ac:dyDescent="0.2">
      <c r="A340" s="9" t="s">
        <v>30</v>
      </c>
      <c r="B340" s="9" t="s">
        <v>31</v>
      </c>
      <c r="C340" s="9" t="s">
        <v>6311</v>
      </c>
      <c r="D340" s="9" t="s">
        <v>33</v>
      </c>
      <c r="E340" s="9"/>
      <c r="F340" s="9" t="s">
        <v>4566</v>
      </c>
      <c r="G340" s="9" t="s">
        <v>4565</v>
      </c>
      <c r="H340" s="9" t="s">
        <v>37</v>
      </c>
      <c r="I340" s="9" t="s">
        <v>96</v>
      </c>
      <c r="J340" s="9" t="s">
        <v>293</v>
      </c>
      <c r="K340" s="9" t="s">
        <v>40</v>
      </c>
      <c r="L340" s="9" t="s">
        <v>41</v>
      </c>
      <c r="M340" s="9" t="s">
        <v>42</v>
      </c>
      <c r="N340" s="9" t="s">
        <v>5257</v>
      </c>
      <c r="O340" s="9" t="s">
        <v>6310</v>
      </c>
      <c r="P340" s="9" t="s">
        <v>45</v>
      </c>
      <c r="Q340" s="9" t="s">
        <v>46</v>
      </c>
      <c r="R340" s="9" t="s">
        <v>5235</v>
      </c>
      <c r="S340" s="9" t="s">
        <v>5210</v>
      </c>
      <c r="T340" s="9" t="s">
        <v>6309</v>
      </c>
      <c r="U340" s="9" t="s">
        <v>96</v>
      </c>
      <c r="V340" s="9" t="s">
        <v>6308</v>
      </c>
      <c r="W340" s="9" t="s">
        <v>51</v>
      </c>
      <c r="X340" s="9" t="s">
        <v>52</v>
      </c>
      <c r="Y340" s="9" t="s">
        <v>53</v>
      </c>
      <c r="Z340" s="9" t="s">
        <v>5207</v>
      </c>
      <c r="AA340" s="9" t="s">
        <v>55</v>
      </c>
      <c r="AB340" s="9" t="s">
        <v>5248</v>
      </c>
      <c r="AC340" s="12">
        <v>0</v>
      </c>
      <c r="AD340" s="12"/>
      <c r="AE340" s="10" t="str" cm="1">
        <f t="array" aca="1" ref="AE340" ca="1">IFERROR(_xlfn.XLOOKUP(MID(CELL("filename",$A$1),FIND("]",CELL("filename",$A$1))+1,255)&amp;"|"&amp;$C340,Fonte_OM_Objeto!$G:$G,Fonte_OM_Objeto!$J:$J),"")</f>
        <v>22º D Sup - Barueri - SP | 22º D Sup - Barueri - SP</v>
      </c>
      <c r="AF340" s="10" t="str" cm="1">
        <f t="array" aca="1" ref="AF340" ca="1">IFERROR(_xlfn.XLOOKUP(MID(CELL("filename",$A$1),FIND("]",CELL("filename",$A$1))+1,255)&amp;"|"&amp;$C340,Fonte_OM_Objeto!$G:$G,Fonte_OM_Objeto!$K:$K),"")</f>
        <v>Adequação do Auditório do Pavilhão de Comando. | Aquisição de mobiliário.</v>
      </c>
    </row>
    <row r="341" spans="1:32" s="1" customFormat="1" ht="19.7" customHeight="1" x14ac:dyDescent="0.2">
      <c r="A341" s="9" t="s">
        <v>30</v>
      </c>
      <c r="B341" s="9" t="s">
        <v>31</v>
      </c>
      <c r="C341" s="9" t="s">
        <v>6311</v>
      </c>
      <c r="D341" s="9" t="s">
        <v>33</v>
      </c>
      <c r="E341" s="9"/>
      <c r="F341" s="9" t="s">
        <v>4566</v>
      </c>
      <c r="G341" s="9" t="s">
        <v>4565</v>
      </c>
      <c r="H341" s="9" t="s">
        <v>37</v>
      </c>
      <c r="I341" s="9" t="s">
        <v>96</v>
      </c>
      <c r="J341" s="9" t="s">
        <v>293</v>
      </c>
      <c r="K341" s="9" t="s">
        <v>40</v>
      </c>
      <c r="L341" s="9" t="s">
        <v>41</v>
      </c>
      <c r="M341" s="9" t="s">
        <v>42</v>
      </c>
      <c r="N341" s="9" t="s">
        <v>5257</v>
      </c>
      <c r="O341" s="9" t="s">
        <v>6903</v>
      </c>
      <c r="P341" s="9" t="s">
        <v>45</v>
      </c>
      <c r="Q341" s="9" t="s">
        <v>84</v>
      </c>
      <c r="R341" s="9" t="s">
        <v>45</v>
      </c>
      <c r="S341" s="9" t="s">
        <v>5218</v>
      </c>
      <c r="T341" s="9" t="s">
        <v>6902</v>
      </c>
      <c r="U341" s="9" t="s">
        <v>96</v>
      </c>
      <c r="V341" s="9" t="s">
        <v>6308</v>
      </c>
      <c r="W341" s="9" t="s">
        <v>51</v>
      </c>
      <c r="X341" s="9" t="s">
        <v>52</v>
      </c>
      <c r="Y341" s="9" t="s">
        <v>53</v>
      </c>
      <c r="Z341" s="9" t="s">
        <v>5207</v>
      </c>
      <c r="AA341" s="9" t="s">
        <v>55</v>
      </c>
      <c r="AB341" s="9" t="s">
        <v>5248</v>
      </c>
      <c r="AC341" s="12">
        <v>200000</v>
      </c>
      <c r="AD341" s="12"/>
      <c r="AE341" s="10" t="str" cm="1">
        <f t="array" aca="1" ref="AE341" ca="1">IFERROR(_xlfn.XLOOKUP(MID(CELL("filename",$A$1),FIND("]",CELL("filename",$A$1))+1,255)&amp;"|"&amp;$C341,Fonte_OM_Objeto!$G:$G,Fonte_OM_Objeto!$J:$J),"")</f>
        <v>22º D Sup - Barueri - SP | 22º D Sup - Barueri - SP</v>
      </c>
      <c r="AF341" s="10" t="str" cm="1">
        <f t="array" aca="1" ref="AF341" ca="1">IFERROR(_xlfn.XLOOKUP(MID(CELL("filename",$A$1),FIND("]",CELL("filename",$A$1))+1,255)&amp;"|"&amp;$C341,Fonte_OM_Objeto!$G:$G,Fonte_OM_Objeto!$K:$K),"")</f>
        <v>Adequação do Auditório do Pavilhão de Comando. | Aquisição de mobiliário.</v>
      </c>
    </row>
    <row r="342" spans="1:32" s="1" customFormat="1" ht="19.7" customHeight="1" x14ac:dyDescent="0.2">
      <c r="A342" s="9" t="s">
        <v>30</v>
      </c>
      <c r="B342" s="9" t="s">
        <v>31</v>
      </c>
      <c r="C342" s="9" t="s">
        <v>6901</v>
      </c>
      <c r="D342" s="9" t="s">
        <v>33</v>
      </c>
      <c r="E342" s="9"/>
      <c r="F342" s="9" t="s">
        <v>4566</v>
      </c>
      <c r="G342" s="9" t="s">
        <v>4565</v>
      </c>
      <c r="H342" s="9" t="s">
        <v>37</v>
      </c>
      <c r="I342" s="9" t="s">
        <v>96</v>
      </c>
      <c r="J342" s="9" t="s">
        <v>293</v>
      </c>
      <c r="K342" s="9" t="s">
        <v>40</v>
      </c>
      <c r="L342" s="9" t="s">
        <v>41</v>
      </c>
      <c r="M342" s="9" t="s">
        <v>408</v>
      </c>
      <c r="N342" s="9" t="s">
        <v>409</v>
      </c>
      <c r="O342" s="9" t="s">
        <v>5251</v>
      </c>
      <c r="P342" s="9" t="s">
        <v>45</v>
      </c>
      <c r="Q342" s="9" t="s">
        <v>411</v>
      </c>
      <c r="R342" s="9" t="s">
        <v>2353</v>
      </c>
      <c r="S342" s="9" t="s">
        <v>5211</v>
      </c>
      <c r="T342" s="9" t="s">
        <v>75</v>
      </c>
      <c r="U342" s="9" t="s">
        <v>76</v>
      </c>
      <c r="V342" s="9" t="s">
        <v>75</v>
      </c>
      <c r="W342" s="9" t="s">
        <v>51</v>
      </c>
      <c r="X342" s="9" t="s">
        <v>102</v>
      </c>
      <c r="Y342" s="9" t="s">
        <v>53</v>
      </c>
      <c r="Z342" s="9" t="s">
        <v>5207</v>
      </c>
      <c r="AA342" s="9" t="s">
        <v>55</v>
      </c>
      <c r="AB342" s="9" t="s">
        <v>5234</v>
      </c>
      <c r="AC342" s="12">
        <v>0</v>
      </c>
      <c r="AD342" s="12"/>
      <c r="AE342" s="10" t="str" cm="1">
        <f t="array" aca="1" ref="AE342" ca="1">IFERROR(_xlfn.XLOOKUP(MID(CELL("filename",$A$1),FIND("]",CELL("filename",$A$1))+1,255)&amp;"|"&amp;$C342,Fonte_OM_Objeto!$G:$G,Fonte_OM_Objeto!$J:$J),"")</f>
        <v/>
      </c>
      <c r="AF342" s="10" t="str" cm="1">
        <f t="array" aca="1" ref="AF342" ca="1">IFERROR(_xlfn.XLOOKUP(MID(CELL("filename",$A$1),FIND("]",CELL("filename",$A$1))+1,255)&amp;"|"&amp;$C342,Fonte_OM_Objeto!$G:$G,Fonte_OM_Objeto!$K:$K),"")</f>
        <v/>
      </c>
    </row>
    <row r="343" spans="1:32" s="1" customFormat="1" ht="19.7" customHeight="1" x14ac:dyDescent="0.2">
      <c r="A343" s="9" t="s">
        <v>30</v>
      </c>
      <c r="B343" s="9" t="s">
        <v>31</v>
      </c>
      <c r="C343" s="9" t="s">
        <v>6901</v>
      </c>
      <c r="D343" s="9" t="s">
        <v>33</v>
      </c>
      <c r="E343" s="9"/>
      <c r="F343" s="9" t="s">
        <v>4566</v>
      </c>
      <c r="G343" s="9" t="s">
        <v>4565</v>
      </c>
      <c r="H343" s="9" t="s">
        <v>37</v>
      </c>
      <c r="I343" s="9" t="s">
        <v>96</v>
      </c>
      <c r="J343" s="9" t="s">
        <v>293</v>
      </c>
      <c r="K343" s="9" t="s">
        <v>40</v>
      </c>
      <c r="L343" s="9" t="s">
        <v>41</v>
      </c>
      <c r="M343" s="9" t="s">
        <v>408</v>
      </c>
      <c r="N343" s="9" t="s">
        <v>409</v>
      </c>
      <c r="O343" s="9" t="s">
        <v>5251</v>
      </c>
      <c r="P343" s="9" t="s">
        <v>45</v>
      </c>
      <c r="Q343" s="9" t="s">
        <v>411</v>
      </c>
      <c r="R343" s="9" t="s">
        <v>2353</v>
      </c>
      <c r="S343" s="9" t="s">
        <v>5211</v>
      </c>
      <c r="T343" s="9" t="s">
        <v>75</v>
      </c>
      <c r="U343" s="9" t="s">
        <v>76</v>
      </c>
      <c r="V343" s="9" t="s">
        <v>75</v>
      </c>
      <c r="W343" s="9" t="s">
        <v>51</v>
      </c>
      <c r="X343" s="9" t="s">
        <v>52</v>
      </c>
      <c r="Y343" s="9" t="s">
        <v>53</v>
      </c>
      <c r="Z343" s="9" t="s">
        <v>5207</v>
      </c>
      <c r="AA343" s="9" t="s">
        <v>55</v>
      </c>
      <c r="AB343" s="9" t="s">
        <v>5234</v>
      </c>
      <c r="AC343" s="12">
        <v>0</v>
      </c>
      <c r="AD343" s="12"/>
      <c r="AE343" s="10" t="str" cm="1">
        <f t="array" aca="1" ref="AE343" ca="1">IFERROR(_xlfn.XLOOKUP(MID(CELL("filename",$A$1),FIND("]",CELL("filename",$A$1))+1,255)&amp;"|"&amp;$C343,Fonte_OM_Objeto!$G:$G,Fonte_OM_Objeto!$J:$J),"")</f>
        <v/>
      </c>
      <c r="AF343" s="10" t="str" cm="1">
        <f t="array" aca="1" ref="AF343" ca="1">IFERROR(_xlfn.XLOOKUP(MID(CELL("filename",$A$1),FIND("]",CELL("filename",$A$1))+1,255)&amp;"|"&amp;$C343,Fonte_OM_Objeto!$G:$G,Fonte_OM_Objeto!$K:$K),"")</f>
        <v/>
      </c>
    </row>
    <row r="344" spans="1:32" s="1" customFormat="1" ht="19.7" customHeight="1" x14ac:dyDescent="0.2">
      <c r="A344" s="9" t="s">
        <v>30</v>
      </c>
      <c r="B344" s="9" t="s">
        <v>31</v>
      </c>
      <c r="C344" s="9" t="s">
        <v>6307</v>
      </c>
      <c r="D344" s="9" t="s">
        <v>33</v>
      </c>
      <c r="E344" s="9"/>
      <c r="F344" s="9" t="s">
        <v>4566</v>
      </c>
      <c r="G344" s="9" t="s">
        <v>4565</v>
      </c>
      <c r="H344" s="9" t="s">
        <v>37</v>
      </c>
      <c r="I344" s="9" t="s">
        <v>96</v>
      </c>
      <c r="J344" s="9" t="s">
        <v>293</v>
      </c>
      <c r="K344" s="9" t="s">
        <v>40</v>
      </c>
      <c r="L344" s="9" t="s">
        <v>41</v>
      </c>
      <c r="M344" s="9" t="s">
        <v>232</v>
      </c>
      <c r="N344" s="9" t="s">
        <v>233</v>
      </c>
      <c r="O344" s="9" t="s">
        <v>5299</v>
      </c>
      <c r="P344" s="9" t="s">
        <v>45</v>
      </c>
      <c r="Q344" s="9" t="s">
        <v>5298</v>
      </c>
      <c r="R344" s="9" t="s">
        <v>45</v>
      </c>
      <c r="S344" s="9" t="s">
        <v>5231</v>
      </c>
      <c r="T344" s="9" t="s">
        <v>75</v>
      </c>
      <c r="U344" s="9" t="s">
        <v>76</v>
      </c>
      <c r="V344" s="9" t="s">
        <v>75</v>
      </c>
      <c r="W344" s="9" t="s">
        <v>51</v>
      </c>
      <c r="X344" s="9" t="s">
        <v>102</v>
      </c>
      <c r="Y344" s="9" t="s">
        <v>53</v>
      </c>
      <c r="Z344" s="9" t="s">
        <v>54</v>
      </c>
      <c r="AA344" s="9" t="s">
        <v>55</v>
      </c>
      <c r="AB344" s="9" t="s">
        <v>5234</v>
      </c>
      <c r="AC344" s="12">
        <v>0</v>
      </c>
      <c r="AD344" s="12"/>
      <c r="AE344" s="10" t="str" cm="1">
        <f t="array" aca="1" ref="AE344" ca="1">IFERROR(_xlfn.XLOOKUP(MID(CELL("filename",$A$1),FIND("]",CELL("filename",$A$1))+1,255)&amp;"|"&amp;$C344,Fonte_OM_Objeto!$G:$G,Fonte_OM_Objeto!$J:$J),"")</f>
        <v/>
      </c>
      <c r="AF344" s="10" t="str" cm="1">
        <f t="array" aca="1" ref="AF344" ca="1">IFERROR(_xlfn.XLOOKUP(MID(CELL("filename",$A$1),FIND("]",CELL("filename",$A$1))+1,255)&amp;"|"&amp;$C344,Fonte_OM_Objeto!$G:$G,Fonte_OM_Objeto!$K:$K),"")</f>
        <v/>
      </c>
    </row>
    <row r="345" spans="1:32" s="1" customFormat="1" ht="19.7" customHeight="1" x14ac:dyDescent="0.2">
      <c r="A345" s="9" t="s">
        <v>30</v>
      </c>
      <c r="B345" s="9" t="s">
        <v>31</v>
      </c>
      <c r="C345" s="9" t="s">
        <v>6306</v>
      </c>
      <c r="D345" s="9" t="s">
        <v>33</v>
      </c>
      <c r="E345" s="9"/>
      <c r="F345" s="9" t="s">
        <v>3040</v>
      </c>
      <c r="G345" s="9" t="s">
        <v>3039</v>
      </c>
      <c r="H345" s="9" t="s">
        <v>37</v>
      </c>
      <c r="I345" s="9" t="s">
        <v>96</v>
      </c>
      <c r="J345" s="9" t="s">
        <v>39</v>
      </c>
      <c r="K345" s="9" t="s">
        <v>40</v>
      </c>
      <c r="L345" s="9" t="s">
        <v>41</v>
      </c>
      <c r="M345" s="9" t="s">
        <v>97</v>
      </c>
      <c r="N345" s="9" t="s">
        <v>5264</v>
      </c>
      <c r="O345" s="9" t="s">
        <v>5246</v>
      </c>
      <c r="P345" s="9" t="s">
        <v>45</v>
      </c>
      <c r="Q345" s="9" t="s">
        <v>46</v>
      </c>
      <c r="R345" s="9" t="s">
        <v>5235</v>
      </c>
      <c r="S345" s="9" t="s">
        <v>5210</v>
      </c>
      <c r="T345" s="9" t="s">
        <v>75</v>
      </c>
      <c r="U345" s="9" t="s">
        <v>76</v>
      </c>
      <c r="V345" s="9" t="s">
        <v>75</v>
      </c>
      <c r="W345" s="9" t="s">
        <v>51</v>
      </c>
      <c r="X345" s="9" t="s">
        <v>52</v>
      </c>
      <c r="Y345" s="9" t="s">
        <v>53</v>
      </c>
      <c r="Z345" s="9" t="s">
        <v>5207</v>
      </c>
      <c r="AA345" s="9" t="s">
        <v>55</v>
      </c>
      <c r="AB345" s="9" t="s">
        <v>5248</v>
      </c>
      <c r="AC345" s="12">
        <v>300000</v>
      </c>
      <c r="AD345" s="12"/>
      <c r="AE345" s="10" t="str" cm="1">
        <f t="array" aca="1" ref="AE345" ca="1">IFERROR(_xlfn.XLOOKUP(MID(CELL("filename",$A$1),FIND("]",CELL("filename",$A$1))+1,255)&amp;"|"&amp;$C345,Fonte_OM_Objeto!$G:$G,Fonte_OM_Objeto!$J:$J),"")</f>
        <v/>
      </c>
      <c r="AF345" s="10" t="str" cm="1">
        <f t="array" aca="1" ref="AF345" ca="1">IFERROR(_xlfn.XLOOKUP(MID(CELL("filename",$A$1),FIND("]",CELL("filename",$A$1))+1,255)&amp;"|"&amp;$C345,Fonte_OM_Objeto!$G:$G,Fonte_OM_Objeto!$K:$K),"")</f>
        <v/>
      </c>
    </row>
    <row r="346" spans="1:32" s="1" customFormat="1" ht="19.7" customHeight="1" x14ac:dyDescent="0.2">
      <c r="A346" s="9" t="s">
        <v>30</v>
      </c>
      <c r="B346" s="9" t="s">
        <v>31</v>
      </c>
      <c r="C346" s="9" t="s">
        <v>6304</v>
      </c>
      <c r="D346" s="9" t="s">
        <v>33</v>
      </c>
      <c r="E346" s="9"/>
      <c r="F346" s="9" t="s">
        <v>6302</v>
      </c>
      <c r="G346" s="9" t="s">
        <v>6301</v>
      </c>
      <c r="H346" s="9" t="s">
        <v>37</v>
      </c>
      <c r="I346" s="9" t="s">
        <v>81</v>
      </c>
      <c r="J346" s="9" t="s">
        <v>5730</v>
      </c>
      <c r="K346" s="9" t="s">
        <v>40</v>
      </c>
      <c r="L346" s="9" t="s">
        <v>41</v>
      </c>
      <c r="M346" s="9" t="s">
        <v>97</v>
      </c>
      <c r="N346" s="9" t="s">
        <v>5264</v>
      </c>
      <c r="O346" s="9" t="s">
        <v>5268</v>
      </c>
      <c r="P346" s="9" t="s">
        <v>45</v>
      </c>
      <c r="Q346" s="9" t="s">
        <v>109</v>
      </c>
      <c r="R346" s="9" t="s">
        <v>5235</v>
      </c>
      <c r="S346" s="9" t="s">
        <v>5267</v>
      </c>
      <c r="T346" s="9" t="s">
        <v>75</v>
      </c>
      <c r="U346" s="9" t="s">
        <v>76</v>
      </c>
      <c r="V346" s="9" t="s">
        <v>75</v>
      </c>
      <c r="W346" s="9" t="s">
        <v>111</v>
      </c>
      <c r="X346" s="9" t="s">
        <v>52</v>
      </c>
      <c r="Y346" s="9" t="s">
        <v>53</v>
      </c>
      <c r="Z346" s="9" t="s">
        <v>5207</v>
      </c>
      <c r="AA346" s="9" t="s">
        <v>55</v>
      </c>
      <c r="AB346" s="9" t="s">
        <v>5248</v>
      </c>
      <c r="AC346" s="12">
        <v>500000</v>
      </c>
      <c r="AD346" s="12"/>
      <c r="AE346" s="10" t="str" cm="1">
        <f t="array" aca="1" ref="AE346" ca="1">IFERROR(_xlfn.XLOOKUP(MID(CELL("filename",$A$1),FIND("]",CELL("filename",$A$1))+1,255)&amp;"|"&amp;$C346,Fonte_OM_Objeto!$G:$G,Fonte_OM_Objeto!$J:$J),"")</f>
        <v/>
      </c>
      <c r="AF346" s="10" t="str" cm="1">
        <f t="array" aca="1" ref="AF346" ca="1">IFERROR(_xlfn.XLOOKUP(MID(CELL("filename",$A$1),FIND("]",CELL("filename",$A$1))+1,255)&amp;"|"&amp;$C346,Fonte_OM_Objeto!$G:$G,Fonte_OM_Objeto!$K:$K),"")</f>
        <v/>
      </c>
    </row>
    <row r="347" spans="1:32" s="1" customFormat="1" ht="19.7" customHeight="1" x14ac:dyDescent="0.2">
      <c r="A347" s="9" t="s">
        <v>30</v>
      </c>
      <c r="B347" s="9" t="s">
        <v>31</v>
      </c>
      <c r="C347" s="9" t="s">
        <v>6303</v>
      </c>
      <c r="D347" s="9" t="s">
        <v>33</v>
      </c>
      <c r="E347" s="9"/>
      <c r="F347" s="9" t="s">
        <v>6302</v>
      </c>
      <c r="G347" s="9" t="s">
        <v>6301</v>
      </c>
      <c r="H347" s="9" t="s">
        <v>37</v>
      </c>
      <c r="I347" s="9" t="s">
        <v>81</v>
      </c>
      <c r="J347" s="9" t="s">
        <v>5730</v>
      </c>
      <c r="K347" s="9" t="s">
        <v>40</v>
      </c>
      <c r="L347" s="9" t="s">
        <v>41</v>
      </c>
      <c r="M347" s="9" t="s">
        <v>42</v>
      </c>
      <c r="N347" s="9" t="s">
        <v>5257</v>
      </c>
      <c r="O347" s="9" t="s">
        <v>6300</v>
      </c>
      <c r="P347" s="9" t="s">
        <v>45</v>
      </c>
      <c r="Q347" s="9" t="s">
        <v>84</v>
      </c>
      <c r="R347" s="9" t="s">
        <v>45</v>
      </c>
      <c r="S347" s="9" t="s">
        <v>5218</v>
      </c>
      <c r="T347" s="9" t="s">
        <v>6299</v>
      </c>
      <c r="U347" s="9" t="s">
        <v>81</v>
      </c>
      <c r="V347" s="9" t="s">
        <v>5547</v>
      </c>
      <c r="W347" s="9" t="s">
        <v>51</v>
      </c>
      <c r="X347" s="9" t="s">
        <v>52</v>
      </c>
      <c r="Y347" s="9" t="s">
        <v>53</v>
      </c>
      <c r="Z347" s="9" t="s">
        <v>54</v>
      </c>
      <c r="AA347" s="9" t="s">
        <v>55</v>
      </c>
      <c r="AB347" s="9" t="s">
        <v>5248</v>
      </c>
      <c r="AC347" s="12">
        <v>690000</v>
      </c>
      <c r="AD347" s="12"/>
      <c r="AE347" s="10" t="str" cm="1">
        <f t="array" aca="1" ref="AE347" ca="1">IFERROR(_xlfn.XLOOKUP(MID(CELL("filename",$A$1),FIND("]",CELL("filename",$A$1))+1,255)&amp;"|"&amp;$C347,Fonte_OM_Objeto!$G:$G,Fonte_OM_Objeto!$J:$J),"")</f>
        <v>CMO - Campo Grande - MS</v>
      </c>
      <c r="AF347" s="10" t="str" cm="1">
        <f t="array" aca="1" ref="AF347" ca="1">IFERROR(_xlfn.XLOOKUP(MID(CELL("filename",$A$1),FIND("]",CELL("filename",$A$1))+1,255)&amp;"|"&amp;$C347,Fonte_OM_Objeto!$G:$G,Fonte_OM_Objeto!$K:$K),"")</f>
        <v>Adequação do Centro de Equoterapia.</v>
      </c>
    </row>
    <row r="348" spans="1:32" s="1" customFormat="1" ht="19.7" customHeight="1" x14ac:dyDescent="0.2">
      <c r="A348" s="9" t="s">
        <v>30</v>
      </c>
      <c r="B348" s="9" t="s">
        <v>31</v>
      </c>
      <c r="C348" s="9" t="s">
        <v>6298</v>
      </c>
      <c r="D348" s="9" t="s">
        <v>33</v>
      </c>
      <c r="E348" s="9"/>
      <c r="F348" s="9" t="s">
        <v>6294</v>
      </c>
      <c r="G348" s="9" t="s">
        <v>6293</v>
      </c>
      <c r="H348" s="9" t="s">
        <v>37</v>
      </c>
      <c r="I348" s="9" t="s">
        <v>129</v>
      </c>
      <c r="J348" s="9" t="s">
        <v>5302</v>
      </c>
      <c r="K348" s="9" t="s">
        <v>40</v>
      </c>
      <c r="L348" s="9" t="s">
        <v>41</v>
      </c>
      <c r="M348" s="9" t="s">
        <v>42</v>
      </c>
      <c r="N348" s="9" t="s">
        <v>5257</v>
      </c>
      <c r="O348" s="9" t="s">
        <v>6297</v>
      </c>
      <c r="P348" s="9" t="s">
        <v>45</v>
      </c>
      <c r="Q348" s="9" t="s">
        <v>46</v>
      </c>
      <c r="R348" s="9" t="s">
        <v>5235</v>
      </c>
      <c r="S348" s="9" t="s">
        <v>5210</v>
      </c>
      <c r="T348" s="9" t="s">
        <v>6296</v>
      </c>
      <c r="U348" s="9" t="s">
        <v>129</v>
      </c>
      <c r="V348" s="9" t="s">
        <v>811</v>
      </c>
      <c r="W348" s="9" t="s">
        <v>51</v>
      </c>
      <c r="X348" s="9" t="s">
        <v>102</v>
      </c>
      <c r="Y348" s="9" t="s">
        <v>53</v>
      </c>
      <c r="Z348" s="9" t="s">
        <v>5207</v>
      </c>
      <c r="AA348" s="9" t="s">
        <v>55</v>
      </c>
      <c r="AB348" s="9" t="s">
        <v>5248</v>
      </c>
      <c r="AC348" s="12">
        <v>55000</v>
      </c>
      <c r="AD348" s="12"/>
      <c r="AE348" s="10" t="str" cm="1">
        <f t="array" aca="1" ref="AE348" ca="1">IFERROR(_xlfn.XLOOKUP(MID(CELL("filename",$A$1),FIND("]",CELL("filename",$A$1))+1,255)&amp;"|"&amp;$C348,Fonte_OM_Objeto!$G:$G,Fonte_OM_Objeto!$J:$J),"")</f>
        <v>Cmdo 5ª RM - Curitiba - PR</v>
      </c>
      <c r="AF348" s="10" t="str" cm="1">
        <f t="array" aca="1" ref="AF348" ca="1">IFERROR(_xlfn.XLOOKUP(MID(CELL("filename",$A$1),FIND("]",CELL("filename",$A$1))+1,255)&amp;"|"&amp;$C348,Fonte_OM_Objeto!$G:$G,Fonte_OM_Objeto!$K:$K),"")</f>
        <v>Revitalização das Instalações do Museu do Expedicionário.</v>
      </c>
    </row>
    <row r="349" spans="1:32" s="1" customFormat="1" ht="19.7" customHeight="1" x14ac:dyDescent="0.2">
      <c r="A349" s="9" t="s">
        <v>30</v>
      </c>
      <c r="B349" s="9" t="s">
        <v>31</v>
      </c>
      <c r="C349" s="9" t="s">
        <v>6298</v>
      </c>
      <c r="D349" s="9" t="s">
        <v>33</v>
      </c>
      <c r="E349" s="9"/>
      <c r="F349" s="9" t="s">
        <v>6294</v>
      </c>
      <c r="G349" s="9" t="s">
        <v>6293</v>
      </c>
      <c r="H349" s="9" t="s">
        <v>37</v>
      </c>
      <c r="I349" s="9" t="s">
        <v>129</v>
      </c>
      <c r="J349" s="9" t="s">
        <v>5302</v>
      </c>
      <c r="K349" s="9" t="s">
        <v>40</v>
      </c>
      <c r="L349" s="9" t="s">
        <v>41</v>
      </c>
      <c r="M349" s="9" t="s">
        <v>42</v>
      </c>
      <c r="N349" s="9" t="s">
        <v>5257</v>
      </c>
      <c r="O349" s="9" t="s">
        <v>6297</v>
      </c>
      <c r="P349" s="9" t="s">
        <v>45</v>
      </c>
      <c r="Q349" s="9" t="s">
        <v>46</v>
      </c>
      <c r="R349" s="9" t="s">
        <v>5235</v>
      </c>
      <c r="S349" s="9" t="s">
        <v>5210</v>
      </c>
      <c r="T349" s="9" t="s">
        <v>6296</v>
      </c>
      <c r="U349" s="9" t="s">
        <v>129</v>
      </c>
      <c r="V349" s="9" t="s">
        <v>811</v>
      </c>
      <c r="W349" s="9" t="s">
        <v>51</v>
      </c>
      <c r="X349" s="9" t="s">
        <v>52</v>
      </c>
      <c r="Y349" s="9" t="s">
        <v>53</v>
      </c>
      <c r="Z349" s="9" t="s">
        <v>5207</v>
      </c>
      <c r="AA349" s="9" t="s">
        <v>55</v>
      </c>
      <c r="AB349" s="9" t="s">
        <v>5248</v>
      </c>
      <c r="AC349" s="12">
        <v>35000</v>
      </c>
      <c r="AD349" s="12"/>
      <c r="AE349" s="10" t="str" cm="1">
        <f t="array" aca="1" ref="AE349" ca="1">IFERROR(_xlfn.XLOOKUP(MID(CELL("filename",$A$1),FIND("]",CELL("filename",$A$1))+1,255)&amp;"|"&amp;$C349,Fonte_OM_Objeto!$G:$G,Fonte_OM_Objeto!$J:$J),"")</f>
        <v>Cmdo 5ª RM - Curitiba - PR</v>
      </c>
      <c r="AF349" s="10" t="str" cm="1">
        <f t="array" aca="1" ref="AF349" ca="1">IFERROR(_xlfn.XLOOKUP(MID(CELL("filename",$A$1),FIND("]",CELL("filename",$A$1))+1,255)&amp;"|"&amp;$C349,Fonte_OM_Objeto!$G:$G,Fonte_OM_Objeto!$K:$K),"")</f>
        <v>Revitalização das Instalações do Museu do Expedicionário.</v>
      </c>
    </row>
    <row r="350" spans="1:32" s="1" customFormat="1" ht="19.7" customHeight="1" x14ac:dyDescent="0.2">
      <c r="A350" s="9" t="s">
        <v>30</v>
      </c>
      <c r="B350" s="9" t="s">
        <v>31</v>
      </c>
      <c r="C350" s="9" t="s">
        <v>6295</v>
      </c>
      <c r="D350" s="9" t="s">
        <v>33</v>
      </c>
      <c r="E350" s="9"/>
      <c r="F350" s="9" t="s">
        <v>6294</v>
      </c>
      <c r="G350" s="9" t="s">
        <v>6293</v>
      </c>
      <c r="H350" s="9" t="s">
        <v>37</v>
      </c>
      <c r="I350" s="9" t="s">
        <v>129</v>
      </c>
      <c r="J350" s="9" t="s">
        <v>5302</v>
      </c>
      <c r="K350" s="9" t="s">
        <v>40</v>
      </c>
      <c r="L350" s="9" t="s">
        <v>41</v>
      </c>
      <c r="M350" s="9" t="s">
        <v>42</v>
      </c>
      <c r="N350" s="9" t="s">
        <v>5257</v>
      </c>
      <c r="O350" s="9" t="s">
        <v>6292</v>
      </c>
      <c r="P350" s="9" t="s">
        <v>45</v>
      </c>
      <c r="Q350" s="9" t="s">
        <v>84</v>
      </c>
      <c r="R350" s="9" t="s">
        <v>45</v>
      </c>
      <c r="S350" s="9" t="s">
        <v>5259</v>
      </c>
      <c r="T350" s="9" t="s">
        <v>6291</v>
      </c>
      <c r="U350" s="9" t="s">
        <v>129</v>
      </c>
      <c r="V350" s="9" t="s">
        <v>811</v>
      </c>
      <c r="W350" s="9" t="s">
        <v>51</v>
      </c>
      <c r="X350" s="9" t="s">
        <v>52</v>
      </c>
      <c r="Y350" s="9" t="s">
        <v>53</v>
      </c>
      <c r="Z350" s="9" t="s">
        <v>5207</v>
      </c>
      <c r="AA350" s="9" t="s">
        <v>55</v>
      </c>
      <c r="AB350" s="9" t="s">
        <v>5248</v>
      </c>
      <c r="AC350" s="12">
        <v>410000</v>
      </c>
      <c r="AD350" s="12"/>
      <c r="AE350" s="10" t="str" cm="1">
        <f t="array" aca="1" ref="AE350" ca="1">IFERROR(_xlfn.XLOOKUP(MID(CELL("filename",$A$1),FIND("]",CELL("filename",$A$1))+1,255)&amp;"|"&amp;$C350,Fonte_OM_Objeto!$G:$G,Fonte_OM_Objeto!$J:$J),"")</f>
        <v>Cmdo 5ª RM - Curitiba - PR</v>
      </c>
      <c r="AF350" s="10" t="str" cm="1">
        <f t="array" aca="1" ref="AF350" ca="1">IFERROR(_xlfn.XLOOKUP(MID(CELL("filename",$A$1),FIND("]",CELL("filename",$A$1))+1,255)&amp;"|"&amp;$C350,Fonte_OM_Objeto!$G:$G,Fonte_OM_Objeto!$K:$K),"")</f>
        <v>Aquisição de Viaturas de Transporte de Pessoal para o Museu do Expedicionário.</v>
      </c>
    </row>
    <row r="351" spans="1:32" s="1" customFormat="1" ht="19.7" customHeight="1" x14ac:dyDescent="0.2">
      <c r="A351" s="9" t="s">
        <v>30</v>
      </c>
      <c r="B351" s="9" t="s">
        <v>31</v>
      </c>
      <c r="C351" s="9" t="s">
        <v>6900</v>
      </c>
      <c r="D351" s="9" t="s">
        <v>33</v>
      </c>
      <c r="E351" s="9"/>
      <c r="F351" s="9" t="s">
        <v>6288</v>
      </c>
      <c r="G351" s="9" t="s">
        <v>158</v>
      </c>
      <c r="H351" s="9" t="s">
        <v>37</v>
      </c>
      <c r="I351" s="9" t="s">
        <v>159</v>
      </c>
      <c r="J351" s="9" t="s">
        <v>160</v>
      </c>
      <c r="K351" s="9" t="s">
        <v>40</v>
      </c>
      <c r="L351" s="9" t="s">
        <v>41</v>
      </c>
      <c r="M351" s="9" t="s">
        <v>59</v>
      </c>
      <c r="N351" s="9" t="s">
        <v>5252</v>
      </c>
      <c r="O351" s="9" t="s">
        <v>5241</v>
      </c>
      <c r="P351" s="9" t="s">
        <v>45</v>
      </c>
      <c r="Q351" s="9" t="s">
        <v>62</v>
      </c>
      <c r="R351" s="9" t="s">
        <v>45</v>
      </c>
      <c r="S351" s="9" t="s">
        <v>5240</v>
      </c>
      <c r="T351" s="9" t="s">
        <v>75</v>
      </c>
      <c r="U351" s="9" t="s">
        <v>76</v>
      </c>
      <c r="V351" s="9" t="s">
        <v>75</v>
      </c>
      <c r="W351" s="9" t="s">
        <v>51</v>
      </c>
      <c r="X351" s="9" t="s">
        <v>102</v>
      </c>
      <c r="Y351" s="9" t="s">
        <v>53</v>
      </c>
      <c r="Z351" s="9" t="s">
        <v>5207</v>
      </c>
      <c r="AA351" s="9" t="s">
        <v>55</v>
      </c>
      <c r="AB351" s="9" t="s">
        <v>5234</v>
      </c>
      <c r="AC351" s="12">
        <v>0</v>
      </c>
      <c r="AD351" s="12"/>
      <c r="AE351" s="10" t="str" cm="1">
        <f t="array" aca="1" ref="AE351" ca="1">IFERROR(_xlfn.XLOOKUP(MID(CELL("filename",$A$1),FIND("]",CELL("filename",$A$1))+1,255)&amp;"|"&amp;$C351,Fonte_OM_Objeto!$G:$G,Fonte_OM_Objeto!$J:$J),"")</f>
        <v/>
      </c>
      <c r="AF351" s="10" t="str" cm="1">
        <f t="array" aca="1" ref="AF351" ca="1">IFERROR(_xlfn.XLOOKUP(MID(CELL("filename",$A$1),FIND("]",CELL("filename",$A$1))+1,255)&amp;"|"&amp;$C351,Fonte_OM_Objeto!$G:$G,Fonte_OM_Objeto!$K:$K),"")</f>
        <v/>
      </c>
    </row>
    <row r="352" spans="1:32" s="1" customFormat="1" ht="19.7" customHeight="1" x14ac:dyDescent="0.2">
      <c r="A352" s="9" t="s">
        <v>30</v>
      </c>
      <c r="B352" s="9" t="s">
        <v>31</v>
      </c>
      <c r="C352" s="9" t="s">
        <v>6900</v>
      </c>
      <c r="D352" s="9" t="s">
        <v>33</v>
      </c>
      <c r="E352" s="9"/>
      <c r="F352" s="9" t="s">
        <v>6288</v>
      </c>
      <c r="G352" s="9" t="s">
        <v>158</v>
      </c>
      <c r="H352" s="9" t="s">
        <v>37</v>
      </c>
      <c r="I352" s="9" t="s">
        <v>159</v>
      </c>
      <c r="J352" s="9" t="s">
        <v>160</v>
      </c>
      <c r="K352" s="9" t="s">
        <v>40</v>
      </c>
      <c r="L352" s="9" t="s">
        <v>41</v>
      </c>
      <c r="M352" s="9" t="s">
        <v>59</v>
      </c>
      <c r="N352" s="9" t="s">
        <v>5252</v>
      </c>
      <c r="O352" s="9" t="s">
        <v>5241</v>
      </c>
      <c r="P352" s="9" t="s">
        <v>45</v>
      </c>
      <c r="Q352" s="9" t="s">
        <v>62</v>
      </c>
      <c r="R352" s="9" t="s">
        <v>45</v>
      </c>
      <c r="S352" s="9" t="s">
        <v>5240</v>
      </c>
      <c r="T352" s="9" t="s">
        <v>75</v>
      </c>
      <c r="U352" s="9" t="s">
        <v>76</v>
      </c>
      <c r="V352" s="9" t="s">
        <v>75</v>
      </c>
      <c r="W352" s="9" t="s">
        <v>51</v>
      </c>
      <c r="X352" s="9" t="s">
        <v>52</v>
      </c>
      <c r="Y352" s="9" t="s">
        <v>53</v>
      </c>
      <c r="Z352" s="9" t="s">
        <v>5207</v>
      </c>
      <c r="AA352" s="9" t="s">
        <v>55</v>
      </c>
      <c r="AB352" s="9" t="s">
        <v>5234</v>
      </c>
      <c r="AC352" s="12">
        <v>0</v>
      </c>
      <c r="AD352" s="12"/>
      <c r="AE352" s="10" t="str" cm="1">
        <f t="array" aca="1" ref="AE352" ca="1">IFERROR(_xlfn.XLOOKUP(MID(CELL("filename",$A$1),FIND("]",CELL("filename",$A$1))+1,255)&amp;"|"&amp;$C352,Fonte_OM_Objeto!$G:$G,Fonte_OM_Objeto!$J:$J),"")</f>
        <v/>
      </c>
      <c r="AF352" s="10" t="str" cm="1">
        <f t="array" aca="1" ref="AF352" ca="1">IFERROR(_xlfn.XLOOKUP(MID(CELL("filename",$A$1),FIND("]",CELL("filename",$A$1))+1,255)&amp;"|"&amp;$C352,Fonte_OM_Objeto!$G:$G,Fonte_OM_Objeto!$K:$K),"")</f>
        <v/>
      </c>
    </row>
    <row r="353" spans="1:32" s="1" customFormat="1" ht="19.7" customHeight="1" x14ac:dyDescent="0.2">
      <c r="A353" s="9" t="s">
        <v>30</v>
      </c>
      <c r="B353" s="9" t="s">
        <v>31</v>
      </c>
      <c r="C353" s="9" t="s">
        <v>6290</v>
      </c>
      <c r="D353" s="9" t="s">
        <v>33</v>
      </c>
      <c r="E353" s="9"/>
      <c r="F353" s="9" t="s">
        <v>6288</v>
      </c>
      <c r="G353" s="9" t="s">
        <v>158</v>
      </c>
      <c r="H353" s="9" t="s">
        <v>37</v>
      </c>
      <c r="I353" s="9" t="s">
        <v>159</v>
      </c>
      <c r="J353" s="9" t="s">
        <v>160</v>
      </c>
      <c r="K353" s="9" t="s">
        <v>40</v>
      </c>
      <c r="L353" s="9" t="s">
        <v>41</v>
      </c>
      <c r="M353" s="9" t="s">
        <v>97</v>
      </c>
      <c r="N353" s="9" t="s">
        <v>5264</v>
      </c>
      <c r="O353" s="9" t="s">
        <v>5268</v>
      </c>
      <c r="P353" s="9" t="s">
        <v>45</v>
      </c>
      <c r="Q353" s="9" t="s">
        <v>109</v>
      </c>
      <c r="R353" s="9" t="s">
        <v>5235</v>
      </c>
      <c r="S353" s="9" t="s">
        <v>5267</v>
      </c>
      <c r="T353" s="9" t="s">
        <v>75</v>
      </c>
      <c r="U353" s="9" t="s">
        <v>76</v>
      </c>
      <c r="V353" s="9" t="s">
        <v>75</v>
      </c>
      <c r="W353" s="9" t="s">
        <v>111</v>
      </c>
      <c r="X353" s="9" t="s">
        <v>52</v>
      </c>
      <c r="Y353" s="9" t="s">
        <v>53</v>
      </c>
      <c r="Z353" s="9" t="s">
        <v>5207</v>
      </c>
      <c r="AA353" s="9" t="s">
        <v>55</v>
      </c>
      <c r="AB353" s="9" t="s">
        <v>5248</v>
      </c>
      <c r="AC353" s="12">
        <v>200000</v>
      </c>
      <c r="AD353" s="12"/>
      <c r="AE353" s="10" t="str" cm="1">
        <f t="array" aca="1" ref="AE353" ca="1">IFERROR(_xlfn.XLOOKUP(MID(CELL("filename",$A$1),FIND("]",CELL("filename",$A$1))+1,255)&amp;"|"&amp;$C353,Fonte_OM_Objeto!$G:$G,Fonte_OM_Objeto!$J:$J),"")</f>
        <v/>
      </c>
      <c r="AF353" s="10" t="str" cm="1">
        <f t="array" aca="1" ref="AF353" ca="1">IFERROR(_xlfn.XLOOKUP(MID(CELL("filename",$A$1),FIND("]",CELL("filename",$A$1))+1,255)&amp;"|"&amp;$C353,Fonte_OM_Objeto!$G:$G,Fonte_OM_Objeto!$K:$K),"")</f>
        <v/>
      </c>
    </row>
    <row r="354" spans="1:32" s="1" customFormat="1" ht="19.7" customHeight="1" x14ac:dyDescent="0.2">
      <c r="A354" s="9" t="s">
        <v>30</v>
      </c>
      <c r="B354" s="9" t="s">
        <v>31</v>
      </c>
      <c r="C354" s="9" t="s">
        <v>6289</v>
      </c>
      <c r="D354" s="9" t="s">
        <v>33</v>
      </c>
      <c r="E354" s="9"/>
      <c r="F354" s="9" t="s">
        <v>6288</v>
      </c>
      <c r="G354" s="9" t="s">
        <v>158</v>
      </c>
      <c r="H354" s="9" t="s">
        <v>37</v>
      </c>
      <c r="I354" s="9" t="s">
        <v>159</v>
      </c>
      <c r="J354" s="9" t="s">
        <v>160</v>
      </c>
      <c r="K354" s="9" t="s">
        <v>40</v>
      </c>
      <c r="L354" s="9" t="s">
        <v>41</v>
      </c>
      <c r="M354" s="9" t="s">
        <v>59</v>
      </c>
      <c r="N354" s="9" t="s">
        <v>5252</v>
      </c>
      <c r="O354" s="9" t="s">
        <v>5256</v>
      </c>
      <c r="P354" s="9" t="s">
        <v>45</v>
      </c>
      <c r="Q354" s="9" t="s">
        <v>62</v>
      </c>
      <c r="R354" s="9" t="s">
        <v>45</v>
      </c>
      <c r="S354" s="9" t="s">
        <v>5218</v>
      </c>
      <c r="T354" s="9" t="s">
        <v>75</v>
      </c>
      <c r="U354" s="9" t="s">
        <v>76</v>
      </c>
      <c r="V354" s="9" t="s">
        <v>75</v>
      </c>
      <c r="W354" s="9" t="s">
        <v>51</v>
      </c>
      <c r="X354" s="9" t="s">
        <v>102</v>
      </c>
      <c r="Y354" s="9" t="s">
        <v>53</v>
      </c>
      <c r="Z354" s="9" t="s">
        <v>5207</v>
      </c>
      <c r="AA354" s="9" t="s">
        <v>55</v>
      </c>
      <c r="AB354" s="9" t="s">
        <v>5248</v>
      </c>
      <c r="AC354" s="12">
        <v>110000</v>
      </c>
      <c r="AD354" s="12"/>
      <c r="AE354" s="10" t="str" cm="1">
        <f t="array" aca="1" ref="AE354" ca="1">IFERROR(_xlfn.XLOOKUP(MID(CELL("filename",$A$1),FIND("]",CELL("filename",$A$1))+1,255)&amp;"|"&amp;$C354,Fonte_OM_Objeto!$G:$G,Fonte_OM_Objeto!$J:$J),"")</f>
        <v/>
      </c>
      <c r="AF354" s="10" t="str" cm="1">
        <f t="array" aca="1" ref="AF354" ca="1">IFERROR(_xlfn.XLOOKUP(MID(CELL("filename",$A$1),FIND("]",CELL("filename",$A$1))+1,255)&amp;"|"&amp;$C354,Fonte_OM_Objeto!$G:$G,Fonte_OM_Objeto!$K:$K),"")</f>
        <v/>
      </c>
    </row>
    <row r="355" spans="1:32" s="1" customFormat="1" ht="19.7" customHeight="1" x14ac:dyDescent="0.2">
      <c r="A355" s="9" t="s">
        <v>30</v>
      </c>
      <c r="B355" s="9" t="s">
        <v>31</v>
      </c>
      <c r="C355" s="9" t="s">
        <v>6289</v>
      </c>
      <c r="D355" s="9" t="s">
        <v>33</v>
      </c>
      <c r="E355" s="9"/>
      <c r="F355" s="9" t="s">
        <v>6288</v>
      </c>
      <c r="G355" s="9" t="s">
        <v>158</v>
      </c>
      <c r="H355" s="9" t="s">
        <v>37</v>
      </c>
      <c r="I355" s="9" t="s">
        <v>159</v>
      </c>
      <c r="J355" s="9" t="s">
        <v>160</v>
      </c>
      <c r="K355" s="9" t="s">
        <v>40</v>
      </c>
      <c r="L355" s="9" t="s">
        <v>41</v>
      </c>
      <c r="M355" s="9" t="s">
        <v>59</v>
      </c>
      <c r="N355" s="9" t="s">
        <v>5252</v>
      </c>
      <c r="O355" s="9" t="s">
        <v>5256</v>
      </c>
      <c r="P355" s="9" t="s">
        <v>45</v>
      </c>
      <c r="Q355" s="9" t="s">
        <v>62</v>
      </c>
      <c r="R355" s="9" t="s">
        <v>45</v>
      </c>
      <c r="S355" s="9" t="s">
        <v>5218</v>
      </c>
      <c r="T355" s="9" t="s">
        <v>75</v>
      </c>
      <c r="U355" s="9" t="s">
        <v>76</v>
      </c>
      <c r="V355" s="9" t="s">
        <v>75</v>
      </c>
      <c r="W355" s="9" t="s">
        <v>51</v>
      </c>
      <c r="X355" s="9" t="s">
        <v>52</v>
      </c>
      <c r="Y355" s="9" t="s">
        <v>53</v>
      </c>
      <c r="Z355" s="9" t="s">
        <v>5207</v>
      </c>
      <c r="AA355" s="9" t="s">
        <v>55</v>
      </c>
      <c r="AB355" s="9" t="s">
        <v>5248</v>
      </c>
      <c r="AC355" s="12">
        <v>90000</v>
      </c>
      <c r="AD355" s="12"/>
      <c r="AE355" s="10" t="str" cm="1">
        <f t="array" aca="1" ref="AE355" ca="1">IFERROR(_xlfn.XLOOKUP(MID(CELL("filename",$A$1),FIND("]",CELL("filename",$A$1))+1,255)&amp;"|"&amp;$C355,Fonte_OM_Objeto!$G:$G,Fonte_OM_Objeto!$J:$J),"")</f>
        <v/>
      </c>
      <c r="AF355" s="10" t="str" cm="1">
        <f t="array" aca="1" ref="AF355" ca="1">IFERROR(_xlfn.XLOOKUP(MID(CELL("filename",$A$1),FIND("]",CELL("filename",$A$1))+1,255)&amp;"|"&amp;$C355,Fonte_OM_Objeto!$G:$G,Fonte_OM_Objeto!$K:$K),"")</f>
        <v/>
      </c>
    </row>
    <row r="356" spans="1:32" s="1" customFormat="1" ht="19.7" customHeight="1" x14ac:dyDescent="0.2">
      <c r="A356" s="9" t="s">
        <v>30</v>
      </c>
      <c r="B356" s="9" t="s">
        <v>31</v>
      </c>
      <c r="C356" s="9" t="s">
        <v>6899</v>
      </c>
      <c r="D356" s="9" t="s">
        <v>33</v>
      </c>
      <c r="E356" s="9"/>
      <c r="F356" s="9" t="s">
        <v>6898</v>
      </c>
      <c r="G356" s="9" t="s">
        <v>224</v>
      </c>
      <c r="H356" s="9" t="s">
        <v>143</v>
      </c>
      <c r="I356" s="9" t="s">
        <v>38</v>
      </c>
      <c r="J356" s="9" t="s">
        <v>225</v>
      </c>
      <c r="K356" s="9" t="s">
        <v>40</v>
      </c>
      <c r="L356" s="9" t="s">
        <v>41</v>
      </c>
      <c r="M356" s="9" t="s">
        <v>59</v>
      </c>
      <c r="N356" s="9" t="s">
        <v>5252</v>
      </c>
      <c r="O356" s="9" t="s">
        <v>6897</v>
      </c>
      <c r="P356" s="9" t="s">
        <v>45</v>
      </c>
      <c r="Q356" s="9" t="s">
        <v>62</v>
      </c>
      <c r="R356" s="9" t="s">
        <v>45</v>
      </c>
      <c r="S356" s="9" t="s">
        <v>5240</v>
      </c>
      <c r="T356" s="9" t="s">
        <v>49</v>
      </c>
      <c r="U356" s="9" t="s">
        <v>38</v>
      </c>
      <c r="V356" s="9" t="s">
        <v>5383</v>
      </c>
      <c r="W356" s="9" t="s">
        <v>51</v>
      </c>
      <c r="X356" s="9" t="s">
        <v>52</v>
      </c>
      <c r="Y356" s="9" t="s">
        <v>53</v>
      </c>
      <c r="Z356" s="9" t="s">
        <v>5207</v>
      </c>
      <c r="AA356" s="9" t="s">
        <v>55</v>
      </c>
      <c r="AB356" s="9" t="s">
        <v>5234</v>
      </c>
      <c r="AC356" s="12">
        <v>0</v>
      </c>
      <c r="AD356" s="12"/>
      <c r="AE356" s="10" t="str" cm="1">
        <f t="array" aca="1" ref="AE356" ca="1">IFERROR(_xlfn.XLOOKUP(MID(CELL("filename",$A$1),FIND("]",CELL("filename",$A$1))+1,255)&amp;"|"&amp;$C356,Fonte_OM_Objeto!$G:$G,Fonte_OM_Objeto!$J:$J),"")</f>
        <v/>
      </c>
      <c r="AF356" s="10" t="str" cm="1">
        <f t="array" aca="1" ref="AF356" ca="1">IFERROR(_xlfn.XLOOKUP(MID(CELL("filename",$A$1),FIND("]",CELL("filename",$A$1))+1,255)&amp;"|"&amp;$C356,Fonte_OM_Objeto!$G:$G,Fonte_OM_Objeto!$K:$K),"")</f>
        <v/>
      </c>
    </row>
    <row r="357" spans="1:32" s="1" customFormat="1" ht="19.7" customHeight="1" x14ac:dyDescent="0.2">
      <c r="A357" s="9" t="s">
        <v>30</v>
      </c>
      <c r="B357" s="9" t="s">
        <v>31</v>
      </c>
      <c r="C357" s="9" t="s">
        <v>6284</v>
      </c>
      <c r="D357" s="9" t="s">
        <v>33</v>
      </c>
      <c r="E357" s="9"/>
      <c r="F357" s="9" t="s">
        <v>6283</v>
      </c>
      <c r="G357" s="9" t="s">
        <v>6282</v>
      </c>
      <c r="H357" s="9" t="s">
        <v>143</v>
      </c>
      <c r="I357" s="9" t="s">
        <v>909</v>
      </c>
      <c r="J357" s="9" t="s">
        <v>293</v>
      </c>
      <c r="K357" s="9" t="s">
        <v>40</v>
      </c>
      <c r="L357" s="9" t="s">
        <v>41</v>
      </c>
      <c r="M357" s="9" t="s">
        <v>232</v>
      </c>
      <c r="N357" s="9" t="s">
        <v>233</v>
      </c>
      <c r="O357" s="9" t="s">
        <v>5840</v>
      </c>
      <c r="P357" s="9" t="s">
        <v>45</v>
      </c>
      <c r="Q357" s="9" t="s">
        <v>5298</v>
      </c>
      <c r="R357" s="9" t="s">
        <v>45</v>
      </c>
      <c r="S357" s="9" t="s">
        <v>5231</v>
      </c>
      <c r="T357" s="9" t="s">
        <v>5839</v>
      </c>
      <c r="U357" s="9" t="s">
        <v>909</v>
      </c>
      <c r="V357" s="9" t="s">
        <v>3013</v>
      </c>
      <c r="W357" s="9" t="s">
        <v>51</v>
      </c>
      <c r="X357" s="9" t="s">
        <v>52</v>
      </c>
      <c r="Y357" s="9" t="s">
        <v>53</v>
      </c>
      <c r="Z357" s="9" t="s">
        <v>5207</v>
      </c>
      <c r="AA357" s="9" t="s">
        <v>55</v>
      </c>
      <c r="AB357" s="9" t="s">
        <v>5248</v>
      </c>
      <c r="AC357" s="12">
        <v>300000</v>
      </c>
      <c r="AD357" s="12"/>
      <c r="AE357" s="10" t="str" cm="1">
        <f t="array" aca="1" ref="AE357" ca="1">IFERROR(_xlfn.XLOOKUP(MID(CELL("filename",$A$1),FIND("]",CELL("filename",$A$1))+1,255)&amp;"|"&amp;$C357,Fonte_OM_Objeto!$G:$G,Fonte_OM_Objeto!$J:$J),"")</f>
        <v/>
      </c>
      <c r="AF357" s="10" t="str" cm="1">
        <f t="array" aca="1" ref="AF357" ca="1">IFERROR(_xlfn.XLOOKUP(MID(CELL("filename",$A$1),FIND("]",CELL("filename",$A$1))+1,255)&amp;"|"&amp;$C357,Fonte_OM_Objeto!$G:$G,Fonte_OM_Objeto!$K:$K),"")</f>
        <v/>
      </c>
    </row>
    <row r="358" spans="1:32" s="1" customFormat="1" ht="19.7" customHeight="1" x14ac:dyDescent="0.2">
      <c r="A358" s="9" t="s">
        <v>30</v>
      </c>
      <c r="B358" s="9" t="s">
        <v>31</v>
      </c>
      <c r="C358" s="9" t="s">
        <v>6896</v>
      </c>
      <c r="D358" s="9" t="s">
        <v>33</v>
      </c>
      <c r="E358" s="9"/>
      <c r="F358" s="9" t="s">
        <v>6283</v>
      </c>
      <c r="G358" s="9" t="s">
        <v>6282</v>
      </c>
      <c r="H358" s="9" t="s">
        <v>143</v>
      </c>
      <c r="I358" s="9" t="s">
        <v>909</v>
      </c>
      <c r="J358" s="9" t="s">
        <v>293</v>
      </c>
      <c r="K358" s="9" t="s">
        <v>40</v>
      </c>
      <c r="L358" s="9" t="s">
        <v>41</v>
      </c>
      <c r="M358" s="9" t="s">
        <v>42</v>
      </c>
      <c r="N358" s="9" t="s">
        <v>5257</v>
      </c>
      <c r="O358" s="9" t="s">
        <v>6895</v>
      </c>
      <c r="P358" s="9" t="s">
        <v>45</v>
      </c>
      <c r="Q358" s="9" t="s">
        <v>46</v>
      </c>
      <c r="R358" s="9" t="s">
        <v>5235</v>
      </c>
      <c r="S358" s="9" t="s">
        <v>5210</v>
      </c>
      <c r="T358" s="9" t="s">
        <v>6894</v>
      </c>
      <c r="U358" s="9" t="s">
        <v>909</v>
      </c>
      <c r="V358" s="9" t="s">
        <v>3013</v>
      </c>
      <c r="W358" s="9" t="s">
        <v>51</v>
      </c>
      <c r="X358" s="9" t="s">
        <v>102</v>
      </c>
      <c r="Y358" s="9" t="s">
        <v>53</v>
      </c>
      <c r="Z358" s="9" t="s">
        <v>5207</v>
      </c>
      <c r="AA358" s="9" t="s">
        <v>55</v>
      </c>
      <c r="AB358" s="9" t="s">
        <v>5234</v>
      </c>
      <c r="AC358" s="12">
        <v>0</v>
      </c>
      <c r="AD358" s="12"/>
      <c r="AE358" s="10" t="str" cm="1">
        <f t="array" aca="1" ref="AE358" ca="1">IFERROR(_xlfn.XLOOKUP(MID(CELL("filename",$A$1),FIND("]",CELL("filename",$A$1))+1,255)&amp;"|"&amp;$C358,Fonte_OM_Objeto!$G:$G,Fonte_OM_Objeto!$J:$J),"")</f>
        <v/>
      </c>
      <c r="AF358" s="10" t="str" cm="1">
        <f t="array" aca="1" ref="AF358" ca="1">IFERROR(_xlfn.XLOOKUP(MID(CELL("filename",$A$1),FIND("]",CELL("filename",$A$1))+1,255)&amp;"|"&amp;$C358,Fonte_OM_Objeto!$G:$G,Fonte_OM_Objeto!$K:$K),"")</f>
        <v/>
      </c>
    </row>
    <row r="359" spans="1:32" s="1" customFormat="1" ht="19.7" customHeight="1" x14ac:dyDescent="0.2">
      <c r="A359" s="9" t="s">
        <v>30</v>
      </c>
      <c r="B359" s="9" t="s">
        <v>31</v>
      </c>
      <c r="C359" s="9" t="s">
        <v>6893</v>
      </c>
      <c r="D359" s="9" t="s">
        <v>33</v>
      </c>
      <c r="E359" s="9"/>
      <c r="F359" s="9" t="s">
        <v>6283</v>
      </c>
      <c r="G359" s="9" t="s">
        <v>6282</v>
      </c>
      <c r="H359" s="9" t="s">
        <v>143</v>
      </c>
      <c r="I359" s="9" t="s">
        <v>909</v>
      </c>
      <c r="J359" s="9" t="s">
        <v>293</v>
      </c>
      <c r="K359" s="9" t="s">
        <v>40</v>
      </c>
      <c r="L359" s="9" t="s">
        <v>41</v>
      </c>
      <c r="M359" s="9" t="s">
        <v>59</v>
      </c>
      <c r="N359" s="9" t="s">
        <v>5252</v>
      </c>
      <c r="O359" s="9" t="s">
        <v>5241</v>
      </c>
      <c r="P359" s="9" t="s">
        <v>45</v>
      </c>
      <c r="Q359" s="9" t="s">
        <v>62</v>
      </c>
      <c r="R359" s="9" t="s">
        <v>45</v>
      </c>
      <c r="S359" s="9" t="s">
        <v>5240</v>
      </c>
      <c r="T359" s="9" t="s">
        <v>75</v>
      </c>
      <c r="U359" s="9" t="s">
        <v>76</v>
      </c>
      <c r="V359" s="9" t="s">
        <v>75</v>
      </c>
      <c r="W359" s="9" t="s">
        <v>51</v>
      </c>
      <c r="X359" s="9" t="s">
        <v>52</v>
      </c>
      <c r="Y359" s="9" t="s">
        <v>53</v>
      </c>
      <c r="Z359" s="9" t="s">
        <v>5207</v>
      </c>
      <c r="AA359" s="9" t="s">
        <v>55</v>
      </c>
      <c r="AB359" s="9" t="s">
        <v>5234</v>
      </c>
      <c r="AC359" s="12">
        <v>0</v>
      </c>
      <c r="AD359" s="12"/>
      <c r="AE359" s="10" t="str" cm="1">
        <f t="array" aca="1" ref="AE359" ca="1">IFERROR(_xlfn.XLOOKUP(MID(CELL("filename",$A$1),FIND("]",CELL("filename",$A$1))+1,255)&amp;"|"&amp;$C359,Fonte_OM_Objeto!$G:$G,Fonte_OM_Objeto!$J:$J),"")</f>
        <v/>
      </c>
      <c r="AF359" s="10" t="str" cm="1">
        <f t="array" aca="1" ref="AF359" ca="1">IFERROR(_xlfn.XLOOKUP(MID(CELL("filename",$A$1),FIND("]",CELL("filename",$A$1))+1,255)&amp;"|"&amp;$C359,Fonte_OM_Objeto!$G:$G,Fonte_OM_Objeto!$K:$K),"")</f>
        <v/>
      </c>
    </row>
    <row r="360" spans="1:32" s="1" customFormat="1" ht="19.7" customHeight="1" x14ac:dyDescent="0.2">
      <c r="A360" s="9" t="s">
        <v>30</v>
      </c>
      <c r="B360" s="9" t="s">
        <v>31</v>
      </c>
      <c r="C360" s="9" t="s">
        <v>6281</v>
      </c>
      <c r="D360" s="9" t="s">
        <v>33</v>
      </c>
      <c r="E360" s="9"/>
      <c r="F360" s="9" t="s">
        <v>6279</v>
      </c>
      <c r="G360" s="9" t="s">
        <v>6278</v>
      </c>
      <c r="H360" s="9" t="s">
        <v>143</v>
      </c>
      <c r="I360" s="9" t="s">
        <v>512</v>
      </c>
      <c r="J360" s="9" t="s">
        <v>173</v>
      </c>
      <c r="K360" s="9" t="s">
        <v>40</v>
      </c>
      <c r="L360" s="9" t="s">
        <v>41</v>
      </c>
      <c r="M360" s="9" t="s">
        <v>232</v>
      </c>
      <c r="N360" s="9" t="s">
        <v>233</v>
      </c>
      <c r="O360" s="9" t="s">
        <v>5690</v>
      </c>
      <c r="P360" s="9" t="s">
        <v>45</v>
      </c>
      <c r="Q360" s="9" t="s">
        <v>235</v>
      </c>
      <c r="R360" s="9" t="s">
        <v>45</v>
      </c>
      <c r="S360" s="9" t="s">
        <v>5277</v>
      </c>
      <c r="T360" s="9" t="s">
        <v>884</v>
      </c>
      <c r="U360" s="9" t="s">
        <v>512</v>
      </c>
      <c r="V360" s="9" t="s">
        <v>5238</v>
      </c>
      <c r="W360" s="9" t="s">
        <v>51</v>
      </c>
      <c r="X360" s="9" t="s">
        <v>102</v>
      </c>
      <c r="Y360" s="9" t="s">
        <v>53</v>
      </c>
      <c r="Z360" s="9" t="s">
        <v>54</v>
      </c>
      <c r="AA360" s="9" t="s">
        <v>55</v>
      </c>
      <c r="AB360" s="9" t="s">
        <v>5248</v>
      </c>
      <c r="AC360" s="12">
        <v>0</v>
      </c>
      <c r="AD360" s="12"/>
      <c r="AE360" s="10" t="str" cm="1">
        <f t="array" aca="1" ref="AE360" ca="1">IFERROR(_xlfn.XLOOKUP(MID(CELL("filename",$A$1),FIND("]",CELL("filename",$A$1))+1,255)&amp;"|"&amp;$C360,Fonte_OM_Objeto!$G:$G,Fonte_OM_Objeto!$J:$J),"")</f>
        <v/>
      </c>
      <c r="AF360" s="10" t="str" cm="1">
        <f t="array" aca="1" ref="AF360" ca="1">IFERROR(_xlfn.XLOOKUP(MID(CELL("filename",$A$1),FIND("]",CELL("filename",$A$1))+1,255)&amp;"|"&amp;$C360,Fonte_OM_Objeto!$G:$G,Fonte_OM_Objeto!$K:$K),"")</f>
        <v/>
      </c>
    </row>
    <row r="361" spans="1:32" s="1" customFormat="1" ht="19.7" customHeight="1" x14ac:dyDescent="0.2">
      <c r="A361" s="9" t="s">
        <v>30</v>
      </c>
      <c r="B361" s="9" t="s">
        <v>31</v>
      </c>
      <c r="C361" s="9" t="s">
        <v>6281</v>
      </c>
      <c r="D361" s="9" t="s">
        <v>33</v>
      </c>
      <c r="E361" s="9"/>
      <c r="F361" s="9" t="s">
        <v>6279</v>
      </c>
      <c r="G361" s="9" t="s">
        <v>6278</v>
      </c>
      <c r="H361" s="9" t="s">
        <v>143</v>
      </c>
      <c r="I361" s="9" t="s">
        <v>512</v>
      </c>
      <c r="J361" s="9" t="s">
        <v>173</v>
      </c>
      <c r="K361" s="9" t="s">
        <v>40</v>
      </c>
      <c r="L361" s="9" t="s">
        <v>41</v>
      </c>
      <c r="M361" s="9" t="s">
        <v>232</v>
      </c>
      <c r="N361" s="9" t="s">
        <v>233</v>
      </c>
      <c r="O361" s="9" t="s">
        <v>5690</v>
      </c>
      <c r="P361" s="9" t="s">
        <v>45</v>
      </c>
      <c r="Q361" s="9" t="s">
        <v>235</v>
      </c>
      <c r="R361" s="9" t="s">
        <v>45</v>
      </c>
      <c r="S361" s="9" t="s">
        <v>5277</v>
      </c>
      <c r="T361" s="9" t="s">
        <v>884</v>
      </c>
      <c r="U361" s="9" t="s">
        <v>512</v>
      </c>
      <c r="V361" s="9" t="s">
        <v>5238</v>
      </c>
      <c r="W361" s="9" t="s">
        <v>51</v>
      </c>
      <c r="X361" s="9" t="s">
        <v>52</v>
      </c>
      <c r="Y361" s="9" t="s">
        <v>2366</v>
      </c>
      <c r="Z361" s="9" t="s">
        <v>54</v>
      </c>
      <c r="AA361" s="9" t="s">
        <v>55</v>
      </c>
      <c r="AB361" s="9" t="s">
        <v>5248</v>
      </c>
      <c r="AC361" s="12">
        <v>0</v>
      </c>
      <c r="AD361" s="12"/>
      <c r="AE361" s="10" t="str" cm="1">
        <f t="array" aca="1" ref="AE361" ca="1">IFERROR(_xlfn.XLOOKUP(MID(CELL("filename",$A$1),FIND("]",CELL("filename",$A$1))+1,255)&amp;"|"&amp;$C361,Fonte_OM_Objeto!$G:$G,Fonte_OM_Objeto!$J:$J),"")</f>
        <v/>
      </c>
      <c r="AF361" s="10" t="str" cm="1">
        <f t="array" aca="1" ref="AF361" ca="1">IFERROR(_xlfn.XLOOKUP(MID(CELL("filename",$A$1),FIND("]",CELL("filename",$A$1))+1,255)&amp;"|"&amp;$C361,Fonte_OM_Objeto!$G:$G,Fonte_OM_Objeto!$K:$K),"")</f>
        <v/>
      </c>
    </row>
    <row r="362" spans="1:32" s="1" customFormat="1" ht="19.7" customHeight="1" x14ac:dyDescent="0.2">
      <c r="A362" s="9" t="s">
        <v>30</v>
      </c>
      <c r="B362" s="9" t="s">
        <v>31</v>
      </c>
      <c r="C362" s="9" t="s">
        <v>6281</v>
      </c>
      <c r="D362" s="9" t="s">
        <v>33</v>
      </c>
      <c r="E362" s="9"/>
      <c r="F362" s="9" t="s">
        <v>6279</v>
      </c>
      <c r="G362" s="9" t="s">
        <v>6278</v>
      </c>
      <c r="H362" s="9" t="s">
        <v>143</v>
      </c>
      <c r="I362" s="9" t="s">
        <v>512</v>
      </c>
      <c r="J362" s="9" t="s">
        <v>173</v>
      </c>
      <c r="K362" s="9" t="s">
        <v>40</v>
      </c>
      <c r="L362" s="9" t="s">
        <v>41</v>
      </c>
      <c r="M362" s="9" t="s">
        <v>232</v>
      </c>
      <c r="N362" s="9" t="s">
        <v>233</v>
      </c>
      <c r="O362" s="9" t="s">
        <v>5690</v>
      </c>
      <c r="P362" s="9" t="s">
        <v>45</v>
      </c>
      <c r="Q362" s="9" t="s">
        <v>235</v>
      </c>
      <c r="R362" s="9" t="s">
        <v>45</v>
      </c>
      <c r="S362" s="9" t="s">
        <v>5277</v>
      </c>
      <c r="T362" s="9" t="s">
        <v>884</v>
      </c>
      <c r="U362" s="9" t="s">
        <v>512</v>
      </c>
      <c r="V362" s="9" t="s">
        <v>5238</v>
      </c>
      <c r="W362" s="9" t="s">
        <v>51</v>
      </c>
      <c r="X362" s="9" t="s">
        <v>52</v>
      </c>
      <c r="Y362" s="9" t="s">
        <v>5275</v>
      </c>
      <c r="Z362" s="9" t="s">
        <v>54</v>
      </c>
      <c r="AA362" s="9" t="s">
        <v>55</v>
      </c>
      <c r="AB362" s="9" t="s">
        <v>5234</v>
      </c>
      <c r="AC362" s="12">
        <v>0</v>
      </c>
      <c r="AD362" s="12"/>
      <c r="AE362" s="10" t="str" cm="1">
        <f t="array" aca="1" ref="AE362" ca="1">IFERROR(_xlfn.XLOOKUP(MID(CELL("filename",$A$1),FIND("]",CELL("filename",$A$1))+1,255)&amp;"|"&amp;$C362,Fonte_OM_Objeto!$G:$G,Fonte_OM_Objeto!$J:$J),"")</f>
        <v/>
      </c>
      <c r="AF362" s="10" t="str" cm="1">
        <f t="array" aca="1" ref="AF362" ca="1">IFERROR(_xlfn.XLOOKUP(MID(CELL("filename",$A$1),FIND("]",CELL("filename",$A$1))+1,255)&amp;"|"&amp;$C362,Fonte_OM_Objeto!$G:$G,Fonte_OM_Objeto!$K:$K),"")</f>
        <v/>
      </c>
    </row>
    <row r="363" spans="1:32" s="1" customFormat="1" ht="19.7" customHeight="1" x14ac:dyDescent="0.2">
      <c r="A363" s="9" t="s">
        <v>30</v>
      </c>
      <c r="B363" s="9" t="s">
        <v>31</v>
      </c>
      <c r="C363" s="9" t="s">
        <v>6281</v>
      </c>
      <c r="D363" s="9" t="s">
        <v>33</v>
      </c>
      <c r="E363" s="9"/>
      <c r="F363" s="9" t="s">
        <v>6279</v>
      </c>
      <c r="G363" s="9" t="s">
        <v>6278</v>
      </c>
      <c r="H363" s="9" t="s">
        <v>143</v>
      </c>
      <c r="I363" s="9" t="s">
        <v>512</v>
      </c>
      <c r="J363" s="9" t="s">
        <v>173</v>
      </c>
      <c r="K363" s="9" t="s">
        <v>40</v>
      </c>
      <c r="L363" s="9" t="s">
        <v>41</v>
      </c>
      <c r="M363" s="9" t="s">
        <v>232</v>
      </c>
      <c r="N363" s="9" t="s">
        <v>233</v>
      </c>
      <c r="O363" s="9" t="s">
        <v>5690</v>
      </c>
      <c r="P363" s="9" t="s">
        <v>45</v>
      </c>
      <c r="Q363" s="9" t="s">
        <v>235</v>
      </c>
      <c r="R363" s="9" t="s">
        <v>45</v>
      </c>
      <c r="S363" s="9" t="s">
        <v>5277</v>
      </c>
      <c r="T363" s="9" t="s">
        <v>884</v>
      </c>
      <c r="U363" s="9" t="s">
        <v>512</v>
      </c>
      <c r="V363" s="9" t="s">
        <v>5238</v>
      </c>
      <c r="W363" s="9" t="s">
        <v>51</v>
      </c>
      <c r="X363" s="9" t="s">
        <v>52</v>
      </c>
      <c r="Y363" s="9" t="s">
        <v>5275</v>
      </c>
      <c r="Z363" s="9" t="s">
        <v>54</v>
      </c>
      <c r="AA363" s="9" t="s">
        <v>55</v>
      </c>
      <c r="AB363" s="9" t="s">
        <v>5248</v>
      </c>
      <c r="AC363" s="12">
        <v>5596181</v>
      </c>
      <c r="AD363" s="12"/>
      <c r="AE363" s="10" t="str" cm="1">
        <f t="array" aca="1" ref="AE363" ca="1">IFERROR(_xlfn.XLOOKUP(MID(CELL("filename",$A$1),FIND("]",CELL("filename",$A$1))+1,255)&amp;"|"&amp;$C363,Fonte_OM_Objeto!$G:$G,Fonte_OM_Objeto!$J:$J),"")</f>
        <v/>
      </c>
      <c r="AF363" s="10" t="str" cm="1">
        <f t="array" aca="1" ref="AF363" ca="1">IFERROR(_xlfn.XLOOKUP(MID(CELL("filename",$A$1),FIND("]",CELL("filename",$A$1))+1,255)&amp;"|"&amp;$C363,Fonte_OM_Objeto!$G:$G,Fonte_OM_Objeto!$K:$K),"")</f>
        <v/>
      </c>
    </row>
    <row r="364" spans="1:32" s="1" customFormat="1" ht="19.7" customHeight="1" x14ac:dyDescent="0.2">
      <c r="A364" s="9" t="s">
        <v>30</v>
      </c>
      <c r="B364" s="9" t="s">
        <v>31</v>
      </c>
      <c r="C364" s="9" t="s">
        <v>6281</v>
      </c>
      <c r="D364" s="9" t="s">
        <v>33</v>
      </c>
      <c r="E364" s="9"/>
      <c r="F364" s="9" t="s">
        <v>6279</v>
      </c>
      <c r="G364" s="9" t="s">
        <v>6278</v>
      </c>
      <c r="H364" s="9" t="s">
        <v>143</v>
      </c>
      <c r="I364" s="9" t="s">
        <v>512</v>
      </c>
      <c r="J364" s="9" t="s">
        <v>173</v>
      </c>
      <c r="K364" s="9" t="s">
        <v>40</v>
      </c>
      <c r="L364" s="9" t="s">
        <v>41</v>
      </c>
      <c r="M364" s="9" t="s">
        <v>232</v>
      </c>
      <c r="N364" s="9" t="s">
        <v>233</v>
      </c>
      <c r="O364" s="9" t="s">
        <v>5690</v>
      </c>
      <c r="P364" s="9" t="s">
        <v>45</v>
      </c>
      <c r="Q364" s="9" t="s">
        <v>235</v>
      </c>
      <c r="R364" s="9" t="s">
        <v>45</v>
      </c>
      <c r="S364" s="9" t="s">
        <v>5277</v>
      </c>
      <c r="T364" s="9" t="s">
        <v>884</v>
      </c>
      <c r="U364" s="9" t="s">
        <v>512</v>
      </c>
      <c r="V364" s="9" t="s">
        <v>5238</v>
      </c>
      <c r="W364" s="9" t="s">
        <v>51</v>
      </c>
      <c r="X364" s="9" t="s">
        <v>52</v>
      </c>
      <c r="Y364" s="9" t="s">
        <v>53</v>
      </c>
      <c r="Z364" s="9" t="s">
        <v>54</v>
      </c>
      <c r="AA364" s="9" t="s">
        <v>55</v>
      </c>
      <c r="AB364" s="9" t="s">
        <v>5248</v>
      </c>
      <c r="AC364" s="12">
        <v>114206</v>
      </c>
      <c r="AD364" s="12"/>
      <c r="AE364" s="10" t="str" cm="1">
        <f t="array" aca="1" ref="AE364" ca="1">IFERROR(_xlfn.XLOOKUP(MID(CELL("filename",$A$1),FIND("]",CELL("filename",$A$1))+1,255)&amp;"|"&amp;$C364,Fonte_OM_Objeto!$G:$G,Fonte_OM_Objeto!$J:$J),"")</f>
        <v/>
      </c>
      <c r="AF364" s="10" t="str" cm="1">
        <f t="array" aca="1" ref="AF364" ca="1">IFERROR(_xlfn.XLOOKUP(MID(CELL("filename",$A$1),FIND("]",CELL("filename",$A$1))+1,255)&amp;"|"&amp;$C364,Fonte_OM_Objeto!$G:$G,Fonte_OM_Objeto!$K:$K),"")</f>
        <v/>
      </c>
    </row>
    <row r="365" spans="1:32" s="1" customFormat="1" ht="19.7" customHeight="1" x14ac:dyDescent="0.2">
      <c r="A365" s="9" t="s">
        <v>30</v>
      </c>
      <c r="B365" s="9" t="s">
        <v>31</v>
      </c>
      <c r="C365" s="9" t="s">
        <v>6281</v>
      </c>
      <c r="D365" s="9" t="s">
        <v>33</v>
      </c>
      <c r="E365" s="9"/>
      <c r="F365" s="9" t="s">
        <v>6279</v>
      </c>
      <c r="G365" s="9" t="s">
        <v>6278</v>
      </c>
      <c r="H365" s="9" t="s">
        <v>143</v>
      </c>
      <c r="I365" s="9" t="s">
        <v>512</v>
      </c>
      <c r="J365" s="9" t="s">
        <v>173</v>
      </c>
      <c r="K365" s="9" t="s">
        <v>40</v>
      </c>
      <c r="L365" s="9" t="s">
        <v>41</v>
      </c>
      <c r="M365" s="9" t="s">
        <v>70</v>
      </c>
      <c r="N365" s="9" t="s">
        <v>71</v>
      </c>
      <c r="O365" s="9" t="s">
        <v>5245</v>
      </c>
      <c r="P365" s="9" t="s">
        <v>45</v>
      </c>
      <c r="Q365" s="9" t="s">
        <v>73</v>
      </c>
      <c r="R365" s="9" t="s">
        <v>45</v>
      </c>
      <c r="S365" s="9" t="s">
        <v>5244</v>
      </c>
      <c r="T365" s="9" t="s">
        <v>75</v>
      </c>
      <c r="U365" s="9" t="s">
        <v>76</v>
      </c>
      <c r="V365" s="9" t="s">
        <v>75</v>
      </c>
      <c r="W365" s="9" t="s">
        <v>51</v>
      </c>
      <c r="X365" s="9" t="s">
        <v>52</v>
      </c>
      <c r="Y365" s="9" t="s">
        <v>53</v>
      </c>
      <c r="Z365" s="9" t="s">
        <v>5207</v>
      </c>
      <c r="AA365" s="9" t="s">
        <v>55</v>
      </c>
      <c r="AB365" s="9" t="s">
        <v>5248</v>
      </c>
      <c r="AC365" s="12">
        <v>0</v>
      </c>
      <c r="AD365" s="12"/>
      <c r="AE365" s="10" t="str" cm="1">
        <f t="array" aca="1" ref="AE365" ca="1">IFERROR(_xlfn.XLOOKUP(MID(CELL("filename",$A$1),FIND("]",CELL("filename",$A$1))+1,255)&amp;"|"&amp;$C365,Fonte_OM_Objeto!$G:$G,Fonte_OM_Objeto!$J:$J),"")</f>
        <v/>
      </c>
      <c r="AF365" s="10" t="str" cm="1">
        <f t="array" aca="1" ref="AF365" ca="1">IFERROR(_xlfn.XLOOKUP(MID(CELL("filename",$A$1),FIND("]",CELL("filename",$A$1))+1,255)&amp;"|"&amp;$C365,Fonte_OM_Objeto!$G:$G,Fonte_OM_Objeto!$K:$K),"")</f>
        <v/>
      </c>
    </row>
    <row r="366" spans="1:32" s="1" customFormat="1" ht="19.7" customHeight="1" x14ac:dyDescent="0.2">
      <c r="A366" s="9" t="s">
        <v>30</v>
      </c>
      <c r="B366" s="9" t="s">
        <v>31</v>
      </c>
      <c r="C366" s="9" t="s">
        <v>6280</v>
      </c>
      <c r="D366" s="9" t="s">
        <v>33</v>
      </c>
      <c r="E366" s="9"/>
      <c r="F366" s="9" t="s">
        <v>6279</v>
      </c>
      <c r="G366" s="9" t="s">
        <v>6278</v>
      </c>
      <c r="H366" s="9" t="s">
        <v>143</v>
      </c>
      <c r="I366" s="9" t="s">
        <v>512</v>
      </c>
      <c r="J366" s="9" t="s">
        <v>173</v>
      </c>
      <c r="K366" s="9" t="s">
        <v>40</v>
      </c>
      <c r="L366" s="9" t="s">
        <v>41</v>
      </c>
      <c r="M366" s="9" t="s">
        <v>232</v>
      </c>
      <c r="N366" s="9" t="s">
        <v>233</v>
      </c>
      <c r="O366" s="9" t="s">
        <v>5690</v>
      </c>
      <c r="P366" s="9" t="s">
        <v>45</v>
      </c>
      <c r="Q366" s="9" t="s">
        <v>235</v>
      </c>
      <c r="R366" s="9" t="s">
        <v>45</v>
      </c>
      <c r="S366" s="9" t="s">
        <v>5277</v>
      </c>
      <c r="T366" s="9" t="s">
        <v>884</v>
      </c>
      <c r="U366" s="9" t="s">
        <v>512</v>
      </c>
      <c r="V366" s="9" t="s">
        <v>5238</v>
      </c>
      <c r="W366" s="9" t="s">
        <v>51</v>
      </c>
      <c r="X366" s="9" t="s">
        <v>52</v>
      </c>
      <c r="Y366" s="9" t="s">
        <v>5275</v>
      </c>
      <c r="Z366" s="9" t="s">
        <v>5207</v>
      </c>
      <c r="AA366" s="9" t="s">
        <v>55</v>
      </c>
      <c r="AB366" s="9" t="s">
        <v>5248</v>
      </c>
      <c r="AC366" s="12">
        <v>0</v>
      </c>
      <c r="AD366" s="12"/>
      <c r="AE366" s="10" t="str" cm="1">
        <f t="array" aca="1" ref="AE366" ca="1">IFERROR(_xlfn.XLOOKUP(MID(CELL("filename",$A$1),FIND("]",CELL("filename",$A$1))+1,255)&amp;"|"&amp;$C366,Fonte_OM_Objeto!$G:$G,Fonte_OM_Objeto!$J:$J),"")</f>
        <v/>
      </c>
      <c r="AF366" s="10" t="str" cm="1">
        <f t="array" aca="1" ref="AF366" ca="1">IFERROR(_xlfn.XLOOKUP(MID(CELL("filename",$A$1),FIND("]",CELL("filename",$A$1))+1,255)&amp;"|"&amp;$C366,Fonte_OM_Objeto!$G:$G,Fonte_OM_Objeto!$K:$K),"")</f>
        <v/>
      </c>
    </row>
    <row r="367" spans="1:32" s="1" customFormat="1" ht="19.7" customHeight="1" x14ac:dyDescent="0.2">
      <c r="A367" s="9" t="s">
        <v>30</v>
      </c>
      <c r="B367" s="9" t="s">
        <v>31</v>
      </c>
      <c r="C367" s="9" t="s">
        <v>6277</v>
      </c>
      <c r="D367" s="9" t="s">
        <v>33</v>
      </c>
      <c r="E367" s="9"/>
      <c r="F367" s="9" t="s">
        <v>6266</v>
      </c>
      <c r="G367" s="9" t="s">
        <v>6265</v>
      </c>
      <c r="H367" s="9" t="s">
        <v>143</v>
      </c>
      <c r="I367" s="9" t="s">
        <v>512</v>
      </c>
      <c r="J367" s="9" t="s">
        <v>5639</v>
      </c>
      <c r="K367" s="9" t="s">
        <v>40</v>
      </c>
      <c r="L367" s="9" t="s">
        <v>41</v>
      </c>
      <c r="M367" s="9" t="s">
        <v>232</v>
      </c>
      <c r="N367" s="9" t="s">
        <v>233</v>
      </c>
      <c r="O367" s="9" t="s">
        <v>5690</v>
      </c>
      <c r="P367" s="9" t="s">
        <v>45</v>
      </c>
      <c r="Q367" s="9" t="s">
        <v>235</v>
      </c>
      <c r="R367" s="9" t="s">
        <v>45</v>
      </c>
      <c r="S367" s="9" t="s">
        <v>5277</v>
      </c>
      <c r="T367" s="9" t="s">
        <v>884</v>
      </c>
      <c r="U367" s="9" t="s">
        <v>512</v>
      </c>
      <c r="V367" s="9" t="s">
        <v>5238</v>
      </c>
      <c r="W367" s="9" t="s">
        <v>51</v>
      </c>
      <c r="X367" s="9" t="s">
        <v>52</v>
      </c>
      <c r="Y367" s="9" t="s">
        <v>5275</v>
      </c>
      <c r="Z367" s="9" t="s">
        <v>54</v>
      </c>
      <c r="AA367" s="9" t="s">
        <v>55</v>
      </c>
      <c r="AB367" s="9" t="s">
        <v>5234</v>
      </c>
      <c r="AC367" s="12">
        <v>0</v>
      </c>
      <c r="AD367" s="12"/>
      <c r="AE367" s="10" t="str" cm="1">
        <f t="array" aca="1" ref="AE367" ca="1">IFERROR(_xlfn.XLOOKUP(MID(CELL("filename",$A$1),FIND("]",CELL("filename",$A$1))+1,255)&amp;"|"&amp;$C367,Fonte_OM_Objeto!$G:$G,Fonte_OM_Objeto!$J:$J),"")</f>
        <v/>
      </c>
      <c r="AF367" s="10" t="str" cm="1">
        <f t="array" aca="1" ref="AF367" ca="1">IFERROR(_xlfn.XLOOKUP(MID(CELL("filename",$A$1),FIND("]",CELL("filename",$A$1))+1,255)&amp;"|"&amp;$C367,Fonte_OM_Objeto!$G:$G,Fonte_OM_Objeto!$K:$K),"")</f>
        <v/>
      </c>
    </row>
    <row r="368" spans="1:32" s="1" customFormat="1" ht="19.7" customHeight="1" x14ac:dyDescent="0.2">
      <c r="A368" s="9" t="s">
        <v>30</v>
      </c>
      <c r="B368" s="9" t="s">
        <v>31</v>
      </c>
      <c r="C368" s="9" t="s">
        <v>6276</v>
      </c>
      <c r="D368" s="9" t="s">
        <v>33</v>
      </c>
      <c r="E368" s="9"/>
      <c r="F368" s="9" t="s">
        <v>6266</v>
      </c>
      <c r="G368" s="9" t="s">
        <v>6265</v>
      </c>
      <c r="H368" s="9" t="s">
        <v>143</v>
      </c>
      <c r="I368" s="9" t="s">
        <v>512</v>
      </c>
      <c r="J368" s="9" t="s">
        <v>5639</v>
      </c>
      <c r="K368" s="9" t="s">
        <v>40</v>
      </c>
      <c r="L368" s="9" t="s">
        <v>41</v>
      </c>
      <c r="M368" s="9" t="s">
        <v>232</v>
      </c>
      <c r="N368" s="9" t="s">
        <v>233</v>
      </c>
      <c r="O368" s="9" t="s">
        <v>5690</v>
      </c>
      <c r="P368" s="9" t="s">
        <v>45</v>
      </c>
      <c r="Q368" s="9" t="s">
        <v>235</v>
      </c>
      <c r="R368" s="9" t="s">
        <v>45</v>
      </c>
      <c r="S368" s="9" t="s">
        <v>5277</v>
      </c>
      <c r="T368" s="9" t="s">
        <v>884</v>
      </c>
      <c r="U368" s="9" t="s">
        <v>512</v>
      </c>
      <c r="V368" s="9" t="s">
        <v>5238</v>
      </c>
      <c r="W368" s="9" t="s">
        <v>51</v>
      </c>
      <c r="X368" s="9" t="s">
        <v>52</v>
      </c>
      <c r="Y368" s="9" t="s">
        <v>5275</v>
      </c>
      <c r="Z368" s="9" t="s">
        <v>5207</v>
      </c>
      <c r="AA368" s="9" t="s">
        <v>55</v>
      </c>
      <c r="AB368" s="9" t="s">
        <v>5248</v>
      </c>
      <c r="AC368" s="12">
        <v>0</v>
      </c>
      <c r="AD368" s="12"/>
      <c r="AE368" s="10" t="str" cm="1">
        <f t="array" aca="1" ref="AE368" ca="1">IFERROR(_xlfn.XLOOKUP(MID(CELL("filename",$A$1),FIND("]",CELL("filename",$A$1))+1,255)&amp;"|"&amp;$C368,Fonte_OM_Objeto!$G:$G,Fonte_OM_Objeto!$J:$J),"")</f>
        <v/>
      </c>
      <c r="AF368" s="10" t="str" cm="1">
        <f t="array" aca="1" ref="AF368" ca="1">IFERROR(_xlfn.XLOOKUP(MID(CELL("filename",$A$1),FIND("]",CELL("filename",$A$1))+1,255)&amp;"|"&amp;$C368,Fonte_OM_Objeto!$G:$G,Fonte_OM_Objeto!$K:$K),"")</f>
        <v/>
      </c>
    </row>
    <row r="369" spans="1:32" s="1" customFormat="1" ht="19.7" customHeight="1" x14ac:dyDescent="0.2">
      <c r="A369" s="9" t="s">
        <v>30</v>
      </c>
      <c r="B369" s="9" t="s">
        <v>31</v>
      </c>
      <c r="C369" s="9" t="s">
        <v>6892</v>
      </c>
      <c r="D369" s="9" t="s">
        <v>33</v>
      </c>
      <c r="E369" s="9"/>
      <c r="F369" s="9" t="s">
        <v>6266</v>
      </c>
      <c r="G369" s="9" t="s">
        <v>6265</v>
      </c>
      <c r="H369" s="9" t="s">
        <v>143</v>
      </c>
      <c r="I369" s="9" t="s">
        <v>512</v>
      </c>
      <c r="J369" s="9" t="s">
        <v>5639</v>
      </c>
      <c r="K369" s="9" t="s">
        <v>40</v>
      </c>
      <c r="L369" s="9" t="s">
        <v>41</v>
      </c>
      <c r="M369" s="9" t="s">
        <v>42</v>
      </c>
      <c r="N369" s="9" t="s">
        <v>5257</v>
      </c>
      <c r="O369" s="9" t="s">
        <v>6891</v>
      </c>
      <c r="P369" s="9" t="s">
        <v>45</v>
      </c>
      <c r="Q369" s="9" t="s">
        <v>84</v>
      </c>
      <c r="R369" s="9" t="s">
        <v>45</v>
      </c>
      <c r="S369" s="9" t="s">
        <v>5260</v>
      </c>
      <c r="T369" s="9" t="s">
        <v>884</v>
      </c>
      <c r="U369" s="9" t="s">
        <v>512</v>
      </c>
      <c r="V369" s="9" t="s">
        <v>5238</v>
      </c>
      <c r="W369" s="9" t="s">
        <v>51</v>
      </c>
      <c r="X369" s="9" t="s">
        <v>52</v>
      </c>
      <c r="Y369" s="9" t="s">
        <v>53</v>
      </c>
      <c r="Z369" s="9" t="s">
        <v>5207</v>
      </c>
      <c r="AA369" s="9" t="s">
        <v>55</v>
      </c>
      <c r="AB369" s="9" t="s">
        <v>5248</v>
      </c>
      <c r="AC369" s="12">
        <v>0</v>
      </c>
      <c r="AD369" s="12"/>
      <c r="AE369" s="10" t="str" cm="1">
        <f t="array" aca="1" ref="AE369" ca="1">IFERROR(_xlfn.XLOOKUP(MID(CELL("filename",$A$1),FIND("]",CELL("filename",$A$1))+1,255)&amp;"|"&amp;$C369,Fonte_OM_Objeto!$G:$G,Fonte_OM_Objeto!$J:$J),"")</f>
        <v/>
      </c>
      <c r="AF369" s="10" t="str" cm="1">
        <f t="array" aca="1" ref="AF369" ca="1">IFERROR(_xlfn.XLOOKUP(MID(CELL("filename",$A$1),FIND("]",CELL("filename",$A$1))+1,255)&amp;"|"&amp;$C369,Fonte_OM_Objeto!$G:$G,Fonte_OM_Objeto!$K:$K),"")</f>
        <v/>
      </c>
    </row>
    <row r="370" spans="1:32" s="1" customFormat="1" ht="19.7" customHeight="1" x14ac:dyDescent="0.2">
      <c r="A370" s="9" t="s">
        <v>30</v>
      </c>
      <c r="B370" s="9" t="s">
        <v>31</v>
      </c>
      <c r="C370" s="9" t="s">
        <v>6275</v>
      </c>
      <c r="D370" s="9" t="s">
        <v>33</v>
      </c>
      <c r="E370" s="9"/>
      <c r="F370" s="9" t="s">
        <v>6266</v>
      </c>
      <c r="G370" s="9" t="s">
        <v>6265</v>
      </c>
      <c r="H370" s="9" t="s">
        <v>143</v>
      </c>
      <c r="I370" s="9" t="s">
        <v>512</v>
      </c>
      <c r="J370" s="9" t="s">
        <v>5639</v>
      </c>
      <c r="K370" s="9" t="s">
        <v>40</v>
      </c>
      <c r="L370" s="9" t="s">
        <v>41</v>
      </c>
      <c r="M370" s="9" t="s">
        <v>232</v>
      </c>
      <c r="N370" s="9" t="s">
        <v>233</v>
      </c>
      <c r="O370" s="9" t="s">
        <v>6274</v>
      </c>
      <c r="P370" s="9" t="s">
        <v>45</v>
      </c>
      <c r="Q370" s="9" t="s">
        <v>235</v>
      </c>
      <c r="R370" s="9" t="s">
        <v>45</v>
      </c>
      <c r="S370" s="9" t="s">
        <v>5277</v>
      </c>
      <c r="T370" s="9" t="s">
        <v>6273</v>
      </c>
      <c r="U370" s="9" t="s">
        <v>512</v>
      </c>
      <c r="V370" s="9" t="s">
        <v>5238</v>
      </c>
      <c r="W370" s="9" t="s">
        <v>51</v>
      </c>
      <c r="X370" s="9" t="s">
        <v>102</v>
      </c>
      <c r="Y370" s="9" t="s">
        <v>53</v>
      </c>
      <c r="Z370" s="9" t="s">
        <v>5207</v>
      </c>
      <c r="AA370" s="9" t="s">
        <v>55</v>
      </c>
      <c r="AB370" s="9" t="s">
        <v>5248</v>
      </c>
      <c r="AC370" s="12">
        <v>0</v>
      </c>
      <c r="AD370" s="12"/>
      <c r="AE370" s="10" t="str" cm="1">
        <f t="array" aca="1" ref="AE370" ca="1">IFERROR(_xlfn.XLOOKUP(MID(CELL("filename",$A$1),FIND("]",CELL("filename",$A$1))+1,255)&amp;"|"&amp;$C370,Fonte_OM_Objeto!$G:$G,Fonte_OM_Objeto!$J:$J),"")</f>
        <v/>
      </c>
      <c r="AF370" s="10" t="str" cm="1">
        <f t="array" aca="1" ref="AF370" ca="1">IFERROR(_xlfn.XLOOKUP(MID(CELL("filename",$A$1),FIND("]",CELL("filename",$A$1))+1,255)&amp;"|"&amp;$C370,Fonte_OM_Objeto!$G:$G,Fonte_OM_Objeto!$K:$K),"")</f>
        <v/>
      </c>
    </row>
    <row r="371" spans="1:32" s="1" customFormat="1" ht="19.7" customHeight="1" x14ac:dyDescent="0.2">
      <c r="A371" s="9" t="s">
        <v>30</v>
      </c>
      <c r="B371" s="9" t="s">
        <v>31</v>
      </c>
      <c r="C371" s="9" t="s">
        <v>6275</v>
      </c>
      <c r="D371" s="9" t="s">
        <v>33</v>
      </c>
      <c r="E371" s="9"/>
      <c r="F371" s="9" t="s">
        <v>6266</v>
      </c>
      <c r="G371" s="9" t="s">
        <v>6265</v>
      </c>
      <c r="H371" s="9" t="s">
        <v>143</v>
      </c>
      <c r="I371" s="9" t="s">
        <v>512</v>
      </c>
      <c r="J371" s="9" t="s">
        <v>5639</v>
      </c>
      <c r="K371" s="9" t="s">
        <v>40</v>
      </c>
      <c r="L371" s="9" t="s">
        <v>41</v>
      </c>
      <c r="M371" s="9" t="s">
        <v>232</v>
      </c>
      <c r="N371" s="9" t="s">
        <v>233</v>
      </c>
      <c r="O371" s="9" t="s">
        <v>6274</v>
      </c>
      <c r="P371" s="9" t="s">
        <v>45</v>
      </c>
      <c r="Q371" s="9" t="s">
        <v>235</v>
      </c>
      <c r="R371" s="9" t="s">
        <v>45</v>
      </c>
      <c r="S371" s="9" t="s">
        <v>5277</v>
      </c>
      <c r="T371" s="9" t="s">
        <v>6273</v>
      </c>
      <c r="U371" s="9" t="s">
        <v>512</v>
      </c>
      <c r="V371" s="9" t="s">
        <v>5238</v>
      </c>
      <c r="W371" s="9" t="s">
        <v>51</v>
      </c>
      <c r="X371" s="9" t="s">
        <v>52</v>
      </c>
      <c r="Y371" s="9" t="s">
        <v>5282</v>
      </c>
      <c r="Z371" s="9" t="s">
        <v>5207</v>
      </c>
      <c r="AA371" s="9" t="s">
        <v>55</v>
      </c>
      <c r="AB371" s="9" t="s">
        <v>5248</v>
      </c>
      <c r="AC371" s="12">
        <v>1195107</v>
      </c>
      <c r="AD371" s="12"/>
      <c r="AE371" s="10" t="str" cm="1">
        <f t="array" aca="1" ref="AE371" ca="1">IFERROR(_xlfn.XLOOKUP(MID(CELL("filename",$A$1),FIND("]",CELL("filename",$A$1))+1,255)&amp;"|"&amp;$C371,Fonte_OM_Objeto!$G:$G,Fonte_OM_Objeto!$J:$J),"")</f>
        <v/>
      </c>
      <c r="AF371" s="10" t="str" cm="1">
        <f t="array" aca="1" ref="AF371" ca="1">IFERROR(_xlfn.XLOOKUP(MID(CELL("filename",$A$1),FIND("]",CELL("filename",$A$1))+1,255)&amp;"|"&amp;$C371,Fonte_OM_Objeto!$G:$G,Fonte_OM_Objeto!$K:$K),"")</f>
        <v/>
      </c>
    </row>
    <row r="372" spans="1:32" s="1" customFormat="1" ht="19.7" customHeight="1" x14ac:dyDescent="0.2">
      <c r="A372" s="9" t="s">
        <v>30</v>
      </c>
      <c r="B372" s="9" t="s">
        <v>31</v>
      </c>
      <c r="C372" s="9" t="s">
        <v>6275</v>
      </c>
      <c r="D372" s="9" t="s">
        <v>33</v>
      </c>
      <c r="E372" s="9"/>
      <c r="F372" s="9" t="s">
        <v>6266</v>
      </c>
      <c r="G372" s="9" t="s">
        <v>6265</v>
      </c>
      <c r="H372" s="9" t="s">
        <v>143</v>
      </c>
      <c r="I372" s="9" t="s">
        <v>512</v>
      </c>
      <c r="J372" s="9" t="s">
        <v>5639</v>
      </c>
      <c r="K372" s="9" t="s">
        <v>40</v>
      </c>
      <c r="L372" s="9" t="s">
        <v>41</v>
      </c>
      <c r="M372" s="9" t="s">
        <v>232</v>
      </c>
      <c r="N372" s="9" t="s">
        <v>233</v>
      </c>
      <c r="O372" s="9" t="s">
        <v>6274</v>
      </c>
      <c r="P372" s="9" t="s">
        <v>45</v>
      </c>
      <c r="Q372" s="9" t="s">
        <v>235</v>
      </c>
      <c r="R372" s="9" t="s">
        <v>45</v>
      </c>
      <c r="S372" s="9" t="s">
        <v>5277</v>
      </c>
      <c r="T372" s="9" t="s">
        <v>6273</v>
      </c>
      <c r="U372" s="9" t="s">
        <v>512</v>
      </c>
      <c r="V372" s="9" t="s">
        <v>5238</v>
      </c>
      <c r="W372" s="9" t="s">
        <v>51</v>
      </c>
      <c r="X372" s="9" t="s">
        <v>52</v>
      </c>
      <c r="Y372" s="9" t="s">
        <v>2366</v>
      </c>
      <c r="Z372" s="9" t="s">
        <v>5207</v>
      </c>
      <c r="AA372" s="9" t="s">
        <v>55</v>
      </c>
      <c r="AB372" s="9" t="s">
        <v>5248</v>
      </c>
      <c r="AC372" s="12">
        <v>0</v>
      </c>
      <c r="AD372" s="12"/>
      <c r="AE372" s="10" t="str" cm="1">
        <f t="array" aca="1" ref="AE372" ca="1">IFERROR(_xlfn.XLOOKUP(MID(CELL("filename",$A$1),FIND("]",CELL("filename",$A$1))+1,255)&amp;"|"&amp;$C372,Fonte_OM_Objeto!$G:$G,Fonte_OM_Objeto!$J:$J),"")</f>
        <v/>
      </c>
      <c r="AF372" s="10" t="str" cm="1">
        <f t="array" aca="1" ref="AF372" ca="1">IFERROR(_xlfn.XLOOKUP(MID(CELL("filename",$A$1),FIND("]",CELL("filename",$A$1))+1,255)&amp;"|"&amp;$C372,Fonte_OM_Objeto!$G:$G,Fonte_OM_Objeto!$K:$K),"")</f>
        <v/>
      </c>
    </row>
    <row r="373" spans="1:32" s="1" customFormat="1" ht="19.7" customHeight="1" x14ac:dyDescent="0.2">
      <c r="A373" s="9" t="s">
        <v>30</v>
      </c>
      <c r="B373" s="9" t="s">
        <v>31</v>
      </c>
      <c r="C373" s="9" t="s">
        <v>6275</v>
      </c>
      <c r="D373" s="9" t="s">
        <v>33</v>
      </c>
      <c r="E373" s="9"/>
      <c r="F373" s="9" t="s">
        <v>6266</v>
      </c>
      <c r="G373" s="9" t="s">
        <v>6265</v>
      </c>
      <c r="H373" s="9" t="s">
        <v>143</v>
      </c>
      <c r="I373" s="9" t="s">
        <v>512</v>
      </c>
      <c r="J373" s="9" t="s">
        <v>5639</v>
      </c>
      <c r="K373" s="9" t="s">
        <v>40</v>
      </c>
      <c r="L373" s="9" t="s">
        <v>41</v>
      </c>
      <c r="M373" s="9" t="s">
        <v>232</v>
      </c>
      <c r="N373" s="9" t="s">
        <v>233</v>
      </c>
      <c r="O373" s="9" t="s">
        <v>6274</v>
      </c>
      <c r="P373" s="9" t="s">
        <v>45</v>
      </c>
      <c r="Q373" s="9" t="s">
        <v>235</v>
      </c>
      <c r="R373" s="9" t="s">
        <v>45</v>
      </c>
      <c r="S373" s="9" t="s">
        <v>5277</v>
      </c>
      <c r="T373" s="9" t="s">
        <v>6273</v>
      </c>
      <c r="U373" s="9" t="s">
        <v>512</v>
      </c>
      <c r="V373" s="9" t="s">
        <v>5238</v>
      </c>
      <c r="W373" s="9" t="s">
        <v>51</v>
      </c>
      <c r="X373" s="9" t="s">
        <v>52</v>
      </c>
      <c r="Y373" s="9" t="s">
        <v>53</v>
      </c>
      <c r="Z373" s="9" t="s">
        <v>5207</v>
      </c>
      <c r="AA373" s="9" t="s">
        <v>55</v>
      </c>
      <c r="AB373" s="9" t="s">
        <v>5248</v>
      </c>
      <c r="AC373" s="12">
        <v>4893</v>
      </c>
      <c r="AD373" s="12"/>
      <c r="AE373" s="10" t="str" cm="1">
        <f t="array" aca="1" ref="AE373" ca="1">IFERROR(_xlfn.XLOOKUP(MID(CELL("filename",$A$1),FIND("]",CELL("filename",$A$1))+1,255)&amp;"|"&amp;$C373,Fonte_OM_Objeto!$G:$G,Fonte_OM_Objeto!$J:$J),"")</f>
        <v/>
      </c>
      <c r="AF373" s="10" t="str" cm="1">
        <f t="array" aca="1" ref="AF373" ca="1">IFERROR(_xlfn.XLOOKUP(MID(CELL("filename",$A$1),FIND("]",CELL("filename",$A$1))+1,255)&amp;"|"&amp;$C373,Fonte_OM_Objeto!$G:$G,Fonte_OM_Objeto!$K:$K),"")</f>
        <v/>
      </c>
    </row>
    <row r="374" spans="1:32" s="1" customFormat="1" ht="19.7" customHeight="1" x14ac:dyDescent="0.2">
      <c r="A374" s="9" t="s">
        <v>30</v>
      </c>
      <c r="B374" s="9" t="s">
        <v>31</v>
      </c>
      <c r="C374" s="9" t="s">
        <v>6272</v>
      </c>
      <c r="D374" s="9" t="s">
        <v>33</v>
      </c>
      <c r="E374" s="9"/>
      <c r="F374" s="9" t="s">
        <v>6266</v>
      </c>
      <c r="G374" s="9" t="s">
        <v>6265</v>
      </c>
      <c r="H374" s="9" t="s">
        <v>143</v>
      </c>
      <c r="I374" s="9" t="s">
        <v>512</v>
      </c>
      <c r="J374" s="9" t="s">
        <v>5639</v>
      </c>
      <c r="K374" s="9" t="s">
        <v>40</v>
      </c>
      <c r="L374" s="9" t="s">
        <v>41</v>
      </c>
      <c r="M374" s="9" t="s">
        <v>232</v>
      </c>
      <c r="N374" s="9" t="s">
        <v>233</v>
      </c>
      <c r="O374" s="9" t="s">
        <v>6271</v>
      </c>
      <c r="P374" s="9" t="s">
        <v>45</v>
      </c>
      <c r="Q374" s="9" t="s">
        <v>235</v>
      </c>
      <c r="R374" s="9" t="s">
        <v>45</v>
      </c>
      <c r="S374" s="9" t="s">
        <v>5277</v>
      </c>
      <c r="T374" s="9" t="s">
        <v>6270</v>
      </c>
      <c r="U374" s="9" t="s">
        <v>512</v>
      </c>
      <c r="V374" s="9" t="s">
        <v>5677</v>
      </c>
      <c r="W374" s="9" t="s">
        <v>51</v>
      </c>
      <c r="X374" s="9" t="s">
        <v>102</v>
      </c>
      <c r="Y374" s="9" t="s">
        <v>53</v>
      </c>
      <c r="Z374" s="9" t="s">
        <v>54</v>
      </c>
      <c r="AA374" s="9" t="s">
        <v>55</v>
      </c>
      <c r="AB374" s="9" t="s">
        <v>5248</v>
      </c>
      <c r="AC374" s="12">
        <v>0</v>
      </c>
      <c r="AD374" s="12"/>
      <c r="AE374" s="10" t="str" cm="1">
        <f t="array" aca="1" ref="AE374" ca="1">IFERROR(_xlfn.XLOOKUP(MID(CELL("filename",$A$1),FIND("]",CELL("filename",$A$1))+1,255)&amp;"|"&amp;$C374,Fonte_OM_Objeto!$G:$G,Fonte_OM_Objeto!$J:$J),"")</f>
        <v/>
      </c>
      <c r="AF374" s="10" t="str" cm="1">
        <f t="array" aca="1" ref="AF374" ca="1">IFERROR(_xlfn.XLOOKUP(MID(CELL("filename",$A$1),FIND("]",CELL("filename",$A$1))+1,255)&amp;"|"&amp;$C374,Fonte_OM_Objeto!$G:$G,Fonte_OM_Objeto!$K:$K),"")</f>
        <v/>
      </c>
    </row>
    <row r="375" spans="1:32" s="1" customFormat="1" ht="19.7" customHeight="1" x14ac:dyDescent="0.2">
      <c r="A375" s="9" t="s">
        <v>30</v>
      </c>
      <c r="B375" s="9" t="s">
        <v>31</v>
      </c>
      <c r="C375" s="9" t="s">
        <v>6272</v>
      </c>
      <c r="D375" s="9" t="s">
        <v>33</v>
      </c>
      <c r="E375" s="9"/>
      <c r="F375" s="9" t="s">
        <v>6266</v>
      </c>
      <c r="G375" s="9" t="s">
        <v>6265</v>
      </c>
      <c r="H375" s="9" t="s">
        <v>143</v>
      </c>
      <c r="I375" s="9" t="s">
        <v>512</v>
      </c>
      <c r="J375" s="9" t="s">
        <v>5639</v>
      </c>
      <c r="K375" s="9" t="s">
        <v>40</v>
      </c>
      <c r="L375" s="9" t="s">
        <v>41</v>
      </c>
      <c r="M375" s="9" t="s">
        <v>232</v>
      </c>
      <c r="N375" s="9" t="s">
        <v>233</v>
      </c>
      <c r="O375" s="9" t="s">
        <v>6271</v>
      </c>
      <c r="P375" s="9" t="s">
        <v>45</v>
      </c>
      <c r="Q375" s="9" t="s">
        <v>235</v>
      </c>
      <c r="R375" s="9" t="s">
        <v>45</v>
      </c>
      <c r="S375" s="9" t="s">
        <v>5277</v>
      </c>
      <c r="T375" s="9" t="s">
        <v>6270</v>
      </c>
      <c r="U375" s="9" t="s">
        <v>512</v>
      </c>
      <c r="V375" s="9" t="s">
        <v>5677</v>
      </c>
      <c r="W375" s="9" t="s">
        <v>51</v>
      </c>
      <c r="X375" s="9" t="s">
        <v>52</v>
      </c>
      <c r="Y375" s="9" t="s">
        <v>2366</v>
      </c>
      <c r="Z375" s="9" t="s">
        <v>54</v>
      </c>
      <c r="AA375" s="9" t="s">
        <v>55</v>
      </c>
      <c r="AB375" s="9" t="s">
        <v>5248</v>
      </c>
      <c r="AC375" s="12">
        <v>0</v>
      </c>
      <c r="AD375" s="12"/>
      <c r="AE375" s="10" t="str" cm="1">
        <f t="array" aca="1" ref="AE375" ca="1">IFERROR(_xlfn.XLOOKUP(MID(CELL("filename",$A$1),FIND("]",CELL("filename",$A$1))+1,255)&amp;"|"&amp;$C375,Fonte_OM_Objeto!$G:$G,Fonte_OM_Objeto!$J:$J),"")</f>
        <v/>
      </c>
      <c r="AF375" s="10" t="str" cm="1">
        <f t="array" aca="1" ref="AF375" ca="1">IFERROR(_xlfn.XLOOKUP(MID(CELL("filename",$A$1),FIND("]",CELL("filename",$A$1))+1,255)&amp;"|"&amp;$C375,Fonte_OM_Objeto!$G:$G,Fonte_OM_Objeto!$K:$K),"")</f>
        <v/>
      </c>
    </row>
    <row r="376" spans="1:32" s="1" customFormat="1" ht="19.7" customHeight="1" x14ac:dyDescent="0.2">
      <c r="A376" s="9" t="s">
        <v>30</v>
      </c>
      <c r="B376" s="9" t="s">
        <v>31</v>
      </c>
      <c r="C376" s="9" t="s">
        <v>6272</v>
      </c>
      <c r="D376" s="9" t="s">
        <v>33</v>
      </c>
      <c r="E376" s="9"/>
      <c r="F376" s="9" t="s">
        <v>6266</v>
      </c>
      <c r="G376" s="9" t="s">
        <v>6265</v>
      </c>
      <c r="H376" s="9" t="s">
        <v>143</v>
      </c>
      <c r="I376" s="9" t="s">
        <v>512</v>
      </c>
      <c r="J376" s="9" t="s">
        <v>5639</v>
      </c>
      <c r="K376" s="9" t="s">
        <v>40</v>
      </c>
      <c r="L376" s="9" t="s">
        <v>41</v>
      </c>
      <c r="M376" s="9" t="s">
        <v>232</v>
      </c>
      <c r="N376" s="9" t="s">
        <v>233</v>
      </c>
      <c r="O376" s="9" t="s">
        <v>6271</v>
      </c>
      <c r="P376" s="9" t="s">
        <v>45</v>
      </c>
      <c r="Q376" s="9" t="s">
        <v>235</v>
      </c>
      <c r="R376" s="9" t="s">
        <v>45</v>
      </c>
      <c r="S376" s="9" t="s">
        <v>5277</v>
      </c>
      <c r="T376" s="9" t="s">
        <v>6270</v>
      </c>
      <c r="U376" s="9" t="s">
        <v>512</v>
      </c>
      <c r="V376" s="9" t="s">
        <v>5677</v>
      </c>
      <c r="W376" s="9" t="s">
        <v>51</v>
      </c>
      <c r="X376" s="9" t="s">
        <v>52</v>
      </c>
      <c r="Y376" s="9" t="s">
        <v>5275</v>
      </c>
      <c r="Z376" s="9" t="s">
        <v>54</v>
      </c>
      <c r="AA376" s="9" t="s">
        <v>55</v>
      </c>
      <c r="AB376" s="9" t="s">
        <v>5248</v>
      </c>
      <c r="AC376" s="12">
        <v>1960000</v>
      </c>
      <c r="AD376" s="12"/>
      <c r="AE376" s="10" t="str" cm="1">
        <f t="array" aca="1" ref="AE376" ca="1">IFERROR(_xlfn.XLOOKUP(MID(CELL("filename",$A$1),FIND("]",CELL("filename",$A$1))+1,255)&amp;"|"&amp;$C376,Fonte_OM_Objeto!$G:$G,Fonte_OM_Objeto!$J:$J),"")</f>
        <v/>
      </c>
      <c r="AF376" s="10" t="str" cm="1">
        <f t="array" aca="1" ref="AF376" ca="1">IFERROR(_xlfn.XLOOKUP(MID(CELL("filename",$A$1),FIND("]",CELL("filename",$A$1))+1,255)&amp;"|"&amp;$C376,Fonte_OM_Objeto!$G:$G,Fonte_OM_Objeto!$K:$K),"")</f>
        <v/>
      </c>
    </row>
    <row r="377" spans="1:32" s="1" customFormat="1" ht="19.7" customHeight="1" x14ac:dyDescent="0.2">
      <c r="A377" s="9" t="s">
        <v>30</v>
      </c>
      <c r="B377" s="9" t="s">
        <v>31</v>
      </c>
      <c r="C377" s="9" t="s">
        <v>6272</v>
      </c>
      <c r="D377" s="9" t="s">
        <v>33</v>
      </c>
      <c r="E377" s="9"/>
      <c r="F377" s="9" t="s">
        <v>6266</v>
      </c>
      <c r="G377" s="9" t="s">
        <v>6265</v>
      </c>
      <c r="H377" s="9" t="s">
        <v>143</v>
      </c>
      <c r="I377" s="9" t="s">
        <v>512</v>
      </c>
      <c r="J377" s="9" t="s">
        <v>5639</v>
      </c>
      <c r="K377" s="9" t="s">
        <v>40</v>
      </c>
      <c r="L377" s="9" t="s">
        <v>41</v>
      </c>
      <c r="M377" s="9" t="s">
        <v>232</v>
      </c>
      <c r="N377" s="9" t="s">
        <v>233</v>
      </c>
      <c r="O377" s="9" t="s">
        <v>6271</v>
      </c>
      <c r="P377" s="9" t="s">
        <v>45</v>
      </c>
      <c r="Q377" s="9" t="s">
        <v>235</v>
      </c>
      <c r="R377" s="9" t="s">
        <v>45</v>
      </c>
      <c r="S377" s="9" t="s">
        <v>5277</v>
      </c>
      <c r="T377" s="9" t="s">
        <v>6270</v>
      </c>
      <c r="U377" s="9" t="s">
        <v>512</v>
      </c>
      <c r="V377" s="9" t="s">
        <v>5677</v>
      </c>
      <c r="W377" s="9" t="s">
        <v>51</v>
      </c>
      <c r="X377" s="9" t="s">
        <v>52</v>
      </c>
      <c r="Y377" s="9" t="s">
        <v>53</v>
      </c>
      <c r="Z377" s="9" t="s">
        <v>54</v>
      </c>
      <c r="AA377" s="9" t="s">
        <v>55</v>
      </c>
      <c r="AB377" s="9" t="s">
        <v>5248</v>
      </c>
      <c r="AC377" s="12">
        <v>40000</v>
      </c>
      <c r="AD377" s="12"/>
      <c r="AE377" s="10" t="str" cm="1">
        <f t="array" aca="1" ref="AE377" ca="1">IFERROR(_xlfn.XLOOKUP(MID(CELL("filename",$A$1),FIND("]",CELL("filename",$A$1))+1,255)&amp;"|"&amp;$C377,Fonte_OM_Objeto!$G:$G,Fonte_OM_Objeto!$J:$J),"")</f>
        <v/>
      </c>
      <c r="AF377" s="10" t="str" cm="1">
        <f t="array" aca="1" ref="AF377" ca="1">IFERROR(_xlfn.XLOOKUP(MID(CELL("filename",$A$1),FIND("]",CELL("filename",$A$1))+1,255)&amp;"|"&amp;$C377,Fonte_OM_Objeto!$G:$G,Fonte_OM_Objeto!$K:$K),"")</f>
        <v/>
      </c>
    </row>
    <row r="378" spans="1:32" s="1" customFormat="1" ht="19.7" customHeight="1" x14ac:dyDescent="0.2">
      <c r="A378" s="9" t="s">
        <v>30</v>
      </c>
      <c r="B378" s="9" t="s">
        <v>31</v>
      </c>
      <c r="C378" s="9" t="s">
        <v>6272</v>
      </c>
      <c r="D378" s="9" t="s">
        <v>33</v>
      </c>
      <c r="E378" s="9"/>
      <c r="F378" s="9" t="s">
        <v>6266</v>
      </c>
      <c r="G378" s="9" t="s">
        <v>6265</v>
      </c>
      <c r="H378" s="9" t="s">
        <v>143</v>
      </c>
      <c r="I378" s="9" t="s">
        <v>512</v>
      </c>
      <c r="J378" s="9" t="s">
        <v>5639</v>
      </c>
      <c r="K378" s="9" t="s">
        <v>40</v>
      </c>
      <c r="L378" s="9" t="s">
        <v>41</v>
      </c>
      <c r="M378" s="9" t="s">
        <v>97</v>
      </c>
      <c r="N378" s="9" t="s">
        <v>5264</v>
      </c>
      <c r="O378" s="9" t="s">
        <v>5268</v>
      </c>
      <c r="P378" s="9" t="s">
        <v>45</v>
      </c>
      <c r="Q378" s="9" t="s">
        <v>109</v>
      </c>
      <c r="R378" s="9" t="s">
        <v>5235</v>
      </c>
      <c r="S378" s="9" t="s">
        <v>5267</v>
      </c>
      <c r="T378" s="9" t="s">
        <v>75</v>
      </c>
      <c r="U378" s="9" t="s">
        <v>76</v>
      </c>
      <c r="V378" s="9" t="s">
        <v>75</v>
      </c>
      <c r="W378" s="9" t="s">
        <v>111</v>
      </c>
      <c r="X378" s="9" t="s">
        <v>52</v>
      </c>
      <c r="Y378" s="9" t="s">
        <v>53</v>
      </c>
      <c r="Z378" s="9" t="s">
        <v>5207</v>
      </c>
      <c r="AA378" s="9" t="s">
        <v>55</v>
      </c>
      <c r="AB378" s="9" t="s">
        <v>5234</v>
      </c>
      <c r="AC378" s="12">
        <v>0</v>
      </c>
      <c r="AD378" s="12"/>
      <c r="AE378" s="10" t="str" cm="1">
        <f t="array" aca="1" ref="AE378" ca="1">IFERROR(_xlfn.XLOOKUP(MID(CELL("filename",$A$1),FIND("]",CELL("filename",$A$1))+1,255)&amp;"|"&amp;$C378,Fonte_OM_Objeto!$G:$G,Fonte_OM_Objeto!$J:$J),"")</f>
        <v/>
      </c>
      <c r="AF378" s="10" t="str" cm="1">
        <f t="array" aca="1" ref="AF378" ca="1">IFERROR(_xlfn.XLOOKUP(MID(CELL("filename",$A$1),FIND("]",CELL("filename",$A$1))+1,255)&amp;"|"&amp;$C378,Fonte_OM_Objeto!$G:$G,Fonte_OM_Objeto!$K:$K),"")</f>
        <v/>
      </c>
    </row>
    <row r="379" spans="1:32" s="1" customFormat="1" ht="19.7" customHeight="1" x14ac:dyDescent="0.2">
      <c r="A379" s="9" t="s">
        <v>30</v>
      </c>
      <c r="B379" s="9" t="s">
        <v>31</v>
      </c>
      <c r="C379" s="9" t="s">
        <v>6269</v>
      </c>
      <c r="D379" s="9" t="s">
        <v>33</v>
      </c>
      <c r="E379" s="9"/>
      <c r="F379" s="9" t="s">
        <v>6266</v>
      </c>
      <c r="G379" s="9" t="s">
        <v>6265</v>
      </c>
      <c r="H379" s="9" t="s">
        <v>143</v>
      </c>
      <c r="I379" s="9" t="s">
        <v>512</v>
      </c>
      <c r="J379" s="9" t="s">
        <v>5639</v>
      </c>
      <c r="K379" s="9" t="s">
        <v>40</v>
      </c>
      <c r="L379" s="9" t="s">
        <v>41</v>
      </c>
      <c r="M379" s="9" t="s">
        <v>59</v>
      </c>
      <c r="N379" s="9" t="s">
        <v>5252</v>
      </c>
      <c r="O379" s="9" t="s">
        <v>6268</v>
      </c>
      <c r="P379" s="9" t="s">
        <v>45</v>
      </c>
      <c r="Q379" s="9" t="s">
        <v>109</v>
      </c>
      <c r="R379" s="9" t="s">
        <v>5235</v>
      </c>
      <c r="S379" s="9" t="s">
        <v>5267</v>
      </c>
      <c r="T379" s="9" t="s">
        <v>884</v>
      </c>
      <c r="U379" s="9" t="s">
        <v>512</v>
      </c>
      <c r="V379" s="9" t="s">
        <v>5238</v>
      </c>
      <c r="W379" s="9" t="s">
        <v>111</v>
      </c>
      <c r="X379" s="9" t="s">
        <v>102</v>
      </c>
      <c r="Y379" s="9" t="s">
        <v>53</v>
      </c>
      <c r="Z379" s="9" t="s">
        <v>5207</v>
      </c>
      <c r="AA379" s="9" t="s">
        <v>55</v>
      </c>
      <c r="AB379" s="9" t="s">
        <v>5248</v>
      </c>
      <c r="AC379" s="12">
        <v>0</v>
      </c>
      <c r="AD379" s="12"/>
      <c r="AE379" s="10" t="str" cm="1">
        <f t="array" aca="1" ref="AE379" ca="1">IFERROR(_xlfn.XLOOKUP(MID(CELL("filename",$A$1),FIND("]",CELL("filename",$A$1))+1,255)&amp;"|"&amp;$C379,Fonte_OM_Objeto!$G:$G,Fonte_OM_Objeto!$J:$J),"")</f>
        <v/>
      </c>
      <c r="AF379" s="10" t="str" cm="1">
        <f t="array" aca="1" ref="AF379" ca="1">IFERROR(_xlfn.XLOOKUP(MID(CELL("filename",$A$1),FIND("]",CELL("filename",$A$1))+1,255)&amp;"|"&amp;$C379,Fonte_OM_Objeto!$G:$G,Fonte_OM_Objeto!$K:$K),"")</f>
        <v/>
      </c>
    </row>
    <row r="380" spans="1:32" s="1" customFormat="1" ht="19.7" customHeight="1" x14ac:dyDescent="0.2">
      <c r="A380" s="9" t="s">
        <v>30</v>
      </c>
      <c r="B380" s="9" t="s">
        <v>31</v>
      </c>
      <c r="C380" s="9" t="s">
        <v>6267</v>
      </c>
      <c r="D380" s="9" t="s">
        <v>33</v>
      </c>
      <c r="E380" s="9"/>
      <c r="F380" s="9" t="s">
        <v>6266</v>
      </c>
      <c r="G380" s="9" t="s">
        <v>6265</v>
      </c>
      <c r="H380" s="9" t="s">
        <v>143</v>
      </c>
      <c r="I380" s="9" t="s">
        <v>512</v>
      </c>
      <c r="J380" s="9" t="s">
        <v>5639</v>
      </c>
      <c r="K380" s="9" t="s">
        <v>40</v>
      </c>
      <c r="L380" s="9" t="s">
        <v>41</v>
      </c>
      <c r="M380" s="9" t="s">
        <v>232</v>
      </c>
      <c r="N380" s="9" t="s">
        <v>233</v>
      </c>
      <c r="O380" s="9" t="s">
        <v>6163</v>
      </c>
      <c r="P380" s="9" t="s">
        <v>45</v>
      </c>
      <c r="Q380" s="9" t="s">
        <v>235</v>
      </c>
      <c r="R380" s="9" t="s">
        <v>45</v>
      </c>
      <c r="S380" s="9" t="s">
        <v>5277</v>
      </c>
      <c r="T380" s="9" t="s">
        <v>6162</v>
      </c>
      <c r="U380" s="9" t="s">
        <v>512</v>
      </c>
      <c r="V380" s="9" t="s">
        <v>6161</v>
      </c>
      <c r="W380" s="9" t="s">
        <v>51</v>
      </c>
      <c r="X380" s="9" t="s">
        <v>102</v>
      </c>
      <c r="Y380" s="9" t="s">
        <v>53</v>
      </c>
      <c r="Z380" s="9" t="s">
        <v>54</v>
      </c>
      <c r="AA380" s="9" t="s">
        <v>55</v>
      </c>
      <c r="AB380" s="9" t="s">
        <v>5248</v>
      </c>
      <c r="AC380" s="12">
        <v>0</v>
      </c>
      <c r="AD380" s="12"/>
      <c r="AE380" s="10" t="str" cm="1">
        <f t="array" aca="1" ref="AE380" ca="1">IFERROR(_xlfn.XLOOKUP(MID(CELL("filename",$A$1),FIND("]",CELL("filename",$A$1))+1,255)&amp;"|"&amp;$C380,Fonte_OM_Objeto!$G:$G,Fonte_OM_Objeto!$J:$J),"")</f>
        <v/>
      </c>
      <c r="AF380" s="10" t="str" cm="1">
        <f t="array" aca="1" ref="AF380" ca="1">IFERROR(_xlfn.XLOOKUP(MID(CELL("filename",$A$1),FIND("]",CELL("filename",$A$1))+1,255)&amp;"|"&amp;$C380,Fonte_OM_Objeto!$G:$G,Fonte_OM_Objeto!$K:$K),"")</f>
        <v/>
      </c>
    </row>
    <row r="381" spans="1:32" s="1" customFormat="1" ht="19.7" customHeight="1" x14ac:dyDescent="0.2">
      <c r="A381" s="9" t="s">
        <v>30</v>
      </c>
      <c r="B381" s="9" t="s">
        <v>31</v>
      </c>
      <c r="C381" s="9" t="s">
        <v>6267</v>
      </c>
      <c r="D381" s="9" t="s">
        <v>33</v>
      </c>
      <c r="E381" s="9"/>
      <c r="F381" s="9" t="s">
        <v>6266</v>
      </c>
      <c r="G381" s="9" t="s">
        <v>6265</v>
      </c>
      <c r="H381" s="9" t="s">
        <v>143</v>
      </c>
      <c r="I381" s="9" t="s">
        <v>512</v>
      </c>
      <c r="J381" s="9" t="s">
        <v>5639</v>
      </c>
      <c r="K381" s="9" t="s">
        <v>40</v>
      </c>
      <c r="L381" s="9" t="s">
        <v>41</v>
      </c>
      <c r="M381" s="9" t="s">
        <v>232</v>
      </c>
      <c r="N381" s="9" t="s">
        <v>233</v>
      </c>
      <c r="O381" s="9" t="s">
        <v>6163</v>
      </c>
      <c r="P381" s="9" t="s">
        <v>45</v>
      </c>
      <c r="Q381" s="9" t="s">
        <v>235</v>
      </c>
      <c r="R381" s="9" t="s">
        <v>45</v>
      </c>
      <c r="S381" s="9" t="s">
        <v>5277</v>
      </c>
      <c r="T381" s="9" t="s">
        <v>6162</v>
      </c>
      <c r="U381" s="9" t="s">
        <v>512</v>
      </c>
      <c r="V381" s="9" t="s">
        <v>6161</v>
      </c>
      <c r="W381" s="9" t="s">
        <v>51</v>
      </c>
      <c r="X381" s="9" t="s">
        <v>52</v>
      </c>
      <c r="Y381" s="9" t="s">
        <v>2366</v>
      </c>
      <c r="Z381" s="9" t="s">
        <v>54</v>
      </c>
      <c r="AA381" s="9" t="s">
        <v>55</v>
      </c>
      <c r="AB381" s="9" t="s">
        <v>5248</v>
      </c>
      <c r="AC381" s="12">
        <v>10000</v>
      </c>
      <c r="AD381" s="12"/>
      <c r="AE381" s="10" t="str" cm="1">
        <f t="array" aca="1" ref="AE381" ca="1">IFERROR(_xlfn.XLOOKUP(MID(CELL("filename",$A$1),FIND("]",CELL("filename",$A$1))+1,255)&amp;"|"&amp;$C381,Fonte_OM_Objeto!$G:$G,Fonte_OM_Objeto!$J:$J),"")</f>
        <v/>
      </c>
      <c r="AF381" s="10" t="str" cm="1">
        <f t="array" aca="1" ref="AF381" ca="1">IFERROR(_xlfn.XLOOKUP(MID(CELL("filename",$A$1),FIND("]",CELL("filename",$A$1))+1,255)&amp;"|"&amp;$C381,Fonte_OM_Objeto!$G:$G,Fonte_OM_Objeto!$K:$K),"")</f>
        <v/>
      </c>
    </row>
    <row r="382" spans="1:32" s="1" customFormat="1" ht="19.7" customHeight="1" x14ac:dyDescent="0.2">
      <c r="A382" s="9" t="s">
        <v>30</v>
      </c>
      <c r="B382" s="9" t="s">
        <v>31</v>
      </c>
      <c r="C382" s="9" t="s">
        <v>6267</v>
      </c>
      <c r="D382" s="9" t="s">
        <v>33</v>
      </c>
      <c r="E382" s="9"/>
      <c r="F382" s="9" t="s">
        <v>6266</v>
      </c>
      <c r="G382" s="9" t="s">
        <v>6265</v>
      </c>
      <c r="H382" s="9" t="s">
        <v>143</v>
      </c>
      <c r="I382" s="9" t="s">
        <v>512</v>
      </c>
      <c r="J382" s="9" t="s">
        <v>5639</v>
      </c>
      <c r="K382" s="9" t="s">
        <v>40</v>
      </c>
      <c r="L382" s="9" t="s">
        <v>41</v>
      </c>
      <c r="M382" s="9" t="s">
        <v>232</v>
      </c>
      <c r="N382" s="9" t="s">
        <v>233</v>
      </c>
      <c r="O382" s="9" t="s">
        <v>6163</v>
      </c>
      <c r="P382" s="9" t="s">
        <v>45</v>
      </c>
      <c r="Q382" s="9" t="s">
        <v>235</v>
      </c>
      <c r="R382" s="9" t="s">
        <v>45</v>
      </c>
      <c r="S382" s="9" t="s">
        <v>5277</v>
      </c>
      <c r="T382" s="9" t="s">
        <v>6162</v>
      </c>
      <c r="U382" s="9" t="s">
        <v>512</v>
      </c>
      <c r="V382" s="9" t="s">
        <v>6161</v>
      </c>
      <c r="W382" s="9" t="s">
        <v>51</v>
      </c>
      <c r="X382" s="9" t="s">
        <v>52</v>
      </c>
      <c r="Y382" s="9" t="s">
        <v>5275</v>
      </c>
      <c r="Z382" s="9" t="s">
        <v>54</v>
      </c>
      <c r="AA382" s="9" t="s">
        <v>55</v>
      </c>
      <c r="AB382" s="9" t="s">
        <v>5248</v>
      </c>
      <c r="AC382" s="12">
        <v>264600</v>
      </c>
      <c r="AD382" s="12"/>
      <c r="AE382" s="10" t="str" cm="1">
        <f t="array" aca="1" ref="AE382" ca="1">IFERROR(_xlfn.XLOOKUP(MID(CELL("filename",$A$1),FIND("]",CELL("filename",$A$1))+1,255)&amp;"|"&amp;$C382,Fonte_OM_Objeto!$G:$G,Fonte_OM_Objeto!$J:$J),"")</f>
        <v/>
      </c>
      <c r="AF382" s="10" t="str" cm="1">
        <f t="array" aca="1" ref="AF382" ca="1">IFERROR(_xlfn.XLOOKUP(MID(CELL("filename",$A$1),FIND("]",CELL("filename",$A$1))+1,255)&amp;"|"&amp;$C382,Fonte_OM_Objeto!$G:$G,Fonte_OM_Objeto!$K:$K),"")</f>
        <v/>
      </c>
    </row>
    <row r="383" spans="1:32" s="1" customFormat="1" ht="19.7" customHeight="1" x14ac:dyDescent="0.2">
      <c r="A383" s="9" t="s">
        <v>30</v>
      </c>
      <c r="B383" s="9" t="s">
        <v>31</v>
      </c>
      <c r="C383" s="9" t="s">
        <v>6267</v>
      </c>
      <c r="D383" s="9" t="s">
        <v>33</v>
      </c>
      <c r="E383" s="9"/>
      <c r="F383" s="9" t="s">
        <v>6266</v>
      </c>
      <c r="G383" s="9" t="s">
        <v>6265</v>
      </c>
      <c r="H383" s="9" t="s">
        <v>143</v>
      </c>
      <c r="I383" s="9" t="s">
        <v>512</v>
      </c>
      <c r="J383" s="9" t="s">
        <v>5639</v>
      </c>
      <c r="K383" s="9" t="s">
        <v>40</v>
      </c>
      <c r="L383" s="9" t="s">
        <v>41</v>
      </c>
      <c r="M383" s="9" t="s">
        <v>232</v>
      </c>
      <c r="N383" s="9" t="s">
        <v>233</v>
      </c>
      <c r="O383" s="9" t="s">
        <v>6163</v>
      </c>
      <c r="P383" s="9" t="s">
        <v>45</v>
      </c>
      <c r="Q383" s="9" t="s">
        <v>235</v>
      </c>
      <c r="R383" s="9" t="s">
        <v>45</v>
      </c>
      <c r="S383" s="9" t="s">
        <v>5277</v>
      </c>
      <c r="T383" s="9" t="s">
        <v>6162</v>
      </c>
      <c r="U383" s="9" t="s">
        <v>512</v>
      </c>
      <c r="V383" s="9" t="s">
        <v>6161</v>
      </c>
      <c r="W383" s="9" t="s">
        <v>51</v>
      </c>
      <c r="X383" s="9" t="s">
        <v>52</v>
      </c>
      <c r="Y383" s="9" t="s">
        <v>53</v>
      </c>
      <c r="Z383" s="9" t="s">
        <v>54</v>
      </c>
      <c r="AA383" s="9" t="s">
        <v>55</v>
      </c>
      <c r="AB383" s="9" t="s">
        <v>5248</v>
      </c>
      <c r="AC383" s="12">
        <v>5400</v>
      </c>
      <c r="AD383" s="12"/>
      <c r="AE383" s="10" t="str" cm="1">
        <f t="array" aca="1" ref="AE383" ca="1">IFERROR(_xlfn.XLOOKUP(MID(CELL("filename",$A$1),FIND("]",CELL("filename",$A$1))+1,255)&amp;"|"&amp;$C383,Fonte_OM_Objeto!$G:$G,Fonte_OM_Objeto!$J:$J),"")</f>
        <v/>
      </c>
      <c r="AF383" s="10" t="str" cm="1">
        <f t="array" aca="1" ref="AF383" ca="1">IFERROR(_xlfn.XLOOKUP(MID(CELL("filename",$A$1),FIND("]",CELL("filename",$A$1))+1,255)&amp;"|"&amp;$C383,Fonte_OM_Objeto!$G:$G,Fonte_OM_Objeto!$K:$K),"")</f>
        <v/>
      </c>
    </row>
    <row r="384" spans="1:32" s="1" customFormat="1" ht="19.7" customHeight="1" x14ac:dyDescent="0.2">
      <c r="A384" s="9" t="s">
        <v>30</v>
      </c>
      <c r="B384" s="9" t="s">
        <v>31</v>
      </c>
      <c r="C384" s="9" t="s">
        <v>6890</v>
      </c>
      <c r="D384" s="9" t="s">
        <v>33</v>
      </c>
      <c r="E384" s="9"/>
      <c r="F384" s="9" t="s">
        <v>6889</v>
      </c>
      <c r="G384" s="9" t="s">
        <v>6888</v>
      </c>
      <c r="H384" s="9" t="s">
        <v>143</v>
      </c>
      <c r="I384" s="9" t="s">
        <v>129</v>
      </c>
      <c r="J384" s="9" t="s">
        <v>82</v>
      </c>
      <c r="K384" s="9" t="s">
        <v>40</v>
      </c>
      <c r="L384" s="9" t="s">
        <v>41</v>
      </c>
      <c r="M384" s="9" t="s">
        <v>59</v>
      </c>
      <c r="N384" s="9" t="s">
        <v>5252</v>
      </c>
      <c r="O384" s="9" t="s">
        <v>5268</v>
      </c>
      <c r="P384" s="9" t="s">
        <v>45</v>
      </c>
      <c r="Q384" s="9" t="s">
        <v>109</v>
      </c>
      <c r="R384" s="9" t="s">
        <v>5235</v>
      </c>
      <c r="S384" s="9" t="s">
        <v>5267</v>
      </c>
      <c r="T384" s="9" t="s">
        <v>75</v>
      </c>
      <c r="U384" s="9" t="s">
        <v>76</v>
      </c>
      <c r="V384" s="9" t="s">
        <v>75</v>
      </c>
      <c r="W384" s="9" t="s">
        <v>111</v>
      </c>
      <c r="X384" s="9" t="s">
        <v>52</v>
      </c>
      <c r="Y384" s="9" t="s">
        <v>53</v>
      </c>
      <c r="Z384" s="9" t="s">
        <v>5207</v>
      </c>
      <c r="AA384" s="9" t="s">
        <v>55</v>
      </c>
      <c r="AB384" s="9" t="s">
        <v>5234</v>
      </c>
      <c r="AC384" s="12">
        <v>0</v>
      </c>
      <c r="AD384" s="12"/>
      <c r="AE384" s="10" t="str" cm="1">
        <f t="array" aca="1" ref="AE384" ca="1">IFERROR(_xlfn.XLOOKUP(MID(CELL("filename",$A$1),FIND("]",CELL("filename",$A$1))+1,255)&amp;"|"&amp;$C384,Fonte_OM_Objeto!$G:$G,Fonte_OM_Objeto!$J:$J),"")</f>
        <v/>
      </c>
      <c r="AF384" s="10" t="str" cm="1">
        <f t="array" aca="1" ref="AF384" ca="1">IFERROR(_xlfn.XLOOKUP(MID(CELL("filename",$A$1),FIND("]",CELL("filename",$A$1))+1,255)&amp;"|"&amp;$C384,Fonte_OM_Objeto!$G:$G,Fonte_OM_Objeto!$K:$K),"")</f>
        <v/>
      </c>
    </row>
    <row r="385" spans="1:32" s="1" customFormat="1" ht="19.7" customHeight="1" x14ac:dyDescent="0.2">
      <c r="A385" s="9" t="s">
        <v>30</v>
      </c>
      <c r="B385" s="9" t="s">
        <v>31</v>
      </c>
      <c r="C385" s="9" t="s">
        <v>6264</v>
      </c>
      <c r="D385" s="9" t="s">
        <v>33</v>
      </c>
      <c r="E385" s="9"/>
      <c r="F385" s="9" t="s">
        <v>6261</v>
      </c>
      <c r="G385" s="9" t="s">
        <v>6260</v>
      </c>
      <c r="H385" s="9" t="s">
        <v>143</v>
      </c>
      <c r="I385" s="9" t="s">
        <v>1373</v>
      </c>
      <c r="J385" s="9" t="s">
        <v>82</v>
      </c>
      <c r="K385" s="9" t="s">
        <v>40</v>
      </c>
      <c r="L385" s="9" t="s">
        <v>41</v>
      </c>
      <c r="M385" s="9" t="s">
        <v>232</v>
      </c>
      <c r="N385" s="9" t="s">
        <v>233</v>
      </c>
      <c r="O385" s="9" t="s">
        <v>5297</v>
      </c>
      <c r="P385" s="9" t="s">
        <v>45</v>
      </c>
      <c r="Q385" s="9" t="s">
        <v>235</v>
      </c>
      <c r="R385" s="9" t="s">
        <v>45</v>
      </c>
      <c r="S385" s="9" t="s">
        <v>5277</v>
      </c>
      <c r="T385" s="9" t="s">
        <v>2782</v>
      </c>
      <c r="U385" s="9" t="s">
        <v>1373</v>
      </c>
      <c r="V385" s="9" t="s">
        <v>5294</v>
      </c>
      <c r="W385" s="9" t="s">
        <v>51</v>
      </c>
      <c r="X385" s="9" t="s">
        <v>52</v>
      </c>
      <c r="Y385" s="9" t="s">
        <v>5275</v>
      </c>
      <c r="Z385" s="9" t="s">
        <v>5207</v>
      </c>
      <c r="AA385" s="9" t="s">
        <v>55</v>
      </c>
      <c r="AB385" s="9" t="s">
        <v>5248</v>
      </c>
      <c r="AC385" s="12">
        <v>0</v>
      </c>
      <c r="AD385" s="12"/>
      <c r="AE385" s="10" t="str" cm="1">
        <f t="array" aca="1" ref="AE385" ca="1">IFERROR(_xlfn.XLOOKUP(MID(CELL("filename",$A$1),FIND("]",CELL("filename",$A$1))+1,255)&amp;"|"&amp;$C385,Fonte_OM_Objeto!$G:$G,Fonte_OM_Objeto!$J:$J),"")</f>
        <v/>
      </c>
      <c r="AF385" s="10" t="str" cm="1">
        <f t="array" aca="1" ref="AF385" ca="1">IFERROR(_xlfn.XLOOKUP(MID(CELL("filename",$A$1),FIND("]",CELL("filename",$A$1))+1,255)&amp;"|"&amp;$C385,Fonte_OM_Objeto!$G:$G,Fonte_OM_Objeto!$K:$K),"")</f>
        <v/>
      </c>
    </row>
    <row r="386" spans="1:32" s="1" customFormat="1" ht="19.7" customHeight="1" x14ac:dyDescent="0.2">
      <c r="A386" s="9" t="s">
        <v>30</v>
      </c>
      <c r="B386" s="9" t="s">
        <v>31</v>
      </c>
      <c r="C386" s="9" t="s">
        <v>6263</v>
      </c>
      <c r="D386" s="9" t="s">
        <v>33</v>
      </c>
      <c r="E386" s="9"/>
      <c r="F386" s="9" t="s">
        <v>6261</v>
      </c>
      <c r="G386" s="9" t="s">
        <v>6260</v>
      </c>
      <c r="H386" s="9" t="s">
        <v>143</v>
      </c>
      <c r="I386" s="9" t="s">
        <v>1373</v>
      </c>
      <c r="J386" s="9" t="s">
        <v>82</v>
      </c>
      <c r="K386" s="9" t="s">
        <v>40</v>
      </c>
      <c r="L386" s="9" t="s">
        <v>41</v>
      </c>
      <c r="M386" s="9" t="s">
        <v>232</v>
      </c>
      <c r="N386" s="9" t="s">
        <v>233</v>
      </c>
      <c r="O386" s="9" t="s">
        <v>5745</v>
      </c>
      <c r="P386" s="9" t="s">
        <v>45</v>
      </c>
      <c r="Q386" s="9" t="s">
        <v>235</v>
      </c>
      <c r="R386" s="9" t="s">
        <v>45</v>
      </c>
      <c r="S386" s="9" t="s">
        <v>5277</v>
      </c>
      <c r="T386" s="9" t="s">
        <v>2499</v>
      </c>
      <c r="U386" s="9" t="s">
        <v>1373</v>
      </c>
      <c r="V386" s="9" t="s">
        <v>5283</v>
      </c>
      <c r="W386" s="9" t="s">
        <v>51</v>
      </c>
      <c r="X386" s="9" t="s">
        <v>102</v>
      </c>
      <c r="Y386" s="9" t="s">
        <v>53</v>
      </c>
      <c r="Z386" s="9" t="s">
        <v>54</v>
      </c>
      <c r="AA386" s="9" t="s">
        <v>55</v>
      </c>
      <c r="AB386" s="9" t="s">
        <v>5248</v>
      </c>
      <c r="AC386" s="12">
        <v>0</v>
      </c>
      <c r="AD386" s="12"/>
      <c r="AE386" s="10" t="str" cm="1">
        <f t="array" aca="1" ref="AE386" ca="1">IFERROR(_xlfn.XLOOKUP(MID(CELL("filename",$A$1),FIND("]",CELL("filename",$A$1))+1,255)&amp;"|"&amp;$C386,Fonte_OM_Objeto!$G:$G,Fonte_OM_Objeto!$J:$J),"")</f>
        <v/>
      </c>
      <c r="AF386" s="10" t="str" cm="1">
        <f t="array" aca="1" ref="AF386" ca="1">IFERROR(_xlfn.XLOOKUP(MID(CELL("filename",$A$1),FIND("]",CELL("filename",$A$1))+1,255)&amp;"|"&amp;$C386,Fonte_OM_Objeto!$G:$G,Fonte_OM_Objeto!$K:$K),"")</f>
        <v/>
      </c>
    </row>
    <row r="387" spans="1:32" s="1" customFormat="1" ht="19.7" customHeight="1" x14ac:dyDescent="0.2">
      <c r="A387" s="9" t="s">
        <v>30</v>
      </c>
      <c r="B387" s="9" t="s">
        <v>31</v>
      </c>
      <c r="C387" s="9" t="s">
        <v>6263</v>
      </c>
      <c r="D387" s="9" t="s">
        <v>33</v>
      </c>
      <c r="E387" s="9"/>
      <c r="F387" s="9" t="s">
        <v>6261</v>
      </c>
      <c r="G387" s="9" t="s">
        <v>6260</v>
      </c>
      <c r="H387" s="9" t="s">
        <v>143</v>
      </c>
      <c r="I387" s="9" t="s">
        <v>1373</v>
      </c>
      <c r="J387" s="9" t="s">
        <v>82</v>
      </c>
      <c r="K387" s="9" t="s">
        <v>40</v>
      </c>
      <c r="L387" s="9" t="s">
        <v>41</v>
      </c>
      <c r="M387" s="9" t="s">
        <v>232</v>
      </c>
      <c r="N387" s="9" t="s">
        <v>233</v>
      </c>
      <c r="O387" s="9" t="s">
        <v>5745</v>
      </c>
      <c r="P387" s="9" t="s">
        <v>45</v>
      </c>
      <c r="Q387" s="9" t="s">
        <v>235</v>
      </c>
      <c r="R387" s="9" t="s">
        <v>45</v>
      </c>
      <c r="S387" s="9" t="s">
        <v>5277</v>
      </c>
      <c r="T387" s="9" t="s">
        <v>2499</v>
      </c>
      <c r="U387" s="9" t="s">
        <v>1373</v>
      </c>
      <c r="V387" s="9" t="s">
        <v>5283</v>
      </c>
      <c r="W387" s="9" t="s">
        <v>51</v>
      </c>
      <c r="X387" s="9" t="s">
        <v>52</v>
      </c>
      <c r="Y387" s="9" t="s">
        <v>2366</v>
      </c>
      <c r="Z387" s="9" t="s">
        <v>54</v>
      </c>
      <c r="AA387" s="9" t="s">
        <v>55</v>
      </c>
      <c r="AB387" s="9" t="s">
        <v>5248</v>
      </c>
      <c r="AC387" s="12">
        <v>0</v>
      </c>
      <c r="AD387" s="12"/>
      <c r="AE387" s="10" t="str" cm="1">
        <f t="array" aca="1" ref="AE387" ca="1">IFERROR(_xlfn.XLOOKUP(MID(CELL("filename",$A$1),FIND("]",CELL("filename",$A$1))+1,255)&amp;"|"&amp;$C387,Fonte_OM_Objeto!$G:$G,Fonte_OM_Objeto!$J:$J),"")</f>
        <v/>
      </c>
      <c r="AF387" s="10" t="str" cm="1">
        <f t="array" aca="1" ref="AF387" ca="1">IFERROR(_xlfn.XLOOKUP(MID(CELL("filename",$A$1),FIND("]",CELL("filename",$A$1))+1,255)&amp;"|"&amp;$C387,Fonte_OM_Objeto!$G:$G,Fonte_OM_Objeto!$K:$K),"")</f>
        <v/>
      </c>
    </row>
    <row r="388" spans="1:32" s="1" customFormat="1" ht="19.7" customHeight="1" x14ac:dyDescent="0.2">
      <c r="A388" s="9" t="s">
        <v>30</v>
      </c>
      <c r="B388" s="9" t="s">
        <v>31</v>
      </c>
      <c r="C388" s="9" t="s">
        <v>6263</v>
      </c>
      <c r="D388" s="9" t="s">
        <v>33</v>
      </c>
      <c r="E388" s="9"/>
      <c r="F388" s="9" t="s">
        <v>6261</v>
      </c>
      <c r="G388" s="9" t="s">
        <v>6260</v>
      </c>
      <c r="H388" s="9" t="s">
        <v>143</v>
      </c>
      <c r="I388" s="9" t="s">
        <v>1373</v>
      </c>
      <c r="J388" s="9" t="s">
        <v>82</v>
      </c>
      <c r="K388" s="9" t="s">
        <v>40</v>
      </c>
      <c r="L388" s="9" t="s">
        <v>41</v>
      </c>
      <c r="M388" s="9" t="s">
        <v>232</v>
      </c>
      <c r="N388" s="9" t="s">
        <v>233</v>
      </c>
      <c r="O388" s="9" t="s">
        <v>5745</v>
      </c>
      <c r="P388" s="9" t="s">
        <v>45</v>
      </c>
      <c r="Q388" s="9" t="s">
        <v>235</v>
      </c>
      <c r="R388" s="9" t="s">
        <v>45</v>
      </c>
      <c r="S388" s="9" t="s">
        <v>5277</v>
      </c>
      <c r="T388" s="9" t="s">
        <v>2499</v>
      </c>
      <c r="U388" s="9" t="s">
        <v>1373</v>
      </c>
      <c r="V388" s="9" t="s">
        <v>5283</v>
      </c>
      <c r="W388" s="9" t="s">
        <v>51</v>
      </c>
      <c r="X388" s="9" t="s">
        <v>52</v>
      </c>
      <c r="Y388" s="9" t="s">
        <v>5275</v>
      </c>
      <c r="Z388" s="9" t="s">
        <v>54</v>
      </c>
      <c r="AA388" s="9" t="s">
        <v>55</v>
      </c>
      <c r="AB388" s="9" t="s">
        <v>5248</v>
      </c>
      <c r="AC388" s="12">
        <v>4035640</v>
      </c>
      <c r="AD388" s="12"/>
      <c r="AE388" s="10" t="str" cm="1">
        <f t="array" aca="1" ref="AE388" ca="1">IFERROR(_xlfn.XLOOKUP(MID(CELL("filename",$A$1),FIND("]",CELL("filename",$A$1))+1,255)&amp;"|"&amp;$C388,Fonte_OM_Objeto!$G:$G,Fonte_OM_Objeto!$J:$J),"")</f>
        <v/>
      </c>
      <c r="AF388" s="10" t="str" cm="1">
        <f t="array" aca="1" ref="AF388" ca="1">IFERROR(_xlfn.XLOOKUP(MID(CELL("filename",$A$1),FIND("]",CELL("filename",$A$1))+1,255)&amp;"|"&amp;$C388,Fonte_OM_Objeto!$G:$G,Fonte_OM_Objeto!$K:$K),"")</f>
        <v/>
      </c>
    </row>
    <row r="389" spans="1:32" s="1" customFormat="1" ht="19.7" customHeight="1" x14ac:dyDescent="0.2">
      <c r="A389" s="9" t="s">
        <v>30</v>
      </c>
      <c r="B389" s="9" t="s">
        <v>31</v>
      </c>
      <c r="C389" s="9" t="s">
        <v>6263</v>
      </c>
      <c r="D389" s="9" t="s">
        <v>33</v>
      </c>
      <c r="E389" s="9"/>
      <c r="F389" s="9" t="s">
        <v>6261</v>
      </c>
      <c r="G389" s="9" t="s">
        <v>6260</v>
      </c>
      <c r="H389" s="9" t="s">
        <v>143</v>
      </c>
      <c r="I389" s="9" t="s">
        <v>1373</v>
      </c>
      <c r="J389" s="9" t="s">
        <v>82</v>
      </c>
      <c r="K389" s="9" t="s">
        <v>40</v>
      </c>
      <c r="L389" s="9" t="s">
        <v>41</v>
      </c>
      <c r="M389" s="9" t="s">
        <v>232</v>
      </c>
      <c r="N389" s="9" t="s">
        <v>233</v>
      </c>
      <c r="O389" s="9" t="s">
        <v>5745</v>
      </c>
      <c r="P389" s="9" t="s">
        <v>45</v>
      </c>
      <c r="Q389" s="9" t="s">
        <v>235</v>
      </c>
      <c r="R389" s="9" t="s">
        <v>45</v>
      </c>
      <c r="S389" s="9" t="s">
        <v>5277</v>
      </c>
      <c r="T389" s="9" t="s">
        <v>2499</v>
      </c>
      <c r="U389" s="9" t="s">
        <v>1373</v>
      </c>
      <c r="V389" s="9" t="s">
        <v>5283</v>
      </c>
      <c r="W389" s="9" t="s">
        <v>51</v>
      </c>
      <c r="X389" s="9" t="s">
        <v>52</v>
      </c>
      <c r="Y389" s="9" t="s">
        <v>53</v>
      </c>
      <c r="Z389" s="9" t="s">
        <v>54</v>
      </c>
      <c r="AA389" s="9" t="s">
        <v>55</v>
      </c>
      <c r="AB389" s="9" t="s">
        <v>5248</v>
      </c>
      <c r="AC389" s="12">
        <v>82360</v>
      </c>
      <c r="AD389" s="12"/>
      <c r="AE389" s="10" t="str" cm="1">
        <f t="array" aca="1" ref="AE389" ca="1">IFERROR(_xlfn.XLOOKUP(MID(CELL("filename",$A$1),FIND("]",CELL("filename",$A$1))+1,255)&amp;"|"&amp;$C389,Fonte_OM_Objeto!$G:$G,Fonte_OM_Objeto!$J:$J),"")</f>
        <v/>
      </c>
      <c r="AF389" s="10" t="str" cm="1">
        <f t="array" aca="1" ref="AF389" ca="1">IFERROR(_xlfn.XLOOKUP(MID(CELL("filename",$A$1),FIND("]",CELL("filename",$A$1))+1,255)&amp;"|"&amp;$C389,Fonte_OM_Objeto!$G:$G,Fonte_OM_Objeto!$K:$K),"")</f>
        <v/>
      </c>
    </row>
    <row r="390" spans="1:32" s="1" customFormat="1" ht="19.7" customHeight="1" x14ac:dyDescent="0.2">
      <c r="A390" s="9" t="s">
        <v>30</v>
      </c>
      <c r="B390" s="9" t="s">
        <v>31</v>
      </c>
      <c r="C390" s="9" t="s">
        <v>6263</v>
      </c>
      <c r="D390" s="9" t="s">
        <v>33</v>
      </c>
      <c r="E390" s="9"/>
      <c r="F390" s="9" t="s">
        <v>6261</v>
      </c>
      <c r="G390" s="9" t="s">
        <v>6260</v>
      </c>
      <c r="H390" s="9" t="s">
        <v>143</v>
      </c>
      <c r="I390" s="9" t="s">
        <v>1373</v>
      </c>
      <c r="J390" s="9" t="s">
        <v>82</v>
      </c>
      <c r="K390" s="9" t="s">
        <v>40</v>
      </c>
      <c r="L390" s="9" t="s">
        <v>41</v>
      </c>
      <c r="M390" s="9" t="s">
        <v>232</v>
      </c>
      <c r="N390" s="9" t="s">
        <v>233</v>
      </c>
      <c r="O390" s="9" t="s">
        <v>5297</v>
      </c>
      <c r="P390" s="9" t="s">
        <v>45</v>
      </c>
      <c r="Q390" s="9" t="s">
        <v>235</v>
      </c>
      <c r="R390" s="9" t="s">
        <v>45</v>
      </c>
      <c r="S390" s="9" t="s">
        <v>5277</v>
      </c>
      <c r="T390" s="9" t="s">
        <v>2782</v>
      </c>
      <c r="U390" s="9" t="s">
        <v>1373</v>
      </c>
      <c r="V390" s="9" t="s">
        <v>5294</v>
      </c>
      <c r="W390" s="9" t="s">
        <v>51</v>
      </c>
      <c r="X390" s="9" t="s">
        <v>52</v>
      </c>
      <c r="Y390" s="9" t="s">
        <v>5275</v>
      </c>
      <c r="Z390" s="9" t="s">
        <v>54</v>
      </c>
      <c r="AA390" s="9" t="s">
        <v>55</v>
      </c>
      <c r="AB390" s="9" t="s">
        <v>5234</v>
      </c>
      <c r="AC390" s="12">
        <v>0</v>
      </c>
      <c r="AD390" s="12"/>
      <c r="AE390" s="10" t="str" cm="1">
        <f t="array" aca="1" ref="AE390" ca="1">IFERROR(_xlfn.XLOOKUP(MID(CELL("filename",$A$1),FIND("]",CELL("filename",$A$1))+1,255)&amp;"|"&amp;$C390,Fonte_OM_Objeto!$G:$G,Fonte_OM_Objeto!$J:$J),"")</f>
        <v/>
      </c>
      <c r="AF390" s="10" t="str" cm="1">
        <f t="array" aca="1" ref="AF390" ca="1">IFERROR(_xlfn.XLOOKUP(MID(CELL("filename",$A$1),FIND("]",CELL("filename",$A$1))+1,255)&amp;"|"&amp;$C390,Fonte_OM_Objeto!$G:$G,Fonte_OM_Objeto!$K:$K),"")</f>
        <v/>
      </c>
    </row>
    <row r="391" spans="1:32" s="1" customFormat="1" ht="19.7" customHeight="1" x14ac:dyDescent="0.2">
      <c r="A391" s="9" t="s">
        <v>30</v>
      </c>
      <c r="B391" s="9" t="s">
        <v>31</v>
      </c>
      <c r="C391" s="9" t="s">
        <v>6262</v>
      </c>
      <c r="D391" s="9" t="s">
        <v>33</v>
      </c>
      <c r="E391" s="9"/>
      <c r="F391" s="9" t="s">
        <v>6261</v>
      </c>
      <c r="G391" s="9" t="s">
        <v>6260</v>
      </c>
      <c r="H391" s="9" t="s">
        <v>143</v>
      </c>
      <c r="I391" s="9" t="s">
        <v>1373</v>
      </c>
      <c r="J391" s="9" t="s">
        <v>82</v>
      </c>
      <c r="K391" s="9" t="s">
        <v>40</v>
      </c>
      <c r="L391" s="9" t="s">
        <v>41</v>
      </c>
      <c r="M391" s="9" t="s">
        <v>232</v>
      </c>
      <c r="N391" s="9" t="s">
        <v>233</v>
      </c>
      <c r="O391" s="9" t="s">
        <v>5745</v>
      </c>
      <c r="P391" s="9" t="s">
        <v>45</v>
      </c>
      <c r="Q391" s="9" t="s">
        <v>235</v>
      </c>
      <c r="R391" s="9" t="s">
        <v>45</v>
      </c>
      <c r="S391" s="9" t="s">
        <v>5277</v>
      </c>
      <c r="T391" s="9" t="s">
        <v>2499</v>
      </c>
      <c r="U391" s="9" t="s">
        <v>1373</v>
      </c>
      <c r="V391" s="9" t="s">
        <v>5283</v>
      </c>
      <c r="W391" s="9" t="s">
        <v>51</v>
      </c>
      <c r="X391" s="9" t="s">
        <v>52</v>
      </c>
      <c r="Y391" s="9" t="s">
        <v>5275</v>
      </c>
      <c r="Z391" s="9" t="s">
        <v>54</v>
      </c>
      <c r="AA391" s="9" t="s">
        <v>55</v>
      </c>
      <c r="AB391" s="9" t="s">
        <v>5234</v>
      </c>
      <c r="AC391" s="12">
        <v>0</v>
      </c>
      <c r="AD391" s="12"/>
      <c r="AE391" s="10" t="str" cm="1">
        <f t="array" aca="1" ref="AE391" ca="1">IFERROR(_xlfn.XLOOKUP(MID(CELL("filename",$A$1),FIND("]",CELL("filename",$A$1))+1,255)&amp;"|"&amp;$C391,Fonte_OM_Objeto!$G:$G,Fonte_OM_Objeto!$J:$J),"")</f>
        <v/>
      </c>
      <c r="AF391" s="10" t="str" cm="1">
        <f t="array" aca="1" ref="AF391" ca="1">IFERROR(_xlfn.XLOOKUP(MID(CELL("filename",$A$1),FIND("]",CELL("filename",$A$1))+1,255)&amp;"|"&amp;$C391,Fonte_OM_Objeto!$G:$G,Fonte_OM_Objeto!$K:$K),"")</f>
        <v/>
      </c>
    </row>
    <row r="392" spans="1:32" s="1" customFormat="1" ht="19.7" customHeight="1" x14ac:dyDescent="0.2">
      <c r="A392" s="9" t="s">
        <v>30</v>
      </c>
      <c r="B392" s="9" t="s">
        <v>31</v>
      </c>
      <c r="C392" s="9" t="s">
        <v>6259</v>
      </c>
      <c r="D392" s="9" t="s">
        <v>33</v>
      </c>
      <c r="E392" s="9"/>
      <c r="F392" s="9" t="s">
        <v>3037</v>
      </c>
      <c r="G392" s="9" t="s">
        <v>3036</v>
      </c>
      <c r="H392" s="9" t="s">
        <v>143</v>
      </c>
      <c r="I392" s="9" t="s">
        <v>1373</v>
      </c>
      <c r="J392" s="9" t="s">
        <v>69</v>
      </c>
      <c r="K392" s="9" t="s">
        <v>40</v>
      </c>
      <c r="L392" s="9" t="s">
        <v>41</v>
      </c>
      <c r="M392" s="9" t="s">
        <v>232</v>
      </c>
      <c r="N392" s="9" t="s">
        <v>233</v>
      </c>
      <c r="O392" s="9" t="s">
        <v>5745</v>
      </c>
      <c r="P392" s="9" t="s">
        <v>45</v>
      </c>
      <c r="Q392" s="9" t="s">
        <v>235</v>
      </c>
      <c r="R392" s="9" t="s">
        <v>45</v>
      </c>
      <c r="S392" s="9" t="s">
        <v>5277</v>
      </c>
      <c r="T392" s="9" t="s">
        <v>2499</v>
      </c>
      <c r="U392" s="9" t="s">
        <v>1373</v>
      </c>
      <c r="V392" s="9" t="s">
        <v>5283</v>
      </c>
      <c r="W392" s="9" t="s">
        <v>51</v>
      </c>
      <c r="X392" s="9" t="s">
        <v>52</v>
      </c>
      <c r="Y392" s="9" t="s">
        <v>5275</v>
      </c>
      <c r="Z392" s="9" t="s">
        <v>54</v>
      </c>
      <c r="AA392" s="9" t="s">
        <v>55</v>
      </c>
      <c r="AB392" s="9" t="s">
        <v>5234</v>
      </c>
      <c r="AC392" s="12">
        <v>0</v>
      </c>
      <c r="AD392" s="12"/>
      <c r="AE392" s="10" t="str" cm="1">
        <f t="array" aca="1" ref="AE392" ca="1">IFERROR(_xlfn.XLOOKUP(MID(CELL("filename",$A$1),FIND("]",CELL("filename",$A$1))+1,255)&amp;"|"&amp;$C392,Fonte_OM_Objeto!$G:$G,Fonte_OM_Objeto!$J:$J),"")</f>
        <v/>
      </c>
      <c r="AF392" s="10" t="str" cm="1">
        <f t="array" aca="1" ref="AF392" ca="1">IFERROR(_xlfn.XLOOKUP(MID(CELL("filename",$A$1),FIND("]",CELL("filename",$A$1))+1,255)&amp;"|"&amp;$C392,Fonte_OM_Objeto!$G:$G,Fonte_OM_Objeto!$K:$K),"")</f>
        <v/>
      </c>
    </row>
    <row r="393" spans="1:32" s="1" customFormat="1" ht="19.7" customHeight="1" x14ac:dyDescent="0.2">
      <c r="A393" s="9" t="s">
        <v>30</v>
      </c>
      <c r="B393" s="9" t="s">
        <v>31</v>
      </c>
      <c r="C393" s="9" t="s">
        <v>6259</v>
      </c>
      <c r="D393" s="9" t="s">
        <v>33</v>
      </c>
      <c r="E393" s="9"/>
      <c r="F393" s="9" t="s">
        <v>3037</v>
      </c>
      <c r="G393" s="9" t="s">
        <v>3036</v>
      </c>
      <c r="H393" s="9" t="s">
        <v>143</v>
      </c>
      <c r="I393" s="9" t="s">
        <v>1373</v>
      </c>
      <c r="J393" s="9" t="s">
        <v>69</v>
      </c>
      <c r="K393" s="9" t="s">
        <v>40</v>
      </c>
      <c r="L393" s="9" t="s">
        <v>41</v>
      </c>
      <c r="M393" s="9" t="s">
        <v>232</v>
      </c>
      <c r="N393" s="9" t="s">
        <v>233</v>
      </c>
      <c r="O393" s="9" t="s">
        <v>5745</v>
      </c>
      <c r="P393" s="9" t="s">
        <v>45</v>
      </c>
      <c r="Q393" s="9" t="s">
        <v>235</v>
      </c>
      <c r="R393" s="9" t="s">
        <v>45</v>
      </c>
      <c r="S393" s="9" t="s">
        <v>5277</v>
      </c>
      <c r="T393" s="9" t="s">
        <v>2499</v>
      </c>
      <c r="U393" s="9" t="s">
        <v>1373</v>
      </c>
      <c r="V393" s="9" t="s">
        <v>5283</v>
      </c>
      <c r="W393" s="9" t="s">
        <v>51</v>
      </c>
      <c r="X393" s="9" t="s">
        <v>52</v>
      </c>
      <c r="Y393" s="9" t="s">
        <v>5275</v>
      </c>
      <c r="Z393" s="9" t="s">
        <v>5207</v>
      </c>
      <c r="AA393" s="9" t="s">
        <v>55</v>
      </c>
      <c r="AB393" s="9" t="s">
        <v>5248</v>
      </c>
      <c r="AC393" s="12">
        <v>0</v>
      </c>
      <c r="AD393" s="12"/>
      <c r="AE393" s="10" t="str" cm="1">
        <f t="array" aca="1" ref="AE393" ca="1">IFERROR(_xlfn.XLOOKUP(MID(CELL("filename",$A$1),FIND("]",CELL("filename",$A$1))+1,255)&amp;"|"&amp;$C393,Fonte_OM_Objeto!$G:$G,Fonte_OM_Objeto!$J:$J),"")</f>
        <v/>
      </c>
      <c r="AF393" s="10" t="str" cm="1">
        <f t="array" aca="1" ref="AF393" ca="1">IFERROR(_xlfn.XLOOKUP(MID(CELL("filename",$A$1),FIND("]",CELL("filename",$A$1))+1,255)&amp;"|"&amp;$C393,Fonte_OM_Objeto!$G:$G,Fonte_OM_Objeto!$K:$K),"")</f>
        <v/>
      </c>
    </row>
    <row r="394" spans="1:32" s="1" customFormat="1" ht="19.7" customHeight="1" x14ac:dyDescent="0.2">
      <c r="A394" s="9" t="s">
        <v>30</v>
      </c>
      <c r="B394" s="9" t="s">
        <v>31</v>
      </c>
      <c r="C394" s="9" t="s">
        <v>6258</v>
      </c>
      <c r="D394" s="9" t="s">
        <v>33</v>
      </c>
      <c r="E394" s="9"/>
      <c r="F394" s="9" t="s">
        <v>3037</v>
      </c>
      <c r="G394" s="9" t="s">
        <v>3036</v>
      </c>
      <c r="H394" s="9" t="s">
        <v>143</v>
      </c>
      <c r="I394" s="9" t="s">
        <v>1373</v>
      </c>
      <c r="J394" s="9" t="s">
        <v>69</v>
      </c>
      <c r="K394" s="9" t="s">
        <v>40</v>
      </c>
      <c r="L394" s="9" t="s">
        <v>41</v>
      </c>
      <c r="M394" s="9" t="s">
        <v>232</v>
      </c>
      <c r="N394" s="9" t="s">
        <v>233</v>
      </c>
      <c r="O394" s="9" t="s">
        <v>5745</v>
      </c>
      <c r="P394" s="9" t="s">
        <v>45</v>
      </c>
      <c r="Q394" s="9" t="s">
        <v>235</v>
      </c>
      <c r="R394" s="9" t="s">
        <v>45</v>
      </c>
      <c r="S394" s="9" t="s">
        <v>5277</v>
      </c>
      <c r="T394" s="9" t="s">
        <v>2499</v>
      </c>
      <c r="U394" s="9" t="s">
        <v>1373</v>
      </c>
      <c r="V394" s="9" t="s">
        <v>5283</v>
      </c>
      <c r="W394" s="9" t="s">
        <v>51</v>
      </c>
      <c r="X394" s="9" t="s">
        <v>102</v>
      </c>
      <c r="Y394" s="9" t="s">
        <v>53</v>
      </c>
      <c r="Z394" s="9" t="s">
        <v>54</v>
      </c>
      <c r="AA394" s="9" t="s">
        <v>55</v>
      </c>
      <c r="AB394" s="9" t="s">
        <v>5248</v>
      </c>
      <c r="AC394" s="12">
        <v>0</v>
      </c>
      <c r="AD394" s="12"/>
      <c r="AE394" s="10" t="str" cm="1">
        <f t="array" aca="1" ref="AE394" ca="1">IFERROR(_xlfn.XLOOKUP(MID(CELL("filename",$A$1),FIND("]",CELL("filename",$A$1))+1,255)&amp;"|"&amp;$C394,Fonte_OM_Objeto!$G:$G,Fonte_OM_Objeto!$J:$J),"")</f>
        <v/>
      </c>
      <c r="AF394" s="10" t="str" cm="1">
        <f t="array" aca="1" ref="AF394" ca="1">IFERROR(_xlfn.XLOOKUP(MID(CELL("filename",$A$1),FIND("]",CELL("filename",$A$1))+1,255)&amp;"|"&amp;$C394,Fonte_OM_Objeto!$G:$G,Fonte_OM_Objeto!$K:$K),"")</f>
        <v/>
      </c>
    </row>
    <row r="395" spans="1:32" s="1" customFormat="1" ht="19.7" customHeight="1" x14ac:dyDescent="0.2">
      <c r="A395" s="9" t="s">
        <v>30</v>
      </c>
      <c r="B395" s="9" t="s">
        <v>31</v>
      </c>
      <c r="C395" s="9" t="s">
        <v>6258</v>
      </c>
      <c r="D395" s="9" t="s">
        <v>33</v>
      </c>
      <c r="E395" s="9"/>
      <c r="F395" s="9" t="s">
        <v>3037</v>
      </c>
      <c r="G395" s="9" t="s">
        <v>3036</v>
      </c>
      <c r="H395" s="9" t="s">
        <v>143</v>
      </c>
      <c r="I395" s="9" t="s">
        <v>1373</v>
      </c>
      <c r="J395" s="9" t="s">
        <v>69</v>
      </c>
      <c r="K395" s="9" t="s">
        <v>40</v>
      </c>
      <c r="L395" s="9" t="s">
        <v>41</v>
      </c>
      <c r="M395" s="9" t="s">
        <v>232</v>
      </c>
      <c r="N395" s="9" t="s">
        <v>233</v>
      </c>
      <c r="O395" s="9" t="s">
        <v>5745</v>
      </c>
      <c r="P395" s="9" t="s">
        <v>45</v>
      </c>
      <c r="Q395" s="9" t="s">
        <v>235</v>
      </c>
      <c r="R395" s="9" t="s">
        <v>45</v>
      </c>
      <c r="S395" s="9" t="s">
        <v>5277</v>
      </c>
      <c r="T395" s="9" t="s">
        <v>2499</v>
      </c>
      <c r="U395" s="9" t="s">
        <v>1373</v>
      </c>
      <c r="V395" s="9" t="s">
        <v>5283</v>
      </c>
      <c r="W395" s="9" t="s">
        <v>51</v>
      </c>
      <c r="X395" s="9" t="s">
        <v>52</v>
      </c>
      <c r="Y395" s="9" t="s">
        <v>2366</v>
      </c>
      <c r="Z395" s="9" t="s">
        <v>54</v>
      </c>
      <c r="AA395" s="9" t="s">
        <v>55</v>
      </c>
      <c r="AB395" s="9" t="s">
        <v>5248</v>
      </c>
      <c r="AC395" s="12">
        <v>-550000</v>
      </c>
      <c r="AD395" s="12"/>
      <c r="AE395" s="10" t="str" cm="1">
        <f t="array" aca="1" ref="AE395" ca="1">IFERROR(_xlfn.XLOOKUP(MID(CELL("filename",$A$1),FIND("]",CELL("filename",$A$1))+1,255)&amp;"|"&amp;$C395,Fonte_OM_Objeto!$G:$G,Fonte_OM_Objeto!$J:$J),"")</f>
        <v/>
      </c>
      <c r="AF395" s="10" t="str" cm="1">
        <f t="array" aca="1" ref="AF395" ca="1">IFERROR(_xlfn.XLOOKUP(MID(CELL("filename",$A$1),FIND("]",CELL("filename",$A$1))+1,255)&amp;"|"&amp;$C395,Fonte_OM_Objeto!$G:$G,Fonte_OM_Objeto!$K:$K),"")</f>
        <v/>
      </c>
    </row>
    <row r="396" spans="1:32" s="1" customFormat="1" ht="19.7" customHeight="1" x14ac:dyDescent="0.2">
      <c r="A396" s="9" t="s">
        <v>30</v>
      </c>
      <c r="B396" s="9" t="s">
        <v>31</v>
      </c>
      <c r="C396" s="9" t="s">
        <v>6258</v>
      </c>
      <c r="D396" s="9" t="s">
        <v>33</v>
      </c>
      <c r="E396" s="9"/>
      <c r="F396" s="9" t="s">
        <v>3037</v>
      </c>
      <c r="G396" s="9" t="s">
        <v>3036</v>
      </c>
      <c r="H396" s="9" t="s">
        <v>143</v>
      </c>
      <c r="I396" s="9" t="s">
        <v>1373</v>
      </c>
      <c r="J396" s="9" t="s">
        <v>69</v>
      </c>
      <c r="K396" s="9" t="s">
        <v>40</v>
      </c>
      <c r="L396" s="9" t="s">
        <v>41</v>
      </c>
      <c r="M396" s="9" t="s">
        <v>232</v>
      </c>
      <c r="N396" s="9" t="s">
        <v>233</v>
      </c>
      <c r="O396" s="9" t="s">
        <v>5745</v>
      </c>
      <c r="P396" s="9" t="s">
        <v>45</v>
      </c>
      <c r="Q396" s="9" t="s">
        <v>235</v>
      </c>
      <c r="R396" s="9" t="s">
        <v>45</v>
      </c>
      <c r="S396" s="9" t="s">
        <v>5277</v>
      </c>
      <c r="T396" s="9" t="s">
        <v>2499</v>
      </c>
      <c r="U396" s="9" t="s">
        <v>1373</v>
      </c>
      <c r="V396" s="9" t="s">
        <v>5283</v>
      </c>
      <c r="W396" s="9" t="s">
        <v>51</v>
      </c>
      <c r="X396" s="9" t="s">
        <v>52</v>
      </c>
      <c r="Y396" s="9" t="s">
        <v>5275</v>
      </c>
      <c r="Z396" s="9" t="s">
        <v>54</v>
      </c>
      <c r="AA396" s="9" t="s">
        <v>55</v>
      </c>
      <c r="AB396" s="9" t="s">
        <v>5248</v>
      </c>
      <c r="AC396" s="12">
        <v>2019180</v>
      </c>
      <c r="AD396" s="12"/>
      <c r="AE396" s="10" t="str" cm="1">
        <f t="array" aca="1" ref="AE396" ca="1">IFERROR(_xlfn.XLOOKUP(MID(CELL("filename",$A$1),FIND("]",CELL("filename",$A$1))+1,255)&amp;"|"&amp;$C396,Fonte_OM_Objeto!$G:$G,Fonte_OM_Objeto!$J:$J),"")</f>
        <v/>
      </c>
      <c r="AF396" s="10" t="str" cm="1">
        <f t="array" aca="1" ref="AF396" ca="1">IFERROR(_xlfn.XLOOKUP(MID(CELL("filename",$A$1),FIND("]",CELL("filename",$A$1))+1,255)&amp;"|"&amp;$C396,Fonte_OM_Objeto!$G:$G,Fonte_OM_Objeto!$K:$K),"")</f>
        <v/>
      </c>
    </row>
    <row r="397" spans="1:32" s="1" customFormat="1" ht="19.7" customHeight="1" x14ac:dyDescent="0.2">
      <c r="A397" s="9" t="s">
        <v>30</v>
      </c>
      <c r="B397" s="9" t="s">
        <v>31</v>
      </c>
      <c r="C397" s="9" t="s">
        <v>6258</v>
      </c>
      <c r="D397" s="9" t="s">
        <v>33</v>
      </c>
      <c r="E397" s="9"/>
      <c r="F397" s="9" t="s">
        <v>3037</v>
      </c>
      <c r="G397" s="9" t="s">
        <v>3036</v>
      </c>
      <c r="H397" s="9" t="s">
        <v>143</v>
      </c>
      <c r="I397" s="9" t="s">
        <v>1373</v>
      </c>
      <c r="J397" s="9" t="s">
        <v>69</v>
      </c>
      <c r="K397" s="9" t="s">
        <v>40</v>
      </c>
      <c r="L397" s="9" t="s">
        <v>41</v>
      </c>
      <c r="M397" s="9" t="s">
        <v>232</v>
      </c>
      <c r="N397" s="9" t="s">
        <v>233</v>
      </c>
      <c r="O397" s="9" t="s">
        <v>5745</v>
      </c>
      <c r="P397" s="9" t="s">
        <v>45</v>
      </c>
      <c r="Q397" s="9" t="s">
        <v>235</v>
      </c>
      <c r="R397" s="9" t="s">
        <v>45</v>
      </c>
      <c r="S397" s="9" t="s">
        <v>5277</v>
      </c>
      <c r="T397" s="9" t="s">
        <v>2499</v>
      </c>
      <c r="U397" s="9" t="s">
        <v>1373</v>
      </c>
      <c r="V397" s="9" t="s">
        <v>5283</v>
      </c>
      <c r="W397" s="9" t="s">
        <v>51</v>
      </c>
      <c r="X397" s="9" t="s">
        <v>52</v>
      </c>
      <c r="Y397" s="9" t="s">
        <v>53</v>
      </c>
      <c r="Z397" s="9" t="s">
        <v>54</v>
      </c>
      <c r="AA397" s="9" t="s">
        <v>55</v>
      </c>
      <c r="AB397" s="9" t="s">
        <v>5248</v>
      </c>
      <c r="AC397" s="12">
        <v>41207</v>
      </c>
      <c r="AD397" s="12"/>
      <c r="AE397" s="10" t="str" cm="1">
        <f t="array" aca="1" ref="AE397" ca="1">IFERROR(_xlfn.XLOOKUP(MID(CELL("filename",$A$1),FIND("]",CELL("filename",$A$1))+1,255)&amp;"|"&amp;$C397,Fonte_OM_Objeto!$G:$G,Fonte_OM_Objeto!$J:$J),"")</f>
        <v/>
      </c>
      <c r="AF397" s="10" t="str" cm="1">
        <f t="array" aca="1" ref="AF397" ca="1">IFERROR(_xlfn.XLOOKUP(MID(CELL("filename",$A$1),FIND("]",CELL("filename",$A$1))+1,255)&amp;"|"&amp;$C397,Fonte_OM_Objeto!$G:$G,Fonte_OM_Objeto!$K:$K),"")</f>
        <v/>
      </c>
    </row>
    <row r="398" spans="1:32" s="1" customFormat="1" ht="19.7" customHeight="1" x14ac:dyDescent="0.2">
      <c r="A398" s="9" t="s">
        <v>30</v>
      </c>
      <c r="B398" s="9" t="s">
        <v>31</v>
      </c>
      <c r="C398" s="9" t="s">
        <v>6256</v>
      </c>
      <c r="D398" s="9" t="s">
        <v>33</v>
      </c>
      <c r="E398" s="9"/>
      <c r="F398" s="9" t="s">
        <v>3037</v>
      </c>
      <c r="G398" s="9" t="s">
        <v>3036</v>
      </c>
      <c r="H398" s="9" t="s">
        <v>143</v>
      </c>
      <c r="I398" s="9" t="s">
        <v>1373</v>
      </c>
      <c r="J398" s="9" t="s">
        <v>69</v>
      </c>
      <c r="K398" s="9" t="s">
        <v>40</v>
      </c>
      <c r="L398" s="9" t="s">
        <v>41</v>
      </c>
      <c r="M398" s="9" t="s">
        <v>232</v>
      </c>
      <c r="N398" s="9" t="s">
        <v>233</v>
      </c>
      <c r="O398" s="9" t="s">
        <v>5745</v>
      </c>
      <c r="P398" s="9" t="s">
        <v>45</v>
      </c>
      <c r="Q398" s="9" t="s">
        <v>235</v>
      </c>
      <c r="R398" s="9" t="s">
        <v>45</v>
      </c>
      <c r="S398" s="9" t="s">
        <v>5277</v>
      </c>
      <c r="T398" s="9" t="s">
        <v>2499</v>
      </c>
      <c r="U398" s="9" t="s">
        <v>1373</v>
      </c>
      <c r="V398" s="9" t="s">
        <v>5283</v>
      </c>
      <c r="W398" s="9" t="s">
        <v>51</v>
      </c>
      <c r="X398" s="9" t="s">
        <v>52</v>
      </c>
      <c r="Y398" s="9" t="s">
        <v>5275</v>
      </c>
      <c r="Z398" s="9" t="s">
        <v>5207</v>
      </c>
      <c r="AA398" s="9" t="s">
        <v>55</v>
      </c>
      <c r="AB398" s="9" t="s">
        <v>5248</v>
      </c>
      <c r="AC398" s="12">
        <v>0</v>
      </c>
      <c r="AD398" s="12"/>
      <c r="AE398" s="10" t="str" cm="1">
        <f t="array" aca="1" ref="AE398" ca="1">IFERROR(_xlfn.XLOOKUP(MID(CELL("filename",$A$1),FIND("]",CELL("filename",$A$1))+1,255)&amp;"|"&amp;$C398,Fonte_OM_Objeto!$G:$G,Fonte_OM_Objeto!$J:$J),"")</f>
        <v/>
      </c>
      <c r="AF398" s="10" t="str" cm="1">
        <f t="array" aca="1" ref="AF398" ca="1">IFERROR(_xlfn.XLOOKUP(MID(CELL("filename",$A$1),FIND("]",CELL("filename",$A$1))+1,255)&amp;"|"&amp;$C398,Fonte_OM_Objeto!$G:$G,Fonte_OM_Objeto!$K:$K),"")</f>
        <v/>
      </c>
    </row>
    <row r="399" spans="1:32" s="1" customFormat="1" ht="19.7" customHeight="1" x14ac:dyDescent="0.2">
      <c r="A399" s="9" t="s">
        <v>30</v>
      </c>
      <c r="B399" s="9" t="s">
        <v>31</v>
      </c>
      <c r="C399" s="9" t="s">
        <v>6255</v>
      </c>
      <c r="D399" s="9" t="s">
        <v>33</v>
      </c>
      <c r="E399" s="9"/>
      <c r="F399" s="9" t="s">
        <v>3037</v>
      </c>
      <c r="G399" s="9" t="s">
        <v>3036</v>
      </c>
      <c r="H399" s="9" t="s">
        <v>143</v>
      </c>
      <c r="I399" s="9" t="s">
        <v>1373</v>
      </c>
      <c r="J399" s="9" t="s">
        <v>69</v>
      </c>
      <c r="K399" s="9" t="s">
        <v>40</v>
      </c>
      <c r="L399" s="9" t="s">
        <v>41</v>
      </c>
      <c r="M399" s="9" t="s">
        <v>232</v>
      </c>
      <c r="N399" s="9" t="s">
        <v>233</v>
      </c>
      <c r="O399" s="9" t="s">
        <v>5745</v>
      </c>
      <c r="P399" s="9" t="s">
        <v>45</v>
      </c>
      <c r="Q399" s="9" t="s">
        <v>235</v>
      </c>
      <c r="R399" s="9" t="s">
        <v>45</v>
      </c>
      <c r="S399" s="9" t="s">
        <v>5277</v>
      </c>
      <c r="T399" s="9" t="s">
        <v>2499</v>
      </c>
      <c r="U399" s="9" t="s">
        <v>1373</v>
      </c>
      <c r="V399" s="9" t="s">
        <v>5283</v>
      </c>
      <c r="W399" s="9" t="s">
        <v>51</v>
      </c>
      <c r="X399" s="9" t="s">
        <v>52</v>
      </c>
      <c r="Y399" s="9" t="s">
        <v>5275</v>
      </c>
      <c r="Z399" s="9" t="s">
        <v>5207</v>
      </c>
      <c r="AA399" s="9" t="s">
        <v>55</v>
      </c>
      <c r="AB399" s="9" t="s">
        <v>5248</v>
      </c>
      <c r="AC399" s="12">
        <v>0</v>
      </c>
      <c r="AD399" s="12"/>
      <c r="AE399" s="10" t="str" cm="1">
        <f t="array" aca="1" ref="AE399" ca="1">IFERROR(_xlfn.XLOOKUP(MID(CELL("filename",$A$1),FIND("]",CELL("filename",$A$1))+1,255)&amp;"|"&amp;$C399,Fonte_OM_Objeto!$G:$G,Fonte_OM_Objeto!$J:$J),"")</f>
        <v/>
      </c>
      <c r="AF399" s="10" t="str" cm="1">
        <f t="array" aca="1" ref="AF399" ca="1">IFERROR(_xlfn.XLOOKUP(MID(CELL("filename",$A$1),FIND("]",CELL("filename",$A$1))+1,255)&amp;"|"&amp;$C399,Fonte_OM_Objeto!$G:$G,Fonte_OM_Objeto!$K:$K),"")</f>
        <v/>
      </c>
    </row>
    <row r="400" spans="1:32" s="1" customFormat="1" ht="19.7" customHeight="1" x14ac:dyDescent="0.2">
      <c r="A400" s="9" t="s">
        <v>30</v>
      </c>
      <c r="B400" s="9" t="s">
        <v>31</v>
      </c>
      <c r="C400" s="9" t="s">
        <v>5111</v>
      </c>
      <c r="D400" s="9" t="s">
        <v>33</v>
      </c>
      <c r="E400" s="9"/>
      <c r="F400" s="9" t="s">
        <v>3037</v>
      </c>
      <c r="G400" s="9" t="s">
        <v>3036</v>
      </c>
      <c r="H400" s="9" t="s">
        <v>143</v>
      </c>
      <c r="I400" s="9" t="s">
        <v>1373</v>
      </c>
      <c r="J400" s="9" t="s">
        <v>69</v>
      </c>
      <c r="K400" s="9" t="s">
        <v>40</v>
      </c>
      <c r="L400" s="9" t="s">
        <v>41</v>
      </c>
      <c r="M400" s="9" t="s">
        <v>232</v>
      </c>
      <c r="N400" s="9" t="s">
        <v>233</v>
      </c>
      <c r="O400" s="9" t="s">
        <v>5745</v>
      </c>
      <c r="P400" s="9" t="s">
        <v>45</v>
      </c>
      <c r="Q400" s="9" t="s">
        <v>235</v>
      </c>
      <c r="R400" s="9" t="s">
        <v>45</v>
      </c>
      <c r="S400" s="9" t="s">
        <v>5277</v>
      </c>
      <c r="T400" s="9" t="s">
        <v>2499</v>
      </c>
      <c r="U400" s="9" t="s">
        <v>1373</v>
      </c>
      <c r="V400" s="9" t="s">
        <v>5283</v>
      </c>
      <c r="W400" s="9" t="s">
        <v>51</v>
      </c>
      <c r="X400" s="9" t="s">
        <v>52</v>
      </c>
      <c r="Y400" s="9" t="s">
        <v>5275</v>
      </c>
      <c r="Z400" s="9" t="s">
        <v>5207</v>
      </c>
      <c r="AA400" s="9" t="s">
        <v>55</v>
      </c>
      <c r="AB400" s="9" t="s">
        <v>5248</v>
      </c>
      <c r="AC400" s="12">
        <v>0</v>
      </c>
      <c r="AD400" s="12"/>
      <c r="AE400" s="10" t="str" cm="1">
        <f t="array" aca="1" ref="AE400" ca="1">IFERROR(_xlfn.XLOOKUP(MID(CELL("filename",$A$1),FIND("]",CELL("filename",$A$1))+1,255)&amp;"|"&amp;$C400,Fonte_OM_Objeto!$G:$G,Fonte_OM_Objeto!$J:$J),"")</f>
        <v/>
      </c>
      <c r="AF400" s="10" t="str" cm="1">
        <f t="array" aca="1" ref="AF400" ca="1">IFERROR(_xlfn.XLOOKUP(MID(CELL("filename",$A$1),FIND("]",CELL("filename",$A$1))+1,255)&amp;"|"&amp;$C400,Fonte_OM_Objeto!$G:$G,Fonte_OM_Objeto!$K:$K),"")</f>
        <v/>
      </c>
    </row>
    <row r="401" spans="1:32" s="1" customFormat="1" ht="19.7" customHeight="1" x14ac:dyDescent="0.2">
      <c r="A401" s="9" t="s">
        <v>30</v>
      </c>
      <c r="B401" s="9" t="s">
        <v>31</v>
      </c>
      <c r="C401" s="9" t="s">
        <v>6254</v>
      </c>
      <c r="D401" s="9" t="s">
        <v>33</v>
      </c>
      <c r="E401" s="9"/>
      <c r="F401" s="9" t="s">
        <v>6211</v>
      </c>
      <c r="G401" s="9" t="s">
        <v>6210</v>
      </c>
      <c r="H401" s="9" t="s">
        <v>143</v>
      </c>
      <c r="I401" s="9" t="s">
        <v>611</v>
      </c>
      <c r="J401" s="9" t="s">
        <v>160</v>
      </c>
      <c r="K401" s="9" t="s">
        <v>40</v>
      </c>
      <c r="L401" s="9" t="s">
        <v>41</v>
      </c>
      <c r="M401" s="9" t="s">
        <v>232</v>
      </c>
      <c r="N401" s="9" t="s">
        <v>233</v>
      </c>
      <c r="O401" s="9" t="s">
        <v>5635</v>
      </c>
      <c r="P401" s="9" t="s">
        <v>45</v>
      </c>
      <c r="Q401" s="9" t="s">
        <v>235</v>
      </c>
      <c r="R401" s="9" t="s">
        <v>45</v>
      </c>
      <c r="S401" s="9" t="s">
        <v>5277</v>
      </c>
      <c r="T401" s="9" t="s">
        <v>622</v>
      </c>
      <c r="U401" s="9" t="s">
        <v>611</v>
      </c>
      <c r="V401" s="9" t="s">
        <v>5279</v>
      </c>
      <c r="W401" s="9" t="s">
        <v>51</v>
      </c>
      <c r="X401" s="9" t="s">
        <v>52</v>
      </c>
      <c r="Y401" s="9" t="s">
        <v>5275</v>
      </c>
      <c r="Z401" s="9" t="s">
        <v>54</v>
      </c>
      <c r="AA401" s="9" t="s">
        <v>55</v>
      </c>
      <c r="AB401" s="9" t="s">
        <v>5234</v>
      </c>
      <c r="AC401" s="12">
        <v>0</v>
      </c>
      <c r="AD401" s="12"/>
      <c r="AE401" s="10" t="str" cm="1">
        <f t="array" aca="1" ref="AE401" ca="1">IFERROR(_xlfn.XLOOKUP(MID(CELL("filename",$A$1),FIND("]",CELL("filename",$A$1))+1,255)&amp;"|"&amp;$C401,Fonte_OM_Objeto!$G:$G,Fonte_OM_Objeto!$J:$J),"")</f>
        <v/>
      </c>
      <c r="AF401" s="10" t="str" cm="1">
        <f t="array" aca="1" ref="AF401" ca="1">IFERROR(_xlfn.XLOOKUP(MID(CELL("filename",$A$1),FIND("]",CELL("filename",$A$1))+1,255)&amp;"|"&amp;$C401,Fonte_OM_Objeto!$G:$G,Fonte_OM_Objeto!$K:$K),"")</f>
        <v/>
      </c>
    </row>
    <row r="402" spans="1:32" s="1" customFormat="1" ht="19.7" customHeight="1" x14ac:dyDescent="0.2">
      <c r="A402" s="9" t="s">
        <v>30</v>
      </c>
      <c r="B402" s="9" t="s">
        <v>31</v>
      </c>
      <c r="C402" s="9" t="s">
        <v>6253</v>
      </c>
      <c r="D402" s="9" t="s">
        <v>33</v>
      </c>
      <c r="E402" s="9"/>
      <c r="F402" s="9" t="s">
        <v>6211</v>
      </c>
      <c r="G402" s="9" t="s">
        <v>6210</v>
      </c>
      <c r="H402" s="9" t="s">
        <v>143</v>
      </c>
      <c r="I402" s="9" t="s">
        <v>611</v>
      </c>
      <c r="J402" s="9" t="s">
        <v>160</v>
      </c>
      <c r="K402" s="9" t="s">
        <v>40</v>
      </c>
      <c r="L402" s="9" t="s">
        <v>41</v>
      </c>
      <c r="M402" s="9" t="s">
        <v>232</v>
      </c>
      <c r="N402" s="9" t="s">
        <v>233</v>
      </c>
      <c r="O402" s="9" t="s">
        <v>5635</v>
      </c>
      <c r="P402" s="9" t="s">
        <v>45</v>
      </c>
      <c r="Q402" s="9" t="s">
        <v>235</v>
      </c>
      <c r="R402" s="9" t="s">
        <v>45</v>
      </c>
      <c r="S402" s="9" t="s">
        <v>5277</v>
      </c>
      <c r="T402" s="9" t="s">
        <v>622</v>
      </c>
      <c r="U402" s="9" t="s">
        <v>611</v>
      </c>
      <c r="V402" s="9" t="s">
        <v>5279</v>
      </c>
      <c r="W402" s="9" t="s">
        <v>51</v>
      </c>
      <c r="X402" s="9" t="s">
        <v>52</v>
      </c>
      <c r="Y402" s="9" t="s">
        <v>5275</v>
      </c>
      <c r="Z402" s="9" t="s">
        <v>5207</v>
      </c>
      <c r="AA402" s="9" t="s">
        <v>55</v>
      </c>
      <c r="AB402" s="9" t="s">
        <v>5248</v>
      </c>
      <c r="AC402" s="12">
        <v>0</v>
      </c>
      <c r="AD402" s="12"/>
      <c r="AE402" s="10" t="str" cm="1">
        <f t="array" aca="1" ref="AE402" ca="1">IFERROR(_xlfn.XLOOKUP(MID(CELL("filename",$A$1),FIND("]",CELL("filename",$A$1))+1,255)&amp;"|"&amp;$C402,Fonte_OM_Objeto!$G:$G,Fonte_OM_Objeto!$J:$J),"")</f>
        <v/>
      </c>
      <c r="AF402" s="10" t="str" cm="1">
        <f t="array" aca="1" ref="AF402" ca="1">IFERROR(_xlfn.XLOOKUP(MID(CELL("filename",$A$1),FIND("]",CELL("filename",$A$1))+1,255)&amp;"|"&amp;$C402,Fonte_OM_Objeto!$G:$G,Fonte_OM_Objeto!$K:$K),"")</f>
        <v/>
      </c>
    </row>
    <row r="403" spans="1:32" s="1" customFormat="1" ht="19.7" customHeight="1" x14ac:dyDescent="0.2">
      <c r="A403" s="9" t="s">
        <v>30</v>
      </c>
      <c r="B403" s="9" t="s">
        <v>31</v>
      </c>
      <c r="C403" s="9" t="s">
        <v>6252</v>
      </c>
      <c r="D403" s="9" t="s">
        <v>33</v>
      </c>
      <c r="E403" s="9"/>
      <c r="F403" s="9" t="s">
        <v>6211</v>
      </c>
      <c r="G403" s="9" t="s">
        <v>6210</v>
      </c>
      <c r="H403" s="9" t="s">
        <v>143</v>
      </c>
      <c r="I403" s="9" t="s">
        <v>611</v>
      </c>
      <c r="J403" s="9" t="s">
        <v>160</v>
      </c>
      <c r="K403" s="9" t="s">
        <v>40</v>
      </c>
      <c r="L403" s="9" t="s">
        <v>41</v>
      </c>
      <c r="M403" s="9" t="s">
        <v>232</v>
      </c>
      <c r="N403" s="9" t="s">
        <v>233</v>
      </c>
      <c r="O403" s="9" t="s">
        <v>6251</v>
      </c>
      <c r="P403" s="9" t="s">
        <v>45</v>
      </c>
      <c r="Q403" s="9" t="s">
        <v>235</v>
      </c>
      <c r="R403" s="9" t="s">
        <v>45</v>
      </c>
      <c r="S403" s="9" t="s">
        <v>5277</v>
      </c>
      <c r="T403" s="9" t="s">
        <v>6250</v>
      </c>
      <c r="U403" s="9" t="s">
        <v>611</v>
      </c>
      <c r="V403" s="9" t="s">
        <v>6249</v>
      </c>
      <c r="W403" s="9" t="s">
        <v>51</v>
      </c>
      <c r="X403" s="9" t="s">
        <v>102</v>
      </c>
      <c r="Y403" s="9" t="s">
        <v>53</v>
      </c>
      <c r="Z403" s="9" t="s">
        <v>54</v>
      </c>
      <c r="AA403" s="9" t="s">
        <v>55</v>
      </c>
      <c r="AB403" s="9" t="s">
        <v>5248</v>
      </c>
      <c r="AC403" s="12">
        <v>0</v>
      </c>
      <c r="AD403" s="12"/>
      <c r="AE403" s="10" t="str" cm="1">
        <f t="array" aca="1" ref="AE403" ca="1">IFERROR(_xlfn.XLOOKUP(MID(CELL("filename",$A$1),FIND("]",CELL("filename",$A$1))+1,255)&amp;"|"&amp;$C403,Fonte_OM_Objeto!$G:$G,Fonte_OM_Objeto!$J:$J),"")</f>
        <v/>
      </c>
      <c r="AF403" s="10" t="str" cm="1">
        <f t="array" aca="1" ref="AF403" ca="1">IFERROR(_xlfn.XLOOKUP(MID(CELL("filename",$A$1),FIND("]",CELL("filename",$A$1))+1,255)&amp;"|"&amp;$C403,Fonte_OM_Objeto!$G:$G,Fonte_OM_Objeto!$K:$K),"")</f>
        <v/>
      </c>
    </row>
    <row r="404" spans="1:32" s="1" customFormat="1" ht="19.7" customHeight="1" x14ac:dyDescent="0.2">
      <c r="A404" s="9" t="s">
        <v>30</v>
      </c>
      <c r="B404" s="9" t="s">
        <v>31</v>
      </c>
      <c r="C404" s="9" t="s">
        <v>6252</v>
      </c>
      <c r="D404" s="9" t="s">
        <v>33</v>
      </c>
      <c r="E404" s="9"/>
      <c r="F404" s="9" t="s">
        <v>6211</v>
      </c>
      <c r="G404" s="9" t="s">
        <v>6210</v>
      </c>
      <c r="H404" s="9" t="s">
        <v>143</v>
      </c>
      <c r="I404" s="9" t="s">
        <v>611</v>
      </c>
      <c r="J404" s="9" t="s">
        <v>160</v>
      </c>
      <c r="K404" s="9" t="s">
        <v>40</v>
      </c>
      <c r="L404" s="9" t="s">
        <v>41</v>
      </c>
      <c r="M404" s="9" t="s">
        <v>232</v>
      </c>
      <c r="N404" s="9" t="s">
        <v>233</v>
      </c>
      <c r="O404" s="9" t="s">
        <v>6251</v>
      </c>
      <c r="P404" s="9" t="s">
        <v>45</v>
      </c>
      <c r="Q404" s="9" t="s">
        <v>235</v>
      </c>
      <c r="R404" s="9" t="s">
        <v>45</v>
      </c>
      <c r="S404" s="9" t="s">
        <v>5277</v>
      </c>
      <c r="T404" s="9" t="s">
        <v>6250</v>
      </c>
      <c r="U404" s="9" t="s">
        <v>611</v>
      </c>
      <c r="V404" s="9" t="s">
        <v>6249</v>
      </c>
      <c r="W404" s="9" t="s">
        <v>51</v>
      </c>
      <c r="X404" s="9" t="s">
        <v>52</v>
      </c>
      <c r="Y404" s="9" t="s">
        <v>2366</v>
      </c>
      <c r="Z404" s="9" t="s">
        <v>54</v>
      </c>
      <c r="AA404" s="9" t="s">
        <v>55</v>
      </c>
      <c r="AB404" s="9" t="s">
        <v>5248</v>
      </c>
      <c r="AC404" s="12">
        <v>0</v>
      </c>
      <c r="AD404" s="12"/>
      <c r="AE404" s="10" t="str" cm="1">
        <f t="array" aca="1" ref="AE404" ca="1">IFERROR(_xlfn.XLOOKUP(MID(CELL("filename",$A$1),FIND("]",CELL("filename",$A$1))+1,255)&amp;"|"&amp;$C404,Fonte_OM_Objeto!$G:$G,Fonte_OM_Objeto!$J:$J),"")</f>
        <v/>
      </c>
      <c r="AF404" s="10" t="str" cm="1">
        <f t="array" aca="1" ref="AF404" ca="1">IFERROR(_xlfn.XLOOKUP(MID(CELL("filename",$A$1),FIND("]",CELL("filename",$A$1))+1,255)&amp;"|"&amp;$C404,Fonte_OM_Objeto!$G:$G,Fonte_OM_Objeto!$K:$K),"")</f>
        <v/>
      </c>
    </row>
    <row r="405" spans="1:32" s="1" customFormat="1" ht="19.7" customHeight="1" x14ac:dyDescent="0.2">
      <c r="A405" s="9" t="s">
        <v>30</v>
      </c>
      <c r="B405" s="9" t="s">
        <v>31</v>
      </c>
      <c r="C405" s="9" t="s">
        <v>6252</v>
      </c>
      <c r="D405" s="9" t="s">
        <v>33</v>
      </c>
      <c r="E405" s="9"/>
      <c r="F405" s="9" t="s">
        <v>6211</v>
      </c>
      <c r="G405" s="9" t="s">
        <v>6210</v>
      </c>
      <c r="H405" s="9" t="s">
        <v>143</v>
      </c>
      <c r="I405" s="9" t="s">
        <v>611</v>
      </c>
      <c r="J405" s="9" t="s">
        <v>160</v>
      </c>
      <c r="K405" s="9" t="s">
        <v>40</v>
      </c>
      <c r="L405" s="9" t="s">
        <v>41</v>
      </c>
      <c r="M405" s="9" t="s">
        <v>232</v>
      </c>
      <c r="N405" s="9" t="s">
        <v>233</v>
      </c>
      <c r="O405" s="9" t="s">
        <v>6251</v>
      </c>
      <c r="P405" s="9" t="s">
        <v>45</v>
      </c>
      <c r="Q405" s="9" t="s">
        <v>235</v>
      </c>
      <c r="R405" s="9" t="s">
        <v>45</v>
      </c>
      <c r="S405" s="9" t="s">
        <v>5277</v>
      </c>
      <c r="T405" s="9" t="s">
        <v>6250</v>
      </c>
      <c r="U405" s="9" t="s">
        <v>611</v>
      </c>
      <c r="V405" s="9" t="s">
        <v>6249</v>
      </c>
      <c r="W405" s="9" t="s">
        <v>51</v>
      </c>
      <c r="X405" s="9" t="s">
        <v>52</v>
      </c>
      <c r="Y405" s="9" t="s">
        <v>5275</v>
      </c>
      <c r="Z405" s="9" t="s">
        <v>54</v>
      </c>
      <c r="AA405" s="9" t="s">
        <v>55</v>
      </c>
      <c r="AB405" s="9" t="s">
        <v>5248</v>
      </c>
      <c r="AC405" s="12">
        <v>245000</v>
      </c>
      <c r="AD405" s="12"/>
      <c r="AE405" s="10" t="str" cm="1">
        <f t="array" aca="1" ref="AE405" ca="1">IFERROR(_xlfn.XLOOKUP(MID(CELL("filename",$A$1),FIND("]",CELL("filename",$A$1))+1,255)&amp;"|"&amp;$C405,Fonte_OM_Objeto!$G:$G,Fonte_OM_Objeto!$J:$J),"")</f>
        <v/>
      </c>
      <c r="AF405" s="10" t="str" cm="1">
        <f t="array" aca="1" ref="AF405" ca="1">IFERROR(_xlfn.XLOOKUP(MID(CELL("filename",$A$1),FIND("]",CELL("filename",$A$1))+1,255)&amp;"|"&amp;$C405,Fonte_OM_Objeto!$G:$G,Fonte_OM_Objeto!$K:$K),"")</f>
        <v/>
      </c>
    </row>
    <row r="406" spans="1:32" s="1" customFormat="1" ht="19.7" customHeight="1" x14ac:dyDescent="0.2">
      <c r="A406" s="9" t="s">
        <v>30</v>
      </c>
      <c r="B406" s="9" t="s">
        <v>31</v>
      </c>
      <c r="C406" s="9" t="s">
        <v>6252</v>
      </c>
      <c r="D406" s="9" t="s">
        <v>33</v>
      </c>
      <c r="E406" s="9"/>
      <c r="F406" s="9" t="s">
        <v>6211</v>
      </c>
      <c r="G406" s="9" t="s">
        <v>6210</v>
      </c>
      <c r="H406" s="9" t="s">
        <v>143</v>
      </c>
      <c r="I406" s="9" t="s">
        <v>611</v>
      </c>
      <c r="J406" s="9" t="s">
        <v>160</v>
      </c>
      <c r="K406" s="9" t="s">
        <v>40</v>
      </c>
      <c r="L406" s="9" t="s">
        <v>41</v>
      </c>
      <c r="M406" s="9" t="s">
        <v>232</v>
      </c>
      <c r="N406" s="9" t="s">
        <v>233</v>
      </c>
      <c r="O406" s="9" t="s">
        <v>6251</v>
      </c>
      <c r="P406" s="9" t="s">
        <v>45</v>
      </c>
      <c r="Q406" s="9" t="s">
        <v>235</v>
      </c>
      <c r="R406" s="9" t="s">
        <v>45</v>
      </c>
      <c r="S406" s="9" t="s">
        <v>5277</v>
      </c>
      <c r="T406" s="9" t="s">
        <v>6250</v>
      </c>
      <c r="U406" s="9" t="s">
        <v>611</v>
      </c>
      <c r="V406" s="9" t="s">
        <v>6249</v>
      </c>
      <c r="W406" s="9" t="s">
        <v>51</v>
      </c>
      <c r="X406" s="9" t="s">
        <v>52</v>
      </c>
      <c r="Y406" s="9" t="s">
        <v>53</v>
      </c>
      <c r="Z406" s="9" t="s">
        <v>54</v>
      </c>
      <c r="AA406" s="9" t="s">
        <v>55</v>
      </c>
      <c r="AB406" s="9" t="s">
        <v>5248</v>
      </c>
      <c r="AC406" s="12">
        <v>5000</v>
      </c>
      <c r="AD406" s="12"/>
      <c r="AE406" s="10" t="str" cm="1">
        <f t="array" aca="1" ref="AE406" ca="1">IFERROR(_xlfn.XLOOKUP(MID(CELL("filename",$A$1),FIND("]",CELL("filename",$A$1))+1,255)&amp;"|"&amp;$C406,Fonte_OM_Objeto!$G:$G,Fonte_OM_Objeto!$J:$J),"")</f>
        <v/>
      </c>
      <c r="AF406" s="10" t="str" cm="1">
        <f t="array" aca="1" ref="AF406" ca="1">IFERROR(_xlfn.XLOOKUP(MID(CELL("filename",$A$1),FIND("]",CELL("filename",$A$1))+1,255)&amp;"|"&amp;$C406,Fonte_OM_Objeto!$G:$G,Fonte_OM_Objeto!$K:$K),"")</f>
        <v/>
      </c>
    </row>
    <row r="407" spans="1:32" s="1" customFormat="1" ht="19.7" customHeight="1" x14ac:dyDescent="0.2">
      <c r="A407" s="9" t="s">
        <v>30</v>
      </c>
      <c r="B407" s="9" t="s">
        <v>31</v>
      </c>
      <c r="C407" s="9" t="s">
        <v>6248</v>
      </c>
      <c r="D407" s="9" t="s">
        <v>33</v>
      </c>
      <c r="E407" s="9"/>
      <c r="F407" s="9" t="s">
        <v>6211</v>
      </c>
      <c r="G407" s="9" t="s">
        <v>6210</v>
      </c>
      <c r="H407" s="9" t="s">
        <v>143</v>
      </c>
      <c r="I407" s="9" t="s">
        <v>611</v>
      </c>
      <c r="J407" s="9" t="s">
        <v>160</v>
      </c>
      <c r="K407" s="9" t="s">
        <v>40</v>
      </c>
      <c r="L407" s="9" t="s">
        <v>41</v>
      </c>
      <c r="M407" s="9" t="s">
        <v>232</v>
      </c>
      <c r="N407" s="9" t="s">
        <v>233</v>
      </c>
      <c r="O407" s="9" t="s">
        <v>6247</v>
      </c>
      <c r="P407" s="9" t="s">
        <v>45</v>
      </c>
      <c r="Q407" s="9" t="s">
        <v>235</v>
      </c>
      <c r="R407" s="9" t="s">
        <v>45</v>
      </c>
      <c r="S407" s="9" t="s">
        <v>5277</v>
      </c>
      <c r="T407" s="9" t="s">
        <v>6246</v>
      </c>
      <c r="U407" s="9" t="s">
        <v>611</v>
      </c>
      <c r="V407" s="9" t="s">
        <v>6245</v>
      </c>
      <c r="W407" s="9" t="s">
        <v>51</v>
      </c>
      <c r="X407" s="9" t="s">
        <v>52</v>
      </c>
      <c r="Y407" s="9" t="s">
        <v>2366</v>
      </c>
      <c r="Z407" s="9" t="s">
        <v>5207</v>
      </c>
      <c r="AA407" s="9" t="s">
        <v>55</v>
      </c>
      <c r="AB407" s="9" t="s">
        <v>5248</v>
      </c>
      <c r="AC407" s="12">
        <v>0</v>
      </c>
      <c r="AD407" s="12"/>
      <c r="AE407" s="10" t="str" cm="1">
        <f t="array" aca="1" ref="AE407" ca="1">IFERROR(_xlfn.XLOOKUP(MID(CELL("filename",$A$1),FIND("]",CELL("filename",$A$1))+1,255)&amp;"|"&amp;$C407,Fonte_OM_Objeto!$G:$G,Fonte_OM_Objeto!$J:$J),"")</f>
        <v/>
      </c>
      <c r="AF407" s="10" t="str" cm="1">
        <f t="array" aca="1" ref="AF407" ca="1">IFERROR(_xlfn.XLOOKUP(MID(CELL("filename",$A$1),FIND("]",CELL("filename",$A$1))+1,255)&amp;"|"&amp;$C407,Fonte_OM_Objeto!$G:$G,Fonte_OM_Objeto!$K:$K),"")</f>
        <v/>
      </c>
    </row>
    <row r="408" spans="1:32" s="1" customFormat="1" ht="19.7" customHeight="1" x14ac:dyDescent="0.2">
      <c r="A408" s="9" t="s">
        <v>30</v>
      </c>
      <c r="B408" s="9" t="s">
        <v>31</v>
      </c>
      <c r="C408" s="9" t="s">
        <v>6248</v>
      </c>
      <c r="D408" s="9" t="s">
        <v>33</v>
      </c>
      <c r="E408" s="9"/>
      <c r="F408" s="9" t="s">
        <v>6211</v>
      </c>
      <c r="G408" s="9" t="s">
        <v>6210</v>
      </c>
      <c r="H408" s="9" t="s">
        <v>143</v>
      </c>
      <c r="I408" s="9" t="s">
        <v>611</v>
      </c>
      <c r="J408" s="9" t="s">
        <v>160</v>
      </c>
      <c r="K408" s="9" t="s">
        <v>40</v>
      </c>
      <c r="L408" s="9" t="s">
        <v>41</v>
      </c>
      <c r="M408" s="9" t="s">
        <v>232</v>
      </c>
      <c r="N408" s="9" t="s">
        <v>233</v>
      </c>
      <c r="O408" s="9" t="s">
        <v>6247</v>
      </c>
      <c r="P408" s="9" t="s">
        <v>45</v>
      </c>
      <c r="Q408" s="9" t="s">
        <v>235</v>
      </c>
      <c r="R408" s="9" t="s">
        <v>45</v>
      </c>
      <c r="S408" s="9" t="s">
        <v>5277</v>
      </c>
      <c r="T408" s="9" t="s">
        <v>6246</v>
      </c>
      <c r="U408" s="9" t="s">
        <v>611</v>
      </c>
      <c r="V408" s="9" t="s">
        <v>6245</v>
      </c>
      <c r="W408" s="9" t="s">
        <v>51</v>
      </c>
      <c r="X408" s="9" t="s">
        <v>52</v>
      </c>
      <c r="Y408" s="9" t="s">
        <v>5275</v>
      </c>
      <c r="Z408" s="9" t="s">
        <v>5207</v>
      </c>
      <c r="AA408" s="9" t="s">
        <v>55</v>
      </c>
      <c r="AB408" s="9" t="s">
        <v>5248</v>
      </c>
      <c r="AC408" s="12">
        <v>539000</v>
      </c>
      <c r="AD408" s="12"/>
      <c r="AE408" s="10" t="str" cm="1">
        <f t="array" aca="1" ref="AE408" ca="1">IFERROR(_xlfn.XLOOKUP(MID(CELL("filename",$A$1),FIND("]",CELL("filename",$A$1))+1,255)&amp;"|"&amp;$C408,Fonte_OM_Objeto!$G:$G,Fonte_OM_Objeto!$J:$J),"")</f>
        <v/>
      </c>
      <c r="AF408" s="10" t="str" cm="1">
        <f t="array" aca="1" ref="AF408" ca="1">IFERROR(_xlfn.XLOOKUP(MID(CELL("filename",$A$1),FIND("]",CELL("filename",$A$1))+1,255)&amp;"|"&amp;$C408,Fonte_OM_Objeto!$G:$G,Fonte_OM_Objeto!$K:$K),"")</f>
        <v/>
      </c>
    </row>
    <row r="409" spans="1:32" s="1" customFormat="1" ht="19.7" customHeight="1" x14ac:dyDescent="0.2">
      <c r="A409" s="9" t="s">
        <v>30</v>
      </c>
      <c r="B409" s="9" t="s">
        <v>31</v>
      </c>
      <c r="C409" s="9" t="s">
        <v>6248</v>
      </c>
      <c r="D409" s="9" t="s">
        <v>33</v>
      </c>
      <c r="E409" s="9"/>
      <c r="F409" s="9" t="s">
        <v>6211</v>
      </c>
      <c r="G409" s="9" t="s">
        <v>6210</v>
      </c>
      <c r="H409" s="9" t="s">
        <v>143</v>
      </c>
      <c r="I409" s="9" t="s">
        <v>611</v>
      </c>
      <c r="J409" s="9" t="s">
        <v>160</v>
      </c>
      <c r="K409" s="9" t="s">
        <v>40</v>
      </c>
      <c r="L409" s="9" t="s">
        <v>41</v>
      </c>
      <c r="M409" s="9" t="s">
        <v>232</v>
      </c>
      <c r="N409" s="9" t="s">
        <v>233</v>
      </c>
      <c r="O409" s="9" t="s">
        <v>6247</v>
      </c>
      <c r="P409" s="9" t="s">
        <v>45</v>
      </c>
      <c r="Q409" s="9" t="s">
        <v>235</v>
      </c>
      <c r="R409" s="9" t="s">
        <v>45</v>
      </c>
      <c r="S409" s="9" t="s">
        <v>5277</v>
      </c>
      <c r="T409" s="9" t="s">
        <v>6246</v>
      </c>
      <c r="U409" s="9" t="s">
        <v>611</v>
      </c>
      <c r="V409" s="9" t="s">
        <v>6245</v>
      </c>
      <c r="W409" s="9" t="s">
        <v>51</v>
      </c>
      <c r="X409" s="9" t="s">
        <v>52</v>
      </c>
      <c r="Y409" s="9" t="s">
        <v>53</v>
      </c>
      <c r="Z409" s="9" t="s">
        <v>5207</v>
      </c>
      <c r="AA409" s="9" t="s">
        <v>55</v>
      </c>
      <c r="AB409" s="9" t="s">
        <v>5248</v>
      </c>
      <c r="AC409" s="12">
        <v>11000</v>
      </c>
      <c r="AD409" s="12"/>
      <c r="AE409" s="10" t="str" cm="1">
        <f t="array" aca="1" ref="AE409" ca="1">IFERROR(_xlfn.XLOOKUP(MID(CELL("filename",$A$1),FIND("]",CELL("filename",$A$1))+1,255)&amp;"|"&amp;$C409,Fonte_OM_Objeto!$G:$G,Fonte_OM_Objeto!$J:$J),"")</f>
        <v/>
      </c>
      <c r="AF409" s="10" t="str" cm="1">
        <f t="array" aca="1" ref="AF409" ca="1">IFERROR(_xlfn.XLOOKUP(MID(CELL("filename",$A$1),FIND("]",CELL("filename",$A$1))+1,255)&amp;"|"&amp;$C409,Fonte_OM_Objeto!$G:$G,Fonte_OM_Objeto!$K:$K),"")</f>
        <v/>
      </c>
    </row>
    <row r="410" spans="1:32" s="1" customFormat="1" ht="19.7" customHeight="1" x14ac:dyDescent="0.2">
      <c r="A410" s="9" t="s">
        <v>30</v>
      </c>
      <c r="B410" s="9" t="s">
        <v>31</v>
      </c>
      <c r="C410" s="9" t="s">
        <v>6244</v>
      </c>
      <c r="D410" s="9" t="s">
        <v>33</v>
      </c>
      <c r="E410" s="9"/>
      <c r="F410" s="9" t="s">
        <v>6211</v>
      </c>
      <c r="G410" s="9" t="s">
        <v>6210</v>
      </c>
      <c r="H410" s="9" t="s">
        <v>143</v>
      </c>
      <c r="I410" s="9" t="s">
        <v>611</v>
      </c>
      <c r="J410" s="9" t="s">
        <v>160</v>
      </c>
      <c r="K410" s="9" t="s">
        <v>40</v>
      </c>
      <c r="L410" s="9" t="s">
        <v>41</v>
      </c>
      <c r="M410" s="9" t="s">
        <v>232</v>
      </c>
      <c r="N410" s="9" t="s">
        <v>233</v>
      </c>
      <c r="O410" s="9" t="s">
        <v>6243</v>
      </c>
      <c r="P410" s="9" t="s">
        <v>45</v>
      </c>
      <c r="Q410" s="9" t="s">
        <v>235</v>
      </c>
      <c r="R410" s="9" t="s">
        <v>45</v>
      </c>
      <c r="S410" s="9" t="s">
        <v>5277</v>
      </c>
      <c r="T410" s="9" t="s">
        <v>6242</v>
      </c>
      <c r="U410" s="9" t="s">
        <v>611</v>
      </c>
      <c r="V410" s="9" t="s">
        <v>5943</v>
      </c>
      <c r="W410" s="9" t="s">
        <v>51</v>
      </c>
      <c r="X410" s="9" t="s">
        <v>102</v>
      </c>
      <c r="Y410" s="9" t="s">
        <v>53</v>
      </c>
      <c r="Z410" s="9" t="s">
        <v>54</v>
      </c>
      <c r="AA410" s="9" t="s">
        <v>55</v>
      </c>
      <c r="AB410" s="9" t="s">
        <v>5248</v>
      </c>
      <c r="AC410" s="12">
        <v>0</v>
      </c>
      <c r="AD410" s="12"/>
      <c r="AE410" s="10" t="str" cm="1">
        <f t="array" aca="1" ref="AE410" ca="1">IFERROR(_xlfn.XLOOKUP(MID(CELL("filename",$A$1),FIND("]",CELL("filename",$A$1))+1,255)&amp;"|"&amp;$C410,Fonte_OM_Objeto!$G:$G,Fonte_OM_Objeto!$J:$J),"")</f>
        <v/>
      </c>
      <c r="AF410" s="10" t="str" cm="1">
        <f t="array" aca="1" ref="AF410" ca="1">IFERROR(_xlfn.XLOOKUP(MID(CELL("filename",$A$1),FIND("]",CELL("filename",$A$1))+1,255)&amp;"|"&amp;$C410,Fonte_OM_Objeto!$G:$G,Fonte_OM_Objeto!$K:$K),"")</f>
        <v/>
      </c>
    </row>
    <row r="411" spans="1:32" s="1" customFormat="1" ht="19.7" customHeight="1" x14ac:dyDescent="0.2">
      <c r="A411" s="9" t="s">
        <v>30</v>
      </c>
      <c r="B411" s="9" t="s">
        <v>31</v>
      </c>
      <c r="C411" s="9" t="s">
        <v>6244</v>
      </c>
      <c r="D411" s="9" t="s">
        <v>33</v>
      </c>
      <c r="E411" s="9"/>
      <c r="F411" s="9" t="s">
        <v>6211</v>
      </c>
      <c r="G411" s="9" t="s">
        <v>6210</v>
      </c>
      <c r="H411" s="9" t="s">
        <v>143</v>
      </c>
      <c r="I411" s="9" t="s">
        <v>611</v>
      </c>
      <c r="J411" s="9" t="s">
        <v>160</v>
      </c>
      <c r="K411" s="9" t="s">
        <v>40</v>
      </c>
      <c r="L411" s="9" t="s">
        <v>41</v>
      </c>
      <c r="M411" s="9" t="s">
        <v>232</v>
      </c>
      <c r="N411" s="9" t="s">
        <v>233</v>
      </c>
      <c r="O411" s="9" t="s">
        <v>6243</v>
      </c>
      <c r="P411" s="9" t="s">
        <v>45</v>
      </c>
      <c r="Q411" s="9" t="s">
        <v>235</v>
      </c>
      <c r="R411" s="9" t="s">
        <v>45</v>
      </c>
      <c r="S411" s="9" t="s">
        <v>5277</v>
      </c>
      <c r="T411" s="9" t="s">
        <v>6242</v>
      </c>
      <c r="U411" s="9" t="s">
        <v>611</v>
      </c>
      <c r="V411" s="9" t="s">
        <v>5943</v>
      </c>
      <c r="W411" s="9" t="s">
        <v>51</v>
      </c>
      <c r="X411" s="9" t="s">
        <v>52</v>
      </c>
      <c r="Y411" s="9" t="s">
        <v>2366</v>
      </c>
      <c r="Z411" s="9" t="s">
        <v>54</v>
      </c>
      <c r="AA411" s="9" t="s">
        <v>55</v>
      </c>
      <c r="AB411" s="9" t="s">
        <v>5248</v>
      </c>
      <c r="AC411" s="12">
        <v>0</v>
      </c>
      <c r="AD411" s="12"/>
      <c r="AE411" s="10" t="str" cm="1">
        <f t="array" aca="1" ref="AE411" ca="1">IFERROR(_xlfn.XLOOKUP(MID(CELL("filename",$A$1),FIND("]",CELL("filename",$A$1))+1,255)&amp;"|"&amp;$C411,Fonte_OM_Objeto!$G:$G,Fonte_OM_Objeto!$J:$J),"")</f>
        <v/>
      </c>
      <c r="AF411" s="10" t="str" cm="1">
        <f t="array" aca="1" ref="AF411" ca="1">IFERROR(_xlfn.XLOOKUP(MID(CELL("filename",$A$1),FIND("]",CELL("filename",$A$1))+1,255)&amp;"|"&amp;$C411,Fonte_OM_Objeto!$G:$G,Fonte_OM_Objeto!$K:$K),"")</f>
        <v/>
      </c>
    </row>
    <row r="412" spans="1:32" s="1" customFormat="1" ht="19.7" customHeight="1" x14ac:dyDescent="0.2">
      <c r="A412" s="9" t="s">
        <v>30</v>
      </c>
      <c r="B412" s="9" t="s">
        <v>31</v>
      </c>
      <c r="C412" s="9" t="s">
        <v>6244</v>
      </c>
      <c r="D412" s="9" t="s">
        <v>33</v>
      </c>
      <c r="E412" s="9"/>
      <c r="F412" s="9" t="s">
        <v>6211</v>
      </c>
      <c r="G412" s="9" t="s">
        <v>6210</v>
      </c>
      <c r="H412" s="9" t="s">
        <v>143</v>
      </c>
      <c r="I412" s="9" t="s">
        <v>611</v>
      </c>
      <c r="J412" s="9" t="s">
        <v>160</v>
      </c>
      <c r="K412" s="9" t="s">
        <v>40</v>
      </c>
      <c r="L412" s="9" t="s">
        <v>41</v>
      </c>
      <c r="M412" s="9" t="s">
        <v>232</v>
      </c>
      <c r="N412" s="9" t="s">
        <v>233</v>
      </c>
      <c r="O412" s="9" t="s">
        <v>6243</v>
      </c>
      <c r="P412" s="9" t="s">
        <v>45</v>
      </c>
      <c r="Q412" s="9" t="s">
        <v>235</v>
      </c>
      <c r="R412" s="9" t="s">
        <v>45</v>
      </c>
      <c r="S412" s="9" t="s">
        <v>5277</v>
      </c>
      <c r="T412" s="9" t="s">
        <v>6242</v>
      </c>
      <c r="U412" s="9" t="s">
        <v>611</v>
      </c>
      <c r="V412" s="9" t="s">
        <v>5943</v>
      </c>
      <c r="W412" s="9" t="s">
        <v>51</v>
      </c>
      <c r="X412" s="9" t="s">
        <v>52</v>
      </c>
      <c r="Y412" s="9" t="s">
        <v>5275</v>
      </c>
      <c r="Z412" s="9" t="s">
        <v>54</v>
      </c>
      <c r="AA412" s="9" t="s">
        <v>55</v>
      </c>
      <c r="AB412" s="9" t="s">
        <v>5248</v>
      </c>
      <c r="AC412" s="12">
        <v>539000</v>
      </c>
      <c r="AD412" s="12"/>
      <c r="AE412" s="10" t="str" cm="1">
        <f t="array" aca="1" ref="AE412" ca="1">IFERROR(_xlfn.XLOOKUP(MID(CELL("filename",$A$1),FIND("]",CELL("filename",$A$1))+1,255)&amp;"|"&amp;$C412,Fonte_OM_Objeto!$G:$G,Fonte_OM_Objeto!$J:$J),"")</f>
        <v/>
      </c>
      <c r="AF412" s="10" t="str" cm="1">
        <f t="array" aca="1" ref="AF412" ca="1">IFERROR(_xlfn.XLOOKUP(MID(CELL("filename",$A$1),FIND("]",CELL("filename",$A$1))+1,255)&amp;"|"&amp;$C412,Fonte_OM_Objeto!$G:$G,Fonte_OM_Objeto!$K:$K),"")</f>
        <v/>
      </c>
    </row>
    <row r="413" spans="1:32" s="1" customFormat="1" ht="19.7" customHeight="1" x14ac:dyDescent="0.2">
      <c r="A413" s="9" t="s">
        <v>30</v>
      </c>
      <c r="B413" s="9" t="s">
        <v>31</v>
      </c>
      <c r="C413" s="9" t="s">
        <v>6244</v>
      </c>
      <c r="D413" s="9" t="s">
        <v>33</v>
      </c>
      <c r="E413" s="9"/>
      <c r="F413" s="9" t="s">
        <v>6211</v>
      </c>
      <c r="G413" s="9" t="s">
        <v>6210</v>
      </c>
      <c r="H413" s="9" t="s">
        <v>143</v>
      </c>
      <c r="I413" s="9" t="s">
        <v>611</v>
      </c>
      <c r="J413" s="9" t="s">
        <v>160</v>
      </c>
      <c r="K413" s="9" t="s">
        <v>40</v>
      </c>
      <c r="L413" s="9" t="s">
        <v>41</v>
      </c>
      <c r="M413" s="9" t="s">
        <v>232</v>
      </c>
      <c r="N413" s="9" t="s">
        <v>233</v>
      </c>
      <c r="O413" s="9" t="s">
        <v>6243</v>
      </c>
      <c r="P413" s="9" t="s">
        <v>45</v>
      </c>
      <c r="Q413" s="9" t="s">
        <v>235</v>
      </c>
      <c r="R413" s="9" t="s">
        <v>45</v>
      </c>
      <c r="S413" s="9" t="s">
        <v>5277</v>
      </c>
      <c r="T413" s="9" t="s">
        <v>6242</v>
      </c>
      <c r="U413" s="9" t="s">
        <v>611</v>
      </c>
      <c r="V413" s="9" t="s">
        <v>5943</v>
      </c>
      <c r="W413" s="9" t="s">
        <v>51</v>
      </c>
      <c r="X413" s="9" t="s">
        <v>52</v>
      </c>
      <c r="Y413" s="9" t="s">
        <v>53</v>
      </c>
      <c r="Z413" s="9" t="s">
        <v>54</v>
      </c>
      <c r="AA413" s="9" t="s">
        <v>55</v>
      </c>
      <c r="AB413" s="9" t="s">
        <v>5248</v>
      </c>
      <c r="AC413" s="12">
        <v>11000</v>
      </c>
      <c r="AD413" s="12"/>
      <c r="AE413" s="10" t="str" cm="1">
        <f t="array" aca="1" ref="AE413" ca="1">IFERROR(_xlfn.XLOOKUP(MID(CELL("filename",$A$1),FIND("]",CELL("filename",$A$1))+1,255)&amp;"|"&amp;$C413,Fonte_OM_Objeto!$G:$G,Fonte_OM_Objeto!$J:$J),"")</f>
        <v/>
      </c>
      <c r="AF413" s="10" t="str" cm="1">
        <f t="array" aca="1" ref="AF413" ca="1">IFERROR(_xlfn.XLOOKUP(MID(CELL("filename",$A$1),FIND("]",CELL("filename",$A$1))+1,255)&amp;"|"&amp;$C413,Fonte_OM_Objeto!$G:$G,Fonte_OM_Objeto!$K:$K),"")</f>
        <v/>
      </c>
    </row>
    <row r="414" spans="1:32" s="1" customFormat="1" ht="19.7" customHeight="1" x14ac:dyDescent="0.2">
      <c r="A414" s="9" t="s">
        <v>30</v>
      </c>
      <c r="B414" s="9" t="s">
        <v>31</v>
      </c>
      <c r="C414" s="9" t="s">
        <v>6241</v>
      </c>
      <c r="D414" s="9" t="s">
        <v>33</v>
      </c>
      <c r="E414" s="9"/>
      <c r="F414" s="9" t="s">
        <v>6211</v>
      </c>
      <c r="G414" s="9" t="s">
        <v>6210</v>
      </c>
      <c r="H414" s="9" t="s">
        <v>143</v>
      </c>
      <c r="I414" s="9" t="s">
        <v>611</v>
      </c>
      <c r="J414" s="9" t="s">
        <v>160</v>
      </c>
      <c r="K414" s="9" t="s">
        <v>40</v>
      </c>
      <c r="L414" s="9" t="s">
        <v>41</v>
      </c>
      <c r="M414" s="9" t="s">
        <v>232</v>
      </c>
      <c r="N414" s="9" t="s">
        <v>233</v>
      </c>
      <c r="O414" s="9" t="s">
        <v>6240</v>
      </c>
      <c r="P414" s="9" t="s">
        <v>45</v>
      </c>
      <c r="Q414" s="9" t="s">
        <v>235</v>
      </c>
      <c r="R414" s="9" t="s">
        <v>45</v>
      </c>
      <c r="S414" s="9" t="s">
        <v>5277</v>
      </c>
      <c r="T414" s="9" t="s">
        <v>6239</v>
      </c>
      <c r="U414" s="9" t="s">
        <v>611</v>
      </c>
      <c r="V414" s="9" t="s">
        <v>6238</v>
      </c>
      <c r="W414" s="9" t="s">
        <v>51</v>
      </c>
      <c r="X414" s="9" t="s">
        <v>102</v>
      </c>
      <c r="Y414" s="9" t="s">
        <v>53</v>
      </c>
      <c r="Z414" s="9" t="s">
        <v>5207</v>
      </c>
      <c r="AA414" s="9" t="s">
        <v>55</v>
      </c>
      <c r="AB414" s="9" t="s">
        <v>5248</v>
      </c>
      <c r="AC414" s="12">
        <v>0</v>
      </c>
      <c r="AD414" s="12"/>
      <c r="AE414" s="10" t="str" cm="1">
        <f t="array" aca="1" ref="AE414" ca="1">IFERROR(_xlfn.XLOOKUP(MID(CELL("filename",$A$1),FIND("]",CELL("filename",$A$1))+1,255)&amp;"|"&amp;$C414,Fonte_OM_Objeto!$G:$G,Fonte_OM_Objeto!$J:$J),"")</f>
        <v/>
      </c>
      <c r="AF414" s="10" t="str" cm="1">
        <f t="array" aca="1" ref="AF414" ca="1">IFERROR(_xlfn.XLOOKUP(MID(CELL("filename",$A$1),FIND("]",CELL("filename",$A$1))+1,255)&amp;"|"&amp;$C414,Fonte_OM_Objeto!$G:$G,Fonte_OM_Objeto!$K:$K),"")</f>
        <v/>
      </c>
    </row>
    <row r="415" spans="1:32" s="1" customFormat="1" ht="19.7" customHeight="1" x14ac:dyDescent="0.2">
      <c r="A415" s="9" t="s">
        <v>30</v>
      </c>
      <c r="B415" s="9" t="s">
        <v>31</v>
      </c>
      <c r="C415" s="9" t="s">
        <v>6241</v>
      </c>
      <c r="D415" s="9" t="s">
        <v>33</v>
      </c>
      <c r="E415" s="9"/>
      <c r="F415" s="9" t="s">
        <v>6211</v>
      </c>
      <c r="G415" s="9" t="s">
        <v>6210</v>
      </c>
      <c r="H415" s="9" t="s">
        <v>143</v>
      </c>
      <c r="I415" s="9" t="s">
        <v>611</v>
      </c>
      <c r="J415" s="9" t="s">
        <v>160</v>
      </c>
      <c r="K415" s="9" t="s">
        <v>40</v>
      </c>
      <c r="L415" s="9" t="s">
        <v>41</v>
      </c>
      <c r="M415" s="9" t="s">
        <v>232</v>
      </c>
      <c r="N415" s="9" t="s">
        <v>233</v>
      </c>
      <c r="O415" s="9" t="s">
        <v>6240</v>
      </c>
      <c r="P415" s="9" t="s">
        <v>45</v>
      </c>
      <c r="Q415" s="9" t="s">
        <v>235</v>
      </c>
      <c r="R415" s="9" t="s">
        <v>45</v>
      </c>
      <c r="S415" s="9" t="s">
        <v>5277</v>
      </c>
      <c r="T415" s="9" t="s">
        <v>6239</v>
      </c>
      <c r="U415" s="9" t="s">
        <v>611</v>
      </c>
      <c r="V415" s="9" t="s">
        <v>6238</v>
      </c>
      <c r="W415" s="9" t="s">
        <v>51</v>
      </c>
      <c r="X415" s="9" t="s">
        <v>52</v>
      </c>
      <c r="Y415" s="9" t="s">
        <v>2366</v>
      </c>
      <c r="Z415" s="9" t="s">
        <v>5207</v>
      </c>
      <c r="AA415" s="9" t="s">
        <v>55</v>
      </c>
      <c r="AB415" s="9" t="s">
        <v>5248</v>
      </c>
      <c r="AC415" s="12">
        <v>0</v>
      </c>
      <c r="AD415" s="12"/>
      <c r="AE415" s="10" t="str" cm="1">
        <f t="array" aca="1" ref="AE415" ca="1">IFERROR(_xlfn.XLOOKUP(MID(CELL("filename",$A$1),FIND("]",CELL("filename",$A$1))+1,255)&amp;"|"&amp;$C415,Fonte_OM_Objeto!$G:$G,Fonte_OM_Objeto!$J:$J),"")</f>
        <v/>
      </c>
      <c r="AF415" s="10" t="str" cm="1">
        <f t="array" aca="1" ref="AF415" ca="1">IFERROR(_xlfn.XLOOKUP(MID(CELL("filename",$A$1),FIND("]",CELL("filename",$A$1))+1,255)&amp;"|"&amp;$C415,Fonte_OM_Objeto!$G:$G,Fonte_OM_Objeto!$K:$K),"")</f>
        <v/>
      </c>
    </row>
    <row r="416" spans="1:32" s="1" customFormat="1" ht="19.7" customHeight="1" x14ac:dyDescent="0.2">
      <c r="A416" s="9" t="s">
        <v>30</v>
      </c>
      <c r="B416" s="9" t="s">
        <v>31</v>
      </c>
      <c r="C416" s="9" t="s">
        <v>6241</v>
      </c>
      <c r="D416" s="9" t="s">
        <v>33</v>
      </c>
      <c r="E416" s="9"/>
      <c r="F416" s="9" t="s">
        <v>6211</v>
      </c>
      <c r="G416" s="9" t="s">
        <v>6210</v>
      </c>
      <c r="H416" s="9" t="s">
        <v>143</v>
      </c>
      <c r="I416" s="9" t="s">
        <v>611</v>
      </c>
      <c r="J416" s="9" t="s">
        <v>160</v>
      </c>
      <c r="K416" s="9" t="s">
        <v>40</v>
      </c>
      <c r="L416" s="9" t="s">
        <v>41</v>
      </c>
      <c r="M416" s="9" t="s">
        <v>232</v>
      </c>
      <c r="N416" s="9" t="s">
        <v>233</v>
      </c>
      <c r="O416" s="9" t="s">
        <v>6240</v>
      </c>
      <c r="P416" s="9" t="s">
        <v>45</v>
      </c>
      <c r="Q416" s="9" t="s">
        <v>235</v>
      </c>
      <c r="R416" s="9" t="s">
        <v>45</v>
      </c>
      <c r="S416" s="9" t="s">
        <v>5277</v>
      </c>
      <c r="T416" s="9" t="s">
        <v>6239</v>
      </c>
      <c r="U416" s="9" t="s">
        <v>611</v>
      </c>
      <c r="V416" s="9" t="s">
        <v>6238</v>
      </c>
      <c r="W416" s="9" t="s">
        <v>51</v>
      </c>
      <c r="X416" s="9" t="s">
        <v>52</v>
      </c>
      <c r="Y416" s="9" t="s">
        <v>5275</v>
      </c>
      <c r="Z416" s="9" t="s">
        <v>5207</v>
      </c>
      <c r="AA416" s="9" t="s">
        <v>55</v>
      </c>
      <c r="AB416" s="9" t="s">
        <v>5248</v>
      </c>
      <c r="AC416" s="12">
        <v>539000</v>
      </c>
      <c r="AD416" s="12"/>
      <c r="AE416" s="10" t="str" cm="1">
        <f t="array" aca="1" ref="AE416" ca="1">IFERROR(_xlfn.XLOOKUP(MID(CELL("filename",$A$1),FIND("]",CELL("filename",$A$1))+1,255)&amp;"|"&amp;$C416,Fonte_OM_Objeto!$G:$G,Fonte_OM_Objeto!$J:$J),"")</f>
        <v/>
      </c>
      <c r="AF416" s="10" t="str" cm="1">
        <f t="array" aca="1" ref="AF416" ca="1">IFERROR(_xlfn.XLOOKUP(MID(CELL("filename",$A$1),FIND("]",CELL("filename",$A$1))+1,255)&amp;"|"&amp;$C416,Fonte_OM_Objeto!$G:$G,Fonte_OM_Objeto!$K:$K),"")</f>
        <v/>
      </c>
    </row>
    <row r="417" spans="1:32" s="1" customFormat="1" ht="19.7" customHeight="1" x14ac:dyDescent="0.2">
      <c r="A417" s="9" t="s">
        <v>30</v>
      </c>
      <c r="B417" s="9" t="s">
        <v>31</v>
      </c>
      <c r="C417" s="9" t="s">
        <v>6241</v>
      </c>
      <c r="D417" s="9" t="s">
        <v>33</v>
      </c>
      <c r="E417" s="9"/>
      <c r="F417" s="9" t="s">
        <v>6211</v>
      </c>
      <c r="G417" s="9" t="s">
        <v>6210</v>
      </c>
      <c r="H417" s="9" t="s">
        <v>143</v>
      </c>
      <c r="I417" s="9" t="s">
        <v>611</v>
      </c>
      <c r="J417" s="9" t="s">
        <v>160</v>
      </c>
      <c r="K417" s="9" t="s">
        <v>40</v>
      </c>
      <c r="L417" s="9" t="s">
        <v>41</v>
      </c>
      <c r="M417" s="9" t="s">
        <v>232</v>
      </c>
      <c r="N417" s="9" t="s">
        <v>233</v>
      </c>
      <c r="O417" s="9" t="s">
        <v>6240</v>
      </c>
      <c r="P417" s="9" t="s">
        <v>45</v>
      </c>
      <c r="Q417" s="9" t="s">
        <v>235</v>
      </c>
      <c r="R417" s="9" t="s">
        <v>45</v>
      </c>
      <c r="S417" s="9" t="s">
        <v>5277</v>
      </c>
      <c r="T417" s="9" t="s">
        <v>6239</v>
      </c>
      <c r="U417" s="9" t="s">
        <v>611</v>
      </c>
      <c r="V417" s="9" t="s">
        <v>6238</v>
      </c>
      <c r="W417" s="9" t="s">
        <v>51</v>
      </c>
      <c r="X417" s="9" t="s">
        <v>52</v>
      </c>
      <c r="Y417" s="9" t="s">
        <v>53</v>
      </c>
      <c r="Z417" s="9" t="s">
        <v>5207</v>
      </c>
      <c r="AA417" s="9" t="s">
        <v>55</v>
      </c>
      <c r="AB417" s="9" t="s">
        <v>5248</v>
      </c>
      <c r="AC417" s="12">
        <v>11000</v>
      </c>
      <c r="AD417" s="12"/>
      <c r="AE417" s="10" t="str" cm="1">
        <f t="array" aca="1" ref="AE417" ca="1">IFERROR(_xlfn.XLOOKUP(MID(CELL("filename",$A$1),FIND("]",CELL("filename",$A$1))+1,255)&amp;"|"&amp;$C417,Fonte_OM_Objeto!$G:$G,Fonte_OM_Objeto!$J:$J),"")</f>
        <v/>
      </c>
      <c r="AF417" s="10" t="str" cm="1">
        <f t="array" aca="1" ref="AF417" ca="1">IFERROR(_xlfn.XLOOKUP(MID(CELL("filename",$A$1),FIND("]",CELL("filename",$A$1))+1,255)&amp;"|"&amp;$C417,Fonte_OM_Objeto!$G:$G,Fonte_OM_Objeto!$K:$K),"")</f>
        <v/>
      </c>
    </row>
    <row r="418" spans="1:32" s="1" customFormat="1" ht="19.7" customHeight="1" x14ac:dyDescent="0.2">
      <c r="A418" s="9" t="s">
        <v>30</v>
      </c>
      <c r="B418" s="9" t="s">
        <v>31</v>
      </c>
      <c r="C418" s="9" t="s">
        <v>6237</v>
      </c>
      <c r="D418" s="9" t="s">
        <v>33</v>
      </c>
      <c r="E418" s="9"/>
      <c r="F418" s="9" t="s">
        <v>6211</v>
      </c>
      <c r="G418" s="9" t="s">
        <v>6210</v>
      </c>
      <c r="H418" s="9" t="s">
        <v>143</v>
      </c>
      <c r="I418" s="9" t="s">
        <v>611</v>
      </c>
      <c r="J418" s="9" t="s">
        <v>160</v>
      </c>
      <c r="K418" s="9" t="s">
        <v>40</v>
      </c>
      <c r="L418" s="9" t="s">
        <v>41</v>
      </c>
      <c r="M418" s="9" t="s">
        <v>232</v>
      </c>
      <c r="N418" s="9" t="s">
        <v>233</v>
      </c>
      <c r="O418" s="9" t="s">
        <v>6236</v>
      </c>
      <c r="P418" s="9" t="s">
        <v>45</v>
      </c>
      <c r="Q418" s="9" t="s">
        <v>235</v>
      </c>
      <c r="R418" s="9" t="s">
        <v>45</v>
      </c>
      <c r="S418" s="9" t="s">
        <v>5277</v>
      </c>
      <c r="T418" s="9" t="s">
        <v>6235</v>
      </c>
      <c r="U418" s="9" t="s">
        <v>611</v>
      </c>
      <c r="V418" s="9" t="s">
        <v>6234</v>
      </c>
      <c r="W418" s="9" t="s">
        <v>51</v>
      </c>
      <c r="X418" s="9" t="s">
        <v>102</v>
      </c>
      <c r="Y418" s="9" t="s">
        <v>53</v>
      </c>
      <c r="Z418" s="9" t="s">
        <v>54</v>
      </c>
      <c r="AA418" s="9" t="s">
        <v>55</v>
      </c>
      <c r="AB418" s="9" t="s">
        <v>5248</v>
      </c>
      <c r="AC418" s="12">
        <v>0</v>
      </c>
      <c r="AD418" s="12"/>
      <c r="AE418" s="10" t="str" cm="1">
        <f t="array" aca="1" ref="AE418" ca="1">IFERROR(_xlfn.XLOOKUP(MID(CELL("filename",$A$1),FIND("]",CELL("filename",$A$1))+1,255)&amp;"|"&amp;$C418,Fonte_OM_Objeto!$G:$G,Fonte_OM_Objeto!$J:$J),"")</f>
        <v/>
      </c>
      <c r="AF418" s="10" t="str" cm="1">
        <f t="array" aca="1" ref="AF418" ca="1">IFERROR(_xlfn.XLOOKUP(MID(CELL("filename",$A$1),FIND("]",CELL("filename",$A$1))+1,255)&amp;"|"&amp;$C418,Fonte_OM_Objeto!$G:$G,Fonte_OM_Objeto!$K:$K),"")</f>
        <v/>
      </c>
    </row>
    <row r="419" spans="1:32" s="1" customFormat="1" ht="19.7" customHeight="1" x14ac:dyDescent="0.2">
      <c r="A419" s="9" t="s">
        <v>30</v>
      </c>
      <c r="B419" s="9" t="s">
        <v>31</v>
      </c>
      <c r="C419" s="9" t="s">
        <v>6237</v>
      </c>
      <c r="D419" s="9" t="s">
        <v>33</v>
      </c>
      <c r="E419" s="9"/>
      <c r="F419" s="9" t="s">
        <v>6211</v>
      </c>
      <c r="G419" s="9" t="s">
        <v>6210</v>
      </c>
      <c r="H419" s="9" t="s">
        <v>143</v>
      </c>
      <c r="I419" s="9" t="s">
        <v>611</v>
      </c>
      <c r="J419" s="9" t="s">
        <v>160</v>
      </c>
      <c r="K419" s="9" t="s">
        <v>40</v>
      </c>
      <c r="L419" s="9" t="s">
        <v>41</v>
      </c>
      <c r="M419" s="9" t="s">
        <v>232</v>
      </c>
      <c r="N419" s="9" t="s">
        <v>233</v>
      </c>
      <c r="O419" s="9" t="s">
        <v>6236</v>
      </c>
      <c r="P419" s="9" t="s">
        <v>45</v>
      </c>
      <c r="Q419" s="9" t="s">
        <v>235</v>
      </c>
      <c r="R419" s="9" t="s">
        <v>45</v>
      </c>
      <c r="S419" s="9" t="s">
        <v>5277</v>
      </c>
      <c r="T419" s="9" t="s">
        <v>6235</v>
      </c>
      <c r="U419" s="9" t="s">
        <v>611</v>
      </c>
      <c r="V419" s="9" t="s">
        <v>6234</v>
      </c>
      <c r="W419" s="9" t="s">
        <v>51</v>
      </c>
      <c r="X419" s="9" t="s">
        <v>52</v>
      </c>
      <c r="Y419" s="9" t="s">
        <v>2366</v>
      </c>
      <c r="Z419" s="9" t="s">
        <v>54</v>
      </c>
      <c r="AA419" s="9" t="s">
        <v>55</v>
      </c>
      <c r="AB419" s="9" t="s">
        <v>5248</v>
      </c>
      <c r="AC419" s="12">
        <v>333150</v>
      </c>
      <c r="AD419" s="12"/>
      <c r="AE419" s="10" t="str" cm="1">
        <f t="array" aca="1" ref="AE419" ca="1">IFERROR(_xlfn.XLOOKUP(MID(CELL("filename",$A$1),FIND("]",CELL("filename",$A$1))+1,255)&amp;"|"&amp;$C419,Fonte_OM_Objeto!$G:$G,Fonte_OM_Objeto!$J:$J),"")</f>
        <v/>
      </c>
      <c r="AF419" s="10" t="str" cm="1">
        <f t="array" aca="1" ref="AF419" ca="1">IFERROR(_xlfn.XLOOKUP(MID(CELL("filename",$A$1),FIND("]",CELL("filename",$A$1))+1,255)&amp;"|"&amp;$C419,Fonte_OM_Objeto!$G:$G,Fonte_OM_Objeto!$K:$K),"")</f>
        <v/>
      </c>
    </row>
    <row r="420" spans="1:32" s="1" customFormat="1" ht="19.7" customHeight="1" x14ac:dyDescent="0.2">
      <c r="A420" s="9" t="s">
        <v>30</v>
      </c>
      <c r="B420" s="9" t="s">
        <v>31</v>
      </c>
      <c r="C420" s="9" t="s">
        <v>6237</v>
      </c>
      <c r="D420" s="9" t="s">
        <v>33</v>
      </c>
      <c r="E420" s="9"/>
      <c r="F420" s="9" t="s">
        <v>6211</v>
      </c>
      <c r="G420" s="9" t="s">
        <v>6210</v>
      </c>
      <c r="H420" s="9" t="s">
        <v>143</v>
      </c>
      <c r="I420" s="9" t="s">
        <v>611</v>
      </c>
      <c r="J420" s="9" t="s">
        <v>160</v>
      </c>
      <c r="K420" s="9" t="s">
        <v>40</v>
      </c>
      <c r="L420" s="9" t="s">
        <v>41</v>
      </c>
      <c r="M420" s="9" t="s">
        <v>232</v>
      </c>
      <c r="N420" s="9" t="s">
        <v>233</v>
      </c>
      <c r="O420" s="9" t="s">
        <v>6236</v>
      </c>
      <c r="P420" s="9" t="s">
        <v>45</v>
      </c>
      <c r="Q420" s="9" t="s">
        <v>235</v>
      </c>
      <c r="R420" s="9" t="s">
        <v>45</v>
      </c>
      <c r="S420" s="9" t="s">
        <v>5277</v>
      </c>
      <c r="T420" s="9" t="s">
        <v>6235</v>
      </c>
      <c r="U420" s="9" t="s">
        <v>611</v>
      </c>
      <c r="V420" s="9" t="s">
        <v>6234</v>
      </c>
      <c r="W420" s="9" t="s">
        <v>51</v>
      </c>
      <c r="X420" s="9" t="s">
        <v>52</v>
      </c>
      <c r="Y420" s="9" t="s">
        <v>5275</v>
      </c>
      <c r="Z420" s="9" t="s">
        <v>54</v>
      </c>
      <c r="AA420" s="9" t="s">
        <v>55</v>
      </c>
      <c r="AB420" s="9" t="s">
        <v>5248</v>
      </c>
      <c r="AC420" s="12">
        <v>1242075</v>
      </c>
      <c r="AD420" s="12"/>
      <c r="AE420" s="10" t="str" cm="1">
        <f t="array" aca="1" ref="AE420" ca="1">IFERROR(_xlfn.XLOOKUP(MID(CELL("filename",$A$1),FIND("]",CELL("filename",$A$1))+1,255)&amp;"|"&amp;$C420,Fonte_OM_Objeto!$G:$G,Fonte_OM_Objeto!$J:$J),"")</f>
        <v/>
      </c>
      <c r="AF420" s="10" t="str" cm="1">
        <f t="array" aca="1" ref="AF420" ca="1">IFERROR(_xlfn.XLOOKUP(MID(CELL("filename",$A$1),FIND("]",CELL("filename",$A$1))+1,255)&amp;"|"&amp;$C420,Fonte_OM_Objeto!$G:$G,Fonte_OM_Objeto!$K:$K),"")</f>
        <v/>
      </c>
    </row>
    <row r="421" spans="1:32" s="1" customFormat="1" ht="19.7" customHeight="1" x14ac:dyDescent="0.2">
      <c r="A421" s="9" t="s">
        <v>30</v>
      </c>
      <c r="B421" s="9" t="s">
        <v>31</v>
      </c>
      <c r="C421" s="9" t="s">
        <v>6237</v>
      </c>
      <c r="D421" s="9" t="s">
        <v>33</v>
      </c>
      <c r="E421" s="9"/>
      <c r="F421" s="9" t="s">
        <v>6211</v>
      </c>
      <c r="G421" s="9" t="s">
        <v>6210</v>
      </c>
      <c r="H421" s="9" t="s">
        <v>143</v>
      </c>
      <c r="I421" s="9" t="s">
        <v>611</v>
      </c>
      <c r="J421" s="9" t="s">
        <v>160</v>
      </c>
      <c r="K421" s="9" t="s">
        <v>40</v>
      </c>
      <c r="L421" s="9" t="s">
        <v>41</v>
      </c>
      <c r="M421" s="9" t="s">
        <v>232</v>
      </c>
      <c r="N421" s="9" t="s">
        <v>233</v>
      </c>
      <c r="O421" s="9" t="s">
        <v>6236</v>
      </c>
      <c r="P421" s="9" t="s">
        <v>45</v>
      </c>
      <c r="Q421" s="9" t="s">
        <v>235</v>
      </c>
      <c r="R421" s="9" t="s">
        <v>45</v>
      </c>
      <c r="S421" s="9" t="s">
        <v>5277</v>
      </c>
      <c r="T421" s="9" t="s">
        <v>6235</v>
      </c>
      <c r="U421" s="9" t="s">
        <v>611</v>
      </c>
      <c r="V421" s="9" t="s">
        <v>6234</v>
      </c>
      <c r="W421" s="9" t="s">
        <v>51</v>
      </c>
      <c r="X421" s="9" t="s">
        <v>52</v>
      </c>
      <c r="Y421" s="9" t="s">
        <v>53</v>
      </c>
      <c r="Z421" s="9" t="s">
        <v>54</v>
      </c>
      <c r="AA421" s="9" t="s">
        <v>55</v>
      </c>
      <c r="AB421" s="9" t="s">
        <v>5248</v>
      </c>
      <c r="AC421" s="12">
        <v>24775</v>
      </c>
      <c r="AD421" s="12"/>
      <c r="AE421" s="10" t="str" cm="1">
        <f t="array" aca="1" ref="AE421" ca="1">IFERROR(_xlfn.XLOOKUP(MID(CELL("filename",$A$1),FIND("]",CELL("filename",$A$1))+1,255)&amp;"|"&amp;$C421,Fonte_OM_Objeto!$G:$G,Fonte_OM_Objeto!$J:$J),"")</f>
        <v/>
      </c>
      <c r="AF421" s="10" t="str" cm="1">
        <f t="array" aca="1" ref="AF421" ca="1">IFERROR(_xlfn.XLOOKUP(MID(CELL("filename",$A$1),FIND("]",CELL("filename",$A$1))+1,255)&amp;"|"&amp;$C421,Fonte_OM_Objeto!$G:$G,Fonte_OM_Objeto!$K:$K),"")</f>
        <v/>
      </c>
    </row>
    <row r="422" spans="1:32" s="1" customFormat="1" ht="19.7" customHeight="1" x14ac:dyDescent="0.2">
      <c r="A422" s="9" t="s">
        <v>30</v>
      </c>
      <c r="B422" s="9" t="s">
        <v>31</v>
      </c>
      <c r="C422" s="9" t="s">
        <v>6233</v>
      </c>
      <c r="D422" s="9" t="s">
        <v>33</v>
      </c>
      <c r="E422" s="9"/>
      <c r="F422" s="9" t="s">
        <v>6211</v>
      </c>
      <c r="G422" s="9" t="s">
        <v>6210</v>
      </c>
      <c r="H422" s="9" t="s">
        <v>143</v>
      </c>
      <c r="I422" s="9" t="s">
        <v>611</v>
      </c>
      <c r="J422" s="9" t="s">
        <v>160</v>
      </c>
      <c r="K422" s="9" t="s">
        <v>40</v>
      </c>
      <c r="L422" s="9" t="s">
        <v>41</v>
      </c>
      <c r="M422" s="9" t="s">
        <v>232</v>
      </c>
      <c r="N422" s="9" t="s">
        <v>233</v>
      </c>
      <c r="O422" s="9" t="s">
        <v>6232</v>
      </c>
      <c r="P422" s="9" t="s">
        <v>45</v>
      </c>
      <c r="Q422" s="9" t="s">
        <v>235</v>
      </c>
      <c r="R422" s="9" t="s">
        <v>45</v>
      </c>
      <c r="S422" s="9" t="s">
        <v>5277</v>
      </c>
      <c r="T422" s="9" t="s">
        <v>6231</v>
      </c>
      <c r="U422" s="9" t="s">
        <v>611</v>
      </c>
      <c r="V422" s="9" t="s">
        <v>6230</v>
      </c>
      <c r="W422" s="9" t="s">
        <v>51</v>
      </c>
      <c r="X422" s="9" t="s">
        <v>102</v>
      </c>
      <c r="Y422" s="9" t="s">
        <v>53</v>
      </c>
      <c r="Z422" s="9" t="s">
        <v>5207</v>
      </c>
      <c r="AA422" s="9" t="s">
        <v>55</v>
      </c>
      <c r="AB422" s="9" t="s">
        <v>5248</v>
      </c>
      <c r="AC422" s="12">
        <v>0</v>
      </c>
      <c r="AD422" s="12"/>
      <c r="AE422" s="10" t="str" cm="1">
        <f t="array" aca="1" ref="AE422" ca="1">IFERROR(_xlfn.XLOOKUP(MID(CELL("filename",$A$1),FIND("]",CELL("filename",$A$1))+1,255)&amp;"|"&amp;$C422,Fonte_OM_Objeto!$G:$G,Fonte_OM_Objeto!$J:$J),"")</f>
        <v/>
      </c>
      <c r="AF422" s="10" t="str" cm="1">
        <f t="array" aca="1" ref="AF422" ca="1">IFERROR(_xlfn.XLOOKUP(MID(CELL("filename",$A$1),FIND("]",CELL("filename",$A$1))+1,255)&amp;"|"&amp;$C422,Fonte_OM_Objeto!$G:$G,Fonte_OM_Objeto!$K:$K),"")</f>
        <v/>
      </c>
    </row>
    <row r="423" spans="1:32" s="1" customFormat="1" ht="19.7" customHeight="1" x14ac:dyDescent="0.2">
      <c r="A423" s="9" t="s">
        <v>30</v>
      </c>
      <c r="B423" s="9" t="s">
        <v>31</v>
      </c>
      <c r="C423" s="9" t="s">
        <v>6233</v>
      </c>
      <c r="D423" s="9" t="s">
        <v>33</v>
      </c>
      <c r="E423" s="9"/>
      <c r="F423" s="9" t="s">
        <v>6211</v>
      </c>
      <c r="G423" s="9" t="s">
        <v>6210</v>
      </c>
      <c r="H423" s="9" t="s">
        <v>143</v>
      </c>
      <c r="I423" s="9" t="s">
        <v>611</v>
      </c>
      <c r="J423" s="9" t="s">
        <v>160</v>
      </c>
      <c r="K423" s="9" t="s">
        <v>40</v>
      </c>
      <c r="L423" s="9" t="s">
        <v>41</v>
      </c>
      <c r="M423" s="9" t="s">
        <v>232</v>
      </c>
      <c r="N423" s="9" t="s">
        <v>233</v>
      </c>
      <c r="O423" s="9" t="s">
        <v>6232</v>
      </c>
      <c r="P423" s="9" t="s">
        <v>45</v>
      </c>
      <c r="Q423" s="9" t="s">
        <v>235</v>
      </c>
      <c r="R423" s="9" t="s">
        <v>45</v>
      </c>
      <c r="S423" s="9" t="s">
        <v>5277</v>
      </c>
      <c r="T423" s="9" t="s">
        <v>6231</v>
      </c>
      <c r="U423" s="9" t="s">
        <v>611</v>
      </c>
      <c r="V423" s="9" t="s">
        <v>6230</v>
      </c>
      <c r="W423" s="9" t="s">
        <v>51</v>
      </c>
      <c r="X423" s="9" t="s">
        <v>52</v>
      </c>
      <c r="Y423" s="9" t="s">
        <v>2366</v>
      </c>
      <c r="Z423" s="9" t="s">
        <v>5207</v>
      </c>
      <c r="AA423" s="9" t="s">
        <v>55</v>
      </c>
      <c r="AB423" s="9" t="s">
        <v>5248</v>
      </c>
      <c r="AC423" s="12">
        <v>0</v>
      </c>
      <c r="AD423" s="12"/>
      <c r="AE423" s="10" t="str" cm="1">
        <f t="array" aca="1" ref="AE423" ca="1">IFERROR(_xlfn.XLOOKUP(MID(CELL("filename",$A$1),FIND("]",CELL("filename",$A$1))+1,255)&amp;"|"&amp;$C423,Fonte_OM_Objeto!$G:$G,Fonte_OM_Objeto!$J:$J),"")</f>
        <v/>
      </c>
      <c r="AF423" s="10" t="str" cm="1">
        <f t="array" aca="1" ref="AF423" ca="1">IFERROR(_xlfn.XLOOKUP(MID(CELL("filename",$A$1),FIND("]",CELL("filename",$A$1))+1,255)&amp;"|"&amp;$C423,Fonte_OM_Objeto!$G:$G,Fonte_OM_Objeto!$K:$K),"")</f>
        <v/>
      </c>
    </row>
    <row r="424" spans="1:32" s="1" customFormat="1" ht="19.7" customHeight="1" x14ac:dyDescent="0.2">
      <c r="A424" s="9" t="s">
        <v>30</v>
      </c>
      <c r="B424" s="9" t="s">
        <v>31</v>
      </c>
      <c r="C424" s="9" t="s">
        <v>6233</v>
      </c>
      <c r="D424" s="9" t="s">
        <v>33</v>
      </c>
      <c r="E424" s="9"/>
      <c r="F424" s="9" t="s">
        <v>6211</v>
      </c>
      <c r="G424" s="9" t="s">
        <v>6210</v>
      </c>
      <c r="H424" s="9" t="s">
        <v>143</v>
      </c>
      <c r="I424" s="9" t="s">
        <v>611</v>
      </c>
      <c r="J424" s="9" t="s">
        <v>160</v>
      </c>
      <c r="K424" s="9" t="s">
        <v>40</v>
      </c>
      <c r="L424" s="9" t="s">
        <v>41</v>
      </c>
      <c r="M424" s="9" t="s">
        <v>232</v>
      </c>
      <c r="N424" s="9" t="s">
        <v>233</v>
      </c>
      <c r="O424" s="9" t="s">
        <v>6232</v>
      </c>
      <c r="P424" s="9" t="s">
        <v>45</v>
      </c>
      <c r="Q424" s="9" t="s">
        <v>235</v>
      </c>
      <c r="R424" s="9" t="s">
        <v>45</v>
      </c>
      <c r="S424" s="9" t="s">
        <v>5277</v>
      </c>
      <c r="T424" s="9" t="s">
        <v>6231</v>
      </c>
      <c r="U424" s="9" t="s">
        <v>611</v>
      </c>
      <c r="V424" s="9" t="s">
        <v>6230</v>
      </c>
      <c r="W424" s="9" t="s">
        <v>51</v>
      </c>
      <c r="X424" s="9" t="s">
        <v>52</v>
      </c>
      <c r="Y424" s="9" t="s">
        <v>5275</v>
      </c>
      <c r="Z424" s="9" t="s">
        <v>5207</v>
      </c>
      <c r="AA424" s="9" t="s">
        <v>55</v>
      </c>
      <c r="AB424" s="9" t="s">
        <v>5248</v>
      </c>
      <c r="AC424" s="12">
        <v>245000</v>
      </c>
      <c r="AD424" s="12"/>
      <c r="AE424" s="10" t="str" cm="1">
        <f t="array" aca="1" ref="AE424" ca="1">IFERROR(_xlfn.XLOOKUP(MID(CELL("filename",$A$1),FIND("]",CELL("filename",$A$1))+1,255)&amp;"|"&amp;$C424,Fonte_OM_Objeto!$G:$G,Fonte_OM_Objeto!$J:$J),"")</f>
        <v/>
      </c>
      <c r="AF424" s="10" t="str" cm="1">
        <f t="array" aca="1" ref="AF424" ca="1">IFERROR(_xlfn.XLOOKUP(MID(CELL("filename",$A$1),FIND("]",CELL("filename",$A$1))+1,255)&amp;"|"&amp;$C424,Fonte_OM_Objeto!$G:$G,Fonte_OM_Objeto!$K:$K),"")</f>
        <v/>
      </c>
    </row>
    <row r="425" spans="1:32" s="1" customFormat="1" ht="19.7" customHeight="1" x14ac:dyDescent="0.2">
      <c r="A425" s="9" t="s">
        <v>30</v>
      </c>
      <c r="B425" s="9" t="s">
        <v>31</v>
      </c>
      <c r="C425" s="9" t="s">
        <v>6233</v>
      </c>
      <c r="D425" s="9" t="s">
        <v>33</v>
      </c>
      <c r="E425" s="9"/>
      <c r="F425" s="9" t="s">
        <v>6211</v>
      </c>
      <c r="G425" s="9" t="s">
        <v>6210</v>
      </c>
      <c r="H425" s="9" t="s">
        <v>143</v>
      </c>
      <c r="I425" s="9" t="s">
        <v>611</v>
      </c>
      <c r="J425" s="9" t="s">
        <v>160</v>
      </c>
      <c r="K425" s="9" t="s">
        <v>40</v>
      </c>
      <c r="L425" s="9" t="s">
        <v>41</v>
      </c>
      <c r="M425" s="9" t="s">
        <v>232</v>
      </c>
      <c r="N425" s="9" t="s">
        <v>233</v>
      </c>
      <c r="O425" s="9" t="s">
        <v>6232</v>
      </c>
      <c r="P425" s="9" t="s">
        <v>45</v>
      </c>
      <c r="Q425" s="9" t="s">
        <v>235</v>
      </c>
      <c r="R425" s="9" t="s">
        <v>45</v>
      </c>
      <c r="S425" s="9" t="s">
        <v>5277</v>
      </c>
      <c r="T425" s="9" t="s">
        <v>6231</v>
      </c>
      <c r="U425" s="9" t="s">
        <v>611</v>
      </c>
      <c r="V425" s="9" t="s">
        <v>6230</v>
      </c>
      <c r="W425" s="9" t="s">
        <v>51</v>
      </c>
      <c r="X425" s="9" t="s">
        <v>52</v>
      </c>
      <c r="Y425" s="9" t="s">
        <v>53</v>
      </c>
      <c r="Z425" s="9" t="s">
        <v>5207</v>
      </c>
      <c r="AA425" s="9" t="s">
        <v>55</v>
      </c>
      <c r="AB425" s="9" t="s">
        <v>5248</v>
      </c>
      <c r="AC425" s="12">
        <v>5000</v>
      </c>
      <c r="AD425" s="12"/>
      <c r="AE425" s="10" t="str" cm="1">
        <f t="array" aca="1" ref="AE425" ca="1">IFERROR(_xlfn.XLOOKUP(MID(CELL("filename",$A$1),FIND("]",CELL("filename",$A$1))+1,255)&amp;"|"&amp;$C425,Fonte_OM_Objeto!$G:$G,Fonte_OM_Objeto!$J:$J),"")</f>
        <v/>
      </c>
      <c r="AF425" s="10" t="str" cm="1">
        <f t="array" aca="1" ref="AF425" ca="1">IFERROR(_xlfn.XLOOKUP(MID(CELL("filename",$A$1),FIND("]",CELL("filename",$A$1))+1,255)&amp;"|"&amp;$C425,Fonte_OM_Objeto!$G:$G,Fonte_OM_Objeto!$K:$K),"")</f>
        <v/>
      </c>
    </row>
    <row r="426" spans="1:32" s="1" customFormat="1" ht="19.7" customHeight="1" x14ac:dyDescent="0.2">
      <c r="A426" s="9" t="s">
        <v>30</v>
      </c>
      <c r="B426" s="9" t="s">
        <v>31</v>
      </c>
      <c r="C426" s="9" t="s">
        <v>6229</v>
      </c>
      <c r="D426" s="9" t="s">
        <v>33</v>
      </c>
      <c r="E426" s="9"/>
      <c r="F426" s="9" t="s">
        <v>6211</v>
      </c>
      <c r="G426" s="9" t="s">
        <v>6210</v>
      </c>
      <c r="H426" s="9" t="s">
        <v>143</v>
      </c>
      <c r="I426" s="9" t="s">
        <v>611</v>
      </c>
      <c r="J426" s="9" t="s">
        <v>160</v>
      </c>
      <c r="K426" s="9" t="s">
        <v>40</v>
      </c>
      <c r="L426" s="9" t="s">
        <v>41</v>
      </c>
      <c r="M426" s="9" t="s">
        <v>232</v>
      </c>
      <c r="N426" s="9" t="s">
        <v>233</v>
      </c>
      <c r="O426" s="9" t="s">
        <v>6228</v>
      </c>
      <c r="P426" s="9" t="s">
        <v>45</v>
      </c>
      <c r="Q426" s="9" t="s">
        <v>235</v>
      </c>
      <c r="R426" s="9" t="s">
        <v>45</v>
      </c>
      <c r="S426" s="9" t="s">
        <v>5277</v>
      </c>
      <c r="T426" s="9" t="s">
        <v>6227</v>
      </c>
      <c r="U426" s="9" t="s">
        <v>611</v>
      </c>
      <c r="V426" s="9" t="s">
        <v>6226</v>
      </c>
      <c r="W426" s="9" t="s">
        <v>51</v>
      </c>
      <c r="X426" s="9" t="s">
        <v>102</v>
      </c>
      <c r="Y426" s="9" t="s">
        <v>53</v>
      </c>
      <c r="Z426" s="9" t="s">
        <v>5207</v>
      </c>
      <c r="AA426" s="9" t="s">
        <v>55</v>
      </c>
      <c r="AB426" s="9" t="s">
        <v>5248</v>
      </c>
      <c r="AC426" s="12">
        <v>0</v>
      </c>
      <c r="AD426" s="12"/>
      <c r="AE426" s="10" t="str" cm="1">
        <f t="array" aca="1" ref="AE426" ca="1">IFERROR(_xlfn.XLOOKUP(MID(CELL("filename",$A$1),FIND("]",CELL("filename",$A$1))+1,255)&amp;"|"&amp;$C426,Fonte_OM_Objeto!$G:$G,Fonte_OM_Objeto!$J:$J),"")</f>
        <v/>
      </c>
      <c r="AF426" s="10" t="str" cm="1">
        <f t="array" aca="1" ref="AF426" ca="1">IFERROR(_xlfn.XLOOKUP(MID(CELL("filename",$A$1),FIND("]",CELL("filename",$A$1))+1,255)&amp;"|"&amp;$C426,Fonte_OM_Objeto!$G:$G,Fonte_OM_Objeto!$K:$K),"")</f>
        <v/>
      </c>
    </row>
    <row r="427" spans="1:32" s="1" customFormat="1" ht="19.7" customHeight="1" x14ac:dyDescent="0.2">
      <c r="A427" s="9" t="s">
        <v>30</v>
      </c>
      <c r="B427" s="9" t="s">
        <v>31</v>
      </c>
      <c r="C427" s="9" t="s">
        <v>6229</v>
      </c>
      <c r="D427" s="9" t="s">
        <v>33</v>
      </c>
      <c r="E427" s="9"/>
      <c r="F427" s="9" t="s">
        <v>6211</v>
      </c>
      <c r="G427" s="9" t="s">
        <v>6210</v>
      </c>
      <c r="H427" s="9" t="s">
        <v>143</v>
      </c>
      <c r="I427" s="9" t="s">
        <v>611</v>
      </c>
      <c r="J427" s="9" t="s">
        <v>160</v>
      </c>
      <c r="K427" s="9" t="s">
        <v>40</v>
      </c>
      <c r="L427" s="9" t="s">
        <v>41</v>
      </c>
      <c r="M427" s="9" t="s">
        <v>232</v>
      </c>
      <c r="N427" s="9" t="s">
        <v>233</v>
      </c>
      <c r="O427" s="9" t="s">
        <v>6228</v>
      </c>
      <c r="P427" s="9" t="s">
        <v>45</v>
      </c>
      <c r="Q427" s="9" t="s">
        <v>235</v>
      </c>
      <c r="R427" s="9" t="s">
        <v>45</v>
      </c>
      <c r="S427" s="9" t="s">
        <v>5277</v>
      </c>
      <c r="T427" s="9" t="s">
        <v>6227</v>
      </c>
      <c r="U427" s="9" t="s">
        <v>611</v>
      </c>
      <c r="V427" s="9" t="s">
        <v>6226</v>
      </c>
      <c r="W427" s="9" t="s">
        <v>51</v>
      </c>
      <c r="X427" s="9" t="s">
        <v>52</v>
      </c>
      <c r="Y427" s="9" t="s">
        <v>2366</v>
      </c>
      <c r="Z427" s="9" t="s">
        <v>5207</v>
      </c>
      <c r="AA427" s="9" t="s">
        <v>55</v>
      </c>
      <c r="AB427" s="9" t="s">
        <v>5248</v>
      </c>
      <c r="AC427" s="12">
        <v>0</v>
      </c>
      <c r="AD427" s="12"/>
      <c r="AE427" s="10" t="str" cm="1">
        <f t="array" aca="1" ref="AE427" ca="1">IFERROR(_xlfn.XLOOKUP(MID(CELL("filename",$A$1),FIND("]",CELL("filename",$A$1))+1,255)&amp;"|"&amp;$C427,Fonte_OM_Objeto!$G:$G,Fonte_OM_Objeto!$J:$J),"")</f>
        <v/>
      </c>
      <c r="AF427" s="10" t="str" cm="1">
        <f t="array" aca="1" ref="AF427" ca="1">IFERROR(_xlfn.XLOOKUP(MID(CELL("filename",$A$1),FIND("]",CELL("filename",$A$1))+1,255)&amp;"|"&amp;$C427,Fonte_OM_Objeto!$G:$G,Fonte_OM_Objeto!$K:$K),"")</f>
        <v/>
      </c>
    </row>
    <row r="428" spans="1:32" s="1" customFormat="1" ht="19.7" customHeight="1" x14ac:dyDescent="0.2">
      <c r="A428" s="9" t="s">
        <v>30</v>
      </c>
      <c r="B428" s="9" t="s">
        <v>31</v>
      </c>
      <c r="C428" s="9" t="s">
        <v>6229</v>
      </c>
      <c r="D428" s="9" t="s">
        <v>33</v>
      </c>
      <c r="E428" s="9"/>
      <c r="F428" s="9" t="s">
        <v>6211</v>
      </c>
      <c r="G428" s="9" t="s">
        <v>6210</v>
      </c>
      <c r="H428" s="9" t="s">
        <v>143</v>
      </c>
      <c r="I428" s="9" t="s">
        <v>611</v>
      </c>
      <c r="J428" s="9" t="s">
        <v>160</v>
      </c>
      <c r="K428" s="9" t="s">
        <v>40</v>
      </c>
      <c r="L428" s="9" t="s">
        <v>41</v>
      </c>
      <c r="M428" s="9" t="s">
        <v>232</v>
      </c>
      <c r="N428" s="9" t="s">
        <v>233</v>
      </c>
      <c r="O428" s="9" t="s">
        <v>6228</v>
      </c>
      <c r="P428" s="9" t="s">
        <v>45</v>
      </c>
      <c r="Q428" s="9" t="s">
        <v>235</v>
      </c>
      <c r="R428" s="9" t="s">
        <v>45</v>
      </c>
      <c r="S428" s="9" t="s">
        <v>5277</v>
      </c>
      <c r="T428" s="9" t="s">
        <v>6227</v>
      </c>
      <c r="U428" s="9" t="s">
        <v>611</v>
      </c>
      <c r="V428" s="9" t="s">
        <v>6226</v>
      </c>
      <c r="W428" s="9" t="s">
        <v>51</v>
      </c>
      <c r="X428" s="9" t="s">
        <v>52</v>
      </c>
      <c r="Y428" s="9" t="s">
        <v>5275</v>
      </c>
      <c r="Z428" s="9" t="s">
        <v>5207</v>
      </c>
      <c r="AA428" s="9" t="s">
        <v>55</v>
      </c>
      <c r="AB428" s="9" t="s">
        <v>5248</v>
      </c>
      <c r="AC428" s="12">
        <v>343000</v>
      </c>
      <c r="AD428" s="12"/>
      <c r="AE428" s="10" t="str" cm="1">
        <f t="array" aca="1" ref="AE428" ca="1">IFERROR(_xlfn.XLOOKUP(MID(CELL("filename",$A$1),FIND("]",CELL("filename",$A$1))+1,255)&amp;"|"&amp;$C428,Fonte_OM_Objeto!$G:$G,Fonte_OM_Objeto!$J:$J),"")</f>
        <v/>
      </c>
      <c r="AF428" s="10" t="str" cm="1">
        <f t="array" aca="1" ref="AF428" ca="1">IFERROR(_xlfn.XLOOKUP(MID(CELL("filename",$A$1),FIND("]",CELL("filename",$A$1))+1,255)&amp;"|"&amp;$C428,Fonte_OM_Objeto!$G:$G,Fonte_OM_Objeto!$K:$K),"")</f>
        <v/>
      </c>
    </row>
    <row r="429" spans="1:32" s="1" customFormat="1" ht="19.7" customHeight="1" x14ac:dyDescent="0.2">
      <c r="A429" s="9" t="s">
        <v>30</v>
      </c>
      <c r="B429" s="9" t="s">
        <v>31</v>
      </c>
      <c r="C429" s="9" t="s">
        <v>6229</v>
      </c>
      <c r="D429" s="9" t="s">
        <v>33</v>
      </c>
      <c r="E429" s="9"/>
      <c r="F429" s="9" t="s">
        <v>6211</v>
      </c>
      <c r="G429" s="9" t="s">
        <v>6210</v>
      </c>
      <c r="H429" s="9" t="s">
        <v>143</v>
      </c>
      <c r="I429" s="9" t="s">
        <v>611</v>
      </c>
      <c r="J429" s="9" t="s">
        <v>160</v>
      </c>
      <c r="K429" s="9" t="s">
        <v>40</v>
      </c>
      <c r="L429" s="9" t="s">
        <v>41</v>
      </c>
      <c r="M429" s="9" t="s">
        <v>232</v>
      </c>
      <c r="N429" s="9" t="s">
        <v>233</v>
      </c>
      <c r="O429" s="9" t="s">
        <v>6228</v>
      </c>
      <c r="P429" s="9" t="s">
        <v>45</v>
      </c>
      <c r="Q429" s="9" t="s">
        <v>235</v>
      </c>
      <c r="R429" s="9" t="s">
        <v>45</v>
      </c>
      <c r="S429" s="9" t="s">
        <v>5277</v>
      </c>
      <c r="T429" s="9" t="s">
        <v>6227</v>
      </c>
      <c r="U429" s="9" t="s">
        <v>611</v>
      </c>
      <c r="V429" s="9" t="s">
        <v>6226</v>
      </c>
      <c r="W429" s="9" t="s">
        <v>51</v>
      </c>
      <c r="X429" s="9" t="s">
        <v>52</v>
      </c>
      <c r="Y429" s="9" t="s">
        <v>53</v>
      </c>
      <c r="Z429" s="9" t="s">
        <v>5207</v>
      </c>
      <c r="AA429" s="9" t="s">
        <v>55</v>
      </c>
      <c r="AB429" s="9" t="s">
        <v>5248</v>
      </c>
      <c r="AC429" s="12">
        <v>7000</v>
      </c>
      <c r="AD429" s="12"/>
      <c r="AE429" s="10" t="str" cm="1">
        <f t="array" aca="1" ref="AE429" ca="1">IFERROR(_xlfn.XLOOKUP(MID(CELL("filename",$A$1),FIND("]",CELL("filename",$A$1))+1,255)&amp;"|"&amp;$C429,Fonte_OM_Objeto!$G:$G,Fonte_OM_Objeto!$J:$J),"")</f>
        <v/>
      </c>
      <c r="AF429" s="10" t="str" cm="1">
        <f t="array" aca="1" ref="AF429" ca="1">IFERROR(_xlfn.XLOOKUP(MID(CELL("filename",$A$1),FIND("]",CELL("filename",$A$1))+1,255)&amp;"|"&amp;$C429,Fonte_OM_Objeto!$G:$G,Fonte_OM_Objeto!$K:$K),"")</f>
        <v/>
      </c>
    </row>
    <row r="430" spans="1:32" s="1" customFormat="1" ht="19.7" customHeight="1" x14ac:dyDescent="0.2">
      <c r="A430" s="9" t="s">
        <v>30</v>
      </c>
      <c r="B430" s="9" t="s">
        <v>31</v>
      </c>
      <c r="C430" s="9" t="s">
        <v>6225</v>
      </c>
      <c r="D430" s="9" t="s">
        <v>33</v>
      </c>
      <c r="E430" s="9"/>
      <c r="F430" s="9" t="s">
        <v>6211</v>
      </c>
      <c r="G430" s="9" t="s">
        <v>6210</v>
      </c>
      <c r="H430" s="9" t="s">
        <v>143</v>
      </c>
      <c r="I430" s="9" t="s">
        <v>611</v>
      </c>
      <c r="J430" s="9" t="s">
        <v>160</v>
      </c>
      <c r="K430" s="9" t="s">
        <v>40</v>
      </c>
      <c r="L430" s="9" t="s">
        <v>41</v>
      </c>
      <c r="M430" s="9" t="s">
        <v>232</v>
      </c>
      <c r="N430" s="9" t="s">
        <v>233</v>
      </c>
      <c r="O430" s="9" t="s">
        <v>6224</v>
      </c>
      <c r="P430" s="9" t="s">
        <v>45</v>
      </c>
      <c r="Q430" s="9" t="s">
        <v>235</v>
      </c>
      <c r="R430" s="9" t="s">
        <v>45</v>
      </c>
      <c r="S430" s="9" t="s">
        <v>5277</v>
      </c>
      <c r="T430" s="9" t="s">
        <v>6223</v>
      </c>
      <c r="U430" s="9" t="s">
        <v>611</v>
      </c>
      <c r="V430" s="9" t="s">
        <v>3203</v>
      </c>
      <c r="W430" s="9" t="s">
        <v>51</v>
      </c>
      <c r="X430" s="9" t="s">
        <v>102</v>
      </c>
      <c r="Y430" s="9" t="s">
        <v>53</v>
      </c>
      <c r="Z430" s="9" t="s">
        <v>5207</v>
      </c>
      <c r="AA430" s="9" t="s">
        <v>55</v>
      </c>
      <c r="AB430" s="9" t="s">
        <v>5248</v>
      </c>
      <c r="AC430" s="12">
        <v>0</v>
      </c>
      <c r="AD430" s="12"/>
      <c r="AE430" s="10" t="str" cm="1">
        <f t="array" aca="1" ref="AE430" ca="1">IFERROR(_xlfn.XLOOKUP(MID(CELL("filename",$A$1),FIND("]",CELL("filename",$A$1))+1,255)&amp;"|"&amp;$C430,Fonte_OM_Objeto!$G:$G,Fonte_OM_Objeto!$J:$J),"")</f>
        <v/>
      </c>
      <c r="AF430" s="10" t="str" cm="1">
        <f t="array" aca="1" ref="AF430" ca="1">IFERROR(_xlfn.XLOOKUP(MID(CELL("filename",$A$1),FIND("]",CELL("filename",$A$1))+1,255)&amp;"|"&amp;$C430,Fonte_OM_Objeto!$G:$G,Fonte_OM_Objeto!$K:$K),"")</f>
        <v/>
      </c>
    </row>
    <row r="431" spans="1:32" s="1" customFormat="1" ht="19.7" customHeight="1" x14ac:dyDescent="0.2">
      <c r="A431" s="9" t="s">
        <v>30</v>
      </c>
      <c r="B431" s="9" t="s">
        <v>31</v>
      </c>
      <c r="C431" s="9" t="s">
        <v>6225</v>
      </c>
      <c r="D431" s="9" t="s">
        <v>33</v>
      </c>
      <c r="E431" s="9"/>
      <c r="F431" s="9" t="s">
        <v>6211</v>
      </c>
      <c r="G431" s="9" t="s">
        <v>6210</v>
      </c>
      <c r="H431" s="9" t="s">
        <v>143</v>
      </c>
      <c r="I431" s="9" t="s">
        <v>611</v>
      </c>
      <c r="J431" s="9" t="s">
        <v>160</v>
      </c>
      <c r="K431" s="9" t="s">
        <v>40</v>
      </c>
      <c r="L431" s="9" t="s">
        <v>41</v>
      </c>
      <c r="M431" s="9" t="s">
        <v>232</v>
      </c>
      <c r="N431" s="9" t="s">
        <v>233</v>
      </c>
      <c r="O431" s="9" t="s">
        <v>6224</v>
      </c>
      <c r="P431" s="9" t="s">
        <v>45</v>
      </c>
      <c r="Q431" s="9" t="s">
        <v>235</v>
      </c>
      <c r="R431" s="9" t="s">
        <v>45</v>
      </c>
      <c r="S431" s="9" t="s">
        <v>5277</v>
      </c>
      <c r="T431" s="9" t="s">
        <v>6223</v>
      </c>
      <c r="U431" s="9" t="s">
        <v>611</v>
      </c>
      <c r="V431" s="9" t="s">
        <v>3203</v>
      </c>
      <c r="W431" s="9" t="s">
        <v>51</v>
      </c>
      <c r="X431" s="9" t="s">
        <v>52</v>
      </c>
      <c r="Y431" s="9" t="s">
        <v>2366</v>
      </c>
      <c r="Z431" s="9" t="s">
        <v>5207</v>
      </c>
      <c r="AA431" s="9" t="s">
        <v>55</v>
      </c>
      <c r="AB431" s="9" t="s">
        <v>5248</v>
      </c>
      <c r="AC431" s="12">
        <v>0</v>
      </c>
      <c r="AD431" s="12"/>
      <c r="AE431" s="10" t="str" cm="1">
        <f t="array" aca="1" ref="AE431" ca="1">IFERROR(_xlfn.XLOOKUP(MID(CELL("filename",$A$1),FIND("]",CELL("filename",$A$1))+1,255)&amp;"|"&amp;$C431,Fonte_OM_Objeto!$G:$G,Fonte_OM_Objeto!$J:$J),"")</f>
        <v/>
      </c>
      <c r="AF431" s="10" t="str" cm="1">
        <f t="array" aca="1" ref="AF431" ca="1">IFERROR(_xlfn.XLOOKUP(MID(CELL("filename",$A$1),FIND("]",CELL("filename",$A$1))+1,255)&amp;"|"&amp;$C431,Fonte_OM_Objeto!$G:$G,Fonte_OM_Objeto!$K:$K),"")</f>
        <v/>
      </c>
    </row>
    <row r="432" spans="1:32" s="1" customFormat="1" ht="19.7" customHeight="1" x14ac:dyDescent="0.2">
      <c r="A432" s="9" t="s">
        <v>30</v>
      </c>
      <c r="B432" s="9" t="s">
        <v>31</v>
      </c>
      <c r="C432" s="9" t="s">
        <v>6225</v>
      </c>
      <c r="D432" s="9" t="s">
        <v>33</v>
      </c>
      <c r="E432" s="9"/>
      <c r="F432" s="9" t="s">
        <v>6211</v>
      </c>
      <c r="G432" s="9" t="s">
        <v>6210</v>
      </c>
      <c r="H432" s="9" t="s">
        <v>143</v>
      </c>
      <c r="I432" s="9" t="s">
        <v>611</v>
      </c>
      <c r="J432" s="9" t="s">
        <v>160</v>
      </c>
      <c r="K432" s="9" t="s">
        <v>40</v>
      </c>
      <c r="L432" s="9" t="s">
        <v>41</v>
      </c>
      <c r="M432" s="9" t="s">
        <v>232</v>
      </c>
      <c r="N432" s="9" t="s">
        <v>233</v>
      </c>
      <c r="O432" s="9" t="s">
        <v>6224</v>
      </c>
      <c r="P432" s="9" t="s">
        <v>45</v>
      </c>
      <c r="Q432" s="9" t="s">
        <v>235</v>
      </c>
      <c r="R432" s="9" t="s">
        <v>45</v>
      </c>
      <c r="S432" s="9" t="s">
        <v>5277</v>
      </c>
      <c r="T432" s="9" t="s">
        <v>6223</v>
      </c>
      <c r="U432" s="9" t="s">
        <v>611</v>
      </c>
      <c r="V432" s="9" t="s">
        <v>3203</v>
      </c>
      <c r="W432" s="9" t="s">
        <v>51</v>
      </c>
      <c r="X432" s="9" t="s">
        <v>52</v>
      </c>
      <c r="Y432" s="9" t="s">
        <v>5275</v>
      </c>
      <c r="Z432" s="9" t="s">
        <v>5207</v>
      </c>
      <c r="AA432" s="9" t="s">
        <v>55</v>
      </c>
      <c r="AB432" s="9" t="s">
        <v>5248</v>
      </c>
      <c r="AC432" s="12">
        <v>980000</v>
      </c>
      <c r="AD432" s="12"/>
      <c r="AE432" s="10" t="str" cm="1">
        <f t="array" aca="1" ref="AE432" ca="1">IFERROR(_xlfn.XLOOKUP(MID(CELL("filename",$A$1),FIND("]",CELL("filename",$A$1))+1,255)&amp;"|"&amp;$C432,Fonte_OM_Objeto!$G:$G,Fonte_OM_Objeto!$J:$J),"")</f>
        <v/>
      </c>
      <c r="AF432" s="10" t="str" cm="1">
        <f t="array" aca="1" ref="AF432" ca="1">IFERROR(_xlfn.XLOOKUP(MID(CELL("filename",$A$1),FIND("]",CELL("filename",$A$1))+1,255)&amp;"|"&amp;$C432,Fonte_OM_Objeto!$G:$G,Fonte_OM_Objeto!$K:$K),"")</f>
        <v/>
      </c>
    </row>
    <row r="433" spans="1:32" s="1" customFormat="1" ht="19.7" customHeight="1" x14ac:dyDescent="0.2">
      <c r="A433" s="9" t="s">
        <v>30</v>
      </c>
      <c r="B433" s="9" t="s">
        <v>31</v>
      </c>
      <c r="C433" s="9" t="s">
        <v>6225</v>
      </c>
      <c r="D433" s="9" t="s">
        <v>33</v>
      </c>
      <c r="E433" s="9"/>
      <c r="F433" s="9" t="s">
        <v>6211</v>
      </c>
      <c r="G433" s="9" t="s">
        <v>6210</v>
      </c>
      <c r="H433" s="9" t="s">
        <v>143</v>
      </c>
      <c r="I433" s="9" t="s">
        <v>611</v>
      </c>
      <c r="J433" s="9" t="s">
        <v>160</v>
      </c>
      <c r="K433" s="9" t="s">
        <v>40</v>
      </c>
      <c r="L433" s="9" t="s">
        <v>41</v>
      </c>
      <c r="M433" s="9" t="s">
        <v>232</v>
      </c>
      <c r="N433" s="9" t="s">
        <v>233</v>
      </c>
      <c r="O433" s="9" t="s">
        <v>6224</v>
      </c>
      <c r="P433" s="9" t="s">
        <v>45</v>
      </c>
      <c r="Q433" s="9" t="s">
        <v>235</v>
      </c>
      <c r="R433" s="9" t="s">
        <v>45</v>
      </c>
      <c r="S433" s="9" t="s">
        <v>5277</v>
      </c>
      <c r="T433" s="9" t="s">
        <v>6223</v>
      </c>
      <c r="U433" s="9" t="s">
        <v>611</v>
      </c>
      <c r="V433" s="9" t="s">
        <v>3203</v>
      </c>
      <c r="W433" s="9" t="s">
        <v>51</v>
      </c>
      <c r="X433" s="9" t="s">
        <v>52</v>
      </c>
      <c r="Y433" s="9" t="s">
        <v>53</v>
      </c>
      <c r="Z433" s="9" t="s">
        <v>5207</v>
      </c>
      <c r="AA433" s="9" t="s">
        <v>55</v>
      </c>
      <c r="AB433" s="9" t="s">
        <v>5248</v>
      </c>
      <c r="AC433" s="12">
        <v>20000</v>
      </c>
      <c r="AD433" s="12"/>
      <c r="AE433" s="10" t="str" cm="1">
        <f t="array" aca="1" ref="AE433" ca="1">IFERROR(_xlfn.XLOOKUP(MID(CELL("filename",$A$1),FIND("]",CELL("filename",$A$1))+1,255)&amp;"|"&amp;$C433,Fonte_OM_Objeto!$G:$G,Fonte_OM_Objeto!$J:$J),"")</f>
        <v/>
      </c>
      <c r="AF433" s="10" t="str" cm="1">
        <f t="array" aca="1" ref="AF433" ca="1">IFERROR(_xlfn.XLOOKUP(MID(CELL("filename",$A$1),FIND("]",CELL("filename",$A$1))+1,255)&amp;"|"&amp;$C433,Fonte_OM_Objeto!$G:$G,Fonte_OM_Objeto!$K:$K),"")</f>
        <v/>
      </c>
    </row>
    <row r="434" spans="1:32" s="1" customFormat="1" ht="19.7" customHeight="1" x14ac:dyDescent="0.2">
      <c r="A434" s="9" t="s">
        <v>30</v>
      </c>
      <c r="B434" s="9" t="s">
        <v>31</v>
      </c>
      <c r="C434" s="9" t="s">
        <v>6222</v>
      </c>
      <c r="D434" s="9" t="s">
        <v>33</v>
      </c>
      <c r="E434" s="9"/>
      <c r="F434" s="9" t="s">
        <v>6211</v>
      </c>
      <c r="G434" s="9" t="s">
        <v>6210</v>
      </c>
      <c r="H434" s="9" t="s">
        <v>143</v>
      </c>
      <c r="I434" s="9" t="s">
        <v>611</v>
      </c>
      <c r="J434" s="9" t="s">
        <v>160</v>
      </c>
      <c r="K434" s="9" t="s">
        <v>40</v>
      </c>
      <c r="L434" s="9" t="s">
        <v>41</v>
      </c>
      <c r="M434" s="9" t="s">
        <v>232</v>
      </c>
      <c r="N434" s="9" t="s">
        <v>233</v>
      </c>
      <c r="O434" s="9" t="s">
        <v>6221</v>
      </c>
      <c r="P434" s="9" t="s">
        <v>45</v>
      </c>
      <c r="Q434" s="9" t="s">
        <v>235</v>
      </c>
      <c r="R434" s="9" t="s">
        <v>45</v>
      </c>
      <c r="S434" s="9" t="s">
        <v>5277</v>
      </c>
      <c r="T434" s="9" t="s">
        <v>6220</v>
      </c>
      <c r="U434" s="9" t="s">
        <v>611</v>
      </c>
      <c r="V434" s="9" t="s">
        <v>3203</v>
      </c>
      <c r="W434" s="9" t="s">
        <v>51</v>
      </c>
      <c r="X434" s="9" t="s">
        <v>52</v>
      </c>
      <c r="Y434" s="9" t="s">
        <v>2366</v>
      </c>
      <c r="Z434" s="9" t="s">
        <v>54</v>
      </c>
      <c r="AA434" s="9" t="s">
        <v>55</v>
      </c>
      <c r="AB434" s="9" t="s">
        <v>5248</v>
      </c>
      <c r="AC434" s="12">
        <v>0</v>
      </c>
      <c r="AD434" s="12"/>
      <c r="AE434" s="10" t="str" cm="1">
        <f t="array" aca="1" ref="AE434" ca="1">IFERROR(_xlfn.XLOOKUP(MID(CELL("filename",$A$1),FIND("]",CELL("filename",$A$1))+1,255)&amp;"|"&amp;$C434,Fonte_OM_Objeto!$G:$G,Fonte_OM_Objeto!$J:$J),"")</f>
        <v/>
      </c>
      <c r="AF434" s="10" t="str" cm="1">
        <f t="array" aca="1" ref="AF434" ca="1">IFERROR(_xlfn.XLOOKUP(MID(CELL("filename",$A$1),FIND("]",CELL("filename",$A$1))+1,255)&amp;"|"&amp;$C434,Fonte_OM_Objeto!$G:$G,Fonte_OM_Objeto!$K:$K),"")</f>
        <v/>
      </c>
    </row>
    <row r="435" spans="1:32" s="1" customFormat="1" ht="19.7" customHeight="1" x14ac:dyDescent="0.2">
      <c r="A435" s="9" t="s">
        <v>30</v>
      </c>
      <c r="B435" s="9" t="s">
        <v>31</v>
      </c>
      <c r="C435" s="9" t="s">
        <v>6222</v>
      </c>
      <c r="D435" s="9" t="s">
        <v>33</v>
      </c>
      <c r="E435" s="9"/>
      <c r="F435" s="9" t="s">
        <v>6211</v>
      </c>
      <c r="G435" s="9" t="s">
        <v>6210</v>
      </c>
      <c r="H435" s="9" t="s">
        <v>143</v>
      </c>
      <c r="I435" s="9" t="s">
        <v>611</v>
      </c>
      <c r="J435" s="9" t="s">
        <v>160</v>
      </c>
      <c r="K435" s="9" t="s">
        <v>40</v>
      </c>
      <c r="L435" s="9" t="s">
        <v>41</v>
      </c>
      <c r="M435" s="9" t="s">
        <v>232</v>
      </c>
      <c r="N435" s="9" t="s">
        <v>233</v>
      </c>
      <c r="O435" s="9" t="s">
        <v>6221</v>
      </c>
      <c r="P435" s="9" t="s">
        <v>45</v>
      </c>
      <c r="Q435" s="9" t="s">
        <v>235</v>
      </c>
      <c r="R435" s="9" t="s">
        <v>45</v>
      </c>
      <c r="S435" s="9" t="s">
        <v>5277</v>
      </c>
      <c r="T435" s="9" t="s">
        <v>6220</v>
      </c>
      <c r="U435" s="9" t="s">
        <v>611</v>
      </c>
      <c r="V435" s="9" t="s">
        <v>3203</v>
      </c>
      <c r="W435" s="9" t="s">
        <v>51</v>
      </c>
      <c r="X435" s="9" t="s">
        <v>52</v>
      </c>
      <c r="Y435" s="9" t="s">
        <v>5275</v>
      </c>
      <c r="Z435" s="9" t="s">
        <v>54</v>
      </c>
      <c r="AA435" s="9" t="s">
        <v>55</v>
      </c>
      <c r="AB435" s="9" t="s">
        <v>5248</v>
      </c>
      <c r="AC435" s="12">
        <v>156800</v>
      </c>
      <c r="AD435" s="12"/>
      <c r="AE435" s="10" t="str" cm="1">
        <f t="array" aca="1" ref="AE435" ca="1">IFERROR(_xlfn.XLOOKUP(MID(CELL("filename",$A$1),FIND("]",CELL("filename",$A$1))+1,255)&amp;"|"&amp;$C435,Fonte_OM_Objeto!$G:$G,Fonte_OM_Objeto!$J:$J),"")</f>
        <v/>
      </c>
      <c r="AF435" s="10" t="str" cm="1">
        <f t="array" aca="1" ref="AF435" ca="1">IFERROR(_xlfn.XLOOKUP(MID(CELL("filename",$A$1),FIND("]",CELL("filename",$A$1))+1,255)&amp;"|"&amp;$C435,Fonte_OM_Objeto!$G:$G,Fonte_OM_Objeto!$K:$K),"")</f>
        <v/>
      </c>
    </row>
    <row r="436" spans="1:32" s="1" customFormat="1" ht="19.7" customHeight="1" x14ac:dyDescent="0.2">
      <c r="A436" s="9" t="s">
        <v>30</v>
      </c>
      <c r="B436" s="9" t="s">
        <v>31</v>
      </c>
      <c r="C436" s="9" t="s">
        <v>6222</v>
      </c>
      <c r="D436" s="9" t="s">
        <v>33</v>
      </c>
      <c r="E436" s="9"/>
      <c r="F436" s="9" t="s">
        <v>6211</v>
      </c>
      <c r="G436" s="9" t="s">
        <v>6210</v>
      </c>
      <c r="H436" s="9" t="s">
        <v>143</v>
      </c>
      <c r="I436" s="9" t="s">
        <v>611</v>
      </c>
      <c r="J436" s="9" t="s">
        <v>160</v>
      </c>
      <c r="K436" s="9" t="s">
        <v>40</v>
      </c>
      <c r="L436" s="9" t="s">
        <v>41</v>
      </c>
      <c r="M436" s="9" t="s">
        <v>232</v>
      </c>
      <c r="N436" s="9" t="s">
        <v>233</v>
      </c>
      <c r="O436" s="9" t="s">
        <v>6221</v>
      </c>
      <c r="P436" s="9" t="s">
        <v>45</v>
      </c>
      <c r="Q436" s="9" t="s">
        <v>235</v>
      </c>
      <c r="R436" s="9" t="s">
        <v>45</v>
      </c>
      <c r="S436" s="9" t="s">
        <v>5277</v>
      </c>
      <c r="T436" s="9" t="s">
        <v>6220</v>
      </c>
      <c r="U436" s="9" t="s">
        <v>611</v>
      </c>
      <c r="V436" s="9" t="s">
        <v>3203</v>
      </c>
      <c r="W436" s="9" t="s">
        <v>51</v>
      </c>
      <c r="X436" s="9" t="s">
        <v>52</v>
      </c>
      <c r="Y436" s="9" t="s">
        <v>53</v>
      </c>
      <c r="Z436" s="9" t="s">
        <v>54</v>
      </c>
      <c r="AA436" s="9" t="s">
        <v>55</v>
      </c>
      <c r="AB436" s="9" t="s">
        <v>5248</v>
      </c>
      <c r="AC436" s="12">
        <v>3200</v>
      </c>
      <c r="AD436" s="12"/>
      <c r="AE436" s="10" t="str" cm="1">
        <f t="array" aca="1" ref="AE436" ca="1">IFERROR(_xlfn.XLOOKUP(MID(CELL("filename",$A$1),FIND("]",CELL("filename",$A$1))+1,255)&amp;"|"&amp;$C436,Fonte_OM_Objeto!$G:$G,Fonte_OM_Objeto!$J:$J),"")</f>
        <v/>
      </c>
      <c r="AF436" s="10" t="str" cm="1">
        <f t="array" aca="1" ref="AF436" ca="1">IFERROR(_xlfn.XLOOKUP(MID(CELL("filename",$A$1),FIND("]",CELL("filename",$A$1))+1,255)&amp;"|"&amp;$C436,Fonte_OM_Objeto!$G:$G,Fonte_OM_Objeto!$K:$K),"")</f>
        <v/>
      </c>
    </row>
    <row r="437" spans="1:32" s="1" customFormat="1" ht="19.7" customHeight="1" x14ac:dyDescent="0.2">
      <c r="A437" s="9" t="s">
        <v>30</v>
      </c>
      <c r="B437" s="9" t="s">
        <v>31</v>
      </c>
      <c r="C437" s="9" t="s">
        <v>6219</v>
      </c>
      <c r="D437" s="9" t="s">
        <v>33</v>
      </c>
      <c r="E437" s="9"/>
      <c r="F437" s="9" t="s">
        <v>6211</v>
      </c>
      <c r="G437" s="9" t="s">
        <v>6210</v>
      </c>
      <c r="H437" s="9" t="s">
        <v>143</v>
      </c>
      <c r="I437" s="9" t="s">
        <v>611</v>
      </c>
      <c r="J437" s="9" t="s">
        <v>160</v>
      </c>
      <c r="K437" s="9" t="s">
        <v>40</v>
      </c>
      <c r="L437" s="9" t="s">
        <v>41</v>
      </c>
      <c r="M437" s="9" t="s">
        <v>232</v>
      </c>
      <c r="N437" s="9" t="s">
        <v>233</v>
      </c>
      <c r="O437" s="9" t="s">
        <v>6218</v>
      </c>
      <c r="P437" s="9" t="s">
        <v>45</v>
      </c>
      <c r="Q437" s="9" t="s">
        <v>235</v>
      </c>
      <c r="R437" s="9" t="s">
        <v>45</v>
      </c>
      <c r="S437" s="9" t="s">
        <v>5277</v>
      </c>
      <c r="T437" s="9" t="s">
        <v>6217</v>
      </c>
      <c r="U437" s="9" t="s">
        <v>611</v>
      </c>
      <c r="V437" s="9" t="s">
        <v>5279</v>
      </c>
      <c r="W437" s="9" t="s">
        <v>51</v>
      </c>
      <c r="X437" s="9" t="s">
        <v>52</v>
      </c>
      <c r="Y437" s="9" t="s">
        <v>2390</v>
      </c>
      <c r="Z437" s="9" t="s">
        <v>54</v>
      </c>
      <c r="AA437" s="9" t="s">
        <v>55</v>
      </c>
      <c r="AB437" s="9" t="s">
        <v>5248</v>
      </c>
      <c r="AC437" s="12">
        <v>0</v>
      </c>
      <c r="AD437" s="12"/>
      <c r="AE437" s="10" t="str" cm="1">
        <f t="array" aca="1" ref="AE437" ca="1">IFERROR(_xlfn.XLOOKUP(MID(CELL("filename",$A$1),FIND("]",CELL("filename",$A$1))+1,255)&amp;"|"&amp;$C437,Fonte_OM_Objeto!$G:$G,Fonte_OM_Objeto!$J:$J),"")</f>
        <v/>
      </c>
      <c r="AF437" s="10" t="str" cm="1">
        <f t="array" aca="1" ref="AF437" ca="1">IFERROR(_xlfn.XLOOKUP(MID(CELL("filename",$A$1),FIND("]",CELL("filename",$A$1))+1,255)&amp;"|"&amp;$C437,Fonte_OM_Objeto!$G:$G,Fonte_OM_Objeto!$K:$K),"")</f>
        <v/>
      </c>
    </row>
    <row r="438" spans="1:32" s="1" customFormat="1" ht="19.7" customHeight="1" x14ac:dyDescent="0.2">
      <c r="A438" s="9" t="s">
        <v>30</v>
      </c>
      <c r="B438" s="9" t="s">
        <v>31</v>
      </c>
      <c r="C438" s="9" t="s">
        <v>6219</v>
      </c>
      <c r="D438" s="9" t="s">
        <v>33</v>
      </c>
      <c r="E438" s="9"/>
      <c r="F438" s="9" t="s">
        <v>6211</v>
      </c>
      <c r="G438" s="9" t="s">
        <v>6210</v>
      </c>
      <c r="H438" s="9" t="s">
        <v>143</v>
      </c>
      <c r="I438" s="9" t="s">
        <v>611</v>
      </c>
      <c r="J438" s="9" t="s">
        <v>160</v>
      </c>
      <c r="K438" s="9" t="s">
        <v>40</v>
      </c>
      <c r="L438" s="9" t="s">
        <v>41</v>
      </c>
      <c r="M438" s="9" t="s">
        <v>232</v>
      </c>
      <c r="N438" s="9" t="s">
        <v>233</v>
      </c>
      <c r="O438" s="9" t="s">
        <v>6218</v>
      </c>
      <c r="P438" s="9" t="s">
        <v>45</v>
      </c>
      <c r="Q438" s="9" t="s">
        <v>235</v>
      </c>
      <c r="R438" s="9" t="s">
        <v>45</v>
      </c>
      <c r="S438" s="9" t="s">
        <v>5277</v>
      </c>
      <c r="T438" s="9" t="s">
        <v>6217</v>
      </c>
      <c r="U438" s="9" t="s">
        <v>611</v>
      </c>
      <c r="V438" s="9" t="s">
        <v>5279</v>
      </c>
      <c r="W438" s="9" t="s">
        <v>51</v>
      </c>
      <c r="X438" s="9" t="s">
        <v>52</v>
      </c>
      <c r="Y438" s="9" t="s">
        <v>5282</v>
      </c>
      <c r="Z438" s="9" t="s">
        <v>54</v>
      </c>
      <c r="AA438" s="9" t="s">
        <v>55</v>
      </c>
      <c r="AB438" s="9" t="s">
        <v>5248</v>
      </c>
      <c r="AC438" s="12">
        <v>343000</v>
      </c>
      <c r="AD438" s="12"/>
      <c r="AE438" s="10" t="str" cm="1">
        <f t="array" aca="1" ref="AE438" ca="1">IFERROR(_xlfn.XLOOKUP(MID(CELL("filename",$A$1),FIND("]",CELL("filename",$A$1))+1,255)&amp;"|"&amp;$C438,Fonte_OM_Objeto!$G:$G,Fonte_OM_Objeto!$J:$J),"")</f>
        <v/>
      </c>
      <c r="AF438" s="10" t="str" cm="1">
        <f t="array" aca="1" ref="AF438" ca="1">IFERROR(_xlfn.XLOOKUP(MID(CELL("filename",$A$1),FIND("]",CELL("filename",$A$1))+1,255)&amp;"|"&amp;$C438,Fonte_OM_Objeto!$G:$G,Fonte_OM_Objeto!$K:$K),"")</f>
        <v/>
      </c>
    </row>
    <row r="439" spans="1:32" s="1" customFormat="1" ht="19.7" customHeight="1" x14ac:dyDescent="0.2">
      <c r="A439" s="9" t="s">
        <v>30</v>
      </c>
      <c r="B439" s="9" t="s">
        <v>31</v>
      </c>
      <c r="C439" s="9" t="s">
        <v>6219</v>
      </c>
      <c r="D439" s="9" t="s">
        <v>33</v>
      </c>
      <c r="E439" s="9"/>
      <c r="F439" s="9" t="s">
        <v>6211</v>
      </c>
      <c r="G439" s="9" t="s">
        <v>6210</v>
      </c>
      <c r="H439" s="9" t="s">
        <v>143</v>
      </c>
      <c r="I439" s="9" t="s">
        <v>611</v>
      </c>
      <c r="J439" s="9" t="s">
        <v>160</v>
      </c>
      <c r="K439" s="9" t="s">
        <v>40</v>
      </c>
      <c r="L439" s="9" t="s">
        <v>41</v>
      </c>
      <c r="M439" s="9" t="s">
        <v>232</v>
      </c>
      <c r="N439" s="9" t="s">
        <v>233</v>
      </c>
      <c r="O439" s="9" t="s">
        <v>6218</v>
      </c>
      <c r="P439" s="9" t="s">
        <v>45</v>
      </c>
      <c r="Q439" s="9" t="s">
        <v>235</v>
      </c>
      <c r="R439" s="9" t="s">
        <v>45</v>
      </c>
      <c r="S439" s="9" t="s">
        <v>5277</v>
      </c>
      <c r="T439" s="9" t="s">
        <v>6217</v>
      </c>
      <c r="U439" s="9" t="s">
        <v>611</v>
      </c>
      <c r="V439" s="9" t="s">
        <v>5279</v>
      </c>
      <c r="W439" s="9" t="s">
        <v>51</v>
      </c>
      <c r="X439" s="9" t="s">
        <v>52</v>
      </c>
      <c r="Y439" s="9" t="s">
        <v>53</v>
      </c>
      <c r="Z439" s="9" t="s">
        <v>54</v>
      </c>
      <c r="AA439" s="9" t="s">
        <v>55</v>
      </c>
      <c r="AB439" s="9" t="s">
        <v>5248</v>
      </c>
      <c r="AC439" s="12">
        <v>7000</v>
      </c>
      <c r="AD439" s="12"/>
      <c r="AE439" s="10" t="str" cm="1">
        <f t="array" aca="1" ref="AE439" ca="1">IFERROR(_xlfn.XLOOKUP(MID(CELL("filename",$A$1),FIND("]",CELL("filename",$A$1))+1,255)&amp;"|"&amp;$C439,Fonte_OM_Objeto!$G:$G,Fonte_OM_Objeto!$J:$J),"")</f>
        <v/>
      </c>
      <c r="AF439" s="10" t="str" cm="1">
        <f t="array" aca="1" ref="AF439" ca="1">IFERROR(_xlfn.XLOOKUP(MID(CELL("filename",$A$1),FIND("]",CELL("filename",$A$1))+1,255)&amp;"|"&amp;$C439,Fonte_OM_Objeto!$G:$G,Fonte_OM_Objeto!$K:$K),"")</f>
        <v/>
      </c>
    </row>
    <row r="440" spans="1:32" s="1" customFormat="1" ht="19.7" customHeight="1" x14ac:dyDescent="0.2">
      <c r="A440" s="9" t="s">
        <v>30</v>
      </c>
      <c r="B440" s="9" t="s">
        <v>31</v>
      </c>
      <c r="C440" s="9" t="s">
        <v>6216</v>
      </c>
      <c r="D440" s="9" t="s">
        <v>33</v>
      </c>
      <c r="E440" s="9"/>
      <c r="F440" s="9" t="s">
        <v>6211</v>
      </c>
      <c r="G440" s="9" t="s">
        <v>6210</v>
      </c>
      <c r="H440" s="9" t="s">
        <v>143</v>
      </c>
      <c r="I440" s="9" t="s">
        <v>611</v>
      </c>
      <c r="J440" s="9" t="s">
        <v>160</v>
      </c>
      <c r="K440" s="9" t="s">
        <v>40</v>
      </c>
      <c r="L440" s="9" t="s">
        <v>41</v>
      </c>
      <c r="M440" s="9" t="s">
        <v>232</v>
      </c>
      <c r="N440" s="9" t="s">
        <v>233</v>
      </c>
      <c r="O440" s="9" t="s">
        <v>6215</v>
      </c>
      <c r="P440" s="9" t="s">
        <v>45</v>
      </c>
      <c r="Q440" s="9" t="s">
        <v>235</v>
      </c>
      <c r="R440" s="9" t="s">
        <v>45</v>
      </c>
      <c r="S440" s="9" t="s">
        <v>5277</v>
      </c>
      <c r="T440" s="9" t="s">
        <v>6214</v>
      </c>
      <c r="U440" s="9" t="s">
        <v>611</v>
      </c>
      <c r="V440" s="9" t="s">
        <v>6213</v>
      </c>
      <c r="W440" s="9" t="s">
        <v>51</v>
      </c>
      <c r="X440" s="9" t="s">
        <v>102</v>
      </c>
      <c r="Y440" s="9" t="s">
        <v>53</v>
      </c>
      <c r="Z440" s="9" t="s">
        <v>54</v>
      </c>
      <c r="AA440" s="9" t="s">
        <v>55</v>
      </c>
      <c r="AB440" s="9" t="s">
        <v>5248</v>
      </c>
      <c r="AC440" s="12">
        <v>0</v>
      </c>
      <c r="AD440" s="12"/>
      <c r="AE440" s="10" t="str" cm="1">
        <f t="array" aca="1" ref="AE440" ca="1">IFERROR(_xlfn.XLOOKUP(MID(CELL("filename",$A$1),FIND("]",CELL("filename",$A$1))+1,255)&amp;"|"&amp;$C440,Fonte_OM_Objeto!$G:$G,Fonte_OM_Objeto!$J:$J),"")</f>
        <v/>
      </c>
      <c r="AF440" s="10" t="str" cm="1">
        <f t="array" aca="1" ref="AF440" ca="1">IFERROR(_xlfn.XLOOKUP(MID(CELL("filename",$A$1),FIND("]",CELL("filename",$A$1))+1,255)&amp;"|"&amp;$C440,Fonte_OM_Objeto!$G:$G,Fonte_OM_Objeto!$K:$K),"")</f>
        <v/>
      </c>
    </row>
    <row r="441" spans="1:32" s="1" customFormat="1" ht="19.7" customHeight="1" x14ac:dyDescent="0.2">
      <c r="A441" s="9" t="s">
        <v>30</v>
      </c>
      <c r="B441" s="9" t="s">
        <v>31</v>
      </c>
      <c r="C441" s="9" t="s">
        <v>6216</v>
      </c>
      <c r="D441" s="9" t="s">
        <v>33</v>
      </c>
      <c r="E441" s="9"/>
      <c r="F441" s="9" t="s">
        <v>6211</v>
      </c>
      <c r="G441" s="9" t="s">
        <v>6210</v>
      </c>
      <c r="H441" s="9" t="s">
        <v>143</v>
      </c>
      <c r="I441" s="9" t="s">
        <v>611</v>
      </c>
      <c r="J441" s="9" t="s">
        <v>160</v>
      </c>
      <c r="K441" s="9" t="s">
        <v>40</v>
      </c>
      <c r="L441" s="9" t="s">
        <v>41</v>
      </c>
      <c r="M441" s="9" t="s">
        <v>232</v>
      </c>
      <c r="N441" s="9" t="s">
        <v>233</v>
      </c>
      <c r="O441" s="9" t="s">
        <v>6215</v>
      </c>
      <c r="P441" s="9" t="s">
        <v>45</v>
      </c>
      <c r="Q441" s="9" t="s">
        <v>235</v>
      </c>
      <c r="R441" s="9" t="s">
        <v>45</v>
      </c>
      <c r="S441" s="9" t="s">
        <v>5277</v>
      </c>
      <c r="T441" s="9" t="s">
        <v>6214</v>
      </c>
      <c r="U441" s="9" t="s">
        <v>611</v>
      </c>
      <c r="V441" s="9" t="s">
        <v>6213</v>
      </c>
      <c r="W441" s="9" t="s">
        <v>51</v>
      </c>
      <c r="X441" s="9" t="s">
        <v>52</v>
      </c>
      <c r="Y441" s="9" t="s">
        <v>2366</v>
      </c>
      <c r="Z441" s="9" t="s">
        <v>54</v>
      </c>
      <c r="AA441" s="9" t="s">
        <v>55</v>
      </c>
      <c r="AB441" s="9" t="s">
        <v>5248</v>
      </c>
      <c r="AC441" s="12">
        <v>0</v>
      </c>
      <c r="AD441" s="12"/>
      <c r="AE441" s="10" t="str" cm="1">
        <f t="array" aca="1" ref="AE441" ca="1">IFERROR(_xlfn.XLOOKUP(MID(CELL("filename",$A$1),FIND("]",CELL("filename",$A$1))+1,255)&amp;"|"&amp;$C441,Fonte_OM_Objeto!$G:$G,Fonte_OM_Objeto!$J:$J),"")</f>
        <v/>
      </c>
      <c r="AF441" s="10" t="str" cm="1">
        <f t="array" aca="1" ref="AF441" ca="1">IFERROR(_xlfn.XLOOKUP(MID(CELL("filename",$A$1),FIND("]",CELL("filename",$A$1))+1,255)&amp;"|"&amp;$C441,Fonte_OM_Objeto!$G:$G,Fonte_OM_Objeto!$K:$K),"")</f>
        <v/>
      </c>
    </row>
    <row r="442" spans="1:32" s="1" customFormat="1" ht="19.7" customHeight="1" x14ac:dyDescent="0.2">
      <c r="A442" s="9" t="s">
        <v>30</v>
      </c>
      <c r="B442" s="9" t="s">
        <v>31</v>
      </c>
      <c r="C442" s="9" t="s">
        <v>6216</v>
      </c>
      <c r="D442" s="9" t="s">
        <v>33</v>
      </c>
      <c r="E442" s="9"/>
      <c r="F442" s="9" t="s">
        <v>6211</v>
      </c>
      <c r="G442" s="9" t="s">
        <v>6210</v>
      </c>
      <c r="H442" s="9" t="s">
        <v>143</v>
      </c>
      <c r="I442" s="9" t="s">
        <v>611</v>
      </c>
      <c r="J442" s="9" t="s">
        <v>160</v>
      </c>
      <c r="K442" s="9" t="s">
        <v>40</v>
      </c>
      <c r="L442" s="9" t="s">
        <v>41</v>
      </c>
      <c r="M442" s="9" t="s">
        <v>232</v>
      </c>
      <c r="N442" s="9" t="s">
        <v>233</v>
      </c>
      <c r="O442" s="9" t="s">
        <v>6215</v>
      </c>
      <c r="P442" s="9" t="s">
        <v>45</v>
      </c>
      <c r="Q442" s="9" t="s">
        <v>235</v>
      </c>
      <c r="R442" s="9" t="s">
        <v>45</v>
      </c>
      <c r="S442" s="9" t="s">
        <v>5277</v>
      </c>
      <c r="T442" s="9" t="s">
        <v>6214</v>
      </c>
      <c r="U442" s="9" t="s">
        <v>611</v>
      </c>
      <c r="V442" s="9" t="s">
        <v>6213</v>
      </c>
      <c r="W442" s="9" t="s">
        <v>51</v>
      </c>
      <c r="X442" s="9" t="s">
        <v>52</v>
      </c>
      <c r="Y442" s="9" t="s">
        <v>5275</v>
      </c>
      <c r="Z442" s="9" t="s">
        <v>54</v>
      </c>
      <c r="AA442" s="9" t="s">
        <v>55</v>
      </c>
      <c r="AB442" s="9" t="s">
        <v>5248</v>
      </c>
      <c r="AC442" s="12">
        <v>637000</v>
      </c>
      <c r="AD442" s="12"/>
      <c r="AE442" s="10" t="str" cm="1">
        <f t="array" aca="1" ref="AE442" ca="1">IFERROR(_xlfn.XLOOKUP(MID(CELL("filename",$A$1),FIND("]",CELL("filename",$A$1))+1,255)&amp;"|"&amp;$C442,Fonte_OM_Objeto!$G:$G,Fonte_OM_Objeto!$J:$J),"")</f>
        <v/>
      </c>
      <c r="AF442" s="10" t="str" cm="1">
        <f t="array" aca="1" ref="AF442" ca="1">IFERROR(_xlfn.XLOOKUP(MID(CELL("filename",$A$1),FIND("]",CELL("filename",$A$1))+1,255)&amp;"|"&amp;$C442,Fonte_OM_Objeto!$G:$G,Fonte_OM_Objeto!$K:$K),"")</f>
        <v/>
      </c>
    </row>
    <row r="443" spans="1:32" s="1" customFormat="1" ht="19.7" customHeight="1" x14ac:dyDescent="0.2">
      <c r="A443" s="9" t="s">
        <v>30</v>
      </c>
      <c r="B443" s="9" t="s">
        <v>31</v>
      </c>
      <c r="C443" s="9" t="s">
        <v>6216</v>
      </c>
      <c r="D443" s="9" t="s">
        <v>33</v>
      </c>
      <c r="E443" s="9"/>
      <c r="F443" s="9" t="s">
        <v>6211</v>
      </c>
      <c r="G443" s="9" t="s">
        <v>6210</v>
      </c>
      <c r="H443" s="9" t="s">
        <v>143</v>
      </c>
      <c r="I443" s="9" t="s">
        <v>611</v>
      </c>
      <c r="J443" s="9" t="s">
        <v>160</v>
      </c>
      <c r="K443" s="9" t="s">
        <v>40</v>
      </c>
      <c r="L443" s="9" t="s">
        <v>41</v>
      </c>
      <c r="M443" s="9" t="s">
        <v>232</v>
      </c>
      <c r="N443" s="9" t="s">
        <v>233</v>
      </c>
      <c r="O443" s="9" t="s">
        <v>6215</v>
      </c>
      <c r="P443" s="9" t="s">
        <v>45</v>
      </c>
      <c r="Q443" s="9" t="s">
        <v>235</v>
      </c>
      <c r="R443" s="9" t="s">
        <v>45</v>
      </c>
      <c r="S443" s="9" t="s">
        <v>5277</v>
      </c>
      <c r="T443" s="9" t="s">
        <v>6214</v>
      </c>
      <c r="U443" s="9" t="s">
        <v>611</v>
      </c>
      <c r="V443" s="9" t="s">
        <v>6213</v>
      </c>
      <c r="W443" s="9" t="s">
        <v>51</v>
      </c>
      <c r="X443" s="9" t="s">
        <v>52</v>
      </c>
      <c r="Y443" s="9" t="s">
        <v>53</v>
      </c>
      <c r="Z443" s="9" t="s">
        <v>54</v>
      </c>
      <c r="AA443" s="9" t="s">
        <v>55</v>
      </c>
      <c r="AB443" s="9" t="s">
        <v>5248</v>
      </c>
      <c r="AC443" s="12">
        <v>13000</v>
      </c>
      <c r="AD443" s="12"/>
      <c r="AE443" s="10" t="str" cm="1">
        <f t="array" aca="1" ref="AE443" ca="1">IFERROR(_xlfn.XLOOKUP(MID(CELL("filename",$A$1),FIND("]",CELL("filename",$A$1))+1,255)&amp;"|"&amp;$C443,Fonte_OM_Objeto!$G:$G,Fonte_OM_Objeto!$J:$J),"")</f>
        <v/>
      </c>
      <c r="AF443" s="10" t="str" cm="1">
        <f t="array" aca="1" ref="AF443" ca="1">IFERROR(_xlfn.XLOOKUP(MID(CELL("filename",$A$1),FIND("]",CELL("filename",$A$1))+1,255)&amp;"|"&amp;$C443,Fonte_OM_Objeto!$G:$G,Fonte_OM_Objeto!$K:$K),"")</f>
        <v/>
      </c>
    </row>
    <row r="444" spans="1:32" s="1" customFormat="1" ht="19.7" customHeight="1" x14ac:dyDescent="0.2">
      <c r="A444" s="9" t="s">
        <v>30</v>
      </c>
      <c r="B444" s="9" t="s">
        <v>31</v>
      </c>
      <c r="C444" s="9" t="s">
        <v>6887</v>
      </c>
      <c r="D444" s="9" t="s">
        <v>33</v>
      </c>
      <c r="E444" s="9"/>
      <c r="F444" s="9" t="s">
        <v>6211</v>
      </c>
      <c r="G444" s="9" t="s">
        <v>6210</v>
      </c>
      <c r="H444" s="9" t="s">
        <v>143</v>
      </c>
      <c r="I444" s="9" t="s">
        <v>611</v>
      </c>
      <c r="J444" s="9" t="s">
        <v>160</v>
      </c>
      <c r="K444" s="9" t="s">
        <v>40</v>
      </c>
      <c r="L444" s="9" t="s">
        <v>41</v>
      </c>
      <c r="M444" s="9" t="s">
        <v>232</v>
      </c>
      <c r="N444" s="9" t="s">
        <v>233</v>
      </c>
      <c r="O444" s="9" t="s">
        <v>6886</v>
      </c>
      <c r="P444" s="9" t="s">
        <v>45</v>
      </c>
      <c r="Q444" s="9" t="s">
        <v>235</v>
      </c>
      <c r="R444" s="9" t="s">
        <v>45</v>
      </c>
      <c r="S444" s="9" t="s">
        <v>5277</v>
      </c>
      <c r="T444" s="9" t="s">
        <v>6885</v>
      </c>
      <c r="U444" s="9" t="s">
        <v>611</v>
      </c>
      <c r="V444" s="9" t="s">
        <v>6884</v>
      </c>
      <c r="W444" s="9" t="s">
        <v>51</v>
      </c>
      <c r="X444" s="9" t="s">
        <v>52</v>
      </c>
      <c r="Y444" s="9" t="s">
        <v>2366</v>
      </c>
      <c r="Z444" s="9" t="s">
        <v>5207</v>
      </c>
      <c r="AA444" s="9" t="s">
        <v>55</v>
      </c>
      <c r="AB444" s="9" t="s">
        <v>5248</v>
      </c>
      <c r="AC444" s="12">
        <v>0</v>
      </c>
      <c r="AD444" s="12"/>
      <c r="AE444" s="10" t="str" cm="1">
        <f t="array" aca="1" ref="AE444" ca="1">IFERROR(_xlfn.XLOOKUP(MID(CELL("filename",$A$1),FIND("]",CELL("filename",$A$1))+1,255)&amp;"|"&amp;$C444,Fonte_OM_Objeto!$G:$G,Fonte_OM_Objeto!$J:$J),"")</f>
        <v/>
      </c>
      <c r="AF444" s="10" t="str" cm="1">
        <f t="array" aca="1" ref="AF444" ca="1">IFERROR(_xlfn.XLOOKUP(MID(CELL("filename",$A$1),FIND("]",CELL("filename",$A$1))+1,255)&amp;"|"&amp;$C444,Fonte_OM_Objeto!$G:$G,Fonte_OM_Objeto!$K:$K),"")</f>
        <v/>
      </c>
    </row>
    <row r="445" spans="1:32" s="1" customFormat="1" ht="19.7" customHeight="1" x14ac:dyDescent="0.2">
      <c r="A445" s="9" t="s">
        <v>30</v>
      </c>
      <c r="B445" s="9" t="s">
        <v>31</v>
      </c>
      <c r="C445" s="9" t="s">
        <v>6887</v>
      </c>
      <c r="D445" s="9" t="s">
        <v>33</v>
      </c>
      <c r="E445" s="9"/>
      <c r="F445" s="9" t="s">
        <v>6211</v>
      </c>
      <c r="G445" s="9" t="s">
        <v>6210</v>
      </c>
      <c r="H445" s="9" t="s">
        <v>143</v>
      </c>
      <c r="I445" s="9" t="s">
        <v>611</v>
      </c>
      <c r="J445" s="9" t="s">
        <v>160</v>
      </c>
      <c r="K445" s="9" t="s">
        <v>40</v>
      </c>
      <c r="L445" s="9" t="s">
        <v>41</v>
      </c>
      <c r="M445" s="9" t="s">
        <v>232</v>
      </c>
      <c r="N445" s="9" t="s">
        <v>233</v>
      </c>
      <c r="O445" s="9" t="s">
        <v>6886</v>
      </c>
      <c r="P445" s="9" t="s">
        <v>45</v>
      </c>
      <c r="Q445" s="9" t="s">
        <v>235</v>
      </c>
      <c r="R445" s="9" t="s">
        <v>45</v>
      </c>
      <c r="S445" s="9" t="s">
        <v>5277</v>
      </c>
      <c r="T445" s="9" t="s">
        <v>6885</v>
      </c>
      <c r="U445" s="9" t="s">
        <v>611</v>
      </c>
      <c r="V445" s="9" t="s">
        <v>6884</v>
      </c>
      <c r="W445" s="9" t="s">
        <v>51</v>
      </c>
      <c r="X445" s="9" t="s">
        <v>52</v>
      </c>
      <c r="Y445" s="9" t="s">
        <v>5275</v>
      </c>
      <c r="Z445" s="9" t="s">
        <v>5207</v>
      </c>
      <c r="AA445" s="9" t="s">
        <v>55</v>
      </c>
      <c r="AB445" s="9" t="s">
        <v>5248</v>
      </c>
      <c r="AC445" s="12">
        <v>150000</v>
      </c>
      <c r="AD445" s="12"/>
      <c r="AE445" s="10" t="str" cm="1">
        <f t="array" aca="1" ref="AE445" ca="1">IFERROR(_xlfn.XLOOKUP(MID(CELL("filename",$A$1),FIND("]",CELL("filename",$A$1))+1,255)&amp;"|"&amp;$C445,Fonte_OM_Objeto!$G:$G,Fonte_OM_Objeto!$J:$J),"")</f>
        <v/>
      </c>
      <c r="AF445" s="10" t="str" cm="1">
        <f t="array" aca="1" ref="AF445" ca="1">IFERROR(_xlfn.XLOOKUP(MID(CELL("filename",$A$1),FIND("]",CELL("filename",$A$1))+1,255)&amp;"|"&amp;$C445,Fonte_OM_Objeto!$G:$G,Fonte_OM_Objeto!$K:$K),"")</f>
        <v/>
      </c>
    </row>
    <row r="446" spans="1:32" s="1" customFormat="1" ht="19.7" customHeight="1" x14ac:dyDescent="0.2">
      <c r="A446" s="9" t="s">
        <v>30</v>
      </c>
      <c r="B446" s="9" t="s">
        <v>31</v>
      </c>
      <c r="C446" s="9" t="s">
        <v>6212</v>
      </c>
      <c r="D446" s="9" t="s">
        <v>33</v>
      </c>
      <c r="E446" s="9"/>
      <c r="F446" s="9" t="s">
        <v>6211</v>
      </c>
      <c r="G446" s="9" t="s">
        <v>6210</v>
      </c>
      <c r="H446" s="9" t="s">
        <v>143</v>
      </c>
      <c r="I446" s="9" t="s">
        <v>611</v>
      </c>
      <c r="J446" s="9" t="s">
        <v>160</v>
      </c>
      <c r="K446" s="9" t="s">
        <v>40</v>
      </c>
      <c r="L446" s="9" t="s">
        <v>41</v>
      </c>
      <c r="M446" s="9" t="s">
        <v>232</v>
      </c>
      <c r="N446" s="9" t="s">
        <v>233</v>
      </c>
      <c r="O446" s="9" t="s">
        <v>6209</v>
      </c>
      <c r="P446" s="9" t="s">
        <v>45</v>
      </c>
      <c r="Q446" s="9" t="s">
        <v>235</v>
      </c>
      <c r="R446" s="9" t="s">
        <v>45</v>
      </c>
      <c r="S446" s="9" t="s">
        <v>5277</v>
      </c>
      <c r="T446" s="9" t="s">
        <v>6208</v>
      </c>
      <c r="U446" s="9" t="s">
        <v>611</v>
      </c>
      <c r="V446" s="9" t="s">
        <v>6207</v>
      </c>
      <c r="W446" s="9" t="s">
        <v>51</v>
      </c>
      <c r="X446" s="9" t="s">
        <v>102</v>
      </c>
      <c r="Y446" s="9" t="s">
        <v>53</v>
      </c>
      <c r="Z446" s="9" t="s">
        <v>5207</v>
      </c>
      <c r="AA446" s="9" t="s">
        <v>55</v>
      </c>
      <c r="AB446" s="9" t="s">
        <v>5248</v>
      </c>
      <c r="AC446" s="12">
        <v>0</v>
      </c>
      <c r="AD446" s="12"/>
      <c r="AE446" s="10" t="str" cm="1">
        <f t="array" aca="1" ref="AE446" ca="1">IFERROR(_xlfn.XLOOKUP(MID(CELL("filename",$A$1),FIND("]",CELL("filename",$A$1))+1,255)&amp;"|"&amp;$C446,Fonte_OM_Objeto!$G:$G,Fonte_OM_Objeto!$J:$J),"")</f>
        <v/>
      </c>
      <c r="AF446" s="10" t="str" cm="1">
        <f t="array" aca="1" ref="AF446" ca="1">IFERROR(_xlfn.XLOOKUP(MID(CELL("filename",$A$1),FIND("]",CELL("filename",$A$1))+1,255)&amp;"|"&amp;$C446,Fonte_OM_Objeto!$G:$G,Fonte_OM_Objeto!$K:$K),"")</f>
        <v/>
      </c>
    </row>
    <row r="447" spans="1:32" s="1" customFormat="1" ht="19.7" customHeight="1" x14ac:dyDescent="0.2">
      <c r="A447" s="9" t="s">
        <v>30</v>
      </c>
      <c r="B447" s="9" t="s">
        <v>31</v>
      </c>
      <c r="C447" s="9" t="s">
        <v>6212</v>
      </c>
      <c r="D447" s="9" t="s">
        <v>33</v>
      </c>
      <c r="E447" s="9"/>
      <c r="F447" s="9" t="s">
        <v>6211</v>
      </c>
      <c r="G447" s="9" t="s">
        <v>6210</v>
      </c>
      <c r="H447" s="9" t="s">
        <v>143</v>
      </c>
      <c r="I447" s="9" t="s">
        <v>611</v>
      </c>
      <c r="J447" s="9" t="s">
        <v>160</v>
      </c>
      <c r="K447" s="9" t="s">
        <v>40</v>
      </c>
      <c r="L447" s="9" t="s">
        <v>41</v>
      </c>
      <c r="M447" s="9" t="s">
        <v>232</v>
      </c>
      <c r="N447" s="9" t="s">
        <v>233</v>
      </c>
      <c r="O447" s="9" t="s">
        <v>6209</v>
      </c>
      <c r="P447" s="9" t="s">
        <v>45</v>
      </c>
      <c r="Q447" s="9" t="s">
        <v>235</v>
      </c>
      <c r="R447" s="9" t="s">
        <v>45</v>
      </c>
      <c r="S447" s="9" t="s">
        <v>5277</v>
      </c>
      <c r="T447" s="9" t="s">
        <v>6208</v>
      </c>
      <c r="U447" s="9" t="s">
        <v>611</v>
      </c>
      <c r="V447" s="9" t="s">
        <v>6207</v>
      </c>
      <c r="W447" s="9" t="s">
        <v>51</v>
      </c>
      <c r="X447" s="9" t="s">
        <v>52</v>
      </c>
      <c r="Y447" s="9" t="s">
        <v>2366</v>
      </c>
      <c r="Z447" s="9" t="s">
        <v>5207</v>
      </c>
      <c r="AA447" s="9" t="s">
        <v>55</v>
      </c>
      <c r="AB447" s="9" t="s">
        <v>5248</v>
      </c>
      <c r="AC447" s="12">
        <v>250000</v>
      </c>
      <c r="AD447" s="12"/>
      <c r="AE447" s="10" t="str" cm="1">
        <f t="array" aca="1" ref="AE447" ca="1">IFERROR(_xlfn.XLOOKUP(MID(CELL("filename",$A$1),FIND("]",CELL("filename",$A$1))+1,255)&amp;"|"&amp;$C447,Fonte_OM_Objeto!$G:$G,Fonte_OM_Objeto!$J:$J),"")</f>
        <v/>
      </c>
      <c r="AF447" s="10" t="str" cm="1">
        <f t="array" aca="1" ref="AF447" ca="1">IFERROR(_xlfn.XLOOKUP(MID(CELL("filename",$A$1),FIND("]",CELL("filename",$A$1))+1,255)&amp;"|"&amp;$C447,Fonte_OM_Objeto!$G:$G,Fonte_OM_Objeto!$K:$K),"")</f>
        <v/>
      </c>
    </row>
    <row r="448" spans="1:32" s="1" customFormat="1" ht="19.7" customHeight="1" x14ac:dyDescent="0.2">
      <c r="A448" s="9" t="s">
        <v>30</v>
      </c>
      <c r="B448" s="9" t="s">
        <v>31</v>
      </c>
      <c r="C448" s="9" t="s">
        <v>6212</v>
      </c>
      <c r="D448" s="9" t="s">
        <v>33</v>
      </c>
      <c r="E448" s="9"/>
      <c r="F448" s="9" t="s">
        <v>6211</v>
      </c>
      <c r="G448" s="9" t="s">
        <v>6210</v>
      </c>
      <c r="H448" s="9" t="s">
        <v>143</v>
      </c>
      <c r="I448" s="9" t="s">
        <v>611</v>
      </c>
      <c r="J448" s="9" t="s">
        <v>160</v>
      </c>
      <c r="K448" s="9" t="s">
        <v>40</v>
      </c>
      <c r="L448" s="9" t="s">
        <v>41</v>
      </c>
      <c r="M448" s="9" t="s">
        <v>232</v>
      </c>
      <c r="N448" s="9" t="s">
        <v>233</v>
      </c>
      <c r="O448" s="9" t="s">
        <v>6209</v>
      </c>
      <c r="P448" s="9" t="s">
        <v>45</v>
      </c>
      <c r="Q448" s="9" t="s">
        <v>235</v>
      </c>
      <c r="R448" s="9" t="s">
        <v>45</v>
      </c>
      <c r="S448" s="9" t="s">
        <v>5277</v>
      </c>
      <c r="T448" s="9" t="s">
        <v>6208</v>
      </c>
      <c r="U448" s="9" t="s">
        <v>611</v>
      </c>
      <c r="V448" s="9" t="s">
        <v>6207</v>
      </c>
      <c r="W448" s="9" t="s">
        <v>51</v>
      </c>
      <c r="X448" s="9" t="s">
        <v>52</v>
      </c>
      <c r="Y448" s="9" t="s">
        <v>5275</v>
      </c>
      <c r="Z448" s="9" t="s">
        <v>5207</v>
      </c>
      <c r="AA448" s="9" t="s">
        <v>55</v>
      </c>
      <c r="AB448" s="9" t="s">
        <v>5248</v>
      </c>
      <c r="AC448" s="12">
        <v>637000</v>
      </c>
      <c r="AD448" s="12"/>
      <c r="AE448" s="10" t="str" cm="1">
        <f t="array" aca="1" ref="AE448" ca="1">IFERROR(_xlfn.XLOOKUP(MID(CELL("filename",$A$1),FIND("]",CELL("filename",$A$1))+1,255)&amp;"|"&amp;$C448,Fonte_OM_Objeto!$G:$G,Fonte_OM_Objeto!$J:$J),"")</f>
        <v/>
      </c>
      <c r="AF448" s="10" t="str" cm="1">
        <f t="array" aca="1" ref="AF448" ca="1">IFERROR(_xlfn.XLOOKUP(MID(CELL("filename",$A$1),FIND("]",CELL("filename",$A$1))+1,255)&amp;"|"&amp;$C448,Fonte_OM_Objeto!$G:$G,Fonte_OM_Objeto!$K:$K),"")</f>
        <v/>
      </c>
    </row>
    <row r="449" spans="1:32" s="1" customFormat="1" ht="19.7" customHeight="1" x14ac:dyDescent="0.2">
      <c r="A449" s="9" t="s">
        <v>30</v>
      </c>
      <c r="B449" s="9" t="s">
        <v>31</v>
      </c>
      <c r="C449" s="9" t="s">
        <v>6212</v>
      </c>
      <c r="D449" s="9" t="s">
        <v>33</v>
      </c>
      <c r="E449" s="9"/>
      <c r="F449" s="9" t="s">
        <v>6211</v>
      </c>
      <c r="G449" s="9" t="s">
        <v>6210</v>
      </c>
      <c r="H449" s="9" t="s">
        <v>143</v>
      </c>
      <c r="I449" s="9" t="s">
        <v>611</v>
      </c>
      <c r="J449" s="9" t="s">
        <v>160</v>
      </c>
      <c r="K449" s="9" t="s">
        <v>40</v>
      </c>
      <c r="L449" s="9" t="s">
        <v>41</v>
      </c>
      <c r="M449" s="9" t="s">
        <v>232</v>
      </c>
      <c r="N449" s="9" t="s">
        <v>233</v>
      </c>
      <c r="O449" s="9" t="s">
        <v>6209</v>
      </c>
      <c r="P449" s="9" t="s">
        <v>45</v>
      </c>
      <c r="Q449" s="9" t="s">
        <v>235</v>
      </c>
      <c r="R449" s="9" t="s">
        <v>45</v>
      </c>
      <c r="S449" s="9" t="s">
        <v>5277</v>
      </c>
      <c r="T449" s="9" t="s">
        <v>6208</v>
      </c>
      <c r="U449" s="9" t="s">
        <v>611</v>
      </c>
      <c r="V449" s="9" t="s">
        <v>6207</v>
      </c>
      <c r="W449" s="9" t="s">
        <v>51</v>
      </c>
      <c r="X449" s="9" t="s">
        <v>52</v>
      </c>
      <c r="Y449" s="9" t="s">
        <v>53</v>
      </c>
      <c r="Z449" s="9" t="s">
        <v>5207</v>
      </c>
      <c r="AA449" s="9" t="s">
        <v>55</v>
      </c>
      <c r="AB449" s="9" t="s">
        <v>5248</v>
      </c>
      <c r="AC449" s="12">
        <v>13000</v>
      </c>
      <c r="AD449" s="12"/>
      <c r="AE449" s="10" t="str" cm="1">
        <f t="array" aca="1" ref="AE449" ca="1">IFERROR(_xlfn.XLOOKUP(MID(CELL("filename",$A$1),FIND("]",CELL("filename",$A$1))+1,255)&amp;"|"&amp;$C449,Fonte_OM_Objeto!$G:$G,Fonte_OM_Objeto!$J:$J),"")</f>
        <v/>
      </c>
      <c r="AF449" s="10" t="str" cm="1">
        <f t="array" aca="1" ref="AF449" ca="1">IFERROR(_xlfn.XLOOKUP(MID(CELL("filename",$A$1),FIND("]",CELL("filename",$A$1))+1,255)&amp;"|"&amp;$C449,Fonte_OM_Objeto!$G:$G,Fonte_OM_Objeto!$K:$K),"")</f>
        <v/>
      </c>
    </row>
    <row r="450" spans="1:32" s="1" customFormat="1" ht="19.7" customHeight="1" x14ac:dyDescent="0.2">
      <c r="A450" s="9" t="s">
        <v>30</v>
      </c>
      <c r="B450" s="9" t="s">
        <v>31</v>
      </c>
      <c r="C450" s="9" t="s">
        <v>6206</v>
      </c>
      <c r="D450" s="9" t="s">
        <v>33</v>
      </c>
      <c r="E450" s="9"/>
      <c r="F450" s="9" t="s">
        <v>6204</v>
      </c>
      <c r="G450" s="9" t="s">
        <v>6203</v>
      </c>
      <c r="H450" s="9" t="s">
        <v>143</v>
      </c>
      <c r="I450" s="9" t="s">
        <v>266</v>
      </c>
      <c r="J450" s="9" t="s">
        <v>2659</v>
      </c>
      <c r="K450" s="9" t="s">
        <v>40</v>
      </c>
      <c r="L450" s="9" t="s">
        <v>41</v>
      </c>
      <c r="M450" s="9" t="s">
        <v>232</v>
      </c>
      <c r="N450" s="9" t="s">
        <v>233</v>
      </c>
      <c r="O450" s="9" t="s">
        <v>5729</v>
      </c>
      <c r="P450" s="9" t="s">
        <v>45</v>
      </c>
      <c r="Q450" s="9" t="s">
        <v>235</v>
      </c>
      <c r="R450" s="9" t="s">
        <v>45</v>
      </c>
      <c r="S450" s="9" t="s">
        <v>5277</v>
      </c>
      <c r="T450" s="9" t="s">
        <v>268</v>
      </c>
      <c r="U450" s="9" t="s">
        <v>266</v>
      </c>
      <c r="V450" s="9" t="s">
        <v>5335</v>
      </c>
      <c r="W450" s="9" t="s">
        <v>51</v>
      </c>
      <c r="X450" s="9" t="s">
        <v>52</v>
      </c>
      <c r="Y450" s="9" t="s">
        <v>5275</v>
      </c>
      <c r="Z450" s="9" t="s">
        <v>5207</v>
      </c>
      <c r="AA450" s="9" t="s">
        <v>55</v>
      </c>
      <c r="AB450" s="9" t="s">
        <v>5248</v>
      </c>
      <c r="AC450" s="12">
        <v>0</v>
      </c>
      <c r="AD450" s="12"/>
      <c r="AE450" s="10" t="str" cm="1">
        <f t="array" aca="1" ref="AE450" ca="1">IFERROR(_xlfn.XLOOKUP(MID(CELL("filename",$A$1),FIND("]",CELL("filename",$A$1))+1,255)&amp;"|"&amp;$C450,Fonte_OM_Objeto!$G:$G,Fonte_OM_Objeto!$J:$J),"")</f>
        <v/>
      </c>
      <c r="AF450" s="10" t="str" cm="1">
        <f t="array" aca="1" ref="AF450" ca="1">IFERROR(_xlfn.XLOOKUP(MID(CELL("filename",$A$1),FIND("]",CELL("filename",$A$1))+1,255)&amp;"|"&amp;$C450,Fonte_OM_Objeto!$G:$G,Fonte_OM_Objeto!$K:$K),"")</f>
        <v/>
      </c>
    </row>
    <row r="451" spans="1:32" s="1" customFormat="1" ht="19.7" customHeight="1" x14ac:dyDescent="0.2">
      <c r="A451" s="9" t="s">
        <v>30</v>
      </c>
      <c r="B451" s="9" t="s">
        <v>31</v>
      </c>
      <c r="C451" s="9" t="s">
        <v>6205</v>
      </c>
      <c r="D451" s="9" t="s">
        <v>33</v>
      </c>
      <c r="E451" s="9"/>
      <c r="F451" s="9" t="s">
        <v>6204</v>
      </c>
      <c r="G451" s="9" t="s">
        <v>6203</v>
      </c>
      <c r="H451" s="9" t="s">
        <v>143</v>
      </c>
      <c r="I451" s="9" t="s">
        <v>266</v>
      </c>
      <c r="J451" s="9" t="s">
        <v>2659</v>
      </c>
      <c r="K451" s="9" t="s">
        <v>40</v>
      </c>
      <c r="L451" s="9" t="s">
        <v>41</v>
      </c>
      <c r="M451" s="9" t="s">
        <v>232</v>
      </c>
      <c r="N451" s="9" t="s">
        <v>233</v>
      </c>
      <c r="O451" s="9" t="s">
        <v>5729</v>
      </c>
      <c r="P451" s="9" t="s">
        <v>45</v>
      </c>
      <c r="Q451" s="9" t="s">
        <v>235</v>
      </c>
      <c r="R451" s="9" t="s">
        <v>45</v>
      </c>
      <c r="S451" s="9" t="s">
        <v>5277</v>
      </c>
      <c r="T451" s="9" t="s">
        <v>268</v>
      </c>
      <c r="U451" s="9" t="s">
        <v>266</v>
      </c>
      <c r="V451" s="9" t="s">
        <v>5335</v>
      </c>
      <c r="W451" s="9" t="s">
        <v>51</v>
      </c>
      <c r="X451" s="9" t="s">
        <v>52</v>
      </c>
      <c r="Y451" s="9" t="s">
        <v>5275</v>
      </c>
      <c r="Z451" s="9" t="s">
        <v>54</v>
      </c>
      <c r="AA451" s="9" t="s">
        <v>55</v>
      </c>
      <c r="AB451" s="9" t="s">
        <v>5234</v>
      </c>
      <c r="AC451" s="12">
        <v>0</v>
      </c>
      <c r="AD451" s="12"/>
      <c r="AE451" s="10" t="str" cm="1">
        <f t="array" aca="1" ref="AE451" ca="1">IFERROR(_xlfn.XLOOKUP(MID(CELL("filename",$A$1),FIND("]",CELL("filename",$A$1))+1,255)&amp;"|"&amp;$C451,Fonte_OM_Objeto!$G:$G,Fonte_OM_Objeto!$J:$J),"")</f>
        <v/>
      </c>
      <c r="AF451" s="10" t="str" cm="1">
        <f t="array" aca="1" ref="AF451" ca="1">IFERROR(_xlfn.XLOOKUP(MID(CELL("filename",$A$1),FIND("]",CELL("filename",$A$1))+1,255)&amp;"|"&amp;$C451,Fonte_OM_Objeto!$G:$G,Fonte_OM_Objeto!$K:$K),"")</f>
        <v/>
      </c>
    </row>
    <row r="452" spans="1:32" s="1" customFormat="1" ht="19.7" customHeight="1" x14ac:dyDescent="0.2">
      <c r="A452" s="9" t="s">
        <v>30</v>
      </c>
      <c r="B452" s="9" t="s">
        <v>31</v>
      </c>
      <c r="C452" s="9" t="s">
        <v>6202</v>
      </c>
      <c r="D452" s="9" t="s">
        <v>33</v>
      </c>
      <c r="E452" s="9"/>
      <c r="F452" s="9" t="s">
        <v>6201</v>
      </c>
      <c r="G452" s="9" t="s">
        <v>6200</v>
      </c>
      <c r="H452" s="9" t="s">
        <v>143</v>
      </c>
      <c r="I452" s="9" t="s">
        <v>828</v>
      </c>
      <c r="J452" s="9" t="s">
        <v>151</v>
      </c>
      <c r="K452" s="9" t="s">
        <v>40</v>
      </c>
      <c r="L452" s="9" t="s">
        <v>41</v>
      </c>
      <c r="M452" s="9" t="s">
        <v>232</v>
      </c>
      <c r="N452" s="9" t="s">
        <v>233</v>
      </c>
      <c r="O452" s="9" t="s">
        <v>5755</v>
      </c>
      <c r="P452" s="9" t="s">
        <v>45</v>
      </c>
      <c r="Q452" s="9" t="s">
        <v>235</v>
      </c>
      <c r="R452" s="9" t="s">
        <v>45</v>
      </c>
      <c r="S452" s="9" t="s">
        <v>5277</v>
      </c>
      <c r="T452" s="9" t="s">
        <v>928</v>
      </c>
      <c r="U452" s="9" t="s">
        <v>828</v>
      </c>
      <c r="V452" s="9" t="s">
        <v>5360</v>
      </c>
      <c r="W452" s="9" t="s">
        <v>51</v>
      </c>
      <c r="X452" s="9" t="s">
        <v>52</v>
      </c>
      <c r="Y452" s="9" t="s">
        <v>5282</v>
      </c>
      <c r="Z452" s="9" t="s">
        <v>5207</v>
      </c>
      <c r="AA452" s="9" t="s">
        <v>55</v>
      </c>
      <c r="AB452" s="9" t="s">
        <v>5234</v>
      </c>
      <c r="AC452" s="12">
        <v>0</v>
      </c>
      <c r="AD452" s="12"/>
      <c r="AE452" s="10" t="str" cm="1">
        <f t="array" aca="1" ref="AE452" ca="1">IFERROR(_xlfn.XLOOKUP(MID(CELL("filename",$A$1),FIND("]",CELL("filename",$A$1))+1,255)&amp;"|"&amp;$C452,Fonte_OM_Objeto!$G:$G,Fonte_OM_Objeto!$J:$J),"")</f>
        <v/>
      </c>
      <c r="AF452" s="10" t="str" cm="1">
        <f t="array" aca="1" ref="AF452" ca="1">IFERROR(_xlfn.XLOOKUP(MID(CELL("filename",$A$1),FIND("]",CELL("filename",$A$1))+1,255)&amp;"|"&amp;$C452,Fonte_OM_Objeto!$G:$G,Fonte_OM_Objeto!$K:$K),"")</f>
        <v/>
      </c>
    </row>
    <row r="453" spans="1:32" s="1" customFormat="1" ht="19.7" customHeight="1" x14ac:dyDescent="0.2">
      <c r="A453" s="9" t="s">
        <v>30</v>
      </c>
      <c r="B453" s="9" t="s">
        <v>31</v>
      </c>
      <c r="C453" s="9" t="s">
        <v>6202</v>
      </c>
      <c r="D453" s="9" t="s">
        <v>33</v>
      </c>
      <c r="E453" s="9"/>
      <c r="F453" s="9" t="s">
        <v>6201</v>
      </c>
      <c r="G453" s="9" t="s">
        <v>6200</v>
      </c>
      <c r="H453" s="9" t="s">
        <v>143</v>
      </c>
      <c r="I453" s="9" t="s">
        <v>828</v>
      </c>
      <c r="J453" s="9" t="s">
        <v>151</v>
      </c>
      <c r="K453" s="9" t="s">
        <v>40</v>
      </c>
      <c r="L453" s="9" t="s">
        <v>41</v>
      </c>
      <c r="M453" s="9" t="s">
        <v>232</v>
      </c>
      <c r="N453" s="9" t="s">
        <v>233</v>
      </c>
      <c r="O453" s="9" t="s">
        <v>6091</v>
      </c>
      <c r="P453" s="9" t="s">
        <v>45</v>
      </c>
      <c r="Q453" s="9" t="s">
        <v>235</v>
      </c>
      <c r="R453" s="9" t="s">
        <v>45</v>
      </c>
      <c r="S453" s="9" t="s">
        <v>5277</v>
      </c>
      <c r="T453" s="9" t="s">
        <v>4089</v>
      </c>
      <c r="U453" s="9" t="s">
        <v>828</v>
      </c>
      <c r="V453" s="9" t="s">
        <v>6090</v>
      </c>
      <c r="W453" s="9" t="s">
        <v>51</v>
      </c>
      <c r="X453" s="9" t="s">
        <v>102</v>
      </c>
      <c r="Y453" s="9" t="s">
        <v>53</v>
      </c>
      <c r="Z453" s="9" t="s">
        <v>54</v>
      </c>
      <c r="AA453" s="9" t="s">
        <v>55</v>
      </c>
      <c r="AB453" s="9" t="s">
        <v>5248</v>
      </c>
      <c r="AC453" s="12">
        <v>0</v>
      </c>
      <c r="AD453" s="12"/>
      <c r="AE453" s="10" t="str" cm="1">
        <f t="array" aca="1" ref="AE453" ca="1">IFERROR(_xlfn.XLOOKUP(MID(CELL("filename",$A$1),FIND("]",CELL("filename",$A$1))+1,255)&amp;"|"&amp;$C453,Fonte_OM_Objeto!$G:$G,Fonte_OM_Objeto!$J:$J),"")</f>
        <v/>
      </c>
      <c r="AF453" s="10" t="str" cm="1">
        <f t="array" aca="1" ref="AF453" ca="1">IFERROR(_xlfn.XLOOKUP(MID(CELL("filename",$A$1),FIND("]",CELL("filename",$A$1))+1,255)&amp;"|"&amp;$C453,Fonte_OM_Objeto!$G:$G,Fonte_OM_Objeto!$K:$K),"")</f>
        <v/>
      </c>
    </row>
    <row r="454" spans="1:32" s="1" customFormat="1" ht="19.7" customHeight="1" x14ac:dyDescent="0.2">
      <c r="A454" s="9" t="s">
        <v>30</v>
      </c>
      <c r="B454" s="9" t="s">
        <v>31</v>
      </c>
      <c r="C454" s="9" t="s">
        <v>6202</v>
      </c>
      <c r="D454" s="9" t="s">
        <v>33</v>
      </c>
      <c r="E454" s="9"/>
      <c r="F454" s="9" t="s">
        <v>6201</v>
      </c>
      <c r="G454" s="9" t="s">
        <v>6200</v>
      </c>
      <c r="H454" s="9" t="s">
        <v>143</v>
      </c>
      <c r="I454" s="9" t="s">
        <v>828</v>
      </c>
      <c r="J454" s="9" t="s">
        <v>151</v>
      </c>
      <c r="K454" s="9" t="s">
        <v>40</v>
      </c>
      <c r="L454" s="9" t="s">
        <v>41</v>
      </c>
      <c r="M454" s="9" t="s">
        <v>232</v>
      </c>
      <c r="N454" s="9" t="s">
        <v>233</v>
      </c>
      <c r="O454" s="9" t="s">
        <v>6091</v>
      </c>
      <c r="P454" s="9" t="s">
        <v>45</v>
      </c>
      <c r="Q454" s="9" t="s">
        <v>235</v>
      </c>
      <c r="R454" s="9" t="s">
        <v>45</v>
      </c>
      <c r="S454" s="9" t="s">
        <v>5277</v>
      </c>
      <c r="T454" s="9" t="s">
        <v>4089</v>
      </c>
      <c r="U454" s="9" t="s">
        <v>828</v>
      </c>
      <c r="V454" s="9" t="s">
        <v>6090</v>
      </c>
      <c r="W454" s="9" t="s">
        <v>51</v>
      </c>
      <c r="X454" s="9" t="s">
        <v>52</v>
      </c>
      <c r="Y454" s="9" t="s">
        <v>2366</v>
      </c>
      <c r="Z454" s="9" t="s">
        <v>54</v>
      </c>
      <c r="AA454" s="9" t="s">
        <v>55</v>
      </c>
      <c r="AB454" s="9" t="s">
        <v>5248</v>
      </c>
      <c r="AC454" s="12">
        <v>0</v>
      </c>
      <c r="AD454" s="12"/>
      <c r="AE454" s="10" t="str" cm="1">
        <f t="array" aca="1" ref="AE454" ca="1">IFERROR(_xlfn.XLOOKUP(MID(CELL("filename",$A$1),FIND("]",CELL("filename",$A$1))+1,255)&amp;"|"&amp;$C454,Fonte_OM_Objeto!$G:$G,Fonte_OM_Objeto!$J:$J),"")</f>
        <v/>
      </c>
      <c r="AF454" s="10" t="str" cm="1">
        <f t="array" aca="1" ref="AF454" ca="1">IFERROR(_xlfn.XLOOKUP(MID(CELL("filename",$A$1),FIND("]",CELL("filename",$A$1))+1,255)&amp;"|"&amp;$C454,Fonte_OM_Objeto!$G:$G,Fonte_OM_Objeto!$K:$K),"")</f>
        <v/>
      </c>
    </row>
    <row r="455" spans="1:32" s="1" customFormat="1" ht="19.7" customHeight="1" x14ac:dyDescent="0.2">
      <c r="A455" s="9" t="s">
        <v>30</v>
      </c>
      <c r="B455" s="9" t="s">
        <v>31</v>
      </c>
      <c r="C455" s="9" t="s">
        <v>6202</v>
      </c>
      <c r="D455" s="9" t="s">
        <v>33</v>
      </c>
      <c r="E455" s="9"/>
      <c r="F455" s="9" t="s">
        <v>6201</v>
      </c>
      <c r="G455" s="9" t="s">
        <v>6200</v>
      </c>
      <c r="H455" s="9" t="s">
        <v>143</v>
      </c>
      <c r="I455" s="9" t="s">
        <v>828</v>
      </c>
      <c r="J455" s="9" t="s">
        <v>151</v>
      </c>
      <c r="K455" s="9" t="s">
        <v>40</v>
      </c>
      <c r="L455" s="9" t="s">
        <v>41</v>
      </c>
      <c r="M455" s="9" t="s">
        <v>232</v>
      </c>
      <c r="N455" s="9" t="s">
        <v>233</v>
      </c>
      <c r="O455" s="9" t="s">
        <v>6091</v>
      </c>
      <c r="P455" s="9" t="s">
        <v>45</v>
      </c>
      <c r="Q455" s="9" t="s">
        <v>235</v>
      </c>
      <c r="R455" s="9" t="s">
        <v>45</v>
      </c>
      <c r="S455" s="9" t="s">
        <v>5277</v>
      </c>
      <c r="T455" s="9" t="s">
        <v>4089</v>
      </c>
      <c r="U455" s="9" t="s">
        <v>828</v>
      </c>
      <c r="V455" s="9" t="s">
        <v>6090</v>
      </c>
      <c r="W455" s="9" t="s">
        <v>51</v>
      </c>
      <c r="X455" s="9" t="s">
        <v>52</v>
      </c>
      <c r="Y455" s="9" t="s">
        <v>5275</v>
      </c>
      <c r="Z455" s="9" t="s">
        <v>54</v>
      </c>
      <c r="AA455" s="9" t="s">
        <v>55</v>
      </c>
      <c r="AB455" s="9" t="s">
        <v>5248</v>
      </c>
      <c r="AC455" s="12">
        <v>3636180</v>
      </c>
      <c r="AD455" s="12"/>
      <c r="AE455" s="10" t="str" cm="1">
        <f t="array" aca="1" ref="AE455" ca="1">IFERROR(_xlfn.XLOOKUP(MID(CELL("filename",$A$1),FIND("]",CELL("filename",$A$1))+1,255)&amp;"|"&amp;$C455,Fonte_OM_Objeto!$G:$G,Fonte_OM_Objeto!$J:$J),"")</f>
        <v/>
      </c>
      <c r="AF455" s="10" t="str" cm="1">
        <f t="array" aca="1" ref="AF455" ca="1">IFERROR(_xlfn.XLOOKUP(MID(CELL("filename",$A$1),FIND("]",CELL("filename",$A$1))+1,255)&amp;"|"&amp;$C455,Fonte_OM_Objeto!$G:$G,Fonte_OM_Objeto!$K:$K),"")</f>
        <v/>
      </c>
    </row>
    <row r="456" spans="1:32" s="1" customFormat="1" ht="19.7" customHeight="1" x14ac:dyDescent="0.2">
      <c r="A456" s="9" t="s">
        <v>30</v>
      </c>
      <c r="B456" s="9" t="s">
        <v>31</v>
      </c>
      <c r="C456" s="9" t="s">
        <v>6202</v>
      </c>
      <c r="D456" s="9" t="s">
        <v>33</v>
      </c>
      <c r="E456" s="9"/>
      <c r="F456" s="9" t="s">
        <v>6201</v>
      </c>
      <c r="G456" s="9" t="s">
        <v>6200</v>
      </c>
      <c r="H456" s="9" t="s">
        <v>143</v>
      </c>
      <c r="I456" s="9" t="s">
        <v>828</v>
      </c>
      <c r="J456" s="9" t="s">
        <v>151</v>
      </c>
      <c r="K456" s="9" t="s">
        <v>40</v>
      </c>
      <c r="L456" s="9" t="s">
        <v>41</v>
      </c>
      <c r="M456" s="9" t="s">
        <v>232</v>
      </c>
      <c r="N456" s="9" t="s">
        <v>233</v>
      </c>
      <c r="O456" s="9" t="s">
        <v>6091</v>
      </c>
      <c r="P456" s="9" t="s">
        <v>45</v>
      </c>
      <c r="Q456" s="9" t="s">
        <v>235</v>
      </c>
      <c r="R456" s="9" t="s">
        <v>45</v>
      </c>
      <c r="S456" s="9" t="s">
        <v>5277</v>
      </c>
      <c r="T456" s="9" t="s">
        <v>4089</v>
      </c>
      <c r="U456" s="9" t="s">
        <v>828</v>
      </c>
      <c r="V456" s="9" t="s">
        <v>6090</v>
      </c>
      <c r="W456" s="9" t="s">
        <v>51</v>
      </c>
      <c r="X456" s="9" t="s">
        <v>52</v>
      </c>
      <c r="Y456" s="9" t="s">
        <v>53</v>
      </c>
      <c r="Z456" s="9" t="s">
        <v>54</v>
      </c>
      <c r="AA456" s="9" t="s">
        <v>55</v>
      </c>
      <c r="AB456" s="9" t="s">
        <v>5248</v>
      </c>
      <c r="AC456" s="12">
        <v>74207</v>
      </c>
      <c r="AD456" s="12"/>
      <c r="AE456" s="10" t="str" cm="1">
        <f t="array" aca="1" ref="AE456" ca="1">IFERROR(_xlfn.XLOOKUP(MID(CELL("filename",$A$1),FIND("]",CELL("filename",$A$1))+1,255)&amp;"|"&amp;$C456,Fonte_OM_Objeto!$G:$G,Fonte_OM_Objeto!$J:$J),"")</f>
        <v/>
      </c>
      <c r="AF456" s="10" t="str" cm="1">
        <f t="array" aca="1" ref="AF456" ca="1">IFERROR(_xlfn.XLOOKUP(MID(CELL("filename",$A$1),FIND("]",CELL("filename",$A$1))+1,255)&amp;"|"&amp;$C456,Fonte_OM_Objeto!$G:$G,Fonte_OM_Objeto!$K:$K),"")</f>
        <v/>
      </c>
    </row>
    <row r="457" spans="1:32" s="1" customFormat="1" ht="19.7" customHeight="1" x14ac:dyDescent="0.2">
      <c r="A457" s="9" t="s">
        <v>30</v>
      </c>
      <c r="B457" s="9" t="s">
        <v>31</v>
      </c>
      <c r="C457" s="9" t="s">
        <v>6883</v>
      </c>
      <c r="D457" s="9" t="s">
        <v>33</v>
      </c>
      <c r="E457" s="9"/>
      <c r="F457" s="9" t="s">
        <v>6882</v>
      </c>
      <c r="G457" s="9" t="s">
        <v>6881</v>
      </c>
      <c r="H457" s="9" t="s">
        <v>37</v>
      </c>
      <c r="I457" s="9" t="s">
        <v>212</v>
      </c>
      <c r="J457" s="9" t="s">
        <v>6754</v>
      </c>
      <c r="K457" s="9" t="s">
        <v>40</v>
      </c>
      <c r="L457" s="9" t="s">
        <v>41</v>
      </c>
      <c r="M457" s="9" t="s">
        <v>59</v>
      </c>
      <c r="N457" s="9" t="s">
        <v>5252</v>
      </c>
      <c r="O457" s="9" t="s">
        <v>5268</v>
      </c>
      <c r="P457" s="9" t="s">
        <v>45</v>
      </c>
      <c r="Q457" s="9" t="s">
        <v>109</v>
      </c>
      <c r="R457" s="9" t="s">
        <v>5235</v>
      </c>
      <c r="S457" s="9" t="s">
        <v>5267</v>
      </c>
      <c r="T457" s="9" t="s">
        <v>75</v>
      </c>
      <c r="U457" s="9" t="s">
        <v>76</v>
      </c>
      <c r="V457" s="9" t="s">
        <v>75</v>
      </c>
      <c r="W457" s="9" t="s">
        <v>111</v>
      </c>
      <c r="X457" s="9" t="s">
        <v>52</v>
      </c>
      <c r="Y457" s="9" t="s">
        <v>53</v>
      </c>
      <c r="Z457" s="9" t="s">
        <v>5207</v>
      </c>
      <c r="AA457" s="9" t="s">
        <v>55</v>
      </c>
      <c r="AB457" s="9" t="s">
        <v>5248</v>
      </c>
      <c r="AC457" s="12">
        <v>0</v>
      </c>
      <c r="AD457" s="12"/>
      <c r="AE457" s="10" t="str" cm="1">
        <f t="array" aca="1" ref="AE457" ca="1">IFERROR(_xlfn.XLOOKUP(MID(CELL("filename",$A$1),FIND("]",CELL("filename",$A$1))+1,255)&amp;"|"&amp;$C457,Fonte_OM_Objeto!$G:$G,Fonte_OM_Objeto!$J:$J),"")</f>
        <v/>
      </c>
      <c r="AF457" s="10" t="str" cm="1">
        <f t="array" aca="1" ref="AF457" ca="1">IFERROR(_xlfn.XLOOKUP(MID(CELL("filename",$A$1),FIND("]",CELL("filename",$A$1))+1,255)&amp;"|"&amp;$C457,Fonte_OM_Objeto!$G:$G,Fonte_OM_Objeto!$K:$K),"")</f>
        <v/>
      </c>
    </row>
    <row r="458" spans="1:32" s="1" customFormat="1" ht="19.7" customHeight="1" x14ac:dyDescent="0.2">
      <c r="A458" s="9" t="s">
        <v>30</v>
      </c>
      <c r="B458" s="9" t="s">
        <v>31</v>
      </c>
      <c r="C458" s="9" t="s">
        <v>6880</v>
      </c>
      <c r="D458" s="9" t="s">
        <v>33</v>
      </c>
      <c r="E458" s="9"/>
      <c r="F458" s="9" t="s">
        <v>6875</v>
      </c>
      <c r="G458" s="9" t="s">
        <v>6874</v>
      </c>
      <c r="H458" s="9" t="s">
        <v>37</v>
      </c>
      <c r="I458" s="9" t="s">
        <v>190</v>
      </c>
      <c r="J458" s="9" t="s">
        <v>293</v>
      </c>
      <c r="K458" s="9" t="s">
        <v>40</v>
      </c>
      <c r="L458" s="9" t="s">
        <v>41</v>
      </c>
      <c r="M458" s="9" t="s">
        <v>232</v>
      </c>
      <c r="N458" s="9" t="s">
        <v>233</v>
      </c>
      <c r="O458" s="9" t="s">
        <v>6879</v>
      </c>
      <c r="P458" s="9" t="s">
        <v>45</v>
      </c>
      <c r="Q458" s="9" t="s">
        <v>5298</v>
      </c>
      <c r="R458" s="9" t="s">
        <v>45</v>
      </c>
      <c r="S458" s="9" t="s">
        <v>5231</v>
      </c>
      <c r="T458" s="9" t="s">
        <v>6878</v>
      </c>
      <c r="U458" s="9" t="s">
        <v>190</v>
      </c>
      <c r="V458" s="9" t="s">
        <v>6877</v>
      </c>
      <c r="W458" s="9" t="s">
        <v>51</v>
      </c>
      <c r="X458" s="9" t="s">
        <v>52</v>
      </c>
      <c r="Y458" s="9" t="s">
        <v>53</v>
      </c>
      <c r="Z458" s="9" t="s">
        <v>5207</v>
      </c>
      <c r="AA458" s="9" t="s">
        <v>55</v>
      </c>
      <c r="AB458" s="9" t="s">
        <v>5248</v>
      </c>
      <c r="AC458" s="12">
        <v>250000</v>
      </c>
      <c r="AD458" s="12"/>
      <c r="AE458" s="10" t="str" cm="1">
        <f t="array" aca="1" ref="AE458" ca="1">IFERROR(_xlfn.XLOOKUP(MID(CELL("filename",$A$1),FIND("]",CELL("filename",$A$1))+1,255)&amp;"|"&amp;$C458,Fonte_OM_Objeto!$G:$G,Fonte_OM_Objeto!$J:$J),"")</f>
        <v/>
      </c>
      <c r="AF458" s="10" t="str" cm="1">
        <f t="array" aca="1" ref="AF458" ca="1">IFERROR(_xlfn.XLOOKUP(MID(CELL("filename",$A$1),FIND("]",CELL("filename",$A$1))+1,255)&amp;"|"&amp;$C458,Fonte_OM_Objeto!$G:$G,Fonte_OM_Objeto!$K:$K),"")</f>
        <v/>
      </c>
    </row>
    <row r="459" spans="1:32" s="1" customFormat="1" ht="19.7" customHeight="1" x14ac:dyDescent="0.2">
      <c r="A459" s="9" t="s">
        <v>30</v>
      </c>
      <c r="B459" s="9" t="s">
        <v>31</v>
      </c>
      <c r="C459" s="9" t="s">
        <v>6876</v>
      </c>
      <c r="D459" s="9" t="s">
        <v>33</v>
      </c>
      <c r="E459" s="9"/>
      <c r="F459" s="9" t="s">
        <v>6875</v>
      </c>
      <c r="G459" s="9" t="s">
        <v>6874</v>
      </c>
      <c r="H459" s="9" t="s">
        <v>37</v>
      </c>
      <c r="I459" s="9" t="s">
        <v>190</v>
      </c>
      <c r="J459" s="9" t="s">
        <v>293</v>
      </c>
      <c r="K459" s="9" t="s">
        <v>40</v>
      </c>
      <c r="L459" s="9" t="s">
        <v>41</v>
      </c>
      <c r="M459" s="9" t="s">
        <v>42</v>
      </c>
      <c r="N459" s="9" t="s">
        <v>5257</v>
      </c>
      <c r="O459" s="9" t="s">
        <v>6873</v>
      </c>
      <c r="P459" s="9" t="s">
        <v>45</v>
      </c>
      <c r="Q459" s="9" t="s">
        <v>84</v>
      </c>
      <c r="R459" s="9" t="s">
        <v>45</v>
      </c>
      <c r="S459" s="9" t="s">
        <v>5222</v>
      </c>
      <c r="T459" s="9" t="s">
        <v>4776</v>
      </c>
      <c r="U459" s="9" t="s">
        <v>190</v>
      </c>
      <c r="V459" s="9" t="s">
        <v>4775</v>
      </c>
      <c r="W459" s="9" t="s">
        <v>51</v>
      </c>
      <c r="X459" s="9" t="s">
        <v>52</v>
      </c>
      <c r="Y459" s="9" t="s">
        <v>1464</v>
      </c>
      <c r="Z459" s="9" t="s">
        <v>5207</v>
      </c>
      <c r="AA459" s="9" t="s">
        <v>55</v>
      </c>
      <c r="AB459" s="9" t="s">
        <v>5234</v>
      </c>
      <c r="AC459" s="12">
        <v>0</v>
      </c>
      <c r="AD459" s="12"/>
      <c r="AE459" s="10" t="str" cm="1">
        <f t="array" aca="1" ref="AE459" ca="1">IFERROR(_xlfn.XLOOKUP(MID(CELL("filename",$A$1),FIND("]",CELL("filename",$A$1))+1,255)&amp;"|"&amp;$C459,Fonte_OM_Objeto!$G:$G,Fonte_OM_Objeto!$J:$J),"")</f>
        <v/>
      </c>
      <c r="AF459" s="10" t="str" cm="1">
        <f t="array" aca="1" ref="AF459" ca="1">IFERROR(_xlfn.XLOOKUP(MID(CELL("filename",$A$1),FIND("]",CELL("filename",$A$1))+1,255)&amp;"|"&amp;$C459,Fonte_OM_Objeto!$G:$G,Fonte_OM_Objeto!$K:$K),"")</f>
        <v/>
      </c>
    </row>
    <row r="460" spans="1:32" s="1" customFormat="1" ht="19.7" customHeight="1" x14ac:dyDescent="0.2">
      <c r="A460" s="9" t="s">
        <v>30</v>
      </c>
      <c r="B460" s="9" t="s">
        <v>31</v>
      </c>
      <c r="C460" s="9" t="s">
        <v>6198</v>
      </c>
      <c r="D460" s="9" t="s">
        <v>33</v>
      </c>
      <c r="E460" s="9"/>
      <c r="F460" s="9" t="s">
        <v>6195</v>
      </c>
      <c r="G460" s="9" t="s">
        <v>5306</v>
      </c>
      <c r="H460" s="9" t="s">
        <v>37</v>
      </c>
      <c r="I460" s="9" t="s">
        <v>611</v>
      </c>
      <c r="J460" s="9" t="s">
        <v>5730</v>
      </c>
      <c r="K460" s="9" t="s">
        <v>40</v>
      </c>
      <c r="L460" s="9" t="s">
        <v>41</v>
      </c>
      <c r="M460" s="9" t="s">
        <v>232</v>
      </c>
      <c r="N460" s="9" t="s">
        <v>233</v>
      </c>
      <c r="O460" s="9" t="s">
        <v>5635</v>
      </c>
      <c r="P460" s="9" t="s">
        <v>45</v>
      </c>
      <c r="Q460" s="9" t="s">
        <v>235</v>
      </c>
      <c r="R460" s="9" t="s">
        <v>45</v>
      </c>
      <c r="S460" s="9" t="s">
        <v>5277</v>
      </c>
      <c r="T460" s="9" t="s">
        <v>622</v>
      </c>
      <c r="U460" s="9" t="s">
        <v>611</v>
      </c>
      <c r="V460" s="9" t="s">
        <v>5279</v>
      </c>
      <c r="W460" s="9" t="s">
        <v>51</v>
      </c>
      <c r="X460" s="9" t="s">
        <v>102</v>
      </c>
      <c r="Y460" s="9" t="s">
        <v>53</v>
      </c>
      <c r="Z460" s="9" t="s">
        <v>54</v>
      </c>
      <c r="AA460" s="9" t="s">
        <v>55</v>
      </c>
      <c r="AB460" s="9" t="s">
        <v>5248</v>
      </c>
      <c r="AC460" s="12">
        <v>0</v>
      </c>
      <c r="AD460" s="12"/>
      <c r="AE460" s="10" t="str" cm="1">
        <f t="array" aca="1" ref="AE460" ca="1">IFERROR(_xlfn.XLOOKUP(MID(CELL("filename",$A$1),FIND("]",CELL("filename",$A$1))+1,255)&amp;"|"&amp;$C460,Fonte_OM_Objeto!$G:$G,Fonte_OM_Objeto!$J:$J),"")</f>
        <v/>
      </c>
      <c r="AF460" s="10" t="str" cm="1">
        <f t="array" aca="1" ref="AF460" ca="1">IFERROR(_xlfn.XLOOKUP(MID(CELL("filename",$A$1),FIND("]",CELL("filename",$A$1))+1,255)&amp;"|"&amp;$C460,Fonte_OM_Objeto!$G:$G,Fonte_OM_Objeto!$K:$K),"")</f>
        <v/>
      </c>
    </row>
    <row r="461" spans="1:32" s="1" customFormat="1" ht="19.7" customHeight="1" x14ac:dyDescent="0.2">
      <c r="A461" s="9" t="s">
        <v>30</v>
      </c>
      <c r="B461" s="9" t="s">
        <v>31</v>
      </c>
      <c r="C461" s="9" t="s">
        <v>6198</v>
      </c>
      <c r="D461" s="9" t="s">
        <v>33</v>
      </c>
      <c r="E461" s="9"/>
      <c r="F461" s="9" t="s">
        <v>6195</v>
      </c>
      <c r="G461" s="9" t="s">
        <v>5306</v>
      </c>
      <c r="H461" s="9" t="s">
        <v>37</v>
      </c>
      <c r="I461" s="9" t="s">
        <v>611</v>
      </c>
      <c r="J461" s="9" t="s">
        <v>5730</v>
      </c>
      <c r="K461" s="9" t="s">
        <v>40</v>
      </c>
      <c r="L461" s="9" t="s">
        <v>41</v>
      </c>
      <c r="M461" s="9" t="s">
        <v>232</v>
      </c>
      <c r="N461" s="9" t="s">
        <v>233</v>
      </c>
      <c r="O461" s="9" t="s">
        <v>5635</v>
      </c>
      <c r="P461" s="9" t="s">
        <v>45</v>
      </c>
      <c r="Q461" s="9" t="s">
        <v>235</v>
      </c>
      <c r="R461" s="9" t="s">
        <v>45</v>
      </c>
      <c r="S461" s="9" t="s">
        <v>5277</v>
      </c>
      <c r="T461" s="9" t="s">
        <v>622</v>
      </c>
      <c r="U461" s="9" t="s">
        <v>611</v>
      </c>
      <c r="V461" s="9" t="s">
        <v>5279</v>
      </c>
      <c r="W461" s="9" t="s">
        <v>51</v>
      </c>
      <c r="X461" s="9" t="s">
        <v>52</v>
      </c>
      <c r="Y461" s="9" t="s">
        <v>2366</v>
      </c>
      <c r="Z461" s="9" t="s">
        <v>54</v>
      </c>
      <c r="AA461" s="9" t="s">
        <v>55</v>
      </c>
      <c r="AB461" s="9" t="s">
        <v>5248</v>
      </c>
      <c r="AC461" s="12">
        <v>0</v>
      </c>
      <c r="AD461" s="12"/>
      <c r="AE461" s="10" t="str" cm="1">
        <f t="array" aca="1" ref="AE461" ca="1">IFERROR(_xlfn.XLOOKUP(MID(CELL("filename",$A$1),FIND("]",CELL("filename",$A$1))+1,255)&amp;"|"&amp;$C461,Fonte_OM_Objeto!$G:$G,Fonte_OM_Objeto!$J:$J),"")</f>
        <v/>
      </c>
      <c r="AF461" s="10" t="str" cm="1">
        <f t="array" aca="1" ref="AF461" ca="1">IFERROR(_xlfn.XLOOKUP(MID(CELL("filename",$A$1),FIND("]",CELL("filename",$A$1))+1,255)&amp;"|"&amp;$C461,Fonte_OM_Objeto!$G:$G,Fonte_OM_Objeto!$K:$K),"")</f>
        <v/>
      </c>
    </row>
    <row r="462" spans="1:32" s="1" customFormat="1" ht="19.7" customHeight="1" x14ac:dyDescent="0.2">
      <c r="A462" s="9" t="s">
        <v>30</v>
      </c>
      <c r="B462" s="9" t="s">
        <v>31</v>
      </c>
      <c r="C462" s="9" t="s">
        <v>6198</v>
      </c>
      <c r="D462" s="9" t="s">
        <v>33</v>
      </c>
      <c r="E462" s="9"/>
      <c r="F462" s="9" t="s">
        <v>6195</v>
      </c>
      <c r="G462" s="9" t="s">
        <v>5306</v>
      </c>
      <c r="H462" s="9" t="s">
        <v>37</v>
      </c>
      <c r="I462" s="9" t="s">
        <v>611</v>
      </c>
      <c r="J462" s="9" t="s">
        <v>5730</v>
      </c>
      <c r="K462" s="9" t="s">
        <v>40</v>
      </c>
      <c r="L462" s="9" t="s">
        <v>41</v>
      </c>
      <c r="M462" s="9" t="s">
        <v>232</v>
      </c>
      <c r="N462" s="9" t="s">
        <v>233</v>
      </c>
      <c r="O462" s="9" t="s">
        <v>5635</v>
      </c>
      <c r="P462" s="9" t="s">
        <v>45</v>
      </c>
      <c r="Q462" s="9" t="s">
        <v>235</v>
      </c>
      <c r="R462" s="9" t="s">
        <v>45</v>
      </c>
      <c r="S462" s="9" t="s">
        <v>5277</v>
      </c>
      <c r="T462" s="9" t="s">
        <v>622</v>
      </c>
      <c r="U462" s="9" t="s">
        <v>611</v>
      </c>
      <c r="V462" s="9" t="s">
        <v>5279</v>
      </c>
      <c r="W462" s="9" t="s">
        <v>51</v>
      </c>
      <c r="X462" s="9" t="s">
        <v>52</v>
      </c>
      <c r="Y462" s="9" t="s">
        <v>5275</v>
      </c>
      <c r="Z462" s="9" t="s">
        <v>54</v>
      </c>
      <c r="AA462" s="9" t="s">
        <v>55</v>
      </c>
      <c r="AB462" s="9" t="s">
        <v>5248</v>
      </c>
      <c r="AC462" s="12">
        <v>7264200</v>
      </c>
      <c r="AD462" s="12"/>
      <c r="AE462" s="10" t="str" cm="1">
        <f t="array" aca="1" ref="AE462" ca="1">IFERROR(_xlfn.XLOOKUP(MID(CELL("filename",$A$1),FIND("]",CELL("filename",$A$1))+1,255)&amp;"|"&amp;$C462,Fonte_OM_Objeto!$G:$G,Fonte_OM_Objeto!$J:$J),"")</f>
        <v/>
      </c>
      <c r="AF462" s="10" t="str" cm="1">
        <f t="array" aca="1" ref="AF462" ca="1">IFERROR(_xlfn.XLOOKUP(MID(CELL("filename",$A$1),FIND("]",CELL("filename",$A$1))+1,255)&amp;"|"&amp;$C462,Fonte_OM_Objeto!$G:$G,Fonte_OM_Objeto!$K:$K),"")</f>
        <v/>
      </c>
    </row>
    <row r="463" spans="1:32" s="1" customFormat="1" ht="19.7" customHeight="1" x14ac:dyDescent="0.2">
      <c r="A463" s="9" t="s">
        <v>30</v>
      </c>
      <c r="B463" s="9" t="s">
        <v>31</v>
      </c>
      <c r="C463" s="9" t="s">
        <v>6198</v>
      </c>
      <c r="D463" s="9" t="s">
        <v>33</v>
      </c>
      <c r="E463" s="9"/>
      <c r="F463" s="9" t="s">
        <v>6195</v>
      </c>
      <c r="G463" s="9" t="s">
        <v>5306</v>
      </c>
      <c r="H463" s="9" t="s">
        <v>37</v>
      </c>
      <c r="I463" s="9" t="s">
        <v>611</v>
      </c>
      <c r="J463" s="9" t="s">
        <v>5730</v>
      </c>
      <c r="K463" s="9" t="s">
        <v>40</v>
      </c>
      <c r="L463" s="9" t="s">
        <v>41</v>
      </c>
      <c r="M463" s="9" t="s">
        <v>232</v>
      </c>
      <c r="N463" s="9" t="s">
        <v>233</v>
      </c>
      <c r="O463" s="9" t="s">
        <v>5635</v>
      </c>
      <c r="P463" s="9" t="s">
        <v>45</v>
      </c>
      <c r="Q463" s="9" t="s">
        <v>235</v>
      </c>
      <c r="R463" s="9" t="s">
        <v>45</v>
      </c>
      <c r="S463" s="9" t="s">
        <v>5277</v>
      </c>
      <c r="T463" s="9" t="s">
        <v>622</v>
      </c>
      <c r="U463" s="9" t="s">
        <v>611</v>
      </c>
      <c r="V463" s="9" t="s">
        <v>5279</v>
      </c>
      <c r="W463" s="9" t="s">
        <v>51</v>
      </c>
      <c r="X463" s="9" t="s">
        <v>52</v>
      </c>
      <c r="Y463" s="9" t="s">
        <v>5275</v>
      </c>
      <c r="Z463" s="9" t="s">
        <v>5207</v>
      </c>
      <c r="AA463" s="9" t="s">
        <v>55</v>
      </c>
      <c r="AB463" s="9" t="s">
        <v>5234</v>
      </c>
      <c r="AC463" s="12">
        <v>0</v>
      </c>
      <c r="AD463" s="12"/>
      <c r="AE463" s="10" t="str" cm="1">
        <f t="array" aca="1" ref="AE463" ca="1">IFERROR(_xlfn.XLOOKUP(MID(CELL("filename",$A$1),FIND("]",CELL("filename",$A$1))+1,255)&amp;"|"&amp;$C463,Fonte_OM_Objeto!$G:$G,Fonte_OM_Objeto!$J:$J),"")</f>
        <v/>
      </c>
      <c r="AF463" s="10" t="str" cm="1">
        <f t="array" aca="1" ref="AF463" ca="1">IFERROR(_xlfn.XLOOKUP(MID(CELL("filename",$A$1),FIND("]",CELL("filename",$A$1))+1,255)&amp;"|"&amp;$C463,Fonte_OM_Objeto!$G:$G,Fonte_OM_Objeto!$K:$K),"")</f>
        <v/>
      </c>
    </row>
    <row r="464" spans="1:32" s="1" customFormat="1" ht="19.7" customHeight="1" x14ac:dyDescent="0.2">
      <c r="A464" s="9" t="s">
        <v>30</v>
      </c>
      <c r="B464" s="9" t="s">
        <v>31</v>
      </c>
      <c r="C464" s="9" t="s">
        <v>6198</v>
      </c>
      <c r="D464" s="9" t="s">
        <v>33</v>
      </c>
      <c r="E464" s="9"/>
      <c r="F464" s="9" t="s">
        <v>6195</v>
      </c>
      <c r="G464" s="9" t="s">
        <v>5306</v>
      </c>
      <c r="H464" s="9" t="s">
        <v>37</v>
      </c>
      <c r="I464" s="9" t="s">
        <v>611</v>
      </c>
      <c r="J464" s="9" t="s">
        <v>5730</v>
      </c>
      <c r="K464" s="9" t="s">
        <v>40</v>
      </c>
      <c r="L464" s="9" t="s">
        <v>41</v>
      </c>
      <c r="M464" s="9" t="s">
        <v>232</v>
      </c>
      <c r="N464" s="9" t="s">
        <v>233</v>
      </c>
      <c r="O464" s="9" t="s">
        <v>5635</v>
      </c>
      <c r="P464" s="9" t="s">
        <v>45</v>
      </c>
      <c r="Q464" s="9" t="s">
        <v>235</v>
      </c>
      <c r="R464" s="9" t="s">
        <v>45</v>
      </c>
      <c r="S464" s="9" t="s">
        <v>5277</v>
      </c>
      <c r="T464" s="9" t="s">
        <v>622</v>
      </c>
      <c r="U464" s="9" t="s">
        <v>611</v>
      </c>
      <c r="V464" s="9" t="s">
        <v>5279</v>
      </c>
      <c r="W464" s="9" t="s">
        <v>51</v>
      </c>
      <c r="X464" s="9" t="s">
        <v>52</v>
      </c>
      <c r="Y464" s="9" t="s">
        <v>53</v>
      </c>
      <c r="Z464" s="9" t="s">
        <v>54</v>
      </c>
      <c r="AA464" s="9" t="s">
        <v>55</v>
      </c>
      <c r="AB464" s="9" t="s">
        <v>5248</v>
      </c>
      <c r="AC464" s="12">
        <v>146187</v>
      </c>
      <c r="AD464" s="12"/>
      <c r="AE464" s="10" t="str" cm="1">
        <f t="array" aca="1" ref="AE464" ca="1">IFERROR(_xlfn.XLOOKUP(MID(CELL("filename",$A$1),FIND("]",CELL("filename",$A$1))+1,255)&amp;"|"&amp;$C464,Fonte_OM_Objeto!$G:$G,Fonte_OM_Objeto!$J:$J),"")</f>
        <v/>
      </c>
      <c r="AF464" s="10" t="str" cm="1">
        <f t="array" aca="1" ref="AF464" ca="1">IFERROR(_xlfn.XLOOKUP(MID(CELL("filename",$A$1),FIND("]",CELL("filename",$A$1))+1,255)&amp;"|"&amp;$C464,Fonte_OM_Objeto!$G:$G,Fonte_OM_Objeto!$K:$K),"")</f>
        <v/>
      </c>
    </row>
    <row r="465" spans="1:32" s="1" customFormat="1" ht="19.7" customHeight="1" x14ac:dyDescent="0.2">
      <c r="A465" s="9" t="s">
        <v>30</v>
      </c>
      <c r="B465" s="9" t="s">
        <v>31</v>
      </c>
      <c r="C465" s="9" t="s">
        <v>6197</v>
      </c>
      <c r="D465" s="9" t="s">
        <v>33</v>
      </c>
      <c r="E465" s="9"/>
      <c r="F465" s="9" t="s">
        <v>6195</v>
      </c>
      <c r="G465" s="9" t="s">
        <v>5306</v>
      </c>
      <c r="H465" s="9" t="s">
        <v>37</v>
      </c>
      <c r="I465" s="9" t="s">
        <v>611</v>
      </c>
      <c r="J465" s="9" t="s">
        <v>5730</v>
      </c>
      <c r="K465" s="9" t="s">
        <v>40</v>
      </c>
      <c r="L465" s="9" t="s">
        <v>41</v>
      </c>
      <c r="M465" s="9" t="s">
        <v>232</v>
      </c>
      <c r="N465" s="9" t="s">
        <v>233</v>
      </c>
      <c r="O465" s="9" t="s">
        <v>5635</v>
      </c>
      <c r="P465" s="9" t="s">
        <v>45</v>
      </c>
      <c r="Q465" s="9" t="s">
        <v>235</v>
      </c>
      <c r="R465" s="9" t="s">
        <v>45</v>
      </c>
      <c r="S465" s="9" t="s">
        <v>5277</v>
      </c>
      <c r="T465" s="9" t="s">
        <v>622</v>
      </c>
      <c r="U465" s="9" t="s">
        <v>611</v>
      </c>
      <c r="V465" s="9" t="s">
        <v>5279</v>
      </c>
      <c r="W465" s="9" t="s">
        <v>51</v>
      </c>
      <c r="X465" s="9" t="s">
        <v>52</v>
      </c>
      <c r="Y465" s="9" t="s">
        <v>5275</v>
      </c>
      <c r="Z465" s="9" t="s">
        <v>54</v>
      </c>
      <c r="AA465" s="9" t="s">
        <v>55</v>
      </c>
      <c r="AB465" s="9" t="s">
        <v>5234</v>
      </c>
      <c r="AC465" s="12">
        <v>0</v>
      </c>
      <c r="AD465" s="12"/>
      <c r="AE465" s="10" t="str" cm="1">
        <f t="array" aca="1" ref="AE465" ca="1">IFERROR(_xlfn.XLOOKUP(MID(CELL("filename",$A$1),FIND("]",CELL("filename",$A$1))+1,255)&amp;"|"&amp;$C465,Fonte_OM_Objeto!$G:$G,Fonte_OM_Objeto!$J:$J),"")</f>
        <v/>
      </c>
      <c r="AF465" s="10" t="str" cm="1">
        <f t="array" aca="1" ref="AF465" ca="1">IFERROR(_xlfn.XLOOKUP(MID(CELL("filename",$A$1),FIND("]",CELL("filename",$A$1))+1,255)&amp;"|"&amp;$C465,Fonte_OM_Objeto!$G:$G,Fonte_OM_Objeto!$K:$K),"")</f>
        <v/>
      </c>
    </row>
    <row r="466" spans="1:32" s="1" customFormat="1" ht="19.7" customHeight="1" x14ac:dyDescent="0.2">
      <c r="A466" s="9" t="s">
        <v>30</v>
      </c>
      <c r="B466" s="9" t="s">
        <v>31</v>
      </c>
      <c r="C466" s="9" t="s">
        <v>6196</v>
      </c>
      <c r="D466" s="9" t="s">
        <v>33</v>
      </c>
      <c r="E466" s="9"/>
      <c r="F466" s="9" t="s">
        <v>6195</v>
      </c>
      <c r="G466" s="9" t="s">
        <v>5306</v>
      </c>
      <c r="H466" s="9" t="s">
        <v>37</v>
      </c>
      <c r="I466" s="9" t="s">
        <v>611</v>
      </c>
      <c r="J466" s="9" t="s">
        <v>5730</v>
      </c>
      <c r="K466" s="9" t="s">
        <v>40</v>
      </c>
      <c r="L466" s="9" t="s">
        <v>41</v>
      </c>
      <c r="M466" s="9" t="s">
        <v>232</v>
      </c>
      <c r="N466" s="9" t="s">
        <v>233</v>
      </c>
      <c r="O466" s="9" t="s">
        <v>5635</v>
      </c>
      <c r="P466" s="9" t="s">
        <v>45</v>
      </c>
      <c r="Q466" s="9" t="s">
        <v>235</v>
      </c>
      <c r="R466" s="9" t="s">
        <v>45</v>
      </c>
      <c r="S466" s="9" t="s">
        <v>5277</v>
      </c>
      <c r="T466" s="9" t="s">
        <v>622</v>
      </c>
      <c r="U466" s="9" t="s">
        <v>611</v>
      </c>
      <c r="V466" s="9" t="s">
        <v>5279</v>
      </c>
      <c r="W466" s="9" t="s">
        <v>51</v>
      </c>
      <c r="X466" s="9" t="s">
        <v>52</v>
      </c>
      <c r="Y466" s="9" t="s">
        <v>5275</v>
      </c>
      <c r="Z466" s="9" t="s">
        <v>5207</v>
      </c>
      <c r="AA466" s="9" t="s">
        <v>55</v>
      </c>
      <c r="AB466" s="9" t="s">
        <v>5248</v>
      </c>
      <c r="AC466" s="12">
        <v>0</v>
      </c>
      <c r="AD466" s="12"/>
      <c r="AE466" s="10" t="str" cm="1">
        <f t="array" aca="1" ref="AE466" ca="1">IFERROR(_xlfn.XLOOKUP(MID(CELL("filename",$A$1),FIND("]",CELL("filename",$A$1))+1,255)&amp;"|"&amp;$C466,Fonte_OM_Objeto!$G:$G,Fonte_OM_Objeto!$J:$J),"")</f>
        <v/>
      </c>
      <c r="AF466" s="10" t="str" cm="1">
        <f t="array" aca="1" ref="AF466" ca="1">IFERROR(_xlfn.XLOOKUP(MID(CELL("filename",$A$1),FIND("]",CELL("filename",$A$1))+1,255)&amp;"|"&amp;$C466,Fonte_OM_Objeto!$G:$G,Fonte_OM_Objeto!$K:$K),"")</f>
        <v/>
      </c>
    </row>
    <row r="467" spans="1:32" s="1" customFormat="1" ht="19.7" customHeight="1" x14ac:dyDescent="0.2">
      <c r="A467" s="9" t="s">
        <v>30</v>
      </c>
      <c r="B467" s="9" t="s">
        <v>31</v>
      </c>
      <c r="C467" s="9" t="s">
        <v>6194</v>
      </c>
      <c r="D467" s="9" t="s">
        <v>33</v>
      </c>
      <c r="E467" s="9"/>
      <c r="F467" s="9" t="s">
        <v>6193</v>
      </c>
      <c r="G467" s="9" t="s">
        <v>6192</v>
      </c>
      <c r="H467" s="9" t="s">
        <v>143</v>
      </c>
      <c r="I467" s="9" t="s">
        <v>212</v>
      </c>
      <c r="J467" s="9" t="s">
        <v>477</v>
      </c>
      <c r="K467" s="9" t="s">
        <v>40</v>
      </c>
      <c r="L467" s="9" t="s">
        <v>41</v>
      </c>
      <c r="M467" s="9" t="s">
        <v>59</v>
      </c>
      <c r="N467" s="9" t="s">
        <v>5252</v>
      </c>
      <c r="O467" s="9" t="s">
        <v>5256</v>
      </c>
      <c r="P467" s="9" t="s">
        <v>45</v>
      </c>
      <c r="Q467" s="9" t="s">
        <v>62</v>
      </c>
      <c r="R467" s="9" t="s">
        <v>45</v>
      </c>
      <c r="S467" s="9" t="s">
        <v>5218</v>
      </c>
      <c r="T467" s="9" t="s">
        <v>75</v>
      </c>
      <c r="U467" s="9" t="s">
        <v>76</v>
      </c>
      <c r="V467" s="9" t="s">
        <v>75</v>
      </c>
      <c r="W467" s="9" t="s">
        <v>51</v>
      </c>
      <c r="X467" s="9" t="s">
        <v>52</v>
      </c>
      <c r="Y467" s="9" t="s">
        <v>53</v>
      </c>
      <c r="Z467" s="9" t="s">
        <v>5207</v>
      </c>
      <c r="AA467" s="9" t="s">
        <v>55</v>
      </c>
      <c r="AB467" s="9" t="s">
        <v>5248</v>
      </c>
      <c r="AC467" s="12">
        <v>270000</v>
      </c>
      <c r="AD467" s="12"/>
      <c r="AE467" s="10" t="str" cm="1">
        <f t="array" aca="1" ref="AE467" ca="1">IFERROR(_xlfn.XLOOKUP(MID(CELL("filename",$A$1),FIND("]",CELL("filename",$A$1))+1,255)&amp;"|"&amp;$C467,Fonte_OM_Objeto!$G:$G,Fonte_OM_Objeto!$J:$J),"")</f>
        <v/>
      </c>
      <c r="AF467" s="10" t="str" cm="1">
        <f t="array" aca="1" ref="AF467" ca="1">IFERROR(_xlfn.XLOOKUP(MID(CELL("filename",$A$1),FIND("]",CELL("filename",$A$1))+1,255)&amp;"|"&amp;$C467,Fonte_OM_Objeto!$G:$G,Fonte_OM_Objeto!$K:$K),"")</f>
        <v/>
      </c>
    </row>
    <row r="468" spans="1:32" s="1" customFormat="1" ht="19.7" customHeight="1" x14ac:dyDescent="0.2">
      <c r="A468" s="9" t="s">
        <v>30</v>
      </c>
      <c r="B468" s="9" t="s">
        <v>31</v>
      </c>
      <c r="C468" s="9" t="s">
        <v>6188</v>
      </c>
      <c r="D468" s="9" t="s">
        <v>33</v>
      </c>
      <c r="E468" s="9"/>
      <c r="F468" s="9" t="s">
        <v>6187</v>
      </c>
      <c r="G468" s="9" t="s">
        <v>6186</v>
      </c>
      <c r="H468" s="9" t="s">
        <v>37</v>
      </c>
      <c r="I468" s="9" t="s">
        <v>242</v>
      </c>
      <c r="J468" s="9" t="s">
        <v>82</v>
      </c>
      <c r="K468" s="9" t="s">
        <v>40</v>
      </c>
      <c r="L468" s="9" t="s">
        <v>41</v>
      </c>
      <c r="M468" s="9" t="s">
        <v>97</v>
      </c>
      <c r="N468" s="9" t="s">
        <v>5264</v>
      </c>
      <c r="O468" s="9" t="s">
        <v>5273</v>
      </c>
      <c r="P468" s="9" t="s">
        <v>45</v>
      </c>
      <c r="Q468" s="9" t="s">
        <v>335</v>
      </c>
      <c r="R468" s="9" t="s">
        <v>45</v>
      </c>
      <c r="S468" s="9" t="s">
        <v>5272</v>
      </c>
      <c r="T468" s="9" t="s">
        <v>75</v>
      </c>
      <c r="U468" s="9" t="s">
        <v>76</v>
      </c>
      <c r="V468" s="9" t="s">
        <v>75</v>
      </c>
      <c r="W468" s="9" t="s">
        <v>51</v>
      </c>
      <c r="X468" s="9" t="s">
        <v>102</v>
      </c>
      <c r="Y468" s="9" t="s">
        <v>53</v>
      </c>
      <c r="Z468" s="9" t="s">
        <v>5207</v>
      </c>
      <c r="AA468" s="9" t="s">
        <v>55</v>
      </c>
      <c r="AB468" s="9" t="s">
        <v>5248</v>
      </c>
      <c r="AC468" s="12">
        <v>0</v>
      </c>
      <c r="AD468" s="12"/>
      <c r="AE468" s="10" t="str" cm="1">
        <f t="array" aca="1" ref="AE468" ca="1">IFERROR(_xlfn.XLOOKUP(MID(CELL("filename",$A$1),FIND("]",CELL("filename",$A$1))+1,255)&amp;"|"&amp;$C468,Fonte_OM_Objeto!$G:$G,Fonte_OM_Objeto!$J:$J),"")</f>
        <v/>
      </c>
      <c r="AF468" s="10" t="str" cm="1">
        <f t="array" aca="1" ref="AF468" ca="1">IFERROR(_xlfn.XLOOKUP(MID(CELL("filename",$A$1),FIND("]",CELL("filename",$A$1))+1,255)&amp;"|"&amp;$C468,Fonte_OM_Objeto!$G:$G,Fonte_OM_Objeto!$K:$K),"")</f>
        <v/>
      </c>
    </row>
    <row r="469" spans="1:32" s="1" customFormat="1" ht="19.7" customHeight="1" x14ac:dyDescent="0.2">
      <c r="A469" s="9" t="s">
        <v>30</v>
      </c>
      <c r="B469" s="9" t="s">
        <v>31</v>
      </c>
      <c r="C469" s="9" t="s">
        <v>6184</v>
      </c>
      <c r="D469" s="9" t="s">
        <v>33</v>
      </c>
      <c r="E469" s="9"/>
      <c r="F469" s="9" t="s">
        <v>6179</v>
      </c>
      <c r="G469" s="9" t="s">
        <v>6178</v>
      </c>
      <c r="H469" s="9" t="s">
        <v>37</v>
      </c>
      <c r="I469" s="9" t="s">
        <v>909</v>
      </c>
      <c r="J469" s="9" t="s">
        <v>173</v>
      </c>
      <c r="K469" s="9" t="s">
        <v>40</v>
      </c>
      <c r="L469" s="9" t="s">
        <v>41</v>
      </c>
      <c r="M469" s="9" t="s">
        <v>232</v>
      </c>
      <c r="N469" s="9" t="s">
        <v>233</v>
      </c>
      <c r="O469" s="9" t="s">
        <v>6185</v>
      </c>
      <c r="P469" s="9" t="s">
        <v>45</v>
      </c>
      <c r="Q469" s="9" t="s">
        <v>5298</v>
      </c>
      <c r="R469" s="9" t="s">
        <v>45</v>
      </c>
      <c r="S469" s="9" t="s">
        <v>5231</v>
      </c>
      <c r="T469" s="9" t="s">
        <v>1227</v>
      </c>
      <c r="U469" s="9" t="s">
        <v>909</v>
      </c>
      <c r="V469" s="9" t="s">
        <v>5414</v>
      </c>
      <c r="W469" s="9" t="s">
        <v>51</v>
      </c>
      <c r="X469" s="9" t="s">
        <v>102</v>
      </c>
      <c r="Y469" s="9" t="s">
        <v>53</v>
      </c>
      <c r="Z469" s="9" t="s">
        <v>5207</v>
      </c>
      <c r="AA469" s="9" t="s">
        <v>55</v>
      </c>
      <c r="AB469" s="9" t="s">
        <v>5248</v>
      </c>
      <c r="AC469" s="12">
        <v>110387</v>
      </c>
      <c r="AD469" s="12"/>
      <c r="AE469" s="10" t="str" cm="1">
        <f t="array" aca="1" ref="AE469" ca="1">IFERROR(_xlfn.XLOOKUP(MID(CELL("filename",$A$1),FIND("]",CELL("filename",$A$1))+1,255)&amp;"|"&amp;$C469,Fonte_OM_Objeto!$G:$G,Fonte_OM_Objeto!$J:$J),"")</f>
        <v/>
      </c>
      <c r="AF469" s="10" t="str" cm="1">
        <f t="array" aca="1" ref="AF469" ca="1">IFERROR(_xlfn.XLOOKUP(MID(CELL("filename",$A$1),FIND("]",CELL("filename",$A$1))+1,255)&amp;"|"&amp;$C469,Fonte_OM_Objeto!$G:$G,Fonte_OM_Objeto!$K:$K),"")</f>
        <v/>
      </c>
    </row>
    <row r="470" spans="1:32" s="1" customFormat="1" ht="19.7" customHeight="1" x14ac:dyDescent="0.2">
      <c r="A470" s="9" t="s">
        <v>30</v>
      </c>
      <c r="B470" s="9" t="s">
        <v>31</v>
      </c>
      <c r="C470" s="9" t="s">
        <v>6180</v>
      </c>
      <c r="D470" s="9" t="s">
        <v>33</v>
      </c>
      <c r="E470" s="9"/>
      <c r="F470" s="9" t="s">
        <v>6179</v>
      </c>
      <c r="G470" s="9" t="s">
        <v>6178</v>
      </c>
      <c r="H470" s="9" t="s">
        <v>37</v>
      </c>
      <c r="I470" s="9" t="s">
        <v>909</v>
      </c>
      <c r="J470" s="9" t="s">
        <v>173</v>
      </c>
      <c r="K470" s="9" t="s">
        <v>40</v>
      </c>
      <c r="L470" s="9" t="s">
        <v>41</v>
      </c>
      <c r="M470" s="9" t="s">
        <v>59</v>
      </c>
      <c r="N470" s="9" t="s">
        <v>5252</v>
      </c>
      <c r="O470" s="9" t="s">
        <v>6182</v>
      </c>
      <c r="P470" s="9" t="s">
        <v>45</v>
      </c>
      <c r="Q470" s="9" t="s">
        <v>62</v>
      </c>
      <c r="R470" s="9" t="s">
        <v>45</v>
      </c>
      <c r="S470" s="9" t="s">
        <v>5218</v>
      </c>
      <c r="T470" s="9" t="s">
        <v>6181</v>
      </c>
      <c r="U470" s="9" t="s">
        <v>909</v>
      </c>
      <c r="V470" s="9" t="s">
        <v>5414</v>
      </c>
      <c r="W470" s="9" t="s">
        <v>51</v>
      </c>
      <c r="X470" s="9" t="s">
        <v>52</v>
      </c>
      <c r="Y470" s="9" t="s">
        <v>53</v>
      </c>
      <c r="Z470" s="9" t="s">
        <v>5207</v>
      </c>
      <c r="AA470" s="9" t="s">
        <v>55</v>
      </c>
      <c r="AB470" s="9" t="s">
        <v>5248</v>
      </c>
      <c r="AC470" s="12">
        <v>300000</v>
      </c>
      <c r="AD470" s="12"/>
      <c r="AE470" s="10" t="str" cm="1">
        <f t="array" aca="1" ref="AE470" ca="1">IFERROR(_xlfn.XLOOKUP(MID(CELL("filename",$A$1),FIND("]",CELL("filename",$A$1))+1,255)&amp;"|"&amp;$C470,Fonte_OM_Objeto!$G:$G,Fonte_OM_Objeto!$J:$J),"")</f>
        <v/>
      </c>
      <c r="AF470" s="10" t="str" cm="1">
        <f t="array" aca="1" ref="AF470" ca="1">IFERROR(_xlfn.XLOOKUP(MID(CELL("filename",$A$1),FIND("]",CELL("filename",$A$1))+1,255)&amp;"|"&amp;$C470,Fonte_OM_Objeto!$G:$G,Fonte_OM_Objeto!$K:$K),"")</f>
        <v/>
      </c>
    </row>
    <row r="471" spans="1:32" s="1" customFormat="1" ht="19.7" customHeight="1" x14ac:dyDescent="0.2">
      <c r="A471" s="9" t="s">
        <v>30</v>
      </c>
      <c r="B471" s="9" t="s">
        <v>31</v>
      </c>
      <c r="C471" s="9" t="s">
        <v>6177</v>
      </c>
      <c r="D471" s="9" t="s">
        <v>33</v>
      </c>
      <c r="E471" s="9"/>
      <c r="F471" s="9" t="s">
        <v>6165</v>
      </c>
      <c r="G471" s="9" t="s">
        <v>6164</v>
      </c>
      <c r="H471" s="9" t="s">
        <v>37</v>
      </c>
      <c r="I471" s="9" t="s">
        <v>512</v>
      </c>
      <c r="J471" s="9" t="s">
        <v>5639</v>
      </c>
      <c r="K471" s="9" t="s">
        <v>40</v>
      </c>
      <c r="L471" s="9" t="s">
        <v>41</v>
      </c>
      <c r="M471" s="9" t="s">
        <v>232</v>
      </c>
      <c r="N471" s="9" t="s">
        <v>233</v>
      </c>
      <c r="O471" s="9" t="s">
        <v>6176</v>
      </c>
      <c r="P471" s="9" t="s">
        <v>45</v>
      </c>
      <c r="Q471" s="9" t="s">
        <v>235</v>
      </c>
      <c r="R471" s="9" t="s">
        <v>45</v>
      </c>
      <c r="S471" s="9" t="s">
        <v>5277</v>
      </c>
      <c r="T471" s="9" t="s">
        <v>6175</v>
      </c>
      <c r="U471" s="9" t="s">
        <v>512</v>
      </c>
      <c r="V471" s="9" t="s">
        <v>6174</v>
      </c>
      <c r="W471" s="9" t="s">
        <v>51</v>
      </c>
      <c r="X471" s="9" t="s">
        <v>102</v>
      </c>
      <c r="Y471" s="9" t="s">
        <v>53</v>
      </c>
      <c r="Z471" s="9" t="s">
        <v>54</v>
      </c>
      <c r="AA471" s="9" t="s">
        <v>55</v>
      </c>
      <c r="AB471" s="9" t="s">
        <v>5248</v>
      </c>
      <c r="AC471" s="12">
        <v>0</v>
      </c>
      <c r="AD471" s="12"/>
      <c r="AE471" s="10" t="str" cm="1">
        <f t="array" aca="1" ref="AE471" ca="1">IFERROR(_xlfn.XLOOKUP(MID(CELL("filename",$A$1),FIND("]",CELL("filename",$A$1))+1,255)&amp;"|"&amp;$C471,Fonte_OM_Objeto!$G:$G,Fonte_OM_Objeto!$J:$J),"")</f>
        <v/>
      </c>
      <c r="AF471" s="10" t="str" cm="1">
        <f t="array" aca="1" ref="AF471" ca="1">IFERROR(_xlfn.XLOOKUP(MID(CELL("filename",$A$1),FIND("]",CELL("filename",$A$1))+1,255)&amp;"|"&amp;$C471,Fonte_OM_Objeto!$G:$G,Fonte_OM_Objeto!$K:$K),"")</f>
        <v/>
      </c>
    </row>
    <row r="472" spans="1:32" s="1" customFormat="1" ht="19.7" customHeight="1" x14ac:dyDescent="0.2">
      <c r="A472" s="9" t="s">
        <v>30</v>
      </c>
      <c r="B472" s="9" t="s">
        <v>31</v>
      </c>
      <c r="C472" s="9" t="s">
        <v>6177</v>
      </c>
      <c r="D472" s="9" t="s">
        <v>33</v>
      </c>
      <c r="E472" s="9"/>
      <c r="F472" s="9" t="s">
        <v>6165</v>
      </c>
      <c r="G472" s="9" t="s">
        <v>6164</v>
      </c>
      <c r="H472" s="9" t="s">
        <v>37</v>
      </c>
      <c r="I472" s="9" t="s">
        <v>512</v>
      </c>
      <c r="J472" s="9" t="s">
        <v>5639</v>
      </c>
      <c r="K472" s="9" t="s">
        <v>40</v>
      </c>
      <c r="L472" s="9" t="s">
        <v>41</v>
      </c>
      <c r="M472" s="9" t="s">
        <v>232</v>
      </c>
      <c r="N472" s="9" t="s">
        <v>233</v>
      </c>
      <c r="O472" s="9" t="s">
        <v>6176</v>
      </c>
      <c r="P472" s="9" t="s">
        <v>45</v>
      </c>
      <c r="Q472" s="9" t="s">
        <v>235</v>
      </c>
      <c r="R472" s="9" t="s">
        <v>45</v>
      </c>
      <c r="S472" s="9" t="s">
        <v>5277</v>
      </c>
      <c r="T472" s="9" t="s">
        <v>6175</v>
      </c>
      <c r="U472" s="9" t="s">
        <v>512</v>
      </c>
      <c r="V472" s="9" t="s">
        <v>6174</v>
      </c>
      <c r="W472" s="9" t="s">
        <v>51</v>
      </c>
      <c r="X472" s="9" t="s">
        <v>52</v>
      </c>
      <c r="Y472" s="9" t="s">
        <v>5275</v>
      </c>
      <c r="Z472" s="9" t="s">
        <v>54</v>
      </c>
      <c r="AA472" s="9" t="s">
        <v>55</v>
      </c>
      <c r="AB472" s="9" t="s">
        <v>5248</v>
      </c>
      <c r="AC472" s="12">
        <v>999601</v>
      </c>
      <c r="AD472" s="12"/>
      <c r="AE472" s="10" t="str" cm="1">
        <f t="array" aca="1" ref="AE472" ca="1">IFERROR(_xlfn.XLOOKUP(MID(CELL("filename",$A$1),FIND("]",CELL("filename",$A$1))+1,255)&amp;"|"&amp;$C472,Fonte_OM_Objeto!$G:$G,Fonte_OM_Objeto!$J:$J),"")</f>
        <v/>
      </c>
      <c r="AF472" s="10" t="str" cm="1">
        <f t="array" aca="1" ref="AF472" ca="1">IFERROR(_xlfn.XLOOKUP(MID(CELL("filename",$A$1),FIND("]",CELL("filename",$A$1))+1,255)&amp;"|"&amp;$C472,Fonte_OM_Objeto!$G:$G,Fonte_OM_Objeto!$K:$K),"")</f>
        <v/>
      </c>
    </row>
    <row r="473" spans="1:32" s="1" customFormat="1" ht="19.7" customHeight="1" x14ac:dyDescent="0.2">
      <c r="A473" s="9" t="s">
        <v>30</v>
      </c>
      <c r="B473" s="9" t="s">
        <v>31</v>
      </c>
      <c r="C473" s="9" t="s">
        <v>6177</v>
      </c>
      <c r="D473" s="9" t="s">
        <v>33</v>
      </c>
      <c r="E473" s="9"/>
      <c r="F473" s="9" t="s">
        <v>6165</v>
      </c>
      <c r="G473" s="9" t="s">
        <v>6164</v>
      </c>
      <c r="H473" s="9" t="s">
        <v>37</v>
      </c>
      <c r="I473" s="9" t="s">
        <v>512</v>
      </c>
      <c r="J473" s="9" t="s">
        <v>5639</v>
      </c>
      <c r="K473" s="9" t="s">
        <v>40</v>
      </c>
      <c r="L473" s="9" t="s">
        <v>41</v>
      </c>
      <c r="M473" s="9" t="s">
        <v>232</v>
      </c>
      <c r="N473" s="9" t="s">
        <v>233</v>
      </c>
      <c r="O473" s="9" t="s">
        <v>6176</v>
      </c>
      <c r="P473" s="9" t="s">
        <v>45</v>
      </c>
      <c r="Q473" s="9" t="s">
        <v>235</v>
      </c>
      <c r="R473" s="9" t="s">
        <v>45</v>
      </c>
      <c r="S473" s="9" t="s">
        <v>5277</v>
      </c>
      <c r="T473" s="9" t="s">
        <v>6175</v>
      </c>
      <c r="U473" s="9" t="s">
        <v>512</v>
      </c>
      <c r="V473" s="9" t="s">
        <v>6174</v>
      </c>
      <c r="W473" s="9" t="s">
        <v>51</v>
      </c>
      <c r="X473" s="9" t="s">
        <v>52</v>
      </c>
      <c r="Y473" s="9" t="s">
        <v>53</v>
      </c>
      <c r="Z473" s="9" t="s">
        <v>54</v>
      </c>
      <c r="AA473" s="9" t="s">
        <v>55</v>
      </c>
      <c r="AB473" s="9" t="s">
        <v>5248</v>
      </c>
      <c r="AC473" s="12">
        <v>20399</v>
      </c>
      <c r="AD473" s="12"/>
      <c r="AE473" s="10" t="str" cm="1">
        <f t="array" aca="1" ref="AE473" ca="1">IFERROR(_xlfn.XLOOKUP(MID(CELL("filename",$A$1),FIND("]",CELL("filename",$A$1))+1,255)&amp;"|"&amp;$C473,Fonte_OM_Objeto!$G:$G,Fonte_OM_Objeto!$J:$J),"")</f>
        <v/>
      </c>
      <c r="AF473" s="10" t="str" cm="1">
        <f t="array" aca="1" ref="AF473" ca="1">IFERROR(_xlfn.XLOOKUP(MID(CELL("filename",$A$1),FIND("]",CELL("filename",$A$1))+1,255)&amp;"|"&amp;$C473,Fonte_OM_Objeto!$G:$G,Fonte_OM_Objeto!$K:$K),"")</f>
        <v/>
      </c>
    </row>
    <row r="474" spans="1:32" s="1" customFormat="1" ht="19.7" customHeight="1" x14ac:dyDescent="0.2">
      <c r="A474" s="9" t="s">
        <v>30</v>
      </c>
      <c r="B474" s="9" t="s">
        <v>31</v>
      </c>
      <c r="C474" s="9" t="s">
        <v>6177</v>
      </c>
      <c r="D474" s="9" t="s">
        <v>33</v>
      </c>
      <c r="E474" s="9"/>
      <c r="F474" s="9" t="s">
        <v>6165</v>
      </c>
      <c r="G474" s="9" t="s">
        <v>6164</v>
      </c>
      <c r="H474" s="9" t="s">
        <v>37</v>
      </c>
      <c r="I474" s="9" t="s">
        <v>512</v>
      </c>
      <c r="J474" s="9" t="s">
        <v>5639</v>
      </c>
      <c r="K474" s="9" t="s">
        <v>40</v>
      </c>
      <c r="L474" s="9" t="s">
        <v>41</v>
      </c>
      <c r="M474" s="9" t="s">
        <v>232</v>
      </c>
      <c r="N474" s="9" t="s">
        <v>233</v>
      </c>
      <c r="O474" s="9" t="s">
        <v>6176</v>
      </c>
      <c r="P474" s="9" t="s">
        <v>45</v>
      </c>
      <c r="Q474" s="9" t="s">
        <v>235</v>
      </c>
      <c r="R474" s="9" t="s">
        <v>45</v>
      </c>
      <c r="S474" s="9" t="s">
        <v>5277</v>
      </c>
      <c r="T474" s="9" t="s">
        <v>6175</v>
      </c>
      <c r="U474" s="9" t="s">
        <v>512</v>
      </c>
      <c r="V474" s="9" t="s">
        <v>6174</v>
      </c>
      <c r="W474" s="9" t="s">
        <v>51</v>
      </c>
      <c r="X474" s="9" t="s">
        <v>52</v>
      </c>
      <c r="Y474" s="9" t="s">
        <v>207</v>
      </c>
      <c r="Z474" s="9" t="s">
        <v>54</v>
      </c>
      <c r="AA474" s="9" t="s">
        <v>55</v>
      </c>
      <c r="AB474" s="9" t="s">
        <v>5248</v>
      </c>
      <c r="AC474" s="12">
        <v>0</v>
      </c>
      <c r="AD474" s="12"/>
      <c r="AE474" s="10" t="str" cm="1">
        <f t="array" aca="1" ref="AE474" ca="1">IFERROR(_xlfn.XLOOKUP(MID(CELL("filename",$A$1),FIND("]",CELL("filename",$A$1))+1,255)&amp;"|"&amp;$C474,Fonte_OM_Objeto!$G:$G,Fonte_OM_Objeto!$J:$J),"")</f>
        <v/>
      </c>
      <c r="AF474" s="10" t="str" cm="1">
        <f t="array" aca="1" ref="AF474" ca="1">IFERROR(_xlfn.XLOOKUP(MID(CELL("filename",$A$1),FIND("]",CELL("filename",$A$1))+1,255)&amp;"|"&amp;$C474,Fonte_OM_Objeto!$G:$G,Fonte_OM_Objeto!$K:$K),"")</f>
        <v/>
      </c>
    </row>
    <row r="475" spans="1:32" s="1" customFormat="1" ht="19.7" customHeight="1" x14ac:dyDescent="0.2">
      <c r="A475" s="9" t="s">
        <v>30</v>
      </c>
      <c r="B475" s="9" t="s">
        <v>31</v>
      </c>
      <c r="C475" s="9" t="s">
        <v>6173</v>
      </c>
      <c r="D475" s="9" t="s">
        <v>33</v>
      </c>
      <c r="E475" s="9"/>
      <c r="F475" s="9" t="s">
        <v>6165</v>
      </c>
      <c r="G475" s="9" t="s">
        <v>6164</v>
      </c>
      <c r="H475" s="9" t="s">
        <v>37</v>
      </c>
      <c r="I475" s="9" t="s">
        <v>512</v>
      </c>
      <c r="J475" s="9" t="s">
        <v>5639</v>
      </c>
      <c r="K475" s="9" t="s">
        <v>40</v>
      </c>
      <c r="L475" s="9" t="s">
        <v>41</v>
      </c>
      <c r="M475" s="9" t="s">
        <v>232</v>
      </c>
      <c r="N475" s="9" t="s">
        <v>233</v>
      </c>
      <c r="O475" s="9" t="s">
        <v>5924</v>
      </c>
      <c r="P475" s="9" t="s">
        <v>45</v>
      </c>
      <c r="Q475" s="9" t="s">
        <v>235</v>
      </c>
      <c r="R475" s="9" t="s">
        <v>45</v>
      </c>
      <c r="S475" s="9" t="s">
        <v>5277</v>
      </c>
      <c r="T475" s="9" t="s">
        <v>4658</v>
      </c>
      <c r="U475" s="9" t="s">
        <v>512</v>
      </c>
      <c r="V475" s="9" t="s">
        <v>4657</v>
      </c>
      <c r="W475" s="9" t="s">
        <v>51</v>
      </c>
      <c r="X475" s="9" t="s">
        <v>102</v>
      </c>
      <c r="Y475" s="9" t="s">
        <v>53</v>
      </c>
      <c r="Z475" s="9" t="s">
        <v>5207</v>
      </c>
      <c r="AA475" s="9" t="s">
        <v>55</v>
      </c>
      <c r="AB475" s="9" t="s">
        <v>5248</v>
      </c>
      <c r="AC475" s="12">
        <v>0</v>
      </c>
      <c r="AD475" s="12"/>
      <c r="AE475" s="10" t="str" cm="1">
        <f t="array" aca="1" ref="AE475" ca="1">IFERROR(_xlfn.XLOOKUP(MID(CELL("filename",$A$1),FIND("]",CELL("filename",$A$1))+1,255)&amp;"|"&amp;$C475,Fonte_OM_Objeto!$G:$G,Fonte_OM_Objeto!$J:$J),"")</f>
        <v/>
      </c>
      <c r="AF475" s="10" t="str" cm="1">
        <f t="array" aca="1" ref="AF475" ca="1">IFERROR(_xlfn.XLOOKUP(MID(CELL("filename",$A$1),FIND("]",CELL("filename",$A$1))+1,255)&amp;"|"&amp;$C475,Fonte_OM_Objeto!$G:$G,Fonte_OM_Objeto!$K:$K),"")</f>
        <v/>
      </c>
    </row>
    <row r="476" spans="1:32" s="1" customFormat="1" ht="19.7" customHeight="1" x14ac:dyDescent="0.2">
      <c r="A476" s="9" t="s">
        <v>30</v>
      </c>
      <c r="B476" s="9" t="s">
        <v>31</v>
      </c>
      <c r="C476" s="9" t="s">
        <v>6173</v>
      </c>
      <c r="D476" s="9" t="s">
        <v>33</v>
      </c>
      <c r="E476" s="9"/>
      <c r="F476" s="9" t="s">
        <v>6165</v>
      </c>
      <c r="G476" s="9" t="s">
        <v>6164</v>
      </c>
      <c r="H476" s="9" t="s">
        <v>37</v>
      </c>
      <c r="I476" s="9" t="s">
        <v>512</v>
      </c>
      <c r="J476" s="9" t="s">
        <v>5639</v>
      </c>
      <c r="K476" s="9" t="s">
        <v>40</v>
      </c>
      <c r="L476" s="9" t="s">
        <v>41</v>
      </c>
      <c r="M476" s="9" t="s">
        <v>232</v>
      </c>
      <c r="N476" s="9" t="s">
        <v>233</v>
      </c>
      <c r="O476" s="9" t="s">
        <v>5924</v>
      </c>
      <c r="P476" s="9" t="s">
        <v>45</v>
      </c>
      <c r="Q476" s="9" t="s">
        <v>235</v>
      </c>
      <c r="R476" s="9" t="s">
        <v>45</v>
      </c>
      <c r="S476" s="9" t="s">
        <v>5277</v>
      </c>
      <c r="T476" s="9" t="s">
        <v>4658</v>
      </c>
      <c r="U476" s="9" t="s">
        <v>512</v>
      </c>
      <c r="V476" s="9" t="s">
        <v>4657</v>
      </c>
      <c r="W476" s="9" t="s">
        <v>51</v>
      </c>
      <c r="X476" s="9" t="s">
        <v>52</v>
      </c>
      <c r="Y476" s="9" t="s">
        <v>5275</v>
      </c>
      <c r="Z476" s="9" t="s">
        <v>5207</v>
      </c>
      <c r="AA476" s="9" t="s">
        <v>55</v>
      </c>
      <c r="AB476" s="9" t="s">
        <v>5248</v>
      </c>
      <c r="AC476" s="12">
        <v>931000</v>
      </c>
      <c r="AD476" s="12"/>
      <c r="AE476" s="10" t="str" cm="1">
        <f t="array" aca="1" ref="AE476" ca="1">IFERROR(_xlfn.XLOOKUP(MID(CELL("filename",$A$1),FIND("]",CELL("filename",$A$1))+1,255)&amp;"|"&amp;$C476,Fonte_OM_Objeto!$G:$G,Fonte_OM_Objeto!$J:$J),"")</f>
        <v/>
      </c>
      <c r="AF476" s="10" t="str" cm="1">
        <f t="array" aca="1" ref="AF476" ca="1">IFERROR(_xlfn.XLOOKUP(MID(CELL("filename",$A$1),FIND("]",CELL("filename",$A$1))+1,255)&amp;"|"&amp;$C476,Fonte_OM_Objeto!$G:$G,Fonte_OM_Objeto!$K:$K),"")</f>
        <v/>
      </c>
    </row>
    <row r="477" spans="1:32" s="1" customFormat="1" ht="19.7" customHeight="1" x14ac:dyDescent="0.2">
      <c r="A477" s="9" t="s">
        <v>30</v>
      </c>
      <c r="B477" s="9" t="s">
        <v>31</v>
      </c>
      <c r="C477" s="9" t="s">
        <v>6173</v>
      </c>
      <c r="D477" s="9" t="s">
        <v>33</v>
      </c>
      <c r="E477" s="9"/>
      <c r="F477" s="9" t="s">
        <v>6165</v>
      </c>
      <c r="G477" s="9" t="s">
        <v>6164</v>
      </c>
      <c r="H477" s="9" t="s">
        <v>37</v>
      </c>
      <c r="I477" s="9" t="s">
        <v>512</v>
      </c>
      <c r="J477" s="9" t="s">
        <v>5639</v>
      </c>
      <c r="K477" s="9" t="s">
        <v>40</v>
      </c>
      <c r="L477" s="9" t="s">
        <v>41</v>
      </c>
      <c r="M477" s="9" t="s">
        <v>232</v>
      </c>
      <c r="N477" s="9" t="s">
        <v>233</v>
      </c>
      <c r="O477" s="9" t="s">
        <v>5924</v>
      </c>
      <c r="P477" s="9" t="s">
        <v>45</v>
      </c>
      <c r="Q477" s="9" t="s">
        <v>235</v>
      </c>
      <c r="R477" s="9" t="s">
        <v>45</v>
      </c>
      <c r="S477" s="9" t="s">
        <v>5277</v>
      </c>
      <c r="T477" s="9" t="s">
        <v>4658</v>
      </c>
      <c r="U477" s="9" t="s">
        <v>512</v>
      </c>
      <c r="V477" s="9" t="s">
        <v>4657</v>
      </c>
      <c r="W477" s="9" t="s">
        <v>51</v>
      </c>
      <c r="X477" s="9" t="s">
        <v>52</v>
      </c>
      <c r="Y477" s="9" t="s">
        <v>53</v>
      </c>
      <c r="Z477" s="9" t="s">
        <v>5207</v>
      </c>
      <c r="AA477" s="9" t="s">
        <v>55</v>
      </c>
      <c r="AB477" s="9" t="s">
        <v>5248</v>
      </c>
      <c r="AC477" s="12">
        <v>19000</v>
      </c>
      <c r="AD477" s="12"/>
      <c r="AE477" s="10" t="str" cm="1">
        <f t="array" aca="1" ref="AE477" ca="1">IFERROR(_xlfn.XLOOKUP(MID(CELL("filename",$A$1),FIND("]",CELL("filename",$A$1))+1,255)&amp;"|"&amp;$C477,Fonte_OM_Objeto!$G:$G,Fonte_OM_Objeto!$J:$J),"")</f>
        <v/>
      </c>
      <c r="AF477" s="10" t="str" cm="1">
        <f t="array" aca="1" ref="AF477" ca="1">IFERROR(_xlfn.XLOOKUP(MID(CELL("filename",$A$1),FIND("]",CELL("filename",$A$1))+1,255)&amp;"|"&amp;$C477,Fonte_OM_Objeto!$G:$G,Fonte_OM_Objeto!$K:$K),"")</f>
        <v/>
      </c>
    </row>
    <row r="478" spans="1:32" s="1" customFormat="1" ht="19.7" customHeight="1" x14ac:dyDescent="0.2">
      <c r="A478" s="9" t="s">
        <v>30</v>
      </c>
      <c r="B478" s="9" t="s">
        <v>31</v>
      </c>
      <c r="C478" s="9" t="s">
        <v>6173</v>
      </c>
      <c r="D478" s="9" t="s">
        <v>33</v>
      </c>
      <c r="E478" s="9"/>
      <c r="F478" s="9" t="s">
        <v>6165</v>
      </c>
      <c r="G478" s="9" t="s">
        <v>6164</v>
      </c>
      <c r="H478" s="9" t="s">
        <v>37</v>
      </c>
      <c r="I478" s="9" t="s">
        <v>512</v>
      </c>
      <c r="J478" s="9" t="s">
        <v>5639</v>
      </c>
      <c r="K478" s="9" t="s">
        <v>40</v>
      </c>
      <c r="L478" s="9" t="s">
        <v>41</v>
      </c>
      <c r="M478" s="9" t="s">
        <v>232</v>
      </c>
      <c r="N478" s="9" t="s">
        <v>233</v>
      </c>
      <c r="O478" s="9" t="s">
        <v>5924</v>
      </c>
      <c r="P478" s="9" t="s">
        <v>45</v>
      </c>
      <c r="Q478" s="9" t="s">
        <v>235</v>
      </c>
      <c r="R478" s="9" t="s">
        <v>45</v>
      </c>
      <c r="S478" s="9" t="s">
        <v>5277</v>
      </c>
      <c r="T478" s="9" t="s">
        <v>4658</v>
      </c>
      <c r="U478" s="9" t="s">
        <v>512</v>
      </c>
      <c r="V478" s="9" t="s">
        <v>4657</v>
      </c>
      <c r="W478" s="9" t="s">
        <v>51</v>
      </c>
      <c r="X478" s="9" t="s">
        <v>52</v>
      </c>
      <c r="Y478" s="9" t="s">
        <v>207</v>
      </c>
      <c r="Z478" s="9" t="s">
        <v>5207</v>
      </c>
      <c r="AA478" s="9" t="s">
        <v>55</v>
      </c>
      <c r="AB478" s="9" t="s">
        <v>5248</v>
      </c>
      <c r="AC478" s="12">
        <v>50000</v>
      </c>
      <c r="AD478" s="12"/>
      <c r="AE478" s="10" t="str" cm="1">
        <f t="array" aca="1" ref="AE478" ca="1">IFERROR(_xlfn.XLOOKUP(MID(CELL("filename",$A$1),FIND("]",CELL("filename",$A$1))+1,255)&amp;"|"&amp;$C478,Fonte_OM_Objeto!$G:$G,Fonte_OM_Objeto!$J:$J),"")</f>
        <v/>
      </c>
      <c r="AF478" s="10" t="str" cm="1">
        <f t="array" aca="1" ref="AF478" ca="1">IFERROR(_xlfn.XLOOKUP(MID(CELL("filename",$A$1),FIND("]",CELL("filename",$A$1))+1,255)&amp;"|"&amp;$C478,Fonte_OM_Objeto!$G:$G,Fonte_OM_Objeto!$K:$K),"")</f>
        <v/>
      </c>
    </row>
    <row r="479" spans="1:32" s="1" customFormat="1" ht="19.7" customHeight="1" x14ac:dyDescent="0.2">
      <c r="A479" s="9" t="s">
        <v>30</v>
      </c>
      <c r="B479" s="9" t="s">
        <v>31</v>
      </c>
      <c r="C479" s="9" t="s">
        <v>6172</v>
      </c>
      <c r="D479" s="9" t="s">
        <v>33</v>
      </c>
      <c r="E479" s="9"/>
      <c r="F479" s="9" t="s">
        <v>6165</v>
      </c>
      <c r="G479" s="9" t="s">
        <v>6164</v>
      </c>
      <c r="H479" s="9" t="s">
        <v>37</v>
      </c>
      <c r="I479" s="9" t="s">
        <v>512</v>
      </c>
      <c r="J479" s="9" t="s">
        <v>5639</v>
      </c>
      <c r="K479" s="9" t="s">
        <v>40</v>
      </c>
      <c r="L479" s="9" t="s">
        <v>41</v>
      </c>
      <c r="M479" s="9" t="s">
        <v>97</v>
      </c>
      <c r="N479" s="9" t="s">
        <v>5264</v>
      </c>
      <c r="O479" s="9" t="s">
        <v>5268</v>
      </c>
      <c r="P479" s="9" t="s">
        <v>45</v>
      </c>
      <c r="Q479" s="9" t="s">
        <v>109</v>
      </c>
      <c r="R479" s="9" t="s">
        <v>5235</v>
      </c>
      <c r="S479" s="9" t="s">
        <v>5267</v>
      </c>
      <c r="T479" s="9" t="s">
        <v>75</v>
      </c>
      <c r="U479" s="9" t="s">
        <v>76</v>
      </c>
      <c r="V479" s="9" t="s">
        <v>75</v>
      </c>
      <c r="W479" s="9" t="s">
        <v>111</v>
      </c>
      <c r="X479" s="9" t="s">
        <v>52</v>
      </c>
      <c r="Y479" s="9" t="s">
        <v>53</v>
      </c>
      <c r="Z479" s="9" t="s">
        <v>5207</v>
      </c>
      <c r="AA479" s="9" t="s">
        <v>55</v>
      </c>
      <c r="AB479" s="9" t="s">
        <v>5248</v>
      </c>
      <c r="AC479" s="12">
        <v>500000</v>
      </c>
      <c r="AD479" s="12"/>
      <c r="AE479" s="10" t="str" cm="1">
        <f t="array" aca="1" ref="AE479" ca="1">IFERROR(_xlfn.XLOOKUP(MID(CELL("filename",$A$1),FIND("]",CELL("filename",$A$1))+1,255)&amp;"|"&amp;$C479,Fonte_OM_Objeto!$G:$G,Fonte_OM_Objeto!$J:$J),"")</f>
        <v/>
      </c>
      <c r="AF479" s="10" t="str" cm="1">
        <f t="array" aca="1" ref="AF479" ca="1">IFERROR(_xlfn.XLOOKUP(MID(CELL("filename",$A$1),FIND("]",CELL("filename",$A$1))+1,255)&amp;"|"&amp;$C479,Fonte_OM_Objeto!$G:$G,Fonte_OM_Objeto!$K:$K),"")</f>
        <v/>
      </c>
    </row>
    <row r="480" spans="1:32" s="1" customFormat="1" ht="19.7" customHeight="1" x14ac:dyDescent="0.2">
      <c r="A480" s="9" t="s">
        <v>30</v>
      </c>
      <c r="B480" s="9" t="s">
        <v>31</v>
      </c>
      <c r="C480" s="9" t="s">
        <v>6171</v>
      </c>
      <c r="D480" s="9" t="s">
        <v>33</v>
      </c>
      <c r="E480" s="9"/>
      <c r="F480" s="9" t="s">
        <v>6165</v>
      </c>
      <c r="G480" s="9" t="s">
        <v>6164</v>
      </c>
      <c r="H480" s="9" t="s">
        <v>37</v>
      </c>
      <c r="I480" s="9" t="s">
        <v>512</v>
      </c>
      <c r="J480" s="9" t="s">
        <v>5639</v>
      </c>
      <c r="K480" s="9" t="s">
        <v>40</v>
      </c>
      <c r="L480" s="9" t="s">
        <v>41</v>
      </c>
      <c r="M480" s="9" t="s">
        <v>232</v>
      </c>
      <c r="N480" s="9" t="s">
        <v>233</v>
      </c>
      <c r="O480" s="9" t="s">
        <v>5959</v>
      </c>
      <c r="P480" s="9" t="s">
        <v>45</v>
      </c>
      <c r="Q480" s="9" t="s">
        <v>235</v>
      </c>
      <c r="R480" s="9" t="s">
        <v>45</v>
      </c>
      <c r="S480" s="9" t="s">
        <v>5277</v>
      </c>
      <c r="T480" s="9" t="s">
        <v>5958</v>
      </c>
      <c r="U480" s="9" t="s">
        <v>512</v>
      </c>
      <c r="V480" s="9" t="s">
        <v>5957</v>
      </c>
      <c r="W480" s="9" t="s">
        <v>51</v>
      </c>
      <c r="X480" s="9" t="s">
        <v>102</v>
      </c>
      <c r="Y480" s="9" t="s">
        <v>53</v>
      </c>
      <c r="Z480" s="9" t="s">
        <v>54</v>
      </c>
      <c r="AA480" s="9" t="s">
        <v>55</v>
      </c>
      <c r="AB480" s="9" t="s">
        <v>5248</v>
      </c>
      <c r="AC480" s="12">
        <v>0</v>
      </c>
      <c r="AD480" s="12"/>
      <c r="AE480" s="10" t="str" cm="1">
        <f t="array" aca="1" ref="AE480" ca="1">IFERROR(_xlfn.XLOOKUP(MID(CELL("filename",$A$1),FIND("]",CELL("filename",$A$1))+1,255)&amp;"|"&amp;$C480,Fonte_OM_Objeto!$G:$G,Fonte_OM_Objeto!$J:$J),"")</f>
        <v/>
      </c>
      <c r="AF480" s="10" t="str" cm="1">
        <f t="array" aca="1" ref="AF480" ca="1">IFERROR(_xlfn.XLOOKUP(MID(CELL("filename",$A$1),FIND("]",CELL("filename",$A$1))+1,255)&amp;"|"&amp;$C480,Fonte_OM_Objeto!$G:$G,Fonte_OM_Objeto!$K:$K),"")</f>
        <v/>
      </c>
    </row>
    <row r="481" spans="1:32" s="1" customFormat="1" ht="19.7" customHeight="1" x14ac:dyDescent="0.2">
      <c r="A481" s="9" t="s">
        <v>30</v>
      </c>
      <c r="B481" s="9" t="s">
        <v>31</v>
      </c>
      <c r="C481" s="9" t="s">
        <v>6171</v>
      </c>
      <c r="D481" s="9" t="s">
        <v>33</v>
      </c>
      <c r="E481" s="9"/>
      <c r="F481" s="9" t="s">
        <v>6165</v>
      </c>
      <c r="G481" s="9" t="s">
        <v>6164</v>
      </c>
      <c r="H481" s="9" t="s">
        <v>37</v>
      </c>
      <c r="I481" s="9" t="s">
        <v>512</v>
      </c>
      <c r="J481" s="9" t="s">
        <v>5639</v>
      </c>
      <c r="K481" s="9" t="s">
        <v>40</v>
      </c>
      <c r="L481" s="9" t="s">
        <v>41</v>
      </c>
      <c r="M481" s="9" t="s">
        <v>232</v>
      </c>
      <c r="N481" s="9" t="s">
        <v>233</v>
      </c>
      <c r="O481" s="9" t="s">
        <v>5959</v>
      </c>
      <c r="P481" s="9" t="s">
        <v>45</v>
      </c>
      <c r="Q481" s="9" t="s">
        <v>235</v>
      </c>
      <c r="R481" s="9" t="s">
        <v>45</v>
      </c>
      <c r="S481" s="9" t="s">
        <v>5277</v>
      </c>
      <c r="T481" s="9" t="s">
        <v>5958</v>
      </c>
      <c r="U481" s="9" t="s">
        <v>512</v>
      </c>
      <c r="V481" s="9" t="s">
        <v>5957</v>
      </c>
      <c r="W481" s="9" t="s">
        <v>51</v>
      </c>
      <c r="X481" s="9" t="s">
        <v>52</v>
      </c>
      <c r="Y481" s="9" t="s">
        <v>5275</v>
      </c>
      <c r="Z481" s="9" t="s">
        <v>54</v>
      </c>
      <c r="AA481" s="9" t="s">
        <v>55</v>
      </c>
      <c r="AB481" s="9" t="s">
        <v>5248</v>
      </c>
      <c r="AC481" s="12">
        <v>490000</v>
      </c>
      <c r="AD481" s="12"/>
      <c r="AE481" s="10" t="str" cm="1">
        <f t="array" aca="1" ref="AE481" ca="1">IFERROR(_xlfn.XLOOKUP(MID(CELL("filename",$A$1),FIND("]",CELL("filename",$A$1))+1,255)&amp;"|"&amp;$C481,Fonte_OM_Objeto!$G:$G,Fonte_OM_Objeto!$J:$J),"")</f>
        <v/>
      </c>
      <c r="AF481" s="10" t="str" cm="1">
        <f t="array" aca="1" ref="AF481" ca="1">IFERROR(_xlfn.XLOOKUP(MID(CELL("filename",$A$1),FIND("]",CELL("filename",$A$1))+1,255)&amp;"|"&amp;$C481,Fonte_OM_Objeto!$G:$G,Fonte_OM_Objeto!$K:$K),"")</f>
        <v/>
      </c>
    </row>
    <row r="482" spans="1:32" s="1" customFormat="1" ht="19.7" customHeight="1" x14ac:dyDescent="0.2">
      <c r="A482" s="9" t="s">
        <v>30</v>
      </c>
      <c r="B482" s="9" t="s">
        <v>31</v>
      </c>
      <c r="C482" s="9" t="s">
        <v>6171</v>
      </c>
      <c r="D482" s="9" t="s">
        <v>33</v>
      </c>
      <c r="E482" s="9"/>
      <c r="F482" s="9" t="s">
        <v>6165</v>
      </c>
      <c r="G482" s="9" t="s">
        <v>6164</v>
      </c>
      <c r="H482" s="9" t="s">
        <v>37</v>
      </c>
      <c r="I482" s="9" t="s">
        <v>512</v>
      </c>
      <c r="J482" s="9" t="s">
        <v>5639</v>
      </c>
      <c r="K482" s="9" t="s">
        <v>40</v>
      </c>
      <c r="L482" s="9" t="s">
        <v>41</v>
      </c>
      <c r="M482" s="9" t="s">
        <v>232</v>
      </c>
      <c r="N482" s="9" t="s">
        <v>233</v>
      </c>
      <c r="O482" s="9" t="s">
        <v>5959</v>
      </c>
      <c r="P482" s="9" t="s">
        <v>45</v>
      </c>
      <c r="Q482" s="9" t="s">
        <v>235</v>
      </c>
      <c r="R482" s="9" t="s">
        <v>45</v>
      </c>
      <c r="S482" s="9" t="s">
        <v>5277</v>
      </c>
      <c r="T482" s="9" t="s">
        <v>5958</v>
      </c>
      <c r="U482" s="9" t="s">
        <v>512</v>
      </c>
      <c r="V482" s="9" t="s">
        <v>5957</v>
      </c>
      <c r="W482" s="9" t="s">
        <v>51</v>
      </c>
      <c r="X482" s="9" t="s">
        <v>52</v>
      </c>
      <c r="Y482" s="9" t="s">
        <v>53</v>
      </c>
      <c r="Z482" s="9" t="s">
        <v>54</v>
      </c>
      <c r="AA482" s="9" t="s">
        <v>55</v>
      </c>
      <c r="AB482" s="9" t="s">
        <v>5248</v>
      </c>
      <c r="AC482" s="12">
        <v>10000</v>
      </c>
      <c r="AD482" s="12"/>
      <c r="AE482" s="10" t="str" cm="1">
        <f t="array" aca="1" ref="AE482" ca="1">IFERROR(_xlfn.XLOOKUP(MID(CELL("filename",$A$1),FIND("]",CELL("filename",$A$1))+1,255)&amp;"|"&amp;$C482,Fonte_OM_Objeto!$G:$G,Fonte_OM_Objeto!$J:$J),"")</f>
        <v/>
      </c>
      <c r="AF482" s="10" t="str" cm="1">
        <f t="array" aca="1" ref="AF482" ca="1">IFERROR(_xlfn.XLOOKUP(MID(CELL("filename",$A$1),FIND("]",CELL("filename",$A$1))+1,255)&amp;"|"&amp;$C482,Fonte_OM_Objeto!$G:$G,Fonte_OM_Objeto!$K:$K),"")</f>
        <v/>
      </c>
    </row>
    <row r="483" spans="1:32" s="1" customFormat="1" ht="19.7" customHeight="1" x14ac:dyDescent="0.2">
      <c r="A483" s="9" t="s">
        <v>30</v>
      </c>
      <c r="B483" s="9" t="s">
        <v>31</v>
      </c>
      <c r="C483" s="9" t="s">
        <v>6171</v>
      </c>
      <c r="D483" s="9" t="s">
        <v>33</v>
      </c>
      <c r="E483" s="9"/>
      <c r="F483" s="9" t="s">
        <v>6165</v>
      </c>
      <c r="G483" s="9" t="s">
        <v>6164</v>
      </c>
      <c r="H483" s="9" t="s">
        <v>37</v>
      </c>
      <c r="I483" s="9" t="s">
        <v>512</v>
      </c>
      <c r="J483" s="9" t="s">
        <v>5639</v>
      </c>
      <c r="K483" s="9" t="s">
        <v>40</v>
      </c>
      <c r="L483" s="9" t="s">
        <v>41</v>
      </c>
      <c r="M483" s="9" t="s">
        <v>232</v>
      </c>
      <c r="N483" s="9" t="s">
        <v>233</v>
      </c>
      <c r="O483" s="9" t="s">
        <v>5959</v>
      </c>
      <c r="P483" s="9" t="s">
        <v>45</v>
      </c>
      <c r="Q483" s="9" t="s">
        <v>235</v>
      </c>
      <c r="R483" s="9" t="s">
        <v>45</v>
      </c>
      <c r="S483" s="9" t="s">
        <v>5277</v>
      </c>
      <c r="T483" s="9" t="s">
        <v>5958</v>
      </c>
      <c r="U483" s="9" t="s">
        <v>512</v>
      </c>
      <c r="V483" s="9" t="s">
        <v>5957</v>
      </c>
      <c r="W483" s="9" t="s">
        <v>51</v>
      </c>
      <c r="X483" s="9" t="s">
        <v>52</v>
      </c>
      <c r="Y483" s="9" t="s">
        <v>207</v>
      </c>
      <c r="Z483" s="9" t="s">
        <v>54</v>
      </c>
      <c r="AA483" s="9" t="s">
        <v>55</v>
      </c>
      <c r="AB483" s="9" t="s">
        <v>5248</v>
      </c>
      <c r="AC483" s="12">
        <v>0</v>
      </c>
      <c r="AD483" s="12"/>
      <c r="AE483" s="10" t="str" cm="1">
        <f t="array" aca="1" ref="AE483" ca="1">IFERROR(_xlfn.XLOOKUP(MID(CELL("filename",$A$1),FIND("]",CELL("filename",$A$1))+1,255)&amp;"|"&amp;$C483,Fonte_OM_Objeto!$G:$G,Fonte_OM_Objeto!$J:$J),"")</f>
        <v/>
      </c>
      <c r="AF483" s="10" t="str" cm="1">
        <f t="array" aca="1" ref="AF483" ca="1">IFERROR(_xlfn.XLOOKUP(MID(CELL("filename",$A$1),FIND("]",CELL("filename",$A$1))+1,255)&amp;"|"&amp;$C483,Fonte_OM_Objeto!$G:$G,Fonte_OM_Objeto!$K:$K),"")</f>
        <v/>
      </c>
    </row>
    <row r="484" spans="1:32" s="1" customFormat="1" ht="19.7" customHeight="1" x14ac:dyDescent="0.2">
      <c r="A484" s="9" t="s">
        <v>30</v>
      </c>
      <c r="B484" s="9" t="s">
        <v>31</v>
      </c>
      <c r="C484" s="9" t="s">
        <v>6170</v>
      </c>
      <c r="D484" s="9" t="s">
        <v>33</v>
      </c>
      <c r="E484" s="9"/>
      <c r="F484" s="9" t="s">
        <v>6165</v>
      </c>
      <c r="G484" s="9" t="s">
        <v>6164</v>
      </c>
      <c r="H484" s="9" t="s">
        <v>37</v>
      </c>
      <c r="I484" s="9" t="s">
        <v>512</v>
      </c>
      <c r="J484" s="9" t="s">
        <v>5639</v>
      </c>
      <c r="K484" s="9" t="s">
        <v>40</v>
      </c>
      <c r="L484" s="9" t="s">
        <v>41</v>
      </c>
      <c r="M484" s="9" t="s">
        <v>232</v>
      </c>
      <c r="N484" s="9" t="s">
        <v>233</v>
      </c>
      <c r="O484" s="9" t="s">
        <v>6169</v>
      </c>
      <c r="P484" s="9" t="s">
        <v>45</v>
      </c>
      <c r="Q484" s="9" t="s">
        <v>235</v>
      </c>
      <c r="R484" s="9" t="s">
        <v>45</v>
      </c>
      <c r="S484" s="9" t="s">
        <v>5277</v>
      </c>
      <c r="T484" s="9" t="s">
        <v>6168</v>
      </c>
      <c r="U484" s="9" t="s">
        <v>512</v>
      </c>
      <c r="V484" s="9" t="s">
        <v>6167</v>
      </c>
      <c r="W484" s="9" t="s">
        <v>51</v>
      </c>
      <c r="X484" s="9" t="s">
        <v>102</v>
      </c>
      <c r="Y484" s="9" t="s">
        <v>53</v>
      </c>
      <c r="Z484" s="9" t="s">
        <v>54</v>
      </c>
      <c r="AA484" s="9" t="s">
        <v>55</v>
      </c>
      <c r="AB484" s="9" t="s">
        <v>5248</v>
      </c>
      <c r="AC484" s="12">
        <v>0</v>
      </c>
      <c r="AD484" s="12"/>
      <c r="AE484" s="10" t="str" cm="1">
        <f t="array" aca="1" ref="AE484" ca="1">IFERROR(_xlfn.XLOOKUP(MID(CELL("filename",$A$1),FIND("]",CELL("filename",$A$1))+1,255)&amp;"|"&amp;$C484,Fonte_OM_Objeto!$G:$G,Fonte_OM_Objeto!$J:$J),"")</f>
        <v/>
      </c>
      <c r="AF484" s="10" t="str" cm="1">
        <f t="array" aca="1" ref="AF484" ca="1">IFERROR(_xlfn.XLOOKUP(MID(CELL("filename",$A$1),FIND("]",CELL("filename",$A$1))+1,255)&amp;"|"&amp;$C484,Fonte_OM_Objeto!$G:$G,Fonte_OM_Objeto!$K:$K),"")</f>
        <v/>
      </c>
    </row>
    <row r="485" spans="1:32" s="1" customFormat="1" ht="19.7" customHeight="1" x14ac:dyDescent="0.2">
      <c r="A485" s="9" t="s">
        <v>30</v>
      </c>
      <c r="B485" s="9" t="s">
        <v>31</v>
      </c>
      <c r="C485" s="9" t="s">
        <v>6170</v>
      </c>
      <c r="D485" s="9" t="s">
        <v>33</v>
      </c>
      <c r="E485" s="9"/>
      <c r="F485" s="9" t="s">
        <v>6165</v>
      </c>
      <c r="G485" s="9" t="s">
        <v>6164</v>
      </c>
      <c r="H485" s="9" t="s">
        <v>37</v>
      </c>
      <c r="I485" s="9" t="s">
        <v>512</v>
      </c>
      <c r="J485" s="9" t="s">
        <v>5639</v>
      </c>
      <c r="K485" s="9" t="s">
        <v>40</v>
      </c>
      <c r="L485" s="9" t="s">
        <v>41</v>
      </c>
      <c r="M485" s="9" t="s">
        <v>232</v>
      </c>
      <c r="N485" s="9" t="s">
        <v>233</v>
      </c>
      <c r="O485" s="9" t="s">
        <v>6169</v>
      </c>
      <c r="P485" s="9" t="s">
        <v>45</v>
      </c>
      <c r="Q485" s="9" t="s">
        <v>235</v>
      </c>
      <c r="R485" s="9" t="s">
        <v>45</v>
      </c>
      <c r="S485" s="9" t="s">
        <v>5277</v>
      </c>
      <c r="T485" s="9" t="s">
        <v>6168</v>
      </c>
      <c r="U485" s="9" t="s">
        <v>512</v>
      </c>
      <c r="V485" s="9" t="s">
        <v>6167</v>
      </c>
      <c r="W485" s="9" t="s">
        <v>51</v>
      </c>
      <c r="X485" s="9" t="s">
        <v>52</v>
      </c>
      <c r="Y485" s="9" t="s">
        <v>5275</v>
      </c>
      <c r="Z485" s="9" t="s">
        <v>54</v>
      </c>
      <c r="AA485" s="9" t="s">
        <v>55</v>
      </c>
      <c r="AB485" s="9" t="s">
        <v>5248</v>
      </c>
      <c r="AC485" s="12">
        <v>490000</v>
      </c>
      <c r="AD485" s="12"/>
      <c r="AE485" s="10" t="str" cm="1">
        <f t="array" aca="1" ref="AE485" ca="1">IFERROR(_xlfn.XLOOKUP(MID(CELL("filename",$A$1),FIND("]",CELL("filename",$A$1))+1,255)&amp;"|"&amp;$C485,Fonte_OM_Objeto!$G:$G,Fonte_OM_Objeto!$J:$J),"")</f>
        <v/>
      </c>
      <c r="AF485" s="10" t="str" cm="1">
        <f t="array" aca="1" ref="AF485" ca="1">IFERROR(_xlfn.XLOOKUP(MID(CELL("filename",$A$1),FIND("]",CELL("filename",$A$1))+1,255)&amp;"|"&amp;$C485,Fonte_OM_Objeto!$G:$G,Fonte_OM_Objeto!$K:$K),"")</f>
        <v/>
      </c>
    </row>
    <row r="486" spans="1:32" s="1" customFormat="1" ht="19.7" customHeight="1" x14ac:dyDescent="0.2">
      <c r="A486" s="9" t="s">
        <v>30</v>
      </c>
      <c r="B486" s="9" t="s">
        <v>31</v>
      </c>
      <c r="C486" s="9" t="s">
        <v>6170</v>
      </c>
      <c r="D486" s="9" t="s">
        <v>33</v>
      </c>
      <c r="E486" s="9"/>
      <c r="F486" s="9" t="s">
        <v>6165</v>
      </c>
      <c r="G486" s="9" t="s">
        <v>6164</v>
      </c>
      <c r="H486" s="9" t="s">
        <v>37</v>
      </c>
      <c r="I486" s="9" t="s">
        <v>512</v>
      </c>
      <c r="J486" s="9" t="s">
        <v>5639</v>
      </c>
      <c r="K486" s="9" t="s">
        <v>40</v>
      </c>
      <c r="L486" s="9" t="s">
        <v>41</v>
      </c>
      <c r="M486" s="9" t="s">
        <v>232</v>
      </c>
      <c r="N486" s="9" t="s">
        <v>233</v>
      </c>
      <c r="O486" s="9" t="s">
        <v>6169</v>
      </c>
      <c r="P486" s="9" t="s">
        <v>45</v>
      </c>
      <c r="Q486" s="9" t="s">
        <v>235</v>
      </c>
      <c r="R486" s="9" t="s">
        <v>45</v>
      </c>
      <c r="S486" s="9" t="s">
        <v>5277</v>
      </c>
      <c r="T486" s="9" t="s">
        <v>6168</v>
      </c>
      <c r="U486" s="9" t="s">
        <v>512</v>
      </c>
      <c r="V486" s="9" t="s">
        <v>6167</v>
      </c>
      <c r="W486" s="9" t="s">
        <v>51</v>
      </c>
      <c r="X486" s="9" t="s">
        <v>52</v>
      </c>
      <c r="Y486" s="9" t="s">
        <v>53</v>
      </c>
      <c r="Z486" s="9" t="s">
        <v>54</v>
      </c>
      <c r="AA486" s="9" t="s">
        <v>55</v>
      </c>
      <c r="AB486" s="9" t="s">
        <v>5248</v>
      </c>
      <c r="AC486" s="12">
        <v>10000</v>
      </c>
      <c r="AD486" s="12"/>
      <c r="AE486" s="10" t="str" cm="1">
        <f t="array" aca="1" ref="AE486" ca="1">IFERROR(_xlfn.XLOOKUP(MID(CELL("filename",$A$1),FIND("]",CELL("filename",$A$1))+1,255)&amp;"|"&amp;$C486,Fonte_OM_Objeto!$G:$G,Fonte_OM_Objeto!$J:$J),"")</f>
        <v/>
      </c>
      <c r="AF486" s="10" t="str" cm="1">
        <f t="array" aca="1" ref="AF486" ca="1">IFERROR(_xlfn.XLOOKUP(MID(CELL("filename",$A$1),FIND("]",CELL("filename",$A$1))+1,255)&amp;"|"&amp;$C486,Fonte_OM_Objeto!$G:$G,Fonte_OM_Objeto!$K:$K),"")</f>
        <v/>
      </c>
    </row>
    <row r="487" spans="1:32" s="1" customFormat="1" ht="19.7" customHeight="1" x14ac:dyDescent="0.2">
      <c r="A487" s="9" t="s">
        <v>30</v>
      </c>
      <c r="B487" s="9" t="s">
        <v>31</v>
      </c>
      <c r="C487" s="9" t="s">
        <v>6170</v>
      </c>
      <c r="D487" s="9" t="s">
        <v>33</v>
      </c>
      <c r="E487" s="9"/>
      <c r="F487" s="9" t="s">
        <v>6165</v>
      </c>
      <c r="G487" s="9" t="s">
        <v>6164</v>
      </c>
      <c r="H487" s="9" t="s">
        <v>37</v>
      </c>
      <c r="I487" s="9" t="s">
        <v>512</v>
      </c>
      <c r="J487" s="9" t="s">
        <v>5639</v>
      </c>
      <c r="K487" s="9" t="s">
        <v>40</v>
      </c>
      <c r="L487" s="9" t="s">
        <v>41</v>
      </c>
      <c r="M487" s="9" t="s">
        <v>232</v>
      </c>
      <c r="N487" s="9" t="s">
        <v>233</v>
      </c>
      <c r="O487" s="9" t="s">
        <v>6169</v>
      </c>
      <c r="P487" s="9" t="s">
        <v>45</v>
      </c>
      <c r="Q487" s="9" t="s">
        <v>235</v>
      </c>
      <c r="R487" s="9" t="s">
        <v>45</v>
      </c>
      <c r="S487" s="9" t="s">
        <v>5277</v>
      </c>
      <c r="T487" s="9" t="s">
        <v>6168</v>
      </c>
      <c r="U487" s="9" t="s">
        <v>512</v>
      </c>
      <c r="V487" s="9" t="s">
        <v>6167</v>
      </c>
      <c r="W487" s="9" t="s">
        <v>51</v>
      </c>
      <c r="X487" s="9" t="s">
        <v>52</v>
      </c>
      <c r="Y487" s="9" t="s">
        <v>207</v>
      </c>
      <c r="Z487" s="9" t="s">
        <v>54</v>
      </c>
      <c r="AA487" s="9" t="s">
        <v>55</v>
      </c>
      <c r="AB487" s="9" t="s">
        <v>5248</v>
      </c>
      <c r="AC487" s="12">
        <v>0</v>
      </c>
      <c r="AD487" s="12"/>
      <c r="AE487" s="10" t="str" cm="1">
        <f t="array" aca="1" ref="AE487" ca="1">IFERROR(_xlfn.XLOOKUP(MID(CELL("filename",$A$1),FIND("]",CELL("filename",$A$1))+1,255)&amp;"|"&amp;$C487,Fonte_OM_Objeto!$G:$G,Fonte_OM_Objeto!$J:$J),"")</f>
        <v/>
      </c>
      <c r="AF487" s="10" t="str" cm="1">
        <f t="array" aca="1" ref="AF487" ca="1">IFERROR(_xlfn.XLOOKUP(MID(CELL("filename",$A$1),FIND("]",CELL("filename",$A$1))+1,255)&amp;"|"&amp;$C487,Fonte_OM_Objeto!$G:$G,Fonte_OM_Objeto!$K:$K),"")</f>
        <v/>
      </c>
    </row>
    <row r="488" spans="1:32" s="1" customFormat="1" ht="19.7" customHeight="1" x14ac:dyDescent="0.2">
      <c r="A488" s="9" t="s">
        <v>30</v>
      </c>
      <c r="B488" s="9" t="s">
        <v>31</v>
      </c>
      <c r="C488" s="9" t="s">
        <v>6166</v>
      </c>
      <c r="D488" s="9" t="s">
        <v>33</v>
      </c>
      <c r="E488" s="9"/>
      <c r="F488" s="9" t="s">
        <v>6165</v>
      </c>
      <c r="G488" s="9" t="s">
        <v>6164</v>
      </c>
      <c r="H488" s="9" t="s">
        <v>37</v>
      </c>
      <c r="I488" s="9" t="s">
        <v>512</v>
      </c>
      <c r="J488" s="9" t="s">
        <v>5639</v>
      </c>
      <c r="K488" s="9" t="s">
        <v>40</v>
      </c>
      <c r="L488" s="9" t="s">
        <v>41</v>
      </c>
      <c r="M488" s="9" t="s">
        <v>232</v>
      </c>
      <c r="N488" s="9" t="s">
        <v>233</v>
      </c>
      <c r="O488" s="9" t="s">
        <v>6163</v>
      </c>
      <c r="P488" s="9" t="s">
        <v>45</v>
      </c>
      <c r="Q488" s="9" t="s">
        <v>235</v>
      </c>
      <c r="R488" s="9" t="s">
        <v>45</v>
      </c>
      <c r="S488" s="9" t="s">
        <v>5277</v>
      </c>
      <c r="T488" s="9" t="s">
        <v>6162</v>
      </c>
      <c r="U488" s="9" t="s">
        <v>512</v>
      </c>
      <c r="V488" s="9" t="s">
        <v>6161</v>
      </c>
      <c r="W488" s="9" t="s">
        <v>51</v>
      </c>
      <c r="X488" s="9" t="s">
        <v>102</v>
      </c>
      <c r="Y488" s="9" t="s">
        <v>53</v>
      </c>
      <c r="Z488" s="9" t="s">
        <v>54</v>
      </c>
      <c r="AA488" s="9" t="s">
        <v>55</v>
      </c>
      <c r="AB488" s="9" t="s">
        <v>5248</v>
      </c>
      <c r="AC488" s="12">
        <v>0</v>
      </c>
      <c r="AD488" s="12"/>
      <c r="AE488" s="10" t="str" cm="1">
        <f t="array" aca="1" ref="AE488" ca="1">IFERROR(_xlfn.XLOOKUP(MID(CELL("filename",$A$1),FIND("]",CELL("filename",$A$1))+1,255)&amp;"|"&amp;$C488,Fonte_OM_Objeto!$G:$G,Fonte_OM_Objeto!$J:$J),"")</f>
        <v/>
      </c>
      <c r="AF488" s="10" t="str" cm="1">
        <f t="array" aca="1" ref="AF488" ca="1">IFERROR(_xlfn.XLOOKUP(MID(CELL("filename",$A$1),FIND("]",CELL("filename",$A$1))+1,255)&amp;"|"&amp;$C488,Fonte_OM_Objeto!$G:$G,Fonte_OM_Objeto!$K:$K),"")</f>
        <v/>
      </c>
    </row>
    <row r="489" spans="1:32" s="1" customFormat="1" ht="19.7" customHeight="1" x14ac:dyDescent="0.2">
      <c r="A489" s="9" t="s">
        <v>30</v>
      </c>
      <c r="B489" s="9" t="s">
        <v>31</v>
      </c>
      <c r="C489" s="9" t="s">
        <v>6166</v>
      </c>
      <c r="D489" s="9" t="s">
        <v>33</v>
      </c>
      <c r="E489" s="9"/>
      <c r="F489" s="9" t="s">
        <v>6165</v>
      </c>
      <c r="G489" s="9" t="s">
        <v>6164</v>
      </c>
      <c r="H489" s="9" t="s">
        <v>37</v>
      </c>
      <c r="I489" s="9" t="s">
        <v>512</v>
      </c>
      <c r="J489" s="9" t="s">
        <v>5639</v>
      </c>
      <c r="K489" s="9" t="s">
        <v>40</v>
      </c>
      <c r="L489" s="9" t="s">
        <v>41</v>
      </c>
      <c r="M489" s="9" t="s">
        <v>232</v>
      </c>
      <c r="N489" s="9" t="s">
        <v>233</v>
      </c>
      <c r="O489" s="9" t="s">
        <v>6163</v>
      </c>
      <c r="P489" s="9" t="s">
        <v>45</v>
      </c>
      <c r="Q489" s="9" t="s">
        <v>235</v>
      </c>
      <c r="R489" s="9" t="s">
        <v>45</v>
      </c>
      <c r="S489" s="9" t="s">
        <v>5277</v>
      </c>
      <c r="T489" s="9" t="s">
        <v>6162</v>
      </c>
      <c r="U489" s="9" t="s">
        <v>512</v>
      </c>
      <c r="V489" s="9" t="s">
        <v>6161</v>
      </c>
      <c r="W489" s="9" t="s">
        <v>51</v>
      </c>
      <c r="X489" s="9" t="s">
        <v>52</v>
      </c>
      <c r="Y489" s="9" t="s">
        <v>5275</v>
      </c>
      <c r="Z489" s="9" t="s">
        <v>54</v>
      </c>
      <c r="AA489" s="9" t="s">
        <v>55</v>
      </c>
      <c r="AB489" s="9" t="s">
        <v>5248</v>
      </c>
      <c r="AC489" s="12">
        <v>494500</v>
      </c>
      <c r="AD489" s="12"/>
      <c r="AE489" s="10" t="str" cm="1">
        <f t="array" aca="1" ref="AE489" ca="1">IFERROR(_xlfn.XLOOKUP(MID(CELL("filename",$A$1),FIND("]",CELL("filename",$A$1))+1,255)&amp;"|"&amp;$C489,Fonte_OM_Objeto!$G:$G,Fonte_OM_Objeto!$J:$J),"")</f>
        <v/>
      </c>
      <c r="AF489" s="10" t="str" cm="1">
        <f t="array" aca="1" ref="AF489" ca="1">IFERROR(_xlfn.XLOOKUP(MID(CELL("filename",$A$1),FIND("]",CELL("filename",$A$1))+1,255)&amp;"|"&amp;$C489,Fonte_OM_Objeto!$G:$G,Fonte_OM_Objeto!$K:$K),"")</f>
        <v/>
      </c>
    </row>
    <row r="490" spans="1:32" s="1" customFormat="1" ht="19.7" customHeight="1" x14ac:dyDescent="0.2">
      <c r="A490" s="9" t="s">
        <v>30</v>
      </c>
      <c r="B490" s="9" t="s">
        <v>31</v>
      </c>
      <c r="C490" s="9" t="s">
        <v>6166</v>
      </c>
      <c r="D490" s="9" t="s">
        <v>33</v>
      </c>
      <c r="E490" s="9"/>
      <c r="F490" s="9" t="s">
        <v>6165</v>
      </c>
      <c r="G490" s="9" t="s">
        <v>6164</v>
      </c>
      <c r="H490" s="9" t="s">
        <v>37</v>
      </c>
      <c r="I490" s="9" t="s">
        <v>512</v>
      </c>
      <c r="J490" s="9" t="s">
        <v>5639</v>
      </c>
      <c r="K490" s="9" t="s">
        <v>40</v>
      </c>
      <c r="L490" s="9" t="s">
        <v>41</v>
      </c>
      <c r="M490" s="9" t="s">
        <v>232</v>
      </c>
      <c r="N490" s="9" t="s">
        <v>233</v>
      </c>
      <c r="O490" s="9" t="s">
        <v>6163</v>
      </c>
      <c r="P490" s="9" t="s">
        <v>45</v>
      </c>
      <c r="Q490" s="9" t="s">
        <v>235</v>
      </c>
      <c r="R490" s="9" t="s">
        <v>45</v>
      </c>
      <c r="S490" s="9" t="s">
        <v>5277</v>
      </c>
      <c r="T490" s="9" t="s">
        <v>6162</v>
      </c>
      <c r="U490" s="9" t="s">
        <v>512</v>
      </c>
      <c r="V490" s="9" t="s">
        <v>6161</v>
      </c>
      <c r="W490" s="9" t="s">
        <v>51</v>
      </c>
      <c r="X490" s="9" t="s">
        <v>52</v>
      </c>
      <c r="Y490" s="9" t="s">
        <v>53</v>
      </c>
      <c r="Z490" s="9" t="s">
        <v>54</v>
      </c>
      <c r="AA490" s="9" t="s">
        <v>55</v>
      </c>
      <c r="AB490" s="9" t="s">
        <v>5248</v>
      </c>
      <c r="AC490" s="12">
        <v>5500</v>
      </c>
      <c r="AD490" s="12"/>
      <c r="AE490" s="10" t="str" cm="1">
        <f t="array" aca="1" ref="AE490" ca="1">IFERROR(_xlfn.XLOOKUP(MID(CELL("filename",$A$1),FIND("]",CELL("filename",$A$1))+1,255)&amp;"|"&amp;$C490,Fonte_OM_Objeto!$G:$G,Fonte_OM_Objeto!$J:$J),"")</f>
        <v/>
      </c>
      <c r="AF490" s="10" t="str" cm="1">
        <f t="array" aca="1" ref="AF490" ca="1">IFERROR(_xlfn.XLOOKUP(MID(CELL("filename",$A$1),FIND("]",CELL("filename",$A$1))+1,255)&amp;"|"&amp;$C490,Fonte_OM_Objeto!$G:$G,Fonte_OM_Objeto!$K:$K),"")</f>
        <v/>
      </c>
    </row>
    <row r="491" spans="1:32" s="1" customFormat="1" ht="19.7" customHeight="1" x14ac:dyDescent="0.2">
      <c r="A491" s="9" t="s">
        <v>30</v>
      </c>
      <c r="B491" s="9" t="s">
        <v>31</v>
      </c>
      <c r="C491" s="9" t="s">
        <v>6166</v>
      </c>
      <c r="D491" s="9" t="s">
        <v>33</v>
      </c>
      <c r="E491" s="9"/>
      <c r="F491" s="9" t="s">
        <v>6165</v>
      </c>
      <c r="G491" s="9" t="s">
        <v>6164</v>
      </c>
      <c r="H491" s="9" t="s">
        <v>37</v>
      </c>
      <c r="I491" s="9" t="s">
        <v>512</v>
      </c>
      <c r="J491" s="9" t="s">
        <v>5639</v>
      </c>
      <c r="K491" s="9" t="s">
        <v>40</v>
      </c>
      <c r="L491" s="9" t="s">
        <v>41</v>
      </c>
      <c r="M491" s="9" t="s">
        <v>232</v>
      </c>
      <c r="N491" s="9" t="s">
        <v>233</v>
      </c>
      <c r="O491" s="9" t="s">
        <v>6163</v>
      </c>
      <c r="P491" s="9" t="s">
        <v>45</v>
      </c>
      <c r="Q491" s="9" t="s">
        <v>235</v>
      </c>
      <c r="R491" s="9" t="s">
        <v>45</v>
      </c>
      <c r="S491" s="9" t="s">
        <v>5277</v>
      </c>
      <c r="T491" s="9" t="s">
        <v>6162</v>
      </c>
      <c r="U491" s="9" t="s">
        <v>512</v>
      </c>
      <c r="V491" s="9" t="s">
        <v>6161</v>
      </c>
      <c r="W491" s="9" t="s">
        <v>51</v>
      </c>
      <c r="X491" s="9" t="s">
        <v>52</v>
      </c>
      <c r="Y491" s="9" t="s">
        <v>207</v>
      </c>
      <c r="Z491" s="9" t="s">
        <v>54</v>
      </c>
      <c r="AA491" s="9" t="s">
        <v>55</v>
      </c>
      <c r="AB491" s="9" t="s">
        <v>5248</v>
      </c>
      <c r="AC491" s="12">
        <v>0</v>
      </c>
      <c r="AD491" s="12"/>
      <c r="AE491" s="10" t="str" cm="1">
        <f t="array" aca="1" ref="AE491" ca="1">IFERROR(_xlfn.XLOOKUP(MID(CELL("filename",$A$1),FIND("]",CELL("filename",$A$1))+1,255)&amp;"|"&amp;$C491,Fonte_OM_Objeto!$G:$G,Fonte_OM_Objeto!$J:$J),"")</f>
        <v/>
      </c>
      <c r="AF491" s="10" t="str" cm="1">
        <f t="array" aca="1" ref="AF491" ca="1">IFERROR(_xlfn.XLOOKUP(MID(CELL("filename",$A$1),FIND("]",CELL("filename",$A$1))+1,255)&amp;"|"&amp;$C491,Fonte_OM_Objeto!$G:$G,Fonte_OM_Objeto!$K:$K),"")</f>
        <v/>
      </c>
    </row>
    <row r="492" spans="1:32" s="1" customFormat="1" ht="19.7" customHeight="1" x14ac:dyDescent="0.2">
      <c r="A492" s="9" t="s">
        <v>30</v>
      </c>
      <c r="B492" s="9" t="s">
        <v>31</v>
      </c>
      <c r="C492" s="9" t="s">
        <v>6160</v>
      </c>
      <c r="D492" s="9" t="s">
        <v>33</v>
      </c>
      <c r="E492" s="9"/>
      <c r="F492" s="9" t="s">
        <v>6159</v>
      </c>
      <c r="G492" s="9" t="s">
        <v>6158</v>
      </c>
      <c r="H492" s="9" t="s">
        <v>37</v>
      </c>
      <c r="I492" s="9" t="s">
        <v>242</v>
      </c>
      <c r="J492" s="9" t="s">
        <v>151</v>
      </c>
      <c r="K492" s="9" t="s">
        <v>40</v>
      </c>
      <c r="L492" s="9" t="s">
        <v>41</v>
      </c>
      <c r="M492" s="9" t="s">
        <v>97</v>
      </c>
      <c r="N492" s="9" t="s">
        <v>5264</v>
      </c>
      <c r="O492" s="9" t="s">
        <v>5273</v>
      </c>
      <c r="P492" s="9" t="s">
        <v>45</v>
      </c>
      <c r="Q492" s="9" t="s">
        <v>335</v>
      </c>
      <c r="R492" s="9" t="s">
        <v>45</v>
      </c>
      <c r="S492" s="9" t="s">
        <v>5272</v>
      </c>
      <c r="T492" s="9" t="s">
        <v>75</v>
      </c>
      <c r="U492" s="9" t="s">
        <v>76</v>
      </c>
      <c r="V492" s="9" t="s">
        <v>75</v>
      </c>
      <c r="W492" s="9" t="s">
        <v>51</v>
      </c>
      <c r="X492" s="9" t="s">
        <v>102</v>
      </c>
      <c r="Y492" s="9" t="s">
        <v>53</v>
      </c>
      <c r="Z492" s="9" t="s">
        <v>5207</v>
      </c>
      <c r="AA492" s="9" t="s">
        <v>55</v>
      </c>
      <c r="AB492" s="9" t="s">
        <v>5234</v>
      </c>
      <c r="AC492" s="12">
        <v>0</v>
      </c>
      <c r="AD492" s="12"/>
      <c r="AE492" s="10" t="str" cm="1">
        <f t="array" aca="1" ref="AE492" ca="1">IFERROR(_xlfn.XLOOKUP(MID(CELL("filename",$A$1),FIND("]",CELL("filename",$A$1))+1,255)&amp;"|"&amp;$C492,Fonte_OM_Objeto!$G:$G,Fonte_OM_Objeto!$J:$J),"")</f>
        <v/>
      </c>
      <c r="AF492" s="10" t="str" cm="1">
        <f t="array" aca="1" ref="AF492" ca="1">IFERROR(_xlfn.XLOOKUP(MID(CELL("filename",$A$1),FIND("]",CELL("filename",$A$1))+1,255)&amp;"|"&amp;$C492,Fonte_OM_Objeto!$G:$G,Fonte_OM_Objeto!$K:$K),"")</f>
        <v/>
      </c>
    </row>
    <row r="493" spans="1:32" s="1" customFormat="1" ht="19.7" customHeight="1" x14ac:dyDescent="0.2">
      <c r="A493" s="9" t="s">
        <v>30</v>
      </c>
      <c r="B493" s="9" t="s">
        <v>31</v>
      </c>
      <c r="C493" s="9" t="s">
        <v>6157</v>
      </c>
      <c r="D493" s="9" t="s">
        <v>33</v>
      </c>
      <c r="E493" s="9"/>
      <c r="F493" s="9" t="s">
        <v>6155</v>
      </c>
      <c r="G493" s="9" t="s">
        <v>3579</v>
      </c>
      <c r="H493" s="9" t="s">
        <v>37</v>
      </c>
      <c r="I493" s="9" t="s">
        <v>38</v>
      </c>
      <c r="J493" s="9" t="s">
        <v>225</v>
      </c>
      <c r="K493" s="9" t="s">
        <v>40</v>
      </c>
      <c r="L493" s="9" t="s">
        <v>41</v>
      </c>
      <c r="M493" s="9" t="s">
        <v>59</v>
      </c>
      <c r="N493" s="9" t="s">
        <v>5252</v>
      </c>
      <c r="O493" s="9" t="s">
        <v>5241</v>
      </c>
      <c r="P493" s="9" t="s">
        <v>45</v>
      </c>
      <c r="Q493" s="9" t="s">
        <v>62</v>
      </c>
      <c r="R493" s="9" t="s">
        <v>45</v>
      </c>
      <c r="S493" s="9" t="s">
        <v>5240</v>
      </c>
      <c r="T493" s="9" t="s">
        <v>75</v>
      </c>
      <c r="U493" s="9" t="s">
        <v>76</v>
      </c>
      <c r="V493" s="9" t="s">
        <v>75</v>
      </c>
      <c r="W493" s="9" t="s">
        <v>51</v>
      </c>
      <c r="X493" s="9" t="s">
        <v>52</v>
      </c>
      <c r="Y493" s="9" t="s">
        <v>53</v>
      </c>
      <c r="Z493" s="9" t="s">
        <v>5207</v>
      </c>
      <c r="AA493" s="9" t="s">
        <v>55</v>
      </c>
      <c r="AB493" s="9" t="s">
        <v>5234</v>
      </c>
      <c r="AC493" s="12">
        <v>0</v>
      </c>
      <c r="AD493" s="12"/>
      <c r="AE493" s="10" t="str" cm="1">
        <f t="array" aca="1" ref="AE493" ca="1">IFERROR(_xlfn.XLOOKUP(MID(CELL("filename",$A$1),FIND("]",CELL("filename",$A$1))+1,255)&amp;"|"&amp;$C493,Fonte_OM_Objeto!$G:$G,Fonte_OM_Objeto!$J:$J),"")</f>
        <v/>
      </c>
      <c r="AF493" s="10" t="str" cm="1">
        <f t="array" aca="1" ref="AF493" ca="1">IFERROR(_xlfn.XLOOKUP(MID(CELL("filename",$A$1),FIND("]",CELL("filename",$A$1))+1,255)&amp;"|"&amp;$C493,Fonte_OM_Objeto!$G:$G,Fonte_OM_Objeto!$K:$K),"")</f>
        <v/>
      </c>
    </row>
    <row r="494" spans="1:32" s="1" customFormat="1" ht="19.7" customHeight="1" x14ac:dyDescent="0.2">
      <c r="A494" s="9" t="s">
        <v>30</v>
      </c>
      <c r="B494" s="9" t="s">
        <v>31</v>
      </c>
      <c r="C494" s="9" t="s">
        <v>6872</v>
      </c>
      <c r="D494" s="9" t="s">
        <v>33</v>
      </c>
      <c r="E494" s="9"/>
      <c r="F494" s="9" t="s">
        <v>6155</v>
      </c>
      <c r="G494" s="9" t="s">
        <v>3579</v>
      </c>
      <c r="H494" s="9" t="s">
        <v>37</v>
      </c>
      <c r="I494" s="9" t="s">
        <v>38</v>
      </c>
      <c r="J494" s="9" t="s">
        <v>225</v>
      </c>
      <c r="K494" s="9" t="s">
        <v>40</v>
      </c>
      <c r="L494" s="9" t="s">
        <v>41</v>
      </c>
      <c r="M494" s="9" t="s">
        <v>59</v>
      </c>
      <c r="N494" s="9" t="s">
        <v>5252</v>
      </c>
      <c r="O494" s="9" t="s">
        <v>5246</v>
      </c>
      <c r="P494" s="9" t="s">
        <v>45</v>
      </c>
      <c r="Q494" s="9" t="s">
        <v>46</v>
      </c>
      <c r="R494" s="9" t="s">
        <v>5235</v>
      </c>
      <c r="S494" s="9" t="s">
        <v>5210</v>
      </c>
      <c r="T494" s="9" t="s">
        <v>75</v>
      </c>
      <c r="U494" s="9" t="s">
        <v>76</v>
      </c>
      <c r="V494" s="9" t="s">
        <v>75</v>
      </c>
      <c r="W494" s="9" t="s">
        <v>51</v>
      </c>
      <c r="X494" s="9" t="s">
        <v>102</v>
      </c>
      <c r="Y494" s="9" t="s">
        <v>53</v>
      </c>
      <c r="Z494" s="9" t="s">
        <v>5207</v>
      </c>
      <c r="AA494" s="9" t="s">
        <v>55</v>
      </c>
      <c r="AB494" s="9" t="s">
        <v>5234</v>
      </c>
      <c r="AC494" s="12">
        <v>0</v>
      </c>
      <c r="AD494" s="12"/>
      <c r="AE494" s="10" t="str" cm="1">
        <f t="array" aca="1" ref="AE494" ca="1">IFERROR(_xlfn.XLOOKUP(MID(CELL("filename",$A$1),FIND("]",CELL("filename",$A$1))+1,255)&amp;"|"&amp;$C494,Fonte_OM_Objeto!$G:$G,Fonte_OM_Objeto!$J:$J),"")</f>
        <v/>
      </c>
      <c r="AF494" s="10" t="str" cm="1">
        <f t="array" aca="1" ref="AF494" ca="1">IFERROR(_xlfn.XLOOKUP(MID(CELL("filename",$A$1),FIND("]",CELL("filename",$A$1))+1,255)&amp;"|"&amp;$C494,Fonte_OM_Objeto!$G:$G,Fonte_OM_Objeto!$K:$K),"")</f>
        <v/>
      </c>
    </row>
    <row r="495" spans="1:32" s="1" customFormat="1" ht="19.7" customHeight="1" x14ac:dyDescent="0.2">
      <c r="A495" s="9" t="s">
        <v>30</v>
      </c>
      <c r="B495" s="9" t="s">
        <v>31</v>
      </c>
      <c r="C495" s="9" t="s">
        <v>6156</v>
      </c>
      <c r="D495" s="9" t="s">
        <v>33</v>
      </c>
      <c r="E495" s="9"/>
      <c r="F495" s="9" t="s">
        <v>6155</v>
      </c>
      <c r="G495" s="9" t="s">
        <v>3579</v>
      </c>
      <c r="H495" s="9" t="s">
        <v>37</v>
      </c>
      <c r="I495" s="9" t="s">
        <v>38</v>
      </c>
      <c r="J495" s="9" t="s">
        <v>225</v>
      </c>
      <c r="K495" s="9" t="s">
        <v>40</v>
      </c>
      <c r="L495" s="9" t="s">
        <v>41</v>
      </c>
      <c r="M495" s="9" t="s">
        <v>59</v>
      </c>
      <c r="N495" s="9" t="s">
        <v>5252</v>
      </c>
      <c r="O495" s="9" t="s">
        <v>5246</v>
      </c>
      <c r="P495" s="9" t="s">
        <v>45</v>
      </c>
      <c r="Q495" s="9" t="s">
        <v>46</v>
      </c>
      <c r="R495" s="9" t="s">
        <v>5235</v>
      </c>
      <c r="S495" s="9" t="s">
        <v>5210</v>
      </c>
      <c r="T495" s="9" t="s">
        <v>75</v>
      </c>
      <c r="U495" s="9" t="s">
        <v>76</v>
      </c>
      <c r="V495" s="9" t="s">
        <v>75</v>
      </c>
      <c r="W495" s="9" t="s">
        <v>51</v>
      </c>
      <c r="X495" s="9" t="s">
        <v>102</v>
      </c>
      <c r="Y495" s="9" t="s">
        <v>53</v>
      </c>
      <c r="Z495" s="9" t="s">
        <v>5207</v>
      </c>
      <c r="AA495" s="9" t="s">
        <v>55</v>
      </c>
      <c r="AB495" s="9" t="s">
        <v>5248</v>
      </c>
      <c r="AC495" s="12">
        <v>290000</v>
      </c>
      <c r="AD495" s="12"/>
      <c r="AE495" s="10" t="str" cm="1">
        <f t="array" aca="1" ref="AE495" ca="1">IFERROR(_xlfn.XLOOKUP(MID(CELL("filename",$A$1),FIND("]",CELL("filename",$A$1))+1,255)&amp;"|"&amp;$C495,Fonte_OM_Objeto!$G:$G,Fonte_OM_Objeto!$J:$J),"")</f>
        <v/>
      </c>
      <c r="AF495" s="10" t="str" cm="1">
        <f t="array" aca="1" ref="AF495" ca="1">IFERROR(_xlfn.XLOOKUP(MID(CELL("filename",$A$1),FIND("]",CELL("filename",$A$1))+1,255)&amp;"|"&amp;$C495,Fonte_OM_Objeto!$G:$G,Fonte_OM_Objeto!$K:$K),"")</f>
        <v/>
      </c>
    </row>
    <row r="496" spans="1:32" s="1" customFormat="1" ht="19.7" customHeight="1" x14ac:dyDescent="0.2">
      <c r="A496" s="9" t="s">
        <v>30</v>
      </c>
      <c r="B496" s="9" t="s">
        <v>31</v>
      </c>
      <c r="C496" s="9" t="s">
        <v>6154</v>
      </c>
      <c r="D496" s="9" t="s">
        <v>33</v>
      </c>
      <c r="E496" s="9"/>
      <c r="F496" s="9" t="s">
        <v>6152</v>
      </c>
      <c r="G496" s="9" t="s">
        <v>6151</v>
      </c>
      <c r="H496" s="9" t="s">
        <v>37</v>
      </c>
      <c r="I496" s="9" t="s">
        <v>828</v>
      </c>
      <c r="J496" s="9" t="s">
        <v>5730</v>
      </c>
      <c r="K496" s="9" t="s">
        <v>40</v>
      </c>
      <c r="L496" s="9" t="s">
        <v>41</v>
      </c>
      <c r="M496" s="9" t="s">
        <v>232</v>
      </c>
      <c r="N496" s="9" t="s">
        <v>233</v>
      </c>
      <c r="O496" s="9" t="s">
        <v>5755</v>
      </c>
      <c r="P496" s="9" t="s">
        <v>45</v>
      </c>
      <c r="Q496" s="9" t="s">
        <v>235</v>
      </c>
      <c r="R496" s="9" t="s">
        <v>45</v>
      </c>
      <c r="S496" s="9" t="s">
        <v>5277</v>
      </c>
      <c r="T496" s="9" t="s">
        <v>928</v>
      </c>
      <c r="U496" s="9" t="s">
        <v>828</v>
      </c>
      <c r="V496" s="9" t="s">
        <v>5360</v>
      </c>
      <c r="W496" s="9" t="s">
        <v>51</v>
      </c>
      <c r="X496" s="9" t="s">
        <v>52</v>
      </c>
      <c r="Y496" s="9" t="s">
        <v>2366</v>
      </c>
      <c r="Z496" s="9" t="s">
        <v>54</v>
      </c>
      <c r="AA496" s="9" t="s">
        <v>55</v>
      </c>
      <c r="AB496" s="9" t="s">
        <v>5248</v>
      </c>
      <c r="AC496" s="12">
        <v>0</v>
      </c>
      <c r="AD496" s="12"/>
      <c r="AE496" s="10" t="str" cm="1">
        <f t="array" aca="1" ref="AE496" ca="1">IFERROR(_xlfn.XLOOKUP(MID(CELL("filename",$A$1),FIND("]",CELL("filename",$A$1))+1,255)&amp;"|"&amp;$C496,Fonte_OM_Objeto!$G:$G,Fonte_OM_Objeto!$J:$J),"")</f>
        <v/>
      </c>
      <c r="AF496" s="10" t="str" cm="1">
        <f t="array" aca="1" ref="AF496" ca="1">IFERROR(_xlfn.XLOOKUP(MID(CELL("filename",$A$1),FIND("]",CELL("filename",$A$1))+1,255)&amp;"|"&amp;$C496,Fonte_OM_Objeto!$G:$G,Fonte_OM_Objeto!$K:$K),"")</f>
        <v/>
      </c>
    </row>
    <row r="497" spans="1:32" s="1" customFormat="1" ht="19.7" customHeight="1" x14ac:dyDescent="0.2">
      <c r="A497" s="9" t="s">
        <v>30</v>
      </c>
      <c r="B497" s="9" t="s">
        <v>31</v>
      </c>
      <c r="C497" s="9" t="s">
        <v>6154</v>
      </c>
      <c r="D497" s="9" t="s">
        <v>33</v>
      </c>
      <c r="E497" s="9"/>
      <c r="F497" s="9" t="s">
        <v>6152</v>
      </c>
      <c r="G497" s="9" t="s">
        <v>6151</v>
      </c>
      <c r="H497" s="9" t="s">
        <v>37</v>
      </c>
      <c r="I497" s="9" t="s">
        <v>828</v>
      </c>
      <c r="J497" s="9" t="s">
        <v>5730</v>
      </c>
      <c r="K497" s="9" t="s">
        <v>40</v>
      </c>
      <c r="L497" s="9" t="s">
        <v>41</v>
      </c>
      <c r="M497" s="9" t="s">
        <v>232</v>
      </c>
      <c r="N497" s="9" t="s">
        <v>233</v>
      </c>
      <c r="O497" s="9" t="s">
        <v>5755</v>
      </c>
      <c r="P497" s="9" t="s">
        <v>45</v>
      </c>
      <c r="Q497" s="9" t="s">
        <v>235</v>
      </c>
      <c r="R497" s="9" t="s">
        <v>45</v>
      </c>
      <c r="S497" s="9" t="s">
        <v>5277</v>
      </c>
      <c r="T497" s="9" t="s">
        <v>928</v>
      </c>
      <c r="U497" s="9" t="s">
        <v>828</v>
      </c>
      <c r="V497" s="9" t="s">
        <v>5360</v>
      </c>
      <c r="W497" s="9" t="s">
        <v>51</v>
      </c>
      <c r="X497" s="9" t="s">
        <v>52</v>
      </c>
      <c r="Y497" s="9" t="s">
        <v>5275</v>
      </c>
      <c r="Z497" s="9" t="s">
        <v>54</v>
      </c>
      <c r="AA497" s="9" t="s">
        <v>55</v>
      </c>
      <c r="AB497" s="9" t="s">
        <v>5234</v>
      </c>
      <c r="AC497" s="12">
        <v>0</v>
      </c>
      <c r="AD497" s="12"/>
      <c r="AE497" s="10" t="str" cm="1">
        <f t="array" aca="1" ref="AE497" ca="1">IFERROR(_xlfn.XLOOKUP(MID(CELL("filename",$A$1),FIND("]",CELL("filename",$A$1))+1,255)&amp;"|"&amp;$C497,Fonte_OM_Objeto!$G:$G,Fonte_OM_Objeto!$J:$J),"")</f>
        <v/>
      </c>
      <c r="AF497" s="10" t="str" cm="1">
        <f t="array" aca="1" ref="AF497" ca="1">IFERROR(_xlfn.XLOOKUP(MID(CELL("filename",$A$1),FIND("]",CELL("filename",$A$1))+1,255)&amp;"|"&amp;$C497,Fonte_OM_Objeto!$G:$G,Fonte_OM_Objeto!$K:$K),"")</f>
        <v/>
      </c>
    </row>
    <row r="498" spans="1:32" s="1" customFormat="1" ht="19.7" customHeight="1" x14ac:dyDescent="0.2">
      <c r="A498" s="9" t="s">
        <v>30</v>
      </c>
      <c r="B498" s="9" t="s">
        <v>31</v>
      </c>
      <c r="C498" s="9" t="s">
        <v>6154</v>
      </c>
      <c r="D498" s="9" t="s">
        <v>33</v>
      </c>
      <c r="E498" s="9"/>
      <c r="F498" s="9" t="s">
        <v>6152</v>
      </c>
      <c r="G498" s="9" t="s">
        <v>6151</v>
      </c>
      <c r="H498" s="9" t="s">
        <v>37</v>
      </c>
      <c r="I498" s="9" t="s">
        <v>828</v>
      </c>
      <c r="J498" s="9" t="s">
        <v>5730</v>
      </c>
      <c r="K498" s="9" t="s">
        <v>40</v>
      </c>
      <c r="L498" s="9" t="s">
        <v>41</v>
      </c>
      <c r="M498" s="9" t="s">
        <v>232</v>
      </c>
      <c r="N498" s="9" t="s">
        <v>233</v>
      </c>
      <c r="O498" s="9" t="s">
        <v>5755</v>
      </c>
      <c r="P498" s="9" t="s">
        <v>45</v>
      </c>
      <c r="Q498" s="9" t="s">
        <v>235</v>
      </c>
      <c r="R498" s="9" t="s">
        <v>45</v>
      </c>
      <c r="S498" s="9" t="s">
        <v>5277</v>
      </c>
      <c r="T498" s="9" t="s">
        <v>928</v>
      </c>
      <c r="U498" s="9" t="s">
        <v>828</v>
      </c>
      <c r="V498" s="9" t="s">
        <v>5360</v>
      </c>
      <c r="W498" s="9" t="s">
        <v>51</v>
      </c>
      <c r="X498" s="9" t="s">
        <v>52</v>
      </c>
      <c r="Y498" s="9" t="s">
        <v>5275</v>
      </c>
      <c r="Z498" s="9" t="s">
        <v>54</v>
      </c>
      <c r="AA498" s="9" t="s">
        <v>55</v>
      </c>
      <c r="AB498" s="9" t="s">
        <v>5248</v>
      </c>
      <c r="AC498" s="12">
        <v>7458180</v>
      </c>
      <c r="AD498" s="12"/>
      <c r="AE498" s="10" t="str" cm="1">
        <f t="array" aca="1" ref="AE498" ca="1">IFERROR(_xlfn.XLOOKUP(MID(CELL("filename",$A$1),FIND("]",CELL("filename",$A$1))+1,255)&amp;"|"&amp;$C498,Fonte_OM_Objeto!$G:$G,Fonte_OM_Objeto!$J:$J),"")</f>
        <v/>
      </c>
      <c r="AF498" s="10" t="str" cm="1">
        <f t="array" aca="1" ref="AF498" ca="1">IFERROR(_xlfn.XLOOKUP(MID(CELL("filename",$A$1),FIND("]",CELL("filename",$A$1))+1,255)&amp;"|"&amp;$C498,Fonte_OM_Objeto!$G:$G,Fonte_OM_Objeto!$K:$K),"")</f>
        <v/>
      </c>
    </row>
    <row r="499" spans="1:32" s="1" customFormat="1" ht="19.7" customHeight="1" x14ac:dyDescent="0.2">
      <c r="A499" s="9" t="s">
        <v>30</v>
      </c>
      <c r="B499" s="9" t="s">
        <v>31</v>
      </c>
      <c r="C499" s="9" t="s">
        <v>6154</v>
      </c>
      <c r="D499" s="9" t="s">
        <v>33</v>
      </c>
      <c r="E499" s="9"/>
      <c r="F499" s="9" t="s">
        <v>6152</v>
      </c>
      <c r="G499" s="9" t="s">
        <v>6151</v>
      </c>
      <c r="H499" s="9" t="s">
        <v>37</v>
      </c>
      <c r="I499" s="9" t="s">
        <v>828</v>
      </c>
      <c r="J499" s="9" t="s">
        <v>5730</v>
      </c>
      <c r="K499" s="9" t="s">
        <v>40</v>
      </c>
      <c r="L499" s="9" t="s">
        <v>41</v>
      </c>
      <c r="M499" s="9" t="s">
        <v>232</v>
      </c>
      <c r="N499" s="9" t="s">
        <v>233</v>
      </c>
      <c r="O499" s="9" t="s">
        <v>5755</v>
      </c>
      <c r="P499" s="9" t="s">
        <v>45</v>
      </c>
      <c r="Q499" s="9" t="s">
        <v>235</v>
      </c>
      <c r="R499" s="9" t="s">
        <v>45</v>
      </c>
      <c r="S499" s="9" t="s">
        <v>5277</v>
      </c>
      <c r="T499" s="9" t="s">
        <v>928</v>
      </c>
      <c r="U499" s="9" t="s">
        <v>828</v>
      </c>
      <c r="V499" s="9" t="s">
        <v>5360</v>
      </c>
      <c r="W499" s="9" t="s">
        <v>51</v>
      </c>
      <c r="X499" s="9" t="s">
        <v>52</v>
      </c>
      <c r="Y499" s="9" t="s">
        <v>5275</v>
      </c>
      <c r="Z499" s="9" t="s">
        <v>5207</v>
      </c>
      <c r="AA499" s="9" t="s">
        <v>55</v>
      </c>
      <c r="AB499" s="9" t="s">
        <v>5234</v>
      </c>
      <c r="AC499" s="12">
        <v>0</v>
      </c>
      <c r="AD499" s="12"/>
      <c r="AE499" s="10" t="str" cm="1">
        <f t="array" aca="1" ref="AE499" ca="1">IFERROR(_xlfn.XLOOKUP(MID(CELL("filename",$A$1),FIND("]",CELL("filename",$A$1))+1,255)&amp;"|"&amp;$C499,Fonte_OM_Objeto!$G:$G,Fonte_OM_Objeto!$J:$J),"")</f>
        <v/>
      </c>
      <c r="AF499" s="10" t="str" cm="1">
        <f t="array" aca="1" ref="AF499" ca="1">IFERROR(_xlfn.XLOOKUP(MID(CELL("filename",$A$1),FIND("]",CELL("filename",$A$1))+1,255)&amp;"|"&amp;$C499,Fonte_OM_Objeto!$G:$G,Fonte_OM_Objeto!$K:$K),"")</f>
        <v/>
      </c>
    </row>
    <row r="500" spans="1:32" s="1" customFormat="1" ht="19.7" customHeight="1" x14ac:dyDescent="0.2">
      <c r="A500" s="9" t="s">
        <v>30</v>
      </c>
      <c r="B500" s="9" t="s">
        <v>31</v>
      </c>
      <c r="C500" s="9" t="s">
        <v>6154</v>
      </c>
      <c r="D500" s="9" t="s">
        <v>33</v>
      </c>
      <c r="E500" s="9"/>
      <c r="F500" s="9" t="s">
        <v>6152</v>
      </c>
      <c r="G500" s="9" t="s">
        <v>6151</v>
      </c>
      <c r="H500" s="9" t="s">
        <v>37</v>
      </c>
      <c r="I500" s="9" t="s">
        <v>828</v>
      </c>
      <c r="J500" s="9" t="s">
        <v>5730</v>
      </c>
      <c r="K500" s="9" t="s">
        <v>40</v>
      </c>
      <c r="L500" s="9" t="s">
        <v>41</v>
      </c>
      <c r="M500" s="9" t="s">
        <v>232</v>
      </c>
      <c r="N500" s="9" t="s">
        <v>233</v>
      </c>
      <c r="O500" s="9" t="s">
        <v>5755</v>
      </c>
      <c r="P500" s="9" t="s">
        <v>45</v>
      </c>
      <c r="Q500" s="9" t="s">
        <v>235</v>
      </c>
      <c r="R500" s="9" t="s">
        <v>45</v>
      </c>
      <c r="S500" s="9" t="s">
        <v>5277</v>
      </c>
      <c r="T500" s="9" t="s">
        <v>928</v>
      </c>
      <c r="U500" s="9" t="s">
        <v>828</v>
      </c>
      <c r="V500" s="9" t="s">
        <v>5360</v>
      </c>
      <c r="W500" s="9" t="s">
        <v>51</v>
      </c>
      <c r="X500" s="9" t="s">
        <v>52</v>
      </c>
      <c r="Y500" s="9" t="s">
        <v>5275</v>
      </c>
      <c r="Z500" s="9" t="s">
        <v>5207</v>
      </c>
      <c r="AA500" s="9" t="s">
        <v>55</v>
      </c>
      <c r="AB500" s="9" t="s">
        <v>5248</v>
      </c>
      <c r="AC500" s="12">
        <v>0</v>
      </c>
      <c r="AD500" s="12"/>
      <c r="AE500" s="10" t="str" cm="1">
        <f t="array" aca="1" ref="AE500" ca="1">IFERROR(_xlfn.XLOOKUP(MID(CELL("filename",$A$1),FIND("]",CELL("filename",$A$1))+1,255)&amp;"|"&amp;$C500,Fonte_OM_Objeto!$G:$G,Fonte_OM_Objeto!$J:$J),"")</f>
        <v/>
      </c>
      <c r="AF500" s="10" t="str" cm="1">
        <f t="array" aca="1" ref="AF500" ca="1">IFERROR(_xlfn.XLOOKUP(MID(CELL("filename",$A$1),FIND("]",CELL("filename",$A$1))+1,255)&amp;"|"&amp;$C500,Fonte_OM_Objeto!$G:$G,Fonte_OM_Objeto!$K:$K),"")</f>
        <v/>
      </c>
    </row>
    <row r="501" spans="1:32" s="1" customFormat="1" ht="19.7" customHeight="1" x14ac:dyDescent="0.2">
      <c r="A501" s="9" t="s">
        <v>30</v>
      </c>
      <c r="B501" s="9" t="s">
        <v>31</v>
      </c>
      <c r="C501" s="9" t="s">
        <v>6154</v>
      </c>
      <c r="D501" s="9" t="s">
        <v>33</v>
      </c>
      <c r="E501" s="9"/>
      <c r="F501" s="9" t="s">
        <v>6152</v>
      </c>
      <c r="G501" s="9" t="s">
        <v>6151</v>
      </c>
      <c r="H501" s="9" t="s">
        <v>37</v>
      </c>
      <c r="I501" s="9" t="s">
        <v>828</v>
      </c>
      <c r="J501" s="9" t="s">
        <v>5730</v>
      </c>
      <c r="K501" s="9" t="s">
        <v>40</v>
      </c>
      <c r="L501" s="9" t="s">
        <v>41</v>
      </c>
      <c r="M501" s="9" t="s">
        <v>232</v>
      </c>
      <c r="N501" s="9" t="s">
        <v>233</v>
      </c>
      <c r="O501" s="9" t="s">
        <v>5755</v>
      </c>
      <c r="P501" s="9" t="s">
        <v>45</v>
      </c>
      <c r="Q501" s="9" t="s">
        <v>235</v>
      </c>
      <c r="R501" s="9" t="s">
        <v>45</v>
      </c>
      <c r="S501" s="9" t="s">
        <v>5277</v>
      </c>
      <c r="T501" s="9" t="s">
        <v>928</v>
      </c>
      <c r="U501" s="9" t="s">
        <v>828</v>
      </c>
      <c r="V501" s="9" t="s">
        <v>5360</v>
      </c>
      <c r="W501" s="9" t="s">
        <v>51</v>
      </c>
      <c r="X501" s="9" t="s">
        <v>52</v>
      </c>
      <c r="Y501" s="9" t="s">
        <v>53</v>
      </c>
      <c r="Z501" s="9" t="s">
        <v>54</v>
      </c>
      <c r="AA501" s="9" t="s">
        <v>55</v>
      </c>
      <c r="AB501" s="9" t="s">
        <v>5248</v>
      </c>
      <c r="AC501" s="12">
        <v>152207</v>
      </c>
      <c r="AD501" s="12"/>
      <c r="AE501" s="10" t="str" cm="1">
        <f t="array" aca="1" ref="AE501" ca="1">IFERROR(_xlfn.XLOOKUP(MID(CELL("filename",$A$1),FIND("]",CELL("filename",$A$1))+1,255)&amp;"|"&amp;$C501,Fonte_OM_Objeto!$G:$G,Fonte_OM_Objeto!$J:$J),"")</f>
        <v/>
      </c>
      <c r="AF501" s="10" t="str" cm="1">
        <f t="array" aca="1" ref="AF501" ca="1">IFERROR(_xlfn.XLOOKUP(MID(CELL("filename",$A$1),FIND("]",CELL("filename",$A$1))+1,255)&amp;"|"&amp;$C501,Fonte_OM_Objeto!$G:$G,Fonte_OM_Objeto!$K:$K),"")</f>
        <v/>
      </c>
    </row>
    <row r="502" spans="1:32" s="1" customFormat="1" ht="19.7" customHeight="1" x14ac:dyDescent="0.2">
      <c r="A502" s="9" t="s">
        <v>30</v>
      </c>
      <c r="B502" s="9" t="s">
        <v>31</v>
      </c>
      <c r="C502" s="9" t="s">
        <v>6153</v>
      </c>
      <c r="D502" s="9" t="s">
        <v>33</v>
      </c>
      <c r="E502" s="9"/>
      <c r="F502" s="9" t="s">
        <v>6152</v>
      </c>
      <c r="G502" s="9" t="s">
        <v>6151</v>
      </c>
      <c r="H502" s="9" t="s">
        <v>37</v>
      </c>
      <c r="I502" s="9" t="s">
        <v>828</v>
      </c>
      <c r="J502" s="9" t="s">
        <v>5730</v>
      </c>
      <c r="K502" s="9" t="s">
        <v>40</v>
      </c>
      <c r="L502" s="9" t="s">
        <v>41</v>
      </c>
      <c r="M502" s="9" t="s">
        <v>97</v>
      </c>
      <c r="N502" s="9" t="s">
        <v>5264</v>
      </c>
      <c r="O502" s="9" t="s">
        <v>5268</v>
      </c>
      <c r="P502" s="9" t="s">
        <v>45</v>
      </c>
      <c r="Q502" s="9" t="s">
        <v>109</v>
      </c>
      <c r="R502" s="9" t="s">
        <v>5235</v>
      </c>
      <c r="S502" s="9" t="s">
        <v>5267</v>
      </c>
      <c r="T502" s="9" t="s">
        <v>75</v>
      </c>
      <c r="U502" s="9" t="s">
        <v>76</v>
      </c>
      <c r="V502" s="9" t="s">
        <v>75</v>
      </c>
      <c r="W502" s="9" t="s">
        <v>111</v>
      </c>
      <c r="X502" s="9" t="s">
        <v>52</v>
      </c>
      <c r="Y502" s="9" t="s">
        <v>53</v>
      </c>
      <c r="Z502" s="9" t="s">
        <v>5207</v>
      </c>
      <c r="AA502" s="9" t="s">
        <v>55</v>
      </c>
      <c r="AB502" s="9" t="s">
        <v>5248</v>
      </c>
      <c r="AC502" s="12">
        <v>100000</v>
      </c>
      <c r="AD502" s="12"/>
      <c r="AE502" s="10" t="str" cm="1">
        <f t="array" aca="1" ref="AE502" ca="1">IFERROR(_xlfn.XLOOKUP(MID(CELL("filename",$A$1),FIND("]",CELL("filename",$A$1))+1,255)&amp;"|"&amp;$C502,Fonte_OM_Objeto!$G:$G,Fonte_OM_Objeto!$J:$J),"")</f>
        <v/>
      </c>
      <c r="AF502" s="10" t="str" cm="1">
        <f t="array" aca="1" ref="AF502" ca="1">IFERROR(_xlfn.XLOOKUP(MID(CELL("filename",$A$1),FIND("]",CELL("filename",$A$1))+1,255)&amp;"|"&amp;$C502,Fonte_OM_Objeto!$G:$G,Fonte_OM_Objeto!$K:$K),"")</f>
        <v/>
      </c>
    </row>
    <row r="503" spans="1:32" s="1" customFormat="1" ht="19.7" customHeight="1" x14ac:dyDescent="0.2">
      <c r="A503" s="9" t="s">
        <v>30</v>
      </c>
      <c r="B503" s="9" t="s">
        <v>31</v>
      </c>
      <c r="C503" s="9" t="s">
        <v>6871</v>
      </c>
      <c r="D503" s="9" t="s">
        <v>33</v>
      </c>
      <c r="E503" s="9"/>
      <c r="F503" s="9" t="s">
        <v>6149</v>
      </c>
      <c r="G503" s="9" t="s">
        <v>6148</v>
      </c>
      <c r="H503" s="9" t="s">
        <v>37</v>
      </c>
      <c r="I503" s="9" t="s">
        <v>242</v>
      </c>
      <c r="J503" s="9" t="s">
        <v>82</v>
      </c>
      <c r="K503" s="9" t="s">
        <v>40</v>
      </c>
      <c r="L503" s="9" t="s">
        <v>41</v>
      </c>
      <c r="M503" s="9" t="s">
        <v>42</v>
      </c>
      <c r="N503" s="9" t="s">
        <v>5257</v>
      </c>
      <c r="O503" s="9" t="s">
        <v>6870</v>
      </c>
      <c r="P503" s="9" t="s">
        <v>45</v>
      </c>
      <c r="Q503" s="9" t="s">
        <v>109</v>
      </c>
      <c r="R503" s="9" t="s">
        <v>5235</v>
      </c>
      <c r="S503" s="9" t="s">
        <v>5267</v>
      </c>
      <c r="T503" s="9" t="s">
        <v>6869</v>
      </c>
      <c r="U503" s="9" t="s">
        <v>242</v>
      </c>
      <c r="V503" s="9" t="s">
        <v>1974</v>
      </c>
      <c r="W503" s="9" t="s">
        <v>111</v>
      </c>
      <c r="X503" s="9" t="s">
        <v>52</v>
      </c>
      <c r="Y503" s="9" t="s">
        <v>53</v>
      </c>
      <c r="Z503" s="9" t="s">
        <v>5207</v>
      </c>
      <c r="AA503" s="9" t="s">
        <v>55</v>
      </c>
      <c r="AB503" s="9" t="s">
        <v>5234</v>
      </c>
      <c r="AC503" s="12">
        <v>0</v>
      </c>
      <c r="AD503" s="12"/>
      <c r="AE503" s="10" t="str" cm="1">
        <f t="array" aca="1" ref="AE503" ca="1">IFERROR(_xlfn.XLOOKUP(MID(CELL("filename",$A$1),FIND("]",CELL("filename",$A$1))+1,255)&amp;"|"&amp;$C503,Fonte_OM_Objeto!$G:$G,Fonte_OM_Objeto!$J:$J),"")</f>
        <v/>
      </c>
      <c r="AF503" s="10" t="str" cm="1">
        <f t="array" aca="1" ref="AF503" ca="1">IFERROR(_xlfn.XLOOKUP(MID(CELL("filename",$A$1),FIND("]",CELL("filename",$A$1))+1,255)&amp;"|"&amp;$C503,Fonte_OM_Objeto!$G:$G,Fonte_OM_Objeto!$K:$K),"")</f>
        <v/>
      </c>
    </row>
    <row r="504" spans="1:32" s="1" customFormat="1" ht="19.7" customHeight="1" x14ac:dyDescent="0.2">
      <c r="A504" s="9" t="s">
        <v>30</v>
      </c>
      <c r="B504" s="9" t="s">
        <v>31</v>
      </c>
      <c r="C504" s="9" t="s">
        <v>6150</v>
      </c>
      <c r="D504" s="9" t="s">
        <v>33</v>
      </c>
      <c r="E504" s="9"/>
      <c r="F504" s="9" t="s">
        <v>6149</v>
      </c>
      <c r="G504" s="9" t="s">
        <v>6148</v>
      </c>
      <c r="H504" s="9" t="s">
        <v>37</v>
      </c>
      <c r="I504" s="9" t="s">
        <v>242</v>
      </c>
      <c r="J504" s="9" t="s">
        <v>82</v>
      </c>
      <c r="K504" s="9" t="s">
        <v>40</v>
      </c>
      <c r="L504" s="9" t="s">
        <v>41</v>
      </c>
      <c r="M504" s="9" t="s">
        <v>70</v>
      </c>
      <c r="N504" s="9" t="s">
        <v>71</v>
      </c>
      <c r="O504" s="9" t="s">
        <v>5245</v>
      </c>
      <c r="P504" s="9" t="s">
        <v>45</v>
      </c>
      <c r="Q504" s="9" t="s">
        <v>73</v>
      </c>
      <c r="R504" s="9" t="s">
        <v>45</v>
      </c>
      <c r="S504" s="9" t="s">
        <v>5244</v>
      </c>
      <c r="T504" s="9" t="s">
        <v>75</v>
      </c>
      <c r="U504" s="9" t="s">
        <v>76</v>
      </c>
      <c r="V504" s="9" t="s">
        <v>75</v>
      </c>
      <c r="W504" s="9" t="s">
        <v>51</v>
      </c>
      <c r="X504" s="9" t="s">
        <v>52</v>
      </c>
      <c r="Y504" s="9" t="s">
        <v>53</v>
      </c>
      <c r="Z504" s="9" t="s">
        <v>5207</v>
      </c>
      <c r="AA504" s="9" t="s">
        <v>55</v>
      </c>
      <c r="AB504" s="9" t="s">
        <v>5248</v>
      </c>
      <c r="AC504" s="12">
        <v>200000</v>
      </c>
      <c r="AD504" s="12"/>
      <c r="AE504" s="10" t="str" cm="1">
        <f t="array" aca="1" ref="AE504" ca="1">IFERROR(_xlfn.XLOOKUP(MID(CELL("filename",$A$1),FIND("]",CELL("filename",$A$1))+1,255)&amp;"|"&amp;$C504,Fonte_OM_Objeto!$G:$G,Fonte_OM_Objeto!$J:$J),"")</f>
        <v/>
      </c>
      <c r="AF504" s="10" t="str" cm="1">
        <f t="array" aca="1" ref="AF504" ca="1">IFERROR(_xlfn.XLOOKUP(MID(CELL("filename",$A$1),FIND("]",CELL("filename",$A$1))+1,255)&amp;"|"&amp;$C504,Fonte_OM_Objeto!$G:$G,Fonte_OM_Objeto!$K:$K),"")</f>
        <v/>
      </c>
    </row>
    <row r="505" spans="1:32" s="1" customFormat="1" ht="19.7" customHeight="1" x14ac:dyDescent="0.2">
      <c r="A505" s="9" t="s">
        <v>30</v>
      </c>
      <c r="B505" s="9" t="s">
        <v>31</v>
      </c>
      <c r="C505" s="9" t="s">
        <v>6868</v>
      </c>
      <c r="D505" s="9" t="s">
        <v>33</v>
      </c>
      <c r="E505" s="9"/>
      <c r="F505" s="9" t="s">
        <v>6146</v>
      </c>
      <c r="G505" s="9" t="s">
        <v>6145</v>
      </c>
      <c r="H505" s="9" t="s">
        <v>37</v>
      </c>
      <c r="I505" s="9" t="s">
        <v>909</v>
      </c>
      <c r="J505" s="9" t="s">
        <v>129</v>
      </c>
      <c r="K505" s="9" t="s">
        <v>40</v>
      </c>
      <c r="L505" s="9" t="s">
        <v>41</v>
      </c>
      <c r="M505" s="9" t="s">
        <v>42</v>
      </c>
      <c r="N505" s="9" t="s">
        <v>5257</v>
      </c>
      <c r="O505" s="9" t="s">
        <v>6867</v>
      </c>
      <c r="P505" s="9" t="s">
        <v>45</v>
      </c>
      <c r="Q505" s="9" t="s">
        <v>109</v>
      </c>
      <c r="R505" s="9" t="s">
        <v>5235</v>
      </c>
      <c r="S505" s="9" t="s">
        <v>5267</v>
      </c>
      <c r="T505" s="9" t="s">
        <v>6866</v>
      </c>
      <c r="U505" s="9" t="s">
        <v>909</v>
      </c>
      <c r="V505" s="9" t="s">
        <v>3013</v>
      </c>
      <c r="W505" s="9" t="s">
        <v>111</v>
      </c>
      <c r="X505" s="9" t="s">
        <v>52</v>
      </c>
      <c r="Y505" s="9" t="s">
        <v>53</v>
      </c>
      <c r="Z505" s="9" t="s">
        <v>5207</v>
      </c>
      <c r="AA505" s="9" t="s">
        <v>55</v>
      </c>
      <c r="AB505" s="9" t="s">
        <v>5234</v>
      </c>
      <c r="AC505" s="12">
        <v>0</v>
      </c>
      <c r="AD505" s="12"/>
      <c r="AE505" s="10" t="str" cm="1">
        <f t="array" aca="1" ref="AE505" ca="1">IFERROR(_xlfn.XLOOKUP(MID(CELL("filename",$A$1),FIND("]",CELL("filename",$A$1))+1,255)&amp;"|"&amp;$C505,Fonte_OM_Objeto!$G:$G,Fonte_OM_Objeto!$J:$J),"")</f>
        <v/>
      </c>
      <c r="AF505" s="10" t="str" cm="1">
        <f t="array" aca="1" ref="AF505" ca="1">IFERROR(_xlfn.XLOOKUP(MID(CELL("filename",$A$1),FIND("]",CELL("filename",$A$1))+1,255)&amp;"|"&amp;$C505,Fonte_OM_Objeto!$G:$G,Fonte_OM_Objeto!$K:$K),"")</f>
        <v/>
      </c>
    </row>
    <row r="506" spans="1:32" s="1" customFormat="1" ht="19.7" customHeight="1" x14ac:dyDescent="0.2">
      <c r="A506" s="9" t="s">
        <v>30</v>
      </c>
      <c r="B506" s="9" t="s">
        <v>31</v>
      </c>
      <c r="C506" s="9" t="s">
        <v>6147</v>
      </c>
      <c r="D506" s="9" t="s">
        <v>33</v>
      </c>
      <c r="E506" s="9"/>
      <c r="F506" s="9" t="s">
        <v>6146</v>
      </c>
      <c r="G506" s="9" t="s">
        <v>6145</v>
      </c>
      <c r="H506" s="9" t="s">
        <v>37</v>
      </c>
      <c r="I506" s="9" t="s">
        <v>909</v>
      </c>
      <c r="J506" s="9" t="s">
        <v>129</v>
      </c>
      <c r="K506" s="9" t="s">
        <v>40</v>
      </c>
      <c r="L506" s="9" t="s">
        <v>41</v>
      </c>
      <c r="M506" s="9" t="s">
        <v>232</v>
      </c>
      <c r="N506" s="9" t="s">
        <v>233</v>
      </c>
      <c r="O506" s="9" t="s">
        <v>5840</v>
      </c>
      <c r="P506" s="9" t="s">
        <v>45</v>
      </c>
      <c r="Q506" s="9" t="s">
        <v>5298</v>
      </c>
      <c r="R506" s="9" t="s">
        <v>45</v>
      </c>
      <c r="S506" s="9" t="s">
        <v>5231</v>
      </c>
      <c r="T506" s="9" t="s">
        <v>5839</v>
      </c>
      <c r="U506" s="9" t="s">
        <v>909</v>
      </c>
      <c r="V506" s="9" t="s">
        <v>3013</v>
      </c>
      <c r="W506" s="9" t="s">
        <v>51</v>
      </c>
      <c r="X506" s="9" t="s">
        <v>52</v>
      </c>
      <c r="Y506" s="9" t="s">
        <v>53</v>
      </c>
      <c r="Z506" s="9" t="s">
        <v>5207</v>
      </c>
      <c r="AA506" s="9" t="s">
        <v>55</v>
      </c>
      <c r="AB506" s="9" t="s">
        <v>5248</v>
      </c>
      <c r="AC506" s="12">
        <v>100000</v>
      </c>
      <c r="AD506" s="12"/>
      <c r="AE506" s="10" t="str" cm="1">
        <f t="array" aca="1" ref="AE506" ca="1">IFERROR(_xlfn.XLOOKUP(MID(CELL("filename",$A$1),FIND("]",CELL("filename",$A$1))+1,255)&amp;"|"&amp;$C506,Fonte_OM_Objeto!$G:$G,Fonte_OM_Objeto!$J:$J),"")</f>
        <v/>
      </c>
      <c r="AF506" s="10" t="str" cm="1">
        <f t="array" aca="1" ref="AF506" ca="1">IFERROR(_xlfn.XLOOKUP(MID(CELL("filename",$A$1),FIND("]",CELL("filename",$A$1))+1,255)&amp;"|"&amp;$C506,Fonte_OM_Objeto!$G:$G,Fonte_OM_Objeto!$K:$K),"")</f>
        <v/>
      </c>
    </row>
    <row r="507" spans="1:32" s="1" customFormat="1" ht="19.7" customHeight="1" x14ac:dyDescent="0.2">
      <c r="A507" s="9" t="s">
        <v>30</v>
      </c>
      <c r="B507" s="9" t="s">
        <v>31</v>
      </c>
      <c r="C507" s="9" t="s">
        <v>6143</v>
      </c>
      <c r="D507" s="9" t="s">
        <v>33</v>
      </c>
      <c r="E507" s="9"/>
      <c r="F507" s="9" t="s">
        <v>3033</v>
      </c>
      <c r="G507" s="9" t="s">
        <v>3032</v>
      </c>
      <c r="H507" s="9" t="s">
        <v>37</v>
      </c>
      <c r="I507" s="9" t="s">
        <v>1373</v>
      </c>
      <c r="J507" s="9" t="s">
        <v>5730</v>
      </c>
      <c r="K507" s="9" t="s">
        <v>40</v>
      </c>
      <c r="L507" s="9" t="s">
        <v>41</v>
      </c>
      <c r="M507" s="9" t="s">
        <v>232</v>
      </c>
      <c r="N507" s="9" t="s">
        <v>233</v>
      </c>
      <c r="O507" s="9" t="s">
        <v>5745</v>
      </c>
      <c r="P507" s="9" t="s">
        <v>45</v>
      </c>
      <c r="Q507" s="9" t="s">
        <v>235</v>
      </c>
      <c r="R507" s="9" t="s">
        <v>45</v>
      </c>
      <c r="S507" s="9" t="s">
        <v>5277</v>
      </c>
      <c r="T507" s="9" t="s">
        <v>2499</v>
      </c>
      <c r="U507" s="9" t="s">
        <v>1373</v>
      </c>
      <c r="V507" s="9" t="s">
        <v>5283</v>
      </c>
      <c r="W507" s="9" t="s">
        <v>51</v>
      </c>
      <c r="X507" s="9" t="s">
        <v>102</v>
      </c>
      <c r="Y507" s="9" t="s">
        <v>53</v>
      </c>
      <c r="Z507" s="9" t="s">
        <v>54</v>
      </c>
      <c r="AA507" s="9" t="s">
        <v>55</v>
      </c>
      <c r="AB507" s="9" t="s">
        <v>5248</v>
      </c>
      <c r="AC507" s="12">
        <v>0</v>
      </c>
      <c r="AD507" s="12"/>
      <c r="AE507" s="10" t="str" cm="1">
        <f t="array" aca="1" ref="AE507" ca="1">IFERROR(_xlfn.XLOOKUP(MID(CELL("filename",$A$1),FIND("]",CELL("filename",$A$1))+1,255)&amp;"|"&amp;$C507,Fonte_OM_Objeto!$G:$G,Fonte_OM_Objeto!$J:$J),"")</f>
        <v/>
      </c>
      <c r="AF507" s="10" t="str" cm="1">
        <f t="array" aca="1" ref="AF507" ca="1">IFERROR(_xlfn.XLOOKUP(MID(CELL("filename",$A$1),FIND("]",CELL("filename",$A$1))+1,255)&amp;"|"&amp;$C507,Fonte_OM_Objeto!$G:$G,Fonte_OM_Objeto!$K:$K),"")</f>
        <v/>
      </c>
    </row>
    <row r="508" spans="1:32" s="1" customFormat="1" ht="19.7" customHeight="1" x14ac:dyDescent="0.2">
      <c r="A508" s="9" t="s">
        <v>30</v>
      </c>
      <c r="B508" s="9" t="s">
        <v>31</v>
      </c>
      <c r="C508" s="9" t="s">
        <v>6143</v>
      </c>
      <c r="D508" s="9" t="s">
        <v>33</v>
      </c>
      <c r="E508" s="9"/>
      <c r="F508" s="9" t="s">
        <v>3033</v>
      </c>
      <c r="G508" s="9" t="s">
        <v>3032</v>
      </c>
      <c r="H508" s="9" t="s">
        <v>37</v>
      </c>
      <c r="I508" s="9" t="s">
        <v>1373</v>
      </c>
      <c r="J508" s="9" t="s">
        <v>5730</v>
      </c>
      <c r="K508" s="9" t="s">
        <v>40</v>
      </c>
      <c r="L508" s="9" t="s">
        <v>41</v>
      </c>
      <c r="M508" s="9" t="s">
        <v>232</v>
      </c>
      <c r="N508" s="9" t="s">
        <v>233</v>
      </c>
      <c r="O508" s="9" t="s">
        <v>5745</v>
      </c>
      <c r="P508" s="9" t="s">
        <v>45</v>
      </c>
      <c r="Q508" s="9" t="s">
        <v>235</v>
      </c>
      <c r="R508" s="9" t="s">
        <v>45</v>
      </c>
      <c r="S508" s="9" t="s">
        <v>5277</v>
      </c>
      <c r="T508" s="9" t="s">
        <v>2499</v>
      </c>
      <c r="U508" s="9" t="s">
        <v>1373</v>
      </c>
      <c r="V508" s="9" t="s">
        <v>5283</v>
      </c>
      <c r="W508" s="9" t="s">
        <v>51</v>
      </c>
      <c r="X508" s="9" t="s">
        <v>52</v>
      </c>
      <c r="Y508" s="9" t="s">
        <v>5282</v>
      </c>
      <c r="Z508" s="9" t="s">
        <v>54</v>
      </c>
      <c r="AA508" s="9" t="s">
        <v>55</v>
      </c>
      <c r="AB508" s="9" t="s">
        <v>5248</v>
      </c>
      <c r="AC508" s="12">
        <v>450579</v>
      </c>
      <c r="AD508" s="12"/>
      <c r="AE508" s="10" t="str" cm="1">
        <f t="array" aca="1" ref="AE508" ca="1">IFERROR(_xlfn.XLOOKUP(MID(CELL("filename",$A$1),FIND("]",CELL("filename",$A$1))+1,255)&amp;"|"&amp;$C508,Fonte_OM_Objeto!$G:$G,Fonte_OM_Objeto!$J:$J),"")</f>
        <v/>
      </c>
      <c r="AF508" s="10" t="str" cm="1">
        <f t="array" aca="1" ref="AF508" ca="1">IFERROR(_xlfn.XLOOKUP(MID(CELL("filename",$A$1),FIND("]",CELL("filename",$A$1))+1,255)&amp;"|"&amp;$C508,Fonte_OM_Objeto!$G:$G,Fonte_OM_Objeto!$K:$K),"")</f>
        <v/>
      </c>
    </row>
    <row r="509" spans="1:32" s="1" customFormat="1" ht="19.7" customHeight="1" x14ac:dyDescent="0.2">
      <c r="A509" s="9" t="s">
        <v>30</v>
      </c>
      <c r="B509" s="9" t="s">
        <v>31</v>
      </c>
      <c r="C509" s="9" t="s">
        <v>6143</v>
      </c>
      <c r="D509" s="9" t="s">
        <v>33</v>
      </c>
      <c r="E509" s="9"/>
      <c r="F509" s="9" t="s">
        <v>3033</v>
      </c>
      <c r="G509" s="9" t="s">
        <v>3032</v>
      </c>
      <c r="H509" s="9" t="s">
        <v>37</v>
      </c>
      <c r="I509" s="9" t="s">
        <v>1373</v>
      </c>
      <c r="J509" s="9" t="s">
        <v>5730</v>
      </c>
      <c r="K509" s="9" t="s">
        <v>40</v>
      </c>
      <c r="L509" s="9" t="s">
        <v>41</v>
      </c>
      <c r="M509" s="9" t="s">
        <v>232</v>
      </c>
      <c r="N509" s="9" t="s">
        <v>233</v>
      </c>
      <c r="O509" s="9" t="s">
        <v>5745</v>
      </c>
      <c r="P509" s="9" t="s">
        <v>45</v>
      </c>
      <c r="Q509" s="9" t="s">
        <v>235</v>
      </c>
      <c r="R509" s="9" t="s">
        <v>45</v>
      </c>
      <c r="S509" s="9" t="s">
        <v>5277</v>
      </c>
      <c r="T509" s="9" t="s">
        <v>2499</v>
      </c>
      <c r="U509" s="9" t="s">
        <v>1373</v>
      </c>
      <c r="V509" s="9" t="s">
        <v>5283</v>
      </c>
      <c r="W509" s="9" t="s">
        <v>51</v>
      </c>
      <c r="X509" s="9" t="s">
        <v>52</v>
      </c>
      <c r="Y509" s="9" t="s">
        <v>5275</v>
      </c>
      <c r="Z509" s="9" t="s">
        <v>54</v>
      </c>
      <c r="AA509" s="9" t="s">
        <v>55</v>
      </c>
      <c r="AB509" s="9" t="s">
        <v>5248</v>
      </c>
      <c r="AC509" s="12">
        <v>392000</v>
      </c>
      <c r="AD509" s="12"/>
      <c r="AE509" s="10" t="str" cm="1">
        <f t="array" aca="1" ref="AE509" ca="1">IFERROR(_xlfn.XLOOKUP(MID(CELL("filename",$A$1),FIND("]",CELL("filename",$A$1))+1,255)&amp;"|"&amp;$C509,Fonte_OM_Objeto!$G:$G,Fonte_OM_Objeto!$J:$J),"")</f>
        <v/>
      </c>
      <c r="AF509" s="10" t="str" cm="1">
        <f t="array" aca="1" ref="AF509" ca="1">IFERROR(_xlfn.XLOOKUP(MID(CELL("filename",$A$1),FIND("]",CELL("filename",$A$1))+1,255)&amp;"|"&amp;$C509,Fonte_OM_Objeto!$G:$G,Fonte_OM_Objeto!$K:$K),"")</f>
        <v/>
      </c>
    </row>
    <row r="510" spans="1:32" s="1" customFormat="1" ht="19.7" customHeight="1" x14ac:dyDescent="0.2">
      <c r="A510" s="9" t="s">
        <v>30</v>
      </c>
      <c r="B510" s="9" t="s">
        <v>31</v>
      </c>
      <c r="C510" s="9" t="s">
        <v>6143</v>
      </c>
      <c r="D510" s="9" t="s">
        <v>33</v>
      </c>
      <c r="E510" s="9"/>
      <c r="F510" s="9" t="s">
        <v>3033</v>
      </c>
      <c r="G510" s="9" t="s">
        <v>3032</v>
      </c>
      <c r="H510" s="9" t="s">
        <v>37</v>
      </c>
      <c r="I510" s="9" t="s">
        <v>1373</v>
      </c>
      <c r="J510" s="9" t="s">
        <v>5730</v>
      </c>
      <c r="K510" s="9" t="s">
        <v>40</v>
      </c>
      <c r="L510" s="9" t="s">
        <v>41</v>
      </c>
      <c r="M510" s="9" t="s">
        <v>232</v>
      </c>
      <c r="N510" s="9" t="s">
        <v>233</v>
      </c>
      <c r="O510" s="9" t="s">
        <v>5745</v>
      </c>
      <c r="P510" s="9" t="s">
        <v>45</v>
      </c>
      <c r="Q510" s="9" t="s">
        <v>235</v>
      </c>
      <c r="R510" s="9" t="s">
        <v>45</v>
      </c>
      <c r="S510" s="9" t="s">
        <v>5277</v>
      </c>
      <c r="T510" s="9" t="s">
        <v>2499</v>
      </c>
      <c r="U510" s="9" t="s">
        <v>1373</v>
      </c>
      <c r="V510" s="9" t="s">
        <v>5283</v>
      </c>
      <c r="W510" s="9" t="s">
        <v>51</v>
      </c>
      <c r="X510" s="9" t="s">
        <v>52</v>
      </c>
      <c r="Y510" s="9" t="s">
        <v>53</v>
      </c>
      <c r="Z510" s="9" t="s">
        <v>54</v>
      </c>
      <c r="AA510" s="9" t="s">
        <v>55</v>
      </c>
      <c r="AB510" s="9" t="s">
        <v>5248</v>
      </c>
      <c r="AC510" s="12">
        <v>17195</v>
      </c>
      <c r="AD510" s="12"/>
      <c r="AE510" s="10" t="str" cm="1">
        <f t="array" aca="1" ref="AE510" ca="1">IFERROR(_xlfn.XLOOKUP(MID(CELL("filename",$A$1),FIND("]",CELL("filename",$A$1))+1,255)&amp;"|"&amp;$C510,Fonte_OM_Objeto!$G:$G,Fonte_OM_Objeto!$J:$J),"")</f>
        <v/>
      </c>
      <c r="AF510" s="10" t="str" cm="1">
        <f t="array" aca="1" ref="AF510" ca="1">IFERROR(_xlfn.XLOOKUP(MID(CELL("filename",$A$1),FIND("]",CELL("filename",$A$1))+1,255)&amp;"|"&amp;$C510,Fonte_OM_Objeto!$G:$G,Fonte_OM_Objeto!$K:$K),"")</f>
        <v/>
      </c>
    </row>
    <row r="511" spans="1:32" s="1" customFormat="1" ht="19.7" customHeight="1" x14ac:dyDescent="0.2">
      <c r="A511" s="9" t="s">
        <v>30</v>
      </c>
      <c r="B511" s="9" t="s">
        <v>31</v>
      </c>
      <c r="C511" s="9" t="s">
        <v>6143</v>
      </c>
      <c r="D511" s="9" t="s">
        <v>33</v>
      </c>
      <c r="E511" s="9"/>
      <c r="F511" s="9" t="s">
        <v>3033</v>
      </c>
      <c r="G511" s="9" t="s">
        <v>3032</v>
      </c>
      <c r="H511" s="9" t="s">
        <v>37</v>
      </c>
      <c r="I511" s="9" t="s">
        <v>1373</v>
      </c>
      <c r="J511" s="9" t="s">
        <v>5730</v>
      </c>
      <c r="K511" s="9" t="s">
        <v>40</v>
      </c>
      <c r="L511" s="9" t="s">
        <v>41</v>
      </c>
      <c r="M511" s="9" t="s">
        <v>232</v>
      </c>
      <c r="N511" s="9" t="s">
        <v>233</v>
      </c>
      <c r="O511" s="9" t="s">
        <v>5745</v>
      </c>
      <c r="P511" s="9" t="s">
        <v>45</v>
      </c>
      <c r="Q511" s="9" t="s">
        <v>235</v>
      </c>
      <c r="R511" s="9" t="s">
        <v>45</v>
      </c>
      <c r="S511" s="9" t="s">
        <v>5277</v>
      </c>
      <c r="T511" s="9" t="s">
        <v>2499</v>
      </c>
      <c r="U511" s="9" t="s">
        <v>1373</v>
      </c>
      <c r="V511" s="9" t="s">
        <v>5283</v>
      </c>
      <c r="W511" s="9" t="s">
        <v>51</v>
      </c>
      <c r="X511" s="9" t="s">
        <v>52</v>
      </c>
      <c r="Y511" s="9" t="s">
        <v>207</v>
      </c>
      <c r="Z511" s="9" t="s">
        <v>54</v>
      </c>
      <c r="AA511" s="9" t="s">
        <v>55</v>
      </c>
      <c r="AB511" s="9" t="s">
        <v>5248</v>
      </c>
      <c r="AC511" s="12">
        <v>0</v>
      </c>
      <c r="AD511" s="12"/>
      <c r="AE511" s="10" t="str" cm="1">
        <f t="array" aca="1" ref="AE511" ca="1">IFERROR(_xlfn.XLOOKUP(MID(CELL("filename",$A$1),FIND("]",CELL("filename",$A$1))+1,255)&amp;"|"&amp;$C511,Fonte_OM_Objeto!$G:$G,Fonte_OM_Objeto!$J:$J),"")</f>
        <v/>
      </c>
      <c r="AF511" s="10" t="str" cm="1">
        <f t="array" aca="1" ref="AF511" ca="1">IFERROR(_xlfn.XLOOKUP(MID(CELL("filename",$A$1),FIND("]",CELL("filename",$A$1))+1,255)&amp;"|"&amp;$C511,Fonte_OM_Objeto!$G:$G,Fonte_OM_Objeto!$K:$K),"")</f>
        <v/>
      </c>
    </row>
    <row r="512" spans="1:32" s="1" customFormat="1" ht="19.7" customHeight="1" x14ac:dyDescent="0.2">
      <c r="A512" s="9" t="s">
        <v>30</v>
      </c>
      <c r="B512" s="9" t="s">
        <v>31</v>
      </c>
      <c r="C512" s="9" t="s">
        <v>6865</v>
      </c>
      <c r="D512" s="9" t="s">
        <v>33</v>
      </c>
      <c r="E512" s="9"/>
      <c r="F512" s="9" t="s">
        <v>3033</v>
      </c>
      <c r="G512" s="9" t="s">
        <v>3032</v>
      </c>
      <c r="H512" s="9" t="s">
        <v>37</v>
      </c>
      <c r="I512" s="9" t="s">
        <v>1373</v>
      </c>
      <c r="J512" s="9" t="s">
        <v>5730</v>
      </c>
      <c r="K512" s="9" t="s">
        <v>40</v>
      </c>
      <c r="L512" s="9" t="s">
        <v>41</v>
      </c>
      <c r="M512" s="9" t="s">
        <v>232</v>
      </c>
      <c r="N512" s="9" t="s">
        <v>233</v>
      </c>
      <c r="O512" s="9" t="s">
        <v>5745</v>
      </c>
      <c r="P512" s="9" t="s">
        <v>45</v>
      </c>
      <c r="Q512" s="9" t="s">
        <v>235</v>
      </c>
      <c r="R512" s="9" t="s">
        <v>45</v>
      </c>
      <c r="S512" s="9" t="s">
        <v>5277</v>
      </c>
      <c r="T512" s="9" t="s">
        <v>2499</v>
      </c>
      <c r="U512" s="9" t="s">
        <v>1373</v>
      </c>
      <c r="V512" s="9" t="s">
        <v>5283</v>
      </c>
      <c r="W512" s="9" t="s">
        <v>51</v>
      </c>
      <c r="X512" s="9" t="s">
        <v>52</v>
      </c>
      <c r="Y512" s="9" t="s">
        <v>5275</v>
      </c>
      <c r="Z512" s="9" t="s">
        <v>5207</v>
      </c>
      <c r="AA512" s="9" t="s">
        <v>55</v>
      </c>
      <c r="AB512" s="9" t="s">
        <v>5234</v>
      </c>
      <c r="AC512" s="12">
        <v>0</v>
      </c>
      <c r="AD512" s="12"/>
      <c r="AE512" s="10" t="str" cm="1">
        <f t="array" aca="1" ref="AE512" ca="1">IFERROR(_xlfn.XLOOKUP(MID(CELL("filename",$A$1),FIND("]",CELL("filename",$A$1))+1,255)&amp;"|"&amp;$C512,Fonte_OM_Objeto!$G:$G,Fonte_OM_Objeto!$J:$J),"")</f>
        <v/>
      </c>
      <c r="AF512" s="10" t="str" cm="1">
        <f t="array" aca="1" ref="AF512" ca="1">IFERROR(_xlfn.XLOOKUP(MID(CELL("filename",$A$1),FIND("]",CELL("filename",$A$1))+1,255)&amp;"|"&amp;$C512,Fonte_OM_Objeto!$G:$G,Fonte_OM_Objeto!$K:$K),"")</f>
        <v/>
      </c>
    </row>
    <row r="513" spans="1:32" s="1" customFormat="1" ht="19.7" customHeight="1" x14ac:dyDescent="0.2">
      <c r="A513" s="9" t="s">
        <v>30</v>
      </c>
      <c r="B513" s="9" t="s">
        <v>31</v>
      </c>
      <c r="C513" s="9" t="s">
        <v>6142</v>
      </c>
      <c r="D513" s="9" t="s">
        <v>33</v>
      </c>
      <c r="E513" s="9"/>
      <c r="F513" s="9" t="s">
        <v>3033</v>
      </c>
      <c r="G513" s="9" t="s">
        <v>3032</v>
      </c>
      <c r="H513" s="9" t="s">
        <v>37</v>
      </c>
      <c r="I513" s="9" t="s">
        <v>1373</v>
      </c>
      <c r="J513" s="9" t="s">
        <v>5730</v>
      </c>
      <c r="K513" s="9" t="s">
        <v>40</v>
      </c>
      <c r="L513" s="9" t="s">
        <v>41</v>
      </c>
      <c r="M513" s="9" t="s">
        <v>232</v>
      </c>
      <c r="N513" s="9" t="s">
        <v>233</v>
      </c>
      <c r="O513" s="9" t="s">
        <v>5297</v>
      </c>
      <c r="P513" s="9" t="s">
        <v>45</v>
      </c>
      <c r="Q513" s="9" t="s">
        <v>235</v>
      </c>
      <c r="R513" s="9" t="s">
        <v>45</v>
      </c>
      <c r="S513" s="9" t="s">
        <v>5277</v>
      </c>
      <c r="T513" s="9" t="s">
        <v>2782</v>
      </c>
      <c r="U513" s="9" t="s">
        <v>1373</v>
      </c>
      <c r="V513" s="9" t="s">
        <v>5294</v>
      </c>
      <c r="W513" s="9" t="s">
        <v>51</v>
      </c>
      <c r="X513" s="9" t="s">
        <v>52</v>
      </c>
      <c r="Y513" s="9" t="s">
        <v>5275</v>
      </c>
      <c r="Z513" s="9" t="s">
        <v>5207</v>
      </c>
      <c r="AA513" s="9" t="s">
        <v>55</v>
      </c>
      <c r="AB513" s="9" t="s">
        <v>5248</v>
      </c>
      <c r="AC513" s="12">
        <v>0</v>
      </c>
      <c r="AD513" s="12"/>
      <c r="AE513" s="10" t="str" cm="1">
        <f t="array" aca="1" ref="AE513" ca="1">IFERROR(_xlfn.XLOOKUP(MID(CELL("filename",$A$1),FIND("]",CELL("filename",$A$1))+1,255)&amp;"|"&amp;$C513,Fonte_OM_Objeto!$G:$G,Fonte_OM_Objeto!$J:$J),"")</f>
        <v/>
      </c>
      <c r="AF513" s="10" t="str" cm="1">
        <f t="array" aca="1" ref="AF513" ca="1">IFERROR(_xlfn.XLOOKUP(MID(CELL("filename",$A$1),FIND("]",CELL("filename",$A$1))+1,255)&amp;"|"&amp;$C513,Fonte_OM_Objeto!$G:$G,Fonte_OM_Objeto!$K:$K),"")</f>
        <v/>
      </c>
    </row>
    <row r="514" spans="1:32" s="1" customFormat="1" ht="19.7" customHeight="1" x14ac:dyDescent="0.2">
      <c r="A514" s="9" t="s">
        <v>30</v>
      </c>
      <c r="B514" s="9" t="s">
        <v>31</v>
      </c>
      <c r="C514" s="9" t="s">
        <v>6864</v>
      </c>
      <c r="D514" s="9" t="s">
        <v>33</v>
      </c>
      <c r="E514" s="9"/>
      <c r="F514" s="9" t="s">
        <v>6863</v>
      </c>
      <c r="G514" s="9" t="s">
        <v>6862</v>
      </c>
      <c r="H514" s="9" t="s">
        <v>37</v>
      </c>
      <c r="I514" s="9" t="s">
        <v>212</v>
      </c>
      <c r="J514" s="9" t="s">
        <v>129</v>
      </c>
      <c r="K514" s="9" t="s">
        <v>40</v>
      </c>
      <c r="L514" s="9" t="s">
        <v>41</v>
      </c>
      <c r="M514" s="9" t="s">
        <v>70</v>
      </c>
      <c r="N514" s="9" t="s">
        <v>71</v>
      </c>
      <c r="O514" s="9" t="s">
        <v>5245</v>
      </c>
      <c r="P514" s="9" t="s">
        <v>45</v>
      </c>
      <c r="Q514" s="9" t="s">
        <v>73</v>
      </c>
      <c r="R514" s="9" t="s">
        <v>45</v>
      </c>
      <c r="S514" s="9" t="s">
        <v>5244</v>
      </c>
      <c r="T514" s="9" t="s">
        <v>75</v>
      </c>
      <c r="U514" s="9" t="s">
        <v>76</v>
      </c>
      <c r="V514" s="9" t="s">
        <v>75</v>
      </c>
      <c r="W514" s="9" t="s">
        <v>51</v>
      </c>
      <c r="X514" s="9" t="s">
        <v>52</v>
      </c>
      <c r="Y514" s="9" t="s">
        <v>53</v>
      </c>
      <c r="Z514" s="9" t="s">
        <v>5207</v>
      </c>
      <c r="AA514" s="9" t="s">
        <v>55</v>
      </c>
      <c r="AB514" s="9" t="s">
        <v>5234</v>
      </c>
      <c r="AC514" s="12">
        <v>0</v>
      </c>
      <c r="AD514" s="12"/>
      <c r="AE514" s="10" t="str" cm="1">
        <f t="array" aca="1" ref="AE514" ca="1">IFERROR(_xlfn.XLOOKUP(MID(CELL("filename",$A$1),FIND("]",CELL("filename",$A$1))+1,255)&amp;"|"&amp;$C514,Fonte_OM_Objeto!$G:$G,Fonte_OM_Objeto!$J:$J),"")</f>
        <v/>
      </c>
      <c r="AF514" s="10" t="str" cm="1">
        <f t="array" aca="1" ref="AF514" ca="1">IFERROR(_xlfn.XLOOKUP(MID(CELL("filename",$A$1),FIND("]",CELL("filename",$A$1))+1,255)&amp;"|"&amp;$C514,Fonte_OM_Objeto!$G:$G,Fonte_OM_Objeto!$K:$K),"")</f>
        <v/>
      </c>
    </row>
    <row r="515" spans="1:32" s="1" customFormat="1" ht="19.7" customHeight="1" x14ac:dyDescent="0.2">
      <c r="A515" s="9" t="s">
        <v>30</v>
      </c>
      <c r="B515" s="9" t="s">
        <v>31</v>
      </c>
      <c r="C515" s="9" t="s">
        <v>6141</v>
      </c>
      <c r="D515" s="9" t="s">
        <v>33</v>
      </c>
      <c r="E515" s="9"/>
      <c r="F515" s="9" t="s">
        <v>369</v>
      </c>
      <c r="G515" s="9" t="s">
        <v>370</v>
      </c>
      <c r="H515" s="9" t="s">
        <v>37</v>
      </c>
      <c r="I515" s="9" t="s">
        <v>266</v>
      </c>
      <c r="J515" s="9" t="s">
        <v>160</v>
      </c>
      <c r="K515" s="9" t="s">
        <v>40</v>
      </c>
      <c r="L515" s="9" t="s">
        <v>41</v>
      </c>
      <c r="M515" s="9" t="s">
        <v>232</v>
      </c>
      <c r="N515" s="9" t="s">
        <v>233</v>
      </c>
      <c r="O515" s="9" t="s">
        <v>5729</v>
      </c>
      <c r="P515" s="9" t="s">
        <v>45</v>
      </c>
      <c r="Q515" s="9" t="s">
        <v>235</v>
      </c>
      <c r="R515" s="9" t="s">
        <v>45</v>
      </c>
      <c r="S515" s="9" t="s">
        <v>5277</v>
      </c>
      <c r="T515" s="9" t="s">
        <v>268</v>
      </c>
      <c r="U515" s="9" t="s">
        <v>266</v>
      </c>
      <c r="V515" s="9" t="s">
        <v>5335</v>
      </c>
      <c r="W515" s="9" t="s">
        <v>51</v>
      </c>
      <c r="X515" s="9" t="s">
        <v>52</v>
      </c>
      <c r="Y515" s="9" t="s">
        <v>5275</v>
      </c>
      <c r="Z515" s="9" t="s">
        <v>5207</v>
      </c>
      <c r="AA515" s="9" t="s">
        <v>55</v>
      </c>
      <c r="AB515" s="9" t="s">
        <v>5248</v>
      </c>
      <c r="AC515" s="12">
        <v>0</v>
      </c>
      <c r="AD515" s="12"/>
      <c r="AE515" s="10" t="str" cm="1">
        <f t="array" aca="1" ref="AE515" ca="1">IFERROR(_xlfn.XLOOKUP(MID(CELL("filename",$A$1),FIND("]",CELL("filename",$A$1))+1,255)&amp;"|"&amp;$C515,Fonte_OM_Objeto!$G:$G,Fonte_OM_Objeto!$J:$J),"")</f>
        <v/>
      </c>
      <c r="AF515" s="10" t="str" cm="1">
        <f t="array" aca="1" ref="AF515" ca="1">IFERROR(_xlfn.XLOOKUP(MID(CELL("filename",$A$1),FIND("]",CELL("filename",$A$1))+1,255)&amp;"|"&amp;$C515,Fonte_OM_Objeto!$G:$G,Fonte_OM_Objeto!$K:$K),"")</f>
        <v/>
      </c>
    </row>
    <row r="516" spans="1:32" s="1" customFormat="1" ht="19.7" customHeight="1" x14ac:dyDescent="0.2">
      <c r="A516" s="9" t="s">
        <v>30</v>
      </c>
      <c r="B516" s="9" t="s">
        <v>31</v>
      </c>
      <c r="C516" s="9" t="s">
        <v>6140</v>
      </c>
      <c r="D516" s="9" t="s">
        <v>33</v>
      </c>
      <c r="E516" s="9"/>
      <c r="F516" s="9" t="s">
        <v>369</v>
      </c>
      <c r="G516" s="9" t="s">
        <v>370</v>
      </c>
      <c r="H516" s="9" t="s">
        <v>37</v>
      </c>
      <c r="I516" s="9" t="s">
        <v>266</v>
      </c>
      <c r="J516" s="9" t="s">
        <v>160</v>
      </c>
      <c r="K516" s="9" t="s">
        <v>40</v>
      </c>
      <c r="L516" s="9" t="s">
        <v>41</v>
      </c>
      <c r="M516" s="9" t="s">
        <v>232</v>
      </c>
      <c r="N516" s="9" t="s">
        <v>233</v>
      </c>
      <c r="O516" s="9" t="s">
        <v>5729</v>
      </c>
      <c r="P516" s="9" t="s">
        <v>45</v>
      </c>
      <c r="Q516" s="9" t="s">
        <v>235</v>
      </c>
      <c r="R516" s="9" t="s">
        <v>45</v>
      </c>
      <c r="S516" s="9" t="s">
        <v>5277</v>
      </c>
      <c r="T516" s="9" t="s">
        <v>268</v>
      </c>
      <c r="U516" s="9" t="s">
        <v>266</v>
      </c>
      <c r="V516" s="9" t="s">
        <v>5335</v>
      </c>
      <c r="W516" s="9" t="s">
        <v>51</v>
      </c>
      <c r="X516" s="9" t="s">
        <v>52</v>
      </c>
      <c r="Y516" s="9" t="s">
        <v>5275</v>
      </c>
      <c r="Z516" s="9" t="s">
        <v>5207</v>
      </c>
      <c r="AA516" s="9" t="s">
        <v>55</v>
      </c>
      <c r="AB516" s="9" t="s">
        <v>5248</v>
      </c>
      <c r="AC516" s="12">
        <v>0</v>
      </c>
      <c r="AD516" s="12"/>
      <c r="AE516" s="10" t="str" cm="1">
        <f t="array" aca="1" ref="AE516" ca="1">IFERROR(_xlfn.XLOOKUP(MID(CELL("filename",$A$1),FIND("]",CELL("filename",$A$1))+1,255)&amp;"|"&amp;$C516,Fonte_OM_Objeto!$G:$G,Fonte_OM_Objeto!$J:$J),"")</f>
        <v/>
      </c>
      <c r="AF516" s="10" t="str" cm="1">
        <f t="array" aca="1" ref="AF516" ca="1">IFERROR(_xlfn.XLOOKUP(MID(CELL("filename",$A$1),FIND("]",CELL("filename",$A$1))+1,255)&amp;"|"&amp;$C516,Fonte_OM_Objeto!$G:$G,Fonte_OM_Objeto!$K:$K),"")</f>
        <v/>
      </c>
    </row>
    <row r="517" spans="1:32" s="1" customFormat="1" ht="19.7" customHeight="1" x14ac:dyDescent="0.2">
      <c r="A517" s="9" t="s">
        <v>30</v>
      </c>
      <c r="B517" s="9" t="s">
        <v>31</v>
      </c>
      <c r="C517" s="9" t="s">
        <v>6140</v>
      </c>
      <c r="D517" s="9" t="s">
        <v>33</v>
      </c>
      <c r="E517" s="9"/>
      <c r="F517" s="9" t="s">
        <v>369</v>
      </c>
      <c r="G517" s="9" t="s">
        <v>370</v>
      </c>
      <c r="H517" s="9" t="s">
        <v>37</v>
      </c>
      <c r="I517" s="9" t="s">
        <v>266</v>
      </c>
      <c r="J517" s="9" t="s">
        <v>160</v>
      </c>
      <c r="K517" s="9" t="s">
        <v>40</v>
      </c>
      <c r="L517" s="9" t="s">
        <v>41</v>
      </c>
      <c r="M517" s="9" t="s">
        <v>232</v>
      </c>
      <c r="N517" s="9" t="s">
        <v>233</v>
      </c>
      <c r="O517" s="9" t="s">
        <v>6139</v>
      </c>
      <c r="P517" s="9" t="s">
        <v>45</v>
      </c>
      <c r="Q517" s="9" t="s">
        <v>235</v>
      </c>
      <c r="R517" s="9" t="s">
        <v>45</v>
      </c>
      <c r="S517" s="9" t="s">
        <v>5277</v>
      </c>
      <c r="T517" s="9" t="s">
        <v>4132</v>
      </c>
      <c r="U517" s="9" t="s">
        <v>266</v>
      </c>
      <c r="V517" s="9" t="s">
        <v>4131</v>
      </c>
      <c r="W517" s="9" t="s">
        <v>51</v>
      </c>
      <c r="X517" s="9" t="s">
        <v>52</v>
      </c>
      <c r="Y517" s="9" t="s">
        <v>2366</v>
      </c>
      <c r="Z517" s="9" t="s">
        <v>54</v>
      </c>
      <c r="AA517" s="9" t="s">
        <v>55</v>
      </c>
      <c r="AB517" s="9" t="s">
        <v>5248</v>
      </c>
      <c r="AC517" s="12">
        <v>0</v>
      </c>
      <c r="AD517" s="12"/>
      <c r="AE517" s="10" t="str" cm="1">
        <f t="array" aca="1" ref="AE517" ca="1">IFERROR(_xlfn.XLOOKUP(MID(CELL("filename",$A$1),FIND("]",CELL("filename",$A$1))+1,255)&amp;"|"&amp;$C517,Fonte_OM_Objeto!$G:$G,Fonte_OM_Objeto!$J:$J),"")</f>
        <v/>
      </c>
      <c r="AF517" s="10" t="str" cm="1">
        <f t="array" aca="1" ref="AF517" ca="1">IFERROR(_xlfn.XLOOKUP(MID(CELL("filename",$A$1),FIND("]",CELL("filename",$A$1))+1,255)&amp;"|"&amp;$C517,Fonte_OM_Objeto!$G:$G,Fonte_OM_Objeto!$K:$K),"")</f>
        <v/>
      </c>
    </row>
    <row r="518" spans="1:32" s="1" customFormat="1" ht="19.7" customHeight="1" x14ac:dyDescent="0.2">
      <c r="A518" s="9" t="s">
        <v>30</v>
      </c>
      <c r="B518" s="9" t="s">
        <v>31</v>
      </c>
      <c r="C518" s="9" t="s">
        <v>6140</v>
      </c>
      <c r="D518" s="9" t="s">
        <v>33</v>
      </c>
      <c r="E518" s="9"/>
      <c r="F518" s="9" t="s">
        <v>369</v>
      </c>
      <c r="G518" s="9" t="s">
        <v>370</v>
      </c>
      <c r="H518" s="9" t="s">
        <v>37</v>
      </c>
      <c r="I518" s="9" t="s">
        <v>266</v>
      </c>
      <c r="J518" s="9" t="s">
        <v>160</v>
      </c>
      <c r="K518" s="9" t="s">
        <v>40</v>
      </c>
      <c r="L518" s="9" t="s">
        <v>41</v>
      </c>
      <c r="M518" s="9" t="s">
        <v>232</v>
      </c>
      <c r="N518" s="9" t="s">
        <v>233</v>
      </c>
      <c r="O518" s="9" t="s">
        <v>6139</v>
      </c>
      <c r="P518" s="9" t="s">
        <v>45</v>
      </c>
      <c r="Q518" s="9" t="s">
        <v>235</v>
      </c>
      <c r="R518" s="9" t="s">
        <v>45</v>
      </c>
      <c r="S518" s="9" t="s">
        <v>5277</v>
      </c>
      <c r="T518" s="9" t="s">
        <v>4132</v>
      </c>
      <c r="U518" s="9" t="s">
        <v>266</v>
      </c>
      <c r="V518" s="9" t="s">
        <v>4131</v>
      </c>
      <c r="W518" s="9" t="s">
        <v>51</v>
      </c>
      <c r="X518" s="9" t="s">
        <v>52</v>
      </c>
      <c r="Y518" s="9" t="s">
        <v>5275</v>
      </c>
      <c r="Z518" s="9" t="s">
        <v>54</v>
      </c>
      <c r="AA518" s="9" t="s">
        <v>55</v>
      </c>
      <c r="AB518" s="9" t="s">
        <v>5248</v>
      </c>
      <c r="AC518" s="12">
        <v>294000</v>
      </c>
      <c r="AD518" s="12"/>
      <c r="AE518" s="10" t="str" cm="1">
        <f t="array" aca="1" ref="AE518" ca="1">IFERROR(_xlfn.XLOOKUP(MID(CELL("filename",$A$1),FIND("]",CELL("filename",$A$1))+1,255)&amp;"|"&amp;$C518,Fonte_OM_Objeto!$G:$G,Fonte_OM_Objeto!$J:$J),"")</f>
        <v/>
      </c>
      <c r="AF518" s="10" t="str" cm="1">
        <f t="array" aca="1" ref="AF518" ca="1">IFERROR(_xlfn.XLOOKUP(MID(CELL("filename",$A$1),FIND("]",CELL("filename",$A$1))+1,255)&amp;"|"&amp;$C518,Fonte_OM_Objeto!$G:$G,Fonte_OM_Objeto!$K:$K),"")</f>
        <v/>
      </c>
    </row>
    <row r="519" spans="1:32" s="1" customFormat="1" ht="19.7" customHeight="1" x14ac:dyDescent="0.2">
      <c r="A519" s="9" t="s">
        <v>30</v>
      </c>
      <c r="B519" s="9" t="s">
        <v>31</v>
      </c>
      <c r="C519" s="9" t="s">
        <v>6140</v>
      </c>
      <c r="D519" s="9" t="s">
        <v>33</v>
      </c>
      <c r="E519" s="9"/>
      <c r="F519" s="9" t="s">
        <v>369</v>
      </c>
      <c r="G519" s="9" t="s">
        <v>370</v>
      </c>
      <c r="H519" s="9" t="s">
        <v>37</v>
      </c>
      <c r="I519" s="9" t="s">
        <v>266</v>
      </c>
      <c r="J519" s="9" t="s">
        <v>160</v>
      </c>
      <c r="K519" s="9" t="s">
        <v>40</v>
      </c>
      <c r="L519" s="9" t="s">
        <v>41</v>
      </c>
      <c r="M519" s="9" t="s">
        <v>232</v>
      </c>
      <c r="N519" s="9" t="s">
        <v>233</v>
      </c>
      <c r="O519" s="9" t="s">
        <v>6139</v>
      </c>
      <c r="P519" s="9" t="s">
        <v>45</v>
      </c>
      <c r="Q519" s="9" t="s">
        <v>235</v>
      </c>
      <c r="R519" s="9" t="s">
        <v>45</v>
      </c>
      <c r="S519" s="9" t="s">
        <v>5277</v>
      </c>
      <c r="T519" s="9" t="s">
        <v>4132</v>
      </c>
      <c r="U519" s="9" t="s">
        <v>266</v>
      </c>
      <c r="V519" s="9" t="s">
        <v>4131</v>
      </c>
      <c r="W519" s="9" t="s">
        <v>51</v>
      </c>
      <c r="X519" s="9" t="s">
        <v>52</v>
      </c>
      <c r="Y519" s="9" t="s">
        <v>53</v>
      </c>
      <c r="Z519" s="9" t="s">
        <v>54</v>
      </c>
      <c r="AA519" s="9" t="s">
        <v>55</v>
      </c>
      <c r="AB519" s="9" t="s">
        <v>5248</v>
      </c>
      <c r="AC519" s="12">
        <v>6000</v>
      </c>
      <c r="AD519" s="12"/>
      <c r="AE519" s="10" t="str" cm="1">
        <f t="array" aca="1" ref="AE519" ca="1">IFERROR(_xlfn.XLOOKUP(MID(CELL("filename",$A$1),FIND("]",CELL("filename",$A$1))+1,255)&amp;"|"&amp;$C519,Fonte_OM_Objeto!$G:$G,Fonte_OM_Objeto!$J:$J),"")</f>
        <v/>
      </c>
      <c r="AF519" s="10" t="str" cm="1">
        <f t="array" aca="1" ref="AF519" ca="1">IFERROR(_xlfn.XLOOKUP(MID(CELL("filename",$A$1),FIND("]",CELL("filename",$A$1))+1,255)&amp;"|"&amp;$C519,Fonte_OM_Objeto!$G:$G,Fonte_OM_Objeto!$K:$K),"")</f>
        <v/>
      </c>
    </row>
    <row r="520" spans="1:32" s="1" customFormat="1" ht="19.7" customHeight="1" x14ac:dyDescent="0.2">
      <c r="A520" s="9" t="s">
        <v>30</v>
      </c>
      <c r="B520" s="9" t="s">
        <v>31</v>
      </c>
      <c r="C520" s="9" t="s">
        <v>6140</v>
      </c>
      <c r="D520" s="9" t="s">
        <v>33</v>
      </c>
      <c r="E520" s="9"/>
      <c r="F520" s="9" t="s">
        <v>369</v>
      </c>
      <c r="G520" s="9" t="s">
        <v>370</v>
      </c>
      <c r="H520" s="9" t="s">
        <v>37</v>
      </c>
      <c r="I520" s="9" t="s">
        <v>266</v>
      </c>
      <c r="J520" s="9" t="s">
        <v>160</v>
      </c>
      <c r="K520" s="9" t="s">
        <v>40</v>
      </c>
      <c r="L520" s="9" t="s">
        <v>41</v>
      </c>
      <c r="M520" s="9" t="s">
        <v>70</v>
      </c>
      <c r="N520" s="9" t="s">
        <v>71</v>
      </c>
      <c r="O520" s="9" t="s">
        <v>5245</v>
      </c>
      <c r="P520" s="9" t="s">
        <v>45</v>
      </c>
      <c r="Q520" s="9" t="s">
        <v>73</v>
      </c>
      <c r="R520" s="9" t="s">
        <v>45</v>
      </c>
      <c r="S520" s="9" t="s">
        <v>5244</v>
      </c>
      <c r="T520" s="9" t="s">
        <v>75</v>
      </c>
      <c r="U520" s="9" t="s">
        <v>76</v>
      </c>
      <c r="V520" s="9" t="s">
        <v>75</v>
      </c>
      <c r="W520" s="9" t="s">
        <v>51</v>
      </c>
      <c r="X520" s="9" t="s">
        <v>102</v>
      </c>
      <c r="Y520" s="9" t="s">
        <v>53</v>
      </c>
      <c r="Z520" s="9" t="s">
        <v>5207</v>
      </c>
      <c r="AA520" s="9" t="s">
        <v>55</v>
      </c>
      <c r="AB520" s="9" t="s">
        <v>5234</v>
      </c>
      <c r="AC520" s="12">
        <v>0</v>
      </c>
      <c r="AD520" s="12"/>
      <c r="AE520" s="10" t="str" cm="1">
        <f t="array" aca="1" ref="AE520" ca="1">IFERROR(_xlfn.XLOOKUP(MID(CELL("filename",$A$1),FIND("]",CELL("filename",$A$1))+1,255)&amp;"|"&amp;$C520,Fonte_OM_Objeto!$G:$G,Fonte_OM_Objeto!$J:$J),"")</f>
        <v/>
      </c>
      <c r="AF520" s="10" t="str" cm="1">
        <f t="array" aca="1" ref="AF520" ca="1">IFERROR(_xlfn.XLOOKUP(MID(CELL("filename",$A$1),FIND("]",CELL("filename",$A$1))+1,255)&amp;"|"&amp;$C520,Fonte_OM_Objeto!$G:$G,Fonte_OM_Objeto!$K:$K),"")</f>
        <v/>
      </c>
    </row>
    <row r="521" spans="1:32" s="1" customFormat="1" ht="19.7" customHeight="1" x14ac:dyDescent="0.2">
      <c r="A521" s="9" t="s">
        <v>30</v>
      </c>
      <c r="B521" s="9" t="s">
        <v>31</v>
      </c>
      <c r="C521" s="9" t="s">
        <v>6138</v>
      </c>
      <c r="D521" s="9" t="s">
        <v>33</v>
      </c>
      <c r="E521" s="9"/>
      <c r="F521" s="9" t="s">
        <v>369</v>
      </c>
      <c r="G521" s="9" t="s">
        <v>370</v>
      </c>
      <c r="H521" s="9" t="s">
        <v>37</v>
      </c>
      <c r="I521" s="9" t="s">
        <v>266</v>
      </c>
      <c r="J521" s="9" t="s">
        <v>160</v>
      </c>
      <c r="K521" s="9" t="s">
        <v>40</v>
      </c>
      <c r="L521" s="9" t="s">
        <v>41</v>
      </c>
      <c r="M521" s="9" t="s">
        <v>232</v>
      </c>
      <c r="N521" s="9" t="s">
        <v>233</v>
      </c>
      <c r="O521" s="9" t="s">
        <v>5810</v>
      </c>
      <c r="P521" s="9" t="s">
        <v>45</v>
      </c>
      <c r="Q521" s="9" t="s">
        <v>235</v>
      </c>
      <c r="R521" s="9" t="s">
        <v>45</v>
      </c>
      <c r="S521" s="9" t="s">
        <v>5277</v>
      </c>
      <c r="T521" s="9" t="s">
        <v>4135</v>
      </c>
      <c r="U521" s="9" t="s">
        <v>266</v>
      </c>
      <c r="V521" s="9" t="s">
        <v>4134</v>
      </c>
      <c r="W521" s="9" t="s">
        <v>51</v>
      </c>
      <c r="X521" s="9" t="s">
        <v>102</v>
      </c>
      <c r="Y521" s="9" t="s">
        <v>53</v>
      </c>
      <c r="Z521" s="9" t="s">
        <v>54</v>
      </c>
      <c r="AA521" s="9" t="s">
        <v>55</v>
      </c>
      <c r="AB521" s="9" t="s">
        <v>5248</v>
      </c>
      <c r="AC521" s="12">
        <v>0</v>
      </c>
      <c r="AD521" s="12"/>
      <c r="AE521" s="10" t="str" cm="1">
        <f t="array" aca="1" ref="AE521" ca="1">IFERROR(_xlfn.XLOOKUP(MID(CELL("filename",$A$1),FIND("]",CELL("filename",$A$1))+1,255)&amp;"|"&amp;$C521,Fonte_OM_Objeto!$G:$G,Fonte_OM_Objeto!$J:$J),"")</f>
        <v/>
      </c>
      <c r="AF521" s="10" t="str" cm="1">
        <f t="array" aca="1" ref="AF521" ca="1">IFERROR(_xlfn.XLOOKUP(MID(CELL("filename",$A$1),FIND("]",CELL("filename",$A$1))+1,255)&amp;"|"&amp;$C521,Fonte_OM_Objeto!$G:$G,Fonte_OM_Objeto!$K:$K),"")</f>
        <v/>
      </c>
    </row>
    <row r="522" spans="1:32" s="1" customFormat="1" ht="19.7" customHeight="1" x14ac:dyDescent="0.2">
      <c r="A522" s="9" t="s">
        <v>30</v>
      </c>
      <c r="B522" s="9" t="s">
        <v>31</v>
      </c>
      <c r="C522" s="9" t="s">
        <v>6138</v>
      </c>
      <c r="D522" s="9" t="s">
        <v>33</v>
      </c>
      <c r="E522" s="9"/>
      <c r="F522" s="9" t="s">
        <v>369</v>
      </c>
      <c r="G522" s="9" t="s">
        <v>370</v>
      </c>
      <c r="H522" s="9" t="s">
        <v>37</v>
      </c>
      <c r="I522" s="9" t="s">
        <v>266</v>
      </c>
      <c r="J522" s="9" t="s">
        <v>160</v>
      </c>
      <c r="K522" s="9" t="s">
        <v>40</v>
      </c>
      <c r="L522" s="9" t="s">
        <v>41</v>
      </c>
      <c r="M522" s="9" t="s">
        <v>232</v>
      </c>
      <c r="N522" s="9" t="s">
        <v>233</v>
      </c>
      <c r="O522" s="9" t="s">
        <v>5810</v>
      </c>
      <c r="P522" s="9" t="s">
        <v>45</v>
      </c>
      <c r="Q522" s="9" t="s">
        <v>235</v>
      </c>
      <c r="R522" s="9" t="s">
        <v>45</v>
      </c>
      <c r="S522" s="9" t="s">
        <v>5277</v>
      </c>
      <c r="T522" s="9" t="s">
        <v>4135</v>
      </c>
      <c r="U522" s="9" t="s">
        <v>266</v>
      </c>
      <c r="V522" s="9" t="s">
        <v>4134</v>
      </c>
      <c r="W522" s="9" t="s">
        <v>51</v>
      </c>
      <c r="X522" s="9" t="s">
        <v>52</v>
      </c>
      <c r="Y522" s="9" t="s">
        <v>2366</v>
      </c>
      <c r="Z522" s="9" t="s">
        <v>54</v>
      </c>
      <c r="AA522" s="9" t="s">
        <v>55</v>
      </c>
      <c r="AB522" s="9" t="s">
        <v>5248</v>
      </c>
      <c r="AC522" s="12">
        <v>0</v>
      </c>
      <c r="AD522" s="12"/>
      <c r="AE522" s="10" t="str" cm="1">
        <f t="array" aca="1" ref="AE522" ca="1">IFERROR(_xlfn.XLOOKUP(MID(CELL("filename",$A$1),FIND("]",CELL("filename",$A$1))+1,255)&amp;"|"&amp;$C522,Fonte_OM_Objeto!$G:$G,Fonte_OM_Objeto!$J:$J),"")</f>
        <v/>
      </c>
      <c r="AF522" s="10" t="str" cm="1">
        <f t="array" aca="1" ref="AF522" ca="1">IFERROR(_xlfn.XLOOKUP(MID(CELL("filename",$A$1),FIND("]",CELL("filename",$A$1))+1,255)&amp;"|"&amp;$C522,Fonte_OM_Objeto!$G:$G,Fonte_OM_Objeto!$K:$K),"")</f>
        <v/>
      </c>
    </row>
    <row r="523" spans="1:32" s="1" customFormat="1" ht="19.7" customHeight="1" x14ac:dyDescent="0.2">
      <c r="A523" s="9" t="s">
        <v>30</v>
      </c>
      <c r="B523" s="9" t="s">
        <v>31</v>
      </c>
      <c r="C523" s="9" t="s">
        <v>6138</v>
      </c>
      <c r="D523" s="9" t="s">
        <v>33</v>
      </c>
      <c r="E523" s="9"/>
      <c r="F523" s="9" t="s">
        <v>369</v>
      </c>
      <c r="G523" s="9" t="s">
        <v>370</v>
      </c>
      <c r="H523" s="9" t="s">
        <v>37</v>
      </c>
      <c r="I523" s="9" t="s">
        <v>266</v>
      </c>
      <c r="J523" s="9" t="s">
        <v>160</v>
      </c>
      <c r="K523" s="9" t="s">
        <v>40</v>
      </c>
      <c r="L523" s="9" t="s">
        <v>41</v>
      </c>
      <c r="M523" s="9" t="s">
        <v>232</v>
      </c>
      <c r="N523" s="9" t="s">
        <v>233</v>
      </c>
      <c r="O523" s="9" t="s">
        <v>5810</v>
      </c>
      <c r="P523" s="9" t="s">
        <v>45</v>
      </c>
      <c r="Q523" s="9" t="s">
        <v>235</v>
      </c>
      <c r="R523" s="9" t="s">
        <v>45</v>
      </c>
      <c r="S523" s="9" t="s">
        <v>5277</v>
      </c>
      <c r="T523" s="9" t="s">
        <v>4135</v>
      </c>
      <c r="U523" s="9" t="s">
        <v>266</v>
      </c>
      <c r="V523" s="9" t="s">
        <v>4134</v>
      </c>
      <c r="W523" s="9" t="s">
        <v>51</v>
      </c>
      <c r="X523" s="9" t="s">
        <v>52</v>
      </c>
      <c r="Y523" s="9" t="s">
        <v>5275</v>
      </c>
      <c r="Z523" s="9" t="s">
        <v>54</v>
      </c>
      <c r="AA523" s="9" t="s">
        <v>55</v>
      </c>
      <c r="AB523" s="9" t="s">
        <v>5248</v>
      </c>
      <c r="AC523" s="12">
        <v>784000</v>
      </c>
      <c r="AD523" s="12"/>
      <c r="AE523" s="10" t="str" cm="1">
        <f t="array" aca="1" ref="AE523" ca="1">IFERROR(_xlfn.XLOOKUP(MID(CELL("filename",$A$1),FIND("]",CELL("filename",$A$1))+1,255)&amp;"|"&amp;$C523,Fonte_OM_Objeto!$G:$G,Fonte_OM_Objeto!$J:$J),"")</f>
        <v/>
      </c>
      <c r="AF523" s="10" t="str" cm="1">
        <f t="array" aca="1" ref="AF523" ca="1">IFERROR(_xlfn.XLOOKUP(MID(CELL("filename",$A$1),FIND("]",CELL("filename",$A$1))+1,255)&amp;"|"&amp;$C523,Fonte_OM_Objeto!$G:$G,Fonte_OM_Objeto!$K:$K),"")</f>
        <v/>
      </c>
    </row>
    <row r="524" spans="1:32" s="1" customFormat="1" ht="19.7" customHeight="1" x14ac:dyDescent="0.2">
      <c r="A524" s="9" t="s">
        <v>30</v>
      </c>
      <c r="B524" s="9" t="s">
        <v>31</v>
      </c>
      <c r="C524" s="9" t="s">
        <v>6138</v>
      </c>
      <c r="D524" s="9" t="s">
        <v>33</v>
      </c>
      <c r="E524" s="9"/>
      <c r="F524" s="9" t="s">
        <v>369</v>
      </c>
      <c r="G524" s="9" t="s">
        <v>370</v>
      </c>
      <c r="H524" s="9" t="s">
        <v>37</v>
      </c>
      <c r="I524" s="9" t="s">
        <v>266</v>
      </c>
      <c r="J524" s="9" t="s">
        <v>160</v>
      </c>
      <c r="K524" s="9" t="s">
        <v>40</v>
      </c>
      <c r="L524" s="9" t="s">
        <v>41</v>
      </c>
      <c r="M524" s="9" t="s">
        <v>232</v>
      </c>
      <c r="N524" s="9" t="s">
        <v>233</v>
      </c>
      <c r="O524" s="9" t="s">
        <v>5810</v>
      </c>
      <c r="P524" s="9" t="s">
        <v>45</v>
      </c>
      <c r="Q524" s="9" t="s">
        <v>235</v>
      </c>
      <c r="R524" s="9" t="s">
        <v>45</v>
      </c>
      <c r="S524" s="9" t="s">
        <v>5277</v>
      </c>
      <c r="T524" s="9" t="s">
        <v>4135</v>
      </c>
      <c r="U524" s="9" t="s">
        <v>266</v>
      </c>
      <c r="V524" s="9" t="s">
        <v>4134</v>
      </c>
      <c r="W524" s="9" t="s">
        <v>51</v>
      </c>
      <c r="X524" s="9" t="s">
        <v>52</v>
      </c>
      <c r="Y524" s="9" t="s">
        <v>53</v>
      </c>
      <c r="Z524" s="9" t="s">
        <v>54</v>
      </c>
      <c r="AA524" s="9" t="s">
        <v>55</v>
      </c>
      <c r="AB524" s="9" t="s">
        <v>5248</v>
      </c>
      <c r="AC524" s="12">
        <v>16000</v>
      </c>
      <c r="AD524" s="12"/>
      <c r="AE524" s="10" t="str" cm="1">
        <f t="array" aca="1" ref="AE524" ca="1">IFERROR(_xlfn.XLOOKUP(MID(CELL("filename",$A$1),FIND("]",CELL("filename",$A$1))+1,255)&amp;"|"&amp;$C524,Fonte_OM_Objeto!$G:$G,Fonte_OM_Objeto!$J:$J),"")</f>
        <v/>
      </c>
      <c r="AF524" s="10" t="str" cm="1">
        <f t="array" aca="1" ref="AF524" ca="1">IFERROR(_xlfn.XLOOKUP(MID(CELL("filename",$A$1),FIND("]",CELL("filename",$A$1))+1,255)&amp;"|"&amp;$C524,Fonte_OM_Objeto!$G:$G,Fonte_OM_Objeto!$K:$K),"")</f>
        <v/>
      </c>
    </row>
    <row r="525" spans="1:32" s="1" customFormat="1" ht="19.7" customHeight="1" x14ac:dyDescent="0.2">
      <c r="A525" s="9" t="s">
        <v>30</v>
      </c>
      <c r="B525" s="9" t="s">
        <v>31</v>
      </c>
      <c r="C525" s="9" t="s">
        <v>6137</v>
      </c>
      <c r="D525" s="9" t="s">
        <v>33</v>
      </c>
      <c r="E525" s="9"/>
      <c r="F525" s="9" t="s">
        <v>369</v>
      </c>
      <c r="G525" s="9" t="s">
        <v>370</v>
      </c>
      <c r="H525" s="9" t="s">
        <v>37</v>
      </c>
      <c r="I525" s="9" t="s">
        <v>266</v>
      </c>
      <c r="J525" s="9" t="s">
        <v>160</v>
      </c>
      <c r="K525" s="9" t="s">
        <v>40</v>
      </c>
      <c r="L525" s="9" t="s">
        <v>41</v>
      </c>
      <c r="M525" s="9" t="s">
        <v>232</v>
      </c>
      <c r="N525" s="9" t="s">
        <v>233</v>
      </c>
      <c r="O525" s="9" t="s">
        <v>6136</v>
      </c>
      <c r="P525" s="9" t="s">
        <v>45</v>
      </c>
      <c r="Q525" s="9" t="s">
        <v>235</v>
      </c>
      <c r="R525" s="9" t="s">
        <v>45</v>
      </c>
      <c r="S525" s="9" t="s">
        <v>5277</v>
      </c>
      <c r="T525" s="9" t="s">
        <v>6135</v>
      </c>
      <c r="U525" s="9" t="s">
        <v>266</v>
      </c>
      <c r="V525" s="9" t="s">
        <v>6134</v>
      </c>
      <c r="W525" s="9" t="s">
        <v>51</v>
      </c>
      <c r="X525" s="9" t="s">
        <v>102</v>
      </c>
      <c r="Y525" s="9" t="s">
        <v>53</v>
      </c>
      <c r="Z525" s="9" t="s">
        <v>54</v>
      </c>
      <c r="AA525" s="9" t="s">
        <v>55</v>
      </c>
      <c r="AB525" s="9" t="s">
        <v>5248</v>
      </c>
      <c r="AC525" s="12">
        <v>0</v>
      </c>
      <c r="AD525" s="12"/>
      <c r="AE525" s="10" t="str" cm="1">
        <f t="array" aca="1" ref="AE525" ca="1">IFERROR(_xlfn.XLOOKUP(MID(CELL("filename",$A$1),FIND("]",CELL("filename",$A$1))+1,255)&amp;"|"&amp;$C525,Fonte_OM_Objeto!$G:$G,Fonte_OM_Objeto!$J:$J),"")</f>
        <v/>
      </c>
      <c r="AF525" s="10" t="str" cm="1">
        <f t="array" aca="1" ref="AF525" ca="1">IFERROR(_xlfn.XLOOKUP(MID(CELL("filename",$A$1),FIND("]",CELL("filename",$A$1))+1,255)&amp;"|"&amp;$C525,Fonte_OM_Objeto!$G:$G,Fonte_OM_Objeto!$K:$K),"")</f>
        <v/>
      </c>
    </row>
    <row r="526" spans="1:32" s="1" customFormat="1" ht="19.7" customHeight="1" x14ac:dyDescent="0.2">
      <c r="A526" s="9" t="s">
        <v>30</v>
      </c>
      <c r="B526" s="9" t="s">
        <v>31</v>
      </c>
      <c r="C526" s="9" t="s">
        <v>6137</v>
      </c>
      <c r="D526" s="9" t="s">
        <v>33</v>
      </c>
      <c r="E526" s="9"/>
      <c r="F526" s="9" t="s">
        <v>369</v>
      </c>
      <c r="G526" s="9" t="s">
        <v>370</v>
      </c>
      <c r="H526" s="9" t="s">
        <v>37</v>
      </c>
      <c r="I526" s="9" t="s">
        <v>266</v>
      </c>
      <c r="J526" s="9" t="s">
        <v>160</v>
      </c>
      <c r="K526" s="9" t="s">
        <v>40</v>
      </c>
      <c r="L526" s="9" t="s">
        <v>41</v>
      </c>
      <c r="M526" s="9" t="s">
        <v>232</v>
      </c>
      <c r="N526" s="9" t="s">
        <v>233</v>
      </c>
      <c r="O526" s="9" t="s">
        <v>6136</v>
      </c>
      <c r="P526" s="9" t="s">
        <v>45</v>
      </c>
      <c r="Q526" s="9" t="s">
        <v>235</v>
      </c>
      <c r="R526" s="9" t="s">
        <v>45</v>
      </c>
      <c r="S526" s="9" t="s">
        <v>5277</v>
      </c>
      <c r="T526" s="9" t="s">
        <v>6135</v>
      </c>
      <c r="U526" s="9" t="s">
        <v>266</v>
      </c>
      <c r="V526" s="9" t="s">
        <v>6134</v>
      </c>
      <c r="W526" s="9" t="s">
        <v>51</v>
      </c>
      <c r="X526" s="9" t="s">
        <v>52</v>
      </c>
      <c r="Y526" s="9" t="s">
        <v>2366</v>
      </c>
      <c r="Z526" s="9" t="s">
        <v>54</v>
      </c>
      <c r="AA526" s="9" t="s">
        <v>55</v>
      </c>
      <c r="AB526" s="9" t="s">
        <v>5248</v>
      </c>
      <c r="AC526" s="12">
        <v>90000</v>
      </c>
      <c r="AD526" s="12"/>
      <c r="AE526" s="10" t="str" cm="1">
        <f t="array" aca="1" ref="AE526" ca="1">IFERROR(_xlfn.XLOOKUP(MID(CELL("filename",$A$1),FIND("]",CELL("filename",$A$1))+1,255)&amp;"|"&amp;$C526,Fonte_OM_Objeto!$G:$G,Fonte_OM_Objeto!$J:$J),"")</f>
        <v/>
      </c>
      <c r="AF526" s="10" t="str" cm="1">
        <f t="array" aca="1" ref="AF526" ca="1">IFERROR(_xlfn.XLOOKUP(MID(CELL("filename",$A$1),FIND("]",CELL("filename",$A$1))+1,255)&amp;"|"&amp;$C526,Fonte_OM_Objeto!$G:$G,Fonte_OM_Objeto!$K:$K),"")</f>
        <v/>
      </c>
    </row>
    <row r="527" spans="1:32" s="1" customFormat="1" ht="19.7" customHeight="1" x14ac:dyDescent="0.2">
      <c r="A527" s="9" t="s">
        <v>30</v>
      </c>
      <c r="B527" s="9" t="s">
        <v>31</v>
      </c>
      <c r="C527" s="9" t="s">
        <v>6137</v>
      </c>
      <c r="D527" s="9" t="s">
        <v>33</v>
      </c>
      <c r="E527" s="9"/>
      <c r="F527" s="9" t="s">
        <v>369</v>
      </c>
      <c r="G527" s="9" t="s">
        <v>370</v>
      </c>
      <c r="H527" s="9" t="s">
        <v>37</v>
      </c>
      <c r="I527" s="9" t="s">
        <v>266</v>
      </c>
      <c r="J527" s="9" t="s">
        <v>160</v>
      </c>
      <c r="K527" s="9" t="s">
        <v>40</v>
      </c>
      <c r="L527" s="9" t="s">
        <v>41</v>
      </c>
      <c r="M527" s="9" t="s">
        <v>232</v>
      </c>
      <c r="N527" s="9" t="s">
        <v>233</v>
      </c>
      <c r="O527" s="9" t="s">
        <v>6136</v>
      </c>
      <c r="P527" s="9" t="s">
        <v>45</v>
      </c>
      <c r="Q527" s="9" t="s">
        <v>235</v>
      </c>
      <c r="R527" s="9" t="s">
        <v>45</v>
      </c>
      <c r="S527" s="9" t="s">
        <v>5277</v>
      </c>
      <c r="T527" s="9" t="s">
        <v>6135</v>
      </c>
      <c r="U527" s="9" t="s">
        <v>266</v>
      </c>
      <c r="V527" s="9" t="s">
        <v>6134</v>
      </c>
      <c r="W527" s="9" t="s">
        <v>51</v>
      </c>
      <c r="X527" s="9" t="s">
        <v>52</v>
      </c>
      <c r="Y527" s="9" t="s">
        <v>5275</v>
      </c>
      <c r="Z527" s="9" t="s">
        <v>54</v>
      </c>
      <c r="AA527" s="9" t="s">
        <v>55</v>
      </c>
      <c r="AB527" s="9" t="s">
        <v>5248</v>
      </c>
      <c r="AC527" s="12">
        <v>1274000</v>
      </c>
      <c r="AD527" s="12"/>
      <c r="AE527" s="10" t="str" cm="1">
        <f t="array" aca="1" ref="AE527" ca="1">IFERROR(_xlfn.XLOOKUP(MID(CELL("filename",$A$1),FIND("]",CELL("filename",$A$1))+1,255)&amp;"|"&amp;$C527,Fonte_OM_Objeto!$G:$G,Fonte_OM_Objeto!$J:$J),"")</f>
        <v/>
      </c>
      <c r="AF527" s="10" t="str" cm="1">
        <f t="array" aca="1" ref="AF527" ca="1">IFERROR(_xlfn.XLOOKUP(MID(CELL("filename",$A$1),FIND("]",CELL("filename",$A$1))+1,255)&amp;"|"&amp;$C527,Fonte_OM_Objeto!$G:$G,Fonte_OM_Objeto!$K:$K),"")</f>
        <v/>
      </c>
    </row>
    <row r="528" spans="1:32" s="1" customFormat="1" ht="19.7" customHeight="1" x14ac:dyDescent="0.2">
      <c r="A528" s="9" t="s">
        <v>30</v>
      </c>
      <c r="B528" s="9" t="s">
        <v>31</v>
      </c>
      <c r="C528" s="9" t="s">
        <v>6137</v>
      </c>
      <c r="D528" s="9" t="s">
        <v>33</v>
      </c>
      <c r="E528" s="9"/>
      <c r="F528" s="9" t="s">
        <v>369</v>
      </c>
      <c r="G528" s="9" t="s">
        <v>370</v>
      </c>
      <c r="H528" s="9" t="s">
        <v>37</v>
      </c>
      <c r="I528" s="9" t="s">
        <v>266</v>
      </c>
      <c r="J528" s="9" t="s">
        <v>160</v>
      </c>
      <c r="K528" s="9" t="s">
        <v>40</v>
      </c>
      <c r="L528" s="9" t="s">
        <v>41</v>
      </c>
      <c r="M528" s="9" t="s">
        <v>232</v>
      </c>
      <c r="N528" s="9" t="s">
        <v>233</v>
      </c>
      <c r="O528" s="9" t="s">
        <v>6136</v>
      </c>
      <c r="P528" s="9" t="s">
        <v>45</v>
      </c>
      <c r="Q528" s="9" t="s">
        <v>235</v>
      </c>
      <c r="R528" s="9" t="s">
        <v>45</v>
      </c>
      <c r="S528" s="9" t="s">
        <v>5277</v>
      </c>
      <c r="T528" s="9" t="s">
        <v>6135</v>
      </c>
      <c r="U528" s="9" t="s">
        <v>266</v>
      </c>
      <c r="V528" s="9" t="s">
        <v>6134</v>
      </c>
      <c r="W528" s="9" t="s">
        <v>51</v>
      </c>
      <c r="X528" s="9" t="s">
        <v>52</v>
      </c>
      <c r="Y528" s="9" t="s">
        <v>53</v>
      </c>
      <c r="Z528" s="9" t="s">
        <v>54</v>
      </c>
      <c r="AA528" s="9" t="s">
        <v>55</v>
      </c>
      <c r="AB528" s="9" t="s">
        <v>5248</v>
      </c>
      <c r="AC528" s="12">
        <v>26000</v>
      </c>
      <c r="AD528" s="12"/>
      <c r="AE528" s="10" t="str" cm="1">
        <f t="array" aca="1" ref="AE528" ca="1">IFERROR(_xlfn.XLOOKUP(MID(CELL("filename",$A$1),FIND("]",CELL("filename",$A$1))+1,255)&amp;"|"&amp;$C528,Fonte_OM_Objeto!$G:$G,Fonte_OM_Objeto!$J:$J),"")</f>
        <v/>
      </c>
      <c r="AF528" s="10" t="str" cm="1">
        <f t="array" aca="1" ref="AF528" ca="1">IFERROR(_xlfn.XLOOKUP(MID(CELL("filename",$A$1),FIND("]",CELL("filename",$A$1))+1,255)&amp;"|"&amp;$C528,Fonte_OM_Objeto!$G:$G,Fonte_OM_Objeto!$K:$K),"")</f>
        <v/>
      </c>
    </row>
    <row r="529" spans="1:32" s="1" customFormat="1" ht="19.7" customHeight="1" x14ac:dyDescent="0.2">
      <c r="A529" s="9" t="s">
        <v>30</v>
      </c>
      <c r="B529" s="9" t="s">
        <v>31</v>
      </c>
      <c r="C529" s="9" t="s">
        <v>6137</v>
      </c>
      <c r="D529" s="9" t="s">
        <v>33</v>
      </c>
      <c r="E529" s="9"/>
      <c r="F529" s="9" t="s">
        <v>369</v>
      </c>
      <c r="G529" s="9" t="s">
        <v>370</v>
      </c>
      <c r="H529" s="9" t="s">
        <v>37</v>
      </c>
      <c r="I529" s="9" t="s">
        <v>266</v>
      </c>
      <c r="J529" s="9" t="s">
        <v>160</v>
      </c>
      <c r="K529" s="9" t="s">
        <v>40</v>
      </c>
      <c r="L529" s="9" t="s">
        <v>41</v>
      </c>
      <c r="M529" s="9" t="s">
        <v>232</v>
      </c>
      <c r="N529" s="9" t="s">
        <v>233</v>
      </c>
      <c r="O529" s="9" t="s">
        <v>6766</v>
      </c>
      <c r="P529" s="9" t="s">
        <v>45</v>
      </c>
      <c r="Q529" s="9" t="s">
        <v>235</v>
      </c>
      <c r="R529" s="9" t="s">
        <v>45</v>
      </c>
      <c r="S529" s="9" t="s">
        <v>5277</v>
      </c>
      <c r="T529" s="9" t="s">
        <v>4141</v>
      </c>
      <c r="U529" s="9" t="s">
        <v>266</v>
      </c>
      <c r="V529" s="9" t="s">
        <v>5615</v>
      </c>
      <c r="W529" s="9" t="s">
        <v>51</v>
      </c>
      <c r="X529" s="9" t="s">
        <v>52</v>
      </c>
      <c r="Y529" s="9" t="s">
        <v>5275</v>
      </c>
      <c r="Z529" s="9" t="s">
        <v>5207</v>
      </c>
      <c r="AA529" s="9" t="s">
        <v>55</v>
      </c>
      <c r="AB529" s="9" t="s">
        <v>5234</v>
      </c>
      <c r="AC529" s="12">
        <v>0</v>
      </c>
      <c r="AD529" s="12"/>
      <c r="AE529" s="10" t="str" cm="1">
        <f t="array" aca="1" ref="AE529" ca="1">IFERROR(_xlfn.XLOOKUP(MID(CELL("filename",$A$1),FIND("]",CELL("filename",$A$1))+1,255)&amp;"|"&amp;$C529,Fonte_OM_Objeto!$G:$G,Fonte_OM_Objeto!$J:$J),"")</f>
        <v/>
      </c>
      <c r="AF529" s="10" t="str" cm="1">
        <f t="array" aca="1" ref="AF529" ca="1">IFERROR(_xlfn.XLOOKUP(MID(CELL("filename",$A$1),FIND("]",CELL("filename",$A$1))+1,255)&amp;"|"&amp;$C529,Fonte_OM_Objeto!$G:$G,Fonte_OM_Objeto!$K:$K),"")</f>
        <v/>
      </c>
    </row>
    <row r="530" spans="1:32" s="1" customFormat="1" ht="19.7" customHeight="1" x14ac:dyDescent="0.2">
      <c r="A530" s="9" t="s">
        <v>30</v>
      </c>
      <c r="B530" s="9" t="s">
        <v>31</v>
      </c>
      <c r="C530" s="9" t="s">
        <v>6133</v>
      </c>
      <c r="D530" s="9" t="s">
        <v>33</v>
      </c>
      <c r="E530" s="9"/>
      <c r="F530" s="9" t="s">
        <v>369</v>
      </c>
      <c r="G530" s="9" t="s">
        <v>370</v>
      </c>
      <c r="H530" s="9" t="s">
        <v>37</v>
      </c>
      <c r="I530" s="9" t="s">
        <v>266</v>
      </c>
      <c r="J530" s="9" t="s">
        <v>160</v>
      </c>
      <c r="K530" s="9" t="s">
        <v>40</v>
      </c>
      <c r="L530" s="9" t="s">
        <v>41</v>
      </c>
      <c r="M530" s="9" t="s">
        <v>232</v>
      </c>
      <c r="N530" s="9" t="s">
        <v>233</v>
      </c>
      <c r="O530" s="9" t="s">
        <v>5774</v>
      </c>
      <c r="P530" s="9" t="s">
        <v>45</v>
      </c>
      <c r="Q530" s="9" t="s">
        <v>235</v>
      </c>
      <c r="R530" s="9" t="s">
        <v>45</v>
      </c>
      <c r="S530" s="9" t="s">
        <v>5277</v>
      </c>
      <c r="T530" s="9" t="s">
        <v>5610</v>
      </c>
      <c r="U530" s="9" t="s">
        <v>266</v>
      </c>
      <c r="V530" s="9" t="s">
        <v>5609</v>
      </c>
      <c r="W530" s="9" t="s">
        <v>51</v>
      </c>
      <c r="X530" s="9" t="s">
        <v>52</v>
      </c>
      <c r="Y530" s="9" t="s">
        <v>2366</v>
      </c>
      <c r="Z530" s="9" t="s">
        <v>5207</v>
      </c>
      <c r="AA530" s="9" t="s">
        <v>55</v>
      </c>
      <c r="AB530" s="9" t="s">
        <v>5248</v>
      </c>
      <c r="AC530" s="12">
        <v>0</v>
      </c>
      <c r="AD530" s="12"/>
      <c r="AE530" s="10" t="str" cm="1">
        <f t="array" aca="1" ref="AE530" ca="1">IFERROR(_xlfn.XLOOKUP(MID(CELL("filename",$A$1),FIND("]",CELL("filename",$A$1))+1,255)&amp;"|"&amp;$C530,Fonte_OM_Objeto!$G:$G,Fonte_OM_Objeto!$J:$J),"")</f>
        <v/>
      </c>
      <c r="AF530" s="10" t="str" cm="1">
        <f t="array" aca="1" ref="AF530" ca="1">IFERROR(_xlfn.XLOOKUP(MID(CELL("filename",$A$1),FIND("]",CELL("filename",$A$1))+1,255)&amp;"|"&amp;$C530,Fonte_OM_Objeto!$G:$G,Fonte_OM_Objeto!$K:$K),"")</f>
        <v/>
      </c>
    </row>
    <row r="531" spans="1:32" s="1" customFormat="1" ht="19.7" customHeight="1" x14ac:dyDescent="0.2">
      <c r="A531" s="9" t="s">
        <v>30</v>
      </c>
      <c r="B531" s="9" t="s">
        <v>31</v>
      </c>
      <c r="C531" s="9" t="s">
        <v>6133</v>
      </c>
      <c r="D531" s="9" t="s">
        <v>33</v>
      </c>
      <c r="E531" s="9"/>
      <c r="F531" s="9" t="s">
        <v>369</v>
      </c>
      <c r="G531" s="9" t="s">
        <v>370</v>
      </c>
      <c r="H531" s="9" t="s">
        <v>37</v>
      </c>
      <c r="I531" s="9" t="s">
        <v>266</v>
      </c>
      <c r="J531" s="9" t="s">
        <v>160</v>
      </c>
      <c r="K531" s="9" t="s">
        <v>40</v>
      </c>
      <c r="L531" s="9" t="s">
        <v>41</v>
      </c>
      <c r="M531" s="9" t="s">
        <v>232</v>
      </c>
      <c r="N531" s="9" t="s">
        <v>233</v>
      </c>
      <c r="O531" s="9" t="s">
        <v>5774</v>
      </c>
      <c r="P531" s="9" t="s">
        <v>45</v>
      </c>
      <c r="Q531" s="9" t="s">
        <v>235</v>
      </c>
      <c r="R531" s="9" t="s">
        <v>45</v>
      </c>
      <c r="S531" s="9" t="s">
        <v>5277</v>
      </c>
      <c r="T531" s="9" t="s">
        <v>5610</v>
      </c>
      <c r="U531" s="9" t="s">
        <v>266</v>
      </c>
      <c r="V531" s="9" t="s">
        <v>5609</v>
      </c>
      <c r="W531" s="9" t="s">
        <v>51</v>
      </c>
      <c r="X531" s="9" t="s">
        <v>52</v>
      </c>
      <c r="Y531" s="9" t="s">
        <v>5275</v>
      </c>
      <c r="Z531" s="9" t="s">
        <v>5207</v>
      </c>
      <c r="AA531" s="9" t="s">
        <v>55</v>
      </c>
      <c r="AB531" s="9" t="s">
        <v>5248</v>
      </c>
      <c r="AC531" s="12">
        <v>686000</v>
      </c>
      <c r="AD531" s="12"/>
      <c r="AE531" s="10" t="str" cm="1">
        <f t="array" aca="1" ref="AE531" ca="1">IFERROR(_xlfn.XLOOKUP(MID(CELL("filename",$A$1),FIND("]",CELL("filename",$A$1))+1,255)&amp;"|"&amp;$C531,Fonte_OM_Objeto!$G:$G,Fonte_OM_Objeto!$J:$J),"")</f>
        <v/>
      </c>
      <c r="AF531" s="10" t="str" cm="1">
        <f t="array" aca="1" ref="AF531" ca="1">IFERROR(_xlfn.XLOOKUP(MID(CELL("filename",$A$1),FIND("]",CELL("filename",$A$1))+1,255)&amp;"|"&amp;$C531,Fonte_OM_Objeto!$G:$G,Fonte_OM_Objeto!$K:$K),"")</f>
        <v/>
      </c>
    </row>
    <row r="532" spans="1:32" s="1" customFormat="1" ht="19.7" customHeight="1" x14ac:dyDescent="0.2">
      <c r="A532" s="9" t="s">
        <v>30</v>
      </c>
      <c r="B532" s="9" t="s">
        <v>31</v>
      </c>
      <c r="C532" s="9" t="s">
        <v>6133</v>
      </c>
      <c r="D532" s="9" t="s">
        <v>33</v>
      </c>
      <c r="E532" s="9"/>
      <c r="F532" s="9" t="s">
        <v>369</v>
      </c>
      <c r="G532" s="9" t="s">
        <v>370</v>
      </c>
      <c r="H532" s="9" t="s">
        <v>37</v>
      </c>
      <c r="I532" s="9" t="s">
        <v>266</v>
      </c>
      <c r="J532" s="9" t="s">
        <v>160</v>
      </c>
      <c r="K532" s="9" t="s">
        <v>40</v>
      </c>
      <c r="L532" s="9" t="s">
        <v>41</v>
      </c>
      <c r="M532" s="9" t="s">
        <v>232</v>
      </c>
      <c r="N532" s="9" t="s">
        <v>233</v>
      </c>
      <c r="O532" s="9" t="s">
        <v>5774</v>
      </c>
      <c r="P532" s="9" t="s">
        <v>45</v>
      </c>
      <c r="Q532" s="9" t="s">
        <v>235</v>
      </c>
      <c r="R532" s="9" t="s">
        <v>45</v>
      </c>
      <c r="S532" s="9" t="s">
        <v>5277</v>
      </c>
      <c r="T532" s="9" t="s">
        <v>5610</v>
      </c>
      <c r="U532" s="9" t="s">
        <v>266</v>
      </c>
      <c r="V532" s="9" t="s">
        <v>5609</v>
      </c>
      <c r="W532" s="9" t="s">
        <v>51</v>
      </c>
      <c r="X532" s="9" t="s">
        <v>52</v>
      </c>
      <c r="Y532" s="9" t="s">
        <v>53</v>
      </c>
      <c r="Z532" s="9" t="s">
        <v>5207</v>
      </c>
      <c r="AA532" s="9" t="s">
        <v>55</v>
      </c>
      <c r="AB532" s="9" t="s">
        <v>5248</v>
      </c>
      <c r="AC532" s="12">
        <v>14000</v>
      </c>
      <c r="AD532" s="12"/>
      <c r="AE532" s="10" t="str" cm="1">
        <f t="array" aca="1" ref="AE532" ca="1">IFERROR(_xlfn.XLOOKUP(MID(CELL("filename",$A$1),FIND("]",CELL("filename",$A$1))+1,255)&amp;"|"&amp;$C532,Fonte_OM_Objeto!$G:$G,Fonte_OM_Objeto!$J:$J),"")</f>
        <v/>
      </c>
      <c r="AF532" s="10" t="str" cm="1">
        <f t="array" aca="1" ref="AF532" ca="1">IFERROR(_xlfn.XLOOKUP(MID(CELL("filename",$A$1),FIND("]",CELL("filename",$A$1))+1,255)&amp;"|"&amp;$C532,Fonte_OM_Objeto!$G:$G,Fonte_OM_Objeto!$K:$K),"")</f>
        <v/>
      </c>
    </row>
    <row r="533" spans="1:32" s="1" customFormat="1" ht="19.7" customHeight="1" x14ac:dyDescent="0.2">
      <c r="A533" s="9" t="s">
        <v>30</v>
      </c>
      <c r="B533" s="9" t="s">
        <v>31</v>
      </c>
      <c r="C533" s="9" t="s">
        <v>6132</v>
      </c>
      <c r="D533" s="9" t="s">
        <v>33</v>
      </c>
      <c r="E533" s="9"/>
      <c r="F533" s="9" t="s">
        <v>369</v>
      </c>
      <c r="G533" s="9" t="s">
        <v>370</v>
      </c>
      <c r="H533" s="9" t="s">
        <v>37</v>
      </c>
      <c r="I533" s="9" t="s">
        <v>266</v>
      </c>
      <c r="J533" s="9" t="s">
        <v>160</v>
      </c>
      <c r="K533" s="9" t="s">
        <v>40</v>
      </c>
      <c r="L533" s="9" t="s">
        <v>41</v>
      </c>
      <c r="M533" s="9" t="s">
        <v>232</v>
      </c>
      <c r="N533" s="9" t="s">
        <v>233</v>
      </c>
      <c r="O533" s="9" t="s">
        <v>6130</v>
      </c>
      <c r="P533" s="9" t="s">
        <v>45</v>
      </c>
      <c r="Q533" s="9" t="s">
        <v>235</v>
      </c>
      <c r="R533" s="9" t="s">
        <v>45</v>
      </c>
      <c r="S533" s="9" t="s">
        <v>5277</v>
      </c>
      <c r="T533" s="9" t="s">
        <v>6129</v>
      </c>
      <c r="U533" s="9" t="s">
        <v>266</v>
      </c>
      <c r="V533" s="9" t="s">
        <v>6128</v>
      </c>
      <c r="W533" s="9" t="s">
        <v>51</v>
      </c>
      <c r="X533" s="9" t="s">
        <v>52</v>
      </c>
      <c r="Y533" s="9" t="s">
        <v>5275</v>
      </c>
      <c r="Z533" s="9" t="s">
        <v>5207</v>
      </c>
      <c r="AA533" s="9" t="s">
        <v>55</v>
      </c>
      <c r="AB533" s="9" t="s">
        <v>5234</v>
      </c>
      <c r="AC533" s="12">
        <v>0</v>
      </c>
      <c r="AD533" s="12"/>
      <c r="AE533" s="10" t="str" cm="1">
        <f t="array" aca="1" ref="AE533" ca="1">IFERROR(_xlfn.XLOOKUP(MID(CELL("filename",$A$1),FIND("]",CELL("filename",$A$1))+1,255)&amp;"|"&amp;$C533,Fonte_OM_Objeto!$G:$G,Fonte_OM_Objeto!$J:$J),"")</f>
        <v/>
      </c>
      <c r="AF533" s="10" t="str" cm="1">
        <f t="array" aca="1" ref="AF533" ca="1">IFERROR(_xlfn.XLOOKUP(MID(CELL("filename",$A$1),FIND("]",CELL("filename",$A$1))+1,255)&amp;"|"&amp;$C533,Fonte_OM_Objeto!$G:$G,Fonte_OM_Objeto!$K:$K),"")</f>
        <v/>
      </c>
    </row>
    <row r="534" spans="1:32" s="1" customFormat="1" ht="19.7" customHeight="1" x14ac:dyDescent="0.2">
      <c r="A534" s="9" t="s">
        <v>30</v>
      </c>
      <c r="B534" s="9" t="s">
        <v>31</v>
      </c>
      <c r="C534" s="9" t="s">
        <v>6131</v>
      </c>
      <c r="D534" s="9" t="s">
        <v>33</v>
      </c>
      <c r="E534" s="9"/>
      <c r="F534" s="9" t="s">
        <v>369</v>
      </c>
      <c r="G534" s="9" t="s">
        <v>370</v>
      </c>
      <c r="H534" s="9" t="s">
        <v>37</v>
      </c>
      <c r="I534" s="9" t="s">
        <v>266</v>
      </c>
      <c r="J534" s="9" t="s">
        <v>160</v>
      </c>
      <c r="K534" s="9" t="s">
        <v>40</v>
      </c>
      <c r="L534" s="9" t="s">
        <v>41</v>
      </c>
      <c r="M534" s="9" t="s">
        <v>232</v>
      </c>
      <c r="N534" s="9" t="s">
        <v>233</v>
      </c>
      <c r="O534" s="9" t="s">
        <v>6130</v>
      </c>
      <c r="P534" s="9" t="s">
        <v>45</v>
      </c>
      <c r="Q534" s="9" t="s">
        <v>235</v>
      </c>
      <c r="R534" s="9" t="s">
        <v>45</v>
      </c>
      <c r="S534" s="9" t="s">
        <v>5277</v>
      </c>
      <c r="T534" s="9" t="s">
        <v>6129</v>
      </c>
      <c r="U534" s="9" t="s">
        <v>266</v>
      </c>
      <c r="V534" s="9" t="s">
        <v>6128</v>
      </c>
      <c r="W534" s="9" t="s">
        <v>51</v>
      </c>
      <c r="X534" s="9" t="s">
        <v>52</v>
      </c>
      <c r="Y534" s="9" t="s">
        <v>5275</v>
      </c>
      <c r="Z534" s="9" t="s">
        <v>5207</v>
      </c>
      <c r="AA534" s="9" t="s">
        <v>55</v>
      </c>
      <c r="AB534" s="9" t="s">
        <v>5234</v>
      </c>
      <c r="AC534" s="12">
        <v>0</v>
      </c>
      <c r="AD534" s="12"/>
      <c r="AE534" s="10" t="str" cm="1">
        <f t="array" aca="1" ref="AE534" ca="1">IFERROR(_xlfn.XLOOKUP(MID(CELL("filename",$A$1),FIND("]",CELL("filename",$A$1))+1,255)&amp;"|"&amp;$C534,Fonte_OM_Objeto!$G:$G,Fonte_OM_Objeto!$J:$J),"")</f>
        <v/>
      </c>
      <c r="AF534" s="10" t="str" cm="1">
        <f t="array" aca="1" ref="AF534" ca="1">IFERROR(_xlfn.XLOOKUP(MID(CELL("filename",$A$1),FIND("]",CELL("filename",$A$1))+1,255)&amp;"|"&amp;$C534,Fonte_OM_Objeto!$G:$G,Fonte_OM_Objeto!$K:$K),"")</f>
        <v/>
      </c>
    </row>
    <row r="535" spans="1:32" s="1" customFormat="1" ht="19.7" customHeight="1" x14ac:dyDescent="0.2">
      <c r="A535" s="9" t="s">
        <v>30</v>
      </c>
      <c r="B535" s="9" t="s">
        <v>31</v>
      </c>
      <c r="C535" s="9" t="s">
        <v>6127</v>
      </c>
      <c r="D535" s="9" t="s">
        <v>33</v>
      </c>
      <c r="E535" s="9"/>
      <c r="F535" s="9" t="s">
        <v>369</v>
      </c>
      <c r="G535" s="9" t="s">
        <v>370</v>
      </c>
      <c r="H535" s="9" t="s">
        <v>37</v>
      </c>
      <c r="I535" s="9" t="s">
        <v>266</v>
      </c>
      <c r="J535" s="9" t="s">
        <v>160</v>
      </c>
      <c r="K535" s="9" t="s">
        <v>40</v>
      </c>
      <c r="L535" s="9" t="s">
        <v>41</v>
      </c>
      <c r="M535" s="9" t="s">
        <v>232</v>
      </c>
      <c r="N535" s="9" t="s">
        <v>233</v>
      </c>
      <c r="O535" s="9" t="s">
        <v>5810</v>
      </c>
      <c r="P535" s="9" t="s">
        <v>45</v>
      </c>
      <c r="Q535" s="9" t="s">
        <v>235</v>
      </c>
      <c r="R535" s="9" t="s">
        <v>45</v>
      </c>
      <c r="S535" s="9" t="s">
        <v>5277</v>
      </c>
      <c r="T535" s="9" t="s">
        <v>4135</v>
      </c>
      <c r="U535" s="9" t="s">
        <v>266</v>
      </c>
      <c r="V535" s="9" t="s">
        <v>4134</v>
      </c>
      <c r="W535" s="9" t="s">
        <v>51</v>
      </c>
      <c r="X535" s="9" t="s">
        <v>102</v>
      </c>
      <c r="Y535" s="9" t="s">
        <v>53</v>
      </c>
      <c r="Z535" s="9" t="s">
        <v>54</v>
      </c>
      <c r="AA535" s="9" t="s">
        <v>55</v>
      </c>
      <c r="AB535" s="9" t="s">
        <v>5248</v>
      </c>
      <c r="AC535" s="12">
        <v>0</v>
      </c>
      <c r="AD535" s="12"/>
      <c r="AE535" s="10" t="str" cm="1">
        <f t="array" aca="1" ref="AE535" ca="1">IFERROR(_xlfn.XLOOKUP(MID(CELL("filename",$A$1),FIND("]",CELL("filename",$A$1))+1,255)&amp;"|"&amp;$C535,Fonte_OM_Objeto!$G:$G,Fonte_OM_Objeto!$J:$J),"")</f>
        <v/>
      </c>
      <c r="AF535" s="10" t="str" cm="1">
        <f t="array" aca="1" ref="AF535" ca="1">IFERROR(_xlfn.XLOOKUP(MID(CELL("filename",$A$1),FIND("]",CELL("filename",$A$1))+1,255)&amp;"|"&amp;$C535,Fonte_OM_Objeto!$G:$G,Fonte_OM_Objeto!$K:$K),"")</f>
        <v/>
      </c>
    </row>
    <row r="536" spans="1:32" s="1" customFormat="1" ht="19.7" customHeight="1" x14ac:dyDescent="0.2">
      <c r="A536" s="9" t="s">
        <v>30</v>
      </c>
      <c r="B536" s="9" t="s">
        <v>31</v>
      </c>
      <c r="C536" s="9" t="s">
        <v>6127</v>
      </c>
      <c r="D536" s="9" t="s">
        <v>33</v>
      </c>
      <c r="E536" s="9"/>
      <c r="F536" s="9" t="s">
        <v>369</v>
      </c>
      <c r="G536" s="9" t="s">
        <v>370</v>
      </c>
      <c r="H536" s="9" t="s">
        <v>37</v>
      </c>
      <c r="I536" s="9" t="s">
        <v>266</v>
      </c>
      <c r="J536" s="9" t="s">
        <v>160</v>
      </c>
      <c r="K536" s="9" t="s">
        <v>40</v>
      </c>
      <c r="L536" s="9" t="s">
        <v>41</v>
      </c>
      <c r="M536" s="9" t="s">
        <v>232</v>
      </c>
      <c r="N536" s="9" t="s">
        <v>233</v>
      </c>
      <c r="O536" s="9" t="s">
        <v>5810</v>
      </c>
      <c r="P536" s="9" t="s">
        <v>45</v>
      </c>
      <c r="Q536" s="9" t="s">
        <v>235</v>
      </c>
      <c r="R536" s="9" t="s">
        <v>45</v>
      </c>
      <c r="S536" s="9" t="s">
        <v>5277</v>
      </c>
      <c r="T536" s="9" t="s">
        <v>4135</v>
      </c>
      <c r="U536" s="9" t="s">
        <v>266</v>
      </c>
      <c r="V536" s="9" t="s">
        <v>4134</v>
      </c>
      <c r="W536" s="9" t="s">
        <v>51</v>
      </c>
      <c r="X536" s="9" t="s">
        <v>52</v>
      </c>
      <c r="Y536" s="9" t="s">
        <v>2366</v>
      </c>
      <c r="Z536" s="9" t="s">
        <v>54</v>
      </c>
      <c r="AA536" s="9" t="s">
        <v>55</v>
      </c>
      <c r="AB536" s="9" t="s">
        <v>5248</v>
      </c>
      <c r="AC536" s="12">
        <v>0</v>
      </c>
      <c r="AD536" s="12"/>
      <c r="AE536" s="10" t="str" cm="1">
        <f t="array" aca="1" ref="AE536" ca="1">IFERROR(_xlfn.XLOOKUP(MID(CELL("filename",$A$1),FIND("]",CELL("filename",$A$1))+1,255)&amp;"|"&amp;$C536,Fonte_OM_Objeto!$G:$G,Fonte_OM_Objeto!$J:$J),"")</f>
        <v/>
      </c>
      <c r="AF536" s="10" t="str" cm="1">
        <f t="array" aca="1" ref="AF536" ca="1">IFERROR(_xlfn.XLOOKUP(MID(CELL("filename",$A$1),FIND("]",CELL("filename",$A$1))+1,255)&amp;"|"&amp;$C536,Fonte_OM_Objeto!$G:$G,Fonte_OM_Objeto!$K:$K),"")</f>
        <v/>
      </c>
    </row>
    <row r="537" spans="1:32" s="1" customFormat="1" ht="19.7" customHeight="1" x14ac:dyDescent="0.2">
      <c r="A537" s="9" t="s">
        <v>30</v>
      </c>
      <c r="B537" s="9" t="s">
        <v>31</v>
      </c>
      <c r="C537" s="9" t="s">
        <v>6127</v>
      </c>
      <c r="D537" s="9" t="s">
        <v>33</v>
      </c>
      <c r="E537" s="9"/>
      <c r="F537" s="9" t="s">
        <v>369</v>
      </c>
      <c r="G537" s="9" t="s">
        <v>370</v>
      </c>
      <c r="H537" s="9" t="s">
        <v>37</v>
      </c>
      <c r="I537" s="9" t="s">
        <v>266</v>
      </c>
      <c r="J537" s="9" t="s">
        <v>160</v>
      </c>
      <c r="K537" s="9" t="s">
        <v>40</v>
      </c>
      <c r="L537" s="9" t="s">
        <v>41</v>
      </c>
      <c r="M537" s="9" t="s">
        <v>232</v>
      </c>
      <c r="N537" s="9" t="s">
        <v>233</v>
      </c>
      <c r="O537" s="9" t="s">
        <v>5810</v>
      </c>
      <c r="P537" s="9" t="s">
        <v>45</v>
      </c>
      <c r="Q537" s="9" t="s">
        <v>235</v>
      </c>
      <c r="R537" s="9" t="s">
        <v>45</v>
      </c>
      <c r="S537" s="9" t="s">
        <v>5277</v>
      </c>
      <c r="T537" s="9" t="s">
        <v>4135</v>
      </c>
      <c r="U537" s="9" t="s">
        <v>266</v>
      </c>
      <c r="V537" s="9" t="s">
        <v>4134</v>
      </c>
      <c r="W537" s="9" t="s">
        <v>51</v>
      </c>
      <c r="X537" s="9" t="s">
        <v>52</v>
      </c>
      <c r="Y537" s="9" t="s">
        <v>5275</v>
      </c>
      <c r="Z537" s="9" t="s">
        <v>54</v>
      </c>
      <c r="AA537" s="9" t="s">
        <v>55</v>
      </c>
      <c r="AB537" s="9" t="s">
        <v>5248</v>
      </c>
      <c r="AC537" s="12">
        <v>2205000</v>
      </c>
      <c r="AD537" s="12"/>
      <c r="AE537" s="10" t="str" cm="1">
        <f t="array" aca="1" ref="AE537" ca="1">IFERROR(_xlfn.XLOOKUP(MID(CELL("filename",$A$1),FIND("]",CELL("filename",$A$1))+1,255)&amp;"|"&amp;$C537,Fonte_OM_Objeto!$G:$G,Fonte_OM_Objeto!$J:$J),"")</f>
        <v/>
      </c>
      <c r="AF537" s="10" t="str" cm="1">
        <f t="array" aca="1" ref="AF537" ca="1">IFERROR(_xlfn.XLOOKUP(MID(CELL("filename",$A$1),FIND("]",CELL("filename",$A$1))+1,255)&amp;"|"&amp;$C537,Fonte_OM_Objeto!$G:$G,Fonte_OM_Objeto!$K:$K),"")</f>
        <v/>
      </c>
    </row>
    <row r="538" spans="1:32" s="1" customFormat="1" ht="19.7" customHeight="1" x14ac:dyDescent="0.2">
      <c r="A538" s="9" t="s">
        <v>30</v>
      </c>
      <c r="B538" s="9" t="s">
        <v>31</v>
      </c>
      <c r="C538" s="9" t="s">
        <v>6127</v>
      </c>
      <c r="D538" s="9" t="s">
        <v>33</v>
      </c>
      <c r="E538" s="9"/>
      <c r="F538" s="9" t="s">
        <v>369</v>
      </c>
      <c r="G538" s="9" t="s">
        <v>370</v>
      </c>
      <c r="H538" s="9" t="s">
        <v>37</v>
      </c>
      <c r="I538" s="9" t="s">
        <v>266</v>
      </c>
      <c r="J538" s="9" t="s">
        <v>160</v>
      </c>
      <c r="K538" s="9" t="s">
        <v>40</v>
      </c>
      <c r="L538" s="9" t="s">
        <v>41</v>
      </c>
      <c r="M538" s="9" t="s">
        <v>232</v>
      </c>
      <c r="N538" s="9" t="s">
        <v>233</v>
      </c>
      <c r="O538" s="9" t="s">
        <v>5810</v>
      </c>
      <c r="P538" s="9" t="s">
        <v>45</v>
      </c>
      <c r="Q538" s="9" t="s">
        <v>235</v>
      </c>
      <c r="R538" s="9" t="s">
        <v>45</v>
      </c>
      <c r="S538" s="9" t="s">
        <v>5277</v>
      </c>
      <c r="T538" s="9" t="s">
        <v>4135</v>
      </c>
      <c r="U538" s="9" t="s">
        <v>266</v>
      </c>
      <c r="V538" s="9" t="s">
        <v>4134</v>
      </c>
      <c r="W538" s="9" t="s">
        <v>51</v>
      </c>
      <c r="X538" s="9" t="s">
        <v>52</v>
      </c>
      <c r="Y538" s="9" t="s">
        <v>53</v>
      </c>
      <c r="Z538" s="9" t="s">
        <v>54</v>
      </c>
      <c r="AA538" s="9" t="s">
        <v>55</v>
      </c>
      <c r="AB538" s="9" t="s">
        <v>5248</v>
      </c>
      <c r="AC538" s="12">
        <v>45000</v>
      </c>
      <c r="AD538" s="12"/>
      <c r="AE538" s="10" t="str" cm="1">
        <f t="array" aca="1" ref="AE538" ca="1">IFERROR(_xlfn.XLOOKUP(MID(CELL("filename",$A$1),FIND("]",CELL("filename",$A$1))+1,255)&amp;"|"&amp;$C538,Fonte_OM_Objeto!$G:$G,Fonte_OM_Objeto!$J:$J),"")</f>
        <v/>
      </c>
      <c r="AF538" s="10" t="str" cm="1">
        <f t="array" aca="1" ref="AF538" ca="1">IFERROR(_xlfn.XLOOKUP(MID(CELL("filename",$A$1),FIND("]",CELL("filename",$A$1))+1,255)&amp;"|"&amp;$C538,Fonte_OM_Objeto!$G:$G,Fonte_OM_Objeto!$K:$K),"")</f>
        <v/>
      </c>
    </row>
    <row r="539" spans="1:32" s="1" customFormat="1" ht="19.7" customHeight="1" x14ac:dyDescent="0.2">
      <c r="A539" s="9" t="s">
        <v>30</v>
      </c>
      <c r="B539" s="9" t="s">
        <v>31</v>
      </c>
      <c r="C539" s="9" t="s">
        <v>6126</v>
      </c>
      <c r="D539" s="9" t="s">
        <v>33</v>
      </c>
      <c r="E539" s="9"/>
      <c r="F539" s="9" t="s">
        <v>369</v>
      </c>
      <c r="G539" s="9" t="s">
        <v>370</v>
      </c>
      <c r="H539" s="9" t="s">
        <v>37</v>
      </c>
      <c r="I539" s="9" t="s">
        <v>266</v>
      </c>
      <c r="J539" s="9" t="s">
        <v>160</v>
      </c>
      <c r="K539" s="9" t="s">
        <v>40</v>
      </c>
      <c r="L539" s="9" t="s">
        <v>41</v>
      </c>
      <c r="M539" s="9" t="s">
        <v>232</v>
      </c>
      <c r="N539" s="9" t="s">
        <v>233</v>
      </c>
      <c r="O539" s="9" t="s">
        <v>5810</v>
      </c>
      <c r="P539" s="9" t="s">
        <v>45</v>
      </c>
      <c r="Q539" s="9" t="s">
        <v>235</v>
      </c>
      <c r="R539" s="9" t="s">
        <v>45</v>
      </c>
      <c r="S539" s="9" t="s">
        <v>5277</v>
      </c>
      <c r="T539" s="9" t="s">
        <v>4135</v>
      </c>
      <c r="U539" s="9" t="s">
        <v>266</v>
      </c>
      <c r="V539" s="9" t="s">
        <v>4134</v>
      </c>
      <c r="W539" s="9" t="s">
        <v>51</v>
      </c>
      <c r="X539" s="9" t="s">
        <v>52</v>
      </c>
      <c r="Y539" s="9" t="s">
        <v>2366</v>
      </c>
      <c r="Z539" s="9" t="s">
        <v>54</v>
      </c>
      <c r="AA539" s="9" t="s">
        <v>55</v>
      </c>
      <c r="AB539" s="9" t="s">
        <v>5248</v>
      </c>
      <c r="AC539" s="12">
        <v>0</v>
      </c>
      <c r="AD539" s="12"/>
      <c r="AE539" s="10" t="str" cm="1">
        <f t="array" aca="1" ref="AE539" ca="1">IFERROR(_xlfn.XLOOKUP(MID(CELL("filename",$A$1),FIND("]",CELL("filename",$A$1))+1,255)&amp;"|"&amp;$C539,Fonte_OM_Objeto!$G:$G,Fonte_OM_Objeto!$J:$J),"")</f>
        <v/>
      </c>
      <c r="AF539" s="10" t="str" cm="1">
        <f t="array" aca="1" ref="AF539" ca="1">IFERROR(_xlfn.XLOOKUP(MID(CELL("filename",$A$1),FIND("]",CELL("filename",$A$1))+1,255)&amp;"|"&amp;$C539,Fonte_OM_Objeto!$G:$G,Fonte_OM_Objeto!$K:$K),"")</f>
        <v/>
      </c>
    </row>
    <row r="540" spans="1:32" s="1" customFormat="1" ht="19.7" customHeight="1" x14ac:dyDescent="0.2">
      <c r="A540" s="9" t="s">
        <v>30</v>
      </c>
      <c r="B540" s="9" t="s">
        <v>31</v>
      </c>
      <c r="C540" s="9" t="s">
        <v>6126</v>
      </c>
      <c r="D540" s="9" t="s">
        <v>33</v>
      </c>
      <c r="E540" s="9"/>
      <c r="F540" s="9" t="s">
        <v>369</v>
      </c>
      <c r="G540" s="9" t="s">
        <v>370</v>
      </c>
      <c r="H540" s="9" t="s">
        <v>37</v>
      </c>
      <c r="I540" s="9" t="s">
        <v>266</v>
      </c>
      <c r="J540" s="9" t="s">
        <v>160</v>
      </c>
      <c r="K540" s="9" t="s">
        <v>40</v>
      </c>
      <c r="L540" s="9" t="s">
        <v>41</v>
      </c>
      <c r="M540" s="9" t="s">
        <v>232</v>
      </c>
      <c r="N540" s="9" t="s">
        <v>233</v>
      </c>
      <c r="O540" s="9" t="s">
        <v>5810</v>
      </c>
      <c r="P540" s="9" t="s">
        <v>45</v>
      </c>
      <c r="Q540" s="9" t="s">
        <v>235</v>
      </c>
      <c r="R540" s="9" t="s">
        <v>45</v>
      </c>
      <c r="S540" s="9" t="s">
        <v>5277</v>
      </c>
      <c r="T540" s="9" t="s">
        <v>4135</v>
      </c>
      <c r="U540" s="9" t="s">
        <v>266</v>
      </c>
      <c r="V540" s="9" t="s">
        <v>4134</v>
      </c>
      <c r="W540" s="9" t="s">
        <v>51</v>
      </c>
      <c r="X540" s="9" t="s">
        <v>52</v>
      </c>
      <c r="Y540" s="9" t="s">
        <v>5275</v>
      </c>
      <c r="Z540" s="9" t="s">
        <v>54</v>
      </c>
      <c r="AA540" s="9" t="s">
        <v>55</v>
      </c>
      <c r="AB540" s="9" t="s">
        <v>5248</v>
      </c>
      <c r="AC540" s="12">
        <v>637000</v>
      </c>
      <c r="AD540" s="12"/>
      <c r="AE540" s="10" t="str" cm="1">
        <f t="array" aca="1" ref="AE540" ca="1">IFERROR(_xlfn.XLOOKUP(MID(CELL("filename",$A$1),FIND("]",CELL("filename",$A$1))+1,255)&amp;"|"&amp;$C540,Fonte_OM_Objeto!$G:$G,Fonte_OM_Objeto!$J:$J),"")</f>
        <v/>
      </c>
      <c r="AF540" s="10" t="str" cm="1">
        <f t="array" aca="1" ref="AF540" ca="1">IFERROR(_xlfn.XLOOKUP(MID(CELL("filename",$A$1),FIND("]",CELL("filename",$A$1))+1,255)&amp;"|"&amp;$C540,Fonte_OM_Objeto!$G:$G,Fonte_OM_Objeto!$K:$K),"")</f>
        <v/>
      </c>
    </row>
    <row r="541" spans="1:32" s="1" customFormat="1" ht="19.7" customHeight="1" x14ac:dyDescent="0.2">
      <c r="A541" s="9" t="s">
        <v>30</v>
      </c>
      <c r="B541" s="9" t="s">
        <v>31</v>
      </c>
      <c r="C541" s="9" t="s">
        <v>6126</v>
      </c>
      <c r="D541" s="9" t="s">
        <v>33</v>
      </c>
      <c r="E541" s="9"/>
      <c r="F541" s="9" t="s">
        <v>369</v>
      </c>
      <c r="G541" s="9" t="s">
        <v>370</v>
      </c>
      <c r="H541" s="9" t="s">
        <v>37</v>
      </c>
      <c r="I541" s="9" t="s">
        <v>266</v>
      </c>
      <c r="J541" s="9" t="s">
        <v>160</v>
      </c>
      <c r="K541" s="9" t="s">
        <v>40</v>
      </c>
      <c r="L541" s="9" t="s">
        <v>41</v>
      </c>
      <c r="M541" s="9" t="s">
        <v>232</v>
      </c>
      <c r="N541" s="9" t="s">
        <v>233</v>
      </c>
      <c r="O541" s="9" t="s">
        <v>5810</v>
      </c>
      <c r="P541" s="9" t="s">
        <v>45</v>
      </c>
      <c r="Q541" s="9" t="s">
        <v>235</v>
      </c>
      <c r="R541" s="9" t="s">
        <v>45</v>
      </c>
      <c r="S541" s="9" t="s">
        <v>5277</v>
      </c>
      <c r="T541" s="9" t="s">
        <v>4135</v>
      </c>
      <c r="U541" s="9" t="s">
        <v>266</v>
      </c>
      <c r="V541" s="9" t="s">
        <v>4134</v>
      </c>
      <c r="W541" s="9" t="s">
        <v>51</v>
      </c>
      <c r="X541" s="9" t="s">
        <v>52</v>
      </c>
      <c r="Y541" s="9" t="s">
        <v>53</v>
      </c>
      <c r="Z541" s="9" t="s">
        <v>54</v>
      </c>
      <c r="AA541" s="9" t="s">
        <v>55</v>
      </c>
      <c r="AB541" s="9" t="s">
        <v>5248</v>
      </c>
      <c r="AC541" s="12">
        <v>13000</v>
      </c>
      <c r="AD541" s="12"/>
      <c r="AE541" s="10" t="str" cm="1">
        <f t="array" aca="1" ref="AE541" ca="1">IFERROR(_xlfn.XLOOKUP(MID(CELL("filename",$A$1),FIND("]",CELL("filename",$A$1))+1,255)&amp;"|"&amp;$C541,Fonte_OM_Objeto!$G:$G,Fonte_OM_Objeto!$J:$J),"")</f>
        <v/>
      </c>
      <c r="AF541" s="10" t="str" cm="1">
        <f t="array" aca="1" ref="AF541" ca="1">IFERROR(_xlfn.XLOOKUP(MID(CELL("filename",$A$1),FIND("]",CELL("filename",$A$1))+1,255)&amp;"|"&amp;$C541,Fonte_OM_Objeto!$G:$G,Fonte_OM_Objeto!$K:$K),"")</f>
        <v/>
      </c>
    </row>
    <row r="542" spans="1:32" s="1" customFormat="1" ht="19.7" customHeight="1" x14ac:dyDescent="0.2">
      <c r="A542" s="9" t="s">
        <v>30</v>
      </c>
      <c r="B542" s="9" t="s">
        <v>31</v>
      </c>
      <c r="C542" s="9" t="s">
        <v>6125</v>
      </c>
      <c r="D542" s="9" t="s">
        <v>33</v>
      </c>
      <c r="E542" s="9"/>
      <c r="F542" s="9" t="s">
        <v>6113</v>
      </c>
      <c r="G542" s="9" t="s">
        <v>6112</v>
      </c>
      <c r="H542" s="9" t="s">
        <v>37</v>
      </c>
      <c r="I542" s="9" t="s">
        <v>1373</v>
      </c>
      <c r="J542" s="9" t="s">
        <v>82</v>
      </c>
      <c r="K542" s="9" t="s">
        <v>40</v>
      </c>
      <c r="L542" s="9" t="s">
        <v>41</v>
      </c>
      <c r="M542" s="9" t="s">
        <v>232</v>
      </c>
      <c r="N542" s="9" t="s">
        <v>233</v>
      </c>
      <c r="O542" s="9" t="s">
        <v>5297</v>
      </c>
      <c r="P542" s="9" t="s">
        <v>45</v>
      </c>
      <c r="Q542" s="9" t="s">
        <v>235</v>
      </c>
      <c r="R542" s="9" t="s">
        <v>45</v>
      </c>
      <c r="S542" s="9" t="s">
        <v>5277</v>
      </c>
      <c r="T542" s="9" t="s">
        <v>2782</v>
      </c>
      <c r="U542" s="9" t="s">
        <v>1373</v>
      </c>
      <c r="V542" s="9" t="s">
        <v>5294</v>
      </c>
      <c r="W542" s="9" t="s">
        <v>51</v>
      </c>
      <c r="X542" s="9" t="s">
        <v>102</v>
      </c>
      <c r="Y542" s="9" t="s">
        <v>53</v>
      </c>
      <c r="Z542" s="9" t="s">
        <v>54</v>
      </c>
      <c r="AA542" s="9" t="s">
        <v>55</v>
      </c>
      <c r="AB542" s="9" t="s">
        <v>5248</v>
      </c>
      <c r="AC542" s="12">
        <v>0</v>
      </c>
      <c r="AD542" s="12"/>
      <c r="AE542" s="10" t="str" cm="1">
        <f t="array" aca="1" ref="AE542" ca="1">IFERROR(_xlfn.XLOOKUP(MID(CELL("filename",$A$1),FIND("]",CELL("filename",$A$1))+1,255)&amp;"|"&amp;$C542,Fonte_OM_Objeto!$G:$G,Fonte_OM_Objeto!$J:$J),"")</f>
        <v/>
      </c>
      <c r="AF542" s="10" t="str" cm="1">
        <f t="array" aca="1" ref="AF542" ca="1">IFERROR(_xlfn.XLOOKUP(MID(CELL("filename",$A$1),FIND("]",CELL("filename",$A$1))+1,255)&amp;"|"&amp;$C542,Fonte_OM_Objeto!$G:$G,Fonte_OM_Objeto!$K:$K),"")</f>
        <v/>
      </c>
    </row>
    <row r="543" spans="1:32" s="1" customFormat="1" ht="19.7" customHeight="1" x14ac:dyDescent="0.2">
      <c r="A543" s="9" t="s">
        <v>30</v>
      </c>
      <c r="B543" s="9" t="s">
        <v>31</v>
      </c>
      <c r="C543" s="9" t="s">
        <v>6125</v>
      </c>
      <c r="D543" s="9" t="s">
        <v>33</v>
      </c>
      <c r="E543" s="9"/>
      <c r="F543" s="9" t="s">
        <v>6113</v>
      </c>
      <c r="G543" s="9" t="s">
        <v>6112</v>
      </c>
      <c r="H543" s="9" t="s">
        <v>37</v>
      </c>
      <c r="I543" s="9" t="s">
        <v>1373</v>
      </c>
      <c r="J543" s="9" t="s">
        <v>82</v>
      </c>
      <c r="K543" s="9" t="s">
        <v>40</v>
      </c>
      <c r="L543" s="9" t="s">
        <v>41</v>
      </c>
      <c r="M543" s="9" t="s">
        <v>232</v>
      </c>
      <c r="N543" s="9" t="s">
        <v>233</v>
      </c>
      <c r="O543" s="9" t="s">
        <v>5297</v>
      </c>
      <c r="P543" s="9" t="s">
        <v>45</v>
      </c>
      <c r="Q543" s="9" t="s">
        <v>235</v>
      </c>
      <c r="R543" s="9" t="s">
        <v>45</v>
      </c>
      <c r="S543" s="9" t="s">
        <v>5277</v>
      </c>
      <c r="T543" s="9" t="s">
        <v>2782</v>
      </c>
      <c r="U543" s="9" t="s">
        <v>1373</v>
      </c>
      <c r="V543" s="9" t="s">
        <v>5294</v>
      </c>
      <c r="W543" s="9" t="s">
        <v>51</v>
      </c>
      <c r="X543" s="9" t="s">
        <v>52</v>
      </c>
      <c r="Y543" s="9" t="s">
        <v>2366</v>
      </c>
      <c r="Z543" s="9" t="s">
        <v>54</v>
      </c>
      <c r="AA543" s="9" t="s">
        <v>55</v>
      </c>
      <c r="AB543" s="9" t="s">
        <v>5248</v>
      </c>
      <c r="AC543" s="12">
        <v>0</v>
      </c>
      <c r="AD543" s="12"/>
      <c r="AE543" s="10" t="str" cm="1">
        <f t="array" aca="1" ref="AE543" ca="1">IFERROR(_xlfn.XLOOKUP(MID(CELL("filename",$A$1),FIND("]",CELL("filename",$A$1))+1,255)&amp;"|"&amp;$C543,Fonte_OM_Objeto!$G:$G,Fonte_OM_Objeto!$J:$J),"")</f>
        <v/>
      </c>
      <c r="AF543" s="10" t="str" cm="1">
        <f t="array" aca="1" ref="AF543" ca="1">IFERROR(_xlfn.XLOOKUP(MID(CELL("filename",$A$1),FIND("]",CELL("filename",$A$1))+1,255)&amp;"|"&amp;$C543,Fonte_OM_Objeto!$G:$G,Fonte_OM_Objeto!$K:$K),"")</f>
        <v/>
      </c>
    </row>
    <row r="544" spans="1:32" s="1" customFormat="1" ht="19.7" customHeight="1" x14ac:dyDescent="0.2">
      <c r="A544" s="9" t="s">
        <v>30</v>
      </c>
      <c r="B544" s="9" t="s">
        <v>31</v>
      </c>
      <c r="C544" s="9" t="s">
        <v>6125</v>
      </c>
      <c r="D544" s="9" t="s">
        <v>33</v>
      </c>
      <c r="E544" s="9"/>
      <c r="F544" s="9" t="s">
        <v>6113</v>
      </c>
      <c r="G544" s="9" t="s">
        <v>6112</v>
      </c>
      <c r="H544" s="9" t="s">
        <v>37</v>
      </c>
      <c r="I544" s="9" t="s">
        <v>1373</v>
      </c>
      <c r="J544" s="9" t="s">
        <v>82</v>
      </c>
      <c r="K544" s="9" t="s">
        <v>40</v>
      </c>
      <c r="L544" s="9" t="s">
        <v>41</v>
      </c>
      <c r="M544" s="9" t="s">
        <v>232</v>
      </c>
      <c r="N544" s="9" t="s">
        <v>233</v>
      </c>
      <c r="O544" s="9" t="s">
        <v>5297</v>
      </c>
      <c r="P544" s="9" t="s">
        <v>45</v>
      </c>
      <c r="Q544" s="9" t="s">
        <v>235</v>
      </c>
      <c r="R544" s="9" t="s">
        <v>45</v>
      </c>
      <c r="S544" s="9" t="s">
        <v>5277</v>
      </c>
      <c r="T544" s="9" t="s">
        <v>2782</v>
      </c>
      <c r="U544" s="9" t="s">
        <v>1373</v>
      </c>
      <c r="V544" s="9" t="s">
        <v>5294</v>
      </c>
      <c r="W544" s="9" t="s">
        <v>51</v>
      </c>
      <c r="X544" s="9" t="s">
        <v>52</v>
      </c>
      <c r="Y544" s="9" t="s">
        <v>5275</v>
      </c>
      <c r="Z544" s="9" t="s">
        <v>54</v>
      </c>
      <c r="AA544" s="9" t="s">
        <v>55</v>
      </c>
      <c r="AB544" s="9" t="s">
        <v>5248</v>
      </c>
      <c r="AC544" s="12">
        <v>1225000</v>
      </c>
      <c r="AD544" s="12"/>
      <c r="AE544" s="10" t="str" cm="1">
        <f t="array" aca="1" ref="AE544" ca="1">IFERROR(_xlfn.XLOOKUP(MID(CELL("filename",$A$1),FIND("]",CELL("filename",$A$1))+1,255)&amp;"|"&amp;$C544,Fonte_OM_Objeto!$G:$G,Fonte_OM_Objeto!$J:$J),"")</f>
        <v/>
      </c>
      <c r="AF544" s="10" t="str" cm="1">
        <f t="array" aca="1" ref="AF544" ca="1">IFERROR(_xlfn.XLOOKUP(MID(CELL("filename",$A$1),FIND("]",CELL("filename",$A$1))+1,255)&amp;"|"&amp;$C544,Fonte_OM_Objeto!$G:$G,Fonte_OM_Objeto!$K:$K),"")</f>
        <v/>
      </c>
    </row>
    <row r="545" spans="1:32" s="1" customFormat="1" ht="19.7" customHeight="1" x14ac:dyDescent="0.2">
      <c r="A545" s="9" t="s">
        <v>30</v>
      </c>
      <c r="B545" s="9" t="s">
        <v>31</v>
      </c>
      <c r="C545" s="9" t="s">
        <v>6125</v>
      </c>
      <c r="D545" s="9" t="s">
        <v>33</v>
      </c>
      <c r="E545" s="9"/>
      <c r="F545" s="9" t="s">
        <v>6113</v>
      </c>
      <c r="G545" s="9" t="s">
        <v>6112</v>
      </c>
      <c r="H545" s="9" t="s">
        <v>37</v>
      </c>
      <c r="I545" s="9" t="s">
        <v>1373</v>
      </c>
      <c r="J545" s="9" t="s">
        <v>82</v>
      </c>
      <c r="K545" s="9" t="s">
        <v>40</v>
      </c>
      <c r="L545" s="9" t="s">
        <v>41</v>
      </c>
      <c r="M545" s="9" t="s">
        <v>232</v>
      </c>
      <c r="N545" s="9" t="s">
        <v>233</v>
      </c>
      <c r="O545" s="9" t="s">
        <v>5297</v>
      </c>
      <c r="P545" s="9" t="s">
        <v>45</v>
      </c>
      <c r="Q545" s="9" t="s">
        <v>235</v>
      </c>
      <c r="R545" s="9" t="s">
        <v>45</v>
      </c>
      <c r="S545" s="9" t="s">
        <v>5277</v>
      </c>
      <c r="T545" s="9" t="s">
        <v>2782</v>
      </c>
      <c r="U545" s="9" t="s">
        <v>1373</v>
      </c>
      <c r="V545" s="9" t="s">
        <v>5294</v>
      </c>
      <c r="W545" s="9" t="s">
        <v>51</v>
      </c>
      <c r="X545" s="9" t="s">
        <v>52</v>
      </c>
      <c r="Y545" s="9" t="s">
        <v>53</v>
      </c>
      <c r="Z545" s="9" t="s">
        <v>54</v>
      </c>
      <c r="AA545" s="9" t="s">
        <v>55</v>
      </c>
      <c r="AB545" s="9" t="s">
        <v>5248</v>
      </c>
      <c r="AC545" s="12">
        <v>25000</v>
      </c>
      <c r="AD545" s="12"/>
      <c r="AE545" s="10" t="str" cm="1">
        <f t="array" aca="1" ref="AE545" ca="1">IFERROR(_xlfn.XLOOKUP(MID(CELL("filename",$A$1),FIND("]",CELL("filename",$A$1))+1,255)&amp;"|"&amp;$C545,Fonte_OM_Objeto!$G:$G,Fonte_OM_Objeto!$J:$J),"")</f>
        <v/>
      </c>
      <c r="AF545" s="10" t="str" cm="1">
        <f t="array" aca="1" ref="AF545" ca="1">IFERROR(_xlfn.XLOOKUP(MID(CELL("filename",$A$1),FIND("]",CELL("filename",$A$1))+1,255)&amp;"|"&amp;$C545,Fonte_OM_Objeto!$G:$G,Fonte_OM_Objeto!$K:$K),"")</f>
        <v/>
      </c>
    </row>
    <row r="546" spans="1:32" s="1" customFormat="1" ht="19.7" customHeight="1" x14ac:dyDescent="0.2">
      <c r="A546" s="9" t="s">
        <v>30</v>
      </c>
      <c r="B546" s="9" t="s">
        <v>31</v>
      </c>
      <c r="C546" s="9" t="s">
        <v>6124</v>
      </c>
      <c r="D546" s="9" t="s">
        <v>33</v>
      </c>
      <c r="E546" s="9"/>
      <c r="F546" s="9" t="s">
        <v>6113</v>
      </c>
      <c r="G546" s="9" t="s">
        <v>6112</v>
      </c>
      <c r="H546" s="9" t="s">
        <v>37</v>
      </c>
      <c r="I546" s="9" t="s">
        <v>1373</v>
      </c>
      <c r="J546" s="9" t="s">
        <v>82</v>
      </c>
      <c r="K546" s="9" t="s">
        <v>40</v>
      </c>
      <c r="L546" s="9" t="s">
        <v>41</v>
      </c>
      <c r="M546" s="9" t="s">
        <v>232</v>
      </c>
      <c r="N546" s="9" t="s">
        <v>233</v>
      </c>
      <c r="O546" s="9" t="s">
        <v>5745</v>
      </c>
      <c r="P546" s="9" t="s">
        <v>45</v>
      </c>
      <c r="Q546" s="9" t="s">
        <v>235</v>
      </c>
      <c r="R546" s="9" t="s">
        <v>45</v>
      </c>
      <c r="S546" s="9" t="s">
        <v>5277</v>
      </c>
      <c r="T546" s="9" t="s">
        <v>2499</v>
      </c>
      <c r="U546" s="9" t="s">
        <v>1373</v>
      </c>
      <c r="V546" s="9" t="s">
        <v>5283</v>
      </c>
      <c r="W546" s="9" t="s">
        <v>51</v>
      </c>
      <c r="X546" s="9" t="s">
        <v>52</v>
      </c>
      <c r="Y546" s="9" t="s">
        <v>5275</v>
      </c>
      <c r="Z546" s="9" t="s">
        <v>5207</v>
      </c>
      <c r="AA546" s="9" t="s">
        <v>55</v>
      </c>
      <c r="AB546" s="9" t="s">
        <v>5248</v>
      </c>
      <c r="AC546" s="12">
        <v>0</v>
      </c>
      <c r="AD546" s="12"/>
      <c r="AE546" s="10" t="str" cm="1">
        <f t="array" aca="1" ref="AE546" ca="1">IFERROR(_xlfn.XLOOKUP(MID(CELL("filename",$A$1),FIND("]",CELL("filename",$A$1))+1,255)&amp;"|"&amp;$C546,Fonte_OM_Objeto!$G:$G,Fonte_OM_Objeto!$J:$J),"")</f>
        <v/>
      </c>
      <c r="AF546" s="10" t="str" cm="1">
        <f t="array" aca="1" ref="AF546" ca="1">IFERROR(_xlfn.XLOOKUP(MID(CELL("filename",$A$1),FIND("]",CELL("filename",$A$1))+1,255)&amp;"|"&amp;$C546,Fonte_OM_Objeto!$G:$G,Fonte_OM_Objeto!$K:$K),"")</f>
        <v/>
      </c>
    </row>
    <row r="547" spans="1:32" s="1" customFormat="1" ht="19.7" customHeight="1" x14ac:dyDescent="0.2">
      <c r="A547" s="9" t="s">
        <v>30</v>
      </c>
      <c r="B547" s="9" t="s">
        <v>31</v>
      </c>
      <c r="C547" s="9" t="s">
        <v>6124</v>
      </c>
      <c r="D547" s="9" t="s">
        <v>33</v>
      </c>
      <c r="E547" s="9"/>
      <c r="F547" s="9" t="s">
        <v>6113</v>
      </c>
      <c r="G547" s="9" t="s">
        <v>6112</v>
      </c>
      <c r="H547" s="9" t="s">
        <v>37</v>
      </c>
      <c r="I547" s="9" t="s">
        <v>1373</v>
      </c>
      <c r="J547" s="9" t="s">
        <v>82</v>
      </c>
      <c r="K547" s="9" t="s">
        <v>40</v>
      </c>
      <c r="L547" s="9" t="s">
        <v>41</v>
      </c>
      <c r="M547" s="9" t="s">
        <v>232</v>
      </c>
      <c r="N547" s="9" t="s">
        <v>233</v>
      </c>
      <c r="O547" s="9" t="s">
        <v>5837</v>
      </c>
      <c r="P547" s="9" t="s">
        <v>45</v>
      </c>
      <c r="Q547" s="9" t="s">
        <v>235</v>
      </c>
      <c r="R547" s="9" t="s">
        <v>45</v>
      </c>
      <c r="S547" s="9" t="s">
        <v>5277</v>
      </c>
      <c r="T547" s="9" t="s">
        <v>5510</v>
      </c>
      <c r="U547" s="9" t="s">
        <v>1373</v>
      </c>
      <c r="V547" s="9" t="s">
        <v>5509</v>
      </c>
      <c r="W547" s="9" t="s">
        <v>51</v>
      </c>
      <c r="X547" s="9" t="s">
        <v>102</v>
      </c>
      <c r="Y547" s="9" t="s">
        <v>53</v>
      </c>
      <c r="Z547" s="9" t="s">
        <v>5207</v>
      </c>
      <c r="AA547" s="9" t="s">
        <v>55</v>
      </c>
      <c r="AB547" s="9" t="s">
        <v>5248</v>
      </c>
      <c r="AC547" s="12">
        <v>0</v>
      </c>
      <c r="AD547" s="12"/>
      <c r="AE547" s="10" t="str" cm="1">
        <f t="array" aca="1" ref="AE547" ca="1">IFERROR(_xlfn.XLOOKUP(MID(CELL("filename",$A$1),FIND("]",CELL("filename",$A$1))+1,255)&amp;"|"&amp;$C547,Fonte_OM_Objeto!$G:$G,Fonte_OM_Objeto!$J:$J),"")</f>
        <v/>
      </c>
      <c r="AF547" s="10" t="str" cm="1">
        <f t="array" aca="1" ref="AF547" ca="1">IFERROR(_xlfn.XLOOKUP(MID(CELL("filename",$A$1),FIND("]",CELL("filename",$A$1))+1,255)&amp;"|"&amp;$C547,Fonte_OM_Objeto!$G:$G,Fonte_OM_Objeto!$K:$K),"")</f>
        <v/>
      </c>
    </row>
    <row r="548" spans="1:32" s="1" customFormat="1" ht="19.7" customHeight="1" x14ac:dyDescent="0.2">
      <c r="A548" s="9" t="s">
        <v>30</v>
      </c>
      <c r="B548" s="9" t="s">
        <v>31</v>
      </c>
      <c r="C548" s="9" t="s">
        <v>6124</v>
      </c>
      <c r="D548" s="9" t="s">
        <v>33</v>
      </c>
      <c r="E548" s="9"/>
      <c r="F548" s="9" t="s">
        <v>6113</v>
      </c>
      <c r="G548" s="9" t="s">
        <v>6112</v>
      </c>
      <c r="H548" s="9" t="s">
        <v>37</v>
      </c>
      <c r="I548" s="9" t="s">
        <v>1373</v>
      </c>
      <c r="J548" s="9" t="s">
        <v>82</v>
      </c>
      <c r="K548" s="9" t="s">
        <v>40</v>
      </c>
      <c r="L548" s="9" t="s">
        <v>41</v>
      </c>
      <c r="M548" s="9" t="s">
        <v>232</v>
      </c>
      <c r="N548" s="9" t="s">
        <v>233</v>
      </c>
      <c r="O548" s="9" t="s">
        <v>5837</v>
      </c>
      <c r="P548" s="9" t="s">
        <v>45</v>
      </c>
      <c r="Q548" s="9" t="s">
        <v>235</v>
      </c>
      <c r="R548" s="9" t="s">
        <v>45</v>
      </c>
      <c r="S548" s="9" t="s">
        <v>5277</v>
      </c>
      <c r="T548" s="9" t="s">
        <v>5510</v>
      </c>
      <c r="U548" s="9" t="s">
        <v>1373</v>
      </c>
      <c r="V548" s="9" t="s">
        <v>5509</v>
      </c>
      <c r="W548" s="9" t="s">
        <v>51</v>
      </c>
      <c r="X548" s="9" t="s">
        <v>52</v>
      </c>
      <c r="Y548" s="9" t="s">
        <v>2366</v>
      </c>
      <c r="Z548" s="9" t="s">
        <v>5207</v>
      </c>
      <c r="AA548" s="9" t="s">
        <v>55</v>
      </c>
      <c r="AB548" s="9" t="s">
        <v>5248</v>
      </c>
      <c r="AC548" s="12">
        <v>0</v>
      </c>
      <c r="AD548" s="12"/>
      <c r="AE548" s="10" t="str" cm="1">
        <f t="array" aca="1" ref="AE548" ca="1">IFERROR(_xlfn.XLOOKUP(MID(CELL("filename",$A$1),FIND("]",CELL("filename",$A$1))+1,255)&amp;"|"&amp;$C548,Fonte_OM_Objeto!$G:$G,Fonte_OM_Objeto!$J:$J),"")</f>
        <v/>
      </c>
      <c r="AF548" s="10" t="str" cm="1">
        <f t="array" aca="1" ref="AF548" ca="1">IFERROR(_xlfn.XLOOKUP(MID(CELL("filename",$A$1),FIND("]",CELL("filename",$A$1))+1,255)&amp;"|"&amp;$C548,Fonte_OM_Objeto!$G:$G,Fonte_OM_Objeto!$K:$K),"")</f>
        <v/>
      </c>
    </row>
    <row r="549" spans="1:32" s="1" customFormat="1" ht="19.7" customHeight="1" x14ac:dyDescent="0.2">
      <c r="A549" s="9" t="s">
        <v>30</v>
      </c>
      <c r="B549" s="9" t="s">
        <v>31</v>
      </c>
      <c r="C549" s="9" t="s">
        <v>6124</v>
      </c>
      <c r="D549" s="9" t="s">
        <v>33</v>
      </c>
      <c r="E549" s="9"/>
      <c r="F549" s="9" t="s">
        <v>6113</v>
      </c>
      <c r="G549" s="9" t="s">
        <v>6112</v>
      </c>
      <c r="H549" s="9" t="s">
        <v>37</v>
      </c>
      <c r="I549" s="9" t="s">
        <v>1373</v>
      </c>
      <c r="J549" s="9" t="s">
        <v>82</v>
      </c>
      <c r="K549" s="9" t="s">
        <v>40</v>
      </c>
      <c r="L549" s="9" t="s">
        <v>41</v>
      </c>
      <c r="M549" s="9" t="s">
        <v>232</v>
      </c>
      <c r="N549" s="9" t="s">
        <v>233</v>
      </c>
      <c r="O549" s="9" t="s">
        <v>5837</v>
      </c>
      <c r="P549" s="9" t="s">
        <v>45</v>
      </c>
      <c r="Q549" s="9" t="s">
        <v>235</v>
      </c>
      <c r="R549" s="9" t="s">
        <v>45</v>
      </c>
      <c r="S549" s="9" t="s">
        <v>5277</v>
      </c>
      <c r="T549" s="9" t="s">
        <v>5510</v>
      </c>
      <c r="U549" s="9" t="s">
        <v>1373</v>
      </c>
      <c r="V549" s="9" t="s">
        <v>5509</v>
      </c>
      <c r="W549" s="9" t="s">
        <v>51</v>
      </c>
      <c r="X549" s="9" t="s">
        <v>52</v>
      </c>
      <c r="Y549" s="9" t="s">
        <v>5275</v>
      </c>
      <c r="Z549" s="9" t="s">
        <v>5207</v>
      </c>
      <c r="AA549" s="9" t="s">
        <v>55</v>
      </c>
      <c r="AB549" s="9" t="s">
        <v>5248</v>
      </c>
      <c r="AC549" s="12">
        <v>274400</v>
      </c>
      <c r="AD549" s="12"/>
      <c r="AE549" s="10" t="str" cm="1">
        <f t="array" aca="1" ref="AE549" ca="1">IFERROR(_xlfn.XLOOKUP(MID(CELL("filename",$A$1),FIND("]",CELL("filename",$A$1))+1,255)&amp;"|"&amp;$C549,Fonte_OM_Objeto!$G:$G,Fonte_OM_Objeto!$J:$J),"")</f>
        <v/>
      </c>
      <c r="AF549" s="10" t="str" cm="1">
        <f t="array" aca="1" ref="AF549" ca="1">IFERROR(_xlfn.XLOOKUP(MID(CELL("filename",$A$1),FIND("]",CELL("filename",$A$1))+1,255)&amp;"|"&amp;$C549,Fonte_OM_Objeto!$G:$G,Fonte_OM_Objeto!$K:$K),"")</f>
        <v/>
      </c>
    </row>
    <row r="550" spans="1:32" s="1" customFormat="1" ht="19.7" customHeight="1" x14ac:dyDescent="0.2">
      <c r="A550" s="9" t="s">
        <v>30</v>
      </c>
      <c r="B550" s="9" t="s">
        <v>31</v>
      </c>
      <c r="C550" s="9" t="s">
        <v>6124</v>
      </c>
      <c r="D550" s="9" t="s">
        <v>33</v>
      </c>
      <c r="E550" s="9"/>
      <c r="F550" s="9" t="s">
        <v>6113</v>
      </c>
      <c r="G550" s="9" t="s">
        <v>6112</v>
      </c>
      <c r="H550" s="9" t="s">
        <v>37</v>
      </c>
      <c r="I550" s="9" t="s">
        <v>1373</v>
      </c>
      <c r="J550" s="9" t="s">
        <v>82</v>
      </c>
      <c r="K550" s="9" t="s">
        <v>40</v>
      </c>
      <c r="L550" s="9" t="s">
        <v>41</v>
      </c>
      <c r="M550" s="9" t="s">
        <v>232</v>
      </c>
      <c r="N550" s="9" t="s">
        <v>233</v>
      </c>
      <c r="O550" s="9" t="s">
        <v>5837</v>
      </c>
      <c r="P550" s="9" t="s">
        <v>45</v>
      </c>
      <c r="Q550" s="9" t="s">
        <v>235</v>
      </c>
      <c r="R550" s="9" t="s">
        <v>45</v>
      </c>
      <c r="S550" s="9" t="s">
        <v>5277</v>
      </c>
      <c r="T550" s="9" t="s">
        <v>5510</v>
      </c>
      <c r="U550" s="9" t="s">
        <v>1373</v>
      </c>
      <c r="V550" s="9" t="s">
        <v>5509</v>
      </c>
      <c r="W550" s="9" t="s">
        <v>51</v>
      </c>
      <c r="X550" s="9" t="s">
        <v>52</v>
      </c>
      <c r="Y550" s="9" t="s">
        <v>53</v>
      </c>
      <c r="Z550" s="9" t="s">
        <v>5207</v>
      </c>
      <c r="AA550" s="9" t="s">
        <v>55</v>
      </c>
      <c r="AB550" s="9" t="s">
        <v>5248</v>
      </c>
      <c r="AC550" s="12">
        <v>5600</v>
      </c>
      <c r="AD550" s="12"/>
      <c r="AE550" s="10" t="str" cm="1">
        <f t="array" aca="1" ref="AE550" ca="1">IFERROR(_xlfn.XLOOKUP(MID(CELL("filename",$A$1),FIND("]",CELL("filename",$A$1))+1,255)&amp;"|"&amp;$C550,Fonte_OM_Objeto!$G:$G,Fonte_OM_Objeto!$J:$J),"")</f>
        <v/>
      </c>
      <c r="AF550" s="10" t="str" cm="1">
        <f t="array" aca="1" ref="AF550" ca="1">IFERROR(_xlfn.XLOOKUP(MID(CELL("filename",$A$1),FIND("]",CELL("filename",$A$1))+1,255)&amp;"|"&amp;$C550,Fonte_OM_Objeto!$G:$G,Fonte_OM_Objeto!$K:$K),"")</f>
        <v/>
      </c>
    </row>
    <row r="551" spans="1:32" s="1" customFormat="1" ht="19.7" customHeight="1" x14ac:dyDescent="0.2">
      <c r="A551" s="9" t="s">
        <v>30</v>
      </c>
      <c r="B551" s="9" t="s">
        <v>31</v>
      </c>
      <c r="C551" s="9" t="s">
        <v>6123</v>
      </c>
      <c r="D551" s="9" t="s">
        <v>33</v>
      </c>
      <c r="E551" s="9"/>
      <c r="F551" s="9" t="s">
        <v>6113</v>
      </c>
      <c r="G551" s="9" t="s">
        <v>6112</v>
      </c>
      <c r="H551" s="9" t="s">
        <v>37</v>
      </c>
      <c r="I551" s="9" t="s">
        <v>1373</v>
      </c>
      <c r="J551" s="9" t="s">
        <v>82</v>
      </c>
      <c r="K551" s="9" t="s">
        <v>40</v>
      </c>
      <c r="L551" s="9" t="s">
        <v>41</v>
      </c>
      <c r="M551" s="9" t="s">
        <v>232</v>
      </c>
      <c r="N551" s="9" t="s">
        <v>233</v>
      </c>
      <c r="O551" s="9" t="s">
        <v>6122</v>
      </c>
      <c r="P551" s="9" t="s">
        <v>45</v>
      </c>
      <c r="Q551" s="9" t="s">
        <v>235</v>
      </c>
      <c r="R551" s="9" t="s">
        <v>45</v>
      </c>
      <c r="S551" s="9" t="s">
        <v>5277</v>
      </c>
      <c r="T551" s="9" t="s">
        <v>6121</v>
      </c>
      <c r="U551" s="9" t="s">
        <v>1373</v>
      </c>
      <c r="V551" s="9" t="s">
        <v>6120</v>
      </c>
      <c r="W551" s="9" t="s">
        <v>51</v>
      </c>
      <c r="X551" s="9" t="s">
        <v>52</v>
      </c>
      <c r="Y551" s="9" t="s">
        <v>2366</v>
      </c>
      <c r="Z551" s="9" t="s">
        <v>54</v>
      </c>
      <c r="AA551" s="9" t="s">
        <v>55</v>
      </c>
      <c r="AB551" s="9" t="s">
        <v>5248</v>
      </c>
      <c r="AC551" s="12">
        <v>0</v>
      </c>
      <c r="AD551" s="12"/>
      <c r="AE551" s="10" t="str" cm="1">
        <f t="array" aca="1" ref="AE551" ca="1">IFERROR(_xlfn.XLOOKUP(MID(CELL("filename",$A$1),FIND("]",CELL("filename",$A$1))+1,255)&amp;"|"&amp;$C551,Fonte_OM_Objeto!$G:$G,Fonte_OM_Objeto!$J:$J),"")</f>
        <v/>
      </c>
      <c r="AF551" s="10" t="str" cm="1">
        <f t="array" aca="1" ref="AF551" ca="1">IFERROR(_xlfn.XLOOKUP(MID(CELL("filename",$A$1),FIND("]",CELL("filename",$A$1))+1,255)&amp;"|"&amp;$C551,Fonte_OM_Objeto!$G:$G,Fonte_OM_Objeto!$K:$K),"")</f>
        <v/>
      </c>
    </row>
    <row r="552" spans="1:32" s="1" customFormat="1" ht="19.7" customHeight="1" x14ac:dyDescent="0.2">
      <c r="A552" s="9" t="s">
        <v>30</v>
      </c>
      <c r="B552" s="9" t="s">
        <v>31</v>
      </c>
      <c r="C552" s="9" t="s">
        <v>6123</v>
      </c>
      <c r="D552" s="9" t="s">
        <v>33</v>
      </c>
      <c r="E552" s="9"/>
      <c r="F552" s="9" t="s">
        <v>6113</v>
      </c>
      <c r="G552" s="9" t="s">
        <v>6112</v>
      </c>
      <c r="H552" s="9" t="s">
        <v>37</v>
      </c>
      <c r="I552" s="9" t="s">
        <v>1373</v>
      </c>
      <c r="J552" s="9" t="s">
        <v>82</v>
      </c>
      <c r="K552" s="9" t="s">
        <v>40</v>
      </c>
      <c r="L552" s="9" t="s">
        <v>41</v>
      </c>
      <c r="M552" s="9" t="s">
        <v>232</v>
      </c>
      <c r="N552" s="9" t="s">
        <v>233</v>
      </c>
      <c r="O552" s="9" t="s">
        <v>6122</v>
      </c>
      <c r="P552" s="9" t="s">
        <v>45</v>
      </c>
      <c r="Q552" s="9" t="s">
        <v>235</v>
      </c>
      <c r="R552" s="9" t="s">
        <v>45</v>
      </c>
      <c r="S552" s="9" t="s">
        <v>5277</v>
      </c>
      <c r="T552" s="9" t="s">
        <v>6121</v>
      </c>
      <c r="U552" s="9" t="s">
        <v>1373</v>
      </c>
      <c r="V552" s="9" t="s">
        <v>6120</v>
      </c>
      <c r="W552" s="9" t="s">
        <v>51</v>
      </c>
      <c r="X552" s="9" t="s">
        <v>52</v>
      </c>
      <c r="Y552" s="9" t="s">
        <v>5275</v>
      </c>
      <c r="Z552" s="9" t="s">
        <v>54</v>
      </c>
      <c r="AA552" s="9" t="s">
        <v>55</v>
      </c>
      <c r="AB552" s="9" t="s">
        <v>5248</v>
      </c>
      <c r="AC552" s="12">
        <v>132000</v>
      </c>
      <c r="AD552" s="12"/>
      <c r="AE552" s="10" t="str" cm="1">
        <f t="array" aca="1" ref="AE552" ca="1">IFERROR(_xlfn.XLOOKUP(MID(CELL("filename",$A$1),FIND("]",CELL("filename",$A$1))+1,255)&amp;"|"&amp;$C552,Fonte_OM_Objeto!$G:$G,Fonte_OM_Objeto!$J:$J),"")</f>
        <v/>
      </c>
      <c r="AF552" s="10" t="str" cm="1">
        <f t="array" aca="1" ref="AF552" ca="1">IFERROR(_xlfn.XLOOKUP(MID(CELL("filename",$A$1),FIND("]",CELL("filename",$A$1))+1,255)&amp;"|"&amp;$C552,Fonte_OM_Objeto!$G:$G,Fonte_OM_Objeto!$K:$K),"")</f>
        <v/>
      </c>
    </row>
    <row r="553" spans="1:32" s="1" customFormat="1" ht="19.7" customHeight="1" x14ac:dyDescent="0.2">
      <c r="A553" s="9" t="s">
        <v>30</v>
      </c>
      <c r="B553" s="9" t="s">
        <v>31</v>
      </c>
      <c r="C553" s="9" t="s">
        <v>6123</v>
      </c>
      <c r="D553" s="9" t="s">
        <v>33</v>
      </c>
      <c r="E553" s="9"/>
      <c r="F553" s="9" t="s">
        <v>6113</v>
      </c>
      <c r="G553" s="9" t="s">
        <v>6112</v>
      </c>
      <c r="H553" s="9" t="s">
        <v>37</v>
      </c>
      <c r="I553" s="9" t="s">
        <v>1373</v>
      </c>
      <c r="J553" s="9" t="s">
        <v>82</v>
      </c>
      <c r="K553" s="9" t="s">
        <v>40</v>
      </c>
      <c r="L553" s="9" t="s">
        <v>41</v>
      </c>
      <c r="M553" s="9" t="s">
        <v>232</v>
      </c>
      <c r="N553" s="9" t="s">
        <v>233</v>
      </c>
      <c r="O553" s="9" t="s">
        <v>6122</v>
      </c>
      <c r="P553" s="9" t="s">
        <v>45</v>
      </c>
      <c r="Q553" s="9" t="s">
        <v>235</v>
      </c>
      <c r="R553" s="9" t="s">
        <v>45</v>
      </c>
      <c r="S553" s="9" t="s">
        <v>5277</v>
      </c>
      <c r="T553" s="9" t="s">
        <v>6121</v>
      </c>
      <c r="U553" s="9" t="s">
        <v>1373</v>
      </c>
      <c r="V553" s="9" t="s">
        <v>6120</v>
      </c>
      <c r="W553" s="9" t="s">
        <v>51</v>
      </c>
      <c r="X553" s="9" t="s">
        <v>52</v>
      </c>
      <c r="Y553" s="9" t="s">
        <v>53</v>
      </c>
      <c r="Z553" s="9" t="s">
        <v>54</v>
      </c>
      <c r="AA553" s="9" t="s">
        <v>55</v>
      </c>
      <c r="AB553" s="9" t="s">
        <v>5248</v>
      </c>
      <c r="AC553" s="12">
        <v>3000</v>
      </c>
      <c r="AD553" s="12"/>
      <c r="AE553" s="10" t="str" cm="1">
        <f t="array" aca="1" ref="AE553" ca="1">IFERROR(_xlfn.XLOOKUP(MID(CELL("filename",$A$1),FIND("]",CELL("filename",$A$1))+1,255)&amp;"|"&amp;$C553,Fonte_OM_Objeto!$G:$G,Fonte_OM_Objeto!$J:$J),"")</f>
        <v/>
      </c>
      <c r="AF553" s="10" t="str" cm="1">
        <f t="array" aca="1" ref="AF553" ca="1">IFERROR(_xlfn.XLOOKUP(MID(CELL("filename",$A$1),FIND("]",CELL("filename",$A$1))+1,255)&amp;"|"&amp;$C553,Fonte_OM_Objeto!$G:$G,Fonte_OM_Objeto!$K:$K),"")</f>
        <v/>
      </c>
    </row>
    <row r="554" spans="1:32" s="1" customFormat="1" ht="19.7" customHeight="1" x14ac:dyDescent="0.2">
      <c r="A554" s="9" t="s">
        <v>30</v>
      </c>
      <c r="B554" s="9" t="s">
        <v>31</v>
      </c>
      <c r="C554" s="9" t="s">
        <v>6119</v>
      </c>
      <c r="D554" s="9" t="s">
        <v>33</v>
      </c>
      <c r="E554" s="9"/>
      <c r="F554" s="9" t="s">
        <v>6113</v>
      </c>
      <c r="G554" s="9" t="s">
        <v>6112</v>
      </c>
      <c r="H554" s="9" t="s">
        <v>37</v>
      </c>
      <c r="I554" s="9" t="s">
        <v>1373</v>
      </c>
      <c r="J554" s="9" t="s">
        <v>82</v>
      </c>
      <c r="K554" s="9" t="s">
        <v>40</v>
      </c>
      <c r="L554" s="9" t="s">
        <v>41</v>
      </c>
      <c r="M554" s="9" t="s">
        <v>232</v>
      </c>
      <c r="N554" s="9" t="s">
        <v>233</v>
      </c>
      <c r="O554" s="9" t="s">
        <v>5745</v>
      </c>
      <c r="P554" s="9" t="s">
        <v>45</v>
      </c>
      <c r="Q554" s="9" t="s">
        <v>235</v>
      </c>
      <c r="R554" s="9" t="s">
        <v>45</v>
      </c>
      <c r="S554" s="9" t="s">
        <v>5277</v>
      </c>
      <c r="T554" s="9" t="s">
        <v>2499</v>
      </c>
      <c r="U554" s="9" t="s">
        <v>1373</v>
      </c>
      <c r="V554" s="9" t="s">
        <v>5283</v>
      </c>
      <c r="W554" s="9" t="s">
        <v>51</v>
      </c>
      <c r="X554" s="9" t="s">
        <v>52</v>
      </c>
      <c r="Y554" s="9" t="s">
        <v>5282</v>
      </c>
      <c r="Z554" s="9" t="s">
        <v>54</v>
      </c>
      <c r="AA554" s="9" t="s">
        <v>55</v>
      </c>
      <c r="AB554" s="9" t="s">
        <v>5234</v>
      </c>
      <c r="AC554" s="12">
        <v>0</v>
      </c>
      <c r="AD554" s="12"/>
      <c r="AE554" s="10" t="str" cm="1">
        <f t="array" aca="1" ref="AE554" ca="1">IFERROR(_xlfn.XLOOKUP(MID(CELL("filename",$A$1),FIND("]",CELL("filename",$A$1))+1,255)&amp;"|"&amp;$C554,Fonte_OM_Objeto!$G:$G,Fonte_OM_Objeto!$J:$J),"")</f>
        <v/>
      </c>
      <c r="AF554" s="10" t="str" cm="1">
        <f t="array" aca="1" ref="AF554" ca="1">IFERROR(_xlfn.XLOOKUP(MID(CELL("filename",$A$1),FIND("]",CELL("filename",$A$1))+1,255)&amp;"|"&amp;$C554,Fonte_OM_Objeto!$G:$G,Fonte_OM_Objeto!$K:$K),"")</f>
        <v/>
      </c>
    </row>
    <row r="555" spans="1:32" s="1" customFormat="1" ht="19.7" customHeight="1" x14ac:dyDescent="0.2">
      <c r="A555" s="9" t="s">
        <v>30</v>
      </c>
      <c r="B555" s="9" t="s">
        <v>31</v>
      </c>
      <c r="C555" s="9" t="s">
        <v>6119</v>
      </c>
      <c r="D555" s="9" t="s">
        <v>33</v>
      </c>
      <c r="E555" s="9"/>
      <c r="F555" s="9" t="s">
        <v>6113</v>
      </c>
      <c r="G555" s="9" t="s">
        <v>6112</v>
      </c>
      <c r="H555" s="9" t="s">
        <v>37</v>
      </c>
      <c r="I555" s="9" t="s">
        <v>1373</v>
      </c>
      <c r="J555" s="9" t="s">
        <v>82</v>
      </c>
      <c r="K555" s="9" t="s">
        <v>40</v>
      </c>
      <c r="L555" s="9" t="s">
        <v>41</v>
      </c>
      <c r="M555" s="9" t="s">
        <v>232</v>
      </c>
      <c r="N555" s="9" t="s">
        <v>233</v>
      </c>
      <c r="O555" s="9" t="s">
        <v>5745</v>
      </c>
      <c r="P555" s="9" t="s">
        <v>45</v>
      </c>
      <c r="Q555" s="9" t="s">
        <v>235</v>
      </c>
      <c r="R555" s="9" t="s">
        <v>45</v>
      </c>
      <c r="S555" s="9" t="s">
        <v>5277</v>
      </c>
      <c r="T555" s="9" t="s">
        <v>2499</v>
      </c>
      <c r="U555" s="9" t="s">
        <v>1373</v>
      </c>
      <c r="V555" s="9" t="s">
        <v>5283</v>
      </c>
      <c r="W555" s="9" t="s">
        <v>51</v>
      </c>
      <c r="X555" s="9" t="s">
        <v>52</v>
      </c>
      <c r="Y555" s="9" t="s">
        <v>5275</v>
      </c>
      <c r="Z555" s="9" t="s">
        <v>54</v>
      </c>
      <c r="AA555" s="9" t="s">
        <v>55</v>
      </c>
      <c r="AB555" s="9" t="s">
        <v>5234</v>
      </c>
      <c r="AC555" s="12">
        <v>0</v>
      </c>
      <c r="AD555" s="12"/>
      <c r="AE555" s="10" t="str" cm="1">
        <f t="array" aca="1" ref="AE555" ca="1">IFERROR(_xlfn.XLOOKUP(MID(CELL("filename",$A$1),FIND("]",CELL("filename",$A$1))+1,255)&amp;"|"&amp;$C555,Fonte_OM_Objeto!$G:$G,Fonte_OM_Objeto!$J:$J),"")</f>
        <v/>
      </c>
      <c r="AF555" s="10" t="str" cm="1">
        <f t="array" aca="1" ref="AF555" ca="1">IFERROR(_xlfn.XLOOKUP(MID(CELL("filename",$A$1),FIND("]",CELL("filename",$A$1))+1,255)&amp;"|"&amp;$C555,Fonte_OM_Objeto!$G:$G,Fonte_OM_Objeto!$K:$K),"")</f>
        <v/>
      </c>
    </row>
    <row r="556" spans="1:32" s="1" customFormat="1" ht="19.7" customHeight="1" x14ac:dyDescent="0.2">
      <c r="A556" s="9" t="s">
        <v>30</v>
      </c>
      <c r="B556" s="9" t="s">
        <v>31</v>
      </c>
      <c r="C556" s="9" t="s">
        <v>6118</v>
      </c>
      <c r="D556" s="9" t="s">
        <v>33</v>
      </c>
      <c r="E556" s="9"/>
      <c r="F556" s="9" t="s">
        <v>6113</v>
      </c>
      <c r="G556" s="9" t="s">
        <v>6112</v>
      </c>
      <c r="H556" s="9" t="s">
        <v>37</v>
      </c>
      <c r="I556" s="9" t="s">
        <v>1373</v>
      </c>
      <c r="J556" s="9" t="s">
        <v>82</v>
      </c>
      <c r="K556" s="9" t="s">
        <v>40</v>
      </c>
      <c r="L556" s="9" t="s">
        <v>41</v>
      </c>
      <c r="M556" s="9" t="s">
        <v>232</v>
      </c>
      <c r="N556" s="9" t="s">
        <v>233</v>
      </c>
      <c r="O556" s="9" t="s">
        <v>5745</v>
      </c>
      <c r="P556" s="9" t="s">
        <v>45</v>
      </c>
      <c r="Q556" s="9" t="s">
        <v>235</v>
      </c>
      <c r="R556" s="9" t="s">
        <v>45</v>
      </c>
      <c r="S556" s="9" t="s">
        <v>5277</v>
      </c>
      <c r="T556" s="9" t="s">
        <v>2499</v>
      </c>
      <c r="U556" s="9" t="s">
        <v>1373</v>
      </c>
      <c r="V556" s="9" t="s">
        <v>5283</v>
      </c>
      <c r="W556" s="9" t="s">
        <v>51</v>
      </c>
      <c r="X556" s="9" t="s">
        <v>52</v>
      </c>
      <c r="Y556" s="9" t="s">
        <v>5275</v>
      </c>
      <c r="Z556" s="9" t="s">
        <v>5207</v>
      </c>
      <c r="AA556" s="9" t="s">
        <v>55</v>
      </c>
      <c r="AB556" s="9" t="s">
        <v>5234</v>
      </c>
      <c r="AC556" s="12">
        <v>0</v>
      </c>
      <c r="AD556" s="12"/>
      <c r="AE556" s="10" t="str" cm="1">
        <f t="array" aca="1" ref="AE556" ca="1">IFERROR(_xlfn.XLOOKUP(MID(CELL("filename",$A$1),FIND("]",CELL("filename",$A$1))+1,255)&amp;"|"&amp;$C556,Fonte_OM_Objeto!$G:$G,Fonte_OM_Objeto!$J:$J),"")</f>
        <v/>
      </c>
      <c r="AF556" s="10" t="str" cm="1">
        <f t="array" aca="1" ref="AF556" ca="1">IFERROR(_xlfn.XLOOKUP(MID(CELL("filename",$A$1),FIND("]",CELL("filename",$A$1))+1,255)&amp;"|"&amp;$C556,Fonte_OM_Objeto!$G:$G,Fonte_OM_Objeto!$K:$K),"")</f>
        <v/>
      </c>
    </row>
    <row r="557" spans="1:32" s="1" customFormat="1" ht="19.7" customHeight="1" x14ac:dyDescent="0.2">
      <c r="A557" s="9" t="s">
        <v>30</v>
      </c>
      <c r="B557" s="9" t="s">
        <v>31</v>
      </c>
      <c r="C557" s="9" t="s">
        <v>6118</v>
      </c>
      <c r="D557" s="9" t="s">
        <v>33</v>
      </c>
      <c r="E557" s="9"/>
      <c r="F557" s="9" t="s">
        <v>6113</v>
      </c>
      <c r="G557" s="9" t="s">
        <v>6112</v>
      </c>
      <c r="H557" s="9" t="s">
        <v>37</v>
      </c>
      <c r="I557" s="9" t="s">
        <v>1373</v>
      </c>
      <c r="J557" s="9" t="s">
        <v>82</v>
      </c>
      <c r="K557" s="9" t="s">
        <v>40</v>
      </c>
      <c r="L557" s="9" t="s">
        <v>41</v>
      </c>
      <c r="M557" s="9" t="s">
        <v>232</v>
      </c>
      <c r="N557" s="9" t="s">
        <v>233</v>
      </c>
      <c r="O557" s="9" t="s">
        <v>6117</v>
      </c>
      <c r="P557" s="9" t="s">
        <v>45</v>
      </c>
      <c r="Q557" s="9" t="s">
        <v>235</v>
      </c>
      <c r="R557" s="9" t="s">
        <v>45</v>
      </c>
      <c r="S557" s="9" t="s">
        <v>5277</v>
      </c>
      <c r="T557" s="9" t="s">
        <v>6116</v>
      </c>
      <c r="U557" s="9" t="s">
        <v>1373</v>
      </c>
      <c r="V557" s="9" t="s">
        <v>6115</v>
      </c>
      <c r="W557" s="9" t="s">
        <v>51</v>
      </c>
      <c r="X557" s="9" t="s">
        <v>102</v>
      </c>
      <c r="Y557" s="9" t="s">
        <v>53</v>
      </c>
      <c r="Z557" s="9" t="s">
        <v>54</v>
      </c>
      <c r="AA557" s="9" t="s">
        <v>55</v>
      </c>
      <c r="AB557" s="9" t="s">
        <v>5248</v>
      </c>
      <c r="AC557" s="12">
        <v>0</v>
      </c>
      <c r="AD557" s="12"/>
      <c r="AE557" s="10" t="str" cm="1">
        <f t="array" aca="1" ref="AE557" ca="1">IFERROR(_xlfn.XLOOKUP(MID(CELL("filename",$A$1),FIND("]",CELL("filename",$A$1))+1,255)&amp;"|"&amp;$C557,Fonte_OM_Objeto!$G:$G,Fonte_OM_Objeto!$J:$J),"")</f>
        <v/>
      </c>
      <c r="AF557" s="10" t="str" cm="1">
        <f t="array" aca="1" ref="AF557" ca="1">IFERROR(_xlfn.XLOOKUP(MID(CELL("filename",$A$1),FIND("]",CELL("filename",$A$1))+1,255)&amp;"|"&amp;$C557,Fonte_OM_Objeto!$G:$G,Fonte_OM_Objeto!$K:$K),"")</f>
        <v/>
      </c>
    </row>
    <row r="558" spans="1:32" s="1" customFormat="1" ht="19.7" customHeight="1" x14ac:dyDescent="0.2">
      <c r="A558" s="9" t="s">
        <v>30</v>
      </c>
      <c r="B558" s="9" t="s">
        <v>31</v>
      </c>
      <c r="C558" s="9" t="s">
        <v>6118</v>
      </c>
      <c r="D558" s="9" t="s">
        <v>33</v>
      </c>
      <c r="E558" s="9"/>
      <c r="F558" s="9" t="s">
        <v>6113</v>
      </c>
      <c r="G558" s="9" t="s">
        <v>6112</v>
      </c>
      <c r="H558" s="9" t="s">
        <v>37</v>
      </c>
      <c r="I558" s="9" t="s">
        <v>1373</v>
      </c>
      <c r="J558" s="9" t="s">
        <v>82</v>
      </c>
      <c r="K558" s="9" t="s">
        <v>40</v>
      </c>
      <c r="L558" s="9" t="s">
        <v>41</v>
      </c>
      <c r="M558" s="9" t="s">
        <v>232</v>
      </c>
      <c r="N558" s="9" t="s">
        <v>233</v>
      </c>
      <c r="O558" s="9" t="s">
        <v>6117</v>
      </c>
      <c r="P558" s="9" t="s">
        <v>45</v>
      </c>
      <c r="Q558" s="9" t="s">
        <v>235</v>
      </c>
      <c r="R558" s="9" t="s">
        <v>45</v>
      </c>
      <c r="S558" s="9" t="s">
        <v>5277</v>
      </c>
      <c r="T558" s="9" t="s">
        <v>6116</v>
      </c>
      <c r="U558" s="9" t="s">
        <v>1373</v>
      </c>
      <c r="V558" s="9" t="s">
        <v>6115</v>
      </c>
      <c r="W558" s="9" t="s">
        <v>51</v>
      </c>
      <c r="X558" s="9" t="s">
        <v>52</v>
      </c>
      <c r="Y558" s="9" t="s">
        <v>2366</v>
      </c>
      <c r="Z558" s="9" t="s">
        <v>54</v>
      </c>
      <c r="AA558" s="9" t="s">
        <v>55</v>
      </c>
      <c r="AB558" s="9" t="s">
        <v>5248</v>
      </c>
      <c r="AC558" s="12">
        <v>0</v>
      </c>
      <c r="AD558" s="12"/>
      <c r="AE558" s="10" t="str" cm="1">
        <f t="array" aca="1" ref="AE558" ca="1">IFERROR(_xlfn.XLOOKUP(MID(CELL("filename",$A$1),FIND("]",CELL("filename",$A$1))+1,255)&amp;"|"&amp;$C558,Fonte_OM_Objeto!$G:$G,Fonte_OM_Objeto!$J:$J),"")</f>
        <v/>
      </c>
      <c r="AF558" s="10" t="str" cm="1">
        <f t="array" aca="1" ref="AF558" ca="1">IFERROR(_xlfn.XLOOKUP(MID(CELL("filename",$A$1),FIND("]",CELL("filename",$A$1))+1,255)&amp;"|"&amp;$C558,Fonte_OM_Objeto!$G:$G,Fonte_OM_Objeto!$K:$K),"")</f>
        <v/>
      </c>
    </row>
    <row r="559" spans="1:32" s="1" customFormat="1" ht="19.7" customHeight="1" x14ac:dyDescent="0.2">
      <c r="A559" s="9" t="s">
        <v>30</v>
      </c>
      <c r="B559" s="9" t="s">
        <v>31</v>
      </c>
      <c r="C559" s="9" t="s">
        <v>6118</v>
      </c>
      <c r="D559" s="9" t="s">
        <v>33</v>
      </c>
      <c r="E559" s="9"/>
      <c r="F559" s="9" t="s">
        <v>6113</v>
      </c>
      <c r="G559" s="9" t="s">
        <v>6112</v>
      </c>
      <c r="H559" s="9" t="s">
        <v>37</v>
      </c>
      <c r="I559" s="9" t="s">
        <v>1373</v>
      </c>
      <c r="J559" s="9" t="s">
        <v>82</v>
      </c>
      <c r="K559" s="9" t="s">
        <v>40</v>
      </c>
      <c r="L559" s="9" t="s">
        <v>41</v>
      </c>
      <c r="M559" s="9" t="s">
        <v>232</v>
      </c>
      <c r="N559" s="9" t="s">
        <v>233</v>
      </c>
      <c r="O559" s="9" t="s">
        <v>6117</v>
      </c>
      <c r="P559" s="9" t="s">
        <v>45</v>
      </c>
      <c r="Q559" s="9" t="s">
        <v>235</v>
      </c>
      <c r="R559" s="9" t="s">
        <v>45</v>
      </c>
      <c r="S559" s="9" t="s">
        <v>5277</v>
      </c>
      <c r="T559" s="9" t="s">
        <v>6116</v>
      </c>
      <c r="U559" s="9" t="s">
        <v>1373</v>
      </c>
      <c r="V559" s="9" t="s">
        <v>6115</v>
      </c>
      <c r="W559" s="9" t="s">
        <v>51</v>
      </c>
      <c r="X559" s="9" t="s">
        <v>52</v>
      </c>
      <c r="Y559" s="9" t="s">
        <v>5275</v>
      </c>
      <c r="Z559" s="9" t="s">
        <v>54</v>
      </c>
      <c r="AA559" s="9" t="s">
        <v>55</v>
      </c>
      <c r="AB559" s="9" t="s">
        <v>5248</v>
      </c>
      <c r="AC559" s="12">
        <v>637000</v>
      </c>
      <c r="AD559" s="12"/>
      <c r="AE559" s="10" t="str" cm="1">
        <f t="array" aca="1" ref="AE559" ca="1">IFERROR(_xlfn.XLOOKUP(MID(CELL("filename",$A$1),FIND("]",CELL("filename",$A$1))+1,255)&amp;"|"&amp;$C559,Fonte_OM_Objeto!$G:$G,Fonte_OM_Objeto!$J:$J),"")</f>
        <v/>
      </c>
      <c r="AF559" s="10" t="str" cm="1">
        <f t="array" aca="1" ref="AF559" ca="1">IFERROR(_xlfn.XLOOKUP(MID(CELL("filename",$A$1),FIND("]",CELL("filename",$A$1))+1,255)&amp;"|"&amp;$C559,Fonte_OM_Objeto!$G:$G,Fonte_OM_Objeto!$K:$K),"")</f>
        <v/>
      </c>
    </row>
    <row r="560" spans="1:32" s="1" customFormat="1" ht="19.7" customHeight="1" x14ac:dyDescent="0.2">
      <c r="A560" s="9" t="s">
        <v>30</v>
      </c>
      <c r="B560" s="9" t="s">
        <v>31</v>
      </c>
      <c r="C560" s="9" t="s">
        <v>6118</v>
      </c>
      <c r="D560" s="9" t="s">
        <v>33</v>
      </c>
      <c r="E560" s="9"/>
      <c r="F560" s="9" t="s">
        <v>6113</v>
      </c>
      <c r="G560" s="9" t="s">
        <v>6112</v>
      </c>
      <c r="H560" s="9" t="s">
        <v>37</v>
      </c>
      <c r="I560" s="9" t="s">
        <v>1373</v>
      </c>
      <c r="J560" s="9" t="s">
        <v>82</v>
      </c>
      <c r="K560" s="9" t="s">
        <v>40</v>
      </c>
      <c r="L560" s="9" t="s">
        <v>41</v>
      </c>
      <c r="M560" s="9" t="s">
        <v>232</v>
      </c>
      <c r="N560" s="9" t="s">
        <v>233</v>
      </c>
      <c r="O560" s="9" t="s">
        <v>6117</v>
      </c>
      <c r="P560" s="9" t="s">
        <v>45</v>
      </c>
      <c r="Q560" s="9" t="s">
        <v>235</v>
      </c>
      <c r="R560" s="9" t="s">
        <v>45</v>
      </c>
      <c r="S560" s="9" t="s">
        <v>5277</v>
      </c>
      <c r="T560" s="9" t="s">
        <v>6116</v>
      </c>
      <c r="U560" s="9" t="s">
        <v>1373</v>
      </c>
      <c r="V560" s="9" t="s">
        <v>6115</v>
      </c>
      <c r="W560" s="9" t="s">
        <v>51</v>
      </c>
      <c r="X560" s="9" t="s">
        <v>52</v>
      </c>
      <c r="Y560" s="9" t="s">
        <v>53</v>
      </c>
      <c r="Z560" s="9" t="s">
        <v>54</v>
      </c>
      <c r="AA560" s="9" t="s">
        <v>55</v>
      </c>
      <c r="AB560" s="9" t="s">
        <v>5248</v>
      </c>
      <c r="AC560" s="12">
        <v>13000</v>
      </c>
      <c r="AD560" s="12"/>
      <c r="AE560" s="10" t="str" cm="1">
        <f t="array" aca="1" ref="AE560" ca="1">IFERROR(_xlfn.XLOOKUP(MID(CELL("filename",$A$1),FIND("]",CELL("filename",$A$1))+1,255)&amp;"|"&amp;$C560,Fonte_OM_Objeto!$G:$G,Fonte_OM_Objeto!$J:$J),"")</f>
        <v/>
      </c>
      <c r="AF560" s="10" t="str" cm="1">
        <f t="array" aca="1" ref="AF560" ca="1">IFERROR(_xlfn.XLOOKUP(MID(CELL("filename",$A$1),FIND("]",CELL("filename",$A$1))+1,255)&amp;"|"&amp;$C560,Fonte_OM_Objeto!$G:$G,Fonte_OM_Objeto!$K:$K),"")</f>
        <v/>
      </c>
    </row>
    <row r="561" spans="1:32" s="1" customFormat="1" ht="19.7" customHeight="1" x14ac:dyDescent="0.2">
      <c r="A561" s="9" t="s">
        <v>30</v>
      </c>
      <c r="B561" s="9" t="s">
        <v>31</v>
      </c>
      <c r="C561" s="9" t="s">
        <v>6114</v>
      </c>
      <c r="D561" s="9" t="s">
        <v>33</v>
      </c>
      <c r="E561" s="9"/>
      <c r="F561" s="9" t="s">
        <v>6113</v>
      </c>
      <c r="G561" s="9" t="s">
        <v>6112</v>
      </c>
      <c r="H561" s="9" t="s">
        <v>37</v>
      </c>
      <c r="I561" s="9" t="s">
        <v>1373</v>
      </c>
      <c r="J561" s="9" t="s">
        <v>82</v>
      </c>
      <c r="K561" s="9" t="s">
        <v>40</v>
      </c>
      <c r="L561" s="9" t="s">
        <v>41</v>
      </c>
      <c r="M561" s="9" t="s">
        <v>232</v>
      </c>
      <c r="N561" s="9" t="s">
        <v>233</v>
      </c>
      <c r="O561" s="9" t="s">
        <v>5745</v>
      </c>
      <c r="P561" s="9" t="s">
        <v>45</v>
      </c>
      <c r="Q561" s="9" t="s">
        <v>235</v>
      </c>
      <c r="R561" s="9" t="s">
        <v>45</v>
      </c>
      <c r="S561" s="9" t="s">
        <v>5277</v>
      </c>
      <c r="T561" s="9" t="s">
        <v>2499</v>
      </c>
      <c r="U561" s="9" t="s">
        <v>1373</v>
      </c>
      <c r="V561" s="9" t="s">
        <v>5283</v>
      </c>
      <c r="W561" s="9" t="s">
        <v>51</v>
      </c>
      <c r="X561" s="9" t="s">
        <v>52</v>
      </c>
      <c r="Y561" s="9" t="s">
        <v>2390</v>
      </c>
      <c r="Z561" s="9" t="s">
        <v>54</v>
      </c>
      <c r="AA561" s="9" t="s">
        <v>55</v>
      </c>
      <c r="AB561" s="9" t="s">
        <v>5248</v>
      </c>
      <c r="AC561" s="12">
        <v>0</v>
      </c>
      <c r="AD561" s="12"/>
      <c r="AE561" s="10" t="str" cm="1">
        <f t="array" aca="1" ref="AE561" ca="1">IFERROR(_xlfn.XLOOKUP(MID(CELL("filename",$A$1),FIND("]",CELL("filename",$A$1))+1,255)&amp;"|"&amp;$C561,Fonte_OM_Objeto!$G:$G,Fonte_OM_Objeto!$J:$J),"")</f>
        <v/>
      </c>
      <c r="AF561" s="10" t="str" cm="1">
        <f t="array" aca="1" ref="AF561" ca="1">IFERROR(_xlfn.XLOOKUP(MID(CELL("filename",$A$1),FIND("]",CELL("filename",$A$1))+1,255)&amp;"|"&amp;$C561,Fonte_OM_Objeto!$G:$G,Fonte_OM_Objeto!$K:$K),"")</f>
        <v/>
      </c>
    </row>
    <row r="562" spans="1:32" s="1" customFormat="1" ht="19.7" customHeight="1" x14ac:dyDescent="0.2">
      <c r="A562" s="9" t="s">
        <v>30</v>
      </c>
      <c r="B562" s="9" t="s">
        <v>31</v>
      </c>
      <c r="C562" s="9" t="s">
        <v>6114</v>
      </c>
      <c r="D562" s="9" t="s">
        <v>33</v>
      </c>
      <c r="E562" s="9"/>
      <c r="F562" s="9" t="s">
        <v>6113</v>
      </c>
      <c r="G562" s="9" t="s">
        <v>6112</v>
      </c>
      <c r="H562" s="9" t="s">
        <v>37</v>
      </c>
      <c r="I562" s="9" t="s">
        <v>1373</v>
      </c>
      <c r="J562" s="9" t="s">
        <v>82</v>
      </c>
      <c r="K562" s="9" t="s">
        <v>40</v>
      </c>
      <c r="L562" s="9" t="s">
        <v>41</v>
      </c>
      <c r="M562" s="9" t="s">
        <v>232</v>
      </c>
      <c r="N562" s="9" t="s">
        <v>233</v>
      </c>
      <c r="O562" s="9" t="s">
        <v>5745</v>
      </c>
      <c r="P562" s="9" t="s">
        <v>45</v>
      </c>
      <c r="Q562" s="9" t="s">
        <v>235</v>
      </c>
      <c r="R562" s="9" t="s">
        <v>45</v>
      </c>
      <c r="S562" s="9" t="s">
        <v>5277</v>
      </c>
      <c r="T562" s="9" t="s">
        <v>2499</v>
      </c>
      <c r="U562" s="9" t="s">
        <v>1373</v>
      </c>
      <c r="V562" s="9" t="s">
        <v>5283</v>
      </c>
      <c r="W562" s="9" t="s">
        <v>51</v>
      </c>
      <c r="X562" s="9" t="s">
        <v>52</v>
      </c>
      <c r="Y562" s="9" t="s">
        <v>5282</v>
      </c>
      <c r="Z562" s="9" t="s">
        <v>54</v>
      </c>
      <c r="AA562" s="9" t="s">
        <v>55</v>
      </c>
      <c r="AB562" s="9" t="s">
        <v>5248</v>
      </c>
      <c r="AC562" s="12">
        <v>1033900</v>
      </c>
      <c r="AD562" s="12"/>
      <c r="AE562" s="10" t="str" cm="1">
        <f t="array" aca="1" ref="AE562" ca="1">IFERROR(_xlfn.XLOOKUP(MID(CELL("filename",$A$1),FIND("]",CELL("filename",$A$1))+1,255)&amp;"|"&amp;$C562,Fonte_OM_Objeto!$G:$G,Fonte_OM_Objeto!$J:$J),"")</f>
        <v/>
      </c>
      <c r="AF562" s="10" t="str" cm="1">
        <f t="array" aca="1" ref="AF562" ca="1">IFERROR(_xlfn.XLOOKUP(MID(CELL("filename",$A$1),FIND("]",CELL("filename",$A$1))+1,255)&amp;"|"&amp;$C562,Fonte_OM_Objeto!$G:$G,Fonte_OM_Objeto!$K:$K),"")</f>
        <v/>
      </c>
    </row>
    <row r="563" spans="1:32" s="1" customFormat="1" ht="19.7" customHeight="1" x14ac:dyDescent="0.2">
      <c r="A563" s="9" t="s">
        <v>30</v>
      </c>
      <c r="B563" s="9" t="s">
        <v>31</v>
      </c>
      <c r="C563" s="9" t="s">
        <v>6114</v>
      </c>
      <c r="D563" s="9" t="s">
        <v>33</v>
      </c>
      <c r="E563" s="9"/>
      <c r="F563" s="9" t="s">
        <v>6113</v>
      </c>
      <c r="G563" s="9" t="s">
        <v>6112</v>
      </c>
      <c r="H563" s="9" t="s">
        <v>37</v>
      </c>
      <c r="I563" s="9" t="s">
        <v>1373</v>
      </c>
      <c r="J563" s="9" t="s">
        <v>82</v>
      </c>
      <c r="K563" s="9" t="s">
        <v>40</v>
      </c>
      <c r="L563" s="9" t="s">
        <v>41</v>
      </c>
      <c r="M563" s="9" t="s">
        <v>232</v>
      </c>
      <c r="N563" s="9" t="s">
        <v>233</v>
      </c>
      <c r="O563" s="9" t="s">
        <v>5745</v>
      </c>
      <c r="P563" s="9" t="s">
        <v>45</v>
      </c>
      <c r="Q563" s="9" t="s">
        <v>235</v>
      </c>
      <c r="R563" s="9" t="s">
        <v>45</v>
      </c>
      <c r="S563" s="9" t="s">
        <v>5277</v>
      </c>
      <c r="T563" s="9" t="s">
        <v>2499</v>
      </c>
      <c r="U563" s="9" t="s">
        <v>1373</v>
      </c>
      <c r="V563" s="9" t="s">
        <v>5283</v>
      </c>
      <c r="W563" s="9" t="s">
        <v>51</v>
      </c>
      <c r="X563" s="9" t="s">
        <v>52</v>
      </c>
      <c r="Y563" s="9" t="s">
        <v>53</v>
      </c>
      <c r="Z563" s="9" t="s">
        <v>54</v>
      </c>
      <c r="AA563" s="9" t="s">
        <v>55</v>
      </c>
      <c r="AB563" s="9" t="s">
        <v>5248</v>
      </c>
      <c r="AC563" s="12">
        <v>21100</v>
      </c>
      <c r="AD563" s="12"/>
      <c r="AE563" s="10" t="str" cm="1">
        <f t="array" aca="1" ref="AE563" ca="1">IFERROR(_xlfn.XLOOKUP(MID(CELL("filename",$A$1),FIND("]",CELL("filename",$A$1))+1,255)&amp;"|"&amp;$C563,Fonte_OM_Objeto!$G:$G,Fonte_OM_Objeto!$J:$J),"")</f>
        <v/>
      </c>
      <c r="AF563" s="10" t="str" cm="1">
        <f t="array" aca="1" ref="AF563" ca="1">IFERROR(_xlfn.XLOOKUP(MID(CELL("filename",$A$1),FIND("]",CELL("filename",$A$1))+1,255)&amp;"|"&amp;$C563,Fonte_OM_Objeto!$G:$G,Fonte_OM_Objeto!$K:$K),"")</f>
        <v/>
      </c>
    </row>
    <row r="564" spans="1:32" s="1" customFormat="1" ht="19.7" customHeight="1" x14ac:dyDescent="0.2">
      <c r="A564" s="9" t="s">
        <v>30</v>
      </c>
      <c r="B564" s="9" t="s">
        <v>31</v>
      </c>
      <c r="C564" s="9" t="s">
        <v>6111</v>
      </c>
      <c r="D564" s="9" t="s">
        <v>33</v>
      </c>
      <c r="E564" s="9"/>
      <c r="F564" s="9" t="s">
        <v>6109</v>
      </c>
      <c r="G564" s="9" t="s">
        <v>6108</v>
      </c>
      <c r="H564" s="9" t="s">
        <v>37</v>
      </c>
      <c r="I564" s="9" t="s">
        <v>512</v>
      </c>
      <c r="J564" s="9" t="s">
        <v>293</v>
      </c>
      <c r="K564" s="9" t="s">
        <v>40</v>
      </c>
      <c r="L564" s="9" t="s">
        <v>41</v>
      </c>
      <c r="M564" s="9" t="s">
        <v>232</v>
      </c>
      <c r="N564" s="9" t="s">
        <v>233</v>
      </c>
      <c r="O564" s="9" t="s">
        <v>5690</v>
      </c>
      <c r="P564" s="9" t="s">
        <v>45</v>
      </c>
      <c r="Q564" s="9" t="s">
        <v>235</v>
      </c>
      <c r="R564" s="9" t="s">
        <v>45</v>
      </c>
      <c r="S564" s="9" t="s">
        <v>5277</v>
      </c>
      <c r="T564" s="9" t="s">
        <v>884</v>
      </c>
      <c r="U564" s="9" t="s">
        <v>512</v>
      </c>
      <c r="V564" s="9" t="s">
        <v>5238</v>
      </c>
      <c r="W564" s="9" t="s">
        <v>51</v>
      </c>
      <c r="X564" s="9" t="s">
        <v>52</v>
      </c>
      <c r="Y564" s="9" t="s">
        <v>5275</v>
      </c>
      <c r="Z564" s="9" t="s">
        <v>5207</v>
      </c>
      <c r="AA564" s="9" t="s">
        <v>55</v>
      </c>
      <c r="AB564" s="9" t="s">
        <v>5248</v>
      </c>
      <c r="AC564" s="12">
        <v>0</v>
      </c>
      <c r="AD564" s="12"/>
      <c r="AE564" s="10" t="str" cm="1">
        <f t="array" aca="1" ref="AE564" ca="1">IFERROR(_xlfn.XLOOKUP(MID(CELL("filename",$A$1),FIND("]",CELL("filename",$A$1))+1,255)&amp;"|"&amp;$C564,Fonte_OM_Objeto!$G:$G,Fonte_OM_Objeto!$J:$J),"")</f>
        <v/>
      </c>
      <c r="AF564" s="10" t="str" cm="1">
        <f t="array" aca="1" ref="AF564" ca="1">IFERROR(_xlfn.XLOOKUP(MID(CELL("filename",$A$1),FIND("]",CELL("filename",$A$1))+1,255)&amp;"|"&amp;$C564,Fonte_OM_Objeto!$G:$G,Fonte_OM_Objeto!$K:$K),"")</f>
        <v/>
      </c>
    </row>
    <row r="565" spans="1:32" s="1" customFormat="1" ht="19.7" customHeight="1" x14ac:dyDescent="0.2">
      <c r="A565" s="9" t="s">
        <v>30</v>
      </c>
      <c r="B565" s="9" t="s">
        <v>31</v>
      </c>
      <c r="C565" s="9" t="s">
        <v>6110</v>
      </c>
      <c r="D565" s="9" t="s">
        <v>33</v>
      </c>
      <c r="E565" s="9"/>
      <c r="F565" s="9" t="s">
        <v>6109</v>
      </c>
      <c r="G565" s="9" t="s">
        <v>6108</v>
      </c>
      <c r="H565" s="9" t="s">
        <v>37</v>
      </c>
      <c r="I565" s="9" t="s">
        <v>512</v>
      </c>
      <c r="J565" s="9" t="s">
        <v>293</v>
      </c>
      <c r="K565" s="9" t="s">
        <v>40</v>
      </c>
      <c r="L565" s="9" t="s">
        <v>41</v>
      </c>
      <c r="M565" s="9" t="s">
        <v>232</v>
      </c>
      <c r="N565" s="9" t="s">
        <v>233</v>
      </c>
      <c r="O565" s="9" t="s">
        <v>6055</v>
      </c>
      <c r="P565" s="9" t="s">
        <v>45</v>
      </c>
      <c r="Q565" s="9" t="s">
        <v>235</v>
      </c>
      <c r="R565" s="9" t="s">
        <v>45</v>
      </c>
      <c r="S565" s="9" t="s">
        <v>5277</v>
      </c>
      <c r="T565" s="9" t="s">
        <v>2678</v>
      </c>
      <c r="U565" s="9" t="s">
        <v>512</v>
      </c>
      <c r="V565" s="9" t="s">
        <v>2492</v>
      </c>
      <c r="W565" s="9" t="s">
        <v>51</v>
      </c>
      <c r="X565" s="9" t="s">
        <v>52</v>
      </c>
      <c r="Y565" s="9" t="s">
        <v>5275</v>
      </c>
      <c r="Z565" s="9" t="s">
        <v>5207</v>
      </c>
      <c r="AA565" s="9" t="s">
        <v>55</v>
      </c>
      <c r="AB565" s="9" t="s">
        <v>5248</v>
      </c>
      <c r="AC565" s="12">
        <v>0</v>
      </c>
      <c r="AD565" s="12"/>
      <c r="AE565" s="10" t="str" cm="1">
        <f t="array" aca="1" ref="AE565" ca="1">IFERROR(_xlfn.XLOOKUP(MID(CELL("filename",$A$1),FIND("]",CELL("filename",$A$1))+1,255)&amp;"|"&amp;$C565,Fonte_OM_Objeto!$G:$G,Fonte_OM_Objeto!$J:$J),"")</f>
        <v/>
      </c>
      <c r="AF565" s="10" t="str" cm="1">
        <f t="array" aca="1" ref="AF565" ca="1">IFERROR(_xlfn.XLOOKUP(MID(CELL("filename",$A$1),FIND("]",CELL("filename",$A$1))+1,255)&amp;"|"&amp;$C565,Fonte_OM_Objeto!$G:$G,Fonte_OM_Objeto!$K:$K),"")</f>
        <v/>
      </c>
    </row>
    <row r="566" spans="1:32" s="1" customFormat="1" ht="19.7" customHeight="1" x14ac:dyDescent="0.2">
      <c r="A566" s="9" t="s">
        <v>30</v>
      </c>
      <c r="B566" s="9" t="s">
        <v>31</v>
      </c>
      <c r="C566" s="9" t="s">
        <v>6861</v>
      </c>
      <c r="D566" s="9" t="s">
        <v>33</v>
      </c>
      <c r="E566" s="9"/>
      <c r="F566" s="9" t="s">
        <v>4558</v>
      </c>
      <c r="G566" s="9" t="s">
        <v>4557</v>
      </c>
      <c r="H566" s="9" t="s">
        <v>37</v>
      </c>
      <c r="I566" s="9" t="s">
        <v>217</v>
      </c>
      <c r="J566" s="9" t="s">
        <v>160</v>
      </c>
      <c r="K566" s="9" t="s">
        <v>40</v>
      </c>
      <c r="L566" s="9" t="s">
        <v>41</v>
      </c>
      <c r="M566" s="9" t="s">
        <v>59</v>
      </c>
      <c r="N566" s="9" t="s">
        <v>5252</v>
      </c>
      <c r="O566" s="9" t="s">
        <v>5241</v>
      </c>
      <c r="P566" s="9" t="s">
        <v>45</v>
      </c>
      <c r="Q566" s="9" t="s">
        <v>62</v>
      </c>
      <c r="R566" s="9" t="s">
        <v>45</v>
      </c>
      <c r="S566" s="9" t="s">
        <v>5240</v>
      </c>
      <c r="T566" s="9" t="s">
        <v>75</v>
      </c>
      <c r="U566" s="9" t="s">
        <v>76</v>
      </c>
      <c r="V566" s="9" t="s">
        <v>75</v>
      </c>
      <c r="W566" s="9" t="s">
        <v>51</v>
      </c>
      <c r="X566" s="9" t="s">
        <v>52</v>
      </c>
      <c r="Y566" s="9" t="s">
        <v>53</v>
      </c>
      <c r="Z566" s="9" t="s">
        <v>5207</v>
      </c>
      <c r="AA566" s="9" t="s">
        <v>55</v>
      </c>
      <c r="AB566" s="9" t="s">
        <v>5234</v>
      </c>
      <c r="AC566" s="12">
        <v>0</v>
      </c>
      <c r="AD566" s="12"/>
      <c r="AE566" s="10" t="str" cm="1">
        <f t="array" aca="1" ref="AE566" ca="1">IFERROR(_xlfn.XLOOKUP(MID(CELL("filename",$A$1),FIND("]",CELL("filename",$A$1))+1,255)&amp;"|"&amp;$C566,Fonte_OM_Objeto!$G:$G,Fonte_OM_Objeto!$J:$J),"")</f>
        <v/>
      </c>
      <c r="AF566" s="10" t="str" cm="1">
        <f t="array" aca="1" ref="AF566" ca="1">IFERROR(_xlfn.XLOOKUP(MID(CELL("filename",$A$1),FIND("]",CELL("filename",$A$1))+1,255)&amp;"|"&amp;$C566,Fonte_OM_Objeto!$G:$G,Fonte_OM_Objeto!$K:$K),"")</f>
        <v/>
      </c>
    </row>
    <row r="567" spans="1:32" s="1" customFormat="1" ht="19.7" customHeight="1" x14ac:dyDescent="0.2">
      <c r="A567" s="9" t="s">
        <v>30</v>
      </c>
      <c r="B567" s="9" t="s">
        <v>31</v>
      </c>
      <c r="C567" s="9" t="s">
        <v>6860</v>
      </c>
      <c r="D567" s="9" t="s">
        <v>33</v>
      </c>
      <c r="E567" s="9"/>
      <c r="F567" s="9" t="s">
        <v>4558</v>
      </c>
      <c r="G567" s="9" t="s">
        <v>4557</v>
      </c>
      <c r="H567" s="9" t="s">
        <v>37</v>
      </c>
      <c r="I567" s="9" t="s">
        <v>217</v>
      </c>
      <c r="J567" s="9" t="s">
        <v>160</v>
      </c>
      <c r="K567" s="9" t="s">
        <v>40</v>
      </c>
      <c r="L567" s="9" t="s">
        <v>41</v>
      </c>
      <c r="M567" s="9" t="s">
        <v>59</v>
      </c>
      <c r="N567" s="9" t="s">
        <v>5252</v>
      </c>
      <c r="O567" s="9" t="s">
        <v>5241</v>
      </c>
      <c r="P567" s="9" t="s">
        <v>45</v>
      </c>
      <c r="Q567" s="9" t="s">
        <v>62</v>
      </c>
      <c r="R567" s="9" t="s">
        <v>45</v>
      </c>
      <c r="S567" s="9" t="s">
        <v>5240</v>
      </c>
      <c r="T567" s="9" t="s">
        <v>75</v>
      </c>
      <c r="U567" s="9" t="s">
        <v>76</v>
      </c>
      <c r="V567" s="9" t="s">
        <v>75</v>
      </c>
      <c r="W567" s="9" t="s">
        <v>51</v>
      </c>
      <c r="X567" s="9" t="s">
        <v>102</v>
      </c>
      <c r="Y567" s="9" t="s">
        <v>53</v>
      </c>
      <c r="Z567" s="9" t="s">
        <v>5207</v>
      </c>
      <c r="AA567" s="9" t="s">
        <v>55</v>
      </c>
      <c r="AB567" s="9" t="s">
        <v>5234</v>
      </c>
      <c r="AC567" s="12">
        <v>0</v>
      </c>
      <c r="AD567" s="12"/>
      <c r="AE567" s="10" t="str" cm="1">
        <f t="array" aca="1" ref="AE567" ca="1">IFERROR(_xlfn.XLOOKUP(MID(CELL("filename",$A$1),FIND("]",CELL("filename",$A$1))+1,255)&amp;"|"&amp;$C567,Fonte_OM_Objeto!$G:$G,Fonte_OM_Objeto!$J:$J),"")</f>
        <v/>
      </c>
      <c r="AF567" s="10" t="str" cm="1">
        <f t="array" aca="1" ref="AF567" ca="1">IFERROR(_xlfn.XLOOKUP(MID(CELL("filename",$A$1),FIND("]",CELL("filename",$A$1))+1,255)&amp;"|"&amp;$C567,Fonte_OM_Objeto!$G:$G,Fonte_OM_Objeto!$K:$K),"")</f>
        <v/>
      </c>
    </row>
    <row r="568" spans="1:32" s="1" customFormat="1" ht="19.7" customHeight="1" x14ac:dyDescent="0.2">
      <c r="A568" s="9" t="s">
        <v>30</v>
      </c>
      <c r="B568" s="9" t="s">
        <v>31</v>
      </c>
      <c r="C568" s="9" t="s">
        <v>6860</v>
      </c>
      <c r="D568" s="9" t="s">
        <v>33</v>
      </c>
      <c r="E568" s="9"/>
      <c r="F568" s="9" t="s">
        <v>4558</v>
      </c>
      <c r="G568" s="9" t="s">
        <v>4557</v>
      </c>
      <c r="H568" s="9" t="s">
        <v>37</v>
      </c>
      <c r="I568" s="9" t="s">
        <v>217</v>
      </c>
      <c r="J568" s="9" t="s">
        <v>160</v>
      </c>
      <c r="K568" s="9" t="s">
        <v>40</v>
      </c>
      <c r="L568" s="9" t="s">
        <v>41</v>
      </c>
      <c r="M568" s="9" t="s">
        <v>59</v>
      </c>
      <c r="N568" s="9" t="s">
        <v>5252</v>
      </c>
      <c r="O568" s="9" t="s">
        <v>5241</v>
      </c>
      <c r="P568" s="9" t="s">
        <v>45</v>
      </c>
      <c r="Q568" s="9" t="s">
        <v>62</v>
      </c>
      <c r="R568" s="9" t="s">
        <v>45</v>
      </c>
      <c r="S568" s="9" t="s">
        <v>5240</v>
      </c>
      <c r="T568" s="9" t="s">
        <v>75</v>
      </c>
      <c r="U568" s="9" t="s">
        <v>76</v>
      </c>
      <c r="V568" s="9" t="s">
        <v>75</v>
      </c>
      <c r="W568" s="9" t="s">
        <v>51</v>
      </c>
      <c r="X568" s="9" t="s">
        <v>52</v>
      </c>
      <c r="Y568" s="9" t="s">
        <v>53</v>
      </c>
      <c r="Z568" s="9" t="s">
        <v>5207</v>
      </c>
      <c r="AA568" s="9" t="s">
        <v>55</v>
      </c>
      <c r="AB568" s="9" t="s">
        <v>5234</v>
      </c>
      <c r="AC568" s="12">
        <v>0</v>
      </c>
      <c r="AD568" s="12"/>
      <c r="AE568" s="10" t="str" cm="1">
        <f t="array" aca="1" ref="AE568" ca="1">IFERROR(_xlfn.XLOOKUP(MID(CELL("filename",$A$1),FIND("]",CELL("filename",$A$1))+1,255)&amp;"|"&amp;$C568,Fonte_OM_Objeto!$G:$G,Fonte_OM_Objeto!$J:$J),"")</f>
        <v/>
      </c>
      <c r="AF568" s="10" t="str" cm="1">
        <f t="array" aca="1" ref="AF568" ca="1">IFERROR(_xlfn.XLOOKUP(MID(CELL("filename",$A$1),FIND("]",CELL("filename",$A$1))+1,255)&amp;"|"&amp;$C568,Fonte_OM_Objeto!$G:$G,Fonte_OM_Objeto!$K:$K),"")</f>
        <v/>
      </c>
    </row>
    <row r="569" spans="1:32" s="1" customFormat="1" ht="19.7" customHeight="1" x14ac:dyDescent="0.2">
      <c r="A569" s="9" t="s">
        <v>30</v>
      </c>
      <c r="B569" s="9" t="s">
        <v>31</v>
      </c>
      <c r="C569" s="9" t="s">
        <v>6107</v>
      </c>
      <c r="D569" s="9" t="s">
        <v>33</v>
      </c>
      <c r="E569" s="9"/>
      <c r="F569" s="9" t="s">
        <v>4558</v>
      </c>
      <c r="G569" s="9" t="s">
        <v>4557</v>
      </c>
      <c r="H569" s="9" t="s">
        <v>37</v>
      </c>
      <c r="I569" s="9" t="s">
        <v>217</v>
      </c>
      <c r="J569" s="9" t="s">
        <v>160</v>
      </c>
      <c r="K569" s="9" t="s">
        <v>40</v>
      </c>
      <c r="L569" s="9" t="s">
        <v>41</v>
      </c>
      <c r="M569" s="9" t="s">
        <v>59</v>
      </c>
      <c r="N569" s="9" t="s">
        <v>5252</v>
      </c>
      <c r="O569" s="9" t="s">
        <v>5256</v>
      </c>
      <c r="P569" s="9" t="s">
        <v>45</v>
      </c>
      <c r="Q569" s="9" t="s">
        <v>62</v>
      </c>
      <c r="R569" s="9" t="s">
        <v>45</v>
      </c>
      <c r="S569" s="9" t="s">
        <v>5218</v>
      </c>
      <c r="T569" s="9" t="s">
        <v>75</v>
      </c>
      <c r="U569" s="9" t="s">
        <v>76</v>
      </c>
      <c r="V569" s="9" t="s">
        <v>75</v>
      </c>
      <c r="W569" s="9" t="s">
        <v>51</v>
      </c>
      <c r="X569" s="9" t="s">
        <v>102</v>
      </c>
      <c r="Y569" s="9" t="s">
        <v>53</v>
      </c>
      <c r="Z569" s="9" t="s">
        <v>5207</v>
      </c>
      <c r="AA569" s="9" t="s">
        <v>55</v>
      </c>
      <c r="AB569" s="9" t="s">
        <v>5248</v>
      </c>
      <c r="AC569" s="12">
        <v>150000</v>
      </c>
      <c r="AD569" s="12"/>
      <c r="AE569" s="10" t="str" cm="1">
        <f t="array" aca="1" ref="AE569" ca="1">IFERROR(_xlfn.XLOOKUP(MID(CELL("filename",$A$1),FIND("]",CELL("filename",$A$1))+1,255)&amp;"|"&amp;$C569,Fonte_OM_Objeto!$G:$G,Fonte_OM_Objeto!$J:$J),"")</f>
        <v/>
      </c>
      <c r="AF569" s="10" t="str" cm="1">
        <f t="array" aca="1" ref="AF569" ca="1">IFERROR(_xlfn.XLOOKUP(MID(CELL("filename",$A$1),FIND("]",CELL("filename",$A$1))+1,255)&amp;"|"&amp;$C569,Fonte_OM_Objeto!$G:$G,Fonte_OM_Objeto!$K:$K),"")</f>
        <v/>
      </c>
    </row>
    <row r="570" spans="1:32" s="1" customFormat="1" ht="19.7" customHeight="1" x14ac:dyDescent="0.2">
      <c r="A570" s="9" t="s">
        <v>30</v>
      </c>
      <c r="B570" s="9" t="s">
        <v>31</v>
      </c>
      <c r="C570" s="9" t="s">
        <v>6107</v>
      </c>
      <c r="D570" s="9" t="s">
        <v>33</v>
      </c>
      <c r="E570" s="9"/>
      <c r="F570" s="9" t="s">
        <v>4558</v>
      </c>
      <c r="G570" s="9" t="s">
        <v>4557</v>
      </c>
      <c r="H570" s="9" t="s">
        <v>37</v>
      </c>
      <c r="I570" s="9" t="s">
        <v>217</v>
      </c>
      <c r="J570" s="9" t="s">
        <v>160</v>
      </c>
      <c r="K570" s="9" t="s">
        <v>40</v>
      </c>
      <c r="L570" s="9" t="s">
        <v>41</v>
      </c>
      <c r="M570" s="9" t="s">
        <v>59</v>
      </c>
      <c r="N570" s="9" t="s">
        <v>5252</v>
      </c>
      <c r="O570" s="9" t="s">
        <v>5256</v>
      </c>
      <c r="P570" s="9" t="s">
        <v>45</v>
      </c>
      <c r="Q570" s="9" t="s">
        <v>62</v>
      </c>
      <c r="R570" s="9" t="s">
        <v>45</v>
      </c>
      <c r="S570" s="9" t="s">
        <v>5218</v>
      </c>
      <c r="T570" s="9" t="s">
        <v>75</v>
      </c>
      <c r="U570" s="9" t="s">
        <v>76</v>
      </c>
      <c r="V570" s="9" t="s">
        <v>75</v>
      </c>
      <c r="W570" s="9" t="s">
        <v>51</v>
      </c>
      <c r="X570" s="9" t="s">
        <v>52</v>
      </c>
      <c r="Y570" s="9" t="s">
        <v>53</v>
      </c>
      <c r="Z570" s="9" t="s">
        <v>5207</v>
      </c>
      <c r="AA570" s="9" t="s">
        <v>55</v>
      </c>
      <c r="AB570" s="9" t="s">
        <v>5248</v>
      </c>
      <c r="AC570" s="12">
        <v>0</v>
      </c>
      <c r="AD570" s="12"/>
      <c r="AE570" s="10" t="str" cm="1">
        <f t="array" aca="1" ref="AE570" ca="1">IFERROR(_xlfn.XLOOKUP(MID(CELL("filename",$A$1),FIND("]",CELL("filename",$A$1))+1,255)&amp;"|"&amp;$C570,Fonte_OM_Objeto!$G:$G,Fonte_OM_Objeto!$J:$J),"")</f>
        <v/>
      </c>
      <c r="AF570" s="10" t="str" cm="1">
        <f t="array" aca="1" ref="AF570" ca="1">IFERROR(_xlfn.XLOOKUP(MID(CELL("filename",$A$1),FIND("]",CELL("filename",$A$1))+1,255)&amp;"|"&amp;$C570,Fonte_OM_Objeto!$G:$G,Fonte_OM_Objeto!$K:$K),"")</f>
        <v/>
      </c>
    </row>
    <row r="571" spans="1:32" s="1" customFormat="1" ht="19.7" customHeight="1" x14ac:dyDescent="0.2">
      <c r="A571" s="9" t="s">
        <v>30</v>
      </c>
      <c r="B571" s="9" t="s">
        <v>31</v>
      </c>
      <c r="C571" s="9" t="s">
        <v>6859</v>
      </c>
      <c r="D571" s="9" t="s">
        <v>33</v>
      </c>
      <c r="E571" s="9"/>
      <c r="F571" s="9" t="s">
        <v>6856</v>
      </c>
      <c r="G571" s="9" t="s">
        <v>6855</v>
      </c>
      <c r="H571" s="9" t="s">
        <v>37</v>
      </c>
      <c r="I571" s="9" t="s">
        <v>212</v>
      </c>
      <c r="J571" s="9" t="s">
        <v>2746</v>
      </c>
      <c r="K571" s="9" t="s">
        <v>40</v>
      </c>
      <c r="L571" s="9" t="s">
        <v>41</v>
      </c>
      <c r="M571" s="9" t="s">
        <v>97</v>
      </c>
      <c r="N571" s="9" t="s">
        <v>5264</v>
      </c>
      <c r="O571" s="9" t="s">
        <v>5273</v>
      </c>
      <c r="P571" s="9" t="s">
        <v>45</v>
      </c>
      <c r="Q571" s="9" t="s">
        <v>335</v>
      </c>
      <c r="R571" s="9" t="s">
        <v>45</v>
      </c>
      <c r="S571" s="9" t="s">
        <v>5272</v>
      </c>
      <c r="T571" s="9" t="s">
        <v>75</v>
      </c>
      <c r="U571" s="9" t="s">
        <v>76</v>
      </c>
      <c r="V571" s="9" t="s">
        <v>75</v>
      </c>
      <c r="W571" s="9" t="s">
        <v>51</v>
      </c>
      <c r="X571" s="9" t="s">
        <v>102</v>
      </c>
      <c r="Y571" s="9" t="s">
        <v>53</v>
      </c>
      <c r="Z571" s="9" t="s">
        <v>5207</v>
      </c>
      <c r="AA571" s="9" t="s">
        <v>55</v>
      </c>
      <c r="AB571" s="9" t="s">
        <v>5234</v>
      </c>
      <c r="AC571" s="12">
        <v>0</v>
      </c>
      <c r="AD571" s="12"/>
      <c r="AE571" s="10" t="str" cm="1">
        <f t="array" aca="1" ref="AE571" ca="1">IFERROR(_xlfn.XLOOKUP(MID(CELL("filename",$A$1),FIND("]",CELL("filename",$A$1))+1,255)&amp;"|"&amp;$C571,Fonte_OM_Objeto!$G:$G,Fonte_OM_Objeto!$J:$J),"")</f>
        <v/>
      </c>
      <c r="AF571" s="10" t="str" cm="1">
        <f t="array" aca="1" ref="AF571" ca="1">IFERROR(_xlfn.XLOOKUP(MID(CELL("filename",$A$1),FIND("]",CELL("filename",$A$1))+1,255)&amp;"|"&amp;$C571,Fonte_OM_Objeto!$G:$G,Fonte_OM_Objeto!$K:$K),"")</f>
        <v/>
      </c>
    </row>
    <row r="572" spans="1:32" s="1" customFormat="1" ht="19.7" customHeight="1" x14ac:dyDescent="0.2">
      <c r="A572" s="9" t="s">
        <v>30</v>
      </c>
      <c r="B572" s="9" t="s">
        <v>31</v>
      </c>
      <c r="C572" s="9" t="s">
        <v>6858</v>
      </c>
      <c r="D572" s="9" t="s">
        <v>33</v>
      </c>
      <c r="E572" s="9"/>
      <c r="F572" s="9" t="s">
        <v>6856</v>
      </c>
      <c r="G572" s="9" t="s">
        <v>6855</v>
      </c>
      <c r="H572" s="9" t="s">
        <v>37</v>
      </c>
      <c r="I572" s="9" t="s">
        <v>212</v>
      </c>
      <c r="J572" s="9" t="s">
        <v>2746</v>
      </c>
      <c r="K572" s="9" t="s">
        <v>40</v>
      </c>
      <c r="L572" s="9" t="s">
        <v>41</v>
      </c>
      <c r="M572" s="9" t="s">
        <v>97</v>
      </c>
      <c r="N572" s="9" t="s">
        <v>5264</v>
      </c>
      <c r="O572" s="9" t="s">
        <v>5268</v>
      </c>
      <c r="P572" s="9" t="s">
        <v>45</v>
      </c>
      <c r="Q572" s="9" t="s">
        <v>109</v>
      </c>
      <c r="R572" s="9" t="s">
        <v>5235</v>
      </c>
      <c r="S572" s="9" t="s">
        <v>5267</v>
      </c>
      <c r="T572" s="9" t="s">
        <v>75</v>
      </c>
      <c r="U572" s="9" t="s">
        <v>76</v>
      </c>
      <c r="V572" s="9" t="s">
        <v>75</v>
      </c>
      <c r="W572" s="9" t="s">
        <v>111</v>
      </c>
      <c r="X572" s="9" t="s">
        <v>52</v>
      </c>
      <c r="Y572" s="9" t="s">
        <v>53</v>
      </c>
      <c r="Z572" s="9" t="s">
        <v>5207</v>
      </c>
      <c r="AA572" s="9" t="s">
        <v>55</v>
      </c>
      <c r="AB572" s="9" t="s">
        <v>5234</v>
      </c>
      <c r="AC572" s="12">
        <v>0</v>
      </c>
      <c r="AD572" s="12"/>
      <c r="AE572" s="10" t="str" cm="1">
        <f t="array" aca="1" ref="AE572" ca="1">IFERROR(_xlfn.XLOOKUP(MID(CELL("filename",$A$1),FIND("]",CELL("filename",$A$1))+1,255)&amp;"|"&amp;$C572,Fonte_OM_Objeto!$G:$G,Fonte_OM_Objeto!$J:$J),"")</f>
        <v/>
      </c>
      <c r="AF572" s="10" t="str" cm="1">
        <f t="array" aca="1" ref="AF572" ca="1">IFERROR(_xlfn.XLOOKUP(MID(CELL("filename",$A$1),FIND("]",CELL("filename",$A$1))+1,255)&amp;"|"&amp;$C572,Fonte_OM_Objeto!$G:$G,Fonte_OM_Objeto!$K:$K),"")</f>
        <v/>
      </c>
    </row>
    <row r="573" spans="1:32" s="1" customFormat="1" ht="19.7" customHeight="1" x14ac:dyDescent="0.2">
      <c r="A573" s="9" t="s">
        <v>30</v>
      </c>
      <c r="B573" s="9" t="s">
        <v>31</v>
      </c>
      <c r="C573" s="9" t="s">
        <v>6857</v>
      </c>
      <c r="D573" s="9" t="s">
        <v>33</v>
      </c>
      <c r="E573" s="9"/>
      <c r="F573" s="9" t="s">
        <v>6856</v>
      </c>
      <c r="G573" s="9" t="s">
        <v>6855</v>
      </c>
      <c r="H573" s="9" t="s">
        <v>37</v>
      </c>
      <c r="I573" s="9" t="s">
        <v>212</v>
      </c>
      <c r="J573" s="9" t="s">
        <v>2746</v>
      </c>
      <c r="K573" s="9" t="s">
        <v>40</v>
      </c>
      <c r="L573" s="9" t="s">
        <v>41</v>
      </c>
      <c r="M573" s="9" t="s">
        <v>97</v>
      </c>
      <c r="N573" s="9" t="s">
        <v>5264</v>
      </c>
      <c r="O573" s="9" t="s">
        <v>5273</v>
      </c>
      <c r="P573" s="9" t="s">
        <v>45</v>
      </c>
      <c r="Q573" s="9" t="s">
        <v>335</v>
      </c>
      <c r="R573" s="9" t="s">
        <v>45</v>
      </c>
      <c r="S573" s="9" t="s">
        <v>5272</v>
      </c>
      <c r="T573" s="9" t="s">
        <v>75</v>
      </c>
      <c r="U573" s="9" t="s">
        <v>76</v>
      </c>
      <c r="V573" s="9" t="s">
        <v>75</v>
      </c>
      <c r="W573" s="9" t="s">
        <v>51</v>
      </c>
      <c r="X573" s="9" t="s">
        <v>102</v>
      </c>
      <c r="Y573" s="9" t="s">
        <v>53</v>
      </c>
      <c r="Z573" s="9" t="s">
        <v>5207</v>
      </c>
      <c r="AA573" s="9" t="s">
        <v>55</v>
      </c>
      <c r="AB573" s="9" t="s">
        <v>5234</v>
      </c>
      <c r="AC573" s="12">
        <v>0</v>
      </c>
      <c r="AD573" s="12"/>
      <c r="AE573" s="10" t="str" cm="1">
        <f t="array" aca="1" ref="AE573" ca="1">IFERROR(_xlfn.XLOOKUP(MID(CELL("filename",$A$1),FIND("]",CELL("filename",$A$1))+1,255)&amp;"|"&amp;$C573,Fonte_OM_Objeto!$G:$G,Fonte_OM_Objeto!$J:$J),"")</f>
        <v/>
      </c>
      <c r="AF573" s="10" t="str" cm="1">
        <f t="array" aca="1" ref="AF573" ca="1">IFERROR(_xlfn.XLOOKUP(MID(CELL("filename",$A$1),FIND("]",CELL("filename",$A$1))+1,255)&amp;"|"&amp;$C573,Fonte_OM_Objeto!$G:$G,Fonte_OM_Objeto!$K:$K),"")</f>
        <v/>
      </c>
    </row>
    <row r="574" spans="1:32" s="1" customFormat="1" ht="19.7" customHeight="1" x14ac:dyDescent="0.2">
      <c r="A574" s="9" t="s">
        <v>30</v>
      </c>
      <c r="B574" s="9" t="s">
        <v>31</v>
      </c>
      <c r="C574" s="9" t="s">
        <v>6104</v>
      </c>
      <c r="D574" s="9" t="s">
        <v>33</v>
      </c>
      <c r="E574" s="9"/>
      <c r="F574" s="9" t="s">
        <v>6103</v>
      </c>
      <c r="G574" s="9" t="s">
        <v>6102</v>
      </c>
      <c r="H574" s="9" t="s">
        <v>37</v>
      </c>
      <c r="I574" s="9" t="s">
        <v>150</v>
      </c>
      <c r="J574" s="9" t="s">
        <v>321</v>
      </c>
      <c r="K574" s="9" t="s">
        <v>40</v>
      </c>
      <c r="L574" s="9" t="s">
        <v>41</v>
      </c>
      <c r="M574" s="9" t="s">
        <v>70</v>
      </c>
      <c r="N574" s="9" t="s">
        <v>71</v>
      </c>
      <c r="O574" s="9" t="s">
        <v>5239</v>
      </c>
      <c r="P574" s="9" t="s">
        <v>45</v>
      </c>
      <c r="Q574" s="9" t="s">
        <v>62</v>
      </c>
      <c r="R574" s="9" t="s">
        <v>45</v>
      </c>
      <c r="S574" s="9" t="s">
        <v>5237</v>
      </c>
      <c r="T574" s="9" t="s">
        <v>75</v>
      </c>
      <c r="U574" s="9" t="s">
        <v>76</v>
      </c>
      <c r="V574" s="9" t="s">
        <v>75</v>
      </c>
      <c r="W574" s="9" t="s">
        <v>51</v>
      </c>
      <c r="X574" s="9" t="s">
        <v>52</v>
      </c>
      <c r="Y574" s="9" t="s">
        <v>53</v>
      </c>
      <c r="Z574" s="9" t="s">
        <v>5207</v>
      </c>
      <c r="AA574" s="9" t="s">
        <v>55</v>
      </c>
      <c r="AB574" s="9" t="s">
        <v>5248</v>
      </c>
      <c r="AC574" s="12">
        <v>300000</v>
      </c>
      <c r="AD574" s="12"/>
      <c r="AE574" s="10" t="str" cm="1">
        <f t="array" aca="1" ref="AE574" ca="1">IFERROR(_xlfn.XLOOKUP(MID(CELL("filename",$A$1),FIND("]",CELL("filename",$A$1))+1,255)&amp;"|"&amp;$C574,Fonte_OM_Objeto!$G:$G,Fonte_OM_Objeto!$J:$J),"")</f>
        <v/>
      </c>
      <c r="AF574" s="10" t="str" cm="1">
        <f t="array" aca="1" ref="AF574" ca="1">IFERROR(_xlfn.XLOOKUP(MID(CELL("filename",$A$1),FIND("]",CELL("filename",$A$1))+1,255)&amp;"|"&amp;$C574,Fonte_OM_Objeto!$G:$G,Fonte_OM_Objeto!$K:$K),"")</f>
        <v/>
      </c>
    </row>
    <row r="575" spans="1:32" s="1" customFormat="1" ht="19.7" customHeight="1" x14ac:dyDescent="0.2">
      <c r="A575" s="9" t="s">
        <v>30</v>
      </c>
      <c r="B575" s="9" t="s">
        <v>31</v>
      </c>
      <c r="C575" s="9" t="s">
        <v>6101</v>
      </c>
      <c r="D575" s="9" t="s">
        <v>33</v>
      </c>
      <c r="E575" s="9"/>
      <c r="F575" s="9" t="s">
        <v>6098</v>
      </c>
      <c r="G575" s="9" t="s">
        <v>6097</v>
      </c>
      <c r="H575" s="9" t="s">
        <v>37</v>
      </c>
      <c r="I575" s="9" t="s">
        <v>266</v>
      </c>
      <c r="J575" s="9" t="s">
        <v>173</v>
      </c>
      <c r="K575" s="9" t="s">
        <v>40</v>
      </c>
      <c r="L575" s="9" t="s">
        <v>41</v>
      </c>
      <c r="M575" s="9" t="s">
        <v>232</v>
      </c>
      <c r="N575" s="9" t="s">
        <v>233</v>
      </c>
      <c r="O575" s="9" t="s">
        <v>5729</v>
      </c>
      <c r="P575" s="9" t="s">
        <v>45</v>
      </c>
      <c r="Q575" s="9" t="s">
        <v>235</v>
      </c>
      <c r="R575" s="9" t="s">
        <v>45</v>
      </c>
      <c r="S575" s="9" t="s">
        <v>5277</v>
      </c>
      <c r="T575" s="9" t="s">
        <v>268</v>
      </c>
      <c r="U575" s="9" t="s">
        <v>266</v>
      </c>
      <c r="V575" s="9" t="s">
        <v>5335</v>
      </c>
      <c r="W575" s="9" t="s">
        <v>51</v>
      </c>
      <c r="X575" s="9" t="s">
        <v>52</v>
      </c>
      <c r="Y575" s="9" t="s">
        <v>5275</v>
      </c>
      <c r="Z575" s="9" t="s">
        <v>5207</v>
      </c>
      <c r="AA575" s="9" t="s">
        <v>55</v>
      </c>
      <c r="AB575" s="9" t="s">
        <v>5248</v>
      </c>
      <c r="AC575" s="12">
        <v>0</v>
      </c>
      <c r="AD575" s="12"/>
      <c r="AE575" s="10" t="str" cm="1">
        <f t="array" aca="1" ref="AE575" ca="1">IFERROR(_xlfn.XLOOKUP(MID(CELL("filename",$A$1),FIND("]",CELL("filename",$A$1))+1,255)&amp;"|"&amp;$C575,Fonte_OM_Objeto!$G:$G,Fonte_OM_Objeto!$J:$J),"")</f>
        <v/>
      </c>
      <c r="AF575" s="10" t="str" cm="1">
        <f t="array" aca="1" ref="AF575" ca="1">IFERROR(_xlfn.XLOOKUP(MID(CELL("filename",$A$1),FIND("]",CELL("filename",$A$1))+1,255)&amp;"|"&amp;$C575,Fonte_OM_Objeto!$G:$G,Fonte_OM_Objeto!$K:$K),"")</f>
        <v/>
      </c>
    </row>
    <row r="576" spans="1:32" s="1" customFormat="1" ht="19.7" customHeight="1" x14ac:dyDescent="0.2">
      <c r="A576" s="9" t="s">
        <v>30</v>
      </c>
      <c r="B576" s="9" t="s">
        <v>31</v>
      </c>
      <c r="C576" s="9" t="s">
        <v>6100</v>
      </c>
      <c r="D576" s="9" t="s">
        <v>33</v>
      </c>
      <c r="E576" s="9"/>
      <c r="F576" s="9" t="s">
        <v>6098</v>
      </c>
      <c r="G576" s="9" t="s">
        <v>6097</v>
      </c>
      <c r="H576" s="9" t="s">
        <v>37</v>
      </c>
      <c r="I576" s="9" t="s">
        <v>266</v>
      </c>
      <c r="J576" s="9" t="s">
        <v>173</v>
      </c>
      <c r="K576" s="9" t="s">
        <v>40</v>
      </c>
      <c r="L576" s="9" t="s">
        <v>41</v>
      </c>
      <c r="M576" s="9" t="s">
        <v>232</v>
      </c>
      <c r="N576" s="9" t="s">
        <v>233</v>
      </c>
      <c r="O576" s="9" t="s">
        <v>5729</v>
      </c>
      <c r="P576" s="9" t="s">
        <v>45</v>
      </c>
      <c r="Q576" s="9" t="s">
        <v>235</v>
      </c>
      <c r="R576" s="9" t="s">
        <v>45</v>
      </c>
      <c r="S576" s="9" t="s">
        <v>5277</v>
      </c>
      <c r="T576" s="9" t="s">
        <v>268</v>
      </c>
      <c r="U576" s="9" t="s">
        <v>266</v>
      </c>
      <c r="V576" s="9" t="s">
        <v>5335</v>
      </c>
      <c r="W576" s="9" t="s">
        <v>51</v>
      </c>
      <c r="X576" s="9" t="s">
        <v>52</v>
      </c>
      <c r="Y576" s="9" t="s">
        <v>5275</v>
      </c>
      <c r="Z576" s="9" t="s">
        <v>5207</v>
      </c>
      <c r="AA576" s="9" t="s">
        <v>55</v>
      </c>
      <c r="AB576" s="9" t="s">
        <v>5248</v>
      </c>
      <c r="AC576" s="12">
        <v>0</v>
      </c>
      <c r="AD576" s="12"/>
      <c r="AE576" s="10" t="str" cm="1">
        <f t="array" aca="1" ref="AE576" ca="1">IFERROR(_xlfn.XLOOKUP(MID(CELL("filename",$A$1),FIND("]",CELL("filename",$A$1))+1,255)&amp;"|"&amp;$C576,Fonte_OM_Objeto!$G:$G,Fonte_OM_Objeto!$J:$J),"")</f>
        <v/>
      </c>
      <c r="AF576" s="10" t="str" cm="1">
        <f t="array" aca="1" ref="AF576" ca="1">IFERROR(_xlfn.XLOOKUP(MID(CELL("filename",$A$1),FIND("]",CELL("filename",$A$1))+1,255)&amp;"|"&amp;$C576,Fonte_OM_Objeto!$G:$G,Fonte_OM_Objeto!$K:$K),"")</f>
        <v/>
      </c>
    </row>
    <row r="577" spans="1:32" s="1" customFormat="1" ht="19.7" customHeight="1" x14ac:dyDescent="0.2">
      <c r="A577" s="9" t="s">
        <v>30</v>
      </c>
      <c r="B577" s="9" t="s">
        <v>31</v>
      </c>
      <c r="C577" s="9" t="s">
        <v>6100</v>
      </c>
      <c r="D577" s="9" t="s">
        <v>33</v>
      </c>
      <c r="E577" s="9"/>
      <c r="F577" s="9" t="s">
        <v>6098</v>
      </c>
      <c r="G577" s="9" t="s">
        <v>6097</v>
      </c>
      <c r="H577" s="9" t="s">
        <v>37</v>
      </c>
      <c r="I577" s="9" t="s">
        <v>266</v>
      </c>
      <c r="J577" s="9" t="s">
        <v>173</v>
      </c>
      <c r="K577" s="9" t="s">
        <v>40</v>
      </c>
      <c r="L577" s="9" t="s">
        <v>41</v>
      </c>
      <c r="M577" s="9" t="s">
        <v>70</v>
      </c>
      <c r="N577" s="9" t="s">
        <v>71</v>
      </c>
      <c r="O577" s="9" t="s">
        <v>5245</v>
      </c>
      <c r="P577" s="9" t="s">
        <v>45</v>
      </c>
      <c r="Q577" s="9" t="s">
        <v>73</v>
      </c>
      <c r="R577" s="9" t="s">
        <v>45</v>
      </c>
      <c r="S577" s="9" t="s">
        <v>5244</v>
      </c>
      <c r="T577" s="9" t="s">
        <v>75</v>
      </c>
      <c r="U577" s="9" t="s">
        <v>76</v>
      </c>
      <c r="V577" s="9" t="s">
        <v>75</v>
      </c>
      <c r="W577" s="9" t="s">
        <v>51</v>
      </c>
      <c r="X577" s="9" t="s">
        <v>52</v>
      </c>
      <c r="Y577" s="9" t="s">
        <v>53</v>
      </c>
      <c r="Z577" s="9" t="s">
        <v>5207</v>
      </c>
      <c r="AA577" s="9" t="s">
        <v>55</v>
      </c>
      <c r="AB577" s="9" t="s">
        <v>5234</v>
      </c>
      <c r="AC577" s="12">
        <v>0</v>
      </c>
      <c r="AD577" s="12"/>
      <c r="AE577" s="10" t="str" cm="1">
        <f t="array" aca="1" ref="AE577" ca="1">IFERROR(_xlfn.XLOOKUP(MID(CELL("filename",$A$1),FIND("]",CELL("filename",$A$1))+1,255)&amp;"|"&amp;$C577,Fonte_OM_Objeto!$G:$G,Fonte_OM_Objeto!$J:$J),"")</f>
        <v/>
      </c>
      <c r="AF577" s="10" t="str" cm="1">
        <f t="array" aca="1" ref="AF577" ca="1">IFERROR(_xlfn.XLOOKUP(MID(CELL("filename",$A$1),FIND("]",CELL("filename",$A$1))+1,255)&amp;"|"&amp;$C577,Fonte_OM_Objeto!$G:$G,Fonte_OM_Objeto!$K:$K),"")</f>
        <v/>
      </c>
    </row>
    <row r="578" spans="1:32" s="1" customFormat="1" ht="19.7" customHeight="1" x14ac:dyDescent="0.2">
      <c r="A578" s="9" t="s">
        <v>30</v>
      </c>
      <c r="B578" s="9" t="s">
        <v>31</v>
      </c>
      <c r="C578" s="9" t="s">
        <v>6099</v>
      </c>
      <c r="D578" s="9" t="s">
        <v>33</v>
      </c>
      <c r="E578" s="9"/>
      <c r="F578" s="9" t="s">
        <v>6098</v>
      </c>
      <c r="G578" s="9" t="s">
        <v>6097</v>
      </c>
      <c r="H578" s="9" t="s">
        <v>37</v>
      </c>
      <c r="I578" s="9" t="s">
        <v>266</v>
      </c>
      <c r="J578" s="9" t="s">
        <v>173</v>
      </c>
      <c r="K578" s="9" t="s">
        <v>40</v>
      </c>
      <c r="L578" s="9" t="s">
        <v>41</v>
      </c>
      <c r="M578" s="9" t="s">
        <v>97</v>
      </c>
      <c r="N578" s="9" t="s">
        <v>5264</v>
      </c>
      <c r="O578" s="9" t="s">
        <v>5273</v>
      </c>
      <c r="P578" s="9" t="s">
        <v>45</v>
      </c>
      <c r="Q578" s="9" t="s">
        <v>335</v>
      </c>
      <c r="R578" s="9" t="s">
        <v>45</v>
      </c>
      <c r="S578" s="9" t="s">
        <v>5272</v>
      </c>
      <c r="T578" s="9" t="s">
        <v>75</v>
      </c>
      <c r="U578" s="9" t="s">
        <v>76</v>
      </c>
      <c r="V578" s="9" t="s">
        <v>75</v>
      </c>
      <c r="W578" s="9" t="s">
        <v>51</v>
      </c>
      <c r="X578" s="9" t="s">
        <v>102</v>
      </c>
      <c r="Y578" s="9" t="s">
        <v>53</v>
      </c>
      <c r="Z578" s="9" t="s">
        <v>5207</v>
      </c>
      <c r="AA578" s="9" t="s">
        <v>55</v>
      </c>
      <c r="AB578" s="9" t="s">
        <v>5234</v>
      </c>
      <c r="AC578" s="12">
        <v>0</v>
      </c>
      <c r="AD578" s="12"/>
      <c r="AE578" s="10" t="str" cm="1">
        <f t="array" aca="1" ref="AE578" ca="1">IFERROR(_xlfn.XLOOKUP(MID(CELL("filename",$A$1),FIND("]",CELL("filename",$A$1))+1,255)&amp;"|"&amp;$C578,Fonte_OM_Objeto!$G:$G,Fonte_OM_Objeto!$J:$J),"")</f>
        <v/>
      </c>
      <c r="AF578" s="10" t="str" cm="1">
        <f t="array" aca="1" ref="AF578" ca="1">IFERROR(_xlfn.XLOOKUP(MID(CELL("filename",$A$1),FIND("]",CELL("filename",$A$1))+1,255)&amp;"|"&amp;$C578,Fonte_OM_Objeto!$G:$G,Fonte_OM_Objeto!$K:$K),"")</f>
        <v/>
      </c>
    </row>
    <row r="579" spans="1:32" s="1" customFormat="1" ht="19.7" customHeight="1" x14ac:dyDescent="0.2">
      <c r="A579" s="9" t="s">
        <v>30</v>
      </c>
      <c r="B579" s="9" t="s">
        <v>31</v>
      </c>
      <c r="C579" s="9" t="s">
        <v>6099</v>
      </c>
      <c r="D579" s="9" t="s">
        <v>33</v>
      </c>
      <c r="E579" s="9"/>
      <c r="F579" s="9" t="s">
        <v>6098</v>
      </c>
      <c r="G579" s="9" t="s">
        <v>6097</v>
      </c>
      <c r="H579" s="9" t="s">
        <v>37</v>
      </c>
      <c r="I579" s="9" t="s">
        <v>266</v>
      </c>
      <c r="J579" s="9" t="s">
        <v>173</v>
      </c>
      <c r="K579" s="9" t="s">
        <v>40</v>
      </c>
      <c r="L579" s="9" t="s">
        <v>41</v>
      </c>
      <c r="M579" s="9" t="s">
        <v>59</v>
      </c>
      <c r="N579" s="9" t="s">
        <v>5252</v>
      </c>
      <c r="O579" s="9" t="s">
        <v>5246</v>
      </c>
      <c r="P579" s="9" t="s">
        <v>45</v>
      </c>
      <c r="Q579" s="9" t="s">
        <v>46</v>
      </c>
      <c r="R579" s="9" t="s">
        <v>5235</v>
      </c>
      <c r="S579" s="9" t="s">
        <v>5210</v>
      </c>
      <c r="T579" s="9" t="s">
        <v>75</v>
      </c>
      <c r="U579" s="9" t="s">
        <v>76</v>
      </c>
      <c r="V579" s="9" t="s">
        <v>75</v>
      </c>
      <c r="W579" s="9" t="s">
        <v>51</v>
      </c>
      <c r="X579" s="9" t="s">
        <v>102</v>
      </c>
      <c r="Y579" s="9" t="s">
        <v>53</v>
      </c>
      <c r="Z579" s="9" t="s">
        <v>5207</v>
      </c>
      <c r="AA579" s="9" t="s">
        <v>55</v>
      </c>
      <c r="AB579" s="9" t="s">
        <v>5248</v>
      </c>
      <c r="AC579" s="12">
        <v>50000</v>
      </c>
      <c r="AD579" s="12"/>
      <c r="AE579" s="10" t="str" cm="1">
        <f t="array" aca="1" ref="AE579" ca="1">IFERROR(_xlfn.XLOOKUP(MID(CELL("filename",$A$1),FIND("]",CELL("filename",$A$1))+1,255)&amp;"|"&amp;$C579,Fonte_OM_Objeto!$G:$G,Fonte_OM_Objeto!$J:$J),"")</f>
        <v/>
      </c>
      <c r="AF579" s="10" t="str" cm="1">
        <f t="array" aca="1" ref="AF579" ca="1">IFERROR(_xlfn.XLOOKUP(MID(CELL("filename",$A$1),FIND("]",CELL("filename",$A$1))+1,255)&amp;"|"&amp;$C579,Fonte_OM_Objeto!$G:$G,Fonte_OM_Objeto!$K:$K),"")</f>
        <v/>
      </c>
    </row>
    <row r="580" spans="1:32" s="1" customFormat="1" ht="19.7" customHeight="1" x14ac:dyDescent="0.2">
      <c r="A580" s="9" t="s">
        <v>30</v>
      </c>
      <c r="B580" s="9" t="s">
        <v>31</v>
      </c>
      <c r="C580" s="9" t="s">
        <v>6099</v>
      </c>
      <c r="D580" s="9" t="s">
        <v>33</v>
      </c>
      <c r="E580" s="9"/>
      <c r="F580" s="9" t="s">
        <v>6098</v>
      </c>
      <c r="G580" s="9" t="s">
        <v>6097</v>
      </c>
      <c r="H580" s="9" t="s">
        <v>37</v>
      </c>
      <c r="I580" s="9" t="s">
        <v>266</v>
      </c>
      <c r="J580" s="9" t="s">
        <v>173</v>
      </c>
      <c r="K580" s="9" t="s">
        <v>40</v>
      </c>
      <c r="L580" s="9" t="s">
        <v>41</v>
      </c>
      <c r="M580" s="9" t="s">
        <v>59</v>
      </c>
      <c r="N580" s="9" t="s">
        <v>5252</v>
      </c>
      <c r="O580" s="9" t="s">
        <v>5246</v>
      </c>
      <c r="P580" s="9" t="s">
        <v>45</v>
      </c>
      <c r="Q580" s="9" t="s">
        <v>46</v>
      </c>
      <c r="R580" s="9" t="s">
        <v>5235</v>
      </c>
      <c r="S580" s="9" t="s">
        <v>5210</v>
      </c>
      <c r="T580" s="9" t="s">
        <v>75</v>
      </c>
      <c r="U580" s="9" t="s">
        <v>76</v>
      </c>
      <c r="V580" s="9" t="s">
        <v>75</v>
      </c>
      <c r="W580" s="9" t="s">
        <v>51</v>
      </c>
      <c r="X580" s="9" t="s">
        <v>52</v>
      </c>
      <c r="Y580" s="9" t="s">
        <v>53</v>
      </c>
      <c r="Z580" s="9" t="s">
        <v>5207</v>
      </c>
      <c r="AA580" s="9" t="s">
        <v>55</v>
      </c>
      <c r="AB580" s="9" t="s">
        <v>5248</v>
      </c>
      <c r="AC580" s="12">
        <v>50000</v>
      </c>
      <c r="AD580" s="12"/>
      <c r="AE580" s="10" t="str" cm="1">
        <f t="array" aca="1" ref="AE580" ca="1">IFERROR(_xlfn.XLOOKUP(MID(CELL("filename",$A$1),FIND("]",CELL("filename",$A$1))+1,255)&amp;"|"&amp;$C580,Fonte_OM_Objeto!$G:$G,Fonte_OM_Objeto!$J:$J),"")</f>
        <v/>
      </c>
      <c r="AF580" s="10" t="str" cm="1">
        <f t="array" aca="1" ref="AF580" ca="1">IFERROR(_xlfn.XLOOKUP(MID(CELL("filename",$A$1),FIND("]",CELL("filename",$A$1))+1,255)&amp;"|"&amp;$C580,Fonte_OM_Objeto!$G:$G,Fonte_OM_Objeto!$K:$K),"")</f>
        <v/>
      </c>
    </row>
    <row r="581" spans="1:32" s="1" customFormat="1" ht="19.7" customHeight="1" x14ac:dyDescent="0.2">
      <c r="A581" s="9" t="s">
        <v>30</v>
      </c>
      <c r="B581" s="9" t="s">
        <v>31</v>
      </c>
      <c r="C581" s="9" t="s">
        <v>6854</v>
      </c>
      <c r="D581" s="9" t="s">
        <v>33</v>
      </c>
      <c r="E581" s="9"/>
      <c r="F581" s="9" t="s">
        <v>6098</v>
      </c>
      <c r="G581" s="9" t="s">
        <v>6097</v>
      </c>
      <c r="H581" s="9" t="s">
        <v>37</v>
      </c>
      <c r="I581" s="9" t="s">
        <v>266</v>
      </c>
      <c r="J581" s="9" t="s">
        <v>173</v>
      </c>
      <c r="K581" s="9" t="s">
        <v>40</v>
      </c>
      <c r="L581" s="9" t="s">
        <v>41</v>
      </c>
      <c r="M581" s="9" t="s">
        <v>232</v>
      </c>
      <c r="N581" s="9" t="s">
        <v>233</v>
      </c>
      <c r="O581" s="9" t="s">
        <v>6368</v>
      </c>
      <c r="P581" s="9" t="s">
        <v>45</v>
      </c>
      <c r="Q581" s="9" t="s">
        <v>235</v>
      </c>
      <c r="R581" s="9" t="s">
        <v>45</v>
      </c>
      <c r="S581" s="9" t="s">
        <v>5277</v>
      </c>
      <c r="T581" s="9" t="s">
        <v>5333</v>
      </c>
      <c r="U581" s="9" t="s">
        <v>266</v>
      </c>
      <c r="V581" s="9" t="s">
        <v>5332</v>
      </c>
      <c r="W581" s="9" t="s">
        <v>51</v>
      </c>
      <c r="X581" s="9" t="s">
        <v>52</v>
      </c>
      <c r="Y581" s="9" t="s">
        <v>5282</v>
      </c>
      <c r="Z581" s="9" t="s">
        <v>5207</v>
      </c>
      <c r="AA581" s="9" t="s">
        <v>55</v>
      </c>
      <c r="AB581" s="9" t="s">
        <v>5234</v>
      </c>
      <c r="AC581" s="12">
        <v>0</v>
      </c>
      <c r="AD581" s="12"/>
      <c r="AE581" s="10" t="str" cm="1">
        <f t="array" aca="1" ref="AE581" ca="1">IFERROR(_xlfn.XLOOKUP(MID(CELL("filename",$A$1),FIND("]",CELL("filename",$A$1))+1,255)&amp;"|"&amp;$C581,Fonte_OM_Objeto!$G:$G,Fonte_OM_Objeto!$J:$J),"")</f>
        <v/>
      </c>
      <c r="AF581" s="10" t="str" cm="1">
        <f t="array" aca="1" ref="AF581" ca="1">IFERROR(_xlfn.XLOOKUP(MID(CELL("filename",$A$1),FIND("]",CELL("filename",$A$1))+1,255)&amp;"|"&amp;$C581,Fonte_OM_Objeto!$G:$G,Fonte_OM_Objeto!$K:$K),"")</f>
        <v/>
      </c>
    </row>
    <row r="582" spans="1:32" s="1" customFormat="1" ht="19.7" customHeight="1" x14ac:dyDescent="0.2">
      <c r="A582" s="9" t="s">
        <v>30</v>
      </c>
      <c r="B582" s="9" t="s">
        <v>31</v>
      </c>
      <c r="C582" s="9" t="s">
        <v>6853</v>
      </c>
      <c r="D582" s="9" t="s">
        <v>33</v>
      </c>
      <c r="E582" s="9"/>
      <c r="F582" s="9" t="s">
        <v>6098</v>
      </c>
      <c r="G582" s="9" t="s">
        <v>6097</v>
      </c>
      <c r="H582" s="9" t="s">
        <v>37</v>
      </c>
      <c r="I582" s="9" t="s">
        <v>266</v>
      </c>
      <c r="J582" s="9" t="s">
        <v>173</v>
      </c>
      <c r="K582" s="9" t="s">
        <v>40</v>
      </c>
      <c r="L582" s="9" t="s">
        <v>41</v>
      </c>
      <c r="M582" s="9" t="s">
        <v>232</v>
      </c>
      <c r="N582" s="9" t="s">
        <v>233</v>
      </c>
      <c r="O582" s="9" t="s">
        <v>6852</v>
      </c>
      <c r="P582" s="9" t="s">
        <v>45</v>
      </c>
      <c r="Q582" s="9" t="s">
        <v>235</v>
      </c>
      <c r="R582" s="9" t="s">
        <v>45</v>
      </c>
      <c r="S582" s="9" t="s">
        <v>5277</v>
      </c>
      <c r="T582" s="9" t="s">
        <v>6851</v>
      </c>
      <c r="U582" s="9" t="s">
        <v>266</v>
      </c>
      <c r="V582" s="9" t="s">
        <v>5335</v>
      </c>
      <c r="W582" s="9" t="s">
        <v>51</v>
      </c>
      <c r="X582" s="9" t="s">
        <v>52</v>
      </c>
      <c r="Y582" s="9" t="s">
        <v>5282</v>
      </c>
      <c r="Z582" s="9" t="s">
        <v>5207</v>
      </c>
      <c r="AA582" s="9" t="s">
        <v>55</v>
      </c>
      <c r="AB582" s="9" t="s">
        <v>5234</v>
      </c>
      <c r="AC582" s="12">
        <v>0</v>
      </c>
      <c r="AD582" s="12"/>
      <c r="AE582" s="10" t="str" cm="1">
        <f t="array" aca="1" ref="AE582" ca="1">IFERROR(_xlfn.XLOOKUP(MID(CELL("filename",$A$1),FIND("]",CELL("filename",$A$1))+1,255)&amp;"|"&amp;$C582,Fonte_OM_Objeto!$G:$G,Fonte_OM_Objeto!$J:$J),"")</f>
        <v/>
      </c>
      <c r="AF582" s="10" t="str" cm="1">
        <f t="array" aca="1" ref="AF582" ca="1">IFERROR(_xlfn.XLOOKUP(MID(CELL("filename",$A$1),FIND("]",CELL("filename",$A$1))+1,255)&amp;"|"&amp;$C582,Fonte_OM_Objeto!$G:$G,Fonte_OM_Objeto!$K:$K),"")</f>
        <v/>
      </c>
    </row>
    <row r="583" spans="1:32" s="1" customFormat="1" ht="19.7" customHeight="1" x14ac:dyDescent="0.2">
      <c r="A583" s="9" t="s">
        <v>30</v>
      </c>
      <c r="B583" s="9" t="s">
        <v>31</v>
      </c>
      <c r="C583" s="9" t="s">
        <v>6096</v>
      </c>
      <c r="D583" s="9" t="s">
        <v>33</v>
      </c>
      <c r="E583" s="9"/>
      <c r="F583" s="9" t="s">
        <v>6083</v>
      </c>
      <c r="G583" s="9" t="s">
        <v>6082</v>
      </c>
      <c r="H583" s="9" t="s">
        <v>37</v>
      </c>
      <c r="I583" s="9" t="s">
        <v>828</v>
      </c>
      <c r="J583" s="9" t="s">
        <v>5731</v>
      </c>
      <c r="K583" s="9" t="s">
        <v>40</v>
      </c>
      <c r="L583" s="9" t="s">
        <v>41</v>
      </c>
      <c r="M583" s="9" t="s">
        <v>232</v>
      </c>
      <c r="N583" s="9" t="s">
        <v>233</v>
      </c>
      <c r="O583" s="9" t="s">
        <v>5698</v>
      </c>
      <c r="P583" s="9" t="s">
        <v>45</v>
      </c>
      <c r="Q583" s="9" t="s">
        <v>235</v>
      </c>
      <c r="R583" s="9" t="s">
        <v>45</v>
      </c>
      <c r="S583" s="9" t="s">
        <v>5277</v>
      </c>
      <c r="T583" s="9" t="s">
        <v>5697</v>
      </c>
      <c r="U583" s="9" t="s">
        <v>828</v>
      </c>
      <c r="V583" s="9" t="s">
        <v>5696</v>
      </c>
      <c r="W583" s="9" t="s">
        <v>51</v>
      </c>
      <c r="X583" s="9" t="s">
        <v>52</v>
      </c>
      <c r="Y583" s="9" t="s">
        <v>5275</v>
      </c>
      <c r="Z583" s="9" t="s">
        <v>5207</v>
      </c>
      <c r="AA583" s="9" t="s">
        <v>55</v>
      </c>
      <c r="AB583" s="9" t="s">
        <v>5234</v>
      </c>
      <c r="AC583" s="12">
        <v>0</v>
      </c>
      <c r="AD583" s="12"/>
      <c r="AE583" s="10" t="str" cm="1">
        <f t="array" aca="1" ref="AE583" ca="1">IFERROR(_xlfn.XLOOKUP(MID(CELL("filename",$A$1),FIND("]",CELL("filename",$A$1))+1,255)&amp;"|"&amp;$C583,Fonte_OM_Objeto!$G:$G,Fonte_OM_Objeto!$J:$J),"")</f>
        <v/>
      </c>
      <c r="AF583" s="10" t="str" cm="1">
        <f t="array" aca="1" ref="AF583" ca="1">IFERROR(_xlfn.XLOOKUP(MID(CELL("filename",$A$1),FIND("]",CELL("filename",$A$1))+1,255)&amp;"|"&amp;$C583,Fonte_OM_Objeto!$G:$G,Fonte_OM_Objeto!$K:$K),"")</f>
        <v/>
      </c>
    </row>
    <row r="584" spans="1:32" s="1" customFormat="1" ht="19.7" customHeight="1" x14ac:dyDescent="0.2">
      <c r="A584" s="9" t="s">
        <v>30</v>
      </c>
      <c r="B584" s="9" t="s">
        <v>31</v>
      </c>
      <c r="C584" s="9" t="s">
        <v>6092</v>
      </c>
      <c r="D584" s="9" t="s">
        <v>33</v>
      </c>
      <c r="E584" s="9"/>
      <c r="F584" s="9" t="s">
        <v>6083</v>
      </c>
      <c r="G584" s="9" t="s">
        <v>6082</v>
      </c>
      <c r="H584" s="9" t="s">
        <v>37</v>
      </c>
      <c r="I584" s="9" t="s">
        <v>828</v>
      </c>
      <c r="J584" s="9" t="s">
        <v>5731</v>
      </c>
      <c r="K584" s="9" t="s">
        <v>40</v>
      </c>
      <c r="L584" s="9" t="s">
        <v>41</v>
      </c>
      <c r="M584" s="9" t="s">
        <v>232</v>
      </c>
      <c r="N584" s="9" t="s">
        <v>233</v>
      </c>
      <c r="O584" s="9" t="s">
        <v>6095</v>
      </c>
      <c r="P584" s="9" t="s">
        <v>45</v>
      </c>
      <c r="Q584" s="9" t="s">
        <v>235</v>
      </c>
      <c r="R584" s="9" t="s">
        <v>45</v>
      </c>
      <c r="S584" s="9" t="s">
        <v>5277</v>
      </c>
      <c r="T584" s="9" t="s">
        <v>6094</v>
      </c>
      <c r="U584" s="9" t="s">
        <v>828</v>
      </c>
      <c r="V584" s="9" t="s">
        <v>6093</v>
      </c>
      <c r="W584" s="9" t="s">
        <v>51</v>
      </c>
      <c r="X584" s="9" t="s">
        <v>52</v>
      </c>
      <c r="Y584" s="9" t="s">
        <v>5275</v>
      </c>
      <c r="Z584" s="9" t="s">
        <v>5207</v>
      </c>
      <c r="AA584" s="9" t="s">
        <v>55</v>
      </c>
      <c r="AB584" s="9" t="s">
        <v>5234</v>
      </c>
      <c r="AC584" s="12">
        <v>0</v>
      </c>
      <c r="AD584" s="12"/>
      <c r="AE584" s="10" t="str" cm="1">
        <f t="array" aca="1" ref="AE584" ca="1">IFERROR(_xlfn.XLOOKUP(MID(CELL("filename",$A$1),FIND("]",CELL("filename",$A$1))+1,255)&amp;"|"&amp;$C584,Fonte_OM_Objeto!$G:$G,Fonte_OM_Objeto!$J:$J),"")</f>
        <v/>
      </c>
      <c r="AF584" s="10" t="str" cm="1">
        <f t="array" aca="1" ref="AF584" ca="1">IFERROR(_xlfn.XLOOKUP(MID(CELL("filename",$A$1),FIND("]",CELL("filename",$A$1))+1,255)&amp;"|"&amp;$C584,Fonte_OM_Objeto!$G:$G,Fonte_OM_Objeto!$K:$K),"")</f>
        <v/>
      </c>
    </row>
    <row r="585" spans="1:32" s="1" customFormat="1" ht="19.7" customHeight="1" x14ac:dyDescent="0.2">
      <c r="A585" s="9" t="s">
        <v>30</v>
      </c>
      <c r="B585" s="9" t="s">
        <v>31</v>
      </c>
      <c r="C585" s="9" t="s">
        <v>6092</v>
      </c>
      <c r="D585" s="9" t="s">
        <v>33</v>
      </c>
      <c r="E585" s="9"/>
      <c r="F585" s="9" t="s">
        <v>6083</v>
      </c>
      <c r="G585" s="9" t="s">
        <v>6082</v>
      </c>
      <c r="H585" s="9" t="s">
        <v>37</v>
      </c>
      <c r="I585" s="9" t="s">
        <v>828</v>
      </c>
      <c r="J585" s="9" t="s">
        <v>5731</v>
      </c>
      <c r="K585" s="9" t="s">
        <v>40</v>
      </c>
      <c r="L585" s="9" t="s">
        <v>41</v>
      </c>
      <c r="M585" s="9" t="s">
        <v>232</v>
      </c>
      <c r="N585" s="9" t="s">
        <v>233</v>
      </c>
      <c r="O585" s="9" t="s">
        <v>5785</v>
      </c>
      <c r="P585" s="9" t="s">
        <v>45</v>
      </c>
      <c r="Q585" s="9" t="s">
        <v>235</v>
      </c>
      <c r="R585" s="9" t="s">
        <v>45</v>
      </c>
      <c r="S585" s="9" t="s">
        <v>5277</v>
      </c>
      <c r="T585" s="9" t="s">
        <v>5784</v>
      </c>
      <c r="U585" s="9" t="s">
        <v>828</v>
      </c>
      <c r="V585" s="9" t="s">
        <v>5783</v>
      </c>
      <c r="W585" s="9" t="s">
        <v>51</v>
      </c>
      <c r="X585" s="9" t="s">
        <v>102</v>
      </c>
      <c r="Y585" s="9" t="s">
        <v>53</v>
      </c>
      <c r="Z585" s="9" t="s">
        <v>54</v>
      </c>
      <c r="AA585" s="9" t="s">
        <v>55</v>
      </c>
      <c r="AB585" s="9" t="s">
        <v>5248</v>
      </c>
      <c r="AC585" s="12">
        <v>0</v>
      </c>
      <c r="AD585" s="12"/>
      <c r="AE585" s="10" t="str" cm="1">
        <f t="array" aca="1" ref="AE585" ca="1">IFERROR(_xlfn.XLOOKUP(MID(CELL("filename",$A$1),FIND("]",CELL("filename",$A$1))+1,255)&amp;"|"&amp;$C585,Fonte_OM_Objeto!$G:$G,Fonte_OM_Objeto!$J:$J),"")</f>
        <v/>
      </c>
      <c r="AF585" s="10" t="str" cm="1">
        <f t="array" aca="1" ref="AF585" ca="1">IFERROR(_xlfn.XLOOKUP(MID(CELL("filename",$A$1),FIND("]",CELL("filename",$A$1))+1,255)&amp;"|"&amp;$C585,Fonte_OM_Objeto!$G:$G,Fonte_OM_Objeto!$K:$K),"")</f>
        <v/>
      </c>
    </row>
    <row r="586" spans="1:32" s="1" customFormat="1" ht="19.7" customHeight="1" x14ac:dyDescent="0.2">
      <c r="A586" s="9" t="s">
        <v>30</v>
      </c>
      <c r="B586" s="9" t="s">
        <v>31</v>
      </c>
      <c r="C586" s="9" t="s">
        <v>6092</v>
      </c>
      <c r="D586" s="9" t="s">
        <v>33</v>
      </c>
      <c r="E586" s="9"/>
      <c r="F586" s="9" t="s">
        <v>6083</v>
      </c>
      <c r="G586" s="9" t="s">
        <v>6082</v>
      </c>
      <c r="H586" s="9" t="s">
        <v>37</v>
      </c>
      <c r="I586" s="9" t="s">
        <v>828</v>
      </c>
      <c r="J586" s="9" t="s">
        <v>5731</v>
      </c>
      <c r="K586" s="9" t="s">
        <v>40</v>
      </c>
      <c r="L586" s="9" t="s">
        <v>41</v>
      </c>
      <c r="M586" s="9" t="s">
        <v>232</v>
      </c>
      <c r="N586" s="9" t="s">
        <v>233</v>
      </c>
      <c r="O586" s="9" t="s">
        <v>5785</v>
      </c>
      <c r="P586" s="9" t="s">
        <v>45</v>
      </c>
      <c r="Q586" s="9" t="s">
        <v>235</v>
      </c>
      <c r="R586" s="9" t="s">
        <v>45</v>
      </c>
      <c r="S586" s="9" t="s">
        <v>5277</v>
      </c>
      <c r="T586" s="9" t="s">
        <v>5784</v>
      </c>
      <c r="U586" s="9" t="s">
        <v>828</v>
      </c>
      <c r="V586" s="9" t="s">
        <v>5783</v>
      </c>
      <c r="W586" s="9" t="s">
        <v>51</v>
      </c>
      <c r="X586" s="9" t="s">
        <v>52</v>
      </c>
      <c r="Y586" s="9" t="s">
        <v>2366</v>
      </c>
      <c r="Z586" s="9" t="s">
        <v>54</v>
      </c>
      <c r="AA586" s="9" t="s">
        <v>55</v>
      </c>
      <c r="AB586" s="9" t="s">
        <v>5248</v>
      </c>
      <c r="AC586" s="12">
        <v>0</v>
      </c>
      <c r="AD586" s="12"/>
      <c r="AE586" s="10" t="str" cm="1">
        <f t="array" aca="1" ref="AE586" ca="1">IFERROR(_xlfn.XLOOKUP(MID(CELL("filename",$A$1),FIND("]",CELL("filename",$A$1))+1,255)&amp;"|"&amp;$C586,Fonte_OM_Objeto!$G:$G,Fonte_OM_Objeto!$J:$J),"")</f>
        <v/>
      </c>
      <c r="AF586" s="10" t="str" cm="1">
        <f t="array" aca="1" ref="AF586" ca="1">IFERROR(_xlfn.XLOOKUP(MID(CELL("filename",$A$1),FIND("]",CELL("filename",$A$1))+1,255)&amp;"|"&amp;$C586,Fonte_OM_Objeto!$G:$G,Fonte_OM_Objeto!$K:$K),"")</f>
        <v/>
      </c>
    </row>
    <row r="587" spans="1:32" s="1" customFormat="1" ht="19.7" customHeight="1" x14ac:dyDescent="0.2">
      <c r="A587" s="9" t="s">
        <v>30</v>
      </c>
      <c r="B587" s="9" t="s">
        <v>31</v>
      </c>
      <c r="C587" s="9" t="s">
        <v>6092</v>
      </c>
      <c r="D587" s="9" t="s">
        <v>33</v>
      </c>
      <c r="E587" s="9"/>
      <c r="F587" s="9" t="s">
        <v>6083</v>
      </c>
      <c r="G587" s="9" t="s">
        <v>6082</v>
      </c>
      <c r="H587" s="9" t="s">
        <v>37</v>
      </c>
      <c r="I587" s="9" t="s">
        <v>828</v>
      </c>
      <c r="J587" s="9" t="s">
        <v>5731</v>
      </c>
      <c r="K587" s="9" t="s">
        <v>40</v>
      </c>
      <c r="L587" s="9" t="s">
        <v>41</v>
      </c>
      <c r="M587" s="9" t="s">
        <v>232</v>
      </c>
      <c r="N587" s="9" t="s">
        <v>233</v>
      </c>
      <c r="O587" s="9" t="s">
        <v>5785</v>
      </c>
      <c r="P587" s="9" t="s">
        <v>45</v>
      </c>
      <c r="Q587" s="9" t="s">
        <v>235</v>
      </c>
      <c r="R587" s="9" t="s">
        <v>45</v>
      </c>
      <c r="S587" s="9" t="s">
        <v>5277</v>
      </c>
      <c r="T587" s="9" t="s">
        <v>5784</v>
      </c>
      <c r="U587" s="9" t="s">
        <v>828</v>
      </c>
      <c r="V587" s="9" t="s">
        <v>5783</v>
      </c>
      <c r="W587" s="9" t="s">
        <v>51</v>
      </c>
      <c r="X587" s="9" t="s">
        <v>52</v>
      </c>
      <c r="Y587" s="9" t="s">
        <v>5275</v>
      </c>
      <c r="Z587" s="9" t="s">
        <v>54</v>
      </c>
      <c r="AA587" s="9" t="s">
        <v>55</v>
      </c>
      <c r="AB587" s="9" t="s">
        <v>5248</v>
      </c>
      <c r="AC587" s="12">
        <v>982000</v>
      </c>
      <c r="AD587" s="12"/>
      <c r="AE587" s="10" t="str" cm="1">
        <f t="array" aca="1" ref="AE587" ca="1">IFERROR(_xlfn.XLOOKUP(MID(CELL("filename",$A$1),FIND("]",CELL("filename",$A$1))+1,255)&amp;"|"&amp;$C587,Fonte_OM_Objeto!$G:$G,Fonte_OM_Objeto!$J:$J),"")</f>
        <v/>
      </c>
      <c r="AF587" s="10" t="str" cm="1">
        <f t="array" aca="1" ref="AF587" ca="1">IFERROR(_xlfn.XLOOKUP(MID(CELL("filename",$A$1),FIND("]",CELL("filename",$A$1))+1,255)&amp;"|"&amp;$C587,Fonte_OM_Objeto!$G:$G,Fonte_OM_Objeto!$K:$K),"")</f>
        <v/>
      </c>
    </row>
    <row r="588" spans="1:32" s="1" customFormat="1" ht="19.7" customHeight="1" x14ac:dyDescent="0.2">
      <c r="A588" s="9" t="s">
        <v>30</v>
      </c>
      <c r="B588" s="9" t="s">
        <v>31</v>
      </c>
      <c r="C588" s="9" t="s">
        <v>6092</v>
      </c>
      <c r="D588" s="9" t="s">
        <v>33</v>
      </c>
      <c r="E588" s="9"/>
      <c r="F588" s="9" t="s">
        <v>6083</v>
      </c>
      <c r="G588" s="9" t="s">
        <v>6082</v>
      </c>
      <c r="H588" s="9" t="s">
        <v>37</v>
      </c>
      <c r="I588" s="9" t="s">
        <v>828</v>
      </c>
      <c r="J588" s="9" t="s">
        <v>5731</v>
      </c>
      <c r="K588" s="9" t="s">
        <v>40</v>
      </c>
      <c r="L588" s="9" t="s">
        <v>41</v>
      </c>
      <c r="M588" s="9" t="s">
        <v>232</v>
      </c>
      <c r="N588" s="9" t="s">
        <v>233</v>
      </c>
      <c r="O588" s="9" t="s">
        <v>5785</v>
      </c>
      <c r="P588" s="9" t="s">
        <v>45</v>
      </c>
      <c r="Q588" s="9" t="s">
        <v>235</v>
      </c>
      <c r="R588" s="9" t="s">
        <v>45</v>
      </c>
      <c r="S588" s="9" t="s">
        <v>5277</v>
      </c>
      <c r="T588" s="9" t="s">
        <v>5784</v>
      </c>
      <c r="U588" s="9" t="s">
        <v>828</v>
      </c>
      <c r="V588" s="9" t="s">
        <v>5783</v>
      </c>
      <c r="W588" s="9" t="s">
        <v>51</v>
      </c>
      <c r="X588" s="9" t="s">
        <v>52</v>
      </c>
      <c r="Y588" s="9" t="s">
        <v>53</v>
      </c>
      <c r="Z588" s="9" t="s">
        <v>54</v>
      </c>
      <c r="AA588" s="9" t="s">
        <v>55</v>
      </c>
      <c r="AB588" s="9" t="s">
        <v>5248</v>
      </c>
      <c r="AC588" s="12">
        <v>18000</v>
      </c>
      <c r="AD588" s="12"/>
      <c r="AE588" s="10" t="str" cm="1">
        <f t="array" aca="1" ref="AE588" ca="1">IFERROR(_xlfn.XLOOKUP(MID(CELL("filename",$A$1),FIND("]",CELL("filename",$A$1))+1,255)&amp;"|"&amp;$C588,Fonte_OM_Objeto!$G:$G,Fonte_OM_Objeto!$J:$J),"")</f>
        <v/>
      </c>
      <c r="AF588" s="10" t="str" cm="1">
        <f t="array" aca="1" ref="AF588" ca="1">IFERROR(_xlfn.XLOOKUP(MID(CELL("filename",$A$1),FIND("]",CELL("filename",$A$1))+1,255)&amp;"|"&amp;$C588,Fonte_OM_Objeto!$G:$G,Fonte_OM_Objeto!$K:$K),"")</f>
        <v/>
      </c>
    </row>
    <row r="589" spans="1:32" s="1" customFormat="1" ht="19.7" customHeight="1" x14ac:dyDescent="0.2">
      <c r="A589" s="9" t="s">
        <v>30</v>
      </c>
      <c r="B589" s="9" t="s">
        <v>31</v>
      </c>
      <c r="C589" s="9" t="s">
        <v>6089</v>
      </c>
      <c r="D589" s="9" t="s">
        <v>33</v>
      </c>
      <c r="E589" s="9"/>
      <c r="F589" s="9" t="s">
        <v>6083</v>
      </c>
      <c r="G589" s="9" t="s">
        <v>6082</v>
      </c>
      <c r="H589" s="9" t="s">
        <v>37</v>
      </c>
      <c r="I589" s="9" t="s">
        <v>828</v>
      </c>
      <c r="J589" s="9" t="s">
        <v>5731</v>
      </c>
      <c r="K589" s="9" t="s">
        <v>40</v>
      </c>
      <c r="L589" s="9" t="s">
        <v>41</v>
      </c>
      <c r="M589" s="9" t="s">
        <v>232</v>
      </c>
      <c r="N589" s="9" t="s">
        <v>233</v>
      </c>
      <c r="O589" s="9" t="s">
        <v>6091</v>
      </c>
      <c r="P589" s="9" t="s">
        <v>45</v>
      </c>
      <c r="Q589" s="9" t="s">
        <v>235</v>
      </c>
      <c r="R589" s="9" t="s">
        <v>45</v>
      </c>
      <c r="S589" s="9" t="s">
        <v>5277</v>
      </c>
      <c r="T589" s="9" t="s">
        <v>4089</v>
      </c>
      <c r="U589" s="9" t="s">
        <v>828</v>
      </c>
      <c r="V589" s="9" t="s">
        <v>6090</v>
      </c>
      <c r="W589" s="9" t="s">
        <v>51</v>
      </c>
      <c r="X589" s="9" t="s">
        <v>102</v>
      </c>
      <c r="Y589" s="9" t="s">
        <v>53</v>
      </c>
      <c r="Z589" s="9" t="s">
        <v>54</v>
      </c>
      <c r="AA589" s="9" t="s">
        <v>55</v>
      </c>
      <c r="AB589" s="9" t="s">
        <v>5248</v>
      </c>
      <c r="AC589" s="12">
        <v>0</v>
      </c>
      <c r="AD589" s="12"/>
      <c r="AE589" s="10" t="str" cm="1">
        <f t="array" aca="1" ref="AE589" ca="1">IFERROR(_xlfn.XLOOKUP(MID(CELL("filename",$A$1),FIND("]",CELL("filename",$A$1))+1,255)&amp;"|"&amp;$C589,Fonte_OM_Objeto!$G:$G,Fonte_OM_Objeto!$J:$J),"")</f>
        <v/>
      </c>
      <c r="AF589" s="10" t="str" cm="1">
        <f t="array" aca="1" ref="AF589" ca="1">IFERROR(_xlfn.XLOOKUP(MID(CELL("filename",$A$1),FIND("]",CELL("filename",$A$1))+1,255)&amp;"|"&amp;$C589,Fonte_OM_Objeto!$G:$G,Fonte_OM_Objeto!$K:$K),"")</f>
        <v/>
      </c>
    </row>
    <row r="590" spans="1:32" s="1" customFormat="1" ht="19.7" customHeight="1" x14ac:dyDescent="0.2">
      <c r="A590" s="9" t="s">
        <v>30</v>
      </c>
      <c r="B590" s="9" t="s">
        <v>31</v>
      </c>
      <c r="C590" s="9" t="s">
        <v>6089</v>
      </c>
      <c r="D590" s="9" t="s">
        <v>33</v>
      </c>
      <c r="E590" s="9"/>
      <c r="F590" s="9" t="s">
        <v>6083</v>
      </c>
      <c r="G590" s="9" t="s">
        <v>6082</v>
      </c>
      <c r="H590" s="9" t="s">
        <v>37</v>
      </c>
      <c r="I590" s="9" t="s">
        <v>828</v>
      </c>
      <c r="J590" s="9" t="s">
        <v>5731</v>
      </c>
      <c r="K590" s="9" t="s">
        <v>40</v>
      </c>
      <c r="L590" s="9" t="s">
        <v>41</v>
      </c>
      <c r="M590" s="9" t="s">
        <v>232</v>
      </c>
      <c r="N590" s="9" t="s">
        <v>233</v>
      </c>
      <c r="O590" s="9" t="s">
        <v>6091</v>
      </c>
      <c r="P590" s="9" t="s">
        <v>45</v>
      </c>
      <c r="Q590" s="9" t="s">
        <v>235</v>
      </c>
      <c r="R590" s="9" t="s">
        <v>45</v>
      </c>
      <c r="S590" s="9" t="s">
        <v>5277</v>
      </c>
      <c r="T590" s="9" t="s">
        <v>4089</v>
      </c>
      <c r="U590" s="9" t="s">
        <v>828</v>
      </c>
      <c r="V590" s="9" t="s">
        <v>6090</v>
      </c>
      <c r="W590" s="9" t="s">
        <v>51</v>
      </c>
      <c r="X590" s="9" t="s">
        <v>52</v>
      </c>
      <c r="Y590" s="9" t="s">
        <v>2366</v>
      </c>
      <c r="Z590" s="9" t="s">
        <v>54</v>
      </c>
      <c r="AA590" s="9" t="s">
        <v>55</v>
      </c>
      <c r="AB590" s="9" t="s">
        <v>5248</v>
      </c>
      <c r="AC590" s="12">
        <v>0</v>
      </c>
      <c r="AD590" s="12"/>
      <c r="AE590" s="10" t="str" cm="1">
        <f t="array" aca="1" ref="AE590" ca="1">IFERROR(_xlfn.XLOOKUP(MID(CELL("filename",$A$1),FIND("]",CELL("filename",$A$1))+1,255)&amp;"|"&amp;$C590,Fonte_OM_Objeto!$G:$G,Fonte_OM_Objeto!$J:$J),"")</f>
        <v/>
      </c>
      <c r="AF590" s="10" t="str" cm="1">
        <f t="array" aca="1" ref="AF590" ca="1">IFERROR(_xlfn.XLOOKUP(MID(CELL("filename",$A$1),FIND("]",CELL("filename",$A$1))+1,255)&amp;"|"&amp;$C590,Fonte_OM_Objeto!$G:$G,Fonte_OM_Objeto!$K:$K),"")</f>
        <v/>
      </c>
    </row>
    <row r="591" spans="1:32" s="1" customFormat="1" ht="19.7" customHeight="1" x14ac:dyDescent="0.2">
      <c r="A591" s="9" t="s">
        <v>30</v>
      </c>
      <c r="B591" s="9" t="s">
        <v>31</v>
      </c>
      <c r="C591" s="9" t="s">
        <v>6089</v>
      </c>
      <c r="D591" s="9" t="s">
        <v>33</v>
      </c>
      <c r="E591" s="9"/>
      <c r="F591" s="9" t="s">
        <v>6083</v>
      </c>
      <c r="G591" s="9" t="s">
        <v>6082</v>
      </c>
      <c r="H591" s="9" t="s">
        <v>37</v>
      </c>
      <c r="I591" s="9" t="s">
        <v>828</v>
      </c>
      <c r="J591" s="9" t="s">
        <v>5731</v>
      </c>
      <c r="K591" s="9" t="s">
        <v>40</v>
      </c>
      <c r="L591" s="9" t="s">
        <v>41</v>
      </c>
      <c r="M591" s="9" t="s">
        <v>232</v>
      </c>
      <c r="N591" s="9" t="s">
        <v>233</v>
      </c>
      <c r="O591" s="9" t="s">
        <v>6091</v>
      </c>
      <c r="P591" s="9" t="s">
        <v>45</v>
      </c>
      <c r="Q591" s="9" t="s">
        <v>235</v>
      </c>
      <c r="R591" s="9" t="s">
        <v>45</v>
      </c>
      <c r="S591" s="9" t="s">
        <v>5277</v>
      </c>
      <c r="T591" s="9" t="s">
        <v>4089</v>
      </c>
      <c r="U591" s="9" t="s">
        <v>828</v>
      </c>
      <c r="V591" s="9" t="s">
        <v>6090</v>
      </c>
      <c r="W591" s="9" t="s">
        <v>51</v>
      </c>
      <c r="X591" s="9" t="s">
        <v>52</v>
      </c>
      <c r="Y591" s="9" t="s">
        <v>5275</v>
      </c>
      <c r="Z591" s="9" t="s">
        <v>54</v>
      </c>
      <c r="AA591" s="9" t="s">
        <v>55</v>
      </c>
      <c r="AB591" s="9" t="s">
        <v>5248</v>
      </c>
      <c r="AC591" s="12">
        <v>982000</v>
      </c>
      <c r="AD591" s="12"/>
      <c r="AE591" s="10" t="str" cm="1">
        <f t="array" aca="1" ref="AE591" ca="1">IFERROR(_xlfn.XLOOKUP(MID(CELL("filename",$A$1),FIND("]",CELL("filename",$A$1))+1,255)&amp;"|"&amp;$C591,Fonte_OM_Objeto!$G:$G,Fonte_OM_Objeto!$J:$J),"")</f>
        <v/>
      </c>
      <c r="AF591" s="10" t="str" cm="1">
        <f t="array" aca="1" ref="AF591" ca="1">IFERROR(_xlfn.XLOOKUP(MID(CELL("filename",$A$1),FIND("]",CELL("filename",$A$1))+1,255)&amp;"|"&amp;$C591,Fonte_OM_Objeto!$G:$G,Fonte_OM_Objeto!$K:$K),"")</f>
        <v/>
      </c>
    </row>
    <row r="592" spans="1:32" s="1" customFormat="1" ht="19.7" customHeight="1" x14ac:dyDescent="0.2">
      <c r="A592" s="9" t="s">
        <v>30</v>
      </c>
      <c r="B592" s="9" t="s">
        <v>31</v>
      </c>
      <c r="C592" s="9" t="s">
        <v>6089</v>
      </c>
      <c r="D592" s="9" t="s">
        <v>33</v>
      </c>
      <c r="E592" s="9"/>
      <c r="F592" s="9" t="s">
        <v>6083</v>
      </c>
      <c r="G592" s="9" t="s">
        <v>6082</v>
      </c>
      <c r="H592" s="9" t="s">
        <v>37</v>
      </c>
      <c r="I592" s="9" t="s">
        <v>828</v>
      </c>
      <c r="J592" s="9" t="s">
        <v>5731</v>
      </c>
      <c r="K592" s="9" t="s">
        <v>40</v>
      </c>
      <c r="L592" s="9" t="s">
        <v>41</v>
      </c>
      <c r="M592" s="9" t="s">
        <v>232</v>
      </c>
      <c r="N592" s="9" t="s">
        <v>233</v>
      </c>
      <c r="O592" s="9" t="s">
        <v>6091</v>
      </c>
      <c r="P592" s="9" t="s">
        <v>45</v>
      </c>
      <c r="Q592" s="9" t="s">
        <v>235</v>
      </c>
      <c r="R592" s="9" t="s">
        <v>45</v>
      </c>
      <c r="S592" s="9" t="s">
        <v>5277</v>
      </c>
      <c r="T592" s="9" t="s">
        <v>4089</v>
      </c>
      <c r="U592" s="9" t="s">
        <v>828</v>
      </c>
      <c r="V592" s="9" t="s">
        <v>6090</v>
      </c>
      <c r="W592" s="9" t="s">
        <v>51</v>
      </c>
      <c r="X592" s="9" t="s">
        <v>52</v>
      </c>
      <c r="Y592" s="9" t="s">
        <v>53</v>
      </c>
      <c r="Z592" s="9" t="s">
        <v>54</v>
      </c>
      <c r="AA592" s="9" t="s">
        <v>55</v>
      </c>
      <c r="AB592" s="9" t="s">
        <v>5248</v>
      </c>
      <c r="AC592" s="12">
        <v>18000</v>
      </c>
      <c r="AD592" s="12"/>
      <c r="AE592" s="10" t="str" cm="1">
        <f t="array" aca="1" ref="AE592" ca="1">IFERROR(_xlfn.XLOOKUP(MID(CELL("filename",$A$1),FIND("]",CELL("filename",$A$1))+1,255)&amp;"|"&amp;$C592,Fonte_OM_Objeto!$G:$G,Fonte_OM_Objeto!$J:$J),"")</f>
        <v/>
      </c>
      <c r="AF592" s="10" t="str" cm="1">
        <f t="array" aca="1" ref="AF592" ca="1">IFERROR(_xlfn.XLOOKUP(MID(CELL("filename",$A$1),FIND("]",CELL("filename",$A$1))+1,255)&amp;"|"&amp;$C592,Fonte_OM_Objeto!$G:$G,Fonte_OM_Objeto!$K:$K),"")</f>
        <v/>
      </c>
    </row>
    <row r="593" spans="1:32" s="1" customFormat="1" ht="19.7" customHeight="1" x14ac:dyDescent="0.2">
      <c r="A593" s="9" t="s">
        <v>30</v>
      </c>
      <c r="B593" s="9" t="s">
        <v>31</v>
      </c>
      <c r="C593" s="9" t="s">
        <v>6089</v>
      </c>
      <c r="D593" s="9" t="s">
        <v>33</v>
      </c>
      <c r="E593" s="9"/>
      <c r="F593" s="9" t="s">
        <v>6083</v>
      </c>
      <c r="G593" s="9" t="s">
        <v>6082</v>
      </c>
      <c r="H593" s="9" t="s">
        <v>37</v>
      </c>
      <c r="I593" s="9" t="s">
        <v>828</v>
      </c>
      <c r="J593" s="9" t="s">
        <v>5731</v>
      </c>
      <c r="K593" s="9" t="s">
        <v>40</v>
      </c>
      <c r="L593" s="9" t="s">
        <v>41</v>
      </c>
      <c r="M593" s="9" t="s">
        <v>232</v>
      </c>
      <c r="N593" s="9" t="s">
        <v>233</v>
      </c>
      <c r="O593" s="9" t="s">
        <v>6088</v>
      </c>
      <c r="P593" s="9" t="s">
        <v>45</v>
      </c>
      <c r="Q593" s="9" t="s">
        <v>235</v>
      </c>
      <c r="R593" s="9" t="s">
        <v>45</v>
      </c>
      <c r="S593" s="9" t="s">
        <v>5277</v>
      </c>
      <c r="T593" s="9" t="s">
        <v>2386</v>
      </c>
      <c r="U593" s="9" t="s">
        <v>828</v>
      </c>
      <c r="V593" s="9" t="s">
        <v>5292</v>
      </c>
      <c r="W593" s="9" t="s">
        <v>51</v>
      </c>
      <c r="X593" s="9" t="s">
        <v>52</v>
      </c>
      <c r="Y593" s="9" t="s">
        <v>5275</v>
      </c>
      <c r="Z593" s="9" t="s">
        <v>5207</v>
      </c>
      <c r="AA593" s="9" t="s">
        <v>55</v>
      </c>
      <c r="AB593" s="9" t="s">
        <v>5234</v>
      </c>
      <c r="AC593" s="12">
        <v>0</v>
      </c>
      <c r="AD593" s="12"/>
      <c r="AE593" s="10" t="str" cm="1">
        <f t="array" aca="1" ref="AE593" ca="1">IFERROR(_xlfn.XLOOKUP(MID(CELL("filename",$A$1),FIND("]",CELL("filename",$A$1))+1,255)&amp;"|"&amp;$C593,Fonte_OM_Objeto!$G:$G,Fonte_OM_Objeto!$J:$J),"")</f>
        <v/>
      </c>
      <c r="AF593" s="10" t="str" cm="1">
        <f t="array" aca="1" ref="AF593" ca="1">IFERROR(_xlfn.XLOOKUP(MID(CELL("filename",$A$1),FIND("]",CELL("filename",$A$1))+1,255)&amp;"|"&amp;$C593,Fonte_OM_Objeto!$G:$G,Fonte_OM_Objeto!$K:$K),"")</f>
        <v/>
      </c>
    </row>
    <row r="594" spans="1:32" s="1" customFormat="1" ht="19.7" customHeight="1" x14ac:dyDescent="0.2">
      <c r="A594" s="9" t="s">
        <v>30</v>
      </c>
      <c r="B594" s="9" t="s">
        <v>31</v>
      </c>
      <c r="C594" s="9" t="s">
        <v>6087</v>
      </c>
      <c r="D594" s="9" t="s">
        <v>33</v>
      </c>
      <c r="E594" s="9"/>
      <c r="F594" s="9" t="s">
        <v>6083</v>
      </c>
      <c r="G594" s="9" t="s">
        <v>6082</v>
      </c>
      <c r="H594" s="9" t="s">
        <v>37</v>
      </c>
      <c r="I594" s="9" t="s">
        <v>828</v>
      </c>
      <c r="J594" s="9" t="s">
        <v>5731</v>
      </c>
      <c r="K594" s="9" t="s">
        <v>40</v>
      </c>
      <c r="L594" s="9" t="s">
        <v>41</v>
      </c>
      <c r="M594" s="9" t="s">
        <v>232</v>
      </c>
      <c r="N594" s="9" t="s">
        <v>233</v>
      </c>
      <c r="O594" s="9" t="s">
        <v>6086</v>
      </c>
      <c r="P594" s="9" t="s">
        <v>45</v>
      </c>
      <c r="Q594" s="9" t="s">
        <v>235</v>
      </c>
      <c r="R594" s="9" t="s">
        <v>45</v>
      </c>
      <c r="S594" s="9" t="s">
        <v>5277</v>
      </c>
      <c r="T594" s="9" t="s">
        <v>3194</v>
      </c>
      <c r="U594" s="9" t="s">
        <v>828</v>
      </c>
      <c r="V594" s="9" t="s">
        <v>6085</v>
      </c>
      <c r="W594" s="9" t="s">
        <v>51</v>
      </c>
      <c r="X594" s="9" t="s">
        <v>102</v>
      </c>
      <c r="Y594" s="9" t="s">
        <v>53</v>
      </c>
      <c r="Z594" s="9" t="s">
        <v>54</v>
      </c>
      <c r="AA594" s="9" t="s">
        <v>55</v>
      </c>
      <c r="AB594" s="9" t="s">
        <v>5248</v>
      </c>
      <c r="AC594" s="12">
        <v>0</v>
      </c>
      <c r="AD594" s="12"/>
      <c r="AE594" s="10" t="str" cm="1">
        <f t="array" aca="1" ref="AE594" ca="1">IFERROR(_xlfn.XLOOKUP(MID(CELL("filename",$A$1),FIND("]",CELL("filename",$A$1))+1,255)&amp;"|"&amp;$C594,Fonte_OM_Objeto!$G:$G,Fonte_OM_Objeto!$J:$J),"")</f>
        <v/>
      </c>
      <c r="AF594" s="10" t="str" cm="1">
        <f t="array" aca="1" ref="AF594" ca="1">IFERROR(_xlfn.XLOOKUP(MID(CELL("filename",$A$1),FIND("]",CELL("filename",$A$1))+1,255)&amp;"|"&amp;$C594,Fonte_OM_Objeto!$G:$G,Fonte_OM_Objeto!$K:$K),"")</f>
        <v/>
      </c>
    </row>
    <row r="595" spans="1:32" s="1" customFormat="1" ht="19.7" customHeight="1" x14ac:dyDescent="0.2">
      <c r="A595" s="9" t="s">
        <v>30</v>
      </c>
      <c r="B595" s="9" t="s">
        <v>31</v>
      </c>
      <c r="C595" s="9" t="s">
        <v>6087</v>
      </c>
      <c r="D595" s="9" t="s">
        <v>33</v>
      </c>
      <c r="E595" s="9"/>
      <c r="F595" s="9" t="s">
        <v>6083</v>
      </c>
      <c r="G595" s="9" t="s">
        <v>6082</v>
      </c>
      <c r="H595" s="9" t="s">
        <v>37</v>
      </c>
      <c r="I595" s="9" t="s">
        <v>828</v>
      </c>
      <c r="J595" s="9" t="s">
        <v>5731</v>
      </c>
      <c r="K595" s="9" t="s">
        <v>40</v>
      </c>
      <c r="L595" s="9" t="s">
        <v>41</v>
      </c>
      <c r="M595" s="9" t="s">
        <v>232</v>
      </c>
      <c r="N595" s="9" t="s">
        <v>233</v>
      </c>
      <c r="O595" s="9" t="s">
        <v>6086</v>
      </c>
      <c r="P595" s="9" t="s">
        <v>45</v>
      </c>
      <c r="Q595" s="9" t="s">
        <v>235</v>
      </c>
      <c r="R595" s="9" t="s">
        <v>45</v>
      </c>
      <c r="S595" s="9" t="s">
        <v>5277</v>
      </c>
      <c r="T595" s="9" t="s">
        <v>3194</v>
      </c>
      <c r="U595" s="9" t="s">
        <v>828</v>
      </c>
      <c r="V595" s="9" t="s">
        <v>6085</v>
      </c>
      <c r="W595" s="9" t="s">
        <v>51</v>
      </c>
      <c r="X595" s="9" t="s">
        <v>52</v>
      </c>
      <c r="Y595" s="9" t="s">
        <v>2366</v>
      </c>
      <c r="Z595" s="9" t="s">
        <v>54</v>
      </c>
      <c r="AA595" s="9" t="s">
        <v>55</v>
      </c>
      <c r="AB595" s="9" t="s">
        <v>5248</v>
      </c>
      <c r="AC595" s="12">
        <v>57213</v>
      </c>
      <c r="AD595" s="12"/>
      <c r="AE595" s="10" t="str" cm="1">
        <f t="array" aca="1" ref="AE595" ca="1">IFERROR(_xlfn.XLOOKUP(MID(CELL("filename",$A$1),FIND("]",CELL("filename",$A$1))+1,255)&amp;"|"&amp;$C595,Fonte_OM_Objeto!$G:$G,Fonte_OM_Objeto!$J:$J),"")</f>
        <v/>
      </c>
      <c r="AF595" s="10" t="str" cm="1">
        <f t="array" aca="1" ref="AF595" ca="1">IFERROR(_xlfn.XLOOKUP(MID(CELL("filename",$A$1),FIND("]",CELL("filename",$A$1))+1,255)&amp;"|"&amp;$C595,Fonte_OM_Objeto!$G:$G,Fonte_OM_Objeto!$K:$K),"")</f>
        <v/>
      </c>
    </row>
    <row r="596" spans="1:32" s="1" customFormat="1" ht="19.7" customHeight="1" x14ac:dyDescent="0.2">
      <c r="A596" s="9" t="s">
        <v>30</v>
      </c>
      <c r="B596" s="9" t="s">
        <v>31</v>
      </c>
      <c r="C596" s="9" t="s">
        <v>6087</v>
      </c>
      <c r="D596" s="9" t="s">
        <v>33</v>
      </c>
      <c r="E596" s="9"/>
      <c r="F596" s="9" t="s">
        <v>6083</v>
      </c>
      <c r="G596" s="9" t="s">
        <v>6082</v>
      </c>
      <c r="H596" s="9" t="s">
        <v>37</v>
      </c>
      <c r="I596" s="9" t="s">
        <v>828</v>
      </c>
      <c r="J596" s="9" t="s">
        <v>5731</v>
      </c>
      <c r="K596" s="9" t="s">
        <v>40</v>
      </c>
      <c r="L596" s="9" t="s">
        <v>41</v>
      </c>
      <c r="M596" s="9" t="s">
        <v>232</v>
      </c>
      <c r="N596" s="9" t="s">
        <v>233</v>
      </c>
      <c r="O596" s="9" t="s">
        <v>6086</v>
      </c>
      <c r="P596" s="9" t="s">
        <v>45</v>
      </c>
      <c r="Q596" s="9" t="s">
        <v>235</v>
      </c>
      <c r="R596" s="9" t="s">
        <v>45</v>
      </c>
      <c r="S596" s="9" t="s">
        <v>5277</v>
      </c>
      <c r="T596" s="9" t="s">
        <v>3194</v>
      </c>
      <c r="U596" s="9" t="s">
        <v>828</v>
      </c>
      <c r="V596" s="9" t="s">
        <v>6085</v>
      </c>
      <c r="W596" s="9" t="s">
        <v>51</v>
      </c>
      <c r="X596" s="9" t="s">
        <v>52</v>
      </c>
      <c r="Y596" s="9" t="s">
        <v>5275</v>
      </c>
      <c r="Z596" s="9" t="s">
        <v>54</v>
      </c>
      <c r="AA596" s="9" t="s">
        <v>55</v>
      </c>
      <c r="AB596" s="9" t="s">
        <v>5248</v>
      </c>
      <c r="AC596" s="12">
        <v>923932</v>
      </c>
      <c r="AD596" s="12"/>
      <c r="AE596" s="10" t="str" cm="1">
        <f t="array" aca="1" ref="AE596" ca="1">IFERROR(_xlfn.XLOOKUP(MID(CELL("filename",$A$1),FIND("]",CELL("filename",$A$1))+1,255)&amp;"|"&amp;$C596,Fonte_OM_Objeto!$G:$G,Fonte_OM_Objeto!$J:$J),"")</f>
        <v/>
      </c>
      <c r="AF596" s="10" t="str" cm="1">
        <f t="array" aca="1" ref="AF596" ca="1">IFERROR(_xlfn.XLOOKUP(MID(CELL("filename",$A$1),FIND("]",CELL("filename",$A$1))+1,255)&amp;"|"&amp;$C596,Fonte_OM_Objeto!$G:$G,Fonte_OM_Objeto!$K:$K),"")</f>
        <v/>
      </c>
    </row>
    <row r="597" spans="1:32" s="1" customFormat="1" ht="19.7" customHeight="1" x14ac:dyDescent="0.2">
      <c r="A597" s="9" t="s">
        <v>30</v>
      </c>
      <c r="B597" s="9" t="s">
        <v>31</v>
      </c>
      <c r="C597" s="9" t="s">
        <v>6087</v>
      </c>
      <c r="D597" s="9" t="s">
        <v>33</v>
      </c>
      <c r="E597" s="9"/>
      <c r="F597" s="9" t="s">
        <v>6083</v>
      </c>
      <c r="G597" s="9" t="s">
        <v>6082</v>
      </c>
      <c r="H597" s="9" t="s">
        <v>37</v>
      </c>
      <c r="I597" s="9" t="s">
        <v>828</v>
      </c>
      <c r="J597" s="9" t="s">
        <v>5731</v>
      </c>
      <c r="K597" s="9" t="s">
        <v>40</v>
      </c>
      <c r="L597" s="9" t="s">
        <v>41</v>
      </c>
      <c r="M597" s="9" t="s">
        <v>232</v>
      </c>
      <c r="N597" s="9" t="s">
        <v>233</v>
      </c>
      <c r="O597" s="9" t="s">
        <v>6086</v>
      </c>
      <c r="P597" s="9" t="s">
        <v>45</v>
      </c>
      <c r="Q597" s="9" t="s">
        <v>235</v>
      </c>
      <c r="R597" s="9" t="s">
        <v>45</v>
      </c>
      <c r="S597" s="9" t="s">
        <v>5277</v>
      </c>
      <c r="T597" s="9" t="s">
        <v>3194</v>
      </c>
      <c r="U597" s="9" t="s">
        <v>828</v>
      </c>
      <c r="V597" s="9" t="s">
        <v>6085</v>
      </c>
      <c r="W597" s="9" t="s">
        <v>51</v>
      </c>
      <c r="X597" s="9" t="s">
        <v>52</v>
      </c>
      <c r="Y597" s="9" t="s">
        <v>53</v>
      </c>
      <c r="Z597" s="9" t="s">
        <v>54</v>
      </c>
      <c r="AA597" s="9" t="s">
        <v>55</v>
      </c>
      <c r="AB597" s="9" t="s">
        <v>5248</v>
      </c>
      <c r="AC597" s="12">
        <v>18855</v>
      </c>
      <c r="AD597" s="12"/>
      <c r="AE597" s="10" t="str" cm="1">
        <f t="array" aca="1" ref="AE597" ca="1">IFERROR(_xlfn.XLOOKUP(MID(CELL("filename",$A$1),FIND("]",CELL("filename",$A$1))+1,255)&amp;"|"&amp;$C597,Fonte_OM_Objeto!$G:$G,Fonte_OM_Objeto!$J:$J),"")</f>
        <v/>
      </c>
      <c r="AF597" s="10" t="str" cm="1">
        <f t="array" aca="1" ref="AF597" ca="1">IFERROR(_xlfn.XLOOKUP(MID(CELL("filename",$A$1),FIND("]",CELL("filename",$A$1))+1,255)&amp;"|"&amp;$C597,Fonte_OM_Objeto!$G:$G,Fonte_OM_Objeto!$K:$K),"")</f>
        <v/>
      </c>
    </row>
    <row r="598" spans="1:32" s="1" customFormat="1" ht="19.7" customHeight="1" x14ac:dyDescent="0.2">
      <c r="A598" s="9" t="s">
        <v>30</v>
      </c>
      <c r="B598" s="9" t="s">
        <v>31</v>
      </c>
      <c r="C598" s="9" t="s">
        <v>6084</v>
      </c>
      <c r="D598" s="9" t="s">
        <v>33</v>
      </c>
      <c r="E598" s="9"/>
      <c r="F598" s="9" t="s">
        <v>6083</v>
      </c>
      <c r="G598" s="9" t="s">
        <v>6082</v>
      </c>
      <c r="H598" s="9" t="s">
        <v>37</v>
      </c>
      <c r="I598" s="9" t="s">
        <v>828</v>
      </c>
      <c r="J598" s="9" t="s">
        <v>5731</v>
      </c>
      <c r="K598" s="9" t="s">
        <v>40</v>
      </c>
      <c r="L598" s="9" t="s">
        <v>41</v>
      </c>
      <c r="M598" s="9" t="s">
        <v>232</v>
      </c>
      <c r="N598" s="9" t="s">
        <v>233</v>
      </c>
      <c r="O598" s="9" t="s">
        <v>5785</v>
      </c>
      <c r="P598" s="9" t="s">
        <v>45</v>
      </c>
      <c r="Q598" s="9" t="s">
        <v>235</v>
      </c>
      <c r="R598" s="9" t="s">
        <v>45</v>
      </c>
      <c r="S598" s="9" t="s">
        <v>5277</v>
      </c>
      <c r="T598" s="9" t="s">
        <v>5784</v>
      </c>
      <c r="U598" s="9" t="s">
        <v>828</v>
      </c>
      <c r="V598" s="9" t="s">
        <v>5783</v>
      </c>
      <c r="W598" s="9" t="s">
        <v>51</v>
      </c>
      <c r="X598" s="9" t="s">
        <v>102</v>
      </c>
      <c r="Y598" s="9" t="s">
        <v>53</v>
      </c>
      <c r="Z598" s="9" t="s">
        <v>54</v>
      </c>
      <c r="AA598" s="9" t="s">
        <v>55</v>
      </c>
      <c r="AB598" s="9" t="s">
        <v>5248</v>
      </c>
      <c r="AC598" s="12">
        <v>0</v>
      </c>
      <c r="AD598" s="12"/>
      <c r="AE598" s="10" t="str" cm="1">
        <f t="array" aca="1" ref="AE598" ca="1">IFERROR(_xlfn.XLOOKUP(MID(CELL("filename",$A$1),FIND("]",CELL("filename",$A$1))+1,255)&amp;"|"&amp;$C598,Fonte_OM_Objeto!$G:$G,Fonte_OM_Objeto!$J:$J),"")</f>
        <v/>
      </c>
      <c r="AF598" s="10" t="str" cm="1">
        <f t="array" aca="1" ref="AF598" ca="1">IFERROR(_xlfn.XLOOKUP(MID(CELL("filename",$A$1),FIND("]",CELL("filename",$A$1))+1,255)&amp;"|"&amp;$C598,Fonte_OM_Objeto!$G:$G,Fonte_OM_Objeto!$K:$K),"")</f>
        <v/>
      </c>
    </row>
    <row r="599" spans="1:32" s="1" customFormat="1" ht="19.7" customHeight="1" x14ac:dyDescent="0.2">
      <c r="A599" s="9" t="s">
        <v>30</v>
      </c>
      <c r="B599" s="9" t="s">
        <v>31</v>
      </c>
      <c r="C599" s="9" t="s">
        <v>6084</v>
      </c>
      <c r="D599" s="9" t="s">
        <v>33</v>
      </c>
      <c r="E599" s="9"/>
      <c r="F599" s="9" t="s">
        <v>6083</v>
      </c>
      <c r="G599" s="9" t="s">
        <v>6082</v>
      </c>
      <c r="H599" s="9" t="s">
        <v>37</v>
      </c>
      <c r="I599" s="9" t="s">
        <v>828</v>
      </c>
      <c r="J599" s="9" t="s">
        <v>5731</v>
      </c>
      <c r="K599" s="9" t="s">
        <v>40</v>
      </c>
      <c r="L599" s="9" t="s">
        <v>41</v>
      </c>
      <c r="M599" s="9" t="s">
        <v>232</v>
      </c>
      <c r="N599" s="9" t="s">
        <v>233</v>
      </c>
      <c r="O599" s="9" t="s">
        <v>5785</v>
      </c>
      <c r="P599" s="9" t="s">
        <v>45</v>
      </c>
      <c r="Q599" s="9" t="s">
        <v>235</v>
      </c>
      <c r="R599" s="9" t="s">
        <v>45</v>
      </c>
      <c r="S599" s="9" t="s">
        <v>5277</v>
      </c>
      <c r="T599" s="9" t="s">
        <v>5784</v>
      </c>
      <c r="U599" s="9" t="s">
        <v>828</v>
      </c>
      <c r="V599" s="9" t="s">
        <v>5783</v>
      </c>
      <c r="W599" s="9" t="s">
        <v>51</v>
      </c>
      <c r="X599" s="9" t="s">
        <v>52</v>
      </c>
      <c r="Y599" s="9" t="s">
        <v>2366</v>
      </c>
      <c r="Z599" s="9" t="s">
        <v>54</v>
      </c>
      <c r="AA599" s="9" t="s">
        <v>55</v>
      </c>
      <c r="AB599" s="9" t="s">
        <v>5248</v>
      </c>
      <c r="AC599" s="12">
        <v>0</v>
      </c>
      <c r="AD599" s="12"/>
      <c r="AE599" s="10" t="str" cm="1">
        <f t="array" aca="1" ref="AE599" ca="1">IFERROR(_xlfn.XLOOKUP(MID(CELL("filename",$A$1),FIND("]",CELL("filename",$A$1))+1,255)&amp;"|"&amp;$C599,Fonte_OM_Objeto!$G:$G,Fonte_OM_Objeto!$J:$J),"")</f>
        <v/>
      </c>
      <c r="AF599" s="10" t="str" cm="1">
        <f t="array" aca="1" ref="AF599" ca="1">IFERROR(_xlfn.XLOOKUP(MID(CELL("filename",$A$1),FIND("]",CELL("filename",$A$1))+1,255)&amp;"|"&amp;$C599,Fonte_OM_Objeto!$G:$G,Fonte_OM_Objeto!$K:$K),"")</f>
        <v/>
      </c>
    </row>
    <row r="600" spans="1:32" s="1" customFormat="1" ht="19.7" customHeight="1" x14ac:dyDescent="0.2">
      <c r="A600" s="9" t="s">
        <v>30</v>
      </c>
      <c r="B600" s="9" t="s">
        <v>31</v>
      </c>
      <c r="C600" s="9" t="s">
        <v>6084</v>
      </c>
      <c r="D600" s="9" t="s">
        <v>33</v>
      </c>
      <c r="E600" s="9"/>
      <c r="F600" s="9" t="s">
        <v>6083</v>
      </c>
      <c r="G600" s="9" t="s">
        <v>6082</v>
      </c>
      <c r="H600" s="9" t="s">
        <v>37</v>
      </c>
      <c r="I600" s="9" t="s">
        <v>828</v>
      </c>
      <c r="J600" s="9" t="s">
        <v>5731</v>
      </c>
      <c r="K600" s="9" t="s">
        <v>40</v>
      </c>
      <c r="L600" s="9" t="s">
        <v>41</v>
      </c>
      <c r="M600" s="9" t="s">
        <v>232</v>
      </c>
      <c r="N600" s="9" t="s">
        <v>233</v>
      </c>
      <c r="O600" s="9" t="s">
        <v>5785</v>
      </c>
      <c r="P600" s="9" t="s">
        <v>45</v>
      </c>
      <c r="Q600" s="9" t="s">
        <v>235</v>
      </c>
      <c r="R600" s="9" t="s">
        <v>45</v>
      </c>
      <c r="S600" s="9" t="s">
        <v>5277</v>
      </c>
      <c r="T600" s="9" t="s">
        <v>5784</v>
      </c>
      <c r="U600" s="9" t="s">
        <v>828</v>
      </c>
      <c r="V600" s="9" t="s">
        <v>5783</v>
      </c>
      <c r="W600" s="9" t="s">
        <v>51</v>
      </c>
      <c r="X600" s="9" t="s">
        <v>52</v>
      </c>
      <c r="Y600" s="9" t="s">
        <v>5275</v>
      </c>
      <c r="Z600" s="9" t="s">
        <v>54</v>
      </c>
      <c r="AA600" s="9" t="s">
        <v>55</v>
      </c>
      <c r="AB600" s="9" t="s">
        <v>5248</v>
      </c>
      <c r="AC600" s="12">
        <v>982000</v>
      </c>
      <c r="AD600" s="12"/>
      <c r="AE600" s="10" t="str" cm="1">
        <f t="array" aca="1" ref="AE600" ca="1">IFERROR(_xlfn.XLOOKUP(MID(CELL("filename",$A$1),FIND("]",CELL("filename",$A$1))+1,255)&amp;"|"&amp;$C600,Fonte_OM_Objeto!$G:$G,Fonte_OM_Objeto!$J:$J),"")</f>
        <v/>
      </c>
      <c r="AF600" s="10" t="str" cm="1">
        <f t="array" aca="1" ref="AF600" ca="1">IFERROR(_xlfn.XLOOKUP(MID(CELL("filename",$A$1),FIND("]",CELL("filename",$A$1))+1,255)&amp;"|"&amp;$C600,Fonte_OM_Objeto!$G:$G,Fonte_OM_Objeto!$K:$K),"")</f>
        <v/>
      </c>
    </row>
    <row r="601" spans="1:32" s="1" customFormat="1" ht="19.7" customHeight="1" x14ac:dyDescent="0.2">
      <c r="A601" s="9" t="s">
        <v>30</v>
      </c>
      <c r="B601" s="9" t="s">
        <v>31</v>
      </c>
      <c r="C601" s="9" t="s">
        <v>6084</v>
      </c>
      <c r="D601" s="9" t="s">
        <v>33</v>
      </c>
      <c r="E601" s="9"/>
      <c r="F601" s="9" t="s">
        <v>6083</v>
      </c>
      <c r="G601" s="9" t="s">
        <v>6082</v>
      </c>
      <c r="H601" s="9" t="s">
        <v>37</v>
      </c>
      <c r="I601" s="9" t="s">
        <v>828</v>
      </c>
      <c r="J601" s="9" t="s">
        <v>5731</v>
      </c>
      <c r="K601" s="9" t="s">
        <v>40</v>
      </c>
      <c r="L601" s="9" t="s">
        <v>41</v>
      </c>
      <c r="M601" s="9" t="s">
        <v>232</v>
      </c>
      <c r="N601" s="9" t="s">
        <v>233</v>
      </c>
      <c r="O601" s="9" t="s">
        <v>5785</v>
      </c>
      <c r="P601" s="9" t="s">
        <v>45</v>
      </c>
      <c r="Q601" s="9" t="s">
        <v>235</v>
      </c>
      <c r="R601" s="9" t="s">
        <v>45</v>
      </c>
      <c r="S601" s="9" t="s">
        <v>5277</v>
      </c>
      <c r="T601" s="9" t="s">
        <v>5784</v>
      </c>
      <c r="U601" s="9" t="s">
        <v>828</v>
      </c>
      <c r="V601" s="9" t="s">
        <v>5783</v>
      </c>
      <c r="W601" s="9" t="s">
        <v>51</v>
      </c>
      <c r="X601" s="9" t="s">
        <v>52</v>
      </c>
      <c r="Y601" s="9" t="s">
        <v>53</v>
      </c>
      <c r="Z601" s="9" t="s">
        <v>54</v>
      </c>
      <c r="AA601" s="9" t="s">
        <v>55</v>
      </c>
      <c r="AB601" s="9" t="s">
        <v>5248</v>
      </c>
      <c r="AC601" s="12">
        <v>18000</v>
      </c>
      <c r="AD601" s="12"/>
      <c r="AE601" s="10" t="str" cm="1">
        <f t="array" aca="1" ref="AE601" ca="1">IFERROR(_xlfn.XLOOKUP(MID(CELL("filename",$A$1),FIND("]",CELL("filename",$A$1))+1,255)&amp;"|"&amp;$C601,Fonte_OM_Objeto!$G:$G,Fonte_OM_Objeto!$J:$J),"")</f>
        <v/>
      </c>
      <c r="AF601" s="10" t="str" cm="1">
        <f t="array" aca="1" ref="AF601" ca="1">IFERROR(_xlfn.XLOOKUP(MID(CELL("filename",$A$1),FIND("]",CELL("filename",$A$1))+1,255)&amp;"|"&amp;$C601,Fonte_OM_Objeto!$G:$G,Fonte_OM_Objeto!$K:$K),"")</f>
        <v/>
      </c>
    </row>
    <row r="602" spans="1:32" s="1" customFormat="1" ht="19.7" customHeight="1" x14ac:dyDescent="0.2">
      <c r="A602" s="9" t="s">
        <v>30</v>
      </c>
      <c r="B602" s="9" t="s">
        <v>31</v>
      </c>
      <c r="C602" s="9" t="s">
        <v>6081</v>
      </c>
      <c r="D602" s="9" t="s">
        <v>33</v>
      </c>
      <c r="E602" s="9"/>
      <c r="F602" s="9" t="s">
        <v>6080</v>
      </c>
      <c r="G602" s="9" t="s">
        <v>6079</v>
      </c>
      <c r="H602" s="9" t="s">
        <v>37</v>
      </c>
      <c r="I602" s="9" t="s">
        <v>212</v>
      </c>
      <c r="J602" s="9" t="s">
        <v>82</v>
      </c>
      <c r="K602" s="9" t="s">
        <v>40</v>
      </c>
      <c r="L602" s="9" t="s">
        <v>41</v>
      </c>
      <c r="M602" s="9" t="s">
        <v>70</v>
      </c>
      <c r="N602" s="9" t="s">
        <v>71</v>
      </c>
      <c r="O602" s="9" t="s">
        <v>5239</v>
      </c>
      <c r="P602" s="9" t="s">
        <v>45</v>
      </c>
      <c r="Q602" s="9" t="s">
        <v>62</v>
      </c>
      <c r="R602" s="9" t="s">
        <v>45</v>
      </c>
      <c r="S602" s="9" t="s">
        <v>5237</v>
      </c>
      <c r="T602" s="9" t="s">
        <v>75</v>
      </c>
      <c r="U602" s="9" t="s">
        <v>76</v>
      </c>
      <c r="V602" s="9" t="s">
        <v>75</v>
      </c>
      <c r="W602" s="9" t="s">
        <v>51</v>
      </c>
      <c r="X602" s="9" t="s">
        <v>102</v>
      </c>
      <c r="Y602" s="9" t="s">
        <v>53</v>
      </c>
      <c r="Z602" s="9" t="s">
        <v>5207</v>
      </c>
      <c r="AA602" s="9" t="s">
        <v>55</v>
      </c>
      <c r="AB602" s="9" t="s">
        <v>5248</v>
      </c>
      <c r="AC602" s="12">
        <v>450000</v>
      </c>
      <c r="AD602" s="12"/>
      <c r="AE602" s="10" t="str" cm="1">
        <f t="array" aca="1" ref="AE602" ca="1">IFERROR(_xlfn.XLOOKUP(MID(CELL("filename",$A$1),FIND("]",CELL("filename",$A$1))+1,255)&amp;"|"&amp;$C602,Fonte_OM_Objeto!$G:$G,Fonte_OM_Objeto!$J:$J),"")</f>
        <v/>
      </c>
      <c r="AF602" s="10" t="str" cm="1">
        <f t="array" aca="1" ref="AF602" ca="1">IFERROR(_xlfn.XLOOKUP(MID(CELL("filename",$A$1),FIND("]",CELL("filename",$A$1))+1,255)&amp;"|"&amp;$C602,Fonte_OM_Objeto!$G:$G,Fonte_OM_Objeto!$K:$K),"")</f>
        <v/>
      </c>
    </row>
    <row r="603" spans="1:32" s="1" customFormat="1" ht="19.7" customHeight="1" x14ac:dyDescent="0.2">
      <c r="A603" s="9" t="s">
        <v>30</v>
      </c>
      <c r="B603" s="9" t="s">
        <v>31</v>
      </c>
      <c r="C603" s="9" t="s">
        <v>6081</v>
      </c>
      <c r="D603" s="9" t="s">
        <v>33</v>
      </c>
      <c r="E603" s="9"/>
      <c r="F603" s="9" t="s">
        <v>6080</v>
      </c>
      <c r="G603" s="9" t="s">
        <v>6079</v>
      </c>
      <c r="H603" s="9" t="s">
        <v>37</v>
      </c>
      <c r="I603" s="9" t="s">
        <v>212</v>
      </c>
      <c r="J603" s="9" t="s">
        <v>82</v>
      </c>
      <c r="K603" s="9" t="s">
        <v>40</v>
      </c>
      <c r="L603" s="9" t="s">
        <v>41</v>
      </c>
      <c r="M603" s="9" t="s">
        <v>70</v>
      </c>
      <c r="N603" s="9" t="s">
        <v>71</v>
      </c>
      <c r="O603" s="9" t="s">
        <v>5239</v>
      </c>
      <c r="P603" s="9" t="s">
        <v>45</v>
      </c>
      <c r="Q603" s="9" t="s">
        <v>62</v>
      </c>
      <c r="R603" s="9" t="s">
        <v>45</v>
      </c>
      <c r="S603" s="9" t="s">
        <v>5237</v>
      </c>
      <c r="T603" s="9" t="s">
        <v>75</v>
      </c>
      <c r="U603" s="9" t="s">
        <v>76</v>
      </c>
      <c r="V603" s="9" t="s">
        <v>75</v>
      </c>
      <c r="W603" s="9" t="s">
        <v>51</v>
      </c>
      <c r="X603" s="9" t="s">
        <v>52</v>
      </c>
      <c r="Y603" s="9" t="s">
        <v>53</v>
      </c>
      <c r="Z603" s="9" t="s">
        <v>5207</v>
      </c>
      <c r="AA603" s="9" t="s">
        <v>55</v>
      </c>
      <c r="AB603" s="9" t="s">
        <v>5248</v>
      </c>
      <c r="AC603" s="12">
        <v>50000</v>
      </c>
      <c r="AD603" s="12"/>
      <c r="AE603" s="10" t="str" cm="1">
        <f t="array" aca="1" ref="AE603" ca="1">IFERROR(_xlfn.XLOOKUP(MID(CELL("filename",$A$1),FIND("]",CELL("filename",$A$1))+1,255)&amp;"|"&amp;$C603,Fonte_OM_Objeto!$G:$G,Fonte_OM_Objeto!$J:$J),"")</f>
        <v/>
      </c>
      <c r="AF603" s="10" t="str" cm="1">
        <f t="array" aca="1" ref="AF603" ca="1">IFERROR(_xlfn.XLOOKUP(MID(CELL("filename",$A$1),FIND("]",CELL("filename",$A$1))+1,255)&amp;"|"&amp;$C603,Fonte_OM_Objeto!$G:$G,Fonte_OM_Objeto!$K:$K),"")</f>
        <v/>
      </c>
    </row>
    <row r="604" spans="1:32" s="1" customFormat="1" ht="19.7" customHeight="1" x14ac:dyDescent="0.2">
      <c r="A604" s="9" t="s">
        <v>30</v>
      </c>
      <c r="B604" s="9" t="s">
        <v>31</v>
      </c>
      <c r="C604" s="9" t="s">
        <v>6078</v>
      </c>
      <c r="D604" s="9" t="s">
        <v>33</v>
      </c>
      <c r="E604" s="9"/>
      <c r="F604" s="9" t="s">
        <v>6076</v>
      </c>
      <c r="G604" s="9" t="s">
        <v>6075</v>
      </c>
      <c r="H604" s="9" t="s">
        <v>37</v>
      </c>
      <c r="I604" s="9" t="s">
        <v>1373</v>
      </c>
      <c r="J604" s="9" t="s">
        <v>225</v>
      </c>
      <c r="K604" s="9" t="s">
        <v>40</v>
      </c>
      <c r="L604" s="9" t="s">
        <v>41</v>
      </c>
      <c r="M604" s="9" t="s">
        <v>232</v>
      </c>
      <c r="N604" s="9" t="s">
        <v>233</v>
      </c>
      <c r="O604" s="9" t="s">
        <v>5745</v>
      </c>
      <c r="P604" s="9" t="s">
        <v>45</v>
      </c>
      <c r="Q604" s="9" t="s">
        <v>235</v>
      </c>
      <c r="R604" s="9" t="s">
        <v>45</v>
      </c>
      <c r="S604" s="9" t="s">
        <v>5277</v>
      </c>
      <c r="T604" s="9" t="s">
        <v>2499</v>
      </c>
      <c r="U604" s="9" t="s">
        <v>1373</v>
      </c>
      <c r="V604" s="9" t="s">
        <v>5283</v>
      </c>
      <c r="W604" s="9" t="s">
        <v>51</v>
      </c>
      <c r="X604" s="9" t="s">
        <v>102</v>
      </c>
      <c r="Y604" s="9" t="s">
        <v>53</v>
      </c>
      <c r="Z604" s="9" t="s">
        <v>54</v>
      </c>
      <c r="AA604" s="9" t="s">
        <v>55</v>
      </c>
      <c r="AB604" s="9" t="s">
        <v>5248</v>
      </c>
      <c r="AC604" s="12">
        <v>0</v>
      </c>
      <c r="AD604" s="12"/>
      <c r="AE604" s="10" t="str" cm="1">
        <f t="array" aca="1" ref="AE604" ca="1">IFERROR(_xlfn.XLOOKUP(MID(CELL("filename",$A$1),FIND("]",CELL("filename",$A$1))+1,255)&amp;"|"&amp;$C604,Fonte_OM_Objeto!$G:$G,Fonte_OM_Objeto!$J:$J),"")</f>
        <v/>
      </c>
      <c r="AF604" s="10" t="str" cm="1">
        <f t="array" aca="1" ref="AF604" ca="1">IFERROR(_xlfn.XLOOKUP(MID(CELL("filename",$A$1),FIND("]",CELL("filename",$A$1))+1,255)&amp;"|"&amp;$C604,Fonte_OM_Objeto!$G:$G,Fonte_OM_Objeto!$K:$K),"")</f>
        <v/>
      </c>
    </row>
    <row r="605" spans="1:32" s="1" customFormat="1" ht="19.7" customHeight="1" x14ac:dyDescent="0.2">
      <c r="A605" s="9" t="s">
        <v>30</v>
      </c>
      <c r="B605" s="9" t="s">
        <v>31</v>
      </c>
      <c r="C605" s="9" t="s">
        <v>6078</v>
      </c>
      <c r="D605" s="9" t="s">
        <v>33</v>
      </c>
      <c r="E605" s="9"/>
      <c r="F605" s="9" t="s">
        <v>6076</v>
      </c>
      <c r="G605" s="9" t="s">
        <v>6075</v>
      </c>
      <c r="H605" s="9" t="s">
        <v>37</v>
      </c>
      <c r="I605" s="9" t="s">
        <v>1373</v>
      </c>
      <c r="J605" s="9" t="s">
        <v>225</v>
      </c>
      <c r="K605" s="9" t="s">
        <v>40</v>
      </c>
      <c r="L605" s="9" t="s">
        <v>41</v>
      </c>
      <c r="M605" s="9" t="s">
        <v>232</v>
      </c>
      <c r="N605" s="9" t="s">
        <v>233</v>
      </c>
      <c r="O605" s="9" t="s">
        <v>5745</v>
      </c>
      <c r="P605" s="9" t="s">
        <v>45</v>
      </c>
      <c r="Q605" s="9" t="s">
        <v>235</v>
      </c>
      <c r="R605" s="9" t="s">
        <v>45</v>
      </c>
      <c r="S605" s="9" t="s">
        <v>5277</v>
      </c>
      <c r="T605" s="9" t="s">
        <v>2499</v>
      </c>
      <c r="U605" s="9" t="s">
        <v>1373</v>
      </c>
      <c r="V605" s="9" t="s">
        <v>5283</v>
      </c>
      <c r="W605" s="9" t="s">
        <v>51</v>
      </c>
      <c r="X605" s="9" t="s">
        <v>52</v>
      </c>
      <c r="Y605" s="9" t="s">
        <v>5275</v>
      </c>
      <c r="Z605" s="9" t="s">
        <v>54</v>
      </c>
      <c r="AA605" s="9" t="s">
        <v>55</v>
      </c>
      <c r="AB605" s="9" t="s">
        <v>5248</v>
      </c>
      <c r="AC605" s="12">
        <v>2254000</v>
      </c>
      <c r="AD605" s="12"/>
      <c r="AE605" s="10" t="str" cm="1">
        <f t="array" aca="1" ref="AE605" ca="1">IFERROR(_xlfn.XLOOKUP(MID(CELL("filename",$A$1),FIND("]",CELL("filename",$A$1))+1,255)&amp;"|"&amp;$C605,Fonte_OM_Objeto!$G:$G,Fonte_OM_Objeto!$J:$J),"")</f>
        <v/>
      </c>
      <c r="AF605" s="10" t="str" cm="1">
        <f t="array" aca="1" ref="AF605" ca="1">IFERROR(_xlfn.XLOOKUP(MID(CELL("filename",$A$1),FIND("]",CELL("filename",$A$1))+1,255)&amp;"|"&amp;$C605,Fonte_OM_Objeto!$G:$G,Fonte_OM_Objeto!$K:$K),"")</f>
        <v/>
      </c>
    </row>
    <row r="606" spans="1:32" s="1" customFormat="1" ht="19.7" customHeight="1" x14ac:dyDescent="0.2">
      <c r="A606" s="9" t="s">
        <v>30</v>
      </c>
      <c r="B606" s="9" t="s">
        <v>31</v>
      </c>
      <c r="C606" s="9" t="s">
        <v>6078</v>
      </c>
      <c r="D606" s="9" t="s">
        <v>33</v>
      </c>
      <c r="E606" s="9"/>
      <c r="F606" s="9" t="s">
        <v>6076</v>
      </c>
      <c r="G606" s="9" t="s">
        <v>6075</v>
      </c>
      <c r="H606" s="9" t="s">
        <v>37</v>
      </c>
      <c r="I606" s="9" t="s">
        <v>1373</v>
      </c>
      <c r="J606" s="9" t="s">
        <v>225</v>
      </c>
      <c r="K606" s="9" t="s">
        <v>40</v>
      </c>
      <c r="L606" s="9" t="s">
        <v>41</v>
      </c>
      <c r="M606" s="9" t="s">
        <v>232</v>
      </c>
      <c r="N606" s="9" t="s">
        <v>233</v>
      </c>
      <c r="O606" s="9" t="s">
        <v>5745</v>
      </c>
      <c r="P606" s="9" t="s">
        <v>45</v>
      </c>
      <c r="Q606" s="9" t="s">
        <v>235</v>
      </c>
      <c r="R606" s="9" t="s">
        <v>45</v>
      </c>
      <c r="S606" s="9" t="s">
        <v>5277</v>
      </c>
      <c r="T606" s="9" t="s">
        <v>2499</v>
      </c>
      <c r="U606" s="9" t="s">
        <v>1373</v>
      </c>
      <c r="V606" s="9" t="s">
        <v>5283</v>
      </c>
      <c r="W606" s="9" t="s">
        <v>51</v>
      </c>
      <c r="X606" s="9" t="s">
        <v>52</v>
      </c>
      <c r="Y606" s="9" t="s">
        <v>5275</v>
      </c>
      <c r="Z606" s="9" t="s">
        <v>5207</v>
      </c>
      <c r="AA606" s="9" t="s">
        <v>55</v>
      </c>
      <c r="AB606" s="9" t="s">
        <v>5248</v>
      </c>
      <c r="AC606" s="12">
        <v>0</v>
      </c>
      <c r="AD606" s="12"/>
      <c r="AE606" s="10" t="str" cm="1">
        <f t="array" aca="1" ref="AE606" ca="1">IFERROR(_xlfn.XLOOKUP(MID(CELL("filename",$A$1),FIND("]",CELL("filename",$A$1))+1,255)&amp;"|"&amp;$C606,Fonte_OM_Objeto!$G:$G,Fonte_OM_Objeto!$J:$J),"")</f>
        <v/>
      </c>
      <c r="AF606" s="10" t="str" cm="1">
        <f t="array" aca="1" ref="AF606" ca="1">IFERROR(_xlfn.XLOOKUP(MID(CELL("filename",$A$1),FIND("]",CELL("filename",$A$1))+1,255)&amp;"|"&amp;$C606,Fonte_OM_Objeto!$G:$G,Fonte_OM_Objeto!$K:$K),"")</f>
        <v/>
      </c>
    </row>
    <row r="607" spans="1:32" s="1" customFormat="1" ht="19.7" customHeight="1" x14ac:dyDescent="0.2">
      <c r="A607" s="9" t="s">
        <v>30</v>
      </c>
      <c r="B607" s="9" t="s">
        <v>31</v>
      </c>
      <c r="C607" s="9" t="s">
        <v>6078</v>
      </c>
      <c r="D607" s="9" t="s">
        <v>33</v>
      </c>
      <c r="E607" s="9"/>
      <c r="F607" s="9" t="s">
        <v>6076</v>
      </c>
      <c r="G607" s="9" t="s">
        <v>6075</v>
      </c>
      <c r="H607" s="9" t="s">
        <v>37</v>
      </c>
      <c r="I607" s="9" t="s">
        <v>1373</v>
      </c>
      <c r="J607" s="9" t="s">
        <v>225</v>
      </c>
      <c r="K607" s="9" t="s">
        <v>40</v>
      </c>
      <c r="L607" s="9" t="s">
        <v>41</v>
      </c>
      <c r="M607" s="9" t="s">
        <v>232</v>
      </c>
      <c r="N607" s="9" t="s">
        <v>233</v>
      </c>
      <c r="O607" s="9" t="s">
        <v>5745</v>
      </c>
      <c r="P607" s="9" t="s">
        <v>45</v>
      </c>
      <c r="Q607" s="9" t="s">
        <v>235</v>
      </c>
      <c r="R607" s="9" t="s">
        <v>45</v>
      </c>
      <c r="S607" s="9" t="s">
        <v>5277</v>
      </c>
      <c r="T607" s="9" t="s">
        <v>2499</v>
      </c>
      <c r="U607" s="9" t="s">
        <v>1373</v>
      </c>
      <c r="V607" s="9" t="s">
        <v>5283</v>
      </c>
      <c r="W607" s="9" t="s">
        <v>51</v>
      </c>
      <c r="X607" s="9" t="s">
        <v>52</v>
      </c>
      <c r="Y607" s="9" t="s">
        <v>53</v>
      </c>
      <c r="Z607" s="9" t="s">
        <v>54</v>
      </c>
      <c r="AA607" s="9" t="s">
        <v>55</v>
      </c>
      <c r="AB607" s="9" t="s">
        <v>5248</v>
      </c>
      <c r="AC607" s="12">
        <v>46000</v>
      </c>
      <c r="AD607" s="12"/>
      <c r="AE607" s="10" t="str" cm="1">
        <f t="array" aca="1" ref="AE607" ca="1">IFERROR(_xlfn.XLOOKUP(MID(CELL("filename",$A$1),FIND("]",CELL("filename",$A$1))+1,255)&amp;"|"&amp;$C607,Fonte_OM_Objeto!$G:$G,Fonte_OM_Objeto!$J:$J),"")</f>
        <v/>
      </c>
      <c r="AF607" s="10" t="str" cm="1">
        <f t="array" aca="1" ref="AF607" ca="1">IFERROR(_xlfn.XLOOKUP(MID(CELL("filename",$A$1),FIND("]",CELL("filename",$A$1))+1,255)&amp;"|"&amp;$C607,Fonte_OM_Objeto!$G:$G,Fonte_OM_Objeto!$K:$K),"")</f>
        <v/>
      </c>
    </row>
    <row r="608" spans="1:32" s="1" customFormat="1" ht="19.7" customHeight="1" x14ac:dyDescent="0.2">
      <c r="A608" s="9" t="s">
        <v>30</v>
      </c>
      <c r="B608" s="9" t="s">
        <v>31</v>
      </c>
      <c r="C608" s="9" t="s">
        <v>6078</v>
      </c>
      <c r="D608" s="9" t="s">
        <v>33</v>
      </c>
      <c r="E608" s="9"/>
      <c r="F608" s="9" t="s">
        <v>6076</v>
      </c>
      <c r="G608" s="9" t="s">
        <v>6075</v>
      </c>
      <c r="H608" s="9" t="s">
        <v>37</v>
      </c>
      <c r="I608" s="9" t="s">
        <v>1373</v>
      </c>
      <c r="J608" s="9" t="s">
        <v>225</v>
      </c>
      <c r="K608" s="9" t="s">
        <v>40</v>
      </c>
      <c r="L608" s="9" t="s">
        <v>41</v>
      </c>
      <c r="M608" s="9" t="s">
        <v>232</v>
      </c>
      <c r="N608" s="9" t="s">
        <v>233</v>
      </c>
      <c r="O608" s="9" t="s">
        <v>5745</v>
      </c>
      <c r="P608" s="9" t="s">
        <v>45</v>
      </c>
      <c r="Q608" s="9" t="s">
        <v>235</v>
      </c>
      <c r="R608" s="9" t="s">
        <v>45</v>
      </c>
      <c r="S608" s="9" t="s">
        <v>5277</v>
      </c>
      <c r="T608" s="9" t="s">
        <v>2499</v>
      </c>
      <c r="U608" s="9" t="s">
        <v>1373</v>
      </c>
      <c r="V608" s="9" t="s">
        <v>5283</v>
      </c>
      <c r="W608" s="9" t="s">
        <v>51</v>
      </c>
      <c r="X608" s="9" t="s">
        <v>52</v>
      </c>
      <c r="Y608" s="9" t="s">
        <v>207</v>
      </c>
      <c r="Z608" s="9" t="s">
        <v>54</v>
      </c>
      <c r="AA608" s="9" t="s">
        <v>55</v>
      </c>
      <c r="AB608" s="9" t="s">
        <v>5248</v>
      </c>
      <c r="AC608" s="12">
        <v>0</v>
      </c>
      <c r="AD608" s="12"/>
      <c r="AE608" s="10" t="str" cm="1">
        <f t="array" aca="1" ref="AE608" ca="1">IFERROR(_xlfn.XLOOKUP(MID(CELL("filename",$A$1),FIND("]",CELL("filename",$A$1))+1,255)&amp;"|"&amp;$C608,Fonte_OM_Objeto!$G:$G,Fonte_OM_Objeto!$J:$J),"")</f>
        <v/>
      </c>
      <c r="AF608" s="10" t="str" cm="1">
        <f t="array" aca="1" ref="AF608" ca="1">IFERROR(_xlfn.XLOOKUP(MID(CELL("filename",$A$1),FIND("]",CELL("filename",$A$1))+1,255)&amp;"|"&amp;$C608,Fonte_OM_Objeto!$G:$G,Fonte_OM_Objeto!$K:$K),"")</f>
        <v/>
      </c>
    </row>
    <row r="609" spans="1:32" s="1" customFormat="1" ht="19.7" customHeight="1" x14ac:dyDescent="0.2">
      <c r="A609" s="9" t="s">
        <v>30</v>
      </c>
      <c r="B609" s="9" t="s">
        <v>31</v>
      </c>
      <c r="C609" s="9" t="s">
        <v>6077</v>
      </c>
      <c r="D609" s="9" t="s">
        <v>33</v>
      </c>
      <c r="E609" s="9"/>
      <c r="F609" s="9" t="s">
        <v>6076</v>
      </c>
      <c r="G609" s="9" t="s">
        <v>6075</v>
      </c>
      <c r="H609" s="9" t="s">
        <v>37</v>
      </c>
      <c r="I609" s="9" t="s">
        <v>1373</v>
      </c>
      <c r="J609" s="9" t="s">
        <v>225</v>
      </c>
      <c r="K609" s="9" t="s">
        <v>40</v>
      </c>
      <c r="L609" s="9" t="s">
        <v>41</v>
      </c>
      <c r="M609" s="9" t="s">
        <v>232</v>
      </c>
      <c r="N609" s="9" t="s">
        <v>233</v>
      </c>
      <c r="O609" s="9" t="s">
        <v>5745</v>
      </c>
      <c r="P609" s="9" t="s">
        <v>45</v>
      </c>
      <c r="Q609" s="9" t="s">
        <v>235</v>
      </c>
      <c r="R609" s="9" t="s">
        <v>45</v>
      </c>
      <c r="S609" s="9" t="s">
        <v>5277</v>
      </c>
      <c r="T609" s="9" t="s">
        <v>2499</v>
      </c>
      <c r="U609" s="9" t="s">
        <v>1373</v>
      </c>
      <c r="V609" s="9" t="s">
        <v>5283</v>
      </c>
      <c r="W609" s="9" t="s">
        <v>51</v>
      </c>
      <c r="X609" s="9" t="s">
        <v>52</v>
      </c>
      <c r="Y609" s="9" t="s">
        <v>5275</v>
      </c>
      <c r="Z609" s="9" t="s">
        <v>54</v>
      </c>
      <c r="AA609" s="9" t="s">
        <v>55</v>
      </c>
      <c r="AB609" s="9" t="s">
        <v>5234</v>
      </c>
      <c r="AC609" s="12">
        <v>0</v>
      </c>
      <c r="AD609" s="12"/>
      <c r="AE609" s="10" t="str" cm="1">
        <f t="array" aca="1" ref="AE609" ca="1">IFERROR(_xlfn.XLOOKUP(MID(CELL("filename",$A$1),FIND("]",CELL("filename",$A$1))+1,255)&amp;"|"&amp;$C609,Fonte_OM_Objeto!$G:$G,Fonte_OM_Objeto!$J:$J),"")</f>
        <v/>
      </c>
      <c r="AF609" s="10" t="str" cm="1">
        <f t="array" aca="1" ref="AF609" ca="1">IFERROR(_xlfn.XLOOKUP(MID(CELL("filename",$A$1),FIND("]",CELL("filename",$A$1))+1,255)&amp;"|"&amp;$C609,Fonte_OM_Objeto!$G:$G,Fonte_OM_Objeto!$K:$K),"")</f>
        <v/>
      </c>
    </row>
    <row r="610" spans="1:32" s="1" customFormat="1" ht="19.7" customHeight="1" x14ac:dyDescent="0.2">
      <c r="A610" s="9" t="s">
        <v>30</v>
      </c>
      <c r="B610" s="9" t="s">
        <v>31</v>
      </c>
      <c r="C610" s="9" t="s">
        <v>6850</v>
      </c>
      <c r="D610" s="9" t="s">
        <v>33</v>
      </c>
      <c r="E610" s="9"/>
      <c r="F610" s="9" t="s">
        <v>6849</v>
      </c>
      <c r="G610" s="9" t="s">
        <v>6848</v>
      </c>
      <c r="H610" s="9" t="s">
        <v>37</v>
      </c>
      <c r="I610" s="9" t="s">
        <v>212</v>
      </c>
      <c r="J610" s="9" t="s">
        <v>5633</v>
      </c>
      <c r="K610" s="9" t="s">
        <v>40</v>
      </c>
      <c r="L610" s="9" t="s">
        <v>41</v>
      </c>
      <c r="M610" s="9" t="s">
        <v>59</v>
      </c>
      <c r="N610" s="9" t="s">
        <v>5252</v>
      </c>
      <c r="O610" s="9" t="s">
        <v>6735</v>
      </c>
      <c r="P610" s="9" t="s">
        <v>45</v>
      </c>
      <c r="Q610" s="9" t="s">
        <v>62</v>
      </c>
      <c r="R610" s="9" t="s">
        <v>45</v>
      </c>
      <c r="S610" s="9" t="s">
        <v>5242</v>
      </c>
      <c r="T610" s="9" t="s">
        <v>75</v>
      </c>
      <c r="U610" s="9" t="s">
        <v>76</v>
      </c>
      <c r="V610" s="9" t="s">
        <v>75</v>
      </c>
      <c r="W610" s="9" t="s">
        <v>51</v>
      </c>
      <c r="X610" s="9" t="s">
        <v>52</v>
      </c>
      <c r="Y610" s="9" t="s">
        <v>53</v>
      </c>
      <c r="Z610" s="9" t="s">
        <v>5207</v>
      </c>
      <c r="AA610" s="9" t="s">
        <v>55</v>
      </c>
      <c r="AB610" s="9" t="s">
        <v>5248</v>
      </c>
      <c r="AC610" s="12">
        <v>0</v>
      </c>
      <c r="AD610" s="12"/>
      <c r="AE610" s="10" t="str" cm="1">
        <f t="array" aca="1" ref="AE610" ca="1">IFERROR(_xlfn.XLOOKUP(MID(CELL("filename",$A$1),FIND("]",CELL("filename",$A$1))+1,255)&amp;"|"&amp;$C610,Fonte_OM_Objeto!$G:$G,Fonte_OM_Objeto!$J:$J),"")</f>
        <v/>
      </c>
      <c r="AF610" s="10" t="str" cm="1">
        <f t="array" aca="1" ref="AF610" ca="1">IFERROR(_xlfn.XLOOKUP(MID(CELL("filename",$A$1),FIND("]",CELL("filename",$A$1))+1,255)&amp;"|"&amp;$C610,Fonte_OM_Objeto!$G:$G,Fonte_OM_Objeto!$K:$K),"")</f>
        <v/>
      </c>
    </row>
    <row r="611" spans="1:32" s="1" customFormat="1" ht="19.7" customHeight="1" x14ac:dyDescent="0.2">
      <c r="A611" s="9" t="s">
        <v>30</v>
      </c>
      <c r="B611" s="9" t="s">
        <v>31</v>
      </c>
      <c r="C611" s="9" t="s">
        <v>6074</v>
      </c>
      <c r="D611" s="9" t="s">
        <v>33</v>
      </c>
      <c r="E611" s="9"/>
      <c r="F611" s="9" t="s">
        <v>6057</v>
      </c>
      <c r="G611" s="9" t="s">
        <v>6056</v>
      </c>
      <c r="H611" s="9" t="s">
        <v>37</v>
      </c>
      <c r="I611" s="9" t="s">
        <v>512</v>
      </c>
      <c r="J611" s="9" t="s">
        <v>293</v>
      </c>
      <c r="K611" s="9" t="s">
        <v>40</v>
      </c>
      <c r="L611" s="9" t="s">
        <v>41</v>
      </c>
      <c r="M611" s="9" t="s">
        <v>232</v>
      </c>
      <c r="N611" s="9" t="s">
        <v>233</v>
      </c>
      <c r="O611" s="9" t="s">
        <v>6073</v>
      </c>
      <c r="P611" s="9" t="s">
        <v>45</v>
      </c>
      <c r="Q611" s="9" t="s">
        <v>235</v>
      </c>
      <c r="R611" s="9" t="s">
        <v>45</v>
      </c>
      <c r="S611" s="9" t="s">
        <v>5277</v>
      </c>
      <c r="T611" s="9" t="s">
        <v>6072</v>
      </c>
      <c r="U611" s="9" t="s">
        <v>512</v>
      </c>
      <c r="V611" s="9" t="s">
        <v>6071</v>
      </c>
      <c r="W611" s="9" t="s">
        <v>51</v>
      </c>
      <c r="X611" s="9" t="s">
        <v>102</v>
      </c>
      <c r="Y611" s="9" t="s">
        <v>53</v>
      </c>
      <c r="Z611" s="9" t="s">
        <v>54</v>
      </c>
      <c r="AA611" s="9" t="s">
        <v>55</v>
      </c>
      <c r="AB611" s="9" t="s">
        <v>5248</v>
      </c>
      <c r="AC611" s="12">
        <v>0</v>
      </c>
      <c r="AD611" s="12"/>
      <c r="AE611" s="10" t="str" cm="1">
        <f t="array" aca="1" ref="AE611" ca="1">IFERROR(_xlfn.XLOOKUP(MID(CELL("filename",$A$1),FIND("]",CELL("filename",$A$1))+1,255)&amp;"|"&amp;$C611,Fonte_OM_Objeto!$G:$G,Fonte_OM_Objeto!$J:$J),"")</f>
        <v/>
      </c>
      <c r="AF611" s="10" t="str" cm="1">
        <f t="array" aca="1" ref="AF611" ca="1">IFERROR(_xlfn.XLOOKUP(MID(CELL("filename",$A$1),FIND("]",CELL("filename",$A$1))+1,255)&amp;"|"&amp;$C611,Fonte_OM_Objeto!$G:$G,Fonte_OM_Objeto!$K:$K),"")</f>
        <v/>
      </c>
    </row>
    <row r="612" spans="1:32" s="1" customFormat="1" ht="19.7" customHeight="1" x14ac:dyDescent="0.2">
      <c r="A612" s="9" t="s">
        <v>30</v>
      </c>
      <c r="B612" s="9" t="s">
        <v>31</v>
      </c>
      <c r="C612" s="9" t="s">
        <v>6074</v>
      </c>
      <c r="D612" s="9" t="s">
        <v>33</v>
      </c>
      <c r="E612" s="9"/>
      <c r="F612" s="9" t="s">
        <v>6057</v>
      </c>
      <c r="G612" s="9" t="s">
        <v>6056</v>
      </c>
      <c r="H612" s="9" t="s">
        <v>37</v>
      </c>
      <c r="I612" s="9" t="s">
        <v>512</v>
      </c>
      <c r="J612" s="9" t="s">
        <v>293</v>
      </c>
      <c r="K612" s="9" t="s">
        <v>40</v>
      </c>
      <c r="L612" s="9" t="s">
        <v>41</v>
      </c>
      <c r="M612" s="9" t="s">
        <v>232</v>
      </c>
      <c r="N612" s="9" t="s">
        <v>233</v>
      </c>
      <c r="O612" s="9" t="s">
        <v>6073</v>
      </c>
      <c r="P612" s="9" t="s">
        <v>45</v>
      </c>
      <c r="Q612" s="9" t="s">
        <v>235</v>
      </c>
      <c r="R612" s="9" t="s">
        <v>45</v>
      </c>
      <c r="S612" s="9" t="s">
        <v>5277</v>
      </c>
      <c r="T612" s="9" t="s">
        <v>6072</v>
      </c>
      <c r="U612" s="9" t="s">
        <v>512</v>
      </c>
      <c r="V612" s="9" t="s">
        <v>6071</v>
      </c>
      <c r="W612" s="9" t="s">
        <v>51</v>
      </c>
      <c r="X612" s="9" t="s">
        <v>52</v>
      </c>
      <c r="Y612" s="9" t="s">
        <v>2366</v>
      </c>
      <c r="Z612" s="9" t="s">
        <v>54</v>
      </c>
      <c r="AA612" s="9" t="s">
        <v>55</v>
      </c>
      <c r="AB612" s="9" t="s">
        <v>5248</v>
      </c>
      <c r="AC612" s="12">
        <v>0</v>
      </c>
      <c r="AD612" s="12"/>
      <c r="AE612" s="10" t="str" cm="1">
        <f t="array" aca="1" ref="AE612" ca="1">IFERROR(_xlfn.XLOOKUP(MID(CELL("filename",$A$1),FIND("]",CELL("filename",$A$1))+1,255)&amp;"|"&amp;$C612,Fonte_OM_Objeto!$G:$G,Fonte_OM_Objeto!$J:$J),"")</f>
        <v/>
      </c>
      <c r="AF612" s="10" t="str" cm="1">
        <f t="array" aca="1" ref="AF612" ca="1">IFERROR(_xlfn.XLOOKUP(MID(CELL("filename",$A$1),FIND("]",CELL("filename",$A$1))+1,255)&amp;"|"&amp;$C612,Fonte_OM_Objeto!$G:$G,Fonte_OM_Objeto!$K:$K),"")</f>
        <v/>
      </c>
    </row>
    <row r="613" spans="1:32" s="1" customFormat="1" ht="19.7" customHeight="1" x14ac:dyDescent="0.2">
      <c r="A613" s="9" t="s">
        <v>30</v>
      </c>
      <c r="B613" s="9" t="s">
        <v>31</v>
      </c>
      <c r="C613" s="9" t="s">
        <v>6074</v>
      </c>
      <c r="D613" s="9" t="s">
        <v>33</v>
      </c>
      <c r="E613" s="9"/>
      <c r="F613" s="9" t="s">
        <v>6057</v>
      </c>
      <c r="G613" s="9" t="s">
        <v>6056</v>
      </c>
      <c r="H613" s="9" t="s">
        <v>37</v>
      </c>
      <c r="I613" s="9" t="s">
        <v>512</v>
      </c>
      <c r="J613" s="9" t="s">
        <v>293</v>
      </c>
      <c r="K613" s="9" t="s">
        <v>40</v>
      </c>
      <c r="L613" s="9" t="s">
        <v>41</v>
      </c>
      <c r="M613" s="9" t="s">
        <v>232</v>
      </c>
      <c r="N613" s="9" t="s">
        <v>233</v>
      </c>
      <c r="O613" s="9" t="s">
        <v>6073</v>
      </c>
      <c r="P613" s="9" t="s">
        <v>45</v>
      </c>
      <c r="Q613" s="9" t="s">
        <v>235</v>
      </c>
      <c r="R613" s="9" t="s">
        <v>45</v>
      </c>
      <c r="S613" s="9" t="s">
        <v>5277</v>
      </c>
      <c r="T613" s="9" t="s">
        <v>6072</v>
      </c>
      <c r="U613" s="9" t="s">
        <v>512</v>
      </c>
      <c r="V613" s="9" t="s">
        <v>6071</v>
      </c>
      <c r="W613" s="9" t="s">
        <v>51</v>
      </c>
      <c r="X613" s="9" t="s">
        <v>52</v>
      </c>
      <c r="Y613" s="9" t="s">
        <v>5275</v>
      </c>
      <c r="Z613" s="9" t="s">
        <v>54</v>
      </c>
      <c r="AA613" s="9" t="s">
        <v>55</v>
      </c>
      <c r="AB613" s="9" t="s">
        <v>5248</v>
      </c>
      <c r="AC613" s="12">
        <v>588000</v>
      </c>
      <c r="AD613" s="12"/>
      <c r="AE613" s="10" t="str" cm="1">
        <f t="array" aca="1" ref="AE613" ca="1">IFERROR(_xlfn.XLOOKUP(MID(CELL("filename",$A$1),FIND("]",CELL("filename",$A$1))+1,255)&amp;"|"&amp;$C613,Fonte_OM_Objeto!$G:$G,Fonte_OM_Objeto!$J:$J),"")</f>
        <v/>
      </c>
      <c r="AF613" s="10" t="str" cm="1">
        <f t="array" aca="1" ref="AF613" ca="1">IFERROR(_xlfn.XLOOKUP(MID(CELL("filename",$A$1),FIND("]",CELL("filename",$A$1))+1,255)&amp;"|"&amp;$C613,Fonte_OM_Objeto!$G:$G,Fonte_OM_Objeto!$K:$K),"")</f>
        <v/>
      </c>
    </row>
    <row r="614" spans="1:32" s="1" customFormat="1" ht="19.7" customHeight="1" x14ac:dyDescent="0.2">
      <c r="A614" s="9" t="s">
        <v>30</v>
      </c>
      <c r="B614" s="9" t="s">
        <v>31</v>
      </c>
      <c r="C614" s="9" t="s">
        <v>6074</v>
      </c>
      <c r="D614" s="9" t="s">
        <v>33</v>
      </c>
      <c r="E614" s="9"/>
      <c r="F614" s="9" t="s">
        <v>6057</v>
      </c>
      <c r="G614" s="9" t="s">
        <v>6056</v>
      </c>
      <c r="H614" s="9" t="s">
        <v>37</v>
      </c>
      <c r="I614" s="9" t="s">
        <v>512</v>
      </c>
      <c r="J614" s="9" t="s">
        <v>293</v>
      </c>
      <c r="K614" s="9" t="s">
        <v>40</v>
      </c>
      <c r="L614" s="9" t="s">
        <v>41</v>
      </c>
      <c r="M614" s="9" t="s">
        <v>232</v>
      </c>
      <c r="N614" s="9" t="s">
        <v>233</v>
      </c>
      <c r="O614" s="9" t="s">
        <v>6073</v>
      </c>
      <c r="P614" s="9" t="s">
        <v>45</v>
      </c>
      <c r="Q614" s="9" t="s">
        <v>235</v>
      </c>
      <c r="R614" s="9" t="s">
        <v>45</v>
      </c>
      <c r="S614" s="9" t="s">
        <v>5277</v>
      </c>
      <c r="T614" s="9" t="s">
        <v>6072</v>
      </c>
      <c r="U614" s="9" t="s">
        <v>512</v>
      </c>
      <c r="V614" s="9" t="s">
        <v>6071</v>
      </c>
      <c r="W614" s="9" t="s">
        <v>51</v>
      </c>
      <c r="X614" s="9" t="s">
        <v>52</v>
      </c>
      <c r="Y614" s="9" t="s">
        <v>53</v>
      </c>
      <c r="Z614" s="9" t="s">
        <v>54</v>
      </c>
      <c r="AA614" s="9" t="s">
        <v>55</v>
      </c>
      <c r="AB614" s="9" t="s">
        <v>5248</v>
      </c>
      <c r="AC614" s="12">
        <v>12000</v>
      </c>
      <c r="AD614" s="12"/>
      <c r="AE614" s="10" t="str" cm="1">
        <f t="array" aca="1" ref="AE614" ca="1">IFERROR(_xlfn.XLOOKUP(MID(CELL("filename",$A$1),FIND("]",CELL("filename",$A$1))+1,255)&amp;"|"&amp;$C614,Fonte_OM_Objeto!$G:$G,Fonte_OM_Objeto!$J:$J),"")</f>
        <v/>
      </c>
      <c r="AF614" s="10" t="str" cm="1">
        <f t="array" aca="1" ref="AF614" ca="1">IFERROR(_xlfn.XLOOKUP(MID(CELL("filename",$A$1),FIND("]",CELL("filename",$A$1))+1,255)&amp;"|"&amp;$C614,Fonte_OM_Objeto!$G:$G,Fonte_OM_Objeto!$K:$K),"")</f>
        <v/>
      </c>
    </row>
    <row r="615" spans="1:32" s="1" customFormat="1" ht="19.7" customHeight="1" x14ac:dyDescent="0.2">
      <c r="A615" s="9" t="s">
        <v>30</v>
      </c>
      <c r="B615" s="9" t="s">
        <v>31</v>
      </c>
      <c r="C615" s="9" t="s">
        <v>6070</v>
      </c>
      <c r="D615" s="9" t="s">
        <v>33</v>
      </c>
      <c r="E615" s="9"/>
      <c r="F615" s="9" t="s">
        <v>6057</v>
      </c>
      <c r="G615" s="9" t="s">
        <v>6056</v>
      </c>
      <c r="H615" s="9" t="s">
        <v>37</v>
      </c>
      <c r="I615" s="9" t="s">
        <v>512</v>
      </c>
      <c r="J615" s="9" t="s">
        <v>293</v>
      </c>
      <c r="K615" s="9" t="s">
        <v>40</v>
      </c>
      <c r="L615" s="9" t="s">
        <v>41</v>
      </c>
      <c r="M615" s="9" t="s">
        <v>232</v>
      </c>
      <c r="N615" s="9" t="s">
        <v>233</v>
      </c>
      <c r="O615" s="9" t="s">
        <v>5679</v>
      </c>
      <c r="P615" s="9" t="s">
        <v>45</v>
      </c>
      <c r="Q615" s="9" t="s">
        <v>235</v>
      </c>
      <c r="R615" s="9" t="s">
        <v>45</v>
      </c>
      <c r="S615" s="9" t="s">
        <v>5277</v>
      </c>
      <c r="T615" s="9" t="s">
        <v>5678</v>
      </c>
      <c r="U615" s="9" t="s">
        <v>512</v>
      </c>
      <c r="V615" s="9" t="s">
        <v>5677</v>
      </c>
      <c r="W615" s="9" t="s">
        <v>51</v>
      </c>
      <c r="X615" s="9" t="s">
        <v>102</v>
      </c>
      <c r="Y615" s="9" t="s">
        <v>53</v>
      </c>
      <c r="Z615" s="9" t="s">
        <v>5207</v>
      </c>
      <c r="AA615" s="9" t="s">
        <v>55</v>
      </c>
      <c r="AB615" s="9" t="s">
        <v>5248</v>
      </c>
      <c r="AC615" s="12">
        <v>0</v>
      </c>
      <c r="AD615" s="12"/>
      <c r="AE615" s="10" t="str" cm="1">
        <f t="array" aca="1" ref="AE615" ca="1">IFERROR(_xlfn.XLOOKUP(MID(CELL("filename",$A$1),FIND("]",CELL("filename",$A$1))+1,255)&amp;"|"&amp;$C615,Fonte_OM_Objeto!$G:$G,Fonte_OM_Objeto!$J:$J),"")</f>
        <v/>
      </c>
      <c r="AF615" s="10" t="str" cm="1">
        <f t="array" aca="1" ref="AF615" ca="1">IFERROR(_xlfn.XLOOKUP(MID(CELL("filename",$A$1),FIND("]",CELL("filename",$A$1))+1,255)&amp;"|"&amp;$C615,Fonte_OM_Objeto!$G:$G,Fonte_OM_Objeto!$K:$K),"")</f>
        <v/>
      </c>
    </row>
    <row r="616" spans="1:32" s="1" customFormat="1" ht="19.7" customHeight="1" x14ac:dyDescent="0.2">
      <c r="A616" s="9" t="s">
        <v>30</v>
      </c>
      <c r="B616" s="9" t="s">
        <v>31</v>
      </c>
      <c r="C616" s="9" t="s">
        <v>6070</v>
      </c>
      <c r="D616" s="9" t="s">
        <v>33</v>
      </c>
      <c r="E616" s="9"/>
      <c r="F616" s="9" t="s">
        <v>6057</v>
      </c>
      <c r="G616" s="9" t="s">
        <v>6056</v>
      </c>
      <c r="H616" s="9" t="s">
        <v>37</v>
      </c>
      <c r="I616" s="9" t="s">
        <v>512</v>
      </c>
      <c r="J616" s="9" t="s">
        <v>293</v>
      </c>
      <c r="K616" s="9" t="s">
        <v>40</v>
      </c>
      <c r="L616" s="9" t="s">
        <v>41</v>
      </c>
      <c r="M616" s="9" t="s">
        <v>232</v>
      </c>
      <c r="N616" s="9" t="s">
        <v>233</v>
      </c>
      <c r="O616" s="9" t="s">
        <v>5679</v>
      </c>
      <c r="P616" s="9" t="s">
        <v>45</v>
      </c>
      <c r="Q616" s="9" t="s">
        <v>235</v>
      </c>
      <c r="R616" s="9" t="s">
        <v>45</v>
      </c>
      <c r="S616" s="9" t="s">
        <v>5277</v>
      </c>
      <c r="T616" s="9" t="s">
        <v>5678</v>
      </c>
      <c r="U616" s="9" t="s">
        <v>512</v>
      </c>
      <c r="V616" s="9" t="s">
        <v>5677</v>
      </c>
      <c r="W616" s="9" t="s">
        <v>51</v>
      </c>
      <c r="X616" s="9" t="s">
        <v>52</v>
      </c>
      <c r="Y616" s="9" t="s">
        <v>2366</v>
      </c>
      <c r="Z616" s="9" t="s">
        <v>5207</v>
      </c>
      <c r="AA616" s="9" t="s">
        <v>55</v>
      </c>
      <c r="AB616" s="9" t="s">
        <v>5248</v>
      </c>
      <c r="AC616" s="12">
        <v>0</v>
      </c>
      <c r="AD616" s="12"/>
      <c r="AE616" s="10" t="str" cm="1">
        <f t="array" aca="1" ref="AE616" ca="1">IFERROR(_xlfn.XLOOKUP(MID(CELL("filename",$A$1),FIND("]",CELL("filename",$A$1))+1,255)&amp;"|"&amp;$C616,Fonte_OM_Objeto!$G:$G,Fonte_OM_Objeto!$J:$J),"")</f>
        <v/>
      </c>
      <c r="AF616" s="10" t="str" cm="1">
        <f t="array" aca="1" ref="AF616" ca="1">IFERROR(_xlfn.XLOOKUP(MID(CELL("filename",$A$1),FIND("]",CELL("filename",$A$1))+1,255)&amp;"|"&amp;$C616,Fonte_OM_Objeto!$G:$G,Fonte_OM_Objeto!$K:$K),"")</f>
        <v/>
      </c>
    </row>
    <row r="617" spans="1:32" s="1" customFormat="1" ht="19.7" customHeight="1" x14ac:dyDescent="0.2">
      <c r="A617" s="9" t="s">
        <v>30</v>
      </c>
      <c r="B617" s="9" t="s">
        <v>31</v>
      </c>
      <c r="C617" s="9" t="s">
        <v>6070</v>
      </c>
      <c r="D617" s="9" t="s">
        <v>33</v>
      </c>
      <c r="E617" s="9"/>
      <c r="F617" s="9" t="s">
        <v>6057</v>
      </c>
      <c r="G617" s="9" t="s">
        <v>6056</v>
      </c>
      <c r="H617" s="9" t="s">
        <v>37</v>
      </c>
      <c r="I617" s="9" t="s">
        <v>512</v>
      </c>
      <c r="J617" s="9" t="s">
        <v>293</v>
      </c>
      <c r="K617" s="9" t="s">
        <v>40</v>
      </c>
      <c r="L617" s="9" t="s">
        <v>41</v>
      </c>
      <c r="M617" s="9" t="s">
        <v>232</v>
      </c>
      <c r="N617" s="9" t="s">
        <v>233</v>
      </c>
      <c r="O617" s="9" t="s">
        <v>5679</v>
      </c>
      <c r="P617" s="9" t="s">
        <v>45</v>
      </c>
      <c r="Q617" s="9" t="s">
        <v>235</v>
      </c>
      <c r="R617" s="9" t="s">
        <v>45</v>
      </c>
      <c r="S617" s="9" t="s">
        <v>5277</v>
      </c>
      <c r="T617" s="9" t="s">
        <v>5678</v>
      </c>
      <c r="U617" s="9" t="s">
        <v>512</v>
      </c>
      <c r="V617" s="9" t="s">
        <v>5677</v>
      </c>
      <c r="W617" s="9" t="s">
        <v>51</v>
      </c>
      <c r="X617" s="9" t="s">
        <v>52</v>
      </c>
      <c r="Y617" s="9" t="s">
        <v>5275</v>
      </c>
      <c r="Z617" s="9" t="s">
        <v>5207</v>
      </c>
      <c r="AA617" s="9" t="s">
        <v>55</v>
      </c>
      <c r="AB617" s="9" t="s">
        <v>5248</v>
      </c>
      <c r="AC617" s="12">
        <v>490000</v>
      </c>
      <c r="AD617" s="12"/>
      <c r="AE617" s="10" t="str" cm="1">
        <f t="array" aca="1" ref="AE617" ca="1">IFERROR(_xlfn.XLOOKUP(MID(CELL("filename",$A$1),FIND("]",CELL("filename",$A$1))+1,255)&amp;"|"&amp;$C617,Fonte_OM_Objeto!$G:$G,Fonte_OM_Objeto!$J:$J),"")</f>
        <v/>
      </c>
      <c r="AF617" s="10" t="str" cm="1">
        <f t="array" aca="1" ref="AF617" ca="1">IFERROR(_xlfn.XLOOKUP(MID(CELL("filename",$A$1),FIND("]",CELL("filename",$A$1))+1,255)&amp;"|"&amp;$C617,Fonte_OM_Objeto!$G:$G,Fonte_OM_Objeto!$K:$K),"")</f>
        <v/>
      </c>
    </row>
    <row r="618" spans="1:32" s="1" customFormat="1" ht="19.7" customHeight="1" x14ac:dyDescent="0.2">
      <c r="A618" s="9" t="s">
        <v>30</v>
      </c>
      <c r="B618" s="9" t="s">
        <v>31</v>
      </c>
      <c r="C618" s="9" t="s">
        <v>6070</v>
      </c>
      <c r="D618" s="9" t="s">
        <v>33</v>
      </c>
      <c r="E618" s="9"/>
      <c r="F618" s="9" t="s">
        <v>6057</v>
      </c>
      <c r="G618" s="9" t="s">
        <v>6056</v>
      </c>
      <c r="H618" s="9" t="s">
        <v>37</v>
      </c>
      <c r="I618" s="9" t="s">
        <v>512</v>
      </c>
      <c r="J618" s="9" t="s">
        <v>293</v>
      </c>
      <c r="K618" s="9" t="s">
        <v>40</v>
      </c>
      <c r="L618" s="9" t="s">
        <v>41</v>
      </c>
      <c r="M618" s="9" t="s">
        <v>232</v>
      </c>
      <c r="N618" s="9" t="s">
        <v>233</v>
      </c>
      <c r="O618" s="9" t="s">
        <v>5679</v>
      </c>
      <c r="P618" s="9" t="s">
        <v>45</v>
      </c>
      <c r="Q618" s="9" t="s">
        <v>235</v>
      </c>
      <c r="R618" s="9" t="s">
        <v>45</v>
      </c>
      <c r="S618" s="9" t="s">
        <v>5277</v>
      </c>
      <c r="T618" s="9" t="s">
        <v>5678</v>
      </c>
      <c r="U618" s="9" t="s">
        <v>512</v>
      </c>
      <c r="V618" s="9" t="s">
        <v>5677</v>
      </c>
      <c r="W618" s="9" t="s">
        <v>51</v>
      </c>
      <c r="X618" s="9" t="s">
        <v>52</v>
      </c>
      <c r="Y618" s="9" t="s">
        <v>53</v>
      </c>
      <c r="Z618" s="9" t="s">
        <v>5207</v>
      </c>
      <c r="AA618" s="9" t="s">
        <v>55</v>
      </c>
      <c r="AB618" s="9" t="s">
        <v>5248</v>
      </c>
      <c r="AC618" s="12">
        <v>10000</v>
      </c>
      <c r="AD618" s="12"/>
      <c r="AE618" s="10" t="str" cm="1">
        <f t="array" aca="1" ref="AE618" ca="1">IFERROR(_xlfn.XLOOKUP(MID(CELL("filename",$A$1),FIND("]",CELL("filename",$A$1))+1,255)&amp;"|"&amp;$C618,Fonte_OM_Objeto!$G:$G,Fonte_OM_Objeto!$J:$J),"")</f>
        <v/>
      </c>
      <c r="AF618" s="10" t="str" cm="1">
        <f t="array" aca="1" ref="AF618" ca="1">IFERROR(_xlfn.XLOOKUP(MID(CELL("filename",$A$1),FIND("]",CELL("filename",$A$1))+1,255)&amp;"|"&amp;$C618,Fonte_OM_Objeto!$G:$G,Fonte_OM_Objeto!$K:$K),"")</f>
        <v/>
      </c>
    </row>
    <row r="619" spans="1:32" s="1" customFormat="1" ht="19.7" customHeight="1" x14ac:dyDescent="0.2">
      <c r="A619" s="9" t="s">
        <v>30</v>
      </c>
      <c r="B619" s="9" t="s">
        <v>31</v>
      </c>
      <c r="C619" s="9" t="s">
        <v>6069</v>
      </c>
      <c r="D619" s="9" t="s">
        <v>33</v>
      </c>
      <c r="E619" s="9"/>
      <c r="F619" s="9" t="s">
        <v>6057</v>
      </c>
      <c r="G619" s="9" t="s">
        <v>6056</v>
      </c>
      <c r="H619" s="9" t="s">
        <v>37</v>
      </c>
      <c r="I619" s="9" t="s">
        <v>512</v>
      </c>
      <c r="J619" s="9" t="s">
        <v>293</v>
      </c>
      <c r="K619" s="9" t="s">
        <v>40</v>
      </c>
      <c r="L619" s="9" t="s">
        <v>41</v>
      </c>
      <c r="M619" s="9" t="s">
        <v>232</v>
      </c>
      <c r="N619" s="9" t="s">
        <v>233</v>
      </c>
      <c r="O619" s="9" t="s">
        <v>5690</v>
      </c>
      <c r="P619" s="9" t="s">
        <v>45</v>
      </c>
      <c r="Q619" s="9" t="s">
        <v>235</v>
      </c>
      <c r="R619" s="9" t="s">
        <v>45</v>
      </c>
      <c r="S619" s="9" t="s">
        <v>5277</v>
      </c>
      <c r="T619" s="9" t="s">
        <v>884</v>
      </c>
      <c r="U619" s="9" t="s">
        <v>512</v>
      </c>
      <c r="V619" s="9" t="s">
        <v>5238</v>
      </c>
      <c r="W619" s="9" t="s">
        <v>51</v>
      </c>
      <c r="X619" s="9" t="s">
        <v>52</v>
      </c>
      <c r="Y619" s="9" t="s">
        <v>5275</v>
      </c>
      <c r="Z619" s="9" t="s">
        <v>54</v>
      </c>
      <c r="AA619" s="9" t="s">
        <v>55</v>
      </c>
      <c r="AB619" s="9" t="s">
        <v>5234</v>
      </c>
      <c r="AC619" s="12">
        <v>0</v>
      </c>
      <c r="AD619" s="12"/>
      <c r="AE619" s="10" t="str" cm="1">
        <f t="array" aca="1" ref="AE619" ca="1">IFERROR(_xlfn.XLOOKUP(MID(CELL("filename",$A$1),FIND("]",CELL("filename",$A$1))+1,255)&amp;"|"&amp;$C619,Fonte_OM_Objeto!$G:$G,Fonte_OM_Objeto!$J:$J),"")</f>
        <v/>
      </c>
      <c r="AF619" s="10" t="str" cm="1">
        <f t="array" aca="1" ref="AF619" ca="1">IFERROR(_xlfn.XLOOKUP(MID(CELL("filename",$A$1),FIND("]",CELL("filename",$A$1))+1,255)&amp;"|"&amp;$C619,Fonte_OM_Objeto!$G:$G,Fonte_OM_Objeto!$K:$K),"")</f>
        <v/>
      </c>
    </row>
    <row r="620" spans="1:32" s="1" customFormat="1" ht="19.7" customHeight="1" x14ac:dyDescent="0.2">
      <c r="A620" s="9" t="s">
        <v>30</v>
      </c>
      <c r="B620" s="9" t="s">
        <v>31</v>
      </c>
      <c r="C620" s="9" t="s">
        <v>6069</v>
      </c>
      <c r="D620" s="9" t="s">
        <v>33</v>
      </c>
      <c r="E620" s="9"/>
      <c r="F620" s="9" t="s">
        <v>6057</v>
      </c>
      <c r="G620" s="9" t="s">
        <v>6056</v>
      </c>
      <c r="H620" s="9" t="s">
        <v>37</v>
      </c>
      <c r="I620" s="9" t="s">
        <v>512</v>
      </c>
      <c r="J620" s="9" t="s">
        <v>293</v>
      </c>
      <c r="K620" s="9" t="s">
        <v>40</v>
      </c>
      <c r="L620" s="9" t="s">
        <v>41</v>
      </c>
      <c r="M620" s="9" t="s">
        <v>232</v>
      </c>
      <c r="N620" s="9" t="s">
        <v>233</v>
      </c>
      <c r="O620" s="9" t="s">
        <v>6068</v>
      </c>
      <c r="P620" s="9" t="s">
        <v>45</v>
      </c>
      <c r="Q620" s="9" t="s">
        <v>235</v>
      </c>
      <c r="R620" s="9" t="s">
        <v>45</v>
      </c>
      <c r="S620" s="9" t="s">
        <v>5277</v>
      </c>
      <c r="T620" s="9" t="s">
        <v>6067</v>
      </c>
      <c r="U620" s="9" t="s">
        <v>512</v>
      </c>
      <c r="V620" s="9" t="s">
        <v>6066</v>
      </c>
      <c r="W620" s="9" t="s">
        <v>51</v>
      </c>
      <c r="X620" s="9" t="s">
        <v>52</v>
      </c>
      <c r="Y620" s="9" t="s">
        <v>2366</v>
      </c>
      <c r="Z620" s="9" t="s">
        <v>54</v>
      </c>
      <c r="AA620" s="9" t="s">
        <v>55</v>
      </c>
      <c r="AB620" s="9" t="s">
        <v>5248</v>
      </c>
      <c r="AC620" s="12">
        <v>0</v>
      </c>
      <c r="AD620" s="12"/>
      <c r="AE620" s="10" t="str" cm="1">
        <f t="array" aca="1" ref="AE620" ca="1">IFERROR(_xlfn.XLOOKUP(MID(CELL("filename",$A$1),FIND("]",CELL("filename",$A$1))+1,255)&amp;"|"&amp;$C620,Fonte_OM_Objeto!$G:$G,Fonte_OM_Objeto!$J:$J),"")</f>
        <v/>
      </c>
      <c r="AF620" s="10" t="str" cm="1">
        <f t="array" aca="1" ref="AF620" ca="1">IFERROR(_xlfn.XLOOKUP(MID(CELL("filename",$A$1),FIND("]",CELL("filename",$A$1))+1,255)&amp;"|"&amp;$C620,Fonte_OM_Objeto!$G:$G,Fonte_OM_Objeto!$K:$K),"")</f>
        <v/>
      </c>
    </row>
    <row r="621" spans="1:32" s="1" customFormat="1" ht="19.7" customHeight="1" x14ac:dyDescent="0.2">
      <c r="A621" s="9" t="s">
        <v>30</v>
      </c>
      <c r="B621" s="9" t="s">
        <v>31</v>
      </c>
      <c r="C621" s="9" t="s">
        <v>6069</v>
      </c>
      <c r="D621" s="9" t="s">
        <v>33</v>
      </c>
      <c r="E621" s="9"/>
      <c r="F621" s="9" t="s">
        <v>6057</v>
      </c>
      <c r="G621" s="9" t="s">
        <v>6056</v>
      </c>
      <c r="H621" s="9" t="s">
        <v>37</v>
      </c>
      <c r="I621" s="9" t="s">
        <v>512</v>
      </c>
      <c r="J621" s="9" t="s">
        <v>293</v>
      </c>
      <c r="K621" s="9" t="s">
        <v>40</v>
      </c>
      <c r="L621" s="9" t="s">
        <v>41</v>
      </c>
      <c r="M621" s="9" t="s">
        <v>232</v>
      </c>
      <c r="N621" s="9" t="s">
        <v>233</v>
      </c>
      <c r="O621" s="9" t="s">
        <v>6068</v>
      </c>
      <c r="P621" s="9" t="s">
        <v>45</v>
      </c>
      <c r="Q621" s="9" t="s">
        <v>235</v>
      </c>
      <c r="R621" s="9" t="s">
        <v>45</v>
      </c>
      <c r="S621" s="9" t="s">
        <v>5277</v>
      </c>
      <c r="T621" s="9" t="s">
        <v>6067</v>
      </c>
      <c r="U621" s="9" t="s">
        <v>512</v>
      </c>
      <c r="V621" s="9" t="s">
        <v>6066</v>
      </c>
      <c r="W621" s="9" t="s">
        <v>51</v>
      </c>
      <c r="X621" s="9" t="s">
        <v>52</v>
      </c>
      <c r="Y621" s="9" t="s">
        <v>5275</v>
      </c>
      <c r="Z621" s="9" t="s">
        <v>54</v>
      </c>
      <c r="AA621" s="9" t="s">
        <v>55</v>
      </c>
      <c r="AB621" s="9" t="s">
        <v>5248</v>
      </c>
      <c r="AC621" s="12">
        <v>441000</v>
      </c>
      <c r="AD621" s="12"/>
      <c r="AE621" s="10" t="str" cm="1">
        <f t="array" aca="1" ref="AE621" ca="1">IFERROR(_xlfn.XLOOKUP(MID(CELL("filename",$A$1),FIND("]",CELL("filename",$A$1))+1,255)&amp;"|"&amp;$C621,Fonte_OM_Objeto!$G:$G,Fonte_OM_Objeto!$J:$J),"")</f>
        <v/>
      </c>
      <c r="AF621" s="10" t="str" cm="1">
        <f t="array" aca="1" ref="AF621" ca="1">IFERROR(_xlfn.XLOOKUP(MID(CELL("filename",$A$1),FIND("]",CELL("filename",$A$1))+1,255)&amp;"|"&amp;$C621,Fonte_OM_Objeto!$G:$G,Fonte_OM_Objeto!$K:$K),"")</f>
        <v/>
      </c>
    </row>
    <row r="622" spans="1:32" s="1" customFormat="1" ht="19.7" customHeight="1" x14ac:dyDescent="0.2">
      <c r="A622" s="9" t="s">
        <v>30</v>
      </c>
      <c r="B622" s="9" t="s">
        <v>31</v>
      </c>
      <c r="C622" s="9" t="s">
        <v>6069</v>
      </c>
      <c r="D622" s="9" t="s">
        <v>33</v>
      </c>
      <c r="E622" s="9"/>
      <c r="F622" s="9" t="s">
        <v>6057</v>
      </c>
      <c r="G622" s="9" t="s">
        <v>6056</v>
      </c>
      <c r="H622" s="9" t="s">
        <v>37</v>
      </c>
      <c r="I622" s="9" t="s">
        <v>512</v>
      </c>
      <c r="J622" s="9" t="s">
        <v>293</v>
      </c>
      <c r="K622" s="9" t="s">
        <v>40</v>
      </c>
      <c r="L622" s="9" t="s">
        <v>41</v>
      </c>
      <c r="M622" s="9" t="s">
        <v>232</v>
      </c>
      <c r="N622" s="9" t="s">
        <v>233</v>
      </c>
      <c r="O622" s="9" t="s">
        <v>6068</v>
      </c>
      <c r="P622" s="9" t="s">
        <v>45</v>
      </c>
      <c r="Q622" s="9" t="s">
        <v>235</v>
      </c>
      <c r="R622" s="9" t="s">
        <v>45</v>
      </c>
      <c r="S622" s="9" t="s">
        <v>5277</v>
      </c>
      <c r="T622" s="9" t="s">
        <v>6067</v>
      </c>
      <c r="U622" s="9" t="s">
        <v>512</v>
      </c>
      <c r="V622" s="9" t="s">
        <v>6066</v>
      </c>
      <c r="W622" s="9" t="s">
        <v>51</v>
      </c>
      <c r="X622" s="9" t="s">
        <v>52</v>
      </c>
      <c r="Y622" s="9" t="s">
        <v>53</v>
      </c>
      <c r="Z622" s="9" t="s">
        <v>54</v>
      </c>
      <c r="AA622" s="9" t="s">
        <v>55</v>
      </c>
      <c r="AB622" s="9" t="s">
        <v>5248</v>
      </c>
      <c r="AC622" s="12">
        <v>9000</v>
      </c>
      <c r="AD622" s="12"/>
      <c r="AE622" s="10" t="str" cm="1">
        <f t="array" aca="1" ref="AE622" ca="1">IFERROR(_xlfn.XLOOKUP(MID(CELL("filename",$A$1),FIND("]",CELL("filename",$A$1))+1,255)&amp;"|"&amp;$C622,Fonte_OM_Objeto!$G:$G,Fonte_OM_Objeto!$J:$J),"")</f>
        <v/>
      </c>
      <c r="AF622" s="10" t="str" cm="1">
        <f t="array" aca="1" ref="AF622" ca="1">IFERROR(_xlfn.XLOOKUP(MID(CELL("filename",$A$1),FIND("]",CELL("filename",$A$1))+1,255)&amp;"|"&amp;$C622,Fonte_OM_Objeto!$G:$G,Fonte_OM_Objeto!$K:$K),"")</f>
        <v/>
      </c>
    </row>
    <row r="623" spans="1:32" s="1" customFormat="1" ht="19.7" customHeight="1" x14ac:dyDescent="0.2">
      <c r="A623" s="9" t="s">
        <v>30</v>
      </c>
      <c r="B623" s="9" t="s">
        <v>31</v>
      </c>
      <c r="C623" s="9" t="s">
        <v>6065</v>
      </c>
      <c r="D623" s="9" t="s">
        <v>33</v>
      </c>
      <c r="E623" s="9"/>
      <c r="F623" s="9" t="s">
        <v>6057</v>
      </c>
      <c r="G623" s="9" t="s">
        <v>6056</v>
      </c>
      <c r="H623" s="9" t="s">
        <v>37</v>
      </c>
      <c r="I623" s="9" t="s">
        <v>512</v>
      </c>
      <c r="J623" s="9" t="s">
        <v>293</v>
      </c>
      <c r="K623" s="9" t="s">
        <v>40</v>
      </c>
      <c r="L623" s="9" t="s">
        <v>41</v>
      </c>
      <c r="M623" s="9" t="s">
        <v>232</v>
      </c>
      <c r="N623" s="9" t="s">
        <v>233</v>
      </c>
      <c r="O623" s="9" t="s">
        <v>5690</v>
      </c>
      <c r="P623" s="9" t="s">
        <v>45</v>
      </c>
      <c r="Q623" s="9" t="s">
        <v>235</v>
      </c>
      <c r="R623" s="9" t="s">
        <v>45</v>
      </c>
      <c r="S623" s="9" t="s">
        <v>5277</v>
      </c>
      <c r="T623" s="9" t="s">
        <v>884</v>
      </c>
      <c r="U623" s="9" t="s">
        <v>512</v>
      </c>
      <c r="V623" s="9" t="s">
        <v>5238</v>
      </c>
      <c r="W623" s="9" t="s">
        <v>51</v>
      </c>
      <c r="X623" s="9" t="s">
        <v>52</v>
      </c>
      <c r="Y623" s="9" t="s">
        <v>5275</v>
      </c>
      <c r="Z623" s="9" t="s">
        <v>5207</v>
      </c>
      <c r="AA623" s="9" t="s">
        <v>55</v>
      </c>
      <c r="AB623" s="9" t="s">
        <v>5234</v>
      </c>
      <c r="AC623" s="12">
        <v>0</v>
      </c>
      <c r="AD623" s="12"/>
      <c r="AE623" s="10" t="str" cm="1">
        <f t="array" aca="1" ref="AE623" ca="1">IFERROR(_xlfn.XLOOKUP(MID(CELL("filename",$A$1),FIND("]",CELL("filename",$A$1))+1,255)&amp;"|"&amp;$C623,Fonte_OM_Objeto!$G:$G,Fonte_OM_Objeto!$J:$J),"")</f>
        <v/>
      </c>
      <c r="AF623" s="10" t="str" cm="1">
        <f t="array" aca="1" ref="AF623" ca="1">IFERROR(_xlfn.XLOOKUP(MID(CELL("filename",$A$1),FIND("]",CELL("filename",$A$1))+1,255)&amp;"|"&amp;$C623,Fonte_OM_Objeto!$G:$G,Fonte_OM_Objeto!$K:$K),"")</f>
        <v/>
      </c>
    </row>
    <row r="624" spans="1:32" s="1" customFormat="1" ht="19.7" customHeight="1" x14ac:dyDescent="0.2">
      <c r="A624" s="9" t="s">
        <v>30</v>
      </c>
      <c r="B624" s="9" t="s">
        <v>31</v>
      </c>
      <c r="C624" s="9" t="s">
        <v>6065</v>
      </c>
      <c r="D624" s="9" t="s">
        <v>33</v>
      </c>
      <c r="E624" s="9"/>
      <c r="F624" s="9" t="s">
        <v>6057</v>
      </c>
      <c r="G624" s="9" t="s">
        <v>6056</v>
      </c>
      <c r="H624" s="9" t="s">
        <v>37</v>
      </c>
      <c r="I624" s="9" t="s">
        <v>512</v>
      </c>
      <c r="J624" s="9" t="s">
        <v>293</v>
      </c>
      <c r="K624" s="9" t="s">
        <v>40</v>
      </c>
      <c r="L624" s="9" t="s">
        <v>41</v>
      </c>
      <c r="M624" s="9" t="s">
        <v>232</v>
      </c>
      <c r="N624" s="9" t="s">
        <v>233</v>
      </c>
      <c r="O624" s="9" t="s">
        <v>5924</v>
      </c>
      <c r="P624" s="9" t="s">
        <v>45</v>
      </c>
      <c r="Q624" s="9" t="s">
        <v>235</v>
      </c>
      <c r="R624" s="9" t="s">
        <v>45</v>
      </c>
      <c r="S624" s="9" t="s">
        <v>5277</v>
      </c>
      <c r="T624" s="9" t="s">
        <v>4658</v>
      </c>
      <c r="U624" s="9" t="s">
        <v>512</v>
      </c>
      <c r="V624" s="9" t="s">
        <v>4657</v>
      </c>
      <c r="W624" s="9" t="s">
        <v>51</v>
      </c>
      <c r="X624" s="9" t="s">
        <v>102</v>
      </c>
      <c r="Y624" s="9" t="s">
        <v>53</v>
      </c>
      <c r="Z624" s="9" t="s">
        <v>54</v>
      </c>
      <c r="AA624" s="9" t="s">
        <v>55</v>
      </c>
      <c r="AB624" s="9" t="s">
        <v>5248</v>
      </c>
      <c r="AC624" s="12">
        <v>0</v>
      </c>
      <c r="AD624" s="12"/>
      <c r="AE624" s="10" t="str" cm="1">
        <f t="array" aca="1" ref="AE624" ca="1">IFERROR(_xlfn.XLOOKUP(MID(CELL("filename",$A$1),FIND("]",CELL("filename",$A$1))+1,255)&amp;"|"&amp;$C624,Fonte_OM_Objeto!$G:$G,Fonte_OM_Objeto!$J:$J),"")</f>
        <v/>
      </c>
      <c r="AF624" s="10" t="str" cm="1">
        <f t="array" aca="1" ref="AF624" ca="1">IFERROR(_xlfn.XLOOKUP(MID(CELL("filename",$A$1),FIND("]",CELL("filename",$A$1))+1,255)&amp;"|"&amp;$C624,Fonte_OM_Objeto!$G:$G,Fonte_OM_Objeto!$K:$K),"")</f>
        <v/>
      </c>
    </row>
    <row r="625" spans="1:32" s="1" customFormat="1" ht="19.7" customHeight="1" x14ac:dyDescent="0.2">
      <c r="A625" s="9" t="s">
        <v>30</v>
      </c>
      <c r="B625" s="9" t="s">
        <v>31</v>
      </c>
      <c r="C625" s="9" t="s">
        <v>6065</v>
      </c>
      <c r="D625" s="9" t="s">
        <v>33</v>
      </c>
      <c r="E625" s="9"/>
      <c r="F625" s="9" t="s">
        <v>6057</v>
      </c>
      <c r="G625" s="9" t="s">
        <v>6056</v>
      </c>
      <c r="H625" s="9" t="s">
        <v>37</v>
      </c>
      <c r="I625" s="9" t="s">
        <v>512</v>
      </c>
      <c r="J625" s="9" t="s">
        <v>293</v>
      </c>
      <c r="K625" s="9" t="s">
        <v>40</v>
      </c>
      <c r="L625" s="9" t="s">
        <v>41</v>
      </c>
      <c r="M625" s="9" t="s">
        <v>232</v>
      </c>
      <c r="N625" s="9" t="s">
        <v>233</v>
      </c>
      <c r="O625" s="9" t="s">
        <v>5924</v>
      </c>
      <c r="P625" s="9" t="s">
        <v>45</v>
      </c>
      <c r="Q625" s="9" t="s">
        <v>235</v>
      </c>
      <c r="R625" s="9" t="s">
        <v>45</v>
      </c>
      <c r="S625" s="9" t="s">
        <v>5277</v>
      </c>
      <c r="T625" s="9" t="s">
        <v>4658</v>
      </c>
      <c r="U625" s="9" t="s">
        <v>512</v>
      </c>
      <c r="V625" s="9" t="s">
        <v>4657</v>
      </c>
      <c r="W625" s="9" t="s">
        <v>51</v>
      </c>
      <c r="X625" s="9" t="s">
        <v>52</v>
      </c>
      <c r="Y625" s="9" t="s">
        <v>2366</v>
      </c>
      <c r="Z625" s="9" t="s">
        <v>54</v>
      </c>
      <c r="AA625" s="9" t="s">
        <v>55</v>
      </c>
      <c r="AB625" s="9" t="s">
        <v>5248</v>
      </c>
      <c r="AC625" s="12">
        <v>0</v>
      </c>
      <c r="AD625" s="12"/>
      <c r="AE625" s="10" t="str" cm="1">
        <f t="array" aca="1" ref="AE625" ca="1">IFERROR(_xlfn.XLOOKUP(MID(CELL("filename",$A$1),FIND("]",CELL("filename",$A$1))+1,255)&amp;"|"&amp;$C625,Fonte_OM_Objeto!$G:$G,Fonte_OM_Objeto!$J:$J),"")</f>
        <v/>
      </c>
      <c r="AF625" s="10" t="str" cm="1">
        <f t="array" aca="1" ref="AF625" ca="1">IFERROR(_xlfn.XLOOKUP(MID(CELL("filename",$A$1),FIND("]",CELL("filename",$A$1))+1,255)&amp;"|"&amp;$C625,Fonte_OM_Objeto!$G:$G,Fonte_OM_Objeto!$K:$K),"")</f>
        <v/>
      </c>
    </row>
    <row r="626" spans="1:32" s="1" customFormat="1" ht="19.7" customHeight="1" x14ac:dyDescent="0.2">
      <c r="A626" s="9" t="s">
        <v>30</v>
      </c>
      <c r="B626" s="9" t="s">
        <v>31</v>
      </c>
      <c r="C626" s="9" t="s">
        <v>6065</v>
      </c>
      <c r="D626" s="9" t="s">
        <v>33</v>
      </c>
      <c r="E626" s="9"/>
      <c r="F626" s="9" t="s">
        <v>6057</v>
      </c>
      <c r="G626" s="9" t="s">
        <v>6056</v>
      </c>
      <c r="H626" s="9" t="s">
        <v>37</v>
      </c>
      <c r="I626" s="9" t="s">
        <v>512</v>
      </c>
      <c r="J626" s="9" t="s">
        <v>293</v>
      </c>
      <c r="K626" s="9" t="s">
        <v>40</v>
      </c>
      <c r="L626" s="9" t="s">
        <v>41</v>
      </c>
      <c r="M626" s="9" t="s">
        <v>232</v>
      </c>
      <c r="N626" s="9" t="s">
        <v>233</v>
      </c>
      <c r="O626" s="9" t="s">
        <v>5924</v>
      </c>
      <c r="P626" s="9" t="s">
        <v>45</v>
      </c>
      <c r="Q626" s="9" t="s">
        <v>235</v>
      </c>
      <c r="R626" s="9" t="s">
        <v>45</v>
      </c>
      <c r="S626" s="9" t="s">
        <v>5277</v>
      </c>
      <c r="T626" s="9" t="s">
        <v>4658</v>
      </c>
      <c r="U626" s="9" t="s">
        <v>512</v>
      </c>
      <c r="V626" s="9" t="s">
        <v>4657</v>
      </c>
      <c r="W626" s="9" t="s">
        <v>51</v>
      </c>
      <c r="X626" s="9" t="s">
        <v>52</v>
      </c>
      <c r="Y626" s="9" t="s">
        <v>5275</v>
      </c>
      <c r="Z626" s="9" t="s">
        <v>54</v>
      </c>
      <c r="AA626" s="9" t="s">
        <v>55</v>
      </c>
      <c r="AB626" s="9" t="s">
        <v>5248</v>
      </c>
      <c r="AC626" s="12">
        <v>490000</v>
      </c>
      <c r="AD626" s="12"/>
      <c r="AE626" s="10" t="str" cm="1">
        <f t="array" aca="1" ref="AE626" ca="1">IFERROR(_xlfn.XLOOKUP(MID(CELL("filename",$A$1),FIND("]",CELL("filename",$A$1))+1,255)&amp;"|"&amp;$C626,Fonte_OM_Objeto!$G:$G,Fonte_OM_Objeto!$J:$J),"")</f>
        <v/>
      </c>
      <c r="AF626" s="10" t="str" cm="1">
        <f t="array" aca="1" ref="AF626" ca="1">IFERROR(_xlfn.XLOOKUP(MID(CELL("filename",$A$1),FIND("]",CELL("filename",$A$1))+1,255)&amp;"|"&amp;$C626,Fonte_OM_Objeto!$G:$G,Fonte_OM_Objeto!$K:$K),"")</f>
        <v/>
      </c>
    </row>
    <row r="627" spans="1:32" s="1" customFormat="1" ht="19.7" customHeight="1" x14ac:dyDescent="0.2">
      <c r="A627" s="9" t="s">
        <v>30</v>
      </c>
      <c r="B627" s="9" t="s">
        <v>31</v>
      </c>
      <c r="C627" s="9" t="s">
        <v>6065</v>
      </c>
      <c r="D627" s="9" t="s">
        <v>33</v>
      </c>
      <c r="E627" s="9"/>
      <c r="F627" s="9" t="s">
        <v>6057</v>
      </c>
      <c r="G627" s="9" t="s">
        <v>6056</v>
      </c>
      <c r="H627" s="9" t="s">
        <v>37</v>
      </c>
      <c r="I627" s="9" t="s">
        <v>512</v>
      </c>
      <c r="J627" s="9" t="s">
        <v>293</v>
      </c>
      <c r="K627" s="9" t="s">
        <v>40</v>
      </c>
      <c r="L627" s="9" t="s">
        <v>41</v>
      </c>
      <c r="M627" s="9" t="s">
        <v>232</v>
      </c>
      <c r="N627" s="9" t="s">
        <v>233</v>
      </c>
      <c r="O627" s="9" t="s">
        <v>5924</v>
      </c>
      <c r="P627" s="9" t="s">
        <v>45</v>
      </c>
      <c r="Q627" s="9" t="s">
        <v>235</v>
      </c>
      <c r="R627" s="9" t="s">
        <v>45</v>
      </c>
      <c r="S627" s="9" t="s">
        <v>5277</v>
      </c>
      <c r="T627" s="9" t="s">
        <v>4658</v>
      </c>
      <c r="U627" s="9" t="s">
        <v>512</v>
      </c>
      <c r="V627" s="9" t="s">
        <v>4657</v>
      </c>
      <c r="W627" s="9" t="s">
        <v>51</v>
      </c>
      <c r="X627" s="9" t="s">
        <v>52</v>
      </c>
      <c r="Y627" s="9" t="s">
        <v>53</v>
      </c>
      <c r="Z627" s="9" t="s">
        <v>54</v>
      </c>
      <c r="AA627" s="9" t="s">
        <v>55</v>
      </c>
      <c r="AB627" s="9" t="s">
        <v>5248</v>
      </c>
      <c r="AC627" s="12">
        <v>10000</v>
      </c>
      <c r="AD627" s="12"/>
      <c r="AE627" s="10" t="str" cm="1">
        <f t="array" aca="1" ref="AE627" ca="1">IFERROR(_xlfn.XLOOKUP(MID(CELL("filename",$A$1),FIND("]",CELL("filename",$A$1))+1,255)&amp;"|"&amp;$C627,Fonte_OM_Objeto!$G:$G,Fonte_OM_Objeto!$J:$J),"")</f>
        <v/>
      </c>
      <c r="AF627" s="10" t="str" cm="1">
        <f t="array" aca="1" ref="AF627" ca="1">IFERROR(_xlfn.XLOOKUP(MID(CELL("filename",$A$1),FIND("]",CELL("filename",$A$1))+1,255)&amp;"|"&amp;$C627,Fonte_OM_Objeto!$G:$G,Fonte_OM_Objeto!$K:$K),"")</f>
        <v/>
      </c>
    </row>
    <row r="628" spans="1:32" s="1" customFormat="1" ht="19.7" customHeight="1" x14ac:dyDescent="0.2">
      <c r="A628" s="9" t="s">
        <v>30</v>
      </c>
      <c r="B628" s="9" t="s">
        <v>31</v>
      </c>
      <c r="C628" s="9" t="s">
        <v>6064</v>
      </c>
      <c r="D628" s="9" t="s">
        <v>33</v>
      </c>
      <c r="E628" s="9"/>
      <c r="F628" s="9" t="s">
        <v>6057</v>
      </c>
      <c r="G628" s="9" t="s">
        <v>6056</v>
      </c>
      <c r="H628" s="9" t="s">
        <v>37</v>
      </c>
      <c r="I628" s="9" t="s">
        <v>512</v>
      </c>
      <c r="J628" s="9" t="s">
        <v>293</v>
      </c>
      <c r="K628" s="9" t="s">
        <v>40</v>
      </c>
      <c r="L628" s="9" t="s">
        <v>41</v>
      </c>
      <c r="M628" s="9" t="s">
        <v>232</v>
      </c>
      <c r="N628" s="9" t="s">
        <v>233</v>
      </c>
      <c r="O628" s="9" t="s">
        <v>5690</v>
      </c>
      <c r="P628" s="9" t="s">
        <v>45</v>
      </c>
      <c r="Q628" s="9" t="s">
        <v>235</v>
      </c>
      <c r="R628" s="9" t="s">
        <v>45</v>
      </c>
      <c r="S628" s="9" t="s">
        <v>5277</v>
      </c>
      <c r="T628" s="9" t="s">
        <v>884</v>
      </c>
      <c r="U628" s="9" t="s">
        <v>512</v>
      </c>
      <c r="V628" s="9" t="s">
        <v>5238</v>
      </c>
      <c r="W628" s="9" t="s">
        <v>51</v>
      </c>
      <c r="X628" s="9" t="s">
        <v>102</v>
      </c>
      <c r="Y628" s="9" t="s">
        <v>53</v>
      </c>
      <c r="Z628" s="9" t="s">
        <v>54</v>
      </c>
      <c r="AA628" s="9" t="s">
        <v>55</v>
      </c>
      <c r="AB628" s="9" t="s">
        <v>5248</v>
      </c>
      <c r="AC628" s="12">
        <v>0</v>
      </c>
      <c r="AD628" s="12"/>
      <c r="AE628" s="10" t="str" cm="1">
        <f t="array" aca="1" ref="AE628" ca="1">IFERROR(_xlfn.XLOOKUP(MID(CELL("filename",$A$1),FIND("]",CELL("filename",$A$1))+1,255)&amp;"|"&amp;$C628,Fonte_OM_Objeto!$G:$G,Fonte_OM_Objeto!$J:$J),"")</f>
        <v/>
      </c>
      <c r="AF628" s="10" t="str" cm="1">
        <f t="array" aca="1" ref="AF628" ca="1">IFERROR(_xlfn.XLOOKUP(MID(CELL("filename",$A$1),FIND("]",CELL("filename",$A$1))+1,255)&amp;"|"&amp;$C628,Fonte_OM_Objeto!$G:$G,Fonte_OM_Objeto!$K:$K),"")</f>
        <v/>
      </c>
    </row>
    <row r="629" spans="1:32" s="1" customFormat="1" ht="19.7" customHeight="1" x14ac:dyDescent="0.2">
      <c r="A629" s="9" t="s">
        <v>30</v>
      </c>
      <c r="B629" s="9" t="s">
        <v>31</v>
      </c>
      <c r="C629" s="9" t="s">
        <v>6064</v>
      </c>
      <c r="D629" s="9" t="s">
        <v>33</v>
      </c>
      <c r="E629" s="9"/>
      <c r="F629" s="9" t="s">
        <v>6057</v>
      </c>
      <c r="G629" s="9" t="s">
        <v>6056</v>
      </c>
      <c r="H629" s="9" t="s">
        <v>37</v>
      </c>
      <c r="I629" s="9" t="s">
        <v>512</v>
      </c>
      <c r="J629" s="9" t="s">
        <v>293</v>
      </c>
      <c r="K629" s="9" t="s">
        <v>40</v>
      </c>
      <c r="L629" s="9" t="s">
        <v>41</v>
      </c>
      <c r="M629" s="9" t="s">
        <v>232</v>
      </c>
      <c r="N629" s="9" t="s">
        <v>233</v>
      </c>
      <c r="O629" s="9" t="s">
        <v>5690</v>
      </c>
      <c r="P629" s="9" t="s">
        <v>45</v>
      </c>
      <c r="Q629" s="9" t="s">
        <v>235</v>
      </c>
      <c r="R629" s="9" t="s">
        <v>45</v>
      </c>
      <c r="S629" s="9" t="s">
        <v>5277</v>
      </c>
      <c r="T629" s="9" t="s">
        <v>884</v>
      </c>
      <c r="U629" s="9" t="s">
        <v>512</v>
      </c>
      <c r="V629" s="9" t="s">
        <v>5238</v>
      </c>
      <c r="W629" s="9" t="s">
        <v>51</v>
      </c>
      <c r="X629" s="9" t="s">
        <v>52</v>
      </c>
      <c r="Y629" s="9" t="s">
        <v>2366</v>
      </c>
      <c r="Z629" s="9" t="s">
        <v>54</v>
      </c>
      <c r="AA629" s="9" t="s">
        <v>55</v>
      </c>
      <c r="AB629" s="9" t="s">
        <v>5248</v>
      </c>
      <c r="AC629" s="12">
        <v>0</v>
      </c>
      <c r="AD629" s="12"/>
      <c r="AE629" s="10" t="str" cm="1">
        <f t="array" aca="1" ref="AE629" ca="1">IFERROR(_xlfn.XLOOKUP(MID(CELL("filename",$A$1),FIND("]",CELL("filename",$A$1))+1,255)&amp;"|"&amp;$C629,Fonte_OM_Objeto!$G:$G,Fonte_OM_Objeto!$J:$J),"")</f>
        <v/>
      </c>
      <c r="AF629" s="10" t="str" cm="1">
        <f t="array" aca="1" ref="AF629" ca="1">IFERROR(_xlfn.XLOOKUP(MID(CELL("filename",$A$1),FIND("]",CELL("filename",$A$1))+1,255)&amp;"|"&amp;$C629,Fonte_OM_Objeto!$G:$G,Fonte_OM_Objeto!$K:$K),"")</f>
        <v/>
      </c>
    </row>
    <row r="630" spans="1:32" s="1" customFormat="1" ht="19.7" customHeight="1" x14ac:dyDescent="0.2">
      <c r="A630" s="9" t="s">
        <v>30</v>
      </c>
      <c r="B630" s="9" t="s">
        <v>31</v>
      </c>
      <c r="C630" s="9" t="s">
        <v>6064</v>
      </c>
      <c r="D630" s="9" t="s">
        <v>33</v>
      </c>
      <c r="E630" s="9"/>
      <c r="F630" s="9" t="s">
        <v>6057</v>
      </c>
      <c r="G630" s="9" t="s">
        <v>6056</v>
      </c>
      <c r="H630" s="9" t="s">
        <v>37</v>
      </c>
      <c r="I630" s="9" t="s">
        <v>512</v>
      </c>
      <c r="J630" s="9" t="s">
        <v>293</v>
      </c>
      <c r="K630" s="9" t="s">
        <v>40</v>
      </c>
      <c r="L630" s="9" t="s">
        <v>41</v>
      </c>
      <c r="M630" s="9" t="s">
        <v>232</v>
      </c>
      <c r="N630" s="9" t="s">
        <v>233</v>
      </c>
      <c r="O630" s="9" t="s">
        <v>5690</v>
      </c>
      <c r="P630" s="9" t="s">
        <v>45</v>
      </c>
      <c r="Q630" s="9" t="s">
        <v>235</v>
      </c>
      <c r="R630" s="9" t="s">
        <v>45</v>
      </c>
      <c r="S630" s="9" t="s">
        <v>5277</v>
      </c>
      <c r="T630" s="9" t="s">
        <v>884</v>
      </c>
      <c r="U630" s="9" t="s">
        <v>512</v>
      </c>
      <c r="V630" s="9" t="s">
        <v>5238</v>
      </c>
      <c r="W630" s="9" t="s">
        <v>51</v>
      </c>
      <c r="X630" s="9" t="s">
        <v>52</v>
      </c>
      <c r="Y630" s="9" t="s">
        <v>5275</v>
      </c>
      <c r="Z630" s="9" t="s">
        <v>54</v>
      </c>
      <c r="AA630" s="9" t="s">
        <v>55</v>
      </c>
      <c r="AB630" s="9" t="s">
        <v>5248</v>
      </c>
      <c r="AC630" s="12">
        <v>245000</v>
      </c>
      <c r="AD630" s="12"/>
      <c r="AE630" s="10" t="str" cm="1">
        <f t="array" aca="1" ref="AE630" ca="1">IFERROR(_xlfn.XLOOKUP(MID(CELL("filename",$A$1),FIND("]",CELL("filename",$A$1))+1,255)&amp;"|"&amp;$C630,Fonte_OM_Objeto!$G:$G,Fonte_OM_Objeto!$J:$J),"")</f>
        <v/>
      </c>
      <c r="AF630" s="10" t="str" cm="1">
        <f t="array" aca="1" ref="AF630" ca="1">IFERROR(_xlfn.XLOOKUP(MID(CELL("filename",$A$1),FIND("]",CELL("filename",$A$1))+1,255)&amp;"|"&amp;$C630,Fonte_OM_Objeto!$G:$G,Fonte_OM_Objeto!$K:$K),"")</f>
        <v/>
      </c>
    </row>
    <row r="631" spans="1:32" s="1" customFormat="1" ht="19.7" customHeight="1" x14ac:dyDescent="0.2">
      <c r="A631" s="9" t="s">
        <v>30</v>
      </c>
      <c r="B631" s="9" t="s">
        <v>31</v>
      </c>
      <c r="C631" s="9" t="s">
        <v>6064</v>
      </c>
      <c r="D631" s="9" t="s">
        <v>33</v>
      </c>
      <c r="E631" s="9"/>
      <c r="F631" s="9" t="s">
        <v>6057</v>
      </c>
      <c r="G631" s="9" t="s">
        <v>6056</v>
      </c>
      <c r="H631" s="9" t="s">
        <v>37</v>
      </c>
      <c r="I631" s="9" t="s">
        <v>512</v>
      </c>
      <c r="J631" s="9" t="s">
        <v>293</v>
      </c>
      <c r="K631" s="9" t="s">
        <v>40</v>
      </c>
      <c r="L631" s="9" t="s">
        <v>41</v>
      </c>
      <c r="M631" s="9" t="s">
        <v>232</v>
      </c>
      <c r="N631" s="9" t="s">
        <v>233</v>
      </c>
      <c r="O631" s="9" t="s">
        <v>5690</v>
      </c>
      <c r="P631" s="9" t="s">
        <v>45</v>
      </c>
      <c r="Q631" s="9" t="s">
        <v>235</v>
      </c>
      <c r="R631" s="9" t="s">
        <v>45</v>
      </c>
      <c r="S631" s="9" t="s">
        <v>5277</v>
      </c>
      <c r="T631" s="9" t="s">
        <v>884</v>
      </c>
      <c r="U631" s="9" t="s">
        <v>512</v>
      </c>
      <c r="V631" s="9" t="s">
        <v>5238</v>
      </c>
      <c r="W631" s="9" t="s">
        <v>51</v>
      </c>
      <c r="X631" s="9" t="s">
        <v>52</v>
      </c>
      <c r="Y631" s="9" t="s">
        <v>53</v>
      </c>
      <c r="Z631" s="9" t="s">
        <v>54</v>
      </c>
      <c r="AA631" s="9" t="s">
        <v>55</v>
      </c>
      <c r="AB631" s="9" t="s">
        <v>5248</v>
      </c>
      <c r="AC631" s="12">
        <v>5000</v>
      </c>
      <c r="AD631" s="12"/>
      <c r="AE631" s="10" t="str" cm="1">
        <f t="array" aca="1" ref="AE631" ca="1">IFERROR(_xlfn.XLOOKUP(MID(CELL("filename",$A$1),FIND("]",CELL("filename",$A$1))+1,255)&amp;"|"&amp;$C631,Fonte_OM_Objeto!$G:$G,Fonte_OM_Objeto!$J:$J),"")</f>
        <v/>
      </c>
      <c r="AF631" s="10" t="str" cm="1">
        <f t="array" aca="1" ref="AF631" ca="1">IFERROR(_xlfn.XLOOKUP(MID(CELL("filename",$A$1),FIND("]",CELL("filename",$A$1))+1,255)&amp;"|"&amp;$C631,Fonte_OM_Objeto!$G:$G,Fonte_OM_Objeto!$K:$K),"")</f>
        <v/>
      </c>
    </row>
    <row r="632" spans="1:32" s="1" customFormat="1" ht="19.7" customHeight="1" x14ac:dyDescent="0.2">
      <c r="A632" s="9" t="s">
        <v>30</v>
      </c>
      <c r="B632" s="9" t="s">
        <v>31</v>
      </c>
      <c r="C632" s="9" t="s">
        <v>6063</v>
      </c>
      <c r="D632" s="9" t="s">
        <v>33</v>
      </c>
      <c r="E632" s="9"/>
      <c r="F632" s="9" t="s">
        <v>6057</v>
      </c>
      <c r="G632" s="9" t="s">
        <v>6056</v>
      </c>
      <c r="H632" s="9" t="s">
        <v>37</v>
      </c>
      <c r="I632" s="9" t="s">
        <v>512</v>
      </c>
      <c r="J632" s="9" t="s">
        <v>293</v>
      </c>
      <c r="K632" s="9" t="s">
        <v>40</v>
      </c>
      <c r="L632" s="9" t="s">
        <v>41</v>
      </c>
      <c r="M632" s="9" t="s">
        <v>232</v>
      </c>
      <c r="N632" s="9" t="s">
        <v>233</v>
      </c>
      <c r="O632" s="9" t="s">
        <v>6055</v>
      </c>
      <c r="P632" s="9" t="s">
        <v>45</v>
      </c>
      <c r="Q632" s="9" t="s">
        <v>235</v>
      </c>
      <c r="R632" s="9" t="s">
        <v>45</v>
      </c>
      <c r="S632" s="9" t="s">
        <v>5277</v>
      </c>
      <c r="T632" s="9" t="s">
        <v>2678</v>
      </c>
      <c r="U632" s="9" t="s">
        <v>512</v>
      </c>
      <c r="V632" s="9" t="s">
        <v>2492</v>
      </c>
      <c r="W632" s="9" t="s">
        <v>51</v>
      </c>
      <c r="X632" s="9" t="s">
        <v>102</v>
      </c>
      <c r="Y632" s="9" t="s">
        <v>53</v>
      </c>
      <c r="Z632" s="9" t="s">
        <v>54</v>
      </c>
      <c r="AA632" s="9" t="s">
        <v>55</v>
      </c>
      <c r="AB632" s="9" t="s">
        <v>5248</v>
      </c>
      <c r="AC632" s="12">
        <v>0</v>
      </c>
      <c r="AD632" s="12"/>
      <c r="AE632" s="10" t="str" cm="1">
        <f t="array" aca="1" ref="AE632" ca="1">IFERROR(_xlfn.XLOOKUP(MID(CELL("filename",$A$1),FIND("]",CELL("filename",$A$1))+1,255)&amp;"|"&amp;$C632,Fonte_OM_Objeto!$G:$G,Fonte_OM_Objeto!$J:$J),"")</f>
        <v/>
      </c>
      <c r="AF632" s="10" t="str" cm="1">
        <f t="array" aca="1" ref="AF632" ca="1">IFERROR(_xlfn.XLOOKUP(MID(CELL("filename",$A$1),FIND("]",CELL("filename",$A$1))+1,255)&amp;"|"&amp;$C632,Fonte_OM_Objeto!$G:$G,Fonte_OM_Objeto!$K:$K),"")</f>
        <v/>
      </c>
    </row>
    <row r="633" spans="1:32" s="1" customFormat="1" ht="19.7" customHeight="1" x14ac:dyDescent="0.2">
      <c r="A633" s="9" t="s">
        <v>30</v>
      </c>
      <c r="B633" s="9" t="s">
        <v>31</v>
      </c>
      <c r="C633" s="9" t="s">
        <v>6063</v>
      </c>
      <c r="D633" s="9" t="s">
        <v>33</v>
      </c>
      <c r="E633" s="9"/>
      <c r="F633" s="9" t="s">
        <v>6057</v>
      </c>
      <c r="G633" s="9" t="s">
        <v>6056</v>
      </c>
      <c r="H633" s="9" t="s">
        <v>37</v>
      </c>
      <c r="I633" s="9" t="s">
        <v>512</v>
      </c>
      <c r="J633" s="9" t="s">
        <v>293</v>
      </c>
      <c r="K633" s="9" t="s">
        <v>40</v>
      </c>
      <c r="L633" s="9" t="s">
        <v>41</v>
      </c>
      <c r="M633" s="9" t="s">
        <v>232</v>
      </c>
      <c r="N633" s="9" t="s">
        <v>233</v>
      </c>
      <c r="O633" s="9" t="s">
        <v>6055</v>
      </c>
      <c r="P633" s="9" t="s">
        <v>45</v>
      </c>
      <c r="Q633" s="9" t="s">
        <v>235</v>
      </c>
      <c r="R633" s="9" t="s">
        <v>45</v>
      </c>
      <c r="S633" s="9" t="s">
        <v>5277</v>
      </c>
      <c r="T633" s="9" t="s">
        <v>2678</v>
      </c>
      <c r="U633" s="9" t="s">
        <v>512</v>
      </c>
      <c r="V633" s="9" t="s">
        <v>2492</v>
      </c>
      <c r="W633" s="9" t="s">
        <v>51</v>
      </c>
      <c r="X633" s="9" t="s">
        <v>52</v>
      </c>
      <c r="Y633" s="9" t="s">
        <v>2366</v>
      </c>
      <c r="Z633" s="9" t="s">
        <v>54</v>
      </c>
      <c r="AA633" s="9" t="s">
        <v>55</v>
      </c>
      <c r="AB633" s="9" t="s">
        <v>5248</v>
      </c>
      <c r="AC633" s="12">
        <v>0</v>
      </c>
      <c r="AD633" s="12"/>
      <c r="AE633" s="10" t="str" cm="1">
        <f t="array" aca="1" ref="AE633" ca="1">IFERROR(_xlfn.XLOOKUP(MID(CELL("filename",$A$1),FIND("]",CELL("filename",$A$1))+1,255)&amp;"|"&amp;$C633,Fonte_OM_Objeto!$G:$G,Fonte_OM_Objeto!$J:$J),"")</f>
        <v/>
      </c>
      <c r="AF633" s="10" t="str" cm="1">
        <f t="array" aca="1" ref="AF633" ca="1">IFERROR(_xlfn.XLOOKUP(MID(CELL("filename",$A$1),FIND("]",CELL("filename",$A$1))+1,255)&amp;"|"&amp;$C633,Fonte_OM_Objeto!$G:$G,Fonte_OM_Objeto!$K:$K),"")</f>
        <v/>
      </c>
    </row>
    <row r="634" spans="1:32" s="1" customFormat="1" ht="19.7" customHeight="1" x14ac:dyDescent="0.2">
      <c r="A634" s="9" t="s">
        <v>30</v>
      </c>
      <c r="B634" s="9" t="s">
        <v>31</v>
      </c>
      <c r="C634" s="9" t="s">
        <v>6063</v>
      </c>
      <c r="D634" s="9" t="s">
        <v>33</v>
      </c>
      <c r="E634" s="9"/>
      <c r="F634" s="9" t="s">
        <v>6057</v>
      </c>
      <c r="G634" s="9" t="s">
        <v>6056</v>
      </c>
      <c r="H634" s="9" t="s">
        <v>37</v>
      </c>
      <c r="I634" s="9" t="s">
        <v>512</v>
      </c>
      <c r="J634" s="9" t="s">
        <v>293</v>
      </c>
      <c r="K634" s="9" t="s">
        <v>40</v>
      </c>
      <c r="L634" s="9" t="s">
        <v>41</v>
      </c>
      <c r="M634" s="9" t="s">
        <v>232</v>
      </c>
      <c r="N634" s="9" t="s">
        <v>233</v>
      </c>
      <c r="O634" s="9" t="s">
        <v>6055</v>
      </c>
      <c r="P634" s="9" t="s">
        <v>45</v>
      </c>
      <c r="Q634" s="9" t="s">
        <v>235</v>
      </c>
      <c r="R634" s="9" t="s">
        <v>45</v>
      </c>
      <c r="S634" s="9" t="s">
        <v>5277</v>
      </c>
      <c r="T634" s="9" t="s">
        <v>2678</v>
      </c>
      <c r="U634" s="9" t="s">
        <v>512</v>
      </c>
      <c r="V634" s="9" t="s">
        <v>2492</v>
      </c>
      <c r="W634" s="9" t="s">
        <v>51</v>
      </c>
      <c r="X634" s="9" t="s">
        <v>52</v>
      </c>
      <c r="Y634" s="9" t="s">
        <v>5275</v>
      </c>
      <c r="Z634" s="9" t="s">
        <v>54</v>
      </c>
      <c r="AA634" s="9" t="s">
        <v>55</v>
      </c>
      <c r="AB634" s="9" t="s">
        <v>5248</v>
      </c>
      <c r="AC634" s="12">
        <v>245000</v>
      </c>
      <c r="AD634" s="12"/>
      <c r="AE634" s="10" t="str" cm="1">
        <f t="array" aca="1" ref="AE634" ca="1">IFERROR(_xlfn.XLOOKUP(MID(CELL("filename",$A$1),FIND("]",CELL("filename",$A$1))+1,255)&amp;"|"&amp;$C634,Fonte_OM_Objeto!$G:$G,Fonte_OM_Objeto!$J:$J),"")</f>
        <v/>
      </c>
      <c r="AF634" s="10" t="str" cm="1">
        <f t="array" aca="1" ref="AF634" ca="1">IFERROR(_xlfn.XLOOKUP(MID(CELL("filename",$A$1),FIND("]",CELL("filename",$A$1))+1,255)&amp;"|"&amp;$C634,Fonte_OM_Objeto!$G:$G,Fonte_OM_Objeto!$K:$K),"")</f>
        <v/>
      </c>
    </row>
    <row r="635" spans="1:32" s="1" customFormat="1" ht="19.7" customHeight="1" x14ac:dyDescent="0.2">
      <c r="A635" s="9" t="s">
        <v>30</v>
      </c>
      <c r="B635" s="9" t="s">
        <v>31</v>
      </c>
      <c r="C635" s="9" t="s">
        <v>6063</v>
      </c>
      <c r="D635" s="9" t="s">
        <v>33</v>
      </c>
      <c r="E635" s="9"/>
      <c r="F635" s="9" t="s">
        <v>6057</v>
      </c>
      <c r="G635" s="9" t="s">
        <v>6056</v>
      </c>
      <c r="H635" s="9" t="s">
        <v>37</v>
      </c>
      <c r="I635" s="9" t="s">
        <v>512</v>
      </c>
      <c r="J635" s="9" t="s">
        <v>293</v>
      </c>
      <c r="K635" s="9" t="s">
        <v>40</v>
      </c>
      <c r="L635" s="9" t="s">
        <v>41</v>
      </c>
      <c r="M635" s="9" t="s">
        <v>232</v>
      </c>
      <c r="N635" s="9" t="s">
        <v>233</v>
      </c>
      <c r="O635" s="9" t="s">
        <v>6055</v>
      </c>
      <c r="P635" s="9" t="s">
        <v>45</v>
      </c>
      <c r="Q635" s="9" t="s">
        <v>235</v>
      </c>
      <c r="R635" s="9" t="s">
        <v>45</v>
      </c>
      <c r="S635" s="9" t="s">
        <v>5277</v>
      </c>
      <c r="T635" s="9" t="s">
        <v>2678</v>
      </c>
      <c r="U635" s="9" t="s">
        <v>512</v>
      </c>
      <c r="V635" s="9" t="s">
        <v>2492</v>
      </c>
      <c r="W635" s="9" t="s">
        <v>51</v>
      </c>
      <c r="X635" s="9" t="s">
        <v>52</v>
      </c>
      <c r="Y635" s="9" t="s">
        <v>53</v>
      </c>
      <c r="Z635" s="9" t="s">
        <v>54</v>
      </c>
      <c r="AA635" s="9" t="s">
        <v>55</v>
      </c>
      <c r="AB635" s="9" t="s">
        <v>5248</v>
      </c>
      <c r="AC635" s="12">
        <v>5000</v>
      </c>
      <c r="AD635" s="12"/>
      <c r="AE635" s="10" t="str" cm="1">
        <f t="array" aca="1" ref="AE635" ca="1">IFERROR(_xlfn.XLOOKUP(MID(CELL("filename",$A$1),FIND("]",CELL("filename",$A$1))+1,255)&amp;"|"&amp;$C635,Fonte_OM_Objeto!$G:$G,Fonte_OM_Objeto!$J:$J),"")</f>
        <v/>
      </c>
      <c r="AF635" s="10" t="str" cm="1">
        <f t="array" aca="1" ref="AF635" ca="1">IFERROR(_xlfn.XLOOKUP(MID(CELL("filename",$A$1),FIND("]",CELL("filename",$A$1))+1,255)&amp;"|"&amp;$C635,Fonte_OM_Objeto!$G:$G,Fonte_OM_Objeto!$K:$K),"")</f>
        <v/>
      </c>
    </row>
    <row r="636" spans="1:32" s="1" customFormat="1" ht="19.7" customHeight="1" x14ac:dyDescent="0.2">
      <c r="A636" s="9" t="s">
        <v>30</v>
      </c>
      <c r="B636" s="9" t="s">
        <v>31</v>
      </c>
      <c r="C636" s="9" t="s">
        <v>6062</v>
      </c>
      <c r="D636" s="9" t="s">
        <v>33</v>
      </c>
      <c r="E636" s="9"/>
      <c r="F636" s="9" t="s">
        <v>6057</v>
      </c>
      <c r="G636" s="9" t="s">
        <v>6056</v>
      </c>
      <c r="H636" s="9" t="s">
        <v>37</v>
      </c>
      <c r="I636" s="9" t="s">
        <v>512</v>
      </c>
      <c r="J636" s="9" t="s">
        <v>293</v>
      </c>
      <c r="K636" s="9" t="s">
        <v>40</v>
      </c>
      <c r="L636" s="9" t="s">
        <v>41</v>
      </c>
      <c r="M636" s="9" t="s">
        <v>232</v>
      </c>
      <c r="N636" s="9" t="s">
        <v>233</v>
      </c>
      <c r="O636" s="9" t="s">
        <v>6055</v>
      </c>
      <c r="P636" s="9" t="s">
        <v>45</v>
      </c>
      <c r="Q636" s="9" t="s">
        <v>235</v>
      </c>
      <c r="R636" s="9" t="s">
        <v>45</v>
      </c>
      <c r="S636" s="9" t="s">
        <v>5277</v>
      </c>
      <c r="T636" s="9" t="s">
        <v>2678</v>
      </c>
      <c r="U636" s="9" t="s">
        <v>512</v>
      </c>
      <c r="V636" s="9" t="s">
        <v>2492</v>
      </c>
      <c r="W636" s="9" t="s">
        <v>51</v>
      </c>
      <c r="X636" s="9" t="s">
        <v>52</v>
      </c>
      <c r="Y636" s="9" t="s">
        <v>5275</v>
      </c>
      <c r="Z636" s="9" t="s">
        <v>54</v>
      </c>
      <c r="AA636" s="9" t="s">
        <v>55</v>
      </c>
      <c r="AB636" s="9" t="s">
        <v>5248</v>
      </c>
      <c r="AC636" s="12">
        <v>0</v>
      </c>
      <c r="AD636" s="12"/>
      <c r="AE636" s="10" t="str" cm="1">
        <f t="array" aca="1" ref="AE636" ca="1">IFERROR(_xlfn.XLOOKUP(MID(CELL("filename",$A$1),FIND("]",CELL("filename",$A$1))+1,255)&amp;"|"&amp;$C636,Fonte_OM_Objeto!$G:$G,Fonte_OM_Objeto!$J:$J),"")</f>
        <v/>
      </c>
      <c r="AF636" s="10" t="str" cm="1">
        <f t="array" aca="1" ref="AF636" ca="1">IFERROR(_xlfn.XLOOKUP(MID(CELL("filename",$A$1),FIND("]",CELL("filename",$A$1))+1,255)&amp;"|"&amp;$C636,Fonte_OM_Objeto!$G:$G,Fonte_OM_Objeto!$K:$K),"")</f>
        <v/>
      </c>
    </row>
    <row r="637" spans="1:32" s="1" customFormat="1" ht="19.7" customHeight="1" x14ac:dyDescent="0.2">
      <c r="A637" s="9" t="s">
        <v>30</v>
      </c>
      <c r="B637" s="9" t="s">
        <v>31</v>
      </c>
      <c r="C637" s="9" t="s">
        <v>6061</v>
      </c>
      <c r="D637" s="9" t="s">
        <v>33</v>
      </c>
      <c r="E637" s="9"/>
      <c r="F637" s="9" t="s">
        <v>6057</v>
      </c>
      <c r="G637" s="9" t="s">
        <v>6056</v>
      </c>
      <c r="H637" s="9" t="s">
        <v>37</v>
      </c>
      <c r="I637" s="9" t="s">
        <v>512</v>
      </c>
      <c r="J637" s="9" t="s">
        <v>293</v>
      </c>
      <c r="K637" s="9" t="s">
        <v>40</v>
      </c>
      <c r="L637" s="9" t="s">
        <v>41</v>
      </c>
      <c r="M637" s="9" t="s">
        <v>232</v>
      </c>
      <c r="N637" s="9" t="s">
        <v>233</v>
      </c>
      <c r="O637" s="9" t="s">
        <v>5690</v>
      </c>
      <c r="P637" s="9" t="s">
        <v>45</v>
      </c>
      <c r="Q637" s="9" t="s">
        <v>235</v>
      </c>
      <c r="R637" s="9" t="s">
        <v>45</v>
      </c>
      <c r="S637" s="9" t="s">
        <v>5277</v>
      </c>
      <c r="T637" s="9" t="s">
        <v>884</v>
      </c>
      <c r="U637" s="9" t="s">
        <v>512</v>
      </c>
      <c r="V637" s="9" t="s">
        <v>5238</v>
      </c>
      <c r="W637" s="9" t="s">
        <v>51</v>
      </c>
      <c r="X637" s="9" t="s">
        <v>52</v>
      </c>
      <c r="Y637" s="9" t="s">
        <v>5275</v>
      </c>
      <c r="Z637" s="9" t="s">
        <v>5207</v>
      </c>
      <c r="AA637" s="9" t="s">
        <v>55</v>
      </c>
      <c r="AB637" s="9" t="s">
        <v>5248</v>
      </c>
      <c r="AC637" s="12">
        <v>0</v>
      </c>
      <c r="AD637" s="12"/>
      <c r="AE637" s="10" t="str" cm="1">
        <f t="array" aca="1" ref="AE637" ca="1">IFERROR(_xlfn.XLOOKUP(MID(CELL("filename",$A$1),FIND("]",CELL("filename",$A$1))+1,255)&amp;"|"&amp;$C637,Fonte_OM_Objeto!$G:$G,Fonte_OM_Objeto!$J:$J),"")</f>
        <v/>
      </c>
      <c r="AF637" s="10" t="str" cm="1">
        <f t="array" aca="1" ref="AF637" ca="1">IFERROR(_xlfn.XLOOKUP(MID(CELL("filename",$A$1),FIND("]",CELL("filename",$A$1))+1,255)&amp;"|"&amp;$C637,Fonte_OM_Objeto!$G:$G,Fonte_OM_Objeto!$K:$K),"")</f>
        <v/>
      </c>
    </row>
    <row r="638" spans="1:32" s="1" customFormat="1" ht="19.7" customHeight="1" x14ac:dyDescent="0.2">
      <c r="A638" s="9" t="s">
        <v>30</v>
      </c>
      <c r="B638" s="9" t="s">
        <v>31</v>
      </c>
      <c r="C638" s="9" t="s">
        <v>6060</v>
      </c>
      <c r="D638" s="9" t="s">
        <v>33</v>
      </c>
      <c r="E638" s="9"/>
      <c r="F638" s="9" t="s">
        <v>6057</v>
      </c>
      <c r="G638" s="9" t="s">
        <v>6056</v>
      </c>
      <c r="H638" s="9" t="s">
        <v>37</v>
      </c>
      <c r="I638" s="9" t="s">
        <v>512</v>
      </c>
      <c r="J638" s="9" t="s">
        <v>293</v>
      </c>
      <c r="K638" s="9" t="s">
        <v>40</v>
      </c>
      <c r="L638" s="9" t="s">
        <v>41</v>
      </c>
      <c r="M638" s="9" t="s">
        <v>232</v>
      </c>
      <c r="N638" s="9" t="s">
        <v>233</v>
      </c>
      <c r="O638" s="9" t="s">
        <v>5690</v>
      </c>
      <c r="P638" s="9" t="s">
        <v>45</v>
      </c>
      <c r="Q638" s="9" t="s">
        <v>235</v>
      </c>
      <c r="R638" s="9" t="s">
        <v>45</v>
      </c>
      <c r="S638" s="9" t="s">
        <v>5277</v>
      </c>
      <c r="T638" s="9" t="s">
        <v>884</v>
      </c>
      <c r="U638" s="9" t="s">
        <v>512</v>
      </c>
      <c r="V638" s="9" t="s">
        <v>5238</v>
      </c>
      <c r="W638" s="9" t="s">
        <v>51</v>
      </c>
      <c r="X638" s="9" t="s">
        <v>52</v>
      </c>
      <c r="Y638" s="9" t="s">
        <v>5275</v>
      </c>
      <c r="Z638" s="9" t="s">
        <v>5207</v>
      </c>
      <c r="AA638" s="9" t="s">
        <v>55</v>
      </c>
      <c r="AB638" s="9" t="s">
        <v>5248</v>
      </c>
      <c r="AC638" s="12">
        <v>0</v>
      </c>
      <c r="AD638" s="12"/>
      <c r="AE638" s="10" t="str" cm="1">
        <f t="array" aca="1" ref="AE638" ca="1">IFERROR(_xlfn.XLOOKUP(MID(CELL("filename",$A$1),FIND("]",CELL("filename",$A$1))+1,255)&amp;"|"&amp;$C638,Fonte_OM_Objeto!$G:$G,Fonte_OM_Objeto!$J:$J),"")</f>
        <v/>
      </c>
      <c r="AF638" s="10" t="str" cm="1">
        <f t="array" aca="1" ref="AF638" ca="1">IFERROR(_xlfn.XLOOKUP(MID(CELL("filename",$A$1),FIND("]",CELL("filename",$A$1))+1,255)&amp;"|"&amp;$C638,Fonte_OM_Objeto!$G:$G,Fonte_OM_Objeto!$K:$K),"")</f>
        <v/>
      </c>
    </row>
    <row r="639" spans="1:32" s="1" customFormat="1" ht="19.7" customHeight="1" x14ac:dyDescent="0.2">
      <c r="A639" s="9" t="s">
        <v>30</v>
      </c>
      <c r="B639" s="9" t="s">
        <v>31</v>
      </c>
      <c r="C639" s="9" t="s">
        <v>6059</v>
      </c>
      <c r="D639" s="9" t="s">
        <v>33</v>
      </c>
      <c r="E639" s="9"/>
      <c r="F639" s="9" t="s">
        <v>6057</v>
      </c>
      <c r="G639" s="9" t="s">
        <v>6056</v>
      </c>
      <c r="H639" s="9" t="s">
        <v>37</v>
      </c>
      <c r="I639" s="9" t="s">
        <v>512</v>
      </c>
      <c r="J639" s="9" t="s">
        <v>293</v>
      </c>
      <c r="K639" s="9" t="s">
        <v>40</v>
      </c>
      <c r="L639" s="9" t="s">
        <v>41</v>
      </c>
      <c r="M639" s="9" t="s">
        <v>232</v>
      </c>
      <c r="N639" s="9" t="s">
        <v>233</v>
      </c>
      <c r="O639" s="9" t="s">
        <v>5690</v>
      </c>
      <c r="P639" s="9" t="s">
        <v>45</v>
      </c>
      <c r="Q639" s="9" t="s">
        <v>235</v>
      </c>
      <c r="R639" s="9" t="s">
        <v>45</v>
      </c>
      <c r="S639" s="9" t="s">
        <v>5277</v>
      </c>
      <c r="T639" s="9" t="s">
        <v>884</v>
      </c>
      <c r="U639" s="9" t="s">
        <v>512</v>
      </c>
      <c r="V639" s="9" t="s">
        <v>5238</v>
      </c>
      <c r="W639" s="9" t="s">
        <v>51</v>
      </c>
      <c r="X639" s="9" t="s">
        <v>52</v>
      </c>
      <c r="Y639" s="9" t="s">
        <v>5275</v>
      </c>
      <c r="Z639" s="9" t="s">
        <v>5207</v>
      </c>
      <c r="AA639" s="9" t="s">
        <v>55</v>
      </c>
      <c r="AB639" s="9" t="s">
        <v>5248</v>
      </c>
      <c r="AC639" s="12">
        <v>0</v>
      </c>
      <c r="AD639" s="12"/>
      <c r="AE639" s="10" t="str" cm="1">
        <f t="array" aca="1" ref="AE639" ca="1">IFERROR(_xlfn.XLOOKUP(MID(CELL("filename",$A$1),FIND("]",CELL("filename",$A$1))+1,255)&amp;"|"&amp;$C639,Fonte_OM_Objeto!$G:$G,Fonte_OM_Objeto!$J:$J),"")</f>
        <v/>
      </c>
      <c r="AF639" s="10" t="str" cm="1">
        <f t="array" aca="1" ref="AF639" ca="1">IFERROR(_xlfn.XLOOKUP(MID(CELL("filename",$A$1),FIND("]",CELL("filename",$A$1))+1,255)&amp;"|"&amp;$C639,Fonte_OM_Objeto!$G:$G,Fonte_OM_Objeto!$K:$K),"")</f>
        <v/>
      </c>
    </row>
    <row r="640" spans="1:32" s="1" customFormat="1" ht="19.7" customHeight="1" x14ac:dyDescent="0.2">
      <c r="A640" s="9" t="s">
        <v>30</v>
      </c>
      <c r="B640" s="9" t="s">
        <v>31</v>
      </c>
      <c r="C640" s="9" t="s">
        <v>6058</v>
      </c>
      <c r="D640" s="9" t="s">
        <v>33</v>
      </c>
      <c r="E640" s="9"/>
      <c r="F640" s="9" t="s">
        <v>6057</v>
      </c>
      <c r="G640" s="9" t="s">
        <v>6056</v>
      </c>
      <c r="H640" s="9" t="s">
        <v>37</v>
      </c>
      <c r="I640" s="9" t="s">
        <v>512</v>
      </c>
      <c r="J640" s="9" t="s">
        <v>293</v>
      </c>
      <c r="K640" s="9" t="s">
        <v>40</v>
      </c>
      <c r="L640" s="9" t="s">
        <v>41</v>
      </c>
      <c r="M640" s="9" t="s">
        <v>232</v>
      </c>
      <c r="N640" s="9" t="s">
        <v>233</v>
      </c>
      <c r="O640" s="9" t="s">
        <v>6055</v>
      </c>
      <c r="P640" s="9" t="s">
        <v>45</v>
      </c>
      <c r="Q640" s="9" t="s">
        <v>235</v>
      </c>
      <c r="R640" s="9" t="s">
        <v>45</v>
      </c>
      <c r="S640" s="9" t="s">
        <v>5277</v>
      </c>
      <c r="T640" s="9" t="s">
        <v>2678</v>
      </c>
      <c r="U640" s="9" t="s">
        <v>512</v>
      </c>
      <c r="V640" s="9" t="s">
        <v>2492</v>
      </c>
      <c r="W640" s="9" t="s">
        <v>51</v>
      </c>
      <c r="X640" s="9" t="s">
        <v>102</v>
      </c>
      <c r="Y640" s="9" t="s">
        <v>53</v>
      </c>
      <c r="Z640" s="9" t="s">
        <v>5207</v>
      </c>
      <c r="AA640" s="9" t="s">
        <v>55</v>
      </c>
      <c r="AB640" s="9" t="s">
        <v>5248</v>
      </c>
      <c r="AC640" s="12">
        <v>0</v>
      </c>
      <c r="AD640" s="12"/>
      <c r="AE640" s="10" t="str" cm="1">
        <f t="array" aca="1" ref="AE640" ca="1">IFERROR(_xlfn.XLOOKUP(MID(CELL("filename",$A$1),FIND("]",CELL("filename",$A$1))+1,255)&amp;"|"&amp;$C640,Fonte_OM_Objeto!$G:$G,Fonte_OM_Objeto!$J:$J),"")</f>
        <v/>
      </c>
      <c r="AF640" s="10" t="str" cm="1">
        <f t="array" aca="1" ref="AF640" ca="1">IFERROR(_xlfn.XLOOKUP(MID(CELL("filename",$A$1),FIND("]",CELL("filename",$A$1))+1,255)&amp;"|"&amp;$C640,Fonte_OM_Objeto!$G:$G,Fonte_OM_Objeto!$K:$K),"")</f>
        <v/>
      </c>
    </row>
    <row r="641" spans="1:32" s="1" customFormat="1" ht="19.7" customHeight="1" x14ac:dyDescent="0.2">
      <c r="A641" s="9" t="s">
        <v>30</v>
      </c>
      <c r="B641" s="9" t="s">
        <v>31</v>
      </c>
      <c r="C641" s="9" t="s">
        <v>6058</v>
      </c>
      <c r="D641" s="9" t="s">
        <v>33</v>
      </c>
      <c r="E641" s="9"/>
      <c r="F641" s="9" t="s">
        <v>6057</v>
      </c>
      <c r="G641" s="9" t="s">
        <v>6056</v>
      </c>
      <c r="H641" s="9" t="s">
        <v>37</v>
      </c>
      <c r="I641" s="9" t="s">
        <v>512</v>
      </c>
      <c r="J641" s="9" t="s">
        <v>293</v>
      </c>
      <c r="K641" s="9" t="s">
        <v>40</v>
      </c>
      <c r="L641" s="9" t="s">
        <v>41</v>
      </c>
      <c r="M641" s="9" t="s">
        <v>232</v>
      </c>
      <c r="N641" s="9" t="s">
        <v>233</v>
      </c>
      <c r="O641" s="9" t="s">
        <v>6055</v>
      </c>
      <c r="P641" s="9" t="s">
        <v>45</v>
      </c>
      <c r="Q641" s="9" t="s">
        <v>235</v>
      </c>
      <c r="R641" s="9" t="s">
        <v>45</v>
      </c>
      <c r="S641" s="9" t="s">
        <v>5277</v>
      </c>
      <c r="T641" s="9" t="s">
        <v>2678</v>
      </c>
      <c r="U641" s="9" t="s">
        <v>512</v>
      </c>
      <c r="V641" s="9" t="s">
        <v>2492</v>
      </c>
      <c r="W641" s="9" t="s">
        <v>51</v>
      </c>
      <c r="X641" s="9" t="s">
        <v>52</v>
      </c>
      <c r="Y641" s="9" t="s">
        <v>2366</v>
      </c>
      <c r="Z641" s="9" t="s">
        <v>5207</v>
      </c>
      <c r="AA641" s="9" t="s">
        <v>55</v>
      </c>
      <c r="AB641" s="9" t="s">
        <v>5248</v>
      </c>
      <c r="AC641" s="12">
        <v>0</v>
      </c>
      <c r="AD641" s="12"/>
      <c r="AE641" s="10" t="str" cm="1">
        <f t="array" aca="1" ref="AE641" ca="1">IFERROR(_xlfn.XLOOKUP(MID(CELL("filename",$A$1),FIND("]",CELL("filename",$A$1))+1,255)&amp;"|"&amp;$C641,Fonte_OM_Objeto!$G:$G,Fonte_OM_Objeto!$J:$J),"")</f>
        <v/>
      </c>
      <c r="AF641" s="10" t="str" cm="1">
        <f t="array" aca="1" ref="AF641" ca="1">IFERROR(_xlfn.XLOOKUP(MID(CELL("filename",$A$1),FIND("]",CELL("filename",$A$1))+1,255)&amp;"|"&amp;$C641,Fonte_OM_Objeto!$G:$G,Fonte_OM_Objeto!$K:$K),"")</f>
        <v/>
      </c>
    </row>
    <row r="642" spans="1:32" s="1" customFormat="1" ht="19.7" customHeight="1" x14ac:dyDescent="0.2">
      <c r="A642" s="9" t="s">
        <v>30</v>
      </c>
      <c r="B642" s="9" t="s">
        <v>31</v>
      </c>
      <c r="C642" s="9" t="s">
        <v>6058</v>
      </c>
      <c r="D642" s="9" t="s">
        <v>33</v>
      </c>
      <c r="E642" s="9"/>
      <c r="F642" s="9" t="s">
        <v>6057</v>
      </c>
      <c r="G642" s="9" t="s">
        <v>6056</v>
      </c>
      <c r="H642" s="9" t="s">
        <v>37</v>
      </c>
      <c r="I642" s="9" t="s">
        <v>512</v>
      </c>
      <c r="J642" s="9" t="s">
        <v>293</v>
      </c>
      <c r="K642" s="9" t="s">
        <v>40</v>
      </c>
      <c r="L642" s="9" t="s">
        <v>41</v>
      </c>
      <c r="M642" s="9" t="s">
        <v>232</v>
      </c>
      <c r="N642" s="9" t="s">
        <v>233</v>
      </c>
      <c r="O642" s="9" t="s">
        <v>6055</v>
      </c>
      <c r="P642" s="9" t="s">
        <v>45</v>
      </c>
      <c r="Q642" s="9" t="s">
        <v>235</v>
      </c>
      <c r="R642" s="9" t="s">
        <v>45</v>
      </c>
      <c r="S642" s="9" t="s">
        <v>5277</v>
      </c>
      <c r="T642" s="9" t="s">
        <v>2678</v>
      </c>
      <c r="U642" s="9" t="s">
        <v>512</v>
      </c>
      <c r="V642" s="9" t="s">
        <v>2492</v>
      </c>
      <c r="W642" s="9" t="s">
        <v>51</v>
      </c>
      <c r="X642" s="9" t="s">
        <v>52</v>
      </c>
      <c r="Y642" s="9" t="s">
        <v>5275</v>
      </c>
      <c r="Z642" s="9" t="s">
        <v>5207</v>
      </c>
      <c r="AA642" s="9" t="s">
        <v>55</v>
      </c>
      <c r="AB642" s="9" t="s">
        <v>5248</v>
      </c>
      <c r="AC642" s="12">
        <v>686000</v>
      </c>
      <c r="AD642" s="12"/>
      <c r="AE642" s="10" t="str" cm="1">
        <f t="array" aca="1" ref="AE642" ca="1">IFERROR(_xlfn.XLOOKUP(MID(CELL("filename",$A$1),FIND("]",CELL("filename",$A$1))+1,255)&amp;"|"&amp;$C642,Fonte_OM_Objeto!$G:$G,Fonte_OM_Objeto!$J:$J),"")</f>
        <v/>
      </c>
      <c r="AF642" s="10" t="str" cm="1">
        <f t="array" aca="1" ref="AF642" ca="1">IFERROR(_xlfn.XLOOKUP(MID(CELL("filename",$A$1),FIND("]",CELL("filename",$A$1))+1,255)&amp;"|"&amp;$C642,Fonte_OM_Objeto!$G:$G,Fonte_OM_Objeto!$K:$K),"")</f>
        <v/>
      </c>
    </row>
    <row r="643" spans="1:32" s="1" customFormat="1" ht="19.7" customHeight="1" x14ac:dyDescent="0.2">
      <c r="A643" s="9" t="s">
        <v>30</v>
      </c>
      <c r="B643" s="9" t="s">
        <v>31</v>
      </c>
      <c r="C643" s="9" t="s">
        <v>6058</v>
      </c>
      <c r="D643" s="9" t="s">
        <v>33</v>
      </c>
      <c r="E643" s="9"/>
      <c r="F643" s="9" t="s">
        <v>6057</v>
      </c>
      <c r="G643" s="9" t="s">
        <v>6056</v>
      </c>
      <c r="H643" s="9" t="s">
        <v>37</v>
      </c>
      <c r="I643" s="9" t="s">
        <v>512</v>
      </c>
      <c r="J643" s="9" t="s">
        <v>293</v>
      </c>
      <c r="K643" s="9" t="s">
        <v>40</v>
      </c>
      <c r="L643" s="9" t="s">
        <v>41</v>
      </c>
      <c r="M643" s="9" t="s">
        <v>232</v>
      </c>
      <c r="N643" s="9" t="s">
        <v>233</v>
      </c>
      <c r="O643" s="9" t="s">
        <v>6055</v>
      </c>
      <c r="P643" s="9" t="s">
        <v>45</v>
      </c>
      <c r="Q643" s="9" t="s">
        <v>235</v>
      </c>
      <c r="R643" s="9" t="s">
        <v>45</v>
      </c>
      <c r="S643" s="9" t="s">
        <v>5277</v>
      </c>
      <c r="T643" s="9" t="s">
        <v>2678</v>
      </c>
      <c r="U643" s="9" t="s">
        <v>512</v>
      </c>
      <c r="V643" s="9" t="s">
        <v>2492</v>
      </c>
      <c r="W643" s="9" t="s">
        <v>51</v>
      </c>
      <c r="X643" s="9" t="s">
        <v>52</v>
      </c>
      <c r="Y643" s="9" t="s">
        <v>53</v>
      </c>
      <c r="Z643" s="9" t="s">
        <v>5207</v>
      </c>
      <c r="AA643" s="9" t="s">
        <v>55</v>
      </c>
      <c r="AB643" s="9" t="s">
        <v>5248</v>
      </c>
      <c r="AC643" s="12">
        <v>14000</v>
      </c>
      <c r="AD643" s="12"/>
      <c r="AE643" s="10" t="str" cm="1">
        <f t="array" aca="1" ref="AE643" ca="1">IFERROR(_xlfn.XLOOKUP(MID(CELL("filename",$A$1),FIND("]",CELL("filename",$A$1))+1,255)&amp;"|"&amp;$C643,Fonte_OM_Objeto!$G:$G,Fonte_OM_Objeto!$J:$J),"")</f>
        <v/>
      </c>
      <c r="AF643" s="10" t="str" cm="1">
        <f t="array" aca="1" ref="AF643" ca="1">IFERROR(_xlfn.XLOOKUP(MID(CELL("filename",$A$1),FIND("]",CELL("filename",$A$1))+1,255)&amp;"|"&amp;$C643,Fonte_OM_Objeto!$G:$G,Fonte_OM_Objeto!$K:$K),"")</f>
        <v/>
      </c>
    </row>
    <row r="644" spans="1:32" s="1" customFormat="1" ht="19.7" customHeight="1" x14ac:dyDescent="0.2">
      <c r="A644" s="9" t="s">
        <v>30</v>
      </c>
      <c r="B644" s="9" t="s">
        <v>31</v>
      </c>
      <c r="C644" s="9" t="s">
        <v>6054</v>
      </c>
      <c r="D644" s="9" t="s">
        <v>33</v>
      </c>
      <c r="E644" s="9"/>
      <c r="F644" s="9" t="s">
        <v>6053</v>
      </c>
      <c r="G644" s="9" t="s">
        <v>6052</v>
      </c>
      <c r="H644" s="9" t="s">
        <v>37</v>
      </c>
      <c r="I644" s="9" t="s">
        <v>212</v>
      </c>
      <c r="J644" s="9" t="s">
        <v>4375</v>
      </c>
      <c r="K644" s="9" t="s">
        <v>40</v>
      </c>
      <c r="L644" s="9" t="s">
        <v>41</v>
      </c>
      <c r="M644" s="9" t="s">
        <v>59</v>
      </c>
      <c r="N644" s="9" t="s">
        <v>5252</v>
      </c>
      <c r="O644" s="9" t="s">
        <v>5256</v>
      </c>
      <c r="P644" s="9" t="s">
        <v>45</v>
      </c>
      <c r="Q644" s="9" t="s">
        <v>62</v>
      </c>
      <c r="R644" s="9" t="s">
        <v>45</v>
      </c>
      <c r="S644" s="9" t="s">
        <v>5218</v>
      </c>
      <c r="T644" s="9" t="s">
        <v>75</v>
      </c>
      <c r="U644" s="9" t="s">
        <v>76</v>
      </c>
      <c r="V644" s="9" t="s">
        <v>75</v>
      </c>
      <c r="W644" s="9" t="s">
        <v>51</v>
      </c>
      <c r="X644" s="9" t="s">
        <v>102</v>
      </c>
      <c r="Y644" s="9" t="s">
        <v>53</v>
      </c>
      <c r="Z644" s="9" t="s">
        <v>5207</v>
      </c>
      <c r="AA644" s="9" t="s">
        <v>55</v>
      </c>
      <c r="AB644" s="9" t="s">
        <v>5248</v>
      </c>
      <c r="AC644" s="12">
        <v>1500000</v>
      </c>
      <c r="AD644" s="12"/>
      <c r="AE644" s="10" t="str" cm="1">
        <f t="array" aca="1" ref="AE644" ca="1">IFERROR(_xlfn.XLOOKUP(MID(CELL("filename",$A$1),FIND("]",CELL("filename",$A$1))+1,255)&amp;"|"&amp;$C644,Fonte_OM_Objeto!$G:$G,Fonte_OM_Objeto!$J:$J),"")</f>
        <v/>
      </c>
      <c r="AF644" s="10" t="str" cm="1">
        <f t="array" aca="1" ref="AF644" ca="1">IFERROR(_xlfn.XLOOKUP(MID(CELL("filename",$A$1),FIND("]",CELL("filename",$A$1))+1,255)&amp;"|"&amp;$C644,Fonte_OM_Objeto!$G:$G,Fonte_OM_Objeto!$K:$K),"")</f>
        <v/>
      </c>
    </row>
    <row r="645" spans="1:32" s="1" customFormat="1" ht="19.7" customHeight="1" x14ac:dyDescent="0.2">
      <c r="A645" s="9" t="s">
        <v>30</v>
      </c>
      <c r="B645" s="9" t="s">
        <v>31</v>
      </c>
      <c r="C645" s="9" t="s">
        <v>6054</v>
      </c>
      <c r="D645" s="9" t="s">
        <v>33</v>
      </c>
      <c r="E645" s="9"/>
      <c r="F645" s="9" t="s">
        <v>6053</v>
      </c>
      <c r="G645" s="9" t="s">
        <v>6052</v>
      </c>
      <c r="H645" s="9" t="s">
        <v>37</v>
      </c>
      <c r="I645" s="9" t="s">
        <v>212</v>
      </c>
      <c r="J645" s="9" t="s">
        <v>4375</v>
      </c>
      <c r="K645" s="9" t="s">
        <v>40</v>
      </c>
      <c r="L645" s="9" t="s">
        <v>41</v>
      </c>
      <c r="M645" s="9" t="s">
        <v>59</v>
      </c>
      <c r="N645" s="9" t="s">
        <v>5252</v>
      </c>
      <c r="O645" s="9" t="s">
        <v>5256</v>
      </c>
      <c r="P645" s="9" t="s">
        <v>45</v>
      </c>
      <c r="Q645" s="9" t="s">
        <v>62</v>
      </c>
      <c r="R645" s="9" t="s">
        <v>45</v>
      </c>
      <c r="S645" s="9" t="s">
        <v>5218</v>
      </c>
      <c r="T645" s="9" t="s">
        <v>75</v>
      </c>
      <c r="U645" s="9" t="s">
        <v>76</v>
      </c>
      <c r="V645" s="9" t="s">
        <v>75</v>
      </c>
      <c r="W645" s="9" t="s">
        <v>51</v>
      </c>
      <c r="X645" s="9" t="s">
        <v>52</v>
      </c>
      <c r="Y645" s="9" t="s">
        <v>53</v>
      </c>
      <c r="Z645" s="9" t="s">
        <v>5207</v>
      </c>
      <c r="AA645" s="9" t="s">
        <v>55</v>
      </c>
      <c r="AB645" s="9" t="s">
        <v>5248</v>
      </c>
      <c r="AC645" s="12">
        <v>0</v>
      </c>
      <c r="AD645" s="12"/>
      <c r="AE645" s="10" t="str" cm="1">
        <f t="array" aca="1" ref="AE645" ca="1">IFERROR(_xlfn.XLOOKUP(MID(CELL("filename",$A$1),FIND("]",CELL("filename",$A$1))+1,255)&amp;"|"&amp;$C645,Fonte_OM_Objeto!$G:$G,Fonte_OM_Objeto!$J:$J),"")</f>
        <v/>
      </c>
      <c r="AF645" s="10" t="str" cm="1">
        <f t="array" aca="1" ref="AF645" ca="1">IFERROR(_xlfn.XLOOKUP(MID(CELL("filename",$A$1),FIND("]",CELL("filename",$A$1))+1,255)&amp;"|"&amp;$C645,Fonte_OM_Objeto!$G:$G,Fonte_OM_Objeto!$K:$K),"")</f>
        <v/>
      </c>
    </row>
    <row r="646" spans="1:32" s="1" customFormat="1" ht="19.7" customHeight="1" x14ac:dyDescent="0.2">
      <c r="A646" s="9" t="s">
        <v>30</v>
      </c>
      <c r="B646" s="9" t="s">
        <v>31</v>
      </c>
      <c r="C646" s="9" t="s">
        <v>6847</v>
      </c>
      <c r="D646" s="9" t="s">
        <v>33</v>
      </c>
      <c r="E646" s="9"/>
      <c r="F646" s="9" t="s">
        <v>6050</v>
      </c>
      <c r="G646" s="9" t="s">
        <v>6049</v>
      </c>
      <c r="H646" s="9" t="s">
        <v>37</v>
      </c>
      <c r="I646" s="9" t="s">
        <v>198</v>
      </c>
      <c r="J646" s="9" t="s">
        <v>2755</v>
      </c>
      <c r="K646" s="9" t="s">
        <v>40</v>
      </c>
      <c r="L646" s="9" t="s">
        <v>41</v>
      </c>
      <c r="M646" s="9" t="s">
        <v>97</v>
      </c>
      <c r="N646" s="9" t="s">
        <v>5264</v>
      </c>
      <c r="O646" s="9" t="s">
        <v>5268</v>
      </c>
      <c r="P646" s="9" t="s">
        <v>45</v>
      </c>
      <c r="Q646" s="9" t="s">
        <v>109</v>
      </c>
      <c r="R646" s="9" t="s">
        <v>5235</v>
      </c>
      <c r="S646" s="9" t="s">
        <v>5267</v>
      </c>
      <c r="T646" s="9" t="s">
        <v>75</v>
      </c>
      <c r="U646" s="9" t="s">
        <v>76</v>
      </c>
      <c r="V646" s="9" t="s">
        <v>75</v>
      </c>
      <c r="W646" s="9" t="s">
        <v>111</v>
      </c>
      <c r="X646" s="9" t="s">
        <v>52</v>
      </c>
      <c r="Y646" s="9" t="s">
        <v>53</v>
      </c>
      <c r="Z646" s="9" t="s">
        <v>5207</v>
      </c>
      <c r="AA646" s="9" t="s">
        <v>55</v>
      </c>
      <c r="AB646" s="9" t="s">
        <v>5234</v>
      </c>
      <c r="AC646" s="12">
        <v>0</v>
      </c>
      <c r="AD646" s="12"/>
      <c r="AE646" s="10" t="str" cm="1">
        <f t="array" aca="1" ref="AE646" ca="1">IFERROR(_xlfn.XLOOKUP(MID(CELL("filename",$A$1),FIND("]",CELL("filename",$A$1))+1,255)&amp;"|"&amp;$C646,Fonte_OM_Objeto!$G:$G,Fonte_OM_Objeto!$J:$J),"")</f>
        <v/>
      </c>
      <c r="AF646" s="10" t="str" cm="1">
        <f t="array" aca="1" ref="AF646" ca="1">IFERROR(_xlfn.XLOOKUP(MID(CELL("filename",$A$1),FIND("]",CELL("filename",$A$1))+1,255)&amp;"|"&amp;$C646,Fonte_OM_Objeto!$G:$G,Fonte_OM_Objeto!$K:$K),"")</f>
        <v/>
      </c>
    </row>
    <row r="647" spans="1:32" s="1" customFormat="1" ht="19.7" customHeight="1" x14ac:dyDescent="0.2">
      <c r="A647" s="9" t="s">
        <v>30</v>
      </c>
      <c r="B647" s="9" t="s">
        <v>31</v>
      </c>
      <c r="C647" s="9" t="s">
        <v>6846</v>
      </c>
      <c r="D647" s="9" t="s">
        <v>33</v>
      </c>
      <c r="E647" s="9"/>
      <c r="F647" s="9" t="s">
        <v>6050</v>
      </c>
      <c r="G647" s="9" t="s">
        <v>6049</v>
      </c>
      <c r="H647" s="9" t="s">
        <v>37</v>
      </c>
      <c r="I647" s="9" t="s">
        <v>198</v>
      </c>
      <c r="J647" s="9" t="s">
        <v>2755</v>
      </c>
      <c r="K647" s="9" t="s">
        <v>40</v>
      </c>
      <c r="L647" s="9" t="s">
        <v>41</v>
      </c>
      <c r="M647" s="9" t="s">
        <v>42</v>
      </c>
      <c r="N647" s="9" t="s">
        <v>5257</v>
      </c>
      <c r="O647" s="9" t="s">
        <v>6339</v>
      </c>
      <c r="P647" s="9" t="s">
        <v>45</v>
      </c>
      <c r="Q647" s="9" t="s">
        <v>109</v>
      </c>
      <c r="R647" s="9" t="s">
        <v>5235</v>
      </c>
      <c r="S647" s="9" t="s">
        <v>5267</v>
      </c>
      <c r="T647" s="9" t="s">
        <v>6338</v>
      </c>
      <c r="U647" s="9" t="s">
        <v>198</v>
      </c>
      <c r="V647" s="9" t="s">
        <v>442</v>
      </c>
      <c r="W647" s="9" t="s">
        <v>111</v>
      </c>
      <c r="X647" s="9" t="s">
        <v>52</v>
      </c>
      <c r="Y647" s="9" t="s">
        <v>53</v>
      </c>
      <c r="Z647" s="9" t="s">
        <v>5207</v>
      </c>
      <c r="AA647" s="9" t="s">
        <v>55</v>
      </c>
      <c r="AB647" s="9" t="s">
        <v>5234</v>
      </c>
      <c r="AC647" s="12">
        <v>0</v>
      </c>
      <c r="AD647" s="12"/>
      <c r="AE647" s="10" t="str" cm="1">
        <f t="array" aca="1" ref="AE647" ca="1">IFERROR(_xlfn.XLOOKUP(MID(CELL("filename",$A$1),FIND("]",CELL("filename",$A$1))+1,255)&amp;"|"&amp;$C647,Fonte_OM_Objeto!$G:$G,Fonte_OM_Objeto!$J:$J),"")</f>
        <v/>
      </c>
      <c r="AF647" s="10" t="str" cm="1">
        <f t="array" aca="1" ref="AF647" ca="1">IFERROR(_xlfn.XLOOKUP(MID(CELL("filename",$A$1),FIND("]",CELL("filename",$A$1))+1,255)&amp;"|"&amp;$C647,Fonte_OM_Objeto!$G:$G,Fonte_OM_Objeto!$K:$K),"")</f>
        <v/>
      </c>
    </row>
    <row r="648" spans="1:32" s="1" customFormat="1" ht="19.7" customHeight="1" x14ac:dyDescent="0.2">
      <c r="A648" s="9" t="s">
        <v>30</v>
      </c>
      <c r="B648" s="9" t="s">
        <v>31</v>
      </c>
      <c r="C648" s="9" t="s">
        <v>6845</v>
      </c>
      <c r="D648" s="9" t="s">
        <v>33</v>
      </c>
      <c r="E648" s="9"/>
      <c r="F648" s="9" t="s">
        <v>6050</v>
      </c>
      <c r="G648" s="9" t="s">
        <v>6049</v>
      </c>
      <c r="H648" s="9" t="s">
        <v>37</v>
      </c>
      <c r="I648" s="9" t="s">
        <v>198</v>
      </c>
      <c r="J648" s="9" t="s">
        <v>2755</v>
      </c>
      <c r="K648" s="9" t="s">
        <v>40</v>
      </c>
      <c r="L648" s="9" t="s">
        <v>41</v>
      </c>
      <c r="M648" s="9" t="s">
        <v>42</v>
      </c>
      <c r="N648" s="9" t="s">
        <v>5257</v>
      </c>
      <c r="O648" s="9" t="s">
        <v>6844</v>
      </c>
      <c r="P648" s="9" t="s">
        <v>45</v>
      </c>
      <c r="Q648" s="9" t="s">
        <v>84</v>
      </c>
      <c r="R648" s="9" t="s">
        <v>45</v>
      </c>
      <c r="S648" s="9" t="s">
        <v>5218</v>
      </c>
      <c r="T648" s="9" t="s">
        <v>6843</v>
      </c>
      <c r="U648" s="9" t="s">
        <v>198</v>
      </c>
      <c r="V648" s="9" t="s">
        <v>442</v>
      </c>
      <c r="W648" s="9" t="s">
        <v>51</v>
      </c>
      <c r="X648" s="9" t="s">
        <v>52</v>
      </c>
      <c r="Y648" s="9" t="s">
        <v>53</v>
      </c>
      <c r="Z648" s="9" t="s">
        <v>5207</v>
      </c>
      <c r="AA648" s="9" t="s">
        <v>55</v>
      </c>
      <c r="AB648" s="9" t="s">
        <v>5248</v>
      </c>
      <c r="AC648" s="12">
        <v>100000</v>
      </c>
      <c r="AD648" s="12"/>
      <c r="AE648" s="10" t="str" cm="1">
        <f t="array" aca="1" ref="AE648" ca="1">IFERROR(_xlfn.XLOOKUP(MID(CELL("filename",$A$1),FIND("]",CELL("filename",$A$1))+1,255)&amp;"|"&amp;$C648,Fonte_OM_Objeto!$G:$G,Fonte_OM_Objeto!$J:$J),"")</f>
        <v>Cmdo 7ª RM - Recife - PE</v>
      </c>
      <c r="AF648" s="10" t="str" cm="1">
        <f t="array" aca="1" ref="AF648" ca="1">IFERROR(_xlfn.XLOOKUP(MID(CELL("filename",$A$1),FIND("]",CELL("filename",$A$1))+1,255)&amp;"|"&amp;$C648,Fonte_OM_Objeto!$G:$G,Fonte_OM_Objeto!$K:$K),"")</f>
        <v>Revitalização das Instalações do Museu Militar do Forte do Brum.</v>
      </c>
    </row>
    <row r="649" spans="1:32" s="1" customFormat="1" ht="19.7" customHeight="1" x14ac:dyDescent="0.2">
      <c r="A649" s="9" t="s">
        <v>30</v>
      </c>
      <c r="B649" s="9" t="s">
        <v>31</v>
      </c>
      <c r="C649" s="9" t="s">
        <v>6051</v>
      </c>
      <c r="D649" s="9" t="s">
        <v>33</v>
      </c>
      <c r="E649" s="9"/>
      <c r="F649" s="9" t="s">
        <v>6050</v>
      </c>
      <c r="G649" s="9" t="s">
        <v>6049</v>
      </c>
      <c r="H649" s="9" t="s">
        <v>37</v>
      </c>
      <c r="I649" s="9" t="s">
        <v>198</v>
      </c>
      <c r="J649" s="9" t="s">
        <v>2755</v>
      </c>
      <c r="K649" s="9" t="s">
        <v>40</v>
      </c>
      <c r="L649" s="9" t="s">
        <v>41</v>
      </c>
      <c r="M649" s="9" t="s">
        <v>59</v>
      </c>
      <c r="N649" s="9" t="s">
        <v>5252</v>
      </c>
      <c r="O649" s="9" t="s">
        <v>6048</v>
      </c>
      <c r="P649" s="9" t="s">
        <v>45</v>
      </c>
      <c r="Q649" s="9" t="s">
        <v>62</v>
      </c>
      <c r="R649" s="9" t="s">
        <v>45</v>
      </c>
      <c r="S649" s="9" t="s">
        <v>5218</v>
      </c>
      <c r="T649" s="9" t="s">
        <v>205</v>
      </c>
      <c r="U649" s="9" t="s">
        <v>198</v>
      </c>
      <c r="V649" s="9" t="s">
        <v>5454</v>
      </c>
      <c r="W649" s="9" t="s">
        <v>51</v>
      </c>
      <c r="X649" s="9" t="s">
        <v>102</v>
      </c>
      <c r="Y649" s="9" t="s">
        <v>53</v>
      </c>
      <c r="Z649" s="9" t="s">
        <v>5207</v>
      </c>
      <c r="AA649" s="9" t="s">
        <v>55</v>
      </c>
      <c r="AB649" s="9" t="s">
        <v>5248</v>
      </c>
      <c r="AC649" s="12">
        <v>110000</v>
      </c>
      <c r="AD649" s="12"/>
      <c r="AE649" s="10" t="str" cm="1">
        <f t="array" aca="1" ref="AE649" ca="1">IFERROR(_xlfn.XLOOKUP(MID(CELL("filename",$A$1),FIND("]",CELL("filename",$A$1))+1,255)&amp;"|"&amp;$C649,Fonte_OM_Objeto!$G:$G,Fonte_OM_Objeto!$J:$J),"")</f>
        <v/>
      </c>
      <c r="AF649" s="10" t="str" cm="1">
        <f t="array" aca="1" ref="AF649" ca="1">IFERROR(_xlfn.XLOOKUP(MID(CELL("filename",$A$1),FIND("]",CELL("filename",$A$1))+1,255)&amp;"|"&amp;$C649,Fonte_OM_Objeto!$G:$G,Fonte_OM_Objeto!$K:$K),"")</f>
        <v/>
      </c>
    </row>
    <row r="650" spans="1:32" s="1" customFormat="1" ht="19.7" customHeight="1" x14ac:dyDescent="0.2">
      <c r="A650" s="9" t="s">
        <v>30</v>
      </c>
      <c r="B650" s="9" t="s">
        <v>31</v>
      </c>
      <c r="C650" s="9" t="s">
        <v>5099</v>
      </c>
      <c r="D650" s="9" t="s">
        <v>33</v>
      </c>
      <c r="E650" s="9"/>
      <c r="F650" s="9" t="s">
        <v>3887</v>
      </c>
      <c r="G650" s="9" t="s">
        <v>2219</v>
      </c>
      <c r="H650" s="9" t="s">
        <v>37</v>
      </c>
      <c r="I650" s="9" t="s">
        <v>172</v>
      </c>
      <c r="J650" s="9" t="s">
        <v>69</v>
      </c>
      <c r="K650" s="9" t="s">
        <v>40</v>
      </c>
      <c r="L650" s="9" t="s">
        <v>41</v>
      </c>
      <c r="M650" s="9" t="s">
        <v>42</v>
      </c>
      <c r="N650" s="9" t="s">
        <v>5257</v>
      </c>
      <c r="O650" s="9" t="s">
        <v>6042</v>
      </c>
      <c r="P650" s="9" t="s">
        <v>45</v>
      </c>
      <c r="Q650" s="9" t="s">
        <v>46</v>
      </c>
      <c r="R650" s="9" t="s">
        <v>5235</v>
      </c>
      <c r="S650" s="9" t="s">
        <v>5210</v>
      </c>
      <c r="T650" s="9" t="s">
        <v>1125</v>
      </c>
      <c r="U650" s="9" t="s">
        <v>172</v>
      </c>
      <c r="V650" s="9" t="s">
        <v>5591</v>
      </c>
      <c r="W650" s="9" t="s">
        <v>51</v>
      </c>
      <c r="X650" s="9" t="s">
        <v>102</v>
      </c>
      <c r="Y650" s="9" t="s">
        <v>53</v>
      </c>
      <c r="Z650" s="9" t="s">
        <v>5207</v>
      </c>
      <c r="AA650" s="9" t="s">
        <v>55</v>
      </c>
      <c r="AB650" s="9" t="s">
        <v>5248</v>
      </c>
      <c r="AC650" s="12">
        <v>500000</v>
      </c>
      <c r="AD650" s="12"/>
      <c r="AE650" s="10" t="str" cm="1">
        <f t="array" aca="1" ref="AE650" ca="1">IFERROR(_xlfn.XLOOKUP(MID(CELL("filename",$A$1),FIND("]",CELL("filename",$A$1))+1,255)&amp;"|"&amp;$C650,Fonte_OM_Objeto!$G:$G,Fonte_OM_Objeto!$J:$J),"")</f>
        <v>CMBel - Belém - PA</v>
      </c>
      <c r="AF650" s="10" t="str" cm="1">
        <f t="array" aca="1" ref="AF650" ca="1">IFERROR(_xlfn.XLOOKUP(MID(CELL("filename",$A$1),FIND("]",CELL("filename",$A$1))+1,255)&amp;"|"&amp;$C650,Fonte_OM_Objeto!$G:$G,Fonte_OM_Objeto!$K:$K),"")</f>
        <v>Manutenção e conservação de bens imóveis.</v>
      </c>
    </row>
    <row r="651" spans="1:32" s="1" customFormat="1" ht="19.7" customHeight="1" x14ac:dyDescent="0.2">
      <c r="A651" s="9" t="s">
        <v>30</v>
      </c>
      <c r="B651" s="9" t="s">
        <v>31</v>
      </c>
      <c r="C651" s="9" t="s">
        <v>6044</v>
      </c>
      <c r="D651" s="9" t="s">
        <v>33</v>
      </c>
      <c r="E651" s="9"/>
      <c r="F651" s="9" t="s">
        <v>3887</v>
      </c>
      <c r="G651" s="9" t="s">
        <v>2219</v>
      </c>
      <c r="H651" s="9" t="s">
        <v>37</v>
      </c>
      <c r="I651" s="9" t="s">
        <v>172</v>
      </c>
      <c r="J651" s="9" t="s">
        <v>69</v>
      </c>
      <c r="K651" s="9" t="s">
        <v>40</v>
      </c>
      <c r="L651" s="9" t="s">
        <v>41</v>
      </c>
      <c r="M651" s="9" t="s">
        <v>59</v>
      </c>
      <c r="N651" s="9" t="s">
        <v>5252</v>
      </c>
      <c r="O651" s="9" t="s">
        <v>6042</v>
      </c>
      <c r="P651" s="9" t="s">
        <v>45</v>
      </c>
      <c r="Q651" s="9" t="s">
        <v>46</v>
      </c>
      <c r="R651" s="9" t="s">
        <v>5235</v>
      </c>
      <c r="S651" s="9" t="s">
        <v>5210</v>
      </c>
      <c r="T651" s="9" t="s">
        <v>1125</v>
      </c>
      <c r="U651" s="9" t="s">
        <v>172</v>
      </c>
      <c r="V651" s="9" t="s">
        <v>5591</v>
      </c>
      <c r="W651" s="9" t="s">
        <v>51</v>
      </c>
      <c r="X651" s="9" t="s">
        <v>102</v>
      </c>
      <c r="Y651" s="9" t="s">
        <v>53</v>
      </c>
      <c r="Z651" s="9" t="s">
        <v>5207</v>
      </c>
      <c r="AA651" s="9" t="s">
        <v>55</v>
      </c>
      <c r="AB651" s="9" t="s">
        <v>5248</v>
      </c>
      <c r="AC651" s="12">
        <v>500000</v>
      </c>
      <c r="AD651" s="12"/>
      <c r="AE651" s="10" t="str" cm="1">
        <f t="array" aca="1" ref="AE651" ca="1">IFERROR(_xlfn.XLOOKUP(MID(CELL("filename",$A$1),FIND("]",CELL("filename",$A$1))+1,255)&amp;"|"&amp;$C651,Fonte_OM_Objeto!$G:$G,Fonte_OM_Objeto!$J:$J),"")</f>
        <v/>
      </c>
      <c r="AF651" s="10" t="str" cm="1">
        <f t="array" aca="1" ref="AF651" ca="1">IFERROR(_xlfn.XLOOKUP(MID(CELL("filename",$A$1),FIND("]",CELL("filename",$A$1))+1,255)&amp;"|"&amp;$C651,Fonte_OM_Objeto!$G:$G,Fonte_OM_Objeto!$K:$K),"")</f>
        <v/>
      </c>
    </row>
    <row r="652" spans="1:32" s="1" customFormat="1" ht="19.7" customHeight="1" x14ac:dyDescent="0.2">
      <c r="A652" s="9" t="s">
        <v>30</v>
      </c>
      <c r="B652" s="9" t="s">
        <v>31</v>
      </c>
      <c r="C652" s="9" t="s">
        <v>6044</v>
      </c>
      <c r="D652" s="9" t="s">
        <v>33</v>
      </c>
      <c r="E652" s="9"/>
      <c r="F652" s="9" t="s">
        <v>3887</v>
      </c>
      <c r="G652" s="9" t="s">
        <v>2219</v>
      </c>
      <c r="H652" s="9" t="s">
        <v>37</v>
      </c>
      <c r="I652" s="9" t="s">
        <v>172</v>
      </c>
      <c r="J652" s="9" t="s">
        <v>69</v>
      </c>
      <c r="K652" s="9" t="s">
        <v>40</v>
      </c>
      <c r="L652" s="9" t="s">
        <v>41</v>
      </c>
      <c r="M652" s="9" t="s">
        <v>59</v>
      </c>
      <c r="N652" s="9" t="s">
        <v>5252</v>
      </c>
      <c r="O652" s="9" t="s">
        <v>6042</v>
      </c>
      <c r="P652" s="9" t="s">
        <v>45</v>
      </c>
      <c r="Q652" s="9" t="s">
        <v>46</v>
      </c>
      <c r="R652" s="9" t="s">
        <v>5235</v>
      </c>
      <c r="S652" s="9" t="s">
        <v>5210</v>
      </c>
      <c r="T652" s="9" t="s">
        <v>1125</v>
      </c>
      <c r="U652" s="9" t="s">
        <v>172</v>
      </c>
      <c r="V652" s="9" t="s">
        <v>5591</v>
      </c>
      <c r="W652" s="9" t="s">
        <v>51</v>
      </c>
      <c r="X652" s="9" t="s">
        <v>102</v>
      </c>
      <c r="Y652" s="9" t="s">
        <v>207</v>
      </c>
      <c r="Z652" s="9" t="s">
        <v>5207</v>
      </c>
      <c r="AA652" s="9" t="s">
        <v>55</v>
      </c>
      <c r="AB652" s="9" t="s">
        <v>5248</v>
      </c>
      <c r="AC652" s="12">
        <v>0</v>
      </c>
      <c r="AD652" s="12"/>
      <c r="AE652" s="10" t="str" cm="1">
        <f t="array" aca="1" ref="AE652" ca="1">IFERROR(_xlfn.XLOOKUP(MID(CELL("filename",$A$1),FIND("]",CELL("filename",$A$1))+1,255)&amp;"|"&amp;$C652,Fonte_OM_Objeto!$G:$G,Fonte_OM_Objeto!$J:$J),"")</f>
        <v/>
      </c>
      <c r="AF652" s="10" t="str" cm="1">
        <f t="array" aca="1" ref="AF652" ca="1">IFERROR(_xlfn.XLOOKUP(MID(CELL("filename",$A$1),FIND("]",CELL("filename",$A$1))+1,255)&amp;"|"&amp;$C652,Fonte_OM_Objeto!$G:$G,Fonte_OM_Objeto!$K:$K),"")</f>
        <v/>
      </c>
    </row>
    <row r="653" spans="1:32" s="1" customFormat="1" ht="19.7" customHeight="1" x14ac:dyDescent="0.2">
      <c r="A653" s="9" t="s">
        <v>30</v>
      </c>
      <c r="B653" s="9" t="s">
        <v>31</v>
      </c>
      <c r="C653" s="9" t="s">
        <v>6043</v>
      </c>
      <c r="D653" s="9" t="s">
        <v>33</v>
      </c>
      <c r="E653" s="9"/>
      <c r="F653" s="9" t="s">
        <v>3887</v>
      </c>
      <c r="G653" s="9" t="s">
        <v>2219</v>
      </c>
      <c r="H653" s="9" t="s">
        <v>37</v>
      </c>
      <c r="I653" s="9" t="s">
        <v>172</v>
      </c>
      <c r="J653" s="9" t="s">
        <v>69</v>
      </c>
      <c r="K653" s="9" t="s">
        <v>40</v>
      </c>
      <c r="L653" s="9" t="s">
        <v>41</v>
      </c>
      <c r="M653" s="9" t="s">
        <v>59</v>
      </c>
      <c r="N653" s="9" t="s">
        <v>5252</v>
      </c>
      <c r="O653" s="9" t="s">
        <v>6042</v>
      </c>
      <c r="P653" s="9" t="s">
        <v>45</v>
      </c>
      <c r="Q653" s="9" t="s">
        <v>46</v>
      </c>
      <c r="R653" s="9" t="s">
        <v>5235</v>
      </c>
      <c r="S653" s="9" t="s">
        <v>5210</v>
      </c>
      <c r="T653" s="9" t="s">
        <v>1125</v>
      </c>
      <c r="U653" s="9" t="s">
        <v>172</v>
      </c>
      <c r="V653" s="9" t="s">
        <v>5591</v>
      </c>
      <c r="W653" s="9" t="s">
        <v>51</v>
      </c>
      <c r="X653" s="9" t="s">
        <v>102</v>
      </c>
      <c r="Y653" s="9" t="s">
        <v>53</v>
      </c>
      <c r="Z653" s="9" t="s">
        <v>54</v>
      </c>
      <c r="AA653" s="9" t="s">
        <v>55</v>
      </c>
      <c r="AB653" s="9" t="s">
        <v>5248</v>
      </c>
      <c r="AC653" s="12">
        <v>300000</v>
      </c>
      <c r="AD653" s="12"/>
      <c r="AE653" s="10" t="str" cm="1">
        <f t="array" aca="1" ref="AE653" ca="1">IFERROR(_xlfn.XLOOKUP(MID(CELL("filename",$A$1),FIND("]",CELL("filename",$A$1))+1,255)&amp;"|"&amp;$C653,Fonte_OM_Objeto!$G:$G,Fonte_OM_Objeto!$J:$J),"")</f>
        <v/>
      </c>
      <c r="AF653" s="10" t="str" cm="1">
        <f t="array" aca="1" ref="AF653" ca="1">IFERROR(_xlfn.XLOOKUP(MID(CELL("filename",$A$1),FIND("]",CELL("filename",$A$1))+1,255)&amp;"|"&amp;$C653,Fonte_OM_Objeto!$G:$G,Fonte_OM_Objeto!$K:$K),"")</f>
        <v/>
      </c>
    </row>
    <row r="654" spans="1:32" s="1" customFormat="1" ht="19.7" customHeight="1" x14ac:dyDescent="0.2">
      <c r="A654" s="9" t="s">
        <v>30</v>
      </c>
      <c r="B654" s="9" t="s">
        <v>31</v>
      </c>
      <c r="C654" s="9" t="s">
        <v>6043</v>
      </c>
      <c r="D654" s="9" t="s">
        <v>33</v>
      </c>
      <c r="E654" s="9"/>
      <c r="F654" s="9" t="s">
        <v>3887</v>
      </c>
      <c r="G654" s="9" t="s">
        <v>2219</v>
      </c>
      <c r="H654" s="9" t="s">
        <v>37</v>
      </c>
      <c r="I654" s="9" t="s">
        <v>172</v>
      </c>
      <c r="J654" s="9" t="s">
        <v>69</v>
      </c>
      <c r="K654" s="9" t="s">
        <v>40</v>
      </c>
      <c r="L654" s="9" t="s">
        <v>41</v>
      </c>
      <c r="M654" s="9" t="s">
        <v>59</v>
      </c>
      <c r="N654" s="9" t="s">
        <v>5252</v>
      </c>
      <c r="O654" s="9" t="s">
        <v>6042</v>
      </c>
      <c r="P654" s="9" t="s">
        <v>45</v>
      </c>
      <c r="Q654" s="9" t="s">
        <v>46</v>
      </c>
      <c r="R654" s="9" t="s">
        <v>5235</v>
      </c>
      <c r="S654" s="9" t="s">
        <v>5210</v>
      </c>
      <c r="T654" s="9" t="s">
        <v>1125</v>
      </c>
      <c r="U654" s="9" t="s">
        <v>172</v>
      </c>
      <c r="V654" s="9" t="s">
        <v>5591</v>
      </c>
      <c r="W654" s="9" t="s">
        <v>51</v>
      </c>
      <c r="X654" s="9" t="s">
        <v>102</v>
      </c>
      <c r="Y654" s="9" t="s">
        <v>207</v>
      </c>
      <c r="Z654" s="9" t="s">
        <v>54</v>
      </c>
      <c r="AA654" s="9" t="s">
        <v>55</v>
      </c>
      <c r="AB654" s="9" t="s">
        <v>5248</v>
      </c>
      <c r="AC654" s="12">
        <v>0</v>
      </c>
      <c r="AD654" s="12"/>
      <c r="AE654" s="10" t="str" cm="1">
        <f t="array" aca="1" ref="AE654" ca="1">IFERROR(_xlfn.XLOOKUP(MID(CELL("filename",$A$1),FIND("]",CELL("filename",$A$1))+1,255)&amp;"|"&amp;$C654,Fonte_OM_Objeto!$G:$G,Fonte_OM_Objeto!$J:$J),"")</f>
        <v/>
      </c>
      <c r="AF654" s="10" t="str" cm="1">
        <f t="array" aca="1" ref="AF654" ca="1">IFERROR(_xlfn.XLOOKUP(MID(CELL("filename",$A$1),FIND("]",CELL("filename",$A$1))+1,255)&amp;"|"&amp;$C654,Fonte_OM_Objeto!$G:$G,Fonte_OM_Objeto!$K:$K),"")</f>
        <v/>
      </c>
    </row>
    <row r="655" spans="1:32" s="1" customFormat="1" ht="19.7" customHeight="1" x14ac:dyDescent="0.2">
      <c r="A655" s="9" t="s">
        <v>30</v>
      </c>
      <c r="B655" s="9" t="s">
        <v>31</v>
      </c>
      <c r="C655" s="9" t="s">
        <v>6842</v>
      </c>
      <c r="D655" s="9" t="s">
        <v>33</v>
      </c>
      <c r="E655" s="9"/>
      <c r="F655" s="9" t="s">
        <v>3887</v>
      </c>
      <c r="G655" s="9" t="s">
        <v>2219</v>
      </c>
      <c r="H655" s="9" t="s">
        <v>37</v>
      </c>
      <c r="I655" s="9" t="s">
        <v>172</v>
      </c>
      <c r="J655" s="9" t="s">
        <v>69</v>
      </c>
      <c r="K655" s="9" t="s">
        <v>40</v>
      </c>
      <c r="L655" s="9" t="s">
        <v>41</v>
      </c>
      <c r="M655" s="9" t="s">
        <v>42</v>
      </c>
      <c r="N655" s="9" t="s">
        <v>5257</v>
      </c>
      <c r="O655" s="9" t="s">
        <v>6841</v>
      </c>
      <c r="P655" s="9" t="s">
        <v>45</v>
      </c>
      <c r="Q655" s="9" t="s">
        <v>46</v>
      </c>
      <c r="R655" s="9" t="s">
        <v>5235</v>
      </c>
      <c r="S655" s="9" t="s">
        <v>5210</v>
      </c>
      <c r="T655" s="9" t="s">
        <v>6840</v>
      </c>
      <c r="U655" s="9" t="s">
        <v>172</v>
      </c>
      <c r="V655" s="9" t="s">
        <v>5591</v>
      </c>
      <c r="W655" s="9" t="s">
        <v>51</v>
      </c>
      <c r="X655" s="9" t="s">
        <v>102</v>
      </c>
      <c r="Y655" s="9" t="s">
        <v>53</v>
      </c>
      <c r="Z655" s="9" t="s">
        <v>5207</v>
      </c>
      <c r="AA655" s="9" t="s">
        <v>55</v>
      </c>
      <c r="AB655" s="9" t="s">
        <v>5234</v>
      </c>
      <c r="AC655" s="12">
        <v>0</v>
      </c>
      <c r="AD655" s="12"/>
      <c r="AE655" s="10" t="str" cm="1">
        <f t="array" aca="1" ref="AE655" ca="1">IFERROR(_xlfn.XLOOKUP(MID(CELL("filename",$A$1),FIND("]",CELL("filename",$A$1))+1,255)&amp;"|"&amp;$C655,Fonte_OM_Objeto!$G:$G,Fonte_OM_Objeto!$J:$J),"")</f>
        <v/>
      </c>
      <c r="AF655" s="10" t="str" cm="1">
        <f t="array" aca="1" ref="AF655" ca="1">IFERROR(_xlfn.XLOOKUP(MID(CELL("filename",$A$1),FIND("]",CELL("filename",$A$1))+1,255)&amp;"|"&amp;$C655,Fonte_OM_Objeto!$G:$G,Fonte_OM_Objeto!$K:$K),"")</f>
        <v/>
      </c>
    </row>
    <row r="656" spans="1:32" s="1" customFormat="1" ht="19.7" customHeight="1" x14ac:dyDescent="0.2">
      <c r="A656" s="9" t="s">
        <v>30</v>
      </c>
      <c r="B656" s="9" t="s">
        <v>31</v>
      </c>
      <c r="C656" s="9" t="s">
        <v>6041</v>
      </c>
      <c r="D656" s="9" t="s">
        <v>33</v>
      </c>
      <c r="E656" s="9"/>
      <c r="F656" s="9" t="s">
        <v>6037</v>
      </c>
      <c r="G656" s="9" t="s">
        <v>6036</v>
      </c>
      <c r="H656" s="9" t="s">
        <v>37</v>
      </c>
      <c r="I656" s="9" t="s">
        <v>242</v>
      </c>
      <c r="J656" s="9" t="s">
        <v>129</v>
      </c>
      <c r="K656" s="9" t="s">
        <v>40</v>
      </c>
      <c r="L656" s="9" t="s">
        <v>41</v>
      </c>
      <c r="M656" s="9" t="s">
        <v>97</v>
      </c>
      <c r="N656" s="9" t="s">
        <v>5264</v>
      </c>
      <c r="O656" s="9" t="s">
        <v>5246</v>
      </c>
      <c r="P656" s="9" t="s">
        <v>45</v>
      </c>
      <c r="Q656" s="9" t="s">
        <v>46</v>
      </c>
      <c r="R656" s="9" t="s">
        <v>5235</v>
      </c>
      <c r="S656" s="9" t="s">
        <v>5210</v>
      </c>
      <c r="T656" s="9" t="s">
        <v>75</v>
      </c>
      <c r="U656" s="9" t="s">
        <v>76</v>
      </c>
      <c r="V656" s="9" t="s">
        <v>75</v>
      </c>
      <c r="W656" s="9" t="s">
        <v>51</v>
      </c>
      <c r="X656" s="9" t="s">
        <v>102</v>
      </c>
      <c r="Y656" s="9" t="s">
        <v>53</v>
      </c>
      <c r="Z656" s="9" t="s">
        <v>5207</v>
      </c>
      <c r="AA656" s="9" t="s">
        <v>55</v>
      </c>
      <c r="AB656" s="9" t="s">
        <v>5248</v>
      </c>
      <c r="AC656" s="12">
        <v>500000</v>
      </c>
      <c r="AD656" s="12"/>
      <c r="AE656" s="10" t="str" cm="1">
        <f t="array" aca="1" ref="AE656" ca="1">IFERROR(_xlfn.XLOOKUP(MID(CELL("filename",$A$1),FIND("]",CELL("filename",$A$1))+1,255)&amp;"|"&amp;$C656,Fonte_OM_Objeto!$G:$G,Fonte_OM_Objeto!$J:$J),"")</f>
        <v/>
      </c>
      <c r="AF656" s="10" t="str" cm="1">
        <f t="array" aca="1" ref="AF656" ca="1">IFERROR(_xlfn.XLOOKUP(MID(CELL("filename",$A$1),FIND("]",CELL("filename",$A$1))+1,255)&amp;"|"&amp;$C656,Fonte_OM_Objeto!$G:$G,Fonte_OM_Objeto!$K:$K),"")</f>
        <v/>
      </c>
    </row>
    <row r="657" spans="1:32" s="1" customFormat="1" ht="19.7" customHeight="1" x14ac:dyDescent="0.2">
      <c r="A657" s="9" t="s">
        <v>30</v>
      </c>
      <c r="B657" s="9" t="s">
        <v>31</v>
      </c>
      <c r="C657" s="9" t="s">
        <v>6040</v>
      </c>
      <c r="D657" s="9" t="s">
        <v>33</v>
      </c>
      <c r="E657" s="9"/>
      <c r="F657" s="9" t="s">
        <v>6037</v>
      </c>
      <c r="G657" s="9" t="s">
        <v>6036</v>
      </c>
      <c r="H657" s="9" t="s">
        <v>37</v>
      </c>
      <c r="I657" s="9" t="s">
        <v>242</v>
      </c>
      <c r="J657" s="9" t="s">
        <v>129</v>
      </c>
      <c r="K657" s="9" t="s">
        <v>40</v>
      </c>
      <c r="L657" s="9" t="s">
        <v>41</v>
      </c>
      <c r="M657" s="9" t="s">
        <v>42</v>
      </c>
      <c r="N657" s="9" t="s">
        <v>5257</v>
      </c>
      <c r="O657" s="9" t="s">
        <v>5258</v>
      </c>
      <c r="P657" s="9" t="s">
        <v>45</v>
      </c>
      <c r="Q657" s="9" t="s">
        <v>84</v>
      </c>
      <c r="R657" s="9" t="s">
        <v>45</v>
      </c>
      <c r="S657" s="9" t="s">
        <v>5218</v>
      </c>
      <c r="T657" s="9" t="s">
        <v>75</v>
      </c>
      <c r="U657" s="9" t="s">
        <v>76</v>
      </c>
      <c r="V657" s="9" t="s">
        <v>75</v>
      </c>
      <c r="W657" s="9" t="s">
        <v>51</v>
      </c>
      <c r="X657" s="9" t="s">
        <v>52</v>
      </c>
      <c r="Y657" s="9" t="s">
        <v>53</v>
      </c>
      <c r="Z657" s="9" t="s">
        <v>54</v>
      </c>
      <c r="AA657" s="9" t="s">
        <v>55</v>
      </c>
      <c r="AB657" s="9" t="s">
        <v>5248</v>
      </c>
      <c r="AC657" s="12">
        <v>300000</v>
      </c>
      <c r="AD657" s="12"/>
      <c r="AE657" s="10" t="str" cm="1">
        <f t="array" aca="1" ref="AE657" ca="1">IFERROR(_xlfn.XLOOKUP(MID(CELL("filename",$A$1),FIND("]",CELL("filename",$A$1))+1,255)&amp;"|"&amp;$C657,Fonte_OM_Objeto!$G:$G,Fonte_OM_Objeto!$J:$J),"")</f>
        <v>12º B Inf Lv Mth - Belo Horizonte - MG</v>
      </c>
      <c r="AF657" s="10" t="str" cm="1">
        <f t="array" aca="1" ref="AF657" ca="1">IFERROR(_xlfn.XLOOKUP(MID(CELL("filename",$A$1),FIND("]",CELL("filename",$A$1))+1,255)&amp;"|"&amp;$C657,Fonte_OM_Objeto!$G:$G,Fonte_OM_Objeto!$K:$K),"")</f>
        <v>Manutenção e conservação de bens imóveis.</v>
      </c>
    </row>
    <row r="658" spans="1:32" s="1" customFormat="1" ht="19.7" customHeight="1" x14ac:dyDescent="0.2">
      <c r="A658" s="9" t="s">
        <v>30</v>
      </c>
      <c r="B658" s="9" t="s">
        <v>31</v>
      </c>
      <c r="C658" s="9" t="s">
        <v>6039</v>
      </c>
      <c r="D658" s="9" t="s">
        <v>33</v>
      </c>
      <c r="E658" s="9"/>
      <c r="F658" s="9" t="s">
        <v>6037</v>
      </c>
      <c r="G658" s="9" t="s">
        <v>6036</v>
      </c>
      <c r="H658" s="9" t="s">
        <v>37</v>
      </c>
      <c r="I658" s="9" t="s">
        <v>242</v>
      </c>
      <c r="J658" s="9" t="s">
        <v>129</v>
      </c>
      <c r="K658" s="9" t="s">
        <v>40</v>
      </c>
      <c r="L658" s="9" t="s">
        <v>41</v>
      </c>
      <c r="M658" s="9" t="s">
        <v>59</v>
      </c>
      <c r="N658" s="9" t="s">
        <v>5252</v>
      </c>
      <c r="O658" s="9" t="s">
        <v>5256</v>
      </c>
      <c r="P658" s="9" t="s">
        <v>45</v>
      </c>
      <c r="Q658" s="9" t="s">
        <v>62</v>
      </c>
      <c r="R658" s="9" t="s">
        <v>45</v>
      </c>
      <c r="S658" s="9" t="s">
        <v>5218</v>
      </c>
      <c r="T658" s="9" t="s">
        <v>75</v>
      </c>
      <c r="U658" s="9" t="s">
        <v>76</v>
      </c>
      <c r="V658" s="9" t="s">
        <v>75</v>
      </c>
      <c r="W658" s="9" t="s">
        <v>51</v>
      </c>
      <c r="X658" s="9" t="s">
        <v>52</v>
      </c>
      <c r="Y658" s="9" t="s">
        <v>53</v>
      </c>
      <c r="Z658" s="9" t="s">
        <v>5207</v>
      </c>
      <c r="AA658" s="9" t="s">
        <v>55</v>
      </c>
      <c r="AB658" s="9" t="s">
        <v>5248</v>
      </c>
      <c r="AC658" s="12">
        <v>500000</v>
      </c>
      <c r="AD658" s="12"/>
      <c r="AE658" s="10" t="str" cm="1">
        <f t="array" aca="1" ref="AE658" ca="1">IFERROR(_xlfn.XLOOKUP(MID(CELL("filename",$A$1),FIND("]",CELL("filename",$A$1))+1,255)&amp;"|"&amp;$C658,Fonte_OM_Objeto!$G:$G,Fonte_OM_Objeto!$J:$J),"")</f>
        <v/>
      </c>
      <c r="AF658" s="10" t="str" cm="1">
        <f t="array" aca="1" ref="AF658" ca="1">IFERROR(_xlfn.XLOOKUP(MID(CELL("filename",$A$1),FIND("]",CELL("filename",$A$1))+1,255)&amp;"|"&amp;$C658,Fonte_OM_Objeto!$G:$G,Fonte_OM_Objeto!$K:$K),"")</f>
        <v/>
      </c>
    </row>
    <row r="659" spans="1:32" s="1" customFormat="1" ht="19.7" customHeight="1" x14ac:dyDescent="0.2">
      <c r="A659" s="9" t="s">
        <v>30</v>
      </c>
      <c r="B659" s="9" t="s">
        <v>31</v>
      </c>
      <c r="C659" s="9" t="s">
        <v>6038</v>
      </c>
      <c r="D659" s="9" t="s">
        <v>33</v>
      </c>
      <c r="E659" s="9"/>
      <c r="F659" s="9" t="s">
        <v>6037</v>
      </c>
      <c r="G659" s="9" t="s">
        <v>6036</v>
      </c>
      <c r="H659" s="9" t="s">
        <v>37</v>
      </c>
      <c r="I659" s="9" t="s">
        <v>242</v>
      </c>
      <c r="J659" s="9" t="s">
        <v>129</v>
      </c>
      <c r="K659" s="9" t="s">
        <v>40</v>
      </c>
      <c r="L659" s="9" t="s">
        <v>41</v>
      </c>
      <c r="M659" s="9" t="s">
        <v>232</v>
      </c>
      <c r="N659" s="9" t="s">
        <v>233</v>
      </c>
      <c r="O659" s="9" t="s">
        <v>5299</v>
      </c>
      <c r="P659" s="9" t="s">
        <v>45</v>
      </c>
      <c r="Q659" s="9" t="s">
        <v>5298</v>
      </c>
      <c r="R659" s="9" t="s">
        <v>45</v>
      </c>
      <c r="S659" s="9" t="s">
        <v>5231</v>
      </c>
      <c r="T659" s="9" t="s">
        <v>75</v>
      </c>
      <c r="U659" s="9" t="s">
        <v>76</v>
      </c>
      <c r="V659" s="9" t="s">
        <v>75</v>
      </c>
      <c r="W659" s="9" t="s">
        <v>51</v>
      </c>
      <c r="X659" s="9" t="s">
        <v>102</v>
      </c>
      <c r="Y659" s="9" t="s">
        <v>53</v>
      </c>
      <c r="Z659" s="9" t="s">
        <v>5207</v>
      </c>
      <c r="AA659" s="9" t="s">
        <v>55</v>
      </c>
      <c r="AB659" s="9" t="s">
        <v>5248</v>
      </c>
      <c r="AC659" s="12">
        <v>200000</v>
      </c>
      <c r="AD659" s="12"/>
      <c r="AE659" s="10" t="str" cm="1">
        <f t="array" aca="1" ref="AE659" ca="1">IFERROR(_xlfn.XLOOKUP(MID(CELL("filename",$A$1),FIND("]",CELL("filename",$A$1))+1,255)&amp;"|"&amp;$C659,Fonte_OM_Objeto!$G:$G,Fonte_OM_Objeto!$J:$J),"")</f>
        <v/>
      </c>
      <c r="AF659" s="10" t="str" cm="1">
        <f t="array" aca="1" ref="AF659" ca="1">IFERROR(_xlfn.XLOOKUP(MID(CELL("filename",$A$1),FIND("]",CELL("filename",$A$1))+1,255)&amp;"|"&amp;$C659,Fonte_OM_Objeto!$G:$G,Fonte_OM_Objeto!$K:$K),"")</f>
        <v/>
      </c>
    </row>
    <row r="660" spans="1:32" s="1" customFormat="1" ht="19.7" customHeight="1" x14ac:dyDescent="0.2">
      <c r="A660" s="9" t="s">
        <v>30</v>
      </c>
      <c r="B660" s="9" t="s">
        <v>31</v>
      </c>
      <c r="C660" s="9" t="s">
        <v>6839</v>
      </c>
      <c r="D660" s="9" t="s">
        <v>33</v>
      </c>
      <c r="E660" s="9"/>
      <c r="F660" s="9" t="s">
        <v>6838</v>
      </c>
      <c r="G660" s="9" t="s">
        <v>6837</v>
      </c>
      <c r="H660" s="9" t="s">
        <v>37</v>
      </c>
      <c r="I660" s="9" t="s">
        <v>172</v>
      </c>
      <c r="J660" s="9" t="s">
        <v>1157</v>
      </c>
      <c r="K660" s="9" t="s">
        <v>40</v>
      </c>
      <c r="L660" s="9" t="s">
        <v>41</v>
      </c>
      <c r="M660" s="9" t="s">
        <v>42</v>
      </c>
      <c r="N660" s="9" t="s">
        <v>5257</v>
      </c>
      <c r="O660" s="9" t="s">
        <v>6836</v>
      </c>
      <c r="P660" s="9" t="s">
        <v>45</v>
      </c>
      <c r="Q660" s="9" t="s">
        <v>84</v>
      </c>
      <c r="R660" s="9" t="s">
        <v>45</v>
      </c>
      <c r="S660" s="9" t="s">
        <v>5221</v>
      </c>
      <c r="T660" s="9" t="s">
        <v>6835</v>
      </c>
      <c r="U660" s="9" t="s">
        <v>172</v>
      </c>
      <c r="V660" s="9" t="s">
        <v>6834</v>
      </c>
      <c r="W660" s="9" t="s">
        <v>51</v>
      </c>
      <c r="X660" s="9" t="s">
        <v>102</v>
      </c>
      <c r="Y660" s="9" t="s">
        <v>53</v>
      </c>
      <c r="Z660" s="9" t="s">
        <v>5207</v>
      </c>
      <c r="AA660" s="9" t="s">
        <v>55</v>
      </c>
      <c r="AB660" s="9" t="s">
        <v>5248</v>
      </c>
      <c r="AC660" s="12">
        <v>0</v>
      </c>
      <c r="AD660" s="12"/>
      <c r="AE660" s="10" t="str" cm="1">
        <f t="array" aca="1" ref="AE660" ca="1">IFERROR(_xlfn.XLOOKUP(MID(CELL("filename",$A$1),FIND("]",CELL("filename",$A$1))+1,255)&amp;"|"&amp;$C660,Fonte_OM_Objeto!$G:$G,Fonte_OM_Objeto!$J:$J),"")</f>
        <v/>
      </c>
      <c r="AF660" s="10" t="str" cm="1">
        <f t="array" aca="1" ref="AF660" ca="1">IFERROR(_xlfn.XLOOKUP(MID(CELL("filename",$A$1),FIND("]",CELL("filename",$A$1))+1,255)&amp;"|"&amp;$C660,Fonte_OM_Objeto!$G:$G,Fonte_OM_Objeto!$K:$K),"")</f>
        <v/>
      </c>
    </row>
    <row r="661" spans="1:32" s="1" customFormat="1" ht="19.7" customHeight="1" x14ac:dyDescent="0.2">
      <c r="A661" s="9" t="s">
        <v>30</v>
      </c>
      <c r="B661" s="9" t="s">
        <v>31</v>
      </c>
      <c r="C661" s="9" t="s">
        <v>2216</v>
      </c>
      <c r="D661" s="9" t="s">
        <v>33</v>
      </c>
      <c r="E661" s="9"/>
      <c r="F661" s="9" t="s">
        <v>389</v>
      </c>
      <c r="G661" s="9" t="s">
        <v>390</v>
      </c>
      <c r="H661" s="9" t="s">
        <v>37</v>
      </c>
      <c r="I661" s="9" t="s">
        <v>96</v>
      </c>
      <c r="J661" s="9" t="s">
        <v>5302</v>
      </c>
      <c r="K661" s="9" t="s">
        <v>40</v>
      </c>
      <c r="L661" s="9" t="s">
        <v>41</v>
      </c>
      <c r="M661" s="9" t="s">
        <v>59</v>
      </c>
      <c r="N661" s="9" t="s">
        <v>5252</v>
      </c>
      <c r="O661" s="9" t="s">
        <v>5246</v>
      </c>
      <c r="P661" s="9" t="s">
        <v>45</v>
      </c>
      <c r="Q661" s="9" t="s">
        <v>46</v>
      </c>
      <c r="R661" s="9" t="s">
        <v>5235</v>
      </c>
      <c r="S661" s="9" t="s">
        <v>5210</v>
      </c>
      <c r="T661" s="9" t="s">
        <v>75</v>
      </c>
      <c r="U661" s="9" t="s">
        <v>76</v>
      </c>
      <c r="V661" s="9" t="s">
        <v>75</v>
      </c>
      <c r="W661" s="9" t="s">
        <v>51</v>
      </c>
      <c r="X661" s="9" t="s">
        <v>102</v>
      </c>
      <c r="Y661" s="9" t="s">
        <v>53</v>
      </c>
      <c r="Z661" s="9" t="s">
        <v>54</v>
      </c>
      <c r="AA661" s="9" t="s">
        <v>55</v>
      </c>
      <c r="AB661" s="9" t="s">
        <v>5248</v>
      </c>
      <c r="AC661" s="12">
        <v>150000</v>
      </c>
      <c r="AD661" s="12"/>
      <c r="AE661" s="10" t="str" cm="1">
        <f t="array" aca="1" ref="AE661" ca="1">IFERROR(_xlfn.XLOOKUP(MID(CELL("filename",$A$1),FIND("]",CELL("filename",$A$1))+1,255)&amp;"|"&amp;$C661,Fonte_OM_Objeto!$G:$G,Fonte_OM_Objeto!$J:$J),"")</f>
        <v/>
      </c>
      <c r="AF661" s="10" t="str" cm="1">
        <f t="array" aca="1" ref="AF661" ca="1">IFERROR(_xlfn.XLOOKUP(MID(CELL("filename",$A$1),FIND("]",CELL("filename",$A$1))+1,255)&amp;"|"&amp;$C661,Fonte_OM_Objeto!$G:$G,Fonte_OM_Objeto!$K:$K),"")</f>
        <v/>
      </c>
    </row>
    <row r="662" spans="1:32" s="1" customFormat="1" ht="19.7" customHeight="1" x14ac:dyDescent="0.2">
      <c r="A662" s="9" t="s">
        <v>30</v>
      </c>
      <c r="B662" s="9" t="s">
        <v>31</v>
      </c>
      <c r="C662" s="9" t="s">
        <v>2216</v>
      </c>
      <c r="D662" s="9" t="s">
        <v>33</v>
      </c>
      <c r="E662" s="9"/>
      <c r="F662" s="9" t="s">
        <v>389</v>
      </c>
      <c r="G662" s="9" t="s">
        <v>390</v>
      </c>
      <c r="H662" s="9" t="s">
        <v>37</v>
      </c>
      <c r="I662" s="9" t="s">
        <v>96</v>
      </c>
      <c r="J662" s="9" t="s">
        <v>5302</v>
      </c>
      <c r="K662" s="9" t="s">
        <v>40</v>
      </c>
      <c r="L662" s="9" t="s">
        <v>41</v>
      </c>
      <c r="M662" s="9" t="s">
        <v>59</v>
      </c>
      <c r="N662" s="9" t="s">
        <v>5252</v>
      </c>
      <c r="O662" s="9" t="s">
        <v>5246</v>
      </c>
      <c r="P662" s="9" t="s">
        <v>45</v>
      </c>
      <c r="Q662" s="9" t="s">
        <v>46</v>
      </c>
      <c r="R662" s="9" t="s">
        <v>5235</v>
      </c>
      <c r="S662" s="9" t="s">
        <v>5210</v>
      </c>
      <c r="T662" s="9" t="s">
        <v>75</v>
      </c>
      <c r="U662" s="9" t="s">
        <v>76</v>
      </c>
      <c r="V662" s="9" t="s">
        <v>75</v>
      </c>
      <c r="W662" s="9" t="s">
        <v>51</v>
      </c>
      <c r="X662" s="9" t="s">
        <v>52</v>
      </c>
      <c r="Y662" s="9" t="s">
        <v>53</v>
      </c>
      <c r="Z662" s="9" t="s">
        <v>54</v>
      </c>
      <c r="AA662" s="9" t="s">
        <v>55</v>
      </c>
      <c r="AB662" s="9" t="s">
        <v>5248</v>
      </c>
      <c r="AC662" s="12">
        <v>650000</v>
      </c>
      <c r="AD662" s="12"/>
      <c r="AE662" s="10" t="str" cm="1">
        <f t="array" aca="1" ref="AE662" ca="1">IFERROR(_xlfn.XLOOKUP(MID(CELL("filename",$A$1),FIND("]",CELL("filename",$A$1))+1,255)&amp;"|"&amp;$C662,Fonte_OM_Objeto!$G:$G,Fonte_OM_Objeto!$J:$J),"")</f>
        <v/>
      </c>
      <c r="AF662" s="10" t="str" cm="1">
        <f t="array" aca="1" ref="AF662" ca="1">IFERROR(_xlfn.XLOOKUP(MID(CELL("filename",$A$1),FIND("]",CELL("filename",$A$1))+1,255)&amp;"|"&amp;$C662,Fonte_OM_Objeto!$G:$G,Fonte_OM_Objeto!$K:$K),"")</f>
        <v/>
      </c>
    </row>
    <row r="663" spans="1:32" s="1" customFormat="1" ht="19.7" customHeight="1" x14ac:dyDescent="0.2">
      <c r="A663" s="9" t="s">
        <v>30</v>
      </c>
      <c r="B663" s="9" t="s">
        <v>31</v>
      </c>
      <c r="C663" s="9" t="s">
        <v>2216</v>
      </c>
      <c r="D663" s="9" t="s">
        <v>33</v>
      </c>
      <c r="E663" s="9"/>
      <c r="F663" s="9" t="s">
        <v>389</v>
      </c>
      <c r="G663" s="9" t="s">
        <v>390</v>
      </c>
      <c r="H663" s="9" t="s">
        <v>37</v>
      </c>
      <c r="I663" s="9" t="s">
        <v>96</v>
      </c>
      <c r="J663" s="9" t="s">
        <v>5302</v>
      </c>
      <c r="K663" s="9" t="s">
        <v>40</v>
      </c>
      <c r="L663" s="9" t="s">
        <v>41</v>
      </c>
      <c r="M663" s="9" t="s">
        <v>59</v>
      </c>
      <c r="N663" s="9" t="s">
        <v>5252</v>
      </c>
      <c r="O663" s="9" t="s">
        <v>5241</v>
      </c>
      <c r="P663" s="9" t="s">
        <v>45</v>
      </c>
      <c r="Q663" s="9" t="s">
        <v>62</v>
      </c>
      <c r="R663" s="9" t="s">
        <v>45</v>
      </c>
      <c r="S663" s="9" t="s">
        <v>5240</v>
      </c>
      <c r="T663" s="9" t="s">
        <v>75</v>
      </c>
      <c r="U663" s="9" t="s">
        <v>76</v>
      </c>
      <c r="V663" s="9" t="s">
        <v>75</v>
      </c>
      <c r="W663" s="9" t="s">
        <v>51</v>
      </c>
      <c r="X663" s="9" t="s">
        <v>102</v>
      </c>
      <c r="Y663" s="9" t="s">
        <v>53</v>
      </c>
      <c r="Z663" s="9" t="s">
        <v>5207</v>
      </c>
      <c r="AA663" s="9" t="s">
        <v>55</v>
      </c>
      <c r="AB663" s="9" t="s">
        <v>5234</v>
      </c>
      <c r="AC663" s="12">
        <v>0</v>
      </c>
      <c r="AD663" s="12"/>
      <c r="AE663" s="10" t="str" cm="1">
        <f t="array" aca="1" ref="AE663" ca="1">IFERROR(_xlfn.XLOOKUP(MID(CELL("filename",$A$1),FIND("]",CELL("filename",$A$1))+1,255)&amp;"|"&amp;$C663,Fonte_OM_Objeto!$G:$G,Fonte_OM_Objeto!$J:$J),"")</f>
        <v/>
      </c>
      <c r="AF663" s="10" t="str" cm="1">
        <f t="array" aca="1" ref="AF663" ca="1">IFERROR(_xlfn.XLOOKUP(MID(CELL("filename",$A$1),FIND("]",CELL("filename",$A$1))+1,255)&amp;"|"&amp;$C663,Fonte_OM_Objeto!$G:$G,Fonte_OM_Objeto!$K:$K),"")</f>
        <v/>
      </c>
    </row>
    <row r="664" spans="1:32" s="1" customFormat="1" ht="19.7" customHeight="1" x14ac:dyDescent="0.2">
      <c r="A664" s="9" t="s">
        <v>30</v>
      </c>
      <c r="B664" s="9" t="s">
        <v>31</v>
      </c>
      <c r="C664" s="9" t="s">
        <v>2216</v>
      </c>
      <c r="D664" s="9" t="s">
        <v>33</v>
      </c>
      <c r="E664" s="9"/>
      <c r="F664" s="9" t="s">
        <v>389</v>
      </c>
      <c r="G664" s="9" t="s">
        <v>390</v>
      </c>
      <c r="H664" s="9" t="s">
        <v>37</v>
      </c>
      <c r="I664" s="9" t="s">
        <v>96</v>
      </c>
      <c r="J664" s="9" t="s">
        <v>5302</v>
      </c>
      <c r="K664" s="9" t="s">
        <v>40</v>
      </c>
      <c r="L664" s="9" t="s">
        <v>41</v>
      </c>
      <c r="M664" s="9" t="s">
        <v>59</v>
      </c>
      <c r="N664" s="9" t="s">
        <v>5252</v>
      </c>
      <c r="O664" s="9" t="s">
        <v>5241</v>
      </c>
      <c r="P664" s="9" t="s">
        <v>45</v>
      </c>
      <c r="Q664" s="9" t="s">
        <v>62</v>
      </c>
      <c r="R664" s="9" t="s">
        <v>45</v>
      </c>
      <c r="S664" s="9" t="s">
        <v>5240</v>
      </c>
      <c r="T664" s="9" t="s">
        <v>75</v>
      </c>
      <c r="U664" s="9" t="s">
        <v>76</v>
      </c>
      <c r="V664" s="9" t="s">
        <v>75</v>
      </c>
      <c r="W664" s="9" t="s">
        <v>51</v>
      </c>
      <c r="X664" s="9" t="s">
        <v>52</v>
      </c>
      <c r="Y664" s="9" t="s">
        <v>53</v>
      </c>
      <c r="Z664" s="9" t="s">
        <v>5207</v>
      </c>
      <c r="AA664" s="9" t="s">
        <v>55</v>
      </c>
      <c r="AB664" s="9" t="s">
        <v>5234</v>
      </c>
      <c r="AC664" s="12">
        <v>0</v>
      </c>
      <c r="AD664" s="12"/>
      <c r="AE664" s="10" t="str" cm="1">
        <f t="array" aca="1" ref="AE664" ca="1">IFERROR(_xlfn.XLOOKUP(MID(CELL("filename",$A$1),FIND("]",CELL("filename",$A$1))+1,255)&amp;"|"&amp;$C664,Fonte_OM_Objeto!$G:$G,Fonte_OM_Objeto!$J:$J),"")</f>
        <v/>
      </c>
      <c r="AF664" s="10" t="str" cm="1">
        <f t="array" aca="1" ref="AF664" ca="1">IFERROR(_xlfn.XLOOKUP(MID(CELL("filename",$A$1),FIND("]",CELL("filename",$A$1))+1,255)&amp;"|"&amp;$C664,Fonte_OM_Objeto!$G:$G,Fonte_OM_Objeto!$K:$K),"")</f>
        <v/>
      </c>
    </row>
    <row r="665" spans="1:32" s="1" customFormat="1" ht="19.7" customHeight="1" x14ac:dyDescent="0.2">
      <c r="A665" s="9" t="s">
        <v>30</v>
      </c>
      <c r="B665" s="9" t="s">
        <v>31</v>
      </c>
      <c r="C665" s="9" t="s">
        <v>2216</v>
      </c>
      <c r="D665" s="9" t="s">
        <v>33</v>
      </c>
      <c r="E665" s="9"/>
      <c r="F665" s="9" t="s">
        <v>389</v>
      </c>
      <c r="G665" s="9" t="s">
        <v>390</v>
      </c>
      <c r="H665" s="9" t="s">
        <v>37</v>
      </c>
      <c r="I665" s="9" t="s">
        <v>96</v>
      </c>
      <c r="J665" s="9" t="s">
        <v>5302</v>
      </c>
      <c r="K665" s="9" t="s">
        <v>40</v>
      </c>
      <c r="L665" s="9" t="s">
        <v>41</v>
      </c>
      <c r="M665" s="9" t="s">
        <v>59</v>
      </c>
      <c r="N665" s="9" t="s">
        <v>5252</v>
      </c>
      <c r="O665" s="9" t="s">
        <v>5268</v>
      </c>
      <c r="P665" s="9" t="s">
        <v>45</v>
      </c>
      <c r="Q665" s="9" t="s">
        <v>109</v>
      </c>
      <c r="R665" s="9" t="s">
        <v>5235</v>
      </c>
      <c r="S665" s="9" t="s">
        <v>5267</v>
      </c>
      <c r="T665" s="9" t="s">
        <v>75</v>
      </c>
      <c r="U665" s="9" t="s">
        <v>76</v>
      </c>
      <c r="V665" s="9" t="s">
        <v>75</v>
      </c>
      <c r="W665" s="9" t="s">
        <v>111</v>
      </c>
      <c r="X665" s="9" t="s">
        <v>52</v>
      </c>
      <c r="Y665" s="9" t="s">
        <v>53</v>
      </c>
      <c r="Z665" s="9" t="s">
        <v>5207</v>
      </c>
      <c r="AA665" s="9" t="s">
        <v>55</v>
      </c>
      <c r="AB665" s="9" t="s">
        <v>5234</v>
      </c>
      <c r="AC665" s="12">
        <v>0</v>
      </c>
      <c r="AD665" s="12"/>
      <c r="AE665" s="10" t="str" cm="1">
        <f t="array" aca="1" ref="AE665" ca="1">IFERROR(_xlfn.XLOOKUP(MID(CELL("filename",$A$1),FIND("]",CELL("filename",$A$1))+1,255)&amp;"|"&amp;$C665,Fonte_OM_Objeto!$G:$G,Fonte_OM_Objeto!$J:$J),"")</f>
        <v/>
      </c>
      <c r="AF665" s="10" t="str" cm="1">
        <f t="array" aca="1" ref="AF665" ca="1">IFERROR(_xlfn.XLOOKUP(MID(CELL("filename",$A$1),FIND("]",CELL("filename",$A$1))+1,255)&amp;"|"&amp;$C665,Fonte_OM_Objeto!$G:$G,Fonte_OM_Objeto!$K:$K),"")</f>
        <v/>
      </c>
    </row>
    <row r="666" spans="1:32" s="1" customFormat="1" ht="19.7" customHeight="1" x14ac:dyDescent="0.2">
      <c r="A666" s="9" t="s">
        <v>30</v>
      </c>
      <c r="B666" s="9" t="s">
        <v>31</v>
      </c>
      <c r="C666" s="9" t="s">
        <v>388</v>
      </c>
      <c r="D666" s="9" t="s">
        <v>33</v>
      </c>
      <c r="E666" s="9"/>
      <c r="F666" s="9" t="s">
        <v>389</v>
      </c>
      <c r="G666" s="9" t="s">
        <v>390</v>
      </c>
      <c r="H666" s="9" t="s">
        <v>37</v>
      </c>
      <c r="I666" s="9" t="s">
        <v>96</v>
      </c>
      <c r="J666" s="9" t="s">
        <v>5302</v>
      </c>
      <c r="K666" s="9" t="s">
        <v>40</v>
      </c>
      <c r="L666" s="9" t="s">
        <v>41</v>
      </c>
      <c r="M666" s="9" t="s">
        <v>42</v>
      </c>
      <c r="N666" s="9" t="s">
        <v>5257</v>
      </c>
      <c r="O666" s="9" t="s">
        <v>6032</v>
      </c>
      <c r="P666" s="9" t="s">
        <v>45</v>
      </c>
      <c r="Q666" s="9" t="s">
        <v>84</v>
      </c>
      <c r="R666" s="9" t="s">
        <v>45</v>
      </c>
      <c r="S666" s="9" t="s">
        <v>5218</v>
      </c>
      <c r="T666" s="9" t="s">
        <v>6031</v>
      </c>
      <c r="U666" s="9" t="s">
        <v>96</v>
      </c>
      <c r="V666" s="9" t="s">
        <v>6030</v>
      </c>
      <c r="W666" s="9" t="s">
        <v>51</v>
      </c>
      <c r="X666" s="9" t="s">
        <v>102</v>
      </c>
      <c r="Y666" s="9" t="s">
        <v>53</v>
      </c>
      <c r="Z666" s="9" t="s">
        <v>5207</v>
      </c>
      <c r="AA666" s="9" t="s">
        <v>55</v>
      </c>
      <c r="AB666" s="9" t="s">
        <v>5248</v>
      </c>
      <c r="AC666" s="12">
        <v>900000</v>
      </c>
      <c r="AD666" s="12"/>
      <c r="AE666" s="10" t="str" cm="1">
        <f t="array" aca="1" ref="AE666" ca="1">IFERROR(_xlfn.XLOOKUP(MID(CELL("filename",$A$1),FIND("]",CELL("filename",$A$1))+1,255)&amp;"|"&amp;$C666,Fonte_OM_Objeto!$G:$G,Fonte_OM_Objeto!$J:$J),"")</f>
        <v>37º BIL - Lins - SP</v>
      </c>
      <c r="AF666" s="10" t="str" cm="1">
        <f t="array" aca="1" ref="AF666" ca="1">IFERROR(_xlfn.XLOOKUP(MID(CELL("filename",$A$1),FIND("]",CELL("filename",$A$1))+1,255)&amp;"|"&amp;$C666,Fonte_OM_Objeto!$G:$G,Fonte_OM_Objeto!$K:$K),"")</f>
        <v>Manutenção e conservação de bens imóveis.</v>
      </c>
    </row>
    <row r="667" spans="1:32" s="1" customFormat="1" ht="19.7" customHeight="1" x14ac:dyDescent="0.2">
      <c r="A667" s="9" t="s">
        <v>30</v>
      </c>
      <c r="B667" s="9" t="s">
        <v>31</v>
      </c>
      <c r="C667" s="9" t="s">
        <v>388</v>
      </c>
      <c r="D667" s="9" t="s">
        <v>33</v>
      </c>
      <c r="E667" s="9"/>
      <c r="F667" s="9" t="s">
        <v>389</v>
      </c>
      <c r="G667" s="9" t="s">
        <v>390</v>
      </c>
      <c r="H667" s="9" t="s">
        <v>37</v>
      </c>
      <c r="I667" s="9" t="s">
        <v>96</v>
      </c>
      <c r="J667" s="9" t="s">
        <v>5302</v>
      </c>
      <c r="K667" s="9" t="s">
        <v>40</v>
      </c>
      <c r="L667" s="9" t="s">
        <v>41</v>
      </c>
      <c r="M667" s="9" t="s">
        <v>42</v>
      </c>
      <c r="N667" s="9" t="s">
        <v>5257</v>
      </c>
      <c r="O667" s="9" t="s">
        <v>6029</v>
      </c>
      <c r="P667" s="9" t="s">
        <v>45</v>
      </c>
      <c r="Q667" s="9" t="s">
        <v>109</v>
      </c>
      <c r="R667" s="9" t="s">
        <v>5235</v>
      </c>
      <c r="S667" s="9" t="s">
        <v>5267</v>
      </c>
      <c r="T667" s="9" t="s">
        <v>6028</v>
      </c>
      <c r="U667" s="9" t="s">
        <v>96</v>
      </c>
      <c r="V667" s="9" t="s">
        <v>6001</v>
      </c>
      <c r="W667" s="9" t="s">
        <v>111</v>
      </c>
      <c r="X667" s="9" t="s">
        <v>52</v>
      </c>
      <c r="Y667" s="9" t="s">
        <v>53</v>
      </c>
      <c r="Z667" s="9" t="s">
        <v>5207</v>
      </c>
      <c r="AA667" s="9" t="s">
        <v>55</v>
      </c>
      <c r="AB667" s="9" t="s">
        <v>5234</v>
      </c>
      <c r="AC667" s="12">
        <v>0</v>
      </c>
      <c r="AD667" s="12"/>
      <c r="AE667" s="10" t="str" cm="1">
        <f t="array" aca="1" ref="AE667" ca="1">IFERROR(_xlfn.XLOOKUP(MID(CELL("filename",$A$1),FIND("]",CELL("filename",$A$1))+1,255)&amp;"|"&amp;$C667,Fonte_OM_Objeto!$G:$G,Fonte_OM_Objeto!$J:$J),"")</f>
        <v>37º BIL - Lins - SP</v>
      </c>
      <c r="AF667" s="10" t="str" cm="1">
        <f t="array" aca="1" ref="AF667" ca="1">IFERROR(_xlfn.XLOOKUP(MID(CELL("filename",$A$1),FIND("]",CELL("filename",$A$1))+1,255)&amp;"|"&amp;$C667,Fonte_OM_Objeto!$G:$G,Fonte_OM_Objeto!$K:$K),"")</f>
        <v>Manutenção e conservação de bens imóveis.</v>
      </c>
    </row>
    <row r="668" spans="1:32" s="1" customFormat="1" ht="19.7" customHeight="1" x14ac:dyDescent="0.2">
      <c r="A668" s="9" t="s">
        <v>30</v>
      </c>
      <c r="B668" s="9" t="s">
        <v>31</v>
      </c>
      <c r="C668" s="9" t="s">
        <v>2214</v>
      </c>
      <c r="D668" s="9" t="s">
        <v>33</v>
      </c>
      <c r="E668" s="9"/>
      <c r="F668" s="9" t="s">
        <v>389</v>
      </c>
      <c r="G668" s="9" t="s">
        <v>390</v>
      </c>
      <c r="H668" s="9" t="s">
        <v>37</v>
      </c>
      <c r="I668" s="9" t="s">
        <v>96</v>
      </c>
      <c r="J668" s="9" t="s">
        <v>5302</v>
      </c>
      <c r="K668" s="9" t="s">
        <v>40</v>
      </c>
      <c r="L668" s="9" t="s">
        <v>41</v>
      </c>
      <c r="M668" s="9" t="s">
        <v>97</v>
      </c>
      <c r="N668" s="9" t="s">
        <v>5264</v>
      </c>
      <c r="O668" s="9" t="s">
        <v>5268</v>
      </c>
      <c r="P668" s="9" t="s">
        <v>45</v>
      </c>
      <c r="Q668" s="9" t="s">
        <v>109</v>
      </c>
      <c r="R668" s="9" t="s">
        <v>5235</v>
      </c>
      <c r="S668" s="9" t="s">
        <v>5267</v>
      </c>
      <c r="T668" s="9" t="s">
        <v>75</v>
      </c>
      <c r="U668" s="9" t="s">
        <v>76</v>
      </c>
      <c r="V668" s="9" t="s">
        <v>75</v>
      </c>
      <c r="W668" s="9" t="s">
        <v>111</v>
      </c>
      <c r="X668" s="9" t="s">
        <v>52</v>
      </c>
      <c r="Y668" s="9" t="s">
        <v>53</v>
      </c>
      <c r="Z668" s="9" t="s">
        <v>5207</v>
      </c>
      <c r="AA668" s="9" t="s">
        <v>55</v>
      </c>
      <c r="AB668" s="9" t="s">
        <v>5234</v>
      </c>
      <c r="AC668" s="12">
        <v>0</v>
      </c>
      <c r="AD668" s="12"/>
      <c r="AE668" s="10" t="str" cm="1">
        <f t="array" aca="1" ref="AE668" ca="1">IFERROR(_xlfn.XLOOKUP(MID(CELL("filename",$A$1),FIND("]",CELL("filename",$A$1))+1,255)&amp;"|"&amp;$C668,Fonte_OM_Objeto!$G:$G,Fonte_OM_Objeto!$J:$J),"")</f>
        <v>HMASP - São Paulo - SP</v>
      </c>
      <c r="AF668" s="10" t="str" cm="1">
        <f t="array" aca="1" ref="AF668" ca="1">IFERROR(_xlfn.XLOOKUP(MID(CELL("filename",$A$1),FIND("]",CELL("filename",$A$1))+1,255)&amp;"|"&amp;$C668,Fonte_OM_Objeto!$G:$G,Fonte_OM_Objeto!$K:$K),"")</f>
        <v>Aquisição de material TIC e material de consumo.</v>
      </c>
    </row>
    <row r="669" spans="1:32" s="1" customFormat="1" ht="19.7" customHeight="1" x14ac:dyDescent="0.2">
      <c r="A669" s="9" t="s">
        <v>30</v>
      </c>
      <c r="B669" s="9" t="s">
        <v>31</v>
      </c>
      <c r="C669" s="9" t="s">
        <v>2214</v>
      </c>
      <c r="D669" s="9" t="s">
        <v>33</v>
      </c>
      <c r="E669" s="9"/>
      <c r="F669" s="9" t="s">
        <v>389</v>
      </c>
      <c r="G669" s="9" t="s">
        <v>390</v>
      </c>
      <c r="H669" s="9" t="s">
        <v>37</v>
      </c>
      <c r="I669" s="9" t="s">
        <v>96</v>
      </c>
      <c r="J669" s="9" t="s">
        <v>5302</v>
      </c>
      <c r="K669" s="9" t="s">
        <v>40</v>
      </c>
      <c r="L669" s="9" t="s">
        <v>41</v>
      </c>
      <c r="M669" s="9" t="s">
        <v>42</v>
      </c>
      <c r="N669" s="9" t="s">
        <v>5257</v>
      </c>
      <c r="O669" s="9" t="s">
        <v>6027</v>
      </c>
      <c r="P669" s="9" t="s">
        <v>45</v>
      </c>
      <c r="Q669" s="9" t="s">
        <v>84</v>
      </c>
      <c r="R669" s="9" t="s">
        <v>45</v>
      </c>
      <c r="S669" s="9" t="s">
        <v>5218</v>
      </c>
      <c r="T669" s="9" t="s">
        <v>6026</v>
      </c>
      <c r="U669" s="9" t="s">
        <v>96</v>
      </c>
      <c r="V669" s="9" t="s">
        <v>6001</v>
      </c>
      <c r="W669" s="9" t="s">
        <v>51</v>
      </c>
      <c r="X669" s="9" t="s">
        <v>102</v>
      </c>
      <c r="Y669" s="9" t="s">
        <v>53</v>
      </c>
      <c r="Z669" s="9" t="s">
        <v>5207</v>
      </c>
      <c r="AA669" s="9" t="s">
        <v>55</v>
      </c>
      <c r="AB669" s="9" t="s">
        <v>5248</v>
      </c>
      <c r="AC669" s="12">
        <v>200000</v>
      </c>
      <c r="AD669" s="12"/>
      <c r="AE669" s="10" t="str" cm="1">
        <f t="array" aca="1" ref="AE669" ca="1">IFERROR(_xlfn.XLOOKUP(MID(CELL("filename",$A$1),FIND("]",CELL("filename",$A$1))+1,255)&amp;"|"&amp;$C669,Fonte_OM_Objeto!$G:$G,Fonte_OM_Objeto!$J:$J),"")</f>
        <v>HMASP - São Paulo - SP</v>
      </c>
      <c r="AF669" s="10" t="str" cm="1">
        <f t="array" aca="1" ref="AF669" ca="1">IFERROR(_xlfn.XLOOKUP(MID(CELL("filename",$A$1),FIND("]",CELL("filename",$A$1))+1,255)&amp;"|"&amp;$C669,Fonte_OM_Objeto!$G:$G,Fonte_OM_Objeto!$K:$K),"")</f>
        <v>Aquisição de material TIC e material de consumo.</v>
      </c>
    </row>
    <row r="670" spans="1:32" s="1" customFormat="1" ht="19.7" customHeight="1" x14ac:dyDescent="0.2">
      <c r="A670" s="9" t="s">
        <v>30</v>
      </c>
      <c r="B670" s="9" t="s">
        <v>31</v>
      </c>
      <c r="C670" s="9" t="s">
        <v>2214</v>
      </c>
      <c r="D670" s="9" t="s">
        <v>33</v>
      </c>
      <c r="E670" s="9"/>
      <c r="F670" s="9" t="s">
        <v>389</v>
      </c>
      <c r="G670" s="9" t="s">
        <v>390</v>
      </c>
      <c r="H670" s="9" t="s">
        <v>37</v>
      </c>
      <c r="I670" s="9" t="s">
        <v>96</v>
      </c>
      <c r="J670" s="9" t="s">
        <v>5302</v>
      </c>
      <c r="K670" s="9" t="s">
        <v>40</v>
      </c>
      <c r="L670" s="9" t="s">
        <v>41</v>
      </c>
      <c r="M670" s="9" t="s">
        <v>42</v>
      </c>
      <c r="N670" s="9" t="s">
        <v>5257</v>
      </c>
      <c r="O670" s="9" t="s">
        <v>6027</v>
      </c>
      <c r="P670" s="9" t="s">
        <v>45</v>
      </c>
      <c r="Q670" s="9" t="s">
        <v>84</v>
      </c>
      <c r="R670" s="9" t="s">
        <v>45</v>
      </c>
      <c r="S670" s="9" t="s">
        <v>5218</v>
      </c>
      <c r="T670" s="9" t="s">
        <v>6026</v>
      </c>
      <c r="U670" s="9" t="s">
        <v>96</v>
      </c>
      <c r="V670" s="9" t="s">
        <v>6001</v>
      </c>
      <c r="W670" s="9" t="s">
        <v>51</v>
      </c>
      <c r="X670" s="9" t="s">
        <v>52</v>
      </c>
      <c r="Y670" s="9" t="s">
        <v>53</v>
      </c>
      <c r="Z670" s="9" t="s">
        <v>5207</v>
      </c>
      <c r="AA670" s="9" t="s">
        <v>55</v>
      </c>
      <c r="AB670" s="9" t="s">
        <v>5248</v>
      </c>
      <c r="AC670" s="12">
        <v>300000</v>
      </c>
      <c r="AD670" s="12"/>
      <c r="AE670" s="10" t="str" cm="1">
        <f t="array" aca="1" ref="AE670" ca="1">IFERROR(_xlfn.XLOOKUP(MID(CELL("filename",$A$1),FIND("]",CELL("filename",$A$1))+1,255)&amp;"|"&amp;$C670,Fonte_OM_Objeto!$G:$G,Fonte_OM_Objeto!$J:$J),"")</f>
        <v>HMASP - São Paulo - SP</v>
      </c>
      <c r="AF670" s="10" t="str" cm="1">
        <f t="array" aca="1" ref="AF670" ca="1">IFERROR(_xlfn.XLOOKUP(MID(CELL("filename",$A$1),FIND("]",CELL("filename",$A$1))+1,255)&amp;"|"&amp;$C670,Fonte_OM_Objeto!$G:$G,Fonte_OM_Objeto!$K:$K),"")</f>
        <v>Aquisição de material TIC e material de consumo.</v>
      </c>
    </row>
    <row r="671" spans="1:32" s="1" customFormat="1" ht="19.7" customHeight="1" x14ac:dyDescent="0.2">
      <c r="A671" s="9" t="s">
        <v>30</v>
      </c>
      <c r="B671" s="9" t="s">
        <v>31</v>
      </c>
      <c r="C671" s="9" t="s">
        <v>6025</v>
      </c>
      <c r="D671" s="9" t="s">
        <v>33</v>
      </c>
      <c r="E671" s="9"/>
      <c r="F671" s="9" t="s">
        <v>389</v>
      </c>
      <c r="G671" s="9" t="s">
        <v>390</v>
      </c>
      <c r="H671" s="9" t="s">
        <v>37</v>
      </c>
      <c r="I671" s="9" t="s">
        <v>96</v>
      </c>
      <c r="J671" s="9" t="s">
        <v>5302</v>
      </c>
      <c r="K671" s="9" t="s">
        <v>40</v>
      </c>
      <c r="L671" s="9" t="s">
        <v>41</v>
      </c>
      <c r="M671" s="9" t="s">
        <v>97</v>
      </c>
      <c r="N671" s="9" t="s">
        <v>5264</v>
      </c>
      <c r="O671" s="9" t="s">
        <v>5246</v>
      </c>
      <c r="P671" s="9" t="s">
        <v>45</v>
      </c>
      <c r="Q671" s="9" t="s">
        <v>46</v>
      </c>
      <c r="R671" s="9" t="s">
        <v>5235</v>
      </c>
      <c r="S671" s="9" t="s">
        <v>5210</v>
      </c>
      <c r="T671" s="9" t="s">
        <v>75</v>
      </c>
      <c r="U671" s="9" t="s">
        <v>76</v>
      </c>
      <c r="V671" s="9" t="s">
        <v>75</v>
      </c>
      <c r="W671" s="9" t="s">
        <v>51</v>
      </c>
      <c r="X671" s="9" t="s">
        <v>52</v>
      </c>
      <c r="Y671" s="9" t="s">
        <v>53</v>
      </c>
      <c r="Z671" s="9" t="s">
        <v>5207</v>
      </c>
      <c r="AA671" s="9" t="s">
        <v>55</v>
      </c>
      <c r="AB671" s="9" t="s">
        <v>5248</v>
      </c>
      <c r="AC671" s="12">
        <v>600000</v>
      </c>
      <c r="AD671" s="12"/>
      <c r="AE671" s="10" t="str" cm="1">
        <f t="array" aca="1" ref="AE671" ca="1">IFERROR(_xlfn.XLOOKUP(MID(CELL("filename",$A$1),FIND("]",CELL("filename",$A$1))+1,255)&amp;"|"&amp;$C671,Fonte_OM_Objeto!$G:$G,Fonte_OM_Objeto!$J:$J),"")</f>
        <v/>
      </c>
      <c r="AF671" s="10" t="str" cm="1">
        <f t="array" aca="1" ref="AF671" ca="1">IFERROR(_xlfn.XLOOKUP(MID(CELL("filename",$A$1),FIND("]",CELL("filename",$A$1))+1,255)&amp;"|"&amp;$C671,Fonte_OM_Objeto!$G:$G,Fonte_OM_Objeto!$K:$K),"")</f>
        <v/>
      </c>
    </row>
    <row r="672" spans="1:32" s="1" customFormat="1" ht="19.7" customHeight="1" x14ac:dyDescent="0.2">
      <c r="A672" s="9" t="s">
        <v>30</v>
      </c>
      <c r="B672" s="9" t="s">
        <v>31</v>
      </c>
      <c r="C672" s="9" t="s">
        <v>6025</v>
      </c>
      <c r="D672" s="9" t="s">
        <v>33</v>
      </c>
      <c r="E672" s="9"/>
      <c r="F672" s="9" t="s">
        <v>389</v>
      </c>
      <c r="G672" s="9" t="s">
        <v>390</v>
      </c>
      <c r="H672" s="9" t="s">
        <v>37</v>
      </c>
      <c r="I672" s="9" t="s">
        <v>96</v>
      </c>
      <c r="J672" s="9" t="s">
        <v>5302</v>
      </c>
      <c r="K672" s="9" t="s">
        <v>40</v>
      </c>
      <c r="L672" s="9" t="s">
        <v>41</v>
      </c>
      <c r="M672" s="9" t="s">
        <v>42</v>
      </c>
      <c r="N672" s="9" t="s">
        <v>5257</v>
      </c>
      <c r="O672" s="9" t="s">
        <v>6833</v>
      </c>
      <c r="P672" s="9" t="s">
        <v>45</v>
      </c>
      <c r="Q672" s="9" t="s">
        <v>84</v>
      </c>
      <c r="R672" s="9" t="s">
        <v>45</v>
      </c>
      <c r="S672" s="9" t="s">
        <v>5260</v>
      </c>
      <c r="T672" s="9" t="s">
        <v>100</v>
      </c>
      <c r="U672" s="9" t="s">
        <v>96</v>
      </c>
      <c r="V672" s="9" t="s">
        <v>5213</v>
      </c>
      <c r="W672" s="9" t="s">
        <v>51</v>
      </c>
      <c r="X672" s="9" t="s">
        <v>52</v>
      </c>
      <c r="Y672" s="9" t="s">
        <v>53</v>
      </c>
      <c r="Z672" s="9" t="s">
        <v>5207</v>
      </c>
      <c r="AA672" s="9" t="s">
        <v>55</v>
      </c>
      <c r="AB672" s="9" t="s">
        <v>5248</v>
      </c>
      <c r="AC672" s="12">
        <v>0</v>
      </c>
      <c r="AD672" s="12"/>
      <c r="AE672" s="10" t="str" cm="1">
        <f t="array" aca="1" ref="AE672" ca="1">IFERROR(_xlfn.XLOOKUP(MID(CELL("filename",$A$1),FIND("]",CELL("filename",$A$1))+1,255)&amp;"|"&amp;$C672,Fonte_OM_Objeto!$G:$G,Fonte_OM_Objeto!$J:$J),"")</f>
        <v/>
      </c>
      <c r="AF672" s="10" t="str" cm="1">
        <f t="array" aca="1" ref="AF672" ca="1">IFERROR(_xlfn.XLOOKUP(MID(CELL("filename",$A$1),FIND("]",CELL("filename",$A$1))+1,255)&amp;"|"&amp;$C672,Fonte_OM_Objeto!$G:$G,Fonte_OM_Objeto!$K:$K),"")</f>
        <v/>
      </c>
    </row>
    <row r="673" spans="1:32" s="1" customFormat="1" ht="19.7" customHeight="1" x14ac:dyDescent="0.2">
      <c r="A673" s="9" t="s">
        <v>30</v>
      </c>
      <c r="B673" s="9" t="s">
        <v>31</v>
      </c>
      <c r="C673" s="9" t="s">
        <v>6024</v>
      </c>
      <c r="D673" s="9" t="s">
        <v>33</v>
      </c>
      <c r="E673" s="9"/>
      <c r="F673" s="9" t="s">
        <v>389</v>
      </c>
      <c r="G673" s="9" t="s">
        <v>390</v>
      </c>
      <c r="H673" s="9" t="s">
        <v>37</v>
      </c>
      <c r="I673" s="9" t="s">
        <v>96</v>
      </c>
      <c r="J673" s="9" t="s">
        <v>5302</v>
      </c>
      <c r="K673" s="9" t="s">
        <v>40</v>
      </c>
      <c r="L673" s="9" t="s">
        <v>41</v>
      </c>
      <c r="M673" s="9" t="s">
        <v>232</v>
      </c>
      <c r="N673" s="9" t="s">
        <v>233</v>
      </c>
      <c r="O673" s="9" t="s">
        <v>5299</v>
      </c>
      <c r="P673" s="9" t="s">
        <v>45</v>
      </c>
      <c r="Q673" s="9" t="s">
        <v>5298</v>
      </c>
      <c r="R673" s="9" t="s">
        <v>45</v>
      </c>
      <c r="S673" s="9" t="s">
        <v>5231</v>
      </c>
      <c r="T673" s="9" t="s">
        <v>75</v>
      </c>
      <c r="U673" s="9" t="s">
        <v>76</v>
      </c>
      <c r="V673" s="9" t="s">
        <v>75</v>
      </c>
      <c r="W673" s="9" t="s">
        <v>51</v>
      </c>
      <c r="X673" s="9" t="s">
        <v>102</v>
      </c>
      <c r="Y673" s="9" t="s">
        <v>53</v>
      </c>
      <c r="Z673" s="9" t="s">
        <v>5207</v>
      </c>
      <c r="AA673" s="9" t="s">
        <v>55</v>
      </c>
      <c r="AB673" s="9" t="s">
        <v>5248</v>
      </c>
      <c r="AC673" s="12">
        <v>0</v>
      </c>
      <c r="AD673" s="12"/>
      <c r="AE673" s="10" t="str" cm="1">
        <f t="array" aca="1" ref="AE673" ca="1">IFERROR(_xlfn.XLOOKUP(MID(CELL("filename",$A$1),FIND("]",CELL("filename",$A$1))+1,255)&amp;"|"&amp;$C673,Fonte_OM_Objeto!$G:$G,Fonte_OM_Objeto!$J:$J),"")</f>
        <v/>
      </c>
      <c r="AF673" s="10" t="str" cm="1">
        <f t="array" aca="1" ref="AF673" ca="1">IFERROR(_xlfn.XLOOKUP(MID(CELL("filename",$A$1),FIND("]",CELL("filename",$A$1))+1,255)&amp;"|"&amp;$C673,Fonte_OM_Objeto!$G:$G,Fonte_OM_Objeto!$K:$K),"")</f>
        <v/>
      </c>
    </row>
    <row r="674" spans="1:32" s="1" customFormat="1" ht="19.7" customHeight="1" x14ac:dyDescent="0.2">
      <c r="A674" s="9" t="s">
        <v>30</v>
      </c>
      <c r="B674" s="9" t="s">
        <v>31</v>
      </c>
      <c r="C674" s="9" t="s">
        <v>6021</v>
      </c>
      <c r="D674" s="9" t="s">
        <v>33</v>
      </c>
      <c r="E674" s="9"/>
      <c r="F674" s="9" t="s">
        <v>4546</v>
      </c>
      <c r="G674" s="9" t="s">
        <v>4545</v>
      </c>
      <c r="H674" s="9" t="s">
        <v>37</v>
      </c>
      <c r="I674" s="9" t="s">
        <v>96</v>
      </c>
      <c r="J674" s="9" t="s">
        <v>293</v>
      </c>
      <c r="K674" s="9" t="s">
        <v>40</v>
      </c>
      <c r="L674" s="9" t="s">
        <v>41</v>
      </c>
      <c r="M674" s="9" t="s">
        <v>97</v>
      </c>
      <c r="N674" s="9" t="s">
        <v>5264</v>
      </c>
      <c r="O674" s="9" t="s">
        <v>5247</v>
      </c>
      <c r="P674" s="9" t="s">
        <v>45</v>
      </c>
      <c r="Q674" s="9" t="s">
        <v>651</v>
      </c>
      <c r="R674" s="9" t="s">
        <v>45</v>
      </c>
      <c r="S674" s="9" t="s">
        <v>4543</v>
      </c>
      <c r="T674" s="9" t="s">
        <v>75</v>
      </c>
      <c r="U674" s="9" t="s">
        <v>76</v>
      </c>
      <c r="V674" s="9" t="s">
        <v>75</v>
      </c>
      <c r="W674" s="9" t="s">
        <v>51</v>
      </c>
      <c r="X674" s="9" t="s">
        <v>102</v>
      </c>
      <c r="Y674" s="9" t="s">
        <v>53</v>
      </c>
      <c r="Z674" s="9" t="s">
        <v>5207</v>
      </c>
      <c r="AA674" s="9" t="s">
        <v>55</v>
      </c>
      <c r="AB674" s="9" t="s">
        <v>5234</v>
      </c>
      <c r="AC674" s="12">
        <v>0</v>
      </c>
      <c r="AD674" s="12"/>
      <c r="AE674" s="10" t="str" cm="1">
        <f t="array" aca="1" ref="AE674" ca="1">IFERROR(_xlfn.XLOOKUP(MID(CELL("filename",$A$1),FIND("]",CELL("filename",$A$1))+1,255)&amp;"|"&amp;$C674,Fonte_OM_Objeto!$G:$G,Fonte_OM_Objeto!$J:$J),"")</f>
        <v/>
      </c>
      <c r="AF674" s="10" t="str" cm="1">
        <f t="array" aca="1" ref="AF674" ca="1">IFERROR(_xlfn.XLOOKUP(MID(CELL("filename",$A$1),FIND("]",CELL("filename",$A$1))+1,255)&amp;"|"&amp;$C674,Fonte_OM_Objeto!$G:$G,Fonte_OM_Objeto!$K:$K),"")</f>
        <v/>
      </c>
    </row>
    <row r="675" spans="1:32" s="1" customFormat="1" ht="19.7" customHeight="1" x14ac:dyDescent="0.2">
      <c r="A675" s="9" t="s">
        <v>30</v>
      </c>
      <c r="B675" s="9" t="s">
        <v>31</v>
      </c>
      <c r="C675" s="9" t="s">
        <v>6021</v>
      </c>
      <c r="D675" s="9" t="s">
        <v>33</v>
      </c>
      <c r="E675" s="9"/>
      <c r="F675" s="9" t="s">
        <v>4546</v>
      </c>
      <c r="G675" s="9" t="s">
        <v>4545</v>
      </c>
      <c r="H675" s="9" t="s">
        <v>37</v>
      </c>
      <c r="I675" s="9" t="s">
        <v>96</v>
      </c>
      <c r="J675" s="9" t="s">
        <v>293</v>
      </c>
      <c r="K675" s="9" t="s">
        <v>40</v>
      </c>
      <c r="L675" s="9" t="s">
        <v>41</v>
      </c>
      <c r="M675" s="9" t="s">
        <v>97</v>
      </c>
      <c r="N675" s="9" t="s">
        <v>5264</v>
      </c>
      <c r="O675" s="9" t="s">
        <v>5247</v>
      </c>
      <c r="P675" s="9" t="s">
        <v>45</v>
      </c>
      <c r="Q675" s="9" t="s">
        <v>651</v>
      </c>
      <c r="R675" s="9" t="s">
        <v>45</v>
      </c>
      <c r="S675" s="9" t="s">
        <v>4543</v>
      </c>
      <c r="T675" s="9" t="s">
        <v>75</v>
      </c>
      <c r="U675" s="9" t="s">
        <v>76</v>
      </c>
      <c r="V675" s="9" t="s">
        <v>75</v>
      </c>
      <c r="W675" s="9" t="s">
        <v>51</v>
      </c>
      <c r="X675" s="9" t="s">
        <v>52</v>
      </c>
      <c r="Y675" s="9" t="s">
        <v>53</v>
      </c>
      <c r="Z675" s="9" t="s">
        <v>5207</v>
      </c>
      <c r="AA675" s="9" t="s">
        <v>55</v>
      </c>
      <c r="AB675" s="9" t="s">
        <v>5234</v>
      </c>
      <c r="AC675" s="12">
        <v>0</v>
      </c>
      <c r="AD675" s="12"/>
      <c r="AE675" s="10" t="str" cm="1">
        <f t="array" aca="1" ref="AE675" ca="1">IFERROR(_xlfn.XLOOKUP(MID(CELL("filename",$A$1),FIND("]",CELL("filename",$A$1))+1,255)&amp;"|"&amp;$C675,Fonte_OM_Objeto!$G:$G,Fonte_OM_Objeto!$J:$J),"")</f>
        <v/>
      </c>
      <c r="AF675" s="10" t="str" cm="1">
        <f t="array" aca="1" ref="AF675" ca="1">IFERROR(_xlfn.XLOOKUP(MID(CELL("filename",$A$1),FIND("]",CELL("filename",$A$1))+1,255)&amp;"|"&amp;$C675,Fonte_OM_Objeto!$G:$G,Fonte_OM_Objeto!$K:$K),"")</f>
        <v/>
      </c>
    </row>
    <row r="676" spans="1:32" s="1" customFormat="1" ht="19.7" customHeight="1" x14ac:dyDescent="0.2">
      <c r="A676" s="9" t="s">
        <v>30</v>
      </c>
      <c r="B676" s="9" t="s">
        <v>31</v>
      </c>
      <c r="C676" s="9" t="s">
        <v>4549</v>
      </c>
      <c r="D676" s="9" t="s">
        <v>33</v>
      </c>
      <c r="E676" s="9"/>
      <c r="F676" s="9" t="s">
        <v>4546</v>
      </c>
      <c r="G676" s="9" t="s">
        <v>4545</v>
      </c>
      <c r="H676" s="9" t="s">
        <v>37</v>
      </c>
      <c r="I676" s="9" t="s">
        <v>96</v>
      </c>
      <c r="J676" s="9" t="s">
        <v>293</v>
      </c>
      <c r="K676" s="9" t="s">
        <v>40</v>
      </c>
      <c r="L676" s="9" t="s">
        <v>41</v>
      </c>
      <c r="M676" s="9" t="s">
        <v>97</v>
      </c>
      <c r="N676" s="9" t="s">
        <v>5264</v>
      </c>
      <c r="O676" s="9" t="s">
        <v>5266</v>
      </c>
      <c r="P676" s="9" t="s">
        <v>45</v>
      </c>
      <c r="Q676" s="9" t="s">
        <v>2193</v>
      </c>
      <c r="R676" s="9" t="s">
        <v>45</v>
      </c>
      <c r="S676" s="9" t="s">
        <v>5228</v>
      </c>
      <c r="T676" s="9" t="s">
        <v>75</v>
      </c>
      <c r="U676" s="9" t="s">
        <v>76</v>
      </c>
      <c r="V676" s="9" t="s">
        <v>75</v>
      </c>
      <c r="W676" s="9" t="s">
        <v>51</v>
      </c>
      <c r="X676" s="9" t="s">
        <v>102</v>
      </c>
      <c r="Y676" s="9" t="s">
        <v>53</v>
      </c>
      <c r="Z676" s="9" t="s">
        <v>5207</v>
      </c>
      <c r="AA676" s="9" t="s">
        <v>55</v>
      </c>
      <c r="AB676" s="9" t="s">
        <v>5234</v>
      </c>
      <c r="AC676" s="12">
        <v>0</v>
      </c>
      <c r="AD676" s="12"/>
      <c r="AE676" s="10" t="str" cm="1">
        <f t="array" aca="1" ref="AE676" ca="1">IFERROR(_xlfn.XLOOKUP(MID(CELL("filename",$A$1),FIND("]",CELL("filename",$A$1))+1,255)&amp;"|"&amp;$C676,Fonte_OM_Objeto!$G:$G,Fonte_OM_Objeto!$J:$J),"")</f>
        <v/>
      </c>
      <c r="AF676" s="10" t="str" cm="1">
        <f t="array" aca="1" ref="AF676" ca="1">IFERROR(_xlfn.XLOOKUP(MID(CELL("filename",$A$1),FIND("]",CELL("filename",$A$1))+1,255)&amp;"|"&amp;$C676,Fonte_OM_Objeto!$G:$G,Fonte_OM_Objeto!$K:$K),"")</f>
        <v/>
      </c>
    </row>
    <row r="677" spans="1:32" s="1" customFormat="1" ht="19.7" customHeight="1" x14ac:dyDescent="0.2">
      <c r="A677" s="9" t="s">
        <v>30</v>
      </c>
      <c r="B677" s="9" t="s">
        <v>31</v>
      </c>
      <c r="C677" s="9" t="s">
        <v>4549</v>
      </c>
      <c r="D677" s="9" t="s">
        <v>33</v>
      </c>
      <c r="E677" s="9"/>
      <c r="F677" s="9" t="s">
        <v>4546</v>
      </c>
      <c r="G677" s="9" t="s">
        <v>4545</v>
      </c>
      <c r="H677" s="9" t="s">
        <v>37</v>
      </c>
      <c r="I677" s="9" t="s">
        <v>96</v>
      </c>
      <c r="J677" s="9" t="s">
        <v>293</v>
      </c>
      <c r="K677" s="9" t="s">
        <v>40</v>
      </c>
      <c r="L677" s="9" t="s">
        <v>41</v>
      </c>
      <c r="M677" s="9" t="s">
        <v>97</v>
      </c>
      <c r="N677" s="9" t="s">
        <v>5264</v>
      </c>
      <c r="O677" s="9" t="s">
        <v>5266</v>
      </c>
      <c r="P677" s="9" t="s">
        <v>45</v>
      </c>
      <c r="Q677" s="9" t="s">
        <v>2193</v>
      </c>
      <c r="R677" s="9" t="s">
        <v>45</v>
      </c>
      <c r="S677" s="9" t="s">
        <v>5228</v>
      </c>
      <c r="T677" s="9" t="s">
        <v>75</v>
      </c>
      <c r="U677" s="9" t="s">
        <v>76</v>
      </c>
      <c r="V677" s="9" t="s">
        <v>75</v>
      </c>
      <c r="W677" s="9" t="s">
        <v>51</v>
      </c>
      <c r="X677" s="9" t="s">
        <v>52</v>
      </c>
      <c r="Y677" s="9" t="s">
        <v>53</v>
      </c>
      <c r="Z677" s="9" t="s">
        <v>5207</v>
      </c>
      <c r="AA677" s="9" t="s">
        <v>55</v>
      </c>
      <c r="AB677" s="9" t="s">
        <v>5234</v>
      </c>
      <c r="AC677" s="12">
        <v>0</v>
      </c>
      <c r="AD677" s="12"/>
      <c r="AE677" s="10" t="str" cm="1">
        <f t="array" aca="1" ref="AE677" ca="1">IFERROR(_xlfn.XLOOKUP(MID(CELL("filename",$A$1),FIND("]",CELL("filename",$A$1))+1,255)&amp;"|"&amp;$C677,Fonte_OM_Objeto!$G:$G,Fonte_OM_Objeto!$J:$J),"")</f>
        <v/>
      </c>
      <c r="AF677" s="10" t="str" cm="1">
        <f t="array" aca="1" ref="AF677" ca="1">IFERROR(_xlfn.XLOOKUP(MID(CELL("filename",$A$1),FIND("]",CELL("filename",$A$1))+1,255)&amp;"|"&amp;$C677,Fonte_OM_Objeto!$G:$G,Fonte_OM_Objeto!$K:$K),"")</f>
        <v/>
      </c>
    </row>
    <row r="678" spans="1:32" s="1" customFormat="1" ht="19.7" customHeight="1" x14ac:dyDescent="0.2">
      <c r="A678" s="9" t="s">
        <v>30</v>
      </c>
      <c r="B678" s="9" t="s">
        <v>31</v>
      </c>
      <c r="C678" s="9" t="s">
        <v>6020</v>
      </c>
      <c r="D678" s="9" t="s">
        <v>33</v>
      </c>
      <c r="E678" s="9"/>
      <c r="F678" s="9" t="s">
        <v>4546</v>
      </c>
      <c r="G678" s="9" t="s">
        <v>4545</v>
      </c>
      <c r="H678" s="9" t="s">
        <v>37</v>
      </c>
      <c r="I678" s="9" t="s">
        <v>96</v>
      </c>
      <c r="J678" s="9" t="s">
        <v>293</v>
      </c>
      <c r="K678" s="9" t="s">
        <v>40</v>
      </c>
      <c r="L678" s="9" t="s">
        <v>41</v>
      </c>
      <c r="M678" s="9" t="s">
        <v>97</v>
      </c>
      <c r="N678" s="9" t="s">
        <v>5264</v>
      </c>
      <c r="O678" s="9" t="s">
        <v>5266</v>
      </c>
      <c r="P678" s="9" t="s">
        <v>45</v>
      </c>
      <c r="Q678" s="9" t="s">
        <v>2193</v>
      </c>
      <c r="R678" s="9" t="s">
        <v>45</v>
      </c>
      <c r="S678" s="9" t="s">
        <v>5228</v>
      </c>
      <c r="T678" s="9" t="s">
        <v>75</v>
      </c>
      <c r="U678" s="9" t="s">
        <v>76</v>
      </c>
      <c r="V678" s="9" t="s">
        <v>75</v>
      </c>
      <c r="W678" s="9" t="s">
        <v>51</v>
      </c>
      <c r="X678" s="9" t="s">
        <v>52</v>
      </c>
      <c r="Y678" s="9" t="s">
        <v>53</v>
      </c>
      <c r="Z678" s="9" t="s">
        <v>5207</v>
      </c>
      <c r="AA678" s="9" t="s">
        <v>55</v>
      </c>
      <c r="AB678" s="9" t="s">
        <v>5248</v>
      </c>
      <c r="AC678" s="12">
        <v>250000</v>
      </c>
      <c r="AD678" s="12"/>
      <c r="AE678" s="10" t="str" cm="1">
        <f t="array" aca="1" ref="AE678" ca="1">IFERROR(_xlfn.XLOOKUP(MID(CELL("filename",$A$1),FIND("]",CELL("filename",$A$1))+1,255)&amp;"|"&amp;$C678,Fonte_OM_Objeto!$G:$G,Fonte_OM_Objeto!$J:$J),"")</f>
        <v/>
      </c>
      <c r="AF678" s="10" t="str" cm="1">
        <f t="array" aca="1" ref="AF678" ca="1">IFERROR(_xlfn.XLOOKUP(MID(CELL("filename",$A$1),FIND("]",CELL("filename",$A$1))+1,255)&amp;"|"&amp;$C678,Fonte_OM_Objeto!$G:$G,Fonte_OM_Objeto!$K:$K),"")</f>
        <v/>
      </c>
    </row>
    <row r="679" spans="1:32" s="1" customFormat="1" ht="19.7" customHeight="1" x14ac:dyDescent="0.2">
      <c r="A679" s="9" t="s">
        <v>30</v>
      </c>
      <c r="B679" s="9" t="s">
        <v>31</v>
      </c>
      <c r="C679" s="9" t="s">
        <v>6018</v>
      </c>
      <c r="D679" s="9" t="s">
        <v>33</v>
      </c>
      <c r="E679" s="9"/>
      <c r="F679" s="9" t="s">
        <v>4546</v>
      </c>
      <c r="G679" s="9" t="s">
        <v>4545</v>
      </c>
      <c r="H679" s="9" t="s">
        <v>37</v>
      </c>
      <c r="I679" s="9" t="s">
        <v>96</v>
      </c>
      <c r="J679" s="9" t="s">
        <v>293</v>
      </c>
      <c r="K679" s="9" t="s">
        <v>40</v>
      </c>
      <c r="L679" s="9" t="s">
        <v>41</v>
      </c>
      <c r="M679" s="9" t="s">
        <v>179</v>
      </c>
      <c r="N679" s="9" t="s">
        <v>180</v>
      </c>
      <c r="O679" s="9" t="s">
        <v>5247</v>
      </c>
      <c r="P679" s="9" t="s">
        <v>45</v>
      </c>
      <c r="Q679" s="9" t="s">
        <v>651</v>
      </c>
      <c r="R679" s="9" t="s">
        <v>45</v>
      </c>
      <c r="S679" s="9" t="s">
        <v>4543</v>
      </c>
      <c r="T679" s="9" t="s">
        <v>75</v>
      </c>
      <c r="U679" s="9" t="s">
        <v>76</v>
      </c>
      <c r="V679" s="9" t="s">
        <v>75</v>
      </c>
      <c r="W679" s="9" t="s">
        <v>51</v>
      </c>
      <c r="X679" s="9" t="s">
        <v>52</v>
      </c>
      <c r="Y679" s="9" t="s">
        <v>53</v>
      </c>
      <c r="Z679" s="9" t="s">
        <v>5207</v>
      </c>
      <c r="AA679" s="9" t="s">
        <v>55</v>
      </c>
      <c r="AB679" s="9" t="s">
        <v>5248</v>
      </c>
      <c r="AC679" s="12">
        <v>250000</v>
      </c>
      <c r="AD679" s="12"/>
      <c r="AE679" s="10" t="str" cm="1">
        <f t="array" aca="1" ref="AE679" ca="1">IFERROR(_xlfn.XLOOKUP(MID(CELL("filename",$A$1),FIND("]",CELL("filename",$A$1))+1,255)&amp;"|"&amp;$C679,Fonte_OM_Objeto!$G:$G,Fonte_OM_Objeto!$J:$J),"")</f>
        <v/>
      </c>
      <c r="AF679" s="10" t="str" cm="1">
        <f t="array" aca="1" ref="AF679" ca="1">IFERROR(_xlfn.XLOOKUP(MID(CELL("filename",$A$1),FIND("]",CELL("filename",$A$1))+1,255)&amp;"|"&amp;$C679,Fonte_OM_Objeto!$G:$G,Fonte_OM_Objeto!$K:$K),"")</f>
        <v/>
      </c>
    </row>
    <row r="680" spans="1:32" s="1" customFormat="1" ht="19.7" customHeight="1" x14ac:dyDescent="0.2">
      <c r="A680" s="9" t="s">
        <v>30</v>
      </c>
      <c r="B680" s="9" t="s">
        <v>31</v>
      </c>
      <c r="C680" s="9" t="s">
        <v>6017</v>
      </c>
      <c r="D680" s="9" t="s">
        <v>33</v>
      </c>
      <c r="E680" s="9"/>
      <c r="F680" s="9" t="s">
        <v>6015</v>
      </c>
      <c r="G680" s="9" t="s">
        <v>6014</v>
      </c>
      <c r="H680" s="9" t="s">
        <v>37</v>
      </c>
      <c r="I680" s="9" t="s">
        <v>611</v>
      </c>
      <c r="J680" s="9" t="s">
        <v>69</v>
      </c>
      <c r="K680" s="9" t="s">
        <v>40</v>
      </c>
      <c r="L680" s="9" t="s">
        <v>41</v>
      </c>
      <c r="M680" s="9" t="s">
        <v>232</v>
      </c>
      <c r="N680" s="9" t="s">
        <v>233</v>
      </c>
      <c r="O680" s="9" t="s">
        <v>5635</v>
      </c>
      <c r="P680" s="9" t="s">
        <v>45</v>
      </c>
      <c r="Q680" s="9" t="s">
        <v>235</v>
      </c>
      <c r="R680" s="9" t="s">
        <v>45</v>
      </c>
      <c r="S680" s="9" t="s">
        <v>5277</v>
      </c>
      <c r="T680" s="9" t="s">
        <v>622</v>
      </c>
      <c r="U680" s="9" t="s">
        <v>611</v>
      </c>
      <c r="V680" s="9" t="s">
        <v>5279</v>
      </c>
      <c r="W680" s="9" t="s">
        <v>51</v>
      </c>
      <c r="X680" s="9" t="s">
        <v>102</v>
      </c>
      <c r="Y680" s="9" t="s">
        <v>53</v>
      </c>
      <c r="Z680" s="9" t="s">
        <v>54</v>
      </c>
      <c r="AA680" s="9" t="s">
        <v>55</v>
      </c>
      <c r="AB680" s="9" t="s">
        <v>5248</v>
      </c>
      <c r="AC680" s="12">
        <v>0</v>
      </c>
      <c r="AD680" s="12"/>
      <c r="AE680" s="10" t="str" cm="1">
        <f t="array" aca="1" ref="AE680" ca="1">IFERROR(_xlfn.XLOOKUP(MID(CELL("filename",$A$1),FIND("]",CELL("filename",$A$1))+1,255)&amp;"|"&amp;$C680,Fonte_OM_Objeto!$G:$G,Fonte_OM_Objeto!$J:$J),"")</f>
        <v/>
      </c>
      <c r="AF680" s="10" t="str" cm="1">
        <f t="array" aca="1" ref="AF680" ca="1">IFERROR(_xlfn.XLOOKUP(MID(CELL("filename",$A$1),FIND("]",CELL("filename",$A$1))+1,255)&amp;"|"&amp;$C680,Fonte_OM_Objeto!$G:$G,Fonte_OM_Objeto!$K:$K),"")</f>
        <v/>
      </c>
    </row>
    <row r="681" spans="1:32" s="1" customFormat="1" ht="19.7" customHeight="1" x14ac:dyDescent="0.2">
      <c r="A681" s="9" t="s">
        <v>30</v>
      </c>
      <c r="B681" s="9" t="s">
        <v>31</v>
      </c>
      <c r="C681" s="9" t="s">
        <v>6017</v>
      </c>
      <c r="D681" s="9" t="s">
        <v>33</v>
      </c>
      <c r="E681" s="9"/>
      <c r="F681" s="9" t="s">
        <v>6015</v>
      </c>
      <c r="G681" s="9" t="s">
        <v>6014</v>
      </c>
      <c r="H681" s="9" t="s">
        <v>37</v>
      </c>
      <c r="I681" s="9" t="s">
        <v>611</v>
      </c>
      <c r="J681" s="9" t="s">
        <v>69</v>
      </c>
      <c r="K681" s="9" t="s">
        <v>40</v>
      </c>
      <c r="L681" s="9" t="s">
        <v>41</v>
      </c>
      <c r="M681" s="9" t="s">
        <v>232</v>
      </c>
      <c r="N681" s="9" t="s">
        <v>233</v>
      </c>
      <c r="O681" s="9" t="s">
        <v>5635</v>
      </c>
      <c r="P681" s="9" t="s">
        <v>45</v>
      </c>
      <c r="Q681" s="9" t="s">
        <v>235</v>
      </c>
      <c r="R681" s="9" t="s">
        <v>45</v>
      </c>
      <c r="S681" s="9" t="s">
        <v>5277</v>
      </c>
      <c r="T681" s="9" t="s">
        <v>622</v>
      </c>
      <c r="U681" s="9" t="s">
        <v>611</v>
      </c>
      <c r="V681" s="9" t="s">
        <v>5279</v>
      </c>
      <c r="W681" s="9" t="s">
        <v>51</v>
      </c>
      <c r="X681" s="9" t="s">
        <v>52</v>
      </c>
      <c r="Y681" s="9" t="s">
        <v>2366</v>
      </c>
      <c r="Z681" s="9" t="s">
        <v>54</v>
      </c>
      <c r="AA681" s="9" t="s">
        <v>55</v>
      </c>
      <c r="AB681" s="9" t="s">
        <v>5248</v>
      </c>
      <c r="AC681" s="12">
        <v>0</v>
      </c>
      <c r="AD681" s="12"/>
      <c r="AE681" s="10" t="str" cm="1">
        <f t="array" aca="1" ref="AE681" ca="1">IFERROR(_xlfn.XLOOKUP(MID(CELL("filename",$A$1),FIND("]",CELL("filename",$A$1))+1,255)&amp;"|"&amp;$C681,Fonte_OM_Objeto!$G:$G,Fonte_OM_Objeto!$J:$J),"")</f>
        <v/>
      </c>
      <c r="AF681" s="10" t="str" cm="1">
        <f t="array" aca="1" ref="AF681" ca="1">IFERROR(_xlfn.XLOOKUP(MID(CELL("filename",$A$1),FIND("]",CELL("filename",$A$1))+1,255)&amp;"|"&amp;$C681,Fonte_OM_Objeto!$G:$G,Fonte_OM_Objeto!$K:$K),"")</f>
        <v/>
      </c>
    </row>
    <row r="682" spans="1:32" s="1" customFormat="1" ht="19.7" customHeight="1" x14ac:dyDescent="0.2">
      <c r="A682" s="9" t="s">
        <v>30</v>
      </c>
      <c r="B682" s="9" t="s">
        <v>31</v>
      </c>
      <c r="C682" s="9" t="s">
        <v>6017</v>
      </c>
      <c r="D682" s="9" t="s">
        <v>33</v>
      </c>
      <c r="E682" s="9"/>
      <c r="F682" s="9" t="s">
        <v>6015</v>
      </c>
      <c r="G682" s="9" t="s">
        <v>6014</v>
      </c>
      <c r="H682" s="9" t="s">
        <v>37</v>
      </c>
      <c r="I682" s="9" t="s">
        <v>611</v>
      </c>
      <c r="J682" s="9" t="s">
        <v>69</v>
      </c>
      <c r="K682" s="9" t="s">
        <v>40</v>
      </c>
      <c r="L682" s="9" t="s">
        <v>41</v>
      </c>
      <c r="M682" s="9" t="s">
        <v>232</v>
      </c>
      <c r="N682" s="9" t="s">
        <v>233</v>
      </c>
      <c r="O682" s="9" t="s">
        <v>5635</v>
      </c>
      <c r="P682" s="9" t="s">
        <v>45</v>
      </c>
      <c r="Q682" s="9" t="s">
        <v>235</v>
      </c>
      <c r="R682" s="9" t="s">
        <v>45</v>
      </c>
      <c r="S682" s="9" t="s">
        <v>5277</v>
      </c>
      <c r="T682" s="9" t="s">
        <v>622</v>
      </c>
      <c r="U682" s="9" t="s">
        <v>611</v>
      </c>
      <c r="V682" s="9" t="s">
        <v>5279</v>
      </c>
      <c r="W682" s="9" t="s">
        <v>51</v>
      </c>
      <c r="X682" s="9" t="s">
        <v>52</v>
      </c>
      <c r="Y682" s="9" t="s">
        <v>5275</v>
      </c>
      <c r="Z682" s="9" t="s">
        <v>54</v>
      </c>
      <c r="AA682" s="9" t="s">
        <v>55</v>
      </c>
      <c r="AB682" s="9" t="s">
        <v>5234</v>
      </c>
      <c r="AC682" s="12">
        <v>0</v>
      </c>
      <c r="AD682" s="12"/>
      <c r="AE682" s="10" t="str" cm="1">
        <f t="array" aca="1" ref="AE682" ca="1">IFERROR(_xlfn.XLOOKUP(MID(CELL("filename",$A$1),FIND("]",CELL("filename",$A$1))+1,255)&amp;"|"&amp;$C682,Fonte_OM_Objeto!$G:$G,Fonte_OM_Objeto!$J:$J),"")</f>
        <v/>
      </c>
      <c r="AF682" s="10" t="str" cm="1">
        <f t="array" aca="1" ref="AF682" ca="1">IFERROR(_xlfn.XLOOKUP(MID(CELL("filename",$A$1),FIND("]",CELL("filename",$A$1))+1,255)&amp;"|"&amp;$C682,Fonte_OM_Objeto!$G:$G,Fonte_OM_Objeto!$K:$K),"")</f>
        <v/>
      </c>
    </row>
    <row r="683" spans="1:32" s="1" customFormat="1" ht="19.7" customHeight="1" x14ac:dyDescent="0.2">
      <c r="A683" s="9" t="s">
        <v>30</v>
      </c>
      <c r="B683" s="9" t="s">
        <v>31</v>
      </c>
      <c r="C683" s="9" t="s">
        <v>6017</v>
      </c>
      <c r="D683" s="9" t="s">
        <v>33</v>
      </c>
      <c r="E683" s="9"/>
      <c r="F683" s="9" t="s">
        <v>6015</v>
      </c>
      <c r="G683" s="9" t="s">
        <v>6014</v>
      </c>
      <c r="H683" s="9" t="s">
        <v>37</v>
      </c>
      <c r="I683" s="9" t="s">
        <v>611</v>
      </c>
      <c r="J683" s="9" t="s">
        <v>69</v>
      </c>
      <c r="K683" s="9" t="s">
        <v>40</v>
      </c>
      <c r="L683" s="9" t="s">
        <v>41</v>
      </c>
      <c r="M683" s="9" t="s">
        <v>232</v>
      </c>
      <c r="N683" s="9" t="s">
        <v>233</v>
      </c>
      <c r="O683" s="9" t="s">
        <v>5635</v>
      </c>
      <c r="P683" s="9" t="s">
        <v>45</v>
      </c>
      <c r="Q683" s="9" t="s">
        <v>235</v>
      </c>
      <c r="R683" s="9" t="s">
        <v>45</v>
      </c>
      <c r="S683" s="9" t="s">
        <v>5277</v>
      </c>
      <c r="T683" s="9" t="s">
        <v>622</v>
      </c>
      <c r="U683" s="9" t="s">
        <v>611</v>
      </c>
      <c r="V683" s="9" t="s">
        <v>5279</v>
      </c>
      <c r="W683" s="9" t="s">
        <v>51</v>
      </c>
      <c r="X683" s="9" t="s">
        <v>52</v>
      </c>
      <c r="Y683" s="9" t="s">
        <v>5275</v>
      </c>
      <c r="Z683" s="9" t="s">
        <v>54</v>
      </c>
      <c r="AA683" s="9" t="s">
        <v>55</v>
      </c>
      <c r="AB683" s="9" t="s">
        <v>5248</v>
      </c>
      <c r="AC683" s="12">
        <v>5194778</v>
      </c>
      <c r="AD683" s="12"/>
      <c r="AE683" s="10" t="str" cm="1">
        <f t="array" aca="1" ref="AE683" ca="1">IFERROR(_xlfn.XLOOKUP(MID(CELL("filename",$A$1),FIND("]",CELL("filename",$A$1))+1,255)&amp;"|"&amp;$C683,Fonte_OM_Objeto!$G:$G,Fonte_OM_Objeto!$J:$J),"")</f>
        <v/>
      </c>
      <c r="AF683" s="10" t="str" cm="1">
        <f t="array" aca="1" ref="AF683" ca="1">IFERROR(_xlfn.XLOOKUP(MID(CELL("filename",$A$1),FIND("]",CELL("filename",$A$1))+1,255)&amp;"|"&amp;$C683,Fonte_OM_Objeto!$G:$G,Fonte_OM_Objeto!$K:$K),"")</f>
        <v/>
      </c>
    </row>
    <row r="684" spans="1:32" s="1" customFormat="1" ht="19.7" customHeight="1" x14ac:dyDescent="0.2">
      <c r="A684" s="9" t="s">
        <v>30</v>
      </c>
      <c r="B684" s="9" t="s">
        <v>31</v>
      </c>
      <c r="C684" s="9" t="s">
        <v>6017</v>
      </c>
      <c r="D684" s="9" t="s">
        <v>33</v>
      </c>
      <c r="E684" s="9"/>
      <c r="F684" s="9" t="s">
        <v>6015</v>
      </c>
      <c r="G684" s="9" t="s">
        <v>6014</v>
      </c>
      <c r="H684" s="9" t="s">
        <v>37</v>
      </c>
      <c r="I684" s="9" t="s">
        <v>611</v>
      </c>
      <c r="J684" s="9" t="s">
        <v>69</v>
      </c>
      <c r="K684" s="9" t="s">
        <v>40</v>
      </c>
      <c r="L684" s="9" t="s">
        <v>41</v>
      </c>
      <c r="M684" s="9" t="s">
        <v>232</v>
      </c>
      <c r="N684" s="9" t="s">
        <v>233</v>
      </c>
      <c r="O684" s="9" t="s">
        <v>5635</v>
      </c>
      <c r="P684" s="9" t="s">
        <v>45</v>
      </c>
      <c r="Q684" s="9" t="s">
        <v>235</v>
      </c>
      <c r="R684" s="9" t="s">
        <v>45</v>
      </c>
      <c r="S684" s="9" t="s">
        <v>5277</v>
      </c>
      <c r="T684" s="9" t="s">
        <v>622</v>
      </c>
      <c r="U684" s="9" t="s">
        <v>611</v>
      </c>
      <c r="V684" s="9" t="s">
        <v>5279</v>
      </c>
      <c r="W684" s="9" t="s">
        <v>51</v>
      </c>
      <c r="X684" s="9" t="s">
        <v>52</v>
      </c>
      <c r="Y684" s="9" t="s">
        <v>5275</v>
      </c>
      <c r="Z684" s="9" t="s">
        <v>5207</v>
      </c>
      <c r="AA684" s="9" t="s">
        <v>55</v>
      </c>
      <c r="AB684" s="9" t="s">
        <v>5248</v>
      </c>
      <c r="AC684" s="12">
        <v>0</v>
      </c>
      <c r="AD684" s="12"/>
      <c r="AE684" s="10" t="str" cm="1">
        <f t="array" aca="1" ref="AE684" ca="1">IFERROR(_xlfn.XLOOKUP(MID(CELL("filename",$A$1),FIND("]",CELL("filename",$A$1))+1,255)&amp;"|"&amp;$C684,Fonte_OM_Objeto!$G:$G,Fonte_OM_Objeto!$J:$J),"")</f>
        <v/>
      </c>
      <c r="AF684" s="10" t="str" cm="1">
        <f t="array" aca="1" ref="AF684" ca="1">IFERROR(_xlfn.XLOOKUP(MID(CELL("filename",$A$1),FIND("]",CELL("filename",$A$1))+1,255)&amp;"|"&amp;$C684,Fonte_OM_Objeto!$G:$G,Fonte_OM_Objeto!$K:$K),"")</f>
        <v/>
      </c>
    </row>
    <row r="685" spans="1:32" s="1" customFormat="1" ht="19.7" customHeight="1" x14ac:dyDescent="0.2">
      <c r="A685" s="9" t="s">
        <v>30</v>
      </c>
      <c r="B685" s="9" t="s">
        <v>31</v>
      </c>
      <c r="C685" s="9" t="s">
        <v>6017</v>
      </c>
      <c r="D685" s="9" t="s">
        <v>33</v>
      </c>
      <c r="E685" s="9"/>
      <c r="F685" s="9" t="s">
        <v>6015</v>
      </c>
      <c r="G685" s="9" t="s">
        <v>6014</v>
      </c>
      <c r="H685" s="9" t="s">
        <v>37</v>
      </c>
      <c r="I685" s="9" t="s">
        <v>611</v>
      </c>
      <c r="J685" s="9" t="s">
        <v>69</v>
      </c>
      <c r="K685" s="9" t="s">
        <v>40</v>
      </c>
      <c r="L685" s="9" t="s">
        <v>41</v>
      </c>
      <c r="M685" s="9" t="s">
        <v>232</v>
      </c>
      <c r="N685" s="9" t="s">
        <v>233</v>
      </c>
      <c r="O685" s="9" t="s">
        <v>5635</v>
      </c>
      <c r="P685" s="9" t="s">
        <v>45</v>
      </c>
      <c r="Q685" s="9" t="s">
        <v>235</v>
      </c>
      <c r="R685" s="9" t="s">
        <v>45</v>
      </c>
      <c r="S685" s="9" t="s">
        <v>5277</v>
      </c>
      <c r="T685" s="9" t="s">
        <v>622</v>
      </c>
      <c r="U685" s="9" t="s">
        <v>611</v>
      </c>
      <c r="V685" s="9" t="s">
        <v>5279</v>
      </c>
      <c r="W685" s="9" t="s">
        <v>51</v>
      </c>
      <c r="X685" s="9" t="s">
        <v>52</v>
      </c>
      <c r="Y685" s="9" t="s">
        <v>53</v>
      </c>
      <c r="Z685" s="9" t="s">
        <v>54</v>
      </c>
      <c r="AA685" s="9" t="s">
        <v>55</v>
      </c>
      <c r="AB685" s="9" t="s">
        <v>5248</v>
      </c>
      <c r="AC685" s="12">
        <v>105222</v>
      </c>
      <c r="AD685" s="12"/>
      <c r="AE685" s="10" t="str" cm="1">
        <f t="array" aca="1" ref="AE685" ca="1">IFERROR(_xlfn.XLOOKUP(MID(CELL("filename",$A$1),FIND("]",CELL("filename",$A$1))+1,255)&amp;"|"&amp;$C685,Fonte_OM_Objeto!$G:$G,Fonte_OM_Objeto!$J:$J),"")</f>
        <v/>
      </c>
      <c r="AF685" s="10" t="str" cm="1">
        <f t="array" aca="1" ref="AF685" ca="1">IFERROR(_xlfn.XLOOKUP(MID(CELL("filename",$A$1),FIND("]",CELL("filename",$A$1))+1,255)&amp;"|"&amp;$C685,Fonte_OM_Objeto!$G:$G,Fonte_OM_Objeto!$K:$K),"")</f>
        <v/>
      </c>
    </row>
    <row r="686" spans="1:32" s="1" customFormat="1" ht="19.7" customHeight="1" x14ac:dyDescent="0.2">
      <c r="A686" s="9" t="s">
        <v>30</v>
      </c>
      <c r="B686" s="9" t="s">
        <v>31</v>
      </c>
      <c r="C686" s="9" t="s">
        <v>6832</v>
      </c>
      <c r="D686" s="9" t="s">
        <v>33</v>
      </c>
      <c r="E686" s="9"/>
      <c r="F686" s="9" t="s">
        <v>6831</v>
      </c>
      <c r="G686" s="9" t="s">
        <v>6830</v>
      </c>
      <c r="H686" s="9" t="s">
        <v>37</v>
      </c>
      <c r="I686" s="9" t="s">
        <v>212</v>
      </c>
      <c r="J686" s="9" t="s">
        <v>107</v>
      </c>
      <c r="K686" s="9" t="s">
        <v>40</v>
      </c>
      <c r="L686" s="9" t="s">
        <v>41</v>
      </c>
      <c r="M686" s="9" t="s">
        <v>59</v>
      </c>
      <c r="N686" s="9" t="s">
        <v>5252</v>
      </c>
      <c r="O686" s="9" t="s">
        <v>5241</v>
      </c>
      <c r="P686" s="9" t="s">
        <v>45</v>
      </c>
      <c r="Q686" s="9" t="s">
        <v>62</v>
      </c>
      <c r="R686" s="9" t="s">
        <v>45</v>
      </c>
      <c r="S686" s="9" t="s">
        <v>5240</v>
      </c>
      <c r="T686" s="9" t="s">
        <v>75</v>
      </c>
      <c r="U686" s="9" t="s">
        <v>76</v>
      </c>
      <c r="V686" s="9" t="s">
        <v>75</v>
      </c>
      <c r="W686" s="9" t="s">
        <v>51</v>
      </c>
      <c r="X686" s="9" t="s">
        <v>102</v>
      </c>
      <c r="Y686" s="9" t="s">
        <v>53</v>
      </c>
      <c r="Z686" s="9" t="s">
        <v>5207</v>
      </c>
      <c r="AA686" s="9" t="s">
        <v>55</v>
      </c>
      <c r="AB686" s="9" t="s">
        <v>5234</v>
      </c>
      <c r="AC686" s="12">
        <v>0</v>
      </c>
      <c r="AD686" s="12"/>
      <c r="AE686" s="10" t="str" cm="1">
        <f t="array" aca="1" ref="AE686" ca="1">IFERROR(_xlfn.XLOOKUP(MID(CELL("filename",$A$1),FIND("]",CELL("filename",$A$1))+1,255)&amp;"|"&amp;$C686,Fonte_OM_Objeto!$G:$G,Fonte_OM_Objeto!$J:$J),"")</f>
        <v/>
      </c>
      <c r="AF686" s="10" t="str" cm="1">
        <f t="array" aca="1" ref="AF686" ca="1">IFERROR(_xlfn.XLOOKUP(MID(CELL("filename",$A$1),FIND("]",CELL("filename",$A$1))+1,255)&amp;"|"&amp;$C686,Fonte_OM_Objeto!$G:$G,Fonte_OM_Objeto!$K:$K),"")</f>
        <v/>
      </c>
    </row>
    <row r="687" spans="1:32" s="1" customFormat="1" ht="19.7" customHeight="1" x14ac:dyDescent="0.2">
      <c r="A687" s="9" t="s">
        <v>30</v>
      </c>
      <c r="B687" s="9" t="s">
        <v>31</v>
      </c>
      <c r="C687" s="9" t="s">
        <v>6832</v>
      </c>
      <c r="D687" s="9" t="s">
        <v>33</v>
      </c>
      <c r="E687" s="9"/>
      <c r="F687" s="9" t="s">
        <v>6831</v>
      </c>
      <c r="G687" s="9" t="s">
        <v>6830</v>
      </c>
      <c r="H687" s="9" t="s">
        <v>37</v>
      </c>
      <c r="I687" s="9" t="s">
        <v>212</v>
      </c>
      <c r="J687" s="9" t="s">
        <v>107</v>
      </c>
      <c r="K687" s="9" t="s">
        <v>40</v>
      </c>
      <c r="L687" s="9" t="s">
        <v>41</v>
      </c>
      <c r="M687" s="9" t="s">
        <v>59</v>
      </c>
      <c r="N687" s="9" t="s">
        <v>5252</v>
      </c>
      <c r="O687" s="9" t="s">
        <v>5241</v>
      </c>
      <c r="P687" s="9" t="s">
        <v>45</v>
      </c>
      <c r="Q687" s="9" t="s">
        <v>62</v>
      </c>
      <c r="R687" s="9" t="s">
        <v>45</v>
      </c>
      <c r="S687" s="9" t="s">
        <v>5240</v>
      </c>
      <c r="T687" s="9" t="s">
        <v>75</v>
      </c>
      <c r="U687" s="9" t="s">
        <v>76</v>
      </c>
      <c r="V687" s="9" t="s">
        <v>75</v>
      </c>
      <c r="W687" s="9" t="s">
        <v>51</v>
      </c>
      <c r="X687" s="9" t="s">
        <v>52</v>
      </c>
      <c r="Y687" s="9" t="s">
        <v>53</v>
      </c>
      <c r="Z687" s="9" t="s">
        <v>5207</v>
      </c>
      <c r="AA687" s="9" t="s">
        <v>55</v>
      </c>
      <c r="AB687" s="9" t="s">
        <v>5234</v>
      </c>
      <c r="AC687" s="12">
        <v>0</v>
      </c>
      <c r="AD687" s="12"/>
      <c r="AE687" s="10" t="str" cm="1">
        <f t="array" aca="1" ref="AE687" ca="1">IFERROR(_xlfn.XLOOKUP(MID(CELL("filename",$A$1),FIND("]",CELL("filename",$A$1))+1,255)&amp;"|"&amp;$C687,Fonte_OM_Objeto!$G:$G,Fonte_OM_Objeto!$J:$J),"")</f>
        <v/>
      </c>
      <c r="AF687" s="10" t="str" cm="1">
        <f t="array" aca="1" ref="AF687" ca="1">IFERROR(_xlfn.XLOOKUP(MID(CELL("filename",$A$1),FIND("]",CELL("filename",$A$1))+1,255)&amp;"|"&amp;$C687,Fonte_OM_Objeto!$G:$G,Fonte_OM_Objeto!$K:$K),"")</f>
        <v/>
      </c>
    </row>
    <row r="688" spans="1:32" s="1" customFormat="1" ht="19.7" customHeight="1" x14ac:dyDescent="0.2">
      <c r="A688" s="9" t="s">
        <v>30</v>
      </c>
      <c r="B688" s="9" t="s">
        <v>31</v>
      </c>
      <c r="C688" s="9" t="s">
        <v>6829</v>
      </c>
      <c r="D688" s="9" t="s">
        <v>33</v>
      </c>
      <c r="E688" s="9"/>
      <c r="F688" s="9" t="s">
        <v>3016</v>
      </c>
      <c r="G688" s="9" t="s">
        <v>3015</v>
      </c>
      <c r="H688" s="9" t="s">
        <v>37</v>
      </c>
      <c r="I688" s="9" t="s">
        <v>909</v>
      </c>
      <c r="J688" s="9" t="s">
        <v>69</v>
      </c>
      <c r="K688" s="9" t="s">
        <v>40</v>
      </c>
      <c r="L688" s="9" t="s">
        <v>41</v>
      </c>
      <c r="M688" s="9" t="s">
        <v>70</v>
      </c>
      <c r="N688" s="9" t="s">
        <v>71</v>
      </c>
      <c r="O688" s="9" t="s">
        <v>6828</v>
      </c>
      <c r="P688" s="9" t="s">
        <v>45</v>
      </c>
      <c r="Q688" s="9" t="s">
        <v>62</v>
      </c>
      <c r="R688" s="9" t="s">
        <v>45</v>
      </c>
      <c r="S688" s="9" t="s">
        <v>5237</v>
      </c>
      <c r="T688" s="9" t="s">
        <v>1227</v>
      </c>
      <c r="U688" s="9" t="s">
        <v>909</v>
      </c>
      <c r="V688" s="9" t="s">
        <v>5414</v>
      </c>
      <c r="W688" s="9" t="s">
        <v>51</v>
      </c>
      <c r="X688" s="9" t="s">
        <v>52</v>
      </c>
      <c r="Y688" s="9" t="s">
        <v>53</v>
      </c>
      <c r="Z688" s="9" t="s">
        <v>5207</v>
      </c>
      <c r="AA688" s="9" t="s">
        <v>55</v>
      </c>
      <c r="AB688" s="9" t="s">
        <v>5248</v>
      </c>
      <c r="AC688" s="12">
        <v>100000</v>
      </c>
      <c r="AD688" s="12"/>
      <c r="AE688" s="10" t="str" cm="1">
        <f t="array" aca="1" ref="AE688" ca="1">IFERROR(_xlfn.XLOOKUP(MID(CELL("filename",$A$1),FIND("]",CELL("filename",$A$1))+1,255)&amp;"|"&amp;$C688,Fonte_OM_Objeto!$G:$G,Fonte_OM_Objeto!$J:$J),"")</f>
        <v/>
      </c>
      <c r="AF688" s="10" t="str" cm="1">
        <f t="array" aca="1" ref="AF688" ca="1">IFERROR(_xlfn.XLOOKUP(MID(CELL("filename",$A$1),FIND("]",CELL("filename",$A$1))+1,255)&amp;"|"&amp;$C688,Fonte_OM_Objeto!$G:$G,Fonte_OM_Objeto!$K:$K),"")</f>
        <v/>
      </c>
    </row>
    <row r="689" spans="1:32" s="1" customFormat="1" ht="19.7" customHeight="1" x14ac:dyDescent="0.2">
      <c r="A689" s="9" t="s">
        <v>30</v>
      </c>
      <c r="B689" s="9" t="s">
        <v>31</v>
      </c>
      <c r="C689" s="9" t="s">
        <v>6011</v>
      </c>
      <c r="D689" s="9" t="s">
        <v>33</v>
      </c>
      <c r="E689" s="9"/>
      <c r="F689" s="9" t="s">
        <v>6010</v>
      </c>
      <c r="G689" s="9" t="s">
        <v>6009</v>
      </c>
      <c r="H689" s="9" t="s">
        <v>37</v>
      </c>
      <c r="I689" s="9" t="s">
        <v>150</v>
      </c>
      <c r="J689" s="9" t="s">
        <v>5730</v>
      </c>
      <c r="K689" s="9" t="s">
        <v>40</v>
      </c>
      <c r="L689" s="9" t="s">
        <v>41</v>
      </c>
      <c r="M689" s="9" t="s">
        <v>42</v>
      </c>
      <c r="N689" s="9" t="s">
        <v>5257</v>
      </c>
      <c r="O689" s="9" t="s">
        <v>6008</v>
      </c>
      <c r="P689" s="9" t="s">
        <v>45</v>
      </c>
      <c r="Q689" s="9" t="s">
        <v>84</v>
      </c>
      <c r="R689" s="9" t="s">
        <v>45</v>
      </c>
      <c r="S689" s="9" t="s">
        <v>5259</v>
      </c>
      <c r="T689" s="9" t="s">
        <v>6007</v>
      </c>
      <c r="U689" s="9" t="s">
        <v>150</v>
      </c>
      <c r="V689" s="9" t="s">
        <v>2669</v>
      </c>
      <c r="W689" s="9" t="s">
        <v>51</v>
      </c>
      <c r="X689" s="9" t="s">
        <v>52</v>
      </c>
      <c r="Y689" s="9" t="s">
        <v>53</v>
      </c>
      <c r="Z689" s="9" t="s">
        <v>5207</v>
      </c>
      <c r="AA689" s="9" t="s">
        <v>55</v>
      </c>
      <c r="AB689" s="9" t="s">
        <v>5248</v>
      </c>
      <c r="AC689" s="12">
        <v>100000</v>
      </c>
      <c r="AD689" s="12"/>
      <c r="AE689" s="10" t="str" cm="1">
        <f t="array" aca="1" ref="AE689" ca="1">IFERROR(_xlfn.XLOOKUP(MID(CELL("filename",$A$1),FIND("]",CELL("filename",$A$1))+1,255)&amp;"|"&amp;$C689,Fonte_OM_Objeto!$G:$G,Fonte_OM_Objeto!$J:$J),"")</f>
        <v>16ª Cia PE - Fortaleza - CE</v>
      </c>
      <c r="AF689" s="10" t="str" cm="1">
        <f t="array" aca="1" ref="AF689" ca="1">IFERROR(_xlfn.XLOOKUP(MID(CELL("filename",$A$1),FIND("]",CELL("filename",$A$1))+1,255)&amp;"|"&amp;$C689,Fonte_OM_Objeto!$G:$G,Fonte_OM_Objeto!$K:$K),"")</f>
        <v>Aquisição de Equipamentos e Ferramental para Oficina.</v>
      </c>
    </row>
    <row r="690" spans="1:32" s="1" customFormat="1" ht="19.7" customHeight="1" x14ac:dyDescent="0.2">
      <c r="A690" s="9" t="s">
        <v>30</v>
      </c>
      <c r="B690" s="9" t="s">
        <v>31</v>
      </c>
      <c r="C690" s="9" t="s">
        <v>6827</v>
      </c>
      <c r="D690" s="9" t="s">
        <v>33</v>
      </c>
      <c r="E690" s="9"/>
      <c r="F690" s="9" t="s">
        <v>6010</v>
      </c>
      <c r="G690" s="9" t="s">
        <v>6009</v>
      </c>
      <c r="H690" s="9" t="s">
        <v>37</v>
      </c>
      <c r="I690" s="9" t="s">
        <v>150</v>
      </c>
      <c r="J690" s="9" t="s">
        <v>5730</v>
      </c>
      <c r="K690" s="9" t="s">
        <v>40</v>
      </c>
      <c r="L690" s="9" t="s">
        <v>41</v>
      </c>
      <c r="M690" s="9" t="s">
        <v>42</v>
      </c>
      <c r="N690" s="9" t="s">
        <v>5257</v>
      </c>
      <c r="O690" s="9" t="s">
        <v>6826</v>
      </c>
      <c r="P690" s="9" t="s">
        <v>45</v>
      </c>
      <c r="Q690" s="9" t="s">
        <v>84</v>
      </c>
      <c r="R690" s="9" t="s">
        <v>45</v>
      </c>
      <c r="S690" s="9" t="s">
        <v>5259</v>
      </c>
      <c r="T690" s="9" t="s">
        <v>6825</v>
      </c>
      <c r="U690" s="9" t="s">
        <v>150</v>
      </c>
      <c r="V690" s="9" t="s">
        <v>2669</v>
      </c>
      <c r="W690" s="9" t="s">
        <v>51</v>
      </c>
      <c r="X690" s="9" t="s">
        <v>52</v>
      </c>
      <c r="Y690" s="9" t="s">
        <v>53</v>
      </c>
      <c r="Z690" s="9" t="s">
        <v>5207</v>
      </c>
      <c r="AA690" s="9" t="s">
        <v>55</v>
      </c>
      <c r="AB690" s="9" t="s">
        <v>5234</v>
      </c>
      <c r="AC690" s="12">
        <v>0</v>
      </c>
      <c r="AD690" s="12"/>
      <c r="AE690" s="10" t="str" cm="1">
        <f t="array" aca="1" ref="AE690" ca="1">IFERROR(_xlfn.XLOOKUP(MID(CELL("filename",$A$1),FIND("]",CELL("filename",$A$1))+1,255)&amp;"|"&amp;$C690,Fonte_OM_Objeto!$G:$G,Fonte_OM_Objeto!$J:$J),"")</f>
        <v/>
      </c>
      <c r="AF690" s="10" t="str" cm="1">
        <f t="array" aca="1" ref="AF690" ca="1">IFERROR(_xlfn.XLOOKUP(MID(CELL("filename",$A$1),FIND("]",CELL("filename",$A$1))+1,255)&amp;"|"&amp;$C690,Fonte_OM_Objeto!$G:$G,Fonte_OM_Objeto!$K:$K),"")</f>
        <v/>
      </c>
    </row>
    <row r="691" spans="1:32" s="1" customFormat="1" ht="19.7" customHeight="1" x14ac:dyDescent="0.2">
      <c r="A691" s="9" t="s">
        <v>30</v>
      </c>
      <c r="B691" s="9" t="s">
        <v>31</v>
      </c>
      <c r="C691" s="9" t="s">
        <v>2210</v>
      </c>
      <c r="D691" s="9" t="s">
        <v>33</v>
      </c>
      <c r="E691" s="9"/>
      <c r="F691" s="9" t="s">
        <v>4023</v>
      </c>
      <c r="G691" s="9" t="s">
        <v>2209</v>
      </c>
      <c r="H691" s="9" t="s">
        <v>37</v>
      </c>
      <c r="I691" s="9" t="s">
        <v>96</v>
      </c>
      <c r="J691" s="9" t="s">
        <v>160</v>
      </c>
      <c r="K691" s="9" t="s">
        <v>40</v>
      </c>
      <c r="L691" s="9" t="s">
        <v>41</v>
      </c>
      <c r="M691" s="9" t="s">
        <v>97</v>
      </c>
      <c r="N691" s="9" t="s">
        <v>5264</v>
      </c>
      <c r="O691" s="9" t="s">
        <v>5246</v>
      </c>
      <c r="P691" s="9" t="s">
        <v>45</v>
      </c>
      <c r="Q691" s="9" t="s">
        <v>46</v>
      </c>
      <c r="R691" s="9" t="s">
        <v>5235</v>
      </c>
      <c r="S691" s="9" t="s">
        <v>5210</v>
      </c>
      <c r="T691" s="9" t="s">
        <v>75</v>
      </c>
      <c r="U691" s="9" t="s">
        <v>76</v>
      </c>
      <c r="V691" s="9" t="s">
        <v>75</v>
      </c>
      <c r="W691" s="9" t="s">
        <v>51</v>
      </c>
      <c r="X691" s="9" t="s">
        <v>102</v>
      </c>
      <c r="Y691" s="9" t="s">
        <v>53</v>
      </c>
      <c r="Z691" s="9" t="s">
        <v>5207</v>
      </c>
      <c r="AA691" s="9" t="s">
        <v>55</v>
      </c>
      <c r="AB691" s="9" t="s">
        <v>5248</v>
      </c>
      <c r="AC691" s="12">
        <v>200000</v>
      </c>
      <c r="AD691" s="12"/>
      <c r="AE691" s="10" t="str" cm="1">
        <f t="array" aca="1" ref="AE691" ca="1">IFERROR(_xlfn.XLOOKUP(MID(CELL("filename",$A$1),FIND("]",CELL("filename",$A$1))+1,255)&amp;"|"&amp;$C691,Fonte_OM_Objeto!$G:$G,Fonte_OM_Objeto!$J:$J),"")</f>
        <v/>
      </c>
      <c r="AF691" s="10" t="str" cm="1">
        <f t="array" aca="1" ref="AF691" ca="1">IFERROR(_xlfn.XLOOKUP(MID(CELL("filename",$A$1),FIND("]",CELL("filename",$A$1))+1,255)&amp;"|"&amp;$C691,Fonte_OM_Objeto!$G:$G,Fonte_OM_Objeto!$K:$K),"")</f>
        <v/>
      </c>
    </row>
    <row r="692" spans="1:32" s="1" customFormat="1" ht="19.7" customHeight="1" x14ac:dyDescent="0.2">
      <c r="A692" s="9" t="s">
        <v>30</v>
      </c>
      <c r="B692" s="9" t="s">
        <v>31</v>
      </c>
      <c r="C692" s="9" t="s">
        <v>2210</v>
      </c>
      <c r="D692" s="9" t="s">
        <v>33</v>
      </c>
      <c r="E692" s="9"/>
      <c r="F692" s="9" t="s">
        <v>4023</v>
      </c>
      <c r="G692" s="9" t="s">
        <v>2209</v>
      </c>
      <c r="H692" s="9" t="s">
        <v>37</v>
      </c>
      <c r="I692" s="9" t="s">
        <v>96</v>
      </c>
      <c r="J692" s="9" t="s">
        <v>160</v>
      </c>
      <c r="K692" s="9" t="s">
        <v>40</v>
      </c>
      <c r="L692" s="9" t="s">
        <v>41</v>
      </c>
      <c r="M692" s="9" t="s">
        <v>97</v>
      </c>
      <c r="N692" s="9" t="s">
        <v>5264</v>
      </c>
      <c r="O692" s="9" t="s">
        <v>5246</v>
      </c>
      <c r="P692" s="9" t="s">
        <v>45</v>
      </c>
      <c r="Q692" s="9" t="s">
        <v>46</v>
      </c>
      <c r="R692" s="9" t="s">
        <v>5235</v>
      </c>
      <c r="S692" s="9" t="s">
        <v>5210</v>
      </c>
      <c r="T692" s="9" t="s">
        <v>75</v>
      </c>
      <c r="U692" s="9" t="s">
        <v>76</v>
      </c>
      <c r="V692" s="9" t="s">
        <v>75</v>
      </c>
      <c r="W692" s="9" t="s">
        <v>51</v>
      </c>
      <c r="X692" s="9" t="s">
        <v>52</v>
      </c>
      <c r="Y692" s="9" t="s">
        <v>53</v>
      </c>
      <c r="Z692" s="9" t="s">
        <v>5207</v>
      </c>
      <c r="AA692" s="9" t="s">
        <v>55</v>
      </c>
      <c r="AB692" s="9" t="s">
        <v>5248</v>
      </c>
      <c r="AC692" s="12">
        <v>100000</v>
      </c>
      <c r="AD692" s="12"/>
      <c r="AE692" s="10" t="str" cm="1">
        <f t="array" aca="1" ref="AE692" ca="1">IFERROR(_xlfn.XLOOKUP(MID(CELL("filename",$A$1),FIND("]",CELL("filename",$A$1))+1,255)&amp;"|"&amp;$C692,Fonte_OM_Objeto!$G:$G,Fonte_OM_Objeto!$J:$J),"")</f>
        <v/>
      </c>
      <c r="AF692" s="10" t="str" cm="1">
        <f t="array" aca="1" ref="AF692" ca="1">IFERROR(_xlfn.XLOOKUP(MID(CELL("filename",$A$1),FIND("]",CELL("filename",$A$1))+1,255)&amp;"|"&amp;$C692,Fonte_OM_Objeto!$G:$G,Fonte_OM_Objeto!$K:$K),"")</f>
        <v/>
      </c>
    </row>
    <row r="693" spans="1:32" s="1" customFormat="1" ht="19.7" customHeight="1" x14ac:dyDescent="0.2">
      <c r="A693" s="9" t="s">
        <v>30</v>
      </c>
      <c r="B693" s="9" t="s">
        <v>31</v>
      </c>
      <c r="C693" s="9" t="s">
        <v>6006</v>
      </c>
      <c r="D693" s="9" t="s">
        <v>33</v>
      </c>
      <c r="E693" s="9"/>
      <c r="F693" s="9" t="s">
        <v>4023</v>
      </c>
      <c r="G693" s="9" t="s">
        <v>2209</v>
      </c>
      <c r="H693" s="9" t="s">
        <v>37</v>
      </c>
      <c r="I693" s="9" t="s">
        <v>96</v>
      </c>
      <c r="J693" s="9" t="s">
        <v>160</v>
      </c>
      <c r="K693" s="9" t="s">
        <v>40</v>
      </c>
      <c r="L693" s="9" t="s">
        <v>41</v>
      </c>
      <c r="M693" s="9" t="s">
        <v>97</v>
      </c>
      <c r="N693" s="9" t="s">
        <v>5264</v>
      </c>
      <c r="O693" s="9" t="s">
        <v>5246</v>
      </c>
      <c r="P693" s="9" t="s">
        <v>45</v>
      </c>
      <c r="Q693" s="9" t="s">
        <v>46</v>
      </c>
      <c r="R693" s="9" t="s">
        <v>5235</v>
      </c>
      <c r="S693" s="9" t="s">
        <v>5210</v>
      </c>
      <c r="T693" s="9" t="s">
        <v>75</v>
      </c>
      <c r="U693" s="9" t="s">
        <v>76</v>
      </c>
      <c r="V693" s="9" t="s">
        <v>75</v>
      </c>
      <c r="W693" s="9" t="s">
        <v>51</v>
      </c>
      <c r="X693" s="9" t="s">
        <v>102</v>
      </c>
      <c r="Y693" s="9" t="s">
        <v>53</v>
      </c>
      <c r="Z693" s="9" t="s">
        <v>5207</v>
      </c>
      <c r="AA693" s="9" t="s">
        <v>55</v>
      </c>
      <c r="AB693" s="9" t="s">
        <v>5234</v>
      </c>
      <c r="AC693" s="12">
        <v>0</v>
      </c>
      <c r="AD693" s="12"/>
      <c r="AE693" s="10" t="str" cm="1">
        <f t="array" aca="1" ref="AE693" ca="1">IFERROR(_xlfn.XLOOKUP(MID(CELL("filename",$A$1),FIND("]",CELL("filename",$A$1))+1,255)&amp;"|"&amp;$C693,Fonte_OM_Objeto!$G:$G,Fonte_OM_Objeto!$J:$J),"")</f>
        <v/>
      </c>
      <c r="AF693" s="10" t="str" cm="1">
        <f t="array" aca="1" ref="AF693" ca="1">IFERROR(_xlfn.XLOOKUP(MID(CELL("filename",$A$1),FIND("]",CELL("filename",$A$1))+1,255)&amp;"|"&amp;$C693,Fonte_OM_Objeto!$G:$G,Fonte_OM_Objeto!$K:$K),"")</f>
        <v/>
      </c>
    </row>
    <row r="694" spans="1:32" s="1" customFormat="1" ht="19.7" customHeight="1" x14ac:dyDescent="0.2">
      <c r="A694" s="9" t="s">
        <v>30</v>
      </c>
      <c r="B694" s="9" t="s">
        <v>31</v>
      </c>
      <c r="C694" s="9" t="s">
        <v>6006</v>
      </c>
      <c r="D694" s="9" t="s">
        <v>33</v>
      </c>
      <c r="E694" s="9"/>
      <c r="F694" s="9" t="s">
        <v>4023</v>
      </c>
      <c r="G694" s="9" t="s">
        <v>2209</v>
      </c>
      <c r="H694" s="9" t="s">
        <v>37</v>
      </c>
      <c r="I694" s="9" t="s">
        <v>96</v>
      </c>
      <c r="J694" s="9" t="s">
        <v>160</v>
      </c>
      <c r="K694" s="9" t="s">
        <v>40</v>
      </c>
      <c r="L694" s="9" t="s">
        <v>41</v>
      </c>
      <c r="M694" s="9" t="s">
        <v>97</v>
      </c>
      <c r="N694" s="9" t="s">
        <v>5264</v>
      </c>
      <c r="O694" s="9" t="s">
        <v>5246</v>
      </c>
      <c r="P694" s="9" t="s">
        <v>45</v>
      </c>
      <c r="Q694" s="9" t="s">
        <v>46</v>
      </c>
      <c r="R694" s="9" t="s">
        <v>5235</v>
      </c>
      <c r="S694" s="9" t="s">
        <v>5210</v>
      </c>
      <c r="T694" s="9" t="s">
        <v>75</v>
      </c>
      <c r="U694" s="9" t="s">
        <v>76</v>
      </c>
      <c r="V694" s="9" t="s">
        <v>75</v>
      </c>
      <c r="W694" s="9" t="s">
        <v>51</v>
      </c>
      <c r="X694" s="9" t="s">
        <v>52</v>
      </c>
      <c r="Y694" s="9" t="s">
        <v>53</v>
      </c>
      <c r="Z694" s="9" t="s">
        <v>5207</v>
      </c>
      <c r="AA694" s="9" t="s">
        <v>55</v>
      </c>
      <c r="AB694" s="9" t="s">
        <v>5234</v>
      </c>
      <c r="AC694" s="12">
        <v>0</v>
      </c>
      <c r="AD694" s="12"/>
      <c r="AE694" s="10" t="str" cm="1">
        <f t="array" aca="1" ref="AE694" ca="1">IFERROR(_xlfn.XLOOKUP(MID(CELL("filename",$A$1),FIND("]",CELL("filename",$A$1))+1,255)&amp;"|"&amp;$C694,Fonte_OM_Objeto!$G:$G,Fonte_OM_Objeto!$J:$J),"")</f>
        <v/>
      </c>
      <c r="AF694" s="10" t="str" cm="1">
        <f t="array" aca="1" ref="AF694" ca="1">IFERROR(_xlfn.XLOOKUP(MID(CELL("filename",$A$1),FIND("]",CELL("filename",$A$1))+1,255)&amp;"|"&amp;$C694,Fonte_OM_Objeto!$G:$G,Fonte_OM_Objeto!$K:$K),"")</f>
        <v/>
      </c>
    </row>
    <row r="695" spans="1:32" s="1" customFormat="1" ht="19.7" customHeight="1" x14ac:dyDescent="0.2">
      <c r="A695" s="9" t="s">
        <v>30</v>
      </c>
      <c r="B695" s="9" t="s">
        <v>31</v>
      </c>
      <c r="C695" s="9" t="s">
        <v>2206</v>
      </c>
      <c r="D695" s="9" t="s">
        <v>33</v>
      </c>
      <c r="E695" s="9"/>
      <c r="F695" s="9" t="s">
        <v>393</v>
      </c>
      <c r="G695" s="9" t="s">
        <v>394</v>
      </c>
      <c r="H695" s="9" t="s">
        <v>37</v>
      </c>
      <c r="I695" s="9" t="s">
        <v>96</v>
      </c>
      <c r="J695" s="9" t="s">
        <v>477</v>
      </c>
      <c r="K695" s="9" t="s">
        <v>40</v>
      </c>
      <c r="L695" s="9" t="s">
        <v>41</v>
      </c>
      <c r="M695" s="9" t="s">
        <v>42</v>
      </c>
      <c r="N695" s="9" t="s">
        <v>5257</v>
      </c>
      <c r="O695" s="9" t="s">
        <v>6824</v>
      </c>
      <c r="P695" s="9" t="s">
        <v>45</v>
      </c>
      <c r="Q695" s="9" t="s">
        <v>84</v>
      </c>
      <c r="R695" s="9" t="s">
        <v>45</v>
      </c>
      <c r="S695" s="9" t="s">
        <v>5260</v>
      </c>
      <c r="T695" s="9" t="s">
        <v>6823</v>
      </c>
      <c r="U695" s="9" t="s">
        <v>96</v>
      </c>
      <c r="V695" s="9" t="s">
        <v>6001</v>
      </c>
      <c r="W695" s="9" t="s">
        <v>51</v>
      </c>
      <c r="X695" s="9" t="s">
        <v>102</v>
      </c>
      <c r="Y695" s="9" t="s">
        <v>53</v>
      </c>
      <c r="Z695" s="9" t="s">
        <v>5207</v>
      </c>
      <c r="AA695" s="9" t="s">
        <v>55</v>
      </c>
      <c r="AB695" s="9" t="s">
        <v>5248</v>
      </c>
      <c r="AC695" s="12">
        <v>0</v>
      </c>
      <c r="AD695" s="12"/>
      <c r="AE695" s="10" t="str" cm="1">
        <f t="array" aca="1" ref="AE695" ca="1">IFERROR(_xlfn.XLOOKUP(MID(CELL("filename",$A$1),FIND("]",CELL("filename",$A$1))+1,255)&amp;"|"&amp;$C695,Fonte_OM_Objeto!$G:$G,Fonte_OM_Objeto!$J:$J),"")</f>
        <v/>
      </c>
      <c r="AF695" s="10" t="str" cm="1">
        <f t="array" aca="1" ref="AF695" ca="1">IFERROR(_xlfn.XLOOKUP(MID(CELL("filename",$A$1),FIND("]",CELL("filename",$A$1))+1,255)&amp;"|"&amp;$C695,Fonte_OM_Objeto!$G:$G,Fonte_OM_Objeto!$K:$K),"")</f>
        <v/>
      </c>
    </row>
    <row r="696" spans="1:32" s="1" customFormat="1" ht="19.7" customHeight="1" x14ac:dyDescent="0.2">
      <c r="A696" s="9" t="s">
        <v>30</v>
      </c>
      <c r="B696" s="9" t="s">
        <v>31</v>
      </c>
      <c r="C696" s="9" t="s">
        <v>392</v>
      </c>
      <c r="D696" s="9" t="s">
        <v>33</v>
      </c>
      <c r="E696" s="9"/>
      <c r="F696" s="9" t="s">
        <v>393</v>
      </c>
      <c r="G696" s="9" t="s">
        <v>394</v>
      </c>
      <c r="H696" s="9" t="s">
        <v>37</v>
      </c>
      <c r="I696" s="9" t="s">
        <v>96</v>
      </c>
      <c r="J696" s="9" t="s">
        <v>477</v>
      </c>
      <c r="K696" s="9" t="s">
        <v>40</v>
      </c>
      <c r="L696" s="9" t="s">
        <v>41</v>
      </c>
      <c r="M696" s="9" t="s">
        <v>97</v>
      </c>
      <c r="N696" s="9" t="s">
        <v>5264</v>
      </c>
      <c r="O696" s="9" t="s">
        <v>5268</v>
      </c>
      <c r="P696" s="9" t="s">
        <v>45</v>
      </c>
      <c r="Q696" s="9" t="s">
        <v>109</v>
      </c>
      <c r="R696" s="9" t="s">
        <v>5235</v>
      </c>
      <c r="S696" s="9" t="s">
        <v>5267</v>
      </c>
      <c r="T696" s="9" t="s">
        <v>75</v>
      </c>
      <c r="U696" s="9" t="s">
        <v>76</v>
      </c>
      <c r="V696" s="9" t="s">
        <v>75</v>
      </c>
      <c r="W696" s="9" t="s">
        <v>111</v>
      </c>
      <c r="X696" s="9" t="s">
        <v>52</v>
      </c>
      <c r="Y696" s="9" t="s">
        <v>53</v>
      </c>
      <c r="Z696" s="9" t="s">
        <v>54</v>
      </c>
      <c r="AA696" s="9" t="s">
        <v>55</v>
      </c>
      <c r="AB696" s="9" t="s">
        <v>5248</v>
      </c>
      <c r="AC696" s="12">
        <v>300000</v>
      </c>
      <c r="AD696" s="12"/>
      <c r="AE696" s="10" t="str" cm="1">
        <f t="array" aca="1" ref="AE696" ca="1">IFERROR(_xlfn.XLOOKUP(MID(CELL("filename",$A$1),FIND("]",CELL("filename",$A$1))+1,255)&amp;"|"&amp;$C696,Fonte_OM_Objeto!$G:$G,Fonte_OM_Objeto!$J:$J),"")</f>
        <v/>
      </c>
      <c r="AF696" s="10" t="str" cm="1">
        <f t="array" aca="1" ref="AF696" ca="1">IFERROR(_xlfn.XLOOKUP(MID(CELL("filename",$A$1),FIND("]",CELL("filename",$A$1))+1,255)&amp;"|"&amp;$C696,Fonte_OM_Objeto!$G:$G,Fonte_OM_Objeto!$K:$K),"")</f>
        <v/>
      </c>
    </row>
    <row r="697" spans="1:32" s="1" customFormat="1" ht="19.7" customHeight="1" x14ac:dyDescent="0.2">
      <c r="A697" s="9" t="s">
        <v>30</v>
      </c>
      <c r="B697" s="9" t="s">
        <v>31</v>
      </c>
      <c r="C697" s="9" t="s">
        <v>2195</v>
      </c>
      <c r="D697" s="9" t="s">
        <v>33</v>
      </c>
      <c r="E697" s="9"/>
      <c r="F697" s="9" t="s">
        <v>393</v>
      </c>
      <c r="G697" s="9" t="s">
        <v>394</v>
      </c>
      <c r="H697" s="9" t="s">
        <v>37</v>
      </c>
      <c r="I697" s="9" t="s">
        <v>96</v>
      </c>
      <c r="J697" s="9" t="s">
        <v>477</v>
      </c>
      <c r="K697" s="9" t="s">
        <v>40</v>
      </c>
      <c r="L697" s="9" t="s">
        <v>41</v>
      </c>
      <c r="M697" s="9" t="s">
        <v>42</v>
      </c>
      <c r="N697" s="9" t="s">
        <v>5257</v>
      </c>
      <c r="O697" s="9" t="s">
        <v>6824</v>
      </c>
      <c r="P697" s="9" t="s">
        <v>45</v>
      </c>
      <c r="Q697" s="9" t="s">
        <v>84</v>
      </c>
      <c r="R697" s="9" t="s">
        <v>45</v>
      </c>
      <c r="S697" s="9" t="s">
        <v>5260</v>
      </c>
      <c r="T697" s="9" t="s">
        <v>6823</v>
      </c>
      <c r="U697" s="9" t="s">
        <v>96</v>
      </c>
      <c r="V697" s="9" t="s">
        <v>6001</v>
      </c>
      <c r="W697" s="9" t="s">
        <v>51</v>
      </c>
      <c r="X697" s="9" t="s">
        <v>52</v>
      </c>
      <c r="Y697" s="9" t="s">
        <v>53</v>
      </c>
      <c r="Z697" s="9" t="s">
        <v>5207</v>
      </c>
      <c r="AA697" s="9" t="s">
        <v>55</v>
      </c>
      <c r="AB697" s="9" t="s">
        <v>5234</v>
      </c>
      <c r="AC697" s="12">
        <v>0</v>
      </c>
      <c r="AD697" s="12"/>
      <c r="AE697" s="10" t="str" cm="1">
        <f t="array" aca="1" ref="AE697" ca="1">IFERROR(_xlfn.XLOOKUP(MID(CELL("filename",$A$1),FIND("]",CELL("filename",$A$1))+1,255)&amp;"|"&amp;$C697,Fonte_OM_Objeto!$G:$G,Fonte_OM_Objeto!$J:$J),"")</f>
        <v>CPOR/CMSP - São Paulo - SP</v>
      </c>
      <c r="AF697" s="10" t="str" cm="1">
        <f t="array" aca="1" ref="AF697" ca="1">IFERROR(_xlfn.XLOOKUP(MID(CELL("filename",$A$1),FIND("]",CELL("filename",$A$1))+1,255)&amp;"|"&amp;$C697,Fonte_OM_Objeto!$G:$G,Fonte_OM_Objeto!$K:$K),"")</f>
        <v>Sistemas de Elevadores do Pavilhão de Comando e Adequação das condições de acessibilidade.</v>
      </c>
    </row>
    <row r="698" spans="1:32" s="1" customFormat="1" ht="19.7" customHeight="1" x14ac:dyDescent="0.2">
      <c r="A698" s="9" t="s">
        <v>30</v>
      </c>
      <c r="B698" s="9" t="s">
        <v>31</v>
      </c>
      <c r="C698" s="9" t="s">
        <v>2195</v>
      </c>
      <c r="D698" s="9" t="s">
        <v>33</v>
      </c>
      <c r="E698" s="9"/>
      <c r="F698" s="9" t="s">
        <v>393</v>
      </c>
      <c r="G698" s="9" t="s">
        <v>394</v>
      </c>
      <c r="H698" s="9" t="s">
        <v>37</v>
      </c>
      <c r="I698" s="9" t="s">
        <v>96</v>
      </c>
      <c r="J698" s="9" t="s">
        <v>477</v>
      </c>
      <c r="K698" s="9" t="s">
        <v>40</v>
      </c>
      <c r="L698" s="9" t="s">
        <v>41</v>
      </c>
      <c r="M698" s="9" t="s">
        <v>42</v>
      </c>
      <c r="N698" s="9" t="s">
        <v>5257</v>
      </c>
      <c r="O698" s="9" t="s">
        <v>6005</v>
      </c>
      <c r="P698" s="9" t="s">
        <v>45</v>
      </c>
      <c r="Q698" s="9" t="s">
        <v>84</v>
      </c>
      <c r="R698" s="9" t="s">
        <v>45</v>
      </c>
      <c r="S698" s="9" t="s">
        <v>5218</v>
      </c>
      <c r="T698" s="9" t="s">
        <v>6004</v>
      </c>
      <c r="U698" s="9" t="s">
        <v>96</v>
      </c>
      <c r="V698" s="9" t="s">
        <v>6001</v>
      </c>
      <c r="W698" s="9" t="s">
        <v>51</v>
      </c>
      <c r="X698" s="9" t="s">
        <v>52</v>
      </c>
      <c r="Y698" s="9" t="s">
        <v>53</v>
      </c>
      <c r="Z698" s="9" t="s">
        <v>5207</v>
      </c>
      <c r="AA698" s="9" t="s">
        <v>55</v>
      </c>
      <c r="AB698" s="9" t="s">
        <v>5248</v>
      </c>
      <c r="AC698" s="12">
        <v>300000</v>
      </c>
      <c r="AD698" s="12"/>
      <c r="AE698" s="10" t="str" cm="1">
        <f t="array" aca="1" ref="AE698" ca="1">IFERROR(_xlfn.XLOOKUP(MID(CELL("filename",$A$1),FIND("]",CELL("filename",$A$1))+1,255)&amp;"|"&amp;$C698,Fonte_OM_Objeto!$G:$G,Fonte_OM_Objeto!$J:$J),"")</f>
        <v>CPOR/CMSP - São Paulo - SP</v>
      </c>
      <c r="AF698" s="10" t="str" cm="1">
        <f t="array" aca="1" ref="AF698" ca="1">IFERROR(_xlfn.XLOOKUP(MID(CELL("filename",$A$1),FIND("]",CELL("filename",$A$1))+1,255)&amp;"|"&amp;$C698,Fonte_OM_Objeto!$G:$G,Fonte_OM_Objeto!$K:$K),"")</f>
        <v>Sistemas de Elevadores do Pavilhão de Comando e Adequação das condições de acessibilidade.</v>
      </c>
    </row>
    <row r="699" spans="1:32" s="1" customFormat="1" ht="19.7" customHeight="1" x14ac:dyDescent="0.2">
      <c r="A699" s="9" t="s">
        <v>30</v>
      </c>
      <c r="B699" s="9" t="s">
        <v>31</v>
      </c>
      <c r="C699" s="9" t="s">
        <v>5082</v>
      </c>
      <c r="D699" s="9" t="s">
        <v>33</v>
      </c>
      <c r="E699" s="9"/>
      <c r="F699" s="9" t="s">
        <v>393</v>
      </c>
      <c r="G699" s="9" t="s">
        <v>394</v>
      </c>
      <c r="H699" s="9" t="s">
        <v>37</v>
      </c>
      <c r="I699" s="9" t="s">
        <v>96</v>
      </c>
      <c r="J699" s="9" t="s">
        <v>477</v>
      </c>
      <c r="K699" s="9" t="s">
        <v>40</v>
      </c>
      <c r="L699" s="9" t="s">
        <v>41</v>
      </c>
      <c r="M699" s="9" t="s">
        <v>97</v>
      </c>
      <c r="N699" s="9" t="s">
        <v>5264</v>
      </c>
      <c r="O699" s="9" t="s">
        <v>5268</v>
      </c>
      <c r="P699" s="9" t="s">
        <v>45</v>
      </c>
      <c r="Q699" s="9" t="s">
        <v>109</v>
      </c>
      <c r="R699" s="9" t="s">
        <v>5235</v>
      </c>
      <c r="S699" s="9" t="s">
        <v>5267</v>
      </c>
      <c r="T699" s="9" t="s">
        <v>75</v>
      </c>
      <c r="U699" s="9" t="s">
        <v>76</v>
      </c>
      <c r="V699" s="9" t="s">
        <v>75</v>
      </c>
      <c r="W699" s="9" t="s">
        <v>111</v>
      </c>
      <c r="X699" s="9" t="s">
        <v>52</v>
      </c>
      <c r="Y699" s="9" t="s">
        <v>53</v>
      </c>
      <c r="Z699" s="9" t="s">
        <v>5207</v>
      </c>
      <c r="AA699" s="9" t="s">
        <v>55</v>
      </c>
      <c r="AB699" s="9" t="s">
        <v>5234</v>
      </c>
      <c r="AC699" s="12">
        <v>0</v>
      </c>
      <c r="AD699" s="12"/>
      <c r="AE699" s="10" t="str" cm="1">
        <f t="array" aca="1" ref="AE699" ca="1">IFERROR(_xlfn.XLOOKUP(MID(CELL("filename",$A$1),FIND("]",CELL("filename",$A$1))+1,255)&amp;"|"&amp;$C699,Fonte_OM_Objeto!$G:$G,Fonte_OM_Objeto!$J:$J),"")</f>
        <v/>
      </c>
      <c r="AF699" s="10" t="str" cm="1">
        <f t="array" aca="1" ref="AF699" ca="1">IFERROR(_xlfn.XLOOKUP(MID(CELL("filename",$A$1),FIND("]",CELL("filename",$A$1))+1,255)&amp;"|"&amp;$C699,Fonte_OM_Objeto!$G:$G,Fonte_OM_Objeto!$K:$K),"")</f>
        <v/>
      </c>
    </row>
    <row r="700" spans="1:32" s="1" customFormat="1" ht="19.7" customHeight="1" x14ac:dyDescent="0.2">
      <c r="A700" s="9" t="s">
        <v>30</v>
      </c>
      <c r="B700" s="9" t="s">
        <v>31</v>
      </c>
      <c r="C700" s="9" t="s">
        <v>5082</v>
      </c>
      <c r="D700" s="9" t="s">
        <v>33</v>
      </c>
      <c r="E700" s="9"/>
      <c r="F700" s="9" t="s">
        <v>393</v>
      </c>
      <c r="G700" s="9" t="s">
        <v>394</v>
      </c>
      <c r="H700" s="9" t="s">
        <v>37</v>
      </c>
      <c r="I700" s="9" t="s">
        <v>96</v>
      </c>
      <c r="J700" s="9" t="s">
        <v>477</v>
      </c>
      <c r="K700" s="9" t="s">
        <v>40</v>
      </c>
      <c r="L700" s="9" t="s">
        <v>41</v>
      </c>
      <c r="M700" s="9" t="s">
        <v>408</v>
      </c>
      <c r="N700" s="9" t="s">
        <v>409</v>
      </c>
      <c r="O700" s="9" t="s">
        <v>5251</v>
      </c>
      <c r="P700" s="9" t="s">
        <v>45</v>
      </c>
      <c r="Q700" s="9" t="s">
        <v>411</v>
      </c>
      <c r="R700" s="9" t="s">
        <v>2353</v>
      </c>
      <c r="S700" s="9" t="s">
        <v>5211</v>
      </c>
      <c r="T700" s="9" t="s">
        <v>75</v>
      </c>
      <c r="U700" s="9" t="s">
        <v>76</v>
      </c>
      <c r="V700" s="9" t="s">
        <v>75</v>
      </c>
      <c r="W700" s="9" t="s">
        <v>51</v>
      </c>
      <c r="X700" s="9" t="s">
        <v>102</v>
      </c>
      <c r="Y700" s="9" t="s">
        <v>53</v>
      </c>
      <c r="Z700" s="9" t="s">
        <v>54</v>
      </c>
      <c r="AA700" s="9" t="s">
        <v>55</v>
      </c>
      <c r="AB700" s="9" t="s">
        <v>5248</v>
      </c>
      <c r="AC700" s="12">
        <v>200000</v>
      </c>
      <c r="AD700" s="12"/>
      <c r="AE700" s="10" t="str" cm="1">
        <f t="array" aca="1" ref="AE700" ca="1">IFERROR(_xlfn.XLOOKUP(MID(CELL("filename",$A$1),FIND("]",CELL("filename",$A$1))+1,255)&amp;"|"&amp;$C700,Fonte_OM_Objeto!$G:$G,Fonte_OM_Objeto!$J:$J),"")</f>
        <v/>
      </c>
      <c r="AF700" s="10" t="str" cm="1">
        <f t="array" aca="1" ref="AF700" ca="1">IFERROR(_xlfn.XLOOKUP(MID(CELL("filename",$A$1),FIND("]",CELL("filename",$A$1))+1,255)&amp;"|"&amp;$C700,Fonte_OM_Objeto!$G:$G,Fonte_OM_Objeto!$K:$K),"")</f>
        <v/>
      </c>
    </row>
    <row r="701" spans="1:32" s="1" customFormat="1" ht="19.7" customHeight="1" x14ac:dyDescent="0.2">
      <c r="A701" s="9" t="s">
        <v>30</v>
      </c>
      <c r="B701" s="9" t="s">
        <v>31</v>
      </c>
      <c r="C701" s="9" t="s">
        <v>5082</v>
      </c>
      <c r="D701" s="9" t="s">
        <v>33</v>
      </c>
      <c r="E701" s="9"/>
      <c r="F701" s="9" t="s">
        <v>393</v>
      </c>
      <c r="G701" s="9" t="s">
        <v>394</v>
      </c>
      <c r="H701" s="9" t="s">
        <v>37</v>
      </c>
      <c r="I701" s="9" t="s">
        <v>96</v>
      </c>
      <c r="J701" s="9" t="s">
        <v>477</v>
      </c>
      <c r="K701" s="9" t="s">
        <v>40</v>
      </c>
      <c r="L701" s="9" t="s">
        <v>41</v>
      </c>
      <c r="M701" s="9" t="s">
        <v>408</v>
      </c>
      <c r="N701" s="9" t="s">
        <v>409</v>
      </c>
      <c r="O701" s="9" t="s">
        <v>5251</v>
      </c>
      <c r="P701" s="9" t="s">
        <v>45</v>
      </c>
      <c r="Q701" s="9" t="s">
        <v>411</v>
      </c>
      <c r="R701" s="9" t="s">
        <v>2353</v>
      </c>
      <c r="S701" s="9" t="s">
        <v>5211</v>
      </c>
      <c r="T701" s="9" t="s">
        <v>75</v>
      </c>
      <c r="U701" s="9" t="s">
        <v>76</v>
      </c>
      <c r="V701" s="9" t="s">
        <v>75</v>
      </c>
      <c r="W701" s="9" t="s">
        <v>51</v>
      </c>
      <c r="X701" s="9" t="s">
        <v>52</v>
      </c>
      <c r="Y701" s="9" t="s">
        <v>53</v>
      </c>
      <c r="Z701" s="9" t="s">
        <v>54</v>
      </c>
      <c r="AA701" s="9" t="s">
        <v>55</v>
      </c>
      <c r="AB701" s="9" t="s">
        <v>5248</v>
      </c>
      <c r="AC701" s="12">
        <v>100000</v>
      </c>
      <c r="AD701" s="12"/>
      <c r="AE701" s="10" t="str" cm="1">
        <f t="array" aca="1" ref="AE701" ca="1">IFERROR(_xlfn.XLOOKUP(MID(CELL("filename",$A$1),FIND("]",CELL("filename",$A$1))+1,255)&amp;"|"&amp;$C701,Fonte_OM_Objeto!$G:$G,Fonte_OM_Objeto!$J:$J),"")</f>
        <v/>
      </c>
      <c r="AF701" s="10" t="str" cm="1">
        <f t="array" aca="1" ref="AF701" ca="1">IFERROR(_xlfn.XLOOKUP(MID(CELL("filename",$A$1),FIND("]",CELL("filename",$A$1))+1,255)&amp;"|"&amp;$C701,Fonte_OM_Objeto!$G:$G,Fonte_OM_Objeto!$K:$K),"")</f>
        <v/>
      </c>
    </row>
    <row r="702" spans="1:32" s="1" customFormat="1" ht="19.7" customHeight="1" x14ac:dyDescent="0.2">
      <c r="A702" s="9" t="s">
        <v>30</v>
      </c>
      <c r="B702" s="9" t="s">
        <v>31</v>
      </c>
      <c r="C702" s="9" t="s">
        <v>4538</v>
      </c>
      <c r="D702" s="9" t="s">
        <v>33</v>
      </c>
      <c r="E702" s="9"/>
      <c r="F702" s="9" t="s">
        <v>393</v>
      </c>
      <c r="G702" s="9" t="s">
        <v>394</v>
      </c>
      <c r="H702" s="9" t="s">
        <v>37</v>
      </c>
      <c r="I702" s="9" t="s">
        <v>96</v>
      </c>
      <c r="J702" s="9" t="s">
        <v>477</v>
      </c>
      <c r="K702" s="9" t="s">
        <v>40</v>
      </c>
      <c r="L702" s="9" t="s">
        <v>41</v>
      </c>
      <c r="M702" s="9" t="s">
        <v>408</v>
      </c>
      <c r="N702" s="9" t="s">
        <v>409</v>
      </c>
      <c r="O702" s="9" t="s">
        <v>5251</v>
      </c>
      <c r="P702" s="9" t="s">
        <v>45</v>
      </c>
      <c r="Q702" s="9" t="s">
        <v>411</v>
      </c>
      <c r="R702" s="9" t="s">
        <v>2353</v>
      </c>
      <c r="S702" s="9" t="s">
        <v>5211</v>
      </c>
      <c r="T702" s="9" t="s">
        <v>75</v>
      </c>
      <c r="U702" s="9" t="s">
        <v>76</v>
      </c>
      <c r="V702" s="9" t="s">
        <v>75</v>
      </c>
      <c r="W702" s="9" t="s">
        <v>51</v>
      </c>
      <c r="X702" s="9" t="s">
        <v>102</v>
      </c>
      <c r="Y702" s="9" t="s">
        <v>53</v>
      </c>
      <c r="Z702" s="9" t="s">
        <v>5207</v>
      </c>
      <c r="AA702" s="9" t="s">
        <v>55</v>
      </c>
      <c r="AB702" s="9" t="s">
        <v>5234</v>
      </c>
      <c r="AC702" s="12">
        <v>0</v>
      </c>
      <c r="AD702" s="12"/>
      <c r="AE702" s="10" t="str" cm="1">
        <f t="array" aca="1" ref="AE702" ca="1">IFERROR(_xlfn.XLOOKUP(MID(CELL("filename",$A$1),FIND("]",CELL("filename",$A$1))+1,255)&amp;"|"&amp;$C702,Fonte_OM_Objeto!$G:$G,Fonte_OM_Objeto!$J:$J),"")</f>
        <v/>
      </c>
      <c r="AF702" s="10" t="str" cm="1">
        <f t="array" aca="1" ref="AF702" ca="1">IFERROR(_xlfn.XLOOKUP(MID(CELL("filename",$A$1),FIND("]",CELL("filename",$A$1))+1,255)&amp;"|"&amp;$C702,Fonte_OM_Objeto!$G:$G,Fonte_OM_Objeto!$K:$K),"")</f>
        <v/>
      </c>
    </row>
    <row r="703" spans="1:32" s="1" customFormat="1" ht="19.7" customHeight="1" x14ac:dyDescent="0.2">
      <c r="A703" s="9" t="s">
        <v>30</v>
      </c>
      <c r="B703" s="9" t="s">
        <v>31</v>
      </c>
      <c r="C703" s="9" t="s">
        <v>4538</v>
      </c>
      <c r="D703" s="9" t="s">
        <v>33</v>
      </c>
      <c r="E703" s="9"/>
      <c r="F703" s="9" t="s">
        <v>393</v>
      </c>
      <c r="G703" s="9" t="s">
        <v>394</v>
      </c>
      <c r="H703" s="9" t="s">
        <v>37</v>
      </c>
      <c r="I703" s="9" t="s">
        <v>96</v>
      </c>
      <c r="J703" s="9" t="s">
        <v>477</v>
      </c>
      <c r="K703" s="9" t="s">
        <v>40</v>
      </c>
      <c r="L703" s="9" t="s">
        <v>41</v>
      </c>
      <c r="M703" s="9" t="s">
        <v>408</v>
      </c>
      <c r="N703" s="9" t="s">
        <v>409</v>
      </c>
      <c r="O703" s="9" t="s">
        <v>5251</v>
      </c>
      <c r="P703" s="9" t="s">
        <v>45</v>
      </c>
      <c r="Q703" s="9" t="s">
        <v>411</v>
      </c>
      <c r="R703" s="9" t="s">
        <v>2353</v>
      </c>
      <c r="S703" s="9" t="s">
        <v>5211</v>
      </c>
      <c r="T703" s="9" t="s">
        <v>75</v>
      </c>
      <c r="U703" s="9" t="s">
        <v>76</v>
      </c>
      <c r="V703" s="9" t="s">
        <v>75</v>
      </c>
      <c r="W703" s="9" t="s">
        <v>51</v>
      </c>
      <c r="X703" s="9" t="s">
        <v>52</v>
      </c>
      <c r="Y703" s="9" t="s">
        <v>53</v>
      </c>
      <c r="Z703" s="9" t="s">
        <v>5207</v>
      </c>
      <c r="AA703" s="9" t="s">
        <v>55</v>
      </c>
      <c r="AB703" s="9" t="s">
        <v>5234</v>
      </c>
      <c r="AC703" s="12">
        <v>0</v>
      </c>
      <c r="AD703" s="12"/>
      <c r="AE703" s="10" t="str" cm="1">
        <f t="array" aca="1" ref="AE703" ca="1">IFERROR(_xlfn.XLOOKUP(MID(CELL("filename",$A$1),FIND("]",CELL("filename",$A$1))+1,255)&amp;"|"&amp;$C703,Fonte_OM_Objeto!$G:$G,Fonte_OM_Objeto!$J:$J),"")</f>
        <v/>
      </c>
      <c r="AF703" s="10" t="str" cm="1">
        <f t="array" aca="1" ref="AF703" ca="1">IFERROR(_xlfn.XLOOKUP(MID(CELL("filename",$A$1),FIND("]",CELL("filename",$A$1))+1,255)&amp;"|"&amp;$C703,Fonte_OM_Objeto!$G:$G,Fonte_OM_Objeto!$K:$K),"")</f>
        <v/>
      </c>
    </row>
    <row r="704" spans="1:32" s="1" customFormat="1" ht="19.7" customHeight="1" x14ac:dyDescent="0.2">
      <c r="A704" s="9" t="s">
        <v>30</v>
      </c>
      <c r="B704" s="9" t="s">
        <v>31</v>
      </c>
      <c r="C704" s="9" t="s">
        <v>5999</v>
      </c>
      <c r="D704" s="9" t="s">
        <v>33</v>
      </c>
      <c r="E704" s="9"/>
      <c r="F704" s="9" t="s">
        <v>5998</v>
      </c>
      <c r="G704" s="9" t="s">
        <v>5997</v>
      </c>
      <c r="H704" s="9" t="s">
        <v>37</v>
      </c>
      <c r="I704" s="9" t="s">
        <v>340</v>
      </c>
      <c r="J704" s="9" t="s">
        <v>173</v>
      </c>
      <c r="K704" s="9" t="s">
        <v>40</v>
      </c>
      <c r="L704" s="9" t="s">
        <v>41</v>
      </c>
      <c r="M704" s="9" t="s">
        <v>59</v>
      </c>
      <c r="N704" s="9" t="s">
        <v>5252</v>
      </c>
      <c r="O704" s="9" t="s">
        <v>5246</v>
      </c>
      <c r="P704" s="9" t="s">
        <v>45</v>
      </c>
      <c r="Q704" s="9" t="s">
        <v>46</v>
      </c>
      <c r="R704" s="9" t="s">
        <v>5235</v>
      </c>
      <c r="S704" s="9" t="s">
        <v>5210</v>
      </c>
      <c r="T704" s="9" t="s">
        <v>75</v>
      </c>
      <c r="U704" s="9" t="s">
        <v>76</v>
      </c>
      <c r="V704" s="9" t="s">
        <v>75</v>
      </c>
      <c r="W704" s="9" t="s">
        <v>51</v>
      </c>
      <c r="X704" s="9" t="s">
        <v>102</v>
      </c>
      <c r="Y704" s="9" t="s">
        <v>53</v>
      </c>
      <c r="Z704" s="9" t="s">
        <v>5207</v>
      </c>
      <c r="AA704" s="9" t="s">
        <v>55</v>
      </c>
      <c r="AB704" s="9" t="s">
        <v>5248</v>
      </c>
      <c r="AC704" s="12">
        <v>100000</v>
      </c>
      <c r="AD704" s="12"/>
      <c r="AE704" s="10" t="str" cm="1">
        <f t="array" aca="1" ref="AE704" ca="1">IFERROR(_xlfn.XLOOKUP(MID(CELL("filename",$A$1),FIND("]",CELL("filename",$A$1))+1,255)&amp;"|"&amp;$C704,Fonte_OM_Objeto!$G:$G,Fonte_OM_Objeto!$J:$J),"")</f>
        <v/>
      </c>
      <c r="AF704" s="10" t="str" cm="1">
        <f t="array" aca="1" ref="AF704" ca="1">IFERROR(_xlfn.XLOOKUP(MID(CELL("filename",$A$1),FIND("]",CELL("filename",$A$1))+1,255)&amp;"|"&amp;$C704,Fonte_OM_Objeto!$G:$G,Fonte_OM_Objeto!$K:$K),"")</f>
        <v/>
      </c>
    </row>
    <row r="705" spans="1:32" s="1" customFormat="1" ht="19.7" customHeight="1" x14ac:dyDescent="0.2">
      <c r="A705" s="9" t="s">
        <v>30</v>
      </c>
      <c r="B705" s="9" t="s">
        <v>31</v>
      </c>
      <c r="C705" s="9" t="s">
        <v>5999</v>
      </c>
      <c r="D705" s="9" t="s">
        <v>33</v>
      </c>
      <c r="E705" s="9"/>
      <c r="F705" s="9" t="s">
        <v>5998</v>
      </c>
      <c r="G705" s="9" t="s">
        <v>5997</v>
      </c>
      <c r="H705" s="9" t="s">
        <v>37</v>
      </c>
      <c r="I705" s="9" t="s">
        <v>340</v>
      </c>
      <c r="J705" s="9" t="s">
        <v>173</v>
      </c>
      <c r="K705" s="9" t="s">
        <v>40</v>
      </c>
      <c r="L705" s="9" t="s">
        <v>41</v>
      </c>
      <c r="M705" s="9" t="s">
        <v>59</v>
      </c>
      <c r="N705" s="9" t="s">
        <v>5252</v>
      </c>
      <c r="O705" s="9" t="s">
        <v>5246</v>
      </c>
      <c r="P705" s="9" t="s">
        <v>45</v>
      </c>
      <c r="Q705" s="9" t="s">
        <v>46</v>
      </c>
      <c r="R705" s="9" t="s">
        <v>5235</v>
      </c>
      <c r="S705" s="9" t="s">
        <v>5210</v>
      </c>
      <c r="T705" s="9" t="s">
        <v>75</v>
      </c>
      <c r="U705" s="9" t="s">
        <v>76</v>
      </c>
      <c r="V705" s="9" t="s">
        <v>75</v>
      </c>
      <c r="W705" s="9" t="s">
        <v>51</v>
      </c>
      <c r="X705" s="9" t="s">
        <v>52</v>
      </c>
      <c r="Y705" s="9" t="s">
        <v>53</v>
      </c>
      <c r="Z705" s="9" t="s">
        <v>5207</v>
      </c>
      <c r="AA705" s="9" t="s">
        <v>55</v>
      </c>
      <c r="AB705" s="9" t="s">
        <v>5248</v>
      </c>
      <c r="AC705" s="12">
        <v>0</v>
      </c>
      <c r="AD705" s="12"/>
      <c r="AE705" s="10" t="str" cm="1">
        <f t="array" aca="1" ref="AE705" ca="1">IFERROR(_xlfn.XLOOKUP(MID(CELL("filename",$A$1),FIND("]",CELL("filename",$A$1))+1,255)&amp;"|"&amp;$C705,Fonte_OM_Objeto!$G:$G,Fonte_OM_Objeto!$J:$J),"")</f>
        <v/>
      </c>
      <c r="AF705" s="10" t="str" cm="1">
        <f t="array" aca="1" ref="AF705" ca="1">IFERROR(_xlfn.XLOOKUP(MID(CELL("filename",$A$1),FIND("]",CELL("filename",$A$1))+1,255)&amp;"|"&amp;$C705,Fonte_OM_Objeto!$G:$G,Fonte_OM_Objeto!$K:$K),"")</f>
        <v/>
      </c>
    </row>
    <row r="706" spans="1:32" s="1" customFormat="1" ht="19.7" customHeight="1" x14ac:dyDescent="0.2">
      <c r="A706" s="9" t="s">
        <v>30</v>
      </c>
      <c r="B706" s="9" t="s">
        <v>31</v>
      </c>
      <c r="C706" s="9" t="s">
        <v>6822</v>
      </c>
      <c r="D706" s="9" t="s">
        <v>33</v>
      </c>
      <c r="E706" s="9"/>
      <c r="F706" s="9" t="s">
        <v>6821</v>
      </c>
      <c r="G706" s="9" t="s">
        <v>6820</v>
      </c>
      <c r="H706" s="9" t="s">
        <v>37</v>
      </c>
      <c r="I706" s="9" t="s">
        <v>129</v>
      </c>
      <c r="J706" s="9" t="s">
        <v>160</v>
      </c>
      <c r="K706" s="9" t="s">
        <v>40</v>
      </c>
      <c r="L706" s="9" t="s">
        <v>41</v>
      </c>
      <c r="M706" s="9" t="s">
        <v>408</v>
      </c>
      <c r="N706" s="9" t="s">
        <v>409</v>
      </c>
      <c r="O706" s="9" t="s">
        <v>5251</v>
      </c>
      <c r="P706" s="9" t="s">
        <v>45</v>
      </c>
      <c r="Q706" s="9" t="s">
        <v>411</v>
      </c>
      <c r="R706" s="9" t="s">
        <v>2353</v>
      </c>
      <c r="S706" s="9" t="s">
        <v>5211</v>
      </c>
      <c r="T706" s="9" t="s">
        <v>75</v>
      </c>
      <c r="U706" s="9" t="s">
        <v>76</v>
      </c>
      <c r="V706" s="9" t="s">
        <v>75</v>
      </c>
      <c r="W706" s="9" t="s">
        <v>51</v>
      </c>
      <c r="X706" s="9" t="s">
        <v>52</v>
      </c>
      <c r="Y706" s="9" t="s">
        <v>53</v>
      </c>
      <c r="Z706" s="9" t="s">
        <v>5207</v>
      </c>
      <c r="AA706" s="9" t="s">
        <v>55</v>
      </c>
      <c r="AB706" s="9" t="s">
        <v>5234</v>
      </c>
      <c r="AC706" s="12">
        <v>0</v>
      </c>
      <c r="AD706" s="12"/>
      <c r="AE706" s="10" t="str" cm="1">
        <f t="array" aca="1" ref="AE706" ca="1">IFERROR(_xlfn.XLOOKUP(MID(CELL("filename",$A$1),FIND("]",CELL("filename",$A$1))+1,255)&amp;"|"&amp;$C706,Fonte_OM_Objeto!$G:$G,Fonte_OM_Objeto!$J:$J),"")</f>
        <v/>
      </c>
      <c r="AF706" s="10" t="str" cm="1">
        <f t="array" aca="1" ref="AF706" ca="1">IFERROR(_xlfn.XLOOKUP(MID(CELL("filename",$A$1),FIND("]",CELL("filename",$A$1))+1,255)&amp;"|"&amp;$C706,Fonte_OM_Objeto!$G:$G,Fonte_OM_Objeto!$K:$K),"")</f>
        <v/>
      </c>
    </row>
    <row r="707" spans="1:32" s="1" customFormat="1" ht="19.7" customHeight="1" x14ac:dyDescent="0.2">
      <c r="A707" s="9" t="s">
        <v>30</v>
      </c>
      <c r="B707" s="9" t="s">
        <v>31</v>
      </c>
      <c r="C707" s="9" t="s">
        <v>5988</v>
      </c>
      <c r="D707" s="9" t="s">
        <v>33</v>
      </c>
      <c r="E707" s="9"/>
      <c r="F707" s="9" t="s">
        <v>5980</v>
      </c>
      <c r="G707" s="9" t="s">
        <v>5979</v>
      </c>
      <c r="H707" s="9" t="s">
        <v>37</v>
      </c>
      <c r="I707" s="9" t="s">
        <v>172</v>
      </c>
      <c r="J707" s="9" t="s">
        <v>173</v>
      </c>
      <c r="K707" s="9" t="s">
        <v>40</v>
      </c>
      <c r="L707" s="9" t="s">
        <v>41</v>
      </c>
      <c r="M707" s="9" t="s">
        <v>97</v>
      </c>
      <c r="N707" s="9" t="s">
        <v>5264</v>
      </c>
      <c r="O707" s="9" t="s">
        <v>5246</v>
      </c>
      <c r="P707" s="9" t="s">
        <v>45</v>
      </c>
      <c r="Q707" s="9" t="s">
        <v>46</v>
      </c>
      <c r="R707" s="9" t="s">
        <v>5235</v>
      </c>
      <c r="S707" s="9" t="s">
        <v>5210</v>
      </c>
      <c r="T707" s="9" t="s">
        <v>75</v>
      </c>
      <c r="U707" s="9" t="s">
        <v>76</v>
      </c>
      <c r="V707" s="9" t="s">
        <v>75</v>
      </c>
      <c r="W707" s="9" t="s">
        <v>51</v>
      </c>
      <c r="X707" s="9" t="s">
        <v>52</v>
      </c>
      <c r="Y707" s="9" t="s">
        <v>53</v>
      </c>
      <c r="Z707" s="9" t="s">
        <v>54</v>
      </c>
      <c r="AA707" s="9" t="s">
        <v>55</v>
      </c>
      <c r="AB707" s="9" t="s">
        <v>5248</v>
      </c>
      <c r="AC707" s="12">
        <v>250000</v>
      </c>
      <c r="AD707" s="12"/>
      <c r="AE707" s="10" t="str" cm="1">
        <f t="array" aca="1" ref="AE707" ca="1">IFERROR(_xlfn.XLOOKUP(MID(CELL("filename",$A$1),FIND("]",CELL("filename",$A$1))+1,255)&amp;"|"&amp;$C707,Fonte_OM_Objeto!$G:$G,Fonte_OM_Objeto!$J:$J),"")</f>
        <v/>
      </c>
      <c r="AF707" s="10" t="str" cm="1">
        <f t="array" aca="1" ref="AF707" ca="1">IFERROR(_xlfn.XLOOKUP(MID(CELL("filename",$A$1),FIND("]",CELL("filename",$A$1))+1,255)&amp;"|"&amp;$C707,Fonte_OM_Objeto!$G:$G,Fonte_OM_Objeto!$K:$K),"")</f>
        <v/>
      </c>
    </row>
    <row r="708" spans="1:32" s="1" customFormat="1" ht="19.7" customHeight="1" x14ac:dyDescent="0.2">
      <c r="A708" s="9" t="s">
        <v>30</v>
      </c>
      <c r="B708" s="9" t="s">
        <v>31</v>
      </c>
      <c r="C708" s="9" t="s">
        <v>5988</v>
      </c>
      <c r="D708" s="9" t="s">
        <v>33</v>
      </c>
      <c r="E708" s="9"/>
      <c r="F708" s="9" t="s">
        <v>5980</v>
      </c>
      <c r="G708" s="9" t="s">
        <v>5979</v>
      </c>
      <c r="H708" s="9" t="s">
        <v>37</v>
      </c>
      <c r="I708" s="9" t="s">
        <v>172</v>
      </c>
      <c r="J708" s="9" t="s">
        <v>173</v>
      </c>
      <c r="K708" s="9" t="s">
        <v>40</v>
      </c>
      <c r="L708" s="9" t="s">
        <v>41</v>
      </c>
      <c r="M708" s="9" t="s">
        <v>97</v>
      </c>
      <c r="N708" s="9" t="s">
        <v>5264</v>
      </c>
      <c r="O708" s="9" t="s">
        <v>5268</v>
      </c>
      <c r="P708" s="9" t="s">
        <v>45</v>
      </c>
      <c r="Q708" s="9" t="s">
        <v>109</v>
      </c>
      <c r="R708" s="9" t="s">
        <v>5235</v>
      </c>
      <c r="S708" s="9" t="s">
        <v>5267</v>
      </c>
      <c r="T708" s="9" t="s">
        <v>75</v>
      </c>
      <c r="U708" s="9" t="s">
        <v>76</v>
      </c>
      <c r="V708" s="9" t="s">
        <v>75</v>
      </c>
      <c r="W708" s="9" t="s">
        <v>111</v>
      </c>
      <c r="X708" s="9" t="s">
        <v>52</v>
      </c>
      <c r="Y708" s="9" t="s">
        <v>53</v>
      </c>
      <c r="Z708" s="9" t="s">
        <v>5207</v>
      </c>
      <c r="AA708" s="9" t="s">
        <v>55</v>
      </c>
      <c r="AB708" s="9" t="s">
        <v>5234</v>
      </c>
      <c r="AC708" s="12">
        <v>0</v>
      </c>
      <c r="AD708" s="12"/>
      <c r="AE708" s="10" t="str" cm="1">
        <f t="array" aca="1" ref="AE708" ca="1">IFERROR(_xlfn.XLOOKUP(MID(CELL("filename",$A$1),FIND("]",CELL("filename",$A$1))+1,255)&amp;"|"&amp;$C708,Fonte_OM_Objeto!$G:$G,Fonte_OM_Objeto!$J:$J),"")</f>
        <v/>
      </c>
      <c r="AF708" s="10" t="str" cm="1">
        <f t="array" aca="1" ref="AF708" ca="1">IFERROR(_xlfn.XLOOKUP(MID(CELL("filename",$A$1),FIND("]",CELL("filename",$A$1))+1,255)&amp;"|"&amp;$C708,Fonte_OM_Objeto!$G:$G,Fonte_OM_Objeto!$K:$K),"")</f>
        <v/>
      </c>
    </row>
    <row r="709" spans="1:32" s="1" customFormat="1" ht="19.7" customHeight="1" x14ac:dyDescent="0.2">
      <c r="A709" s="9" t="s">
        <v>30</v>
      </c>
      <c r="B709" s="9" t="s">
        <v>31</v>
      </c>
      <c r="C709" s="9" t="s">
        <v>5987</v>
      </c>
      <c r="D709" s="9" t="s">
        <v>33</v>
      </c>
      <c r="E709" s="9"/>
      <c r="F709" s="9" t="s">
        <v>5980</v>
      </c>
      <c r="G709" s="9" t="s">
        <v>5979</v>
      </c>
      <c r="H709" s="9" t="s">
        <v>37</v>
      </c>
      <c r="I709" s="9" t="s">
        <v>172</v>
      </c>
      <c r="J709" s="9" t="s">
        <v>173</v>
      </c>
      <c r="K709" s="9" t="s">
        <v>40</v>
      </c>
      <c r="L709" s="9" t="s">
        <v>41</v>
      </c>
      <c r="M709" s="9" t="s">
        <v>42</v>
      </c>
      <c r="N709" s="9" t="s">
        <v>5257</v>
      </c>
      <c r="O709" s="9" t="s">
        <v>5986</v>
      </c>
      <c r="P709" s="9" t="s">
        <v>45</v>
      </c>
      <c r="Q709" s="9" t="s">
        <v>84</v>
      </c>
      <c r="R709" s="9" t="s">
        <v>45</v>
      </c>
      <c r="S709" s="9" t="s">
        <v>5218</v>
      </c>
      <c r="T709" s="9" t="s">
        <v>5985</v>
      </c>
      <c r="U709" s="9" t="s">
        <v>172</v>
      </c>
      <c r="V709" s="9" t="s">
        <v>5984</v>
      </c>
      <c r="W709" s="9" t="s">
        <v>51</v>
      </c>
      <c r="X709" s="9" t="s">
        <v>102</v>
      </c>
      <c r="Y709" s="9" t="s">
        <v>53</v>
      </c>
      <c r="Z709" s="9" t="s">
        <v>5207</v>
      </c>
      <c r="AA709" s="9" t="s">
        <v>55</v>
      </c>
      <c r="AB709" s="9" t="s">
        <v>5248</v>
      </c>
      <c r="AC709" s="12">
        <v>250000</v>
      </c>
      <c r="AD709" s="12"/>
      <c r="AE709" s="10" t="str" cm="1">
        <f t="array" aca="1" ref="AE709" ca="1">IFERROR(_xlfn.XLOOKUP(MID(CELL("filename",$A$1),FIND("]",CELL("filename",$A$1))+1,255)&amp;"|"&amp;$C709,Fonte_OM_Objeto!$G:$G,Fonte_OM_Objeto!$J:$J),"")</f>
        <v>53º B Inf Sl - Itaituba - PA</v>
      </c>
      <c r="AF709" s="10" t="str" cm="1">
        <f t="array" aca="1" ref="AF709" ca="1">IFERROR(_xlfn.XLOOKUP(MID(CELL("filename",$A$1),FIND("]",CELL("filename",$A$1))+1,255)&amp;"|"&amp;$C709,Fonte_OM_Objeto!$G:$G,Fonte_OM_Objeto!$K:$K),"")</f>
        <v>Reparação do Pavilhão de Comando.</v>
      </c>
    </row>
    <row r="710" spans="1:32" s="1" customFormat="1" ht="19.7" customHeight="1" x14ac:dyDescent="0.2">
      <c r="A710" s="9" t="s">
        <v>30</v>
      </c>
      <c r="B710" s="9" t="s">
        <v>31</v>
      </c>
      <c r="C710" s="9" t="s">
        <v>5987</v>
      </c>
      <c r="D710" s="9" t="s">
        <v>33</v>
      </c>
      <c r="E710" s="9"/>
      <c r="F710" s="9" t="s">
        <v>5980</v>
      </c>
      <c r="G710" s="9" t="s">
        <v>5979</v>
      </c>
      <c r="H710" s="9" t="s">
        <v>37</v>
      </c>
      <c r="I710" s="9" t="s">
        <v>172</v>
      </c>
      <c r="J710" s="9" t="s">
        <v>173</v>
      </c>
      <c r="K710" s="9" t="s">
        <v>40</v>
      </c>
      <c r="L710" s="9" t="s">
        <v>41</v>
      </c>
      <c r="M710" s="9" t="s">
        <v>59</v>
      </c>
      <c r="N710" s="9" t="s">
        <v>5252</v>
      </c>
      <c r="O710" s="9" t="s">
        <v>5246</v>
      </c>
      <c r="P710" s="9" t="s">
        <v>45</v>
      </c>
      <c r="Q710" s="9" t="s">
        <v>46</v>
      </c>
      <c r="R710" s="9" t="s">
        <v>5235</v>
      </c>
      <c r="S710" s="9" t="s">
        <v>5210</v>
      </c>
      <c r="T710" s="9" t="s">
        <v>75</v>
      </c>
      <c r="U710" s="9" t="s">
        <v>76</v>
      </c>
      <c r="V710" s="9" t="s">
        <v>75</v>
      </c>
      <c r="W710" s="9" t="s">
        <v>51</v>
      </c>
      <c r="X710" s="9" t="s">
        <v>52</v>
      </c>
      <c r="Y710" s="9" t="s">
        <v>53</v>
      </c>
      <c r="Z710" s="9" t="s">
        <v>5207</v>
      </c>
      <c r="AA710" s="9" t="s">
        <v>55</v>
      </c>
      <c r="AB710" s="9" t="s">
        <v>5234</v>
      </c>
      <c r="AC710" s="12">
        <v>0</v>
      </c>
      <c r="AD710" s="12"/>
      <c r="AE710" s="10" t="str" cm="1">
        <f t="array" aca="1" ref="AE710" ca="1">IFERROR(_xlfn.XLOOKUP(MID(CELL("filename",$A$1),FIND("]",CELL("filename",$A$1))+1,255)&amp;"|"&amp;$C710,Fonte_OM_Objeto!$G:$G,Fonte_OM_Objeto!$J:$J),"")</f>
        <v>53º B Inf Sl - Itaituba - PA</v>
      </c>
      <c r="AF710" s="10" t="str" cm="1">
        <f t="array" aca="1" ref="AF710" ca="1">IFERROR(_xlfn.XLOOKUP(MID(CELL("filename",$A$1),FIND("]",CELL("filename",$A$1))+1,255)&amp;"|"&amp;$C710,Fonte_OM_Objeto!$G:$G,Fonte_OM_Objeto!$K:$K),"")</f>
        <v>Reparação do Pavilhão de Comando.</v>
      </c>
    </row>
    <row r="711" spans="1:32" s="1" customFormat="1" ht="19.7" customHeight="1" x14ac:dyDescent="0.2">
      <c r="A711" s="9" t="s">
        <v>30</v>
      </c>
      <c r="B711" s="9" t="s">
        <v>31</v>
      </c>
      <c r="C711" s="9" t="s">
        <v>5983</v>
      </c>
      <c r="D711" s="9" t="s">
        <v>33</v>
      </c>
      <c r="E711" s="9"/>
      <c r="F711" s="9" t="s">
        <v>5980</v>
      </c>
      <c r="G711" s="9" t="s">
        <v>5979</v>
      </c>
      <c r="H711" s="9" t="s">
        <v>37</v>
      </c>
      <c r="I711" s="9" t="s">
        <v>172</v>
      </c>
      <c r="J711" s="9" t="s">
        <v>173</v>
      </c>
      <c r="K711" s="9" t="s">
        <v>40</v>
      </c>
      <c r="L711" s="9" t="s">
        <v>41</v>
      </c>
      <c r="M711" s="9" t="s">
        <v>70</v>
      </c>
      <c r="N711" s="9" t="s">
        <v>71</v>
      </c>
      <c r="O711" s="9" t="s">
        <v>5239</v>
      </c>
      <c r="P711" s="9" t="s">
        <v>45</v>
      </c>
      <c r="Q711" s="9" t="s">
        <v>62</v>
      </c>
      <c r="R711" s="9" t="s">
        <v>45</v>
      </c>
      <c r="S711" s="9" t="s">
        <v>5237</v>
      </c>
      <c r="T711" s="9" t="s">
        <v>75</v>
      </c>
      <c r="U711" s="9" t="s">
        <v>76</v>
      </c>
      <c r="V711" s="9" t="s">
        <v>75</v>
      </c>
      <c r="W711" s="9" t="s">
        <v>51</v>
      </c>
      <c r="X711" s="9" t="s">
        <v>102</v>
      </c>
      <c r="Y711" s="9" t="s">
        <v>53</v>
      </c>
      <c r="Z711" s="9" t="s">
        <v>5207</v>
      </c>
      <c r="AA711" s="9" t="s">
        <v>55</v>
      </c>
      <c r="AB711" s="9" t="s">
        <v>5248</v>
      </c>
      <c r="AC711" s="12">
        <v>200000</v>
      </c>
      <c r="AD711" s="12"/>
      <c r="AE711" s="10" t="str" cm="1">
        <f t="array" aca="1" ref="AE711" ca="1">IFERROR(_xlfn.XLOOKUP(MID(CELL("filename",$A$1),FIND("]",CELL("filename",$A$1))+1,255)&amp;"|"&amp;$C711,Fonte_OM_Objeto!$G:$G,Fonte_OM_Objeto!$J:$J),"")</f>
        <v/>
      </c>
      <c r="AF711" s="10" t="str" cm="1">
        <f t="array" aca="1" ref="AF711" ca="1">IFERROR(_xlfn.XLOOKUP(MID(CELL("filename",$A$1),FIND("]",CELL("filename",$A$1))+1,255)&amp;"|"&amp;$C711,Fonte_OM_Objeto!$G:$G,Fonte_OM_Objeto!$K:$K),"")</f>
        <v/>
      </c>
    </row>
    <row r="712" spans="1:32" s="1" customFormat="1" ht="19.7" customHeight="1" x14ac:dyDescent="0.2">
      <c r="A712" s="9" t="s">
        <v>30</v>
      </c>
      <c r="B712" s="9" t="s">
        <v>31</v>
      </c>
      <c r="C712" s="9" t="s">
        <v>5978</v>
      </c>
      <c r="D712" s="9" t="s">
        <v>33</v>
      </c>
      <c r="E712" s="9"/>
      <c r="F712" s="9" t="s">
        <v>5977</v>
      </c>
      <c r="G712" s="9" t="s">
        <v>5976</v>
      </c>
      <c r="H712" s="9" t="s">
        <v>37</v>
      </c>
      <c r="I712" s="9" t="s">
        <v>96</v>
      </c>
      <c r="J712" s="9" t="s">
        <v>69</v>
      </c>
      <c r="K712" s="9" t="s">
        <v>40</v>
      </c>
      <c r="L712" s="9" t="s">
        <v>41</v>
      </c>
      <c r="M712" s="9" t="s">
        <v>97</v>
      </c>
      <c r="N712" s="9" t="s">
        <v>5264</v>
      </c>
      <c r="O712" s="9" t="s">
        <v>5268</v>
      </c>
      <c r="P712" s="9" t="s">
        <v>45</v>
      </c>
      <c r="Q712" s="9" t="s">
        <v>109</v>
      </c>
      <c r="R712" s="9" t="s">
        <v>5235</v>
      </c>
      <c r="S712" s="9" t="s">
        <v>5267</v>
      </c>
      <c r="T712" s="9" t="s">
        <v>75</v>
      </c>
      <c r="U712" s="9" t="s">
        <v>76</v>
      </c>
      <c r="V712" s="9" t="s">
        <v>75</v>
      </c>
      <c r="W712" s="9" t="s">
        <v>111</v>
      </c>
      <c r="X712" s="9" t="s">
        <v>52</v>
      </c>
      <c r="Y712" s="9" t="s">
        <v>53</v>
      </c>
      <c r="Z712" s="9" t="s">
        <v>5207</v>
      </c>
      <c r="AA712" s="9" t="s">
        <v>55</v>
      </c>
      <c r="AB712" s="9" t="s">
        <v>5248</v>
      </c>
      <c r="AC712" s="12">
        <v>100000</v>
      </c>
      <c r="AD712" s="12"/>
      <c r="AE712" s="10" t="str" cm="1">
        <f t="array" aca="1" ref="AE712" ca="1">IFERROR(_xlfn.XLOOKUP(MID(CELL("filename",$A$1),FIND("]",CELL("filename",$A$1))+1,255)&amp;"|"&amp;$C712,Fonte_OM_Objeto!$G:$G,Fonte_OM_Objeto!$J:$J),"")</f>
        <v/>
      </c>
      <c r="AF712" s="10" t="str" cm="1">
        <f t="array" aca="1" ref="AF712" ca="1">IFERROR(_xlfn.XLOOKUP(MID(CELL("filename",$A$1),FIND("]",CELL("filename",$A$1))+1,255)&amp;"|"&amp;$C712,Fonte_OM_Objeto!$G:$G,Fonte_OM_Objeto!$K:$K),"")</f>
        <v/>
      </c>
    </row>
    <row r="713" spans="1:32" s="1" customFormat="1" ht="19.7" customHeight="1" x14ac:dyDescent="0.2">
      <c r="A713" s="9" t="s">
        <v>30</v>
      </c>
      <c r="B713" s="9" t="s">
        <v>31</v>
      </c>
      <c r="C713" s="9" t="s">
        <v>5975</v>
      </c>
      <c r="D713" s="9" t="s">
        <v>33</v>
      </c>
      <c r="E713" s="9"/>
      <c r="F713" s="9" t="s">
        <v>5974</v>
      </c>
      <c r="G713" s="9" t="s">
        <v>5973</v>
      </c>
      <c r="H713" s="9" t="s">
        <v>37</v>
      </c>
      <c r="I713" s="9" t="s">
        <v>340</v>
      </c>
      <c r="J713" s="9" t="s">
        <v>225</v>
      </c>
      <c r="K713" s="9" t="s">
        <v>40</v>
      </c>
      <c r="L713" s="9" t="s">
        <v>41</v>
      </c>
      <c r="M713" s="9" t="s">
        <v>59</v>
      </c>
      <c r="N713" s="9" t="s">
        <v>5252</v>
      </c>
      <c r="O713" s="9" t="s">
        <v>5246</v>
      </c>
      <c r="P713" s="9" t="s">
        <v>45</v>
      </c>
      <c r="Q713" s="9" t="s">
        <v>46</v>
      </c>
      <c r="R713" s="9" t="s">
        <v>5235</v>
      </c>
      <c r="S713" s="9" t="s">
        <v>5210</v>
      </c>
      <c r="T713" s="9" t="s">
        <v>75</v>
      </c>
      <c r="U713" s="9" t="s">
        <v>76</v>
      </c>
      <c r="V713" s="9" t="s">
        <v>75</v>
      </c>
      <c r="W713" s="9" t="s">
        <v>51</v>
      </c>
      <c r="X713" s="9" t="s">
        <v>52</v>
      </c>
      <c r="Y713" s="9" t="s">
        <v>53</v>
      </c>
      <c r="Z713" s="9" t="s">
        <v>5207</v>
      </c>
      <c r="AA713" s="9" t="s">
        <v>55</v>
      </c>
      <c r="AB713" s="9" t="s">
        <v>5248</v>
      </c>
      <c r="AC713" s="12">
        <v>100000</v>
      </c>
      <c r="AD713" s="12"/>
      <c r="AE713" s="10" t="str" cm="1">
        <f t="array" aca="1" ref="AE713" ca="1">IFERROR(_xlfn.XLOOKUP(MID(CELL("filename",$A$1),FIND("]",CELL("filename",$A$1))+1,255)&amp;"|"&amp;$C713,Fonte_OM_Objeto!$G:$G,Fonte_OM_Objeto!$J:$J),"")</f>
        <v/>
      </c>
      <c r="AF713" s="10" t="str" cm="1">
        <f t="array" aca="1" ref="AF713" ca="1">IFERROR(_xlfn.XLOOKUP(MID(CELL("filename",$A$1),FIND("]",CELL("filename",$A$1))+1,255)&amp;"|"&amp;$C713,Fonte_OM_Objeto!$G:$G,Fonte_OM_Objeto!$K:$K),"")</f>
        <v/>
      </c>
    </row>
    <row r="714" spans="1:32" s="1" customFormat="1" ht="19.7" customHeight="1" x14ac:dyDescent="0.2">
      <c r="A714" s="9" t="s">
        <v>30</v>
      </c>
      <c r="B714" s="9" t="s">
        <v>31</v>
      </c>
      <c r="C714" s="9" t="s">
        <v>5972</v>
      </c>
      <c r="D714" s="9" t="s">
        <v>33</v>
      </c>
      <c r="E714" s="9"/>
      <c r="F714" s="9" t="s">
        <v>426</v>
      </c>
      <c r="G714" s="9" t="s">
        <v>427</v>
      </c>
      <c r="H714" s="9" t="s">
        <v>37</v>
      </c>
      <c r="I714" s="9" t="s">
        <v>129</v>
      </c>
      <c r="J714" s="9" t="s">
        <v>160</v>
      </c>
      <c r="K714" s="9" t="s">
        <v>40</v>
      </c>
      <c r="L714" s="9" t="s">
        <v>41</v>
      </c>
      <c r="M714" s="9" t="s">
        <v>408</v>
      </c>
      <c r="N714" s="9" t="s">
        <v>409</v>
      </c>
      <c r="O714" s="9" t="s">
        <v>5251</v>
      </c>
      <c r="P714" s="9" t="s">
        <v>45</v>
      </c>
      <c r="Q714" s="9" t="s">
        <v>411</v>
      </c>
      <c r="R714" s="9" t="s">
        <v>2353</v>
      </c>
      <c r="S714" s="9" t="s">
        <v>5211</v>
      </c>
      <c r="T714" s="9" t="s">
        <v>75</v>
      </c>
      <c r="U714" s="9" t="s">
        <v>76</v>
      </c>
      <c r="V714" s="9" t="s">
        <v>75</v>
      </c>
      <c r="W714" s="9" t="s">
        <v>51</v>
      </c>
      <c r="X714" s="9" t="s">
        <v>102</v>
      </c>
      <c r="Y714" s="9" t="s">
        <v>53</v>
      </c>
      <c r="Z714" s="9" t="s">
        <v>5207</v>
      </c>
      <c r="AA714" s="9" t="s">
        <v>55</v>
      </c>
      <c r="AB714" s="9" t="s">
        <v>5248</v>
      </c>
      <c r="AC714" s="12">
        <v>100000</v>
      </c>
      <c r="AD714" s="12"/>
      <c r="AE714" s="10" t="str" cm="1">
        <f t="array" aca="1" ref="AE714" ca="1">IFERROR(_xlfn.XLOOKUP(MID(CELL("filename",$A$1),FIND("]",CELL("filename",$A$1))+1,255)&amp;"|"&amp;$C714,Fonte_OM_Objeto!$G:$G,Fonte_OM_Objeto!$J:$J),"")</f>
        <v/>
      </c>
      <c r="AF714" s="10" t="str" cm="1">
        <f t="array" aca="1" ref="AF714" ca="1">IFERROR(_xlfn.XLOOKUP(MID(CELL("filename",$A$1),FIND("]",CELL("filename",$A$1))+1,255)&amp;"|"&amp;$C714,Fonte_OM_Objeto!$G:$G,Fonte_OM_Objeto!$K:$K),"")</f>
        <v/>
      </c>
    </row>
    <row r="715" spans="1:32" s="1" customFormat="1" ht="19.7" customHeight="1" x14ac:dyDescent="0.2">
      <c r="A715" s="9" t="s">
        <v>30</v>
      </c>
      <c r="B715" s="9" t="s">
        <v>31</v>
      </c>
      <c r="C715" s="9" t="s">
        <v>5971</v>
      </c>
      <c r="D715" s="9" t="s">
        <v>33</v>
      </c>
      <c r="E715" s="9"/>
      <c r="F715" s="9" t="s">
        <v>426</v>
      </c>
      <c r="G715" s="9" t="s">
        <v>427</v>
      </c>
      <c r="H715" s="9" t="s">
        <v>37</v>
      </c>
      <c r="I715" s="9" t="s">
        <v>129</v>
      </c>
      <c r="J715" s="9" t="s">
        <v>160</v>
      </c>
      <c r="K715" s="9" t="s">
        <v>40</v>
      </c>
      <c r="L715" s="9" t="s">
        <v>41</v>
      </c>
      <c r="M715" s="9" t="s">
        <v>97</v>
      </c>
      <c r="N715" s="9" t="s">
        <v>5264</v>
      </c>
      <c r="O715" s="9" t="s">
        <v>5268</v>
      </c>
      <c r="P715" s="9" t="s">
        <v>45</v>
      </c>
      <c r="Q715" s="9" t="s">
        <v>109</v>
      </c>
      <c r="R715" s="9" t="s">
        <v>5235</v>
      </c>
      <c r="S715" s="9" t="s">
        <v>5267</v>
      </c>
      <c r="T715" s="9" t="s">
        <v>75</v>
      </c>
      <c r="U715" s="9" t="s">
        <v>76</v>
      </c>
      <c r="V715" s="9" t="s">
        <v>75</v>
      </c>
      <c r="W715" s="9" t="s">
        <v>111</v>
      </c>
      <c r="X715" s="9" t="s">
        <v>52</v>
      </c>
      <c r="Y715" s="9" t="s">
        <v>53</v>
      </c>
      <c r="Z715" s="9" t="s">
        <v>5207</v>
      </c>
      <c r="AA715" s="9" t="s">
        <v>55</v>
      </c>
      <c r="AB715" s="9" t="s">
        <v>5248</v>
      </c>
      <c r="AC715" s="12">
        <v>100000</v>
      </c>
      <c r="AD715" s="12"/>
      <c r="AE715" s="10" t="str" cm="1">
        <f t="array" aca="1" ref="AE715" ca="1">IFERROR(_xlfn.XLOOKUP(MID(CELL("filename",$A$1),FIND("]",CELL("filename",$A$1))+1,255)&amp;"|"&amp;$C715,Fonte_OM_Objeto!$G:$G,Fonte_OM_Objeto!$J:$J),"")</f>
        <v/>
      </c>
      <c r="AF715" s="10" t="str" cm="1">
        <f t="array" aca="1" ref="AF715" ca="1">IFERROR(_xlfn.XLOOKUP(MID(CELL("filename",$A$1),FIND("]",CELL("filename",$A$1))+1,255)&amp;"|"&amp;$C715,Fonte_OM_Objeto!$G:$G,Fonte_OM_Objeto!$K:$K),"")</f>
        <v/>
      </c>
    </row>
    <row r="716" spans="1:32" s="1" customFormat="1" ht="19.7" customHeight="1" x14ac:dyDescent="0.2">
      <c r="A716" s="9" t="s">
        <v>30</v>
      </c>
      <c r="B716" s="9" t="s">
        <v>31</v>
      </c>
      <c r="C716" s="9" t="s">
        <v>5966</v>
      </c>
      <c r="D716" s="9" t="s">
        <v>33</v>
      </c>
      <c r="E716" s="9"/>
      <c r="F716" s="9" t="s">
        <v>5963</v>
      </c>
      <c r="G716" s="9" t="s">
        <v>5962</v>
      </c>
      <c r="H716" s="9" t="s">
        <v>37</v>
      </c>
      <c r="I716" s="9" t="s">
        <v>828</v>
      </c>
      <c r="J716" s="9" t="s">
        <v>160</v>
      </c>
      <c r="K716" s="9" t="s">
        <v>40</v>
      </c>
      <c r="L716" s="9" t="s">
        <v>41</v>
      </c>
      <c r="M716" s="9" t="s">
        <v>232</v>
      </c>
      <c r="N716" s="9" t="s">
        <v>233</v>
      </c>
      <c r="O716" s="9" t="s">
        <v>5755</v>
      </c>
      <c r="P716" s="9" t="s">
        <v>45</v>
      </c>
      <c r="Q716" s="9" t="s">
        <v>235</v>
      </c>
      <c r="R716" s="9" t="s">
        <v>45</v>
      </c>
      <c r="S716" s="9" t="s">
        <v>5277</v>
      </c>
      <c r="T716" s="9" t="s">
        <v>928</v>
      </c>
      <c r="U716" s="9" t="s">
        <v>828</v>
      </c>
      <c r="V716" s="9" t="s">
        <v>5360</v>
      </c>
      <c r="W716" s="9" t="s">
        <v>51</v>
      </c>
      <c r="X716" s="9" t="s">
        <v>52</v>
      </c>
      <c r="Y716" s="9" t="s">
        <v>5275</v>
      </c>
      <c r="Z716" s="9" t="s">
        <v>54</v>
      </c>
      <c r="AA716" s="9" t="s">
        <v>55</v>
      </c>
      <c r="AB716" s="9" t="s">
        <v>5248</v>
      </c>
      <c r="AC716" s="12">
        <v>1019200</v>
      </c>
      <c r="AD716" s="12"/>
      <c r="AE716" s="10" t="str" cm="1">
        <f t="array" aca="1" ref="AE716" ca="1">IFERROR(_xlfn.XLOOKUP(MID(CELL("filename",$A$1),FIND("]",CELL("filename",$A$1))+1,255)&amp;"|"&amp;$C716,Fonte_OM_Objeto!$G:$G,Fonte_OM_Objeto!$J:$J),"")</f>
        <v/>
      </c>
      <c r="AF716" s="10" t="str" cm="1">
        <f t="array" aca="1" ref="AF716" ca="1">IFERROR(_xlfn.XLOOKUP(MID(CELL("filename",$A$1),FIND("]",CELL("filename",$A$1))+1,255)&amp;"|"&amp;$C716,Fonte_OM_Objeto!$G:$G,Fonte_OM_Objeto!$K:$K),"")</f>
        <v/>
      </c>
    </row>
    <row r="717" spans="1:32" s="1" customFormat="1" ht="19.7" customHeight="1" x14ac:dyDescent="0.2">
      <c r="A717" s="9" t="s">
        <v>30</v>
      </c>
      <c r="B717" s="9" t="s">
        <v>31</v>
      </c>
      <c r="C717" s="9" t="s">
        <v>5966</v>
      </c>
      <c r="D717" s="9" t="s">
        <v>33</v>
      </c>
      <c r="E717" s="9"/>
      <c r="F717" s="9" t="s">
        <v>5963</v>
      </c>
      <c r="G717" s="9" t="s">
        <v>5962</v>
      </c>
      <c r="H717" s="9" t="s">
        <v>37</v>
      </c>
      <c r="I717" s="9" t="s">
        <v>828</v>
      </c>
      <c r="J717" s="9" t="s">
        <v>160</v>
      </c>
      <c r="K717" s="9" t="s">
        <v>40</v>
      </c>
      <c r="L717" s="9" t="s">
        <v>41</v>
      </c>
      <c r="M717" s="9" t="s">
        <v>232</v>
      </c>
      <c r="N717" s="9" t="s">
        <v>233</v>
      </c>
      <c r="O717" s="9" t="s">
        <v>5755</v>
      </c>
      <c r="P717" s="9" t="s">
        <v>45</v>
      </c>
      <c r="Q717" s="9" t="s">
        <v>235</v>
      </c>
      <c r="R717" s="9" t="s">
        <v>45</v>
      </c>
      <c r="S717" s="9" t="s">
        <v>5277</v>
      </c>
      <c r="T717" s="9" t="s">
        <v>928</v>
      </c>
      <c r="U717" s="9" t="s">
        <v>828</v>
      </c>
      <c r="V717" s="9" t="s">
        <v>5360</v>
      </c>
      <c r="W717" s="9" t="s">
        <v>51</v>
      </c>
      <c r="X717" s="9" t="s">
        <v>52</v>
      </c>
      <c r="Y717" s="9" t="s">
        <v>53</v>
      </c>
      <c r="Z717" s="9" t="s">
        <v>54</v>
      </c>
      <c r="AA717" s="9" t="s">
        <v>55</v>
      </c>
      <c r="AB717" s="9" t="s">
        <v>5248</v>
      </c>
      <c r="AC717" s="12">
        <v>20800</v>
      </c>
      <c r="AD717" s="12"/>
      <c r="AE717" s="10" t="str" cm="1">
        <f t="array" aca="1" ref="AE717" ca="1">IFERROR(_xlfn.XLOOKUP(MID(CELL("filename",$A$1),FIND("]",CELL("filename",$A$1))+1,255)&amp;"|"&amp;$C717,Fonte_OM_Objeto!$G:$G,Fonte_OM_Objeto!$J:$J),"")</f>
        <v/>
      </c>
      <c r="AF717" s="10" t="str" cm="1">
        <f t="array" aca="1" ref="AF717" ca="1">IFERROR(_xlfn.XLOOKUP(MID(CELL("filename",$A$1),FIND("]",CELL("filename",$A$1))+1,255)&amp;"|"&amp;$C717,Fonte_OM_Objeto!$G:$G,Fonte_OM_Objeto!$K:$K),"")</f>
        <v/>
      </c>
    </row>
    <row r="718" spans="1:32" s="1" customFormat="1" ht="19.7" customHeight="1" x14ac:dyDescent="0.2">
      <c r="A718" s="9" t="s">
        <v>30</v>
      </c>
      <c r="B718" s="9" t="s">
        <v>31</v>
      </c>
      <c r="C718" s="9" t="s">
        <v>5966</v>
      </c>
      <c r="D718" s="9" t="s">
        <v>33</v>
      </c>
      <c r="E718" s="9"/>
      <c r="F718" s="9" t="s">
        <v>5963</v>
      </c>
      <c r="G718" s="9" t="s">
        <v>5962</v>
      </c>
      <c r="H718" s="9" t="s">
        <v>37</v>
      </c>
      <c r="I718" s="9" t="s">
        <v>828</v>
      </c>
      <c r="J718" s="9" t="s">
        <v>160</v>
      </c>
      <c r="K718" s="9" t="s">
        <v>40</v>
      </c>
      <c r="L718" s="9" t="s">
        <v>41</v>
      </c>
      <c r="M718" s="9" t="s">
        <v>232</v>
      </c>
      <c r="N718" s="9" t="s">
        <v>233</v>
      </c>
      <c r="O718" s="9" t="s">
        <v>5755</v>
      </c>
      <c r="P718" s="9" t="s">
        <v>45</v>
      </c>
      <c r="Q718" s="9" t="s">
        <v>235</v>
      </c>
      <c r="R718" s="9" t="s">
        <v>45</v>
      </c>
      <c r="S718" s="9" t="s">
        <v>5277</v>
      </c>
      <c r="T718" s="9" t="s">
        <v>928</v>
      </c>
      <c r="U718" s="9" t="s">
        <v>828</v>
      </c>
      <c r="V718" s="9" t="s">
        <v>5360</v>
      </c>
      <c r="W718" s="9" t="s">
        <v>51</v>
      </c>
      <c r="X718" s="9" t="s">
        <v>52</v>
      </c>
      <c r="Y718" s="9" t="s">
        <v>207</v>
      </c>
      <c r="Z718" s="9" t="s">
        <v>54</v>
      </c>
      <c r="AA718" s="9" t="s">
        <v>55</v>
      </c>
      <c r="AB718" s="9" t="s">
        <v>5248</v>
      </c>
      <c r="AC718" s="12">
        <v>0</v>
      </c>
      <c r="AD718" s="12"/>
      <c r="AE718" s="10" t="str" cm="1">
        <f t="array" aca="1" ref="AE718" ca="1">IFERROR(_xlfn.XLOOKUP(MID(CELL("filename",$A$1),FIND("]",CELL("filename",$A$1))+1,255)&amp;"|"&amp;$C718,Fonte_OM_Objeto!$G:$G,Fonte_OM_Objeto!$J:$J),"")</f>
        <v/>
      </c>
      <c r="AF718" s="10" t="str" cm="1">
        <f t="array" aca="1" ref="AF718" ca="1">IFERROR(_xlfn.XLOOKUP(MID(CELL("filename",$A$1),FIND("]",CELL("filename",$A$1))+1,255)&amp;"|"&amp;$C718,Fonte_OM_Objeto!$G:$G,Fonte_OM_Objeto!$K:$K),"")</f>
        <v/>
      </c>
    </row>
    <row r="719" spans="1:32" s="1" customFormat="1" ht="19.7" customHeight="1" x14ac:dyDescent="0.2">
      <c r="A719" s="9" t="s">
        <v>30</v>
      </c>
      <c r="B719" s="9" t="s">
        <v>31</v>
      </c>
      <c r="C719" s="9" t="s">
        <v>6819</v>
      </c>
      <c r="D719" s="9" t="s">
        <v>33</v>
      </c>
      <c r="E719" s="9"/>
      <c r="F719" s="9" t="s">
        <v>5963</v>
      </c>
      <c r="G719" s="9" t="s">
        <v>5962</v>
      </c>
      <c r="H719" s="9" t="s">
        <v>37</v>
      </c>
      <c r="I719" s="9" t="s">
        <v>828</v>
      </c>
      <c r="J719" s="9" t="s">
        <v>160</v>
      </c>
      <c r="K719" s="9" t="s">
        <v>40</v>
      </c>
      <c r="L719" s="9" t="s">
        <v>41</v>
      </c>
      <c r="M719" s="9" t="s">
        <v>232</v>
      </c>
      <c r="N719" s="9" t="s">
        <v>233</v>
      </c>
      <c r="O719" s="9" t="s">
        <v>5755</v>
      </c>
      <c r="P719" s="9" t="s">
        <v>45</v>
      </c>
      <c r="Q719" s="9" t="s">
        <v>235</v>
      </c>
      <c r="R719" s="9" t="s">
        <v>45</v>
      </c>
      <c r="S719" s="9" t="s">
        <v>5277</v>
      </c>
      <c r="T719" s="9" t="s">
        <v>928</v>
      </c>
      <c r="U719" s="9" t="s">
        <v>828</v>
      </c>
      <c r="V719" s="9" t="s">
        <v>5360</v>
      </c>
      <c r="W719" s="9" t="s">
        <v>51</v>
      </c>
      <c r="X719" s="9" t="s">
        <v>52</v>
      </c>
      <c r="Y719" s="9" t="s">
        <v>5275</v>
      </c>
      <c r="Z719" s="9" t="s">
        <v>5207</v>
      </c>
      <c r="AA719" s="9" t="s">
        <v>55</v>
      </c>
      <c r="AB719" s="9" t="s">
        <v>5234</v>
      </c>
      <c r="AC719" s="12">
        <v>0</v>
      </c>
      <c r="AD719" s="12"/>
      <c r="AE719" s="10" t="str" cm="1">
        <f t="array" aca="1" ref="AE719" ca="1">IFERROR(_xlfn.XLOOKUP(MID(CELL("filename",$A$1),FIND("]",CELL("filename",$A$1))+1,255)&amp;"|"&amp;$C719,Fonte_OM_Objeto!$G:$G,Fonte_OM_Objeto!$J:$J),"")</f>
        <v/>
      </c>
      <c r="AF719" s="10" t="str" cm="1">
        <f t="array" aca="1" ref="AF719" ca="1">IFERROR(_xlfn.XLOOKUP(MID(CELL("filename",$A$1),FIND("]",CELL("filename",$A$1))+1,255)&amp;"|"&amp;$C719,Fonte_OM_Objeto!$G:$G,Fonte_OM_Objeto!$K:$K),"")</f>
        <v/>
      </c>
    </row>
    <row r="720" spans="1:32" s="1" customFormat="1" ht="19.7" customHeight="1" x14ac:dyDescent="0.2">
      <c r="A720" s="9" t="s">
        <v>30</v>
      </c>
      <c r="B720" s="9" t="s">
        <v>31</v>
      </c>
      <c r="C720" s="9" t="s">
        <v>5965</v>
      </c>
      <c r="D720" s="9" t="s">
        <v>33</v>
      </c>
      <c r="E720" s="9"/>
      <c r="F720" s="9" t="s">
        <v>5963</v>
      </c>
      <c r="G720" s="9" t="s">
        <v>5962</v>
      </c>
      <c r="H720" s="9" t="s">
        <v>37</v>
      </c>
      <c r="I720" s="9" t="s">
        <v>828</v>
      </c>
      <c r="J720" s="9" t="s">
        <v>160</v>
      </c>
      <c r="K720" s="9" t="s">
        <v>40</v>
      </c>
      <c r="L720" s="9" t="s">
        <v>41</v>
      </c>
      <c r="M720" s="9" t="s">
        <v>232</v>
      </c>
      <c r="N720" s="9" t="s">
        <v>233</v>
      </c>
      <c r="O720" s="9" t="s">
        <v>5755</v>
      </c>
      <c r="P720" s="9" t="s">
        <v>45</v>
      </c>
      <c r="Q720" s="9" t="s">
        <v>235</v>
      </c>
      <c r="R720" s="9" t="s">
        <v>45</v>
      </c>
      <c r="S720" s="9" t="s">
        <v>5277</v>
      </c>
      <c r="T720" s="9" t="s">
        <v>928</v>
      </c>
      <c r="U720" s="9" t="s">
        <v>828</v>
      </c>
      <c r="V720" s="9" t="s">
        <v>5360</v>
      </c>
      <c r="W720" s="9" t="s">
        <v>51</v>
      </c>
      <c r="X720" s="9" t="s">
        <v>52</v>
      </c>
      <c r="Y720" s="9" t="s">
        <v>5275</v>
      </c>
      <c r="Z720" s="9" t="s">
        <v>54</v>
      </c>
      <c r="AA720" s="9" t="s">
        <v>55</v>
      </c>
      <c r="AB720" s="9" t="s">
        <v>5234</v>
      </c>
      <c r="AC720" s="12">
        <v>0</v>
      </c>
      <c r="AD720" s="12"/>
      <c r="AE720" s="10" t="str" cm="1">
        <f t="array" aca="1" ref="AE720" ca="1">IFERROR(_xlfn.XLOOKUP(MID(CELL("filename",$A$1),FIND("]",CELL("filename",$A$1))+1,255)&amp;"|"&amp;$C720,Fonte_OM_Objeto!$G:$G,Fonte_OM_Objeto!$J:$J),"")</f>
        <v/>
      </c>
      <c r="AF720" s="10" t="str" cm="1">
        <f t="array" aca="1" ref="AF720" ca="1">IFERROR(_xlfn.XLOOKUP(MID(CELL("filename",$A$1),FIND("]",CELL("filename",$A$1))+1,255)&amp;"|"&amp;$C720,Fonte_OM_Objeto!$G:$G,Fonte_OM_Objeto!$K:$K),"")</f>
        <v/>
      </c>
    </row>
    <row r="721" spans="1:32" s="1" customFormat="1" ht="19.7" customHeight="1" x14ac:dyDescent="0.2">
      <c r="A721" s="9" t="s">
        <v>30</v>
      </c>
      <c r="B721" s="9" t="s">
        <v>31</v>
      </c>
      <c r="C721" s="9" t="s">
        <v>5964</v>
      </c>
      <c r="D721" s="9" t="s">
        <v>33</v>
      </c>
      <c r="E721" s="9"/>
      <c r="F721" s="9" t="s">
        <v>5963</v>
      </c>
      <c r="G721" s="9" t="s">
        <v>5962</v>
      </c>
      <c r="H721" s="9" t="s">
        <v>37</v>
      </c>
      <c r="I721" s="9" t="s">
        <v>828</v>
      </c>
      <c r="J721" s="9" t="s">
        <v>160</v>
      </c>
      <c r="K721" s="9" t="s">
        <v>40</v>
      </c>
      <c r="L721" s="9" t="s">
        <v>41</v>
      </c>
      <c r="M721" s="9" t="s">
        <v>232</v>
      </c>
      <c r="N721" s="9" t="s">
        <v>233</v>
      </c>
      <c r="O721" s="9" t="s">
        <v>5755</v>
      </c>
      <c r="P721" s="9" t="s">
        <v>45</v>
      </c>
      <c r="Q721" s="9" t="s">
        <v>235</v>
      </c>
      <c r="R721" s="9" t="s">
        <v>45</v>
      </c>
      <c r="S721" s="9" t="s">
        <v>5277</v>
      </c>
      <c r="T721" s="9" t="s">
        <v>928</v>
      </c>
      <c r="U721" s="9" t="s">
        <v>828</v>
      </c>
      <c r="V721" s="9" t="s">
        <v>5360</v>
      </c>
      <c r="W721" s="9" t="s">
        <v>51</v>
      </c>
      <c r="X721" s="9" t="s">
        <v>52</v>
      </c>
      <c r="Y721" s="9" t="s">
        <v>5275</v>
      </c>
      <c r="Z721" s="9" t="s">
        <v>5207</v>
      </c>
      <c r="AA721" s="9" t="s">
        <v>55</v>
      </c>
      <c r="AB721" s="9" t="s">
        <v>5248</v>
      </c>
      <c r="AC721" s="12">
        <v>0</v>
      </c>
      <c r="AD721" s="12"/>
      <c r="AE721" s="10" t="str" cm="1">
        <f t="array" aca="1" ref="AE721" ca="1">IFERROR(_xlfn.XLOOKUP(MID(CELL("filename",$A$1),FIND("]",CELL("filename",$A$1))+1,255)&amp;"|"&amp;$C721,Fonte_OM_Objeto!$G:$G,Fonte_OM_Objeto!$J:$J),"")</f>
        <v/>
      </c>
      <c r="AF721" s="10" t="str" cm="1">
        <f t="array" aca="1" ref="AF721" ca="1">IFERROR(_xlfn.XLOOKUP(MID(CELL("filename",$A$1),FIND("]",CELL("filename",$A$1))+1,255)&amp;"|"&amp;$C721,Fonte_OM_Objeto!$G:$G,Fonte_OM_Objeto!$K:$K),"")</f>
        <v/>
      </c>
    </row>
    <row r="722" spans="1:32" s="1" customFormat="1" ht="19.7" customHeight="1" x14ac:dyDescent="0.2">
      <c r="A722" s="9" t="s">
        <v>30</v>
      </c>
      <c r="B722" s="9" t="s">
        <v>31</v>
      </c>
      <c r="C722" s="9" t="s">
        <v>6818</v>
      </c>
      <c r="D722" s="9" t="s">
        <v>33</v>
      </c>
      <c r="E722" s="9"/>
      <c r="F722" s="9" t="s">
        <v>5954</v>
      </c>
      <c r="G722" s="9" t="s">
        <v>5953</v>
      </c>
      <c r="H722" s="9" t="s">
        <v>37</v>
      </c>
      <c r="I722" s="9" t="s">
        <v>512</v>
      </c>
      <c r="J722" s="9" t="s">
        <v>151</v>
      </c>
      <c r="K722" s="9" t="s">
        <v>40</v>
      </c>
      <c r="L722" s="9" t="s">
        <v>41</v>
      </c>
      <c r="M722" s="9" t="s">
        <v>232</v>
      </c>
      <c r="N722" s="9" t="s">
        <v>233</v>
      </c>
      <c r="O722" s="9" t="s">
        <v>5675</v>
      </c>
      <c r="P722" s="9" t="s">
        <v>45</v>
      </c>
      <c r="Q722" s="9" t="s">
        <v>235</v>
      </c>
      <c r="R722" s="9" t="s">
        <v>45</v>
      </c>
      <c r="S722" s="9" t="s">
        <v>5277</v>
      </c>
      <c r="T722" s="9" t="s">
        <v>5674</v>
      </c>
      <c r="U722" s="9" t="s">
        <v>512</v>
      </c>
      <c r="V722" s="9" t="s">
        <v>5673</v>
      </c>
      <c r="W722" s="9" t="s">
        <v>51</v>
      </c>
      <c r="X722" s="9" t="s">
        <v>52</v>
      </c>
      <c r="Y722" s="9" t="s">
        <v>5275</v>
      </c>
      <c r="Z722" s="9" t="s">
        <v>5207</v>
      </c>
      <c r="AA722" s="9" t="s">
        <v>55</v>
      </c>
      <c r="AB722" s="9" t="s">
        <v>5248</v>
      </c>
      <c r="AC722" s="12">
        <v>0</v>
      </c>
      <c r="AD722" s="12"/>
      <c r="AE722" s="10" t="str" cm="1">
        <f t="array" aca="1" ref="AE722" ca="1">IFERROR(_xlfn.XLOOKUP(MID(CELL("filename",$A$1),FIND("]",CELL("filename",$A$1))+1,255)&amp;"|"&amp;$C722,Fonte_OM_Objeto!$G:$G,Fonte_OM_Objeto!$J:$J),"")</f>
        <v/>
      </c>
      <c r="AF722" s="10" t="str" cm="1">
        <f t="array" aca="1" ref="AF722" ca="1">IFERROR(_xlfn.XLOOKUP(MID(CELL("filename",$A$1),FIND("]",CELL("filename",$A$1))+1,255)&amp;"|"&amp;$C722,Fonte_OM_Objeto!$G:$G,Fonte_OM_Objeto!$K:$K),"")</f>
        <v/>
      </c>
    </row>
    <row r="723" spans="1:32" s="1" customFormat="1" ht="19.7" customHeight="1" x14ac:dyDescent="0.2">
      <c r="A723" s="9" t="s">
        <v>30</v>
      </c>
      <c r="B723" s="9" t="s">
        <v>31</v>
      </c>
      <c r="C723" s="9" t="s">
        <v>5961</v>
      </c>
      <c r="D723" s="9" t="s">
        <v>33</v>
      </c>
      <c r="E723" s="9"/>
      <c r="F723" s="9" t="s">
        <v>5954</v>
      </c>
      <c r="G723" s="9" t="s">
        <v>5953</v>
      </c>
      <c r="H723" s="9" t="s">
        <v>37</v>
      </c>
      <c r="I723" s="9" t="s">
        <v>512</v>
      </c>
      <c r="J723" s="9" t="s">
        <v>151</v>
      </c>
      <c r="K723" s="9" t="s">
        <v>40</v>
      </c>
      <c r="L723" s="9" t="s">
        <v>41</v>
      </c>
      <c r="M723" s="9" t="s">
        <v>232</v>
      </c>
      <c r="N723" s="9" t="s">
        <v>233</v>
      </c>
      <c r="O723" s="9" t="s">
        <v>5924</v>
      </c>
      <c r="P723" s="9" t="s">
        <v>45</v>
      </c>
      <c r="Q723" s="9" t="s">
        <v>235</v>
      </c>
      <c r="R723" s="9" t="s">
        <v>45</v>
      </c>
      <c r="S723" s="9" t="s">
        <v>5277</v>
      </c>
      <c r="T723" s="9" t="s">
        <v>4658</v>
      </c>
      <c r="U723" s="9" t="s">
        <v>512</v>
      </c>
      <c r="V723" s="9" t="s">
        <v>4657</v>
      </c>
      <c r="W723" s="9" t="s">
        <v>51</v>
      </c>
      <c r="X723" s="9" t="s">
        <v>52</v>
      </c>
      <c r="Y723" s="9" t="s">
        <v>5275</v>
      </c>
      <c r="Z723" s="9" t="s">
        <v>5207</v>
      </c>
      <c r="AA723" s="9" t="s">
        <v>55</v>
      </c>
      <c r="AB723" s="9" t="s">
        <v>5248</v>
      </c>
      <c r="AC723" s="12">
        <v>0</v>
      </c>
      <c r="AD723" s="12"/>
      <c r="AE723" s="10" t="str" cm="1">
        <f t="array" aca="1" ref="AE723" ca="1">IFERROR(_xlfn.XLOOKUP(MID(CELL("filename",$A$1),FIND("]",CELL("filename",$A$1))+1,255)&amp;"|"&amp;$C723,Fonte_OM_Objeto!$G:$G,Fonte_OM_Objeto!$J:$J),"")</f>
        <v/>
      </c>
      <c r="AF723" s="10" t="str" cm="1">
        <f t="array" aca="1" ref="AF723" ca="1">IFERROR(_xlfn.XLOOKUP(MID(CELL("filename",$A$1),FIND("]",CELL("filename",$A$1))+1,255)&amp;"|"&amp;$C723,Fonte_OM_Objeto!$G:$G,Fonte_OM_Objeto!$K:$K),"")</f>
        <v/>
      </c>
    </row>
    <row r="724" spans="1:32" s="1" customFormat="1" ht="19.7" customHeight="1" x14ac:dyDescent="0.2">
      <c r="A724" s="9" t="s">
        <v>30</v>
      </c>
      <c r="B724" s="9" t="s">
        <v>31</v>
      </c>
      <c r="C724" s="9" t="s">
        <v>6817</v>
      </c>
      <c r="D724" s="9" t="s">
        <v>33</v>
      </c>
      <c r="E724" s="9"/>
      <c r="F724" s="9" t="s">
        <v>5954</v>
      </c>
      <c r="G724" s="9" t="s">
        <v>5953</v>
      </c>
      <c r="H724" s="9" t="s">
        <v>37</v>
      </c>
      <c r="I724" s="9" t="s">
        <v>512</v>
      </c>
      <c r="J724" s="9" t="s">
        <v>151</v>
      </c>
      <c r="K724" s="9" t="s">
        <v>40</v>
      </c>
      <c r="L724" s="9" t="s">
        <v>41</v>
      </c>
      <c r="M724" s="9" t="s">
        <v>232</v>
      </c>
      <c r="N724" s="9" t="s">
        <v>233</v>
      </c>
      <c r="O724" s="9" t="s">
        <v>6816</v>
      </c>
      <c r="P724" s="9" t="s">
        <v>45</v>
      </c>
      <c r="Q724" s="9" t="s">
        <v>235</v>
      </c>
      <c r="R724" s="9" t="s">
        <v>45</v>
      </c>
      <c r="S724" s="9" t="s">
        <v>5277</v>
      </c>
      <c r="T724" s="9" t="s">
        <v>6815</v>
      </c>
      <c r="U724" s="9" t="s">
        <v>512</v>
      </c>
      <c r="V724" s="9" t="s">
        <v>6814</v>
      </c>
      <c r="W724" s="9" t="s">
        <v>51</v>
      </c>
      <c r="X724" s="9" t="s">
        <v>52</v>
      </c>
      <c r="Y724" s="9" t="s">
        <v>5275</v>
      </c>
      <c r="Z724" s="9" t="s">
        <v>5207</v>
      </c>
      <c r="AA724" s="9" t="s">
        <v>55</v>
      </c>
      <c r="AB724" s="9" t="s">
        <v>5248</v>
      </c>
      <c r="AC724" s="12">
        <v>0</v>
      </c>
      <c r="AD724" s="12"/>
      <c r="AE724" s="10" t="str" cm="1">
        <f t="array" aca="1" ref="AE724" ca="1">IFERROR(_xlfn.XLOOKUP(MID(CELL("filename",$A$1),FIND("]",CELL("filename",$A$1))+1,255)&amp;"|"&amp;$C724,Fonte_OM_Objeto!$G:$G,Fonte_OM_Objeto!$J:$J),"")</f>
        <v/>
      </c>
      <c r="AF724" s="10" t="str" cm="1">
        <f t="array" aca="1" ref="AF724" ca="1">IFERROR(_xlfn.XLOOKUP(MID(CELL("filename",$A$1),FIND("]",CELL("filename",$A$1))+1,255)&amp;"|"&amp;$C724,Fonte_OM_Objeto!$G:$G,Fonte_OM_Objeto!$K:$K),"")</f>
        <v/>
      </c>
    </row>
    <row r="725" spans="1:32" s="1" customFormat="1" ht="19.7" customHeight="1" x14ac:dyDescent="0.2">
      <c r="A725" s="9" t="s">
        <v>30</v>
      </c>
      <c r="B725" s="9" t="s">
        <v>31</v>
      </c>
      <c r="C725" s="9" t="s">
        <v>5960</v>
      </c>
      <c r="D725" s="9" t="s">
        <v>33</v>
      </c>
      <c r="E725" s="9"/>
      <c r="F725" s="9" t="s">
        <v>5954</v>
      </c>
      <c r="G725" s="9" t="s">
        <v>5953</v>
      </c>
      <c r="H725" s="9" t="s">
        <v>37</v>
      </c>
      <c r="I725" s="9" t="s">
        <v>512</v>
      </c>
      <c r="J725" s="9" t="s">
        <v>151</v>
      </c>
      <c r="K725" s="9" t="s">
        <v>40</v>
      </c>
      <c r="L725" s="9" t="s">
        <v>41</v>
      </c>
      <c r="M725" s="9" t="s">
        <v>232</v>
      </c>
      <c r="N725" s="9" t="s">
        <v>233</v>
      </c>
      <c r="O725" s="9" t="s">
        <v>5959</v>
      </c>
      <c r="P725" s="9" t="s">
        <v>45</v>
      </c>
      <c r="Q725" s="9" t="s">
        <v>235</v>
      </c>
      <c r="R725" s="9" t="s">
        <v>45</v>
      </c>
      <c r="S725" s="9" t="s">
        <v>5277</v>
      </c>
      <c r="T725" s="9" t="s">
        <v>5958</v>
      </c>
      <c r="U725" s="9" t="s">
        <v>512</v>
      </c>
      <c r="V725" s="9" t="s">
        <v>5957</v>
      </c>
      <c r="W725" s="9" t="s">
        <v>51</v>
      </c>
      <c r="X725" s="9" t="s">
        <v>52</v>
      </c>
      <c r="Y725" s="9" t="s">
        <v>5275</v>
      </c>
      <c r="Z725" s="9" t="s">
        <v>5207</v>
      </c>
      <c r="AA725" s="9" t="s">
        <v>55</v>
      </c>
      <c r="AB725" s="9" t="s">
        <v>5248</v>
      </c>
      <c r="AC725" s="12">
        <v>0</v>
      </c>
      <c r="AD725" s="12"/>
      <c r="AE725" s="10" t="str" cm="1">
        <f t="array" aca="1" ref="AE725" ca="1">IFERROR(_xlfn.XLOOKUP(MID(CELL("filename",$A$1),FIND("]",CELL("filename",$A$1))+1,255)&amp;"|"&amp;$C725,Fonte_OM_Objeto!$G:$G,Fonte_OM_Objeto!$J:$J),"")</f>
        <v/>
      </c>
      <c r="AF725" s="10" t="str" cm="1">
        <f t="array" aca="1" ref="AF725" ca="1">IFERROR(_xlfn.XLOOKUP(MID(CELL("filename",$A$1),FIND("]",CELL("filename",$A$1))+1,255)&amp;"|"&amp;$C725,Fonte_OM_Objeto!$G:$G,Fonte_OM_Objeto!$K:$K),"")</f>
        <v/>
      </c>
    </row>
    <row r="726" spans="1:32" s="1" customFormat="1" ht="19.7" customHeight="1" x14ac:dyDescent="0.2">
      <c r="A726" s="9" t="s">
        <v>30</v>
      </c>
      <c r="B726" s="9" t="s">
        <v>31</v>
      </c>
      <c r="C726" s="9" t="s">
        <v>6813</v>
      </c>
      <c r="D726" s="9" t="s">
        <v>33</v>
      </c>
      <c r="E726" s="9"/>
      <c r="F726" s="9" t="s">
        <v>5954</v>
      </c>
      <c r="G726" s="9" t="s">
        <v>5953</v>
      </c>
      <c r="H726" s="9" t="s">
        <v>37</v>
      </c>
      <c r="I726" s="9" t="s">
        <v>512</v>
      </c>
      <c r="J726" s="9" t="s">
        <v>151</v>
      </c>
      <c r="K726" s="9" t="s">
        <v>40</v>
      </c>
      <c r="L726" s="9" t="s">
        <v>41</v>
      </c>
      <c r="M726" s="9" t="s">
        <v>232</v>
      </c>
      <c r="N726" s="9" t="s">
        <v>233</v>
      </c>
      <c r="O726" s="9" t="s">
        <v>6812</v>
      </c>
      <c r="P726" s="9" t="s">
        <v>45</v>
      </c>
      <c r="Q726" s="9" t="s">
        <v>235</v>
      </c>
      <c r="R726" s="9" t="s">
        <v>45</v>
      </c>
      <c r="S726" s="9" t="s">
        <v>5277</v>
      </c>
      <c r="T726" s="9" t="s">
        <v>6811</v>
      </c>
      <c r="U726" s="9" t="s">
        <v>512</v>
      </c>
      <c r="V726" s="9" t="s">
        <v>6810</v>
      </c>
      <c r="W726" s="9" t="s">
        <v>51</v>
      </c>
      <c r="X726" s="9" t="s">
        <v>52</v>
      </c>
      <c r="Y726" s="9" t="s">
        <v>5275</v>
      </c>
      <c r="Z726" s="9" t="s">
        <v>5207</v>
      </c>
      <c r="AA726" s="9" t="s">
        <v>55</v>
      </c>
      <c r="AB726" s="9" t="s">
        <v>5248</v>
      </c>
      <c r="AC726" s="12">
        <v>0</v>
      </c>
      <c r="AD726" s="12"/>
      <c r="AE726" s="10" t="str" cm="1">
        <f t="array" aca="1" ref="AE726" ca="1">IFERROR(_xlfn.XLOOKUP(MID(CELL("filename",$A$1),FIND("]",CELL("filename",$A$1))+1,255)&amp;"|"&amp;$C726,Fonte_OM_Objeto!$G:$G,Fonte_OM_Objeto!$J:$J),"")</f>
        <v/>
      </c>
      <c r="AF726" s="10" t="str" cm="1">
        <f t="array" aca="1" ref="AF726" ca="1">IFERROR(_xlfn.XLOOKUP(MID(CELL("filename",$A$1),FIND("]",CELL("filename",$A$1))+1,255)&amp;"|"&amp;$C726,Fonte_OM_Objeto!$G:$G,Fonte_OM_Objeto!$K:$K),"")</f>
        <v/>
      </c>
    </row>
    <row r="727" spans="1:32" s="1" customFormat="1" ht="19.7" customHeight="1" x14ac:dyDescent="0.2">
      <c r="A727" s="9" t="s">
        <v>30</v>
      </c>
      <c r="B727" s="9" t="s">
        <v>31</v>
      </c>
      <c r="C727" s="9" t="s">
        <v>5956</v>
      </c>
      <c r="D727" s="9" t="s">
        <v>33</v>
      </c>
      <c r="E727" s="9"/>
      <c r="F727" s="9" t="s">
        <v>5954</v>
      </c>
      <c r="G727" s="9" t="s">
        <v>5953</v>
      </c>
      <c r="H727" s="9" t="s">
        <v>37</v>
      </c>
      <c r="I727" s="9" t="s">
        <v>512</v>
      </c>
      <c r="J727" s="9" t="s">
        <v>151</v>
      </c>
      <c r="K727" s="9" t="s">
        <v>40</v>
      </c>
      <c r="L727" s="9" t="s">
        <v>41</v>
      </c>
      <c r="M727" s="9" t="s">
        <v>232</v>
      </c>
      <c r="N727" s="9" t="s">
        <v>233</v>
      </c>
      <c r="O727" s="9" t="s">
        <v>5679</v>
      </c>
      <c r="P727" s="9" t="s">
        <v>45</v>
      </c>
      <c r="Q727" s="9" t="s">
        <v>235</v>
      </c>
      <c r="R727" s="9" t="s">
        <v>45</v>
      </c>
      <c r="S727" s="9" t="s">
        <v>5277</v>
      </c>
      <c r="T727" s="9" t="s">
        <v>5678</v>
      </c>
      <c r="U727" s="9" t="s">
        <v>512</v>
      </c>
      <c r="V727" s="9" t="s">
        <v>5677</v>
      </c>
      <c r="W727" s="9" t="s">
        <v>51</v>
      </c>
      <c r="X727" s="9" t="s">
        <v>52</v>
      </c>
      <c r="Y727" s="9" t="s">
        <v>5275</v>
      </c>
      <c r="Z727" s="9" t="s">
        <v>5207</v>
      </c>
      <c r="AA727" s="9" t="s">
        <v>55</v>
      </c>
      <c r="AB727" s="9" t="s">
        <v>5248</v>
      </c>
      <c r="AC727" s="12">
        <v>0</v>
      </c>
      <c r="AD727" s="12"/>
      <c r="AE727" s="10" t="str" cm="1">
        <f t="array" aca="1" ref="AE727" ca="1">IFERROR(_xlfn.XLOOKUP(MID(CELL("filename",$A$1),FIND("]",CELL("filename",$A$1))+1,255)&amp;"|"&amp;$C727,Fonte_OM_Objeto!$G:$G,Fonte_OM_Objeto!$J:$J),"")</f>
        <v/>
      </c>
      <c r="AF727" s="10" t="str" cm="1">
        <f t="array" aca="1" ref="AF727" ca="1">IFERROR(_xlfn.XLOOKUP(MID(CELL("filename",$A$1),FIND("]",CELL("filename",$A$1))+1,255)&amp;"|"&amp;$C727,Fonte_OM_Objeto!$G:$G,Fonte_OM_Objeto!$K:$K),"")</f>
        <v/>
      </c>
    </row>
    <row r="728" spans="1:32" s="1" customFormat="1" ht="19.7" customHeight="1" x14ac:dyDescent="0.2">
      <c r="A728" s="9" t="s">
        <v>30</v>
      </c>
      <c r="B728" s="9" t="s">
        <v>31</v>
      </c>
      <c r="C728" s="9" t="s">
        <v>5955</v>
      </c>
      <c r="D728" s="9" t="s">
        <v>33</v>
      </c>
      <c r="E728" s="9"/>
      <c r="F728" s="9" t="s">
        <v>5954</v>
      </c>
      <c r="G728" s="9" t="s">
        <v>5953</v>
      </c>
      <c r="H728" s="9" t="s">
        <v>37</v>
      </c>
      <c r="I728" s="9" t="s">
        <v>512</v>
      </c>
      <c r="J728" s="9" t="s">
        <v>151</v>
      </c>
      <c r="K728" s="9" t="s">
        <v>40</v>
      </c>
      <c r="L728" s="9" t="s">
        <v>41</v>
      </c>
      <c r="M728" s="9" t="s">
        <v>232</v>
      </c>
      <c r="N728" s="9" t="s">
        <v>233</v>
      </c>
      <c r="O728" s="9" t="s">
        <v>5952</v>
      </c>
      <c r="P728" s="9" t="s">
        <v>45</v>
      </c>
      <c r="Q728" s="9" t="s">
        <v>235</v>
      </c>
      <c r="R728" s="9" t="s">
        <v>45</v>
      </c>
      <c r="S728" s="9" t="s">
        <v>5277</v>
      </c>
      <c r="T728" s="9" t="s">
        <v>5951</v>
      </c>
      <c r="U728" s="9" t="s">
        <v>512</v>
      </c>
      <c r="V728" s="9" t="s">
        <v>5950</v>
      </c>
      <c r="W728" s="9" t="s">
        <v>51</v>
      </c>
      <c r="X728" s="9" t="s">
        <v>52</v>
      </c>
      <c r="Y728" s="9" t="s">
        <v>5275</v>
      </c>
      <c r="Z728" s="9" t="s">
        <v>5207</v>
      </c>
      <c r="AA728" s="9" t="s">
        <v>55</v>
      </c>
      <c r="AB728" s="9" t="s">
        <v>5248</v>
      </c>
      <c r="AC728" s="12">
        <v>0</v>
      </c>
      <c r="AD728" s="12"/>
      <c r="AE728" s="10" t="str" cm="1">
        <f t="array" aca="1" ref="AE728" ca="1">IFERROR(_xlfn.XLOOKUP(MID(CELL("filename",$A$1),FIND("]",CELL("filename",$A$1))+1,255)&amp;"|"&amp;$C728,Fonte_OM_Objeto!$G:$G,Fonte_OM_Objeto!$J:$J),"")</f>
        <v/>
      </c>
      <c r="AF728" s="10" t="str" cm="1">
        <f t="array" aca="1" ref="AF728" ca="1">IFERROR(_xlfn.XLOOKUP(MID(CELL("filename",$A$1),FIND("]",CELL("filename",$A$1))+1,255)&amp;"|"&amp;$C728,Fonte_OM_Objeto!$G:$G,Fonte_OM_Objeto!$K:$K),"")</f>
        <v/>
      </c>
    </row>
    <row r="729" spans="1:32" s="1" customFormat="1" ht="19.7" customHeight="1" x14ac:dyDescent="0.2">
      <c r="A729" s="9" t="s">
        <v>30</v>
      </c>
      <c r="B729" s="9" t="s">
        <v>31</v>
      </c>
      <c r="C729" s="9" t="s">
        <v>5949</v>
      </c>
      <c r="D729" s="9" t="s">
        <v>33</v>
      </c>
      <c r="E729" s="9"/>
      <c r="F729" s="9" t="s">
        <v>5935</v>
      </c>
      <c r="G729" s="9" t="s">
        <v>5934</v>
      </c>
      <c r="H729" s="9" t="s">
        <v>37</v>
      </c>
      <c r="I729" s="9" t="s">
        <v>611</v>
      </c>
      <c r="J729" s="9" t="s">
        <v>173</v>
      </c>
      <c r="K729" s="9" t="s">
        <v>40</v>
      </c>
      <c r="L729" s="9" t="s">
        <v>41</v>
      </c>
      <c r="M729" s="9" t="s">
        <v>232</v>
      </c>
      <c r="N729" s="9" t="s">
        <v>233</v>
      </c>
      <c r="O729" s="9" t="s">
        <v>5635</v>
      </c>
      <c r="P729" s="9" t="s">
        <v>45</v>
      </c>
      <c r="Q729" s="9" t="s">
        <v>235</v>
      </c>
      <c r="R729" s="9" t="s">
        <v>45</v>
      </c>
      <c r="S729" s="9" t="s">
        <v>5277</v>
      </c>
      <c r="T729" s="9" t="s">
        <v>622</v>
      </c>
      <c r="U729" s="9" t="s">
        <v>611</v>
      </c>
      <c r="V729" s="9" t="s">
        <v>5279</v>
      </c>
      <c r="W729" s="9" t="s">
        <v>51</v>
      </c>
      <c r="X729" s="9" t="s">
        <v>102</v>
      </c>
      <c r="Y729" s="9" t="s">
        <v>53</v>
      </c>
      <c r="Z729" s="9" t="s">
        <v>5207</v>
      </c>
      <c r="AA729" s="9" t="s">
        <v>55</v>
      </c>
      <c r="AB729" s="9" t="s">
        <v>5248</v>
      </c>
      <c r="AC729" s="12">
        <v>0</v>
      </c>
      <c r="AD729" s="12"/>
      <c r="AE729" s="10" t="str" cm="1">
        <f t="array" aca="1" ref="AE729" ca="1">IFERROR(_xlfn.XLOOKUP(MID(CELL("filename",$A$1),FIND("]",CELL("filename",$A$1))+1,255)&amp;"|"&amp;$C729,Fonte_OM_Objeto!$G:$G,Fonte_OM_Objeto!$J:$J),"")</f>
        <v/>
      </c>
      <c r="AF729" s="10" t="str" cm="1">
        <f t="array" aca="1" ref="AF729" ca="1">IFERROR(_xlfn.XLOOKUP(MID(CELL("filename",$A$1),FIND("]",CELL("filename",$A$1))+1,255)&amp;"|"&amp;$C729,Fonte_OM_Objeto!$G:$G,Fonte_OM_Objeto!$K:$K),"")</f>
        <v/>
      </c>
    </row>
    <row r="730" spans="1:32" s="1" customFormat="1" ht="19.7" customHeight="1" x14ac:dyDescent="0.2">
      <c r="A730" s="9" t="s">
        <v>30</v>
      </c>
      <c r="B730" s="9" t="s">
        <v>31</v>
      </c>
      <c r="C730" s="9" t="s">
        <v>5949</v>
      </c>
      <c r="D730" s="9" t="s">
        <v>33</v>
      </c>
      <c r="E730" s="9"/>
      <c r="F730" s="9" t="s">
        <v>5935</v>
      </c>
      <c r="G730" s="9" t="s">
        <v>5934</v>
      </c>
      <c r="H730" s="9" t="s">
        <v>37</v>
      </c>
      <c r="I730" s="9" t="s">
        <v>611</v>
      </c>
      <c r="J730" s="9" t="s">
        <v>173</v>
      </c>
      <c r="K730" s="9" t="s">
        <v>40</v>
      </c>
      <c r="L730" s="9" t="s">
        <v>41</v>
      </c>
      <c r="M730" s="9" t="s">
        <v>232</v>
      </c>
      <c r="N730" s="9" t="s">
        <v>233</v>
      </c>
      <c r="O730" s="9" t="s">
        <v>5635</v>
      </c>
      <c r="P730" s="9" t="s">
        <v>45</v>
      </c>
      <c r="Q730" s="9" t="s">
        <v>235</v>
      </c>
      <c r="R730" s="9" t="s">
        <v>45</v>
      </c>
      <c r="S730" s="9" t="s">
        <v>5277</v>
      </c>
      <c r="T730" s="9" t="s">
        <v>622</v>
      </c>
      <c r="U730" s="9" t="s">
        <v>611</v>
      </c>
      <c r="V730" s="9" t="s">
        <v>5279</v>
      </c>
      <c r="W730" s="9" t="s">
        <v>51</v>
      </c>
      <c r="X730" s="9" t="s">
        <v>52</v>
      </c>
      <c r="Y730" s="9" t="s">
        <v>2390</v>
      </c>
      <c r="Z730" s="9" t="s">
        <v>5207</v>
      </c>
      <c r="AA730" s="9" t="s">
        <v>55</v>
      </c>
      <c r="AB730" s="9" t="s">
        <v>5248</v>
      </c>
      <c r="AC730" s="12">
        <v>0</v>
      </c>
      <c r="AD730" s="12"/>
      <c r="AE730" s="10" t="str" cm="1">
        <f t="array" aca="1" ref="AE730" ca="1">IFERROR(_xlfn.XLOOKUP(MID(CELL("filename",$A$1),FIND("]",CELL("filename",$A$1))+1,255)&amp;"|"&amp;$C730,Fonte_OM_Objeto!$G:$G,Fonte_OM_Objeto!$J:$J),"")</f>
        <v/>
      </c>
      <c r="AF730" s="10" t="str" cm="1">
        <f t="array" aca="1" ref="AF730" ca="1">IFERROR(_xlfn.XLOOKUP(MID(CELL("filename",$A$1),FIND("]",CELL("filename",$A$1))+1,255)&amp;"|"&amp;$C730,Fonte_OM_Objeto!$G:$G,Fonte_OM_Objeto!$K:$K),"")</f>
        <v/>
      </c>
    </row>
    <row r="731" spans="1:32" s="1" customFormat="1" ht="19.7" customHeight="1" x14ac:dyDescent="0.2">
      <c r="A731" s="9" t="s">
        <v>30</v>
      </c>
      <c r="B731" s="9" t="s">
        <v>31</v>
      </c>
      <c r="C731" s="9" t="s">
        <v>5949</v>
      </c>
      <c r="D731" s="9" t="s">
        <v>33</v>
      </c>
      <c r="E731" s="9"/>
      <c r="F731" s="9" t="s">
        <v>5935</v>
      </c>
      <c r="G731" s="9" t="s">
        <v>5934</v>
      </c>
      <c r="H731" s="9" t="s">
        <v>37</v>
      </c>
      <c r="I731" s="9" t="s">
        <v>611</v>
      </c>
      <c r="J731" s="9" t="s">
        <v>173</v>
      </c>
      <c r="K731" s="9" t="s">
        <v>40</v>
      </c>
      <c r="L731" s="9" t="s">
        <v>41</v>
      </c>
      <c r="M731" s="9" t="s">
        <v>232</v>
      </c>
      <c r="N731" s="9" t="s">
        <v>233</v>
      </c>
      <c r="O731" s="9" t="s">
        <v>5635</v>
      </c>
      <c r="P731" s="9" t="s">
        <v>45</v>
      </c>
      <c r="Q731" s="9" t="s">
        <v>235</v>
      </c>
      <c r="R731" s="9" t="s">
        <v>45</v>
      </c>
      <c r="S731" s="9" t="s">
        <v>5277</v>
      </c>
      <c r="T731" s="9" t="s">
        <v>622</v>
      </c>
      <c r="U731" s="9" t="s">
        <v>611</v>
      </c>
      <c r="V731" s="9" t="s">
        <v>5279</v>
      </c>
      <c r="W731" s="9" t="s">
        <v>51</v>
      </c>
      <c r="X731" s="9" t="s">
        <v>52</v>
      </c>
      <c r="Y731" s="9" t="s">
        <v>5282</v>
      </c>
      <c r="Z731" s="9" t="s">
        <v>5207</v>
      </c>
      <c r="AA731" s="9" t="s">
        <v>55</v>
      </c>
      <c r="AB731" s="9" t="s">
        <v>5248</v>
      </c>
      <c r="AC731" s="12">
        <v>2332100</v>
      </c>
      <c r="AD731" s="12"/>
      <c r="AE731" s="10" t="str" cm="1">
        <f t="array" aca="1" ref="AE731" ca="1">IFERROR(_xlfn.XLOOKUP(MID(CELL("filename",$A$1),FIND("]",CELL("filename",$A$1))+1,255)&amp;"|"&amp;$C731,Fonte_OM_Objeto!$G:$G,Fonte_OM_Objeto!$J:$J),"")</f>
        <v/>
      </c>
      <c r="AF731" s="10" t="str" cm="1">
        <f t="array" aca="1" ref="AF731" ca="1">IFERROR(_xlfn.XLOOKUP(MID(CELL("filename",$A$1),FIND("]",CELL("filename",$A$1))+1,255)&amp;"|"&amp;$C731,Fonte_OM_Objeto!$G:$G,Fonte_OM_Objeto!$K:$K),"")</f>
        <v/>
      </c>
    </row>
    <row r="732" spans="1:32" s="1" customFormat="1" ht="19.7" customHeight="1" x14ac:dyDescent="0.2">
      <c r="A732" s="9" t="s">
        <v>30</v>
      </c>
      <c r="B732" s="9" t="s">
        <v>31</v>
      </c>
      <c r="C732" s="9" t="s">
        <v>5949</v>
      </c>
      <c r="D732" s="9" t="s">
        <v>33</v>
      </c>
      <c r="E732" s="9"/>
      <c r="F732" s="9" t="s">
        <v>5935</v>
      </c>
      <c r="G732" s="9" t="s">
        <v>5934</v>
      </c>
      <c r="H732" s="9" t="s">
        <v>37</v>
      </c>
      <c r="I732" s="9" t="s">
        <v>611</v>
      </c>
      <c r="J732" s="9" t="s">
        <v>173</v>
      </c>
      <c r="K732" s="9" t="s">
        <v>40</v>
      </c>
      <c r="L732" s="9" t="s">
        <v>41</v>
      </c>
      <c r="M732" s="9" t="s">
        <v>232</v>
      </c>
      <c r="N732" s="9" t="s">
        <v>233</v>
      </c>
      <c r="O732" s="9" t="s">
        <v>5635</v>
      </c>
      <c r="P732" s="9" t="s">
        <v>45</v>
      </c>
      <c r="Q732" s="9" t="s">
        <v>235</v>
      </c>
      <c r="R732" s="9" t="s">
        <v>45</v>
      </c>
      <c r="S732" s="9" t="s">
        <v>5277</v>
      </c>
      <c r="T732" s="9" t="s">
        <v>622</v>
      </c>
      <c r="U732" s="9" t="s">
        <v>611</v>
      </c>
      <c r="V732" s="9" t="s">
        <v>5279</v>
      </c>
      <c r="W732" s="9" t="s">
        <v>51</v>
      </c>
      <c r="X732" s="9" t="s">
        <v>52</v>
      </c>
      <c r="Y732" s="9" t="s">
        <v>53</v>
      </c>
      <c r="Z732" s="9" t="s">
        <v>5207</v>
      </c>
      <c r="AA732" s="9" t="s">
        <v>55</v>
      </c>
      <c r="AB732" s="9" t="s">
        <v>5248</v>
      </c>
      <c r="AC732" s="12">
        <v>48287</v>
      </c>
      <c r="AD732" s="12"/>
      <c r="AE732" s="10" t="str" cm="1">
        <f t="array" aca="1" ref="AE732" ca="1">IFERROR(_xlfn.XLOOKUP(MID(CELL("filename",$A$1),FIND("]",CELL("filename",$A$1))+1,255)&amp;"|"&amp;$C732,Fonte_OM_Objeto!$G:$G,Fonte_OM_Objeto!$J:$J),"")</f>
        <v/>
      </c>
      <c r="AF732" s="10" t="str" cm="1">
        <f t="array" aca="1" ref="AF732" ca="1">IFERROR(_xlfn.XLOOKUP(MID(CELL("filename",$A$1),FIND("]",CELL("filename",$A$1))+1,255)&amp;"|"&amp;$C732,Fonte_OM_Objeto!$G:$G,Fonte_OM_Objeto!$K:$K),"")</f>
        <v/>
      </c>
    </row>
    <row r="733" spans="1:32" s="1" customFormat="1" ht="19.7" customHeight="1" x14ac:dyDescent="0.2">
      <c r="A733" s="9" t="s">
        <v>30</v>
      </c>
      <c r="B733" s="9" t="s">
        <v>31</v>
      </c>
      <c r="C733" s="9" t="s">
        <v>5948</v>
      </c>
      <c r="D733" s="9" t="s">
        <v>33</v>
      </c>
      <c r="E733" s="9"/>
      <c r="F733" s="9" t="s">
        <v>5935</v>
      </c>
      <c r="G733" s="9" t="s">
        <v>5934</v>
      </c>
      <c r="H733" s="9" t="s">
        <v>37</v>
      </c>
      <c r="I733" s="9" t="s">
        <v>611</v>
      </c>
      <c r="J733" s="9" t="s">
        <v>173</v>
      </c>
      <c r="K733" s="9" t="s">
        <v>40</v>
      </c>
      <c r="L733" s="9" t="s">
        <v>41</v>
      </c>
      <c r="M733" s="9" t="s">
        <v>232</v>
      </c>
      <c r="N733" s="9" t="s">
        <v>233</v>
      </c>
      <c r="O733" s="9" t="s">
        <v>5933</v>
      </c>
      <c r="P733" s="9" t="s">
        <v>45</v>
      </c>
      <c r="Q733" s="9" t="s">
        <v>235</v>
      </c>
      <c r="R733" s="9" t="s">
        <v>45</v>
      </c>
      <c r="S733" s="9" t="s">
        <v>5277</v>
      </c>
      <c r="T733" s="9" t="s">
        <v>3204</v>
      </c>
      <c r="U733" s="9" t="s">
        <v>611</v>
      </c>
      <c r="V733" s="9" t="s">
        <v>3203</v>
      </c>
      <c r="W733" s="9" t="s">
        <v>51</v>
      </c>
      <c r="X733" s="9" t="s">
        <v>102</v>
      </c>
      <c r="Y733" s="9" t="s">
        <v>53</v>
      </c>
      <c r="Z733" s="9" t="s">
        <v>54</v>
      </c>
      <c r="AA733" s="9" t="s">
        <v>55</v>
      </c>
      <c r="AB733" s="9" t="s">
        <v>5248</v>
      </c>
      <c r="AC733" s="12">
        <v>0</v>
      </c>
      <c r="AD733" s="12"/>
      <c r="AE733" s="10" t="str" cm="1">
        <f t="array" aca="1" ref="AE733" ca="1">IFERROR(_xlfn.XLOOKUP(MID(CELL("filename",$A$1),FIND("]",CELL("filename",$A$1))+1,255)&amp;"|"&amp;$C733,Fonte_OM_Objeto!$G:$G,Fonte_OM_Objeto!$J:$J),"")</f>
        <v/>
      </c>
      <c r="AF733" s="10" t="str" cm="1">
        <f t="array" aca="1" ref="AF733" ca="1">IFERROR(_xlfn.XLOOKUP(MID(CELL("filename",$A$1),FIND("]",CELL("filename",$A$1))+1,255)&amp;"|"&amp;$C733,Fonte_OM_Objeto!$G:$G,Fonte_OM_Objeto!$K:$K),"")</f>
        <v/>
      </c>
    </row>
    <row r="734" spans="1:32" s="1" customFormat="1" ht="19.7" customHeight="1" x14ac:dyDescent="0.2">
      <c r="A734" s="9" t="s">
        <v>30</v>
      </c>
      <c r="B734" s="9" t="s">
        <v>31</v>
      </c>
      <c r="C734" s="9" t="s">
        <v>5948</v>
      </c>
      <c r="D734" s="9" t="s">
        <v>33</v>
      </c>
      <c r="E734" s="9"/>
      <c r="F734" s="9" t="s">
        <v>5935</v>
      </c>
      <c r="G734" s="9" t="s">
        <v>5934</v>
      </c>
      <c r="H734" s="9" t="s">
        <v>37</v>
      </c>
      <c r="I734" s="9" t="s">
        <v>611</v>
      </c>
      <c r="J734" s="9" t="s">
        <v>173</v>
      </c>
      <c r="K734" s="9" t="s">
        <v>40</v>
      </c>
      <c r="L734" s="9" t="s">
        <v>41</v>
      </c>
      <c r="M734" s="9" t="s">
        <v>232</v>
      </c>
      <c r="N734" s="9" t="s">
        <v>233</v>
      </c>
      <c r="O734" s="9" t="s">
        <v>5933</v>
      </c>
      <c r="P734" s="9" t="s">
        <v>45</v>
      </c>
      <c r="Q734" s="9" t="s">
        <v>235</v>
      </c>
      <c r="R734" s="9" t="s">
        <v>45</v>
      </c>
      <c r="S734" s="9" t="s">
        <v>5277</v>
      </c>
      <c r="T734" s="9" t="s">
        <v>3204</v>
      </c>
      <c r="U734" s="9" t="s">
        <v>611</v>
      </c>
      <c r="V734" s="9" t="s">
        <v>3203</v>
      </c>
      <c r="W734" s="9" t="s">
        <v>51</v>
      </c>
      <c r="X734" s="9" t="s">
        <v>52</v>
      </c>
      <c r="Y734" s="9" t="s">
        <v>2366</v>
      </c>
      <c r="Z734" s="9" t="s">
        <v>54</v>
      </c>
      <c r="AA734" s="9" t="s">
        <v>55</v>
      </c>
      <c r="AB734" s="9" t="s">
        <v>5248</v>
      </c>
      <c r="AC734" s="12">
        <v>0</v>
      </c>
      <c r="AD734" s="12"/>
      <c r="AE734" s="10" t="str" cm="1">
        <f t="array" aca="1" ref="AE734" ca="1">IFERROR(_xlfn.XLOOKUP(MID(CELL("filename",$A$1),FIND("]",CELL("filename",$A$1))+1,255)&amp;"|"&amp;$C734,Fonte_OM_Objeto!$G:$G,Fonte_OM_Objeto!$J:$J),"")</f>
        <v/>
      </c>
      <c r="AF734" s="10" t="str" cm="1">
        <f t="array" aca="1" ref="AF734" ca="1">IFERROR(_xlfn.XLOOKUP(MID(CELL("filename",$A$1),FIND("]",CELL("filename",$A$1))+1,255)&amp;"|"&amp;$C734,Fonte_OM_Objeto!$G:$G,Fonte_OM_Objeto!$K:$K),"")</f>
        <v/>
      </c>
    </row>
    <row r="735" spans="1:32" s="1" customFormat="1" ht="19.7" customHeight="1" x14ac:dyDescent="0.2">
      <c r="A735" s="9" t="s">
        <v>30</v>
      </c>
      <c r="B735" s="9" t="s">
        <v>31</v>
      </c>
      <c r="C735" s="9" t="s">
        <v>5948</v>
      </c>
      <c r="D735" s="9" t="s">
        <v>33</v>
      </c>
      <c r="E735" s="9"/>
      <c r="F735" s="9" t="s">
        <v>5935</v>
      </c>
      <c r="G735" s="9" t="s">
        <v>5934</v>
      </c>
      <c r="H735" s="9" t="s">
        <v>37</v>
      </c>
      <c r="I735" s="9" t="s">
        <v>611</v>
      </c>
      <c r="J735" s="9" t="s">
        <v>173</v>
      </c>
      <c r="K735" s="9" t="s">
        <v>40</v>
      </c>
      <c r="L735" s="9" t="s">
        <v>41</v>
      </c>
      <c r="M735" s="9" t="s">
        <v>232</v>
      </c>
      <c r="N735" s="9" t="s">
        <v>233</v>
      </c>
      <c r="O735" s="9" t="s">
        <v>5933</v>
      </c>
      <c r="P735" s="9" t="s">
        <v>45</v>
      </c>
      <c r="Q735" s="9" t="s">
        <v>235</v>
      </c>
      <c r="R735" s="9" t="s">
        <v>45</v>
      </c>
      <c r="S735" s="9" t="s">
        <v>5277</v>
      </c>
      <c r="T735" s="9" t="s">
        <v>3204</v>
      </c>
      <c r="U735" s="9" t="s">
        <v>611</v>
      </c>
      <c r="V735" s="9" t="s">
        <v>3203</v>
      </c>
      <c r="W735" s="9" t="s">
        <v>51</v>
      </c>
      <c r="X735" s="9" t="s">
        <v>52</v>
      </c>
      <c r="Y735" s="9" t="s">
        <v>5275</v>
      </c>
      <c r="Z735" s="9" t="s">
        <v>54</v>
      </c>
      <c r="AA735" s="9" t="s">
        <v>55</v>
      </c>
      <c r="AB735" s="9" t="s">
        <v>5248</v>
      </c>
      <c r="AC735" s="12">
        <v>1960000</v>
      </c>
      <c r="AD735" s="12"/>
      <c r="AE735" s="10" t="str" cm="1">
        <f t="array" aca="1" ref="AE735" ca="1">IFERROR(_xlfn.XLOOKUP(MID(CELL("filename",$A$1),FIND("]",CELL("filename",$A$1))+1,255)&amp;"|"&amp;$C735,Fonte_OM_Objeto!$G:$G,Fonte_OM_Objeto!$J:$J),"")</f>
        <v/>
      </c>
      <c r="AF735" s="10" t="str" cm="1">
        <f t="array" aca="1" ref="AF735" ca="1">IFERROR(_xlfn.XLOOKUP(MID(CELL("filename",$A$1),FIND("]",CELL("filename",$A$1))+1,255)&amp;"|"&amp;$C735,Fonte_OM_Objeto!$G:$G,Fonte_OM_Objeto!$K:$K),"")</f>
        <v/>
      </c>
    </row>
    <row r="736" spans="1:32" s="1" customFormat="1" ht="19.7" customHeight="1" x14ac:dyDescent="0.2">
      <c r="A736" s="9" t="s">
        <v>30</v>
      </c>
      <c r="B736" s="9" t="s">
        <v>31</v>
      </c>
      <c r="C736" s="9" t="s">
        <v>5948</v>
      </c>
      <c r="D736" s="9" t="s">
        <v>33</v>
      </c>
      <c r="E736" s="9"/>
      <c r="F736" s="9" t="s">
        <v>5935</v>
      </c>
      <c r="G736" s="9" t="s">
        <v>5934</v>
      </c>
      <c r="H736" s="9" t="s">
        <v>37</v>
      </c>
      <c r="I736" s="9" t="s">
        <v>611</v>
      </c>
      <c r="J736" s="9" t="s">
        <v>173</v>
      </c>
      <c r="K736" s="9" t="s">
        <v>40</v>
      </c>
      <c r="L736" s="9" t="s">
        <v>41</v>
      </c>
      <c r="M736" s="9" t="s">
        <v>232</v>
      </c>
      <c r="N736" s="9" t="s">
        <v>233</v>
      </c>
      <c r="O736" s="9" t="s">
        <v>5933</v>
      </c>
      <c r="P736" s="9" t="s">
        <v>45</v>
      </c>
      <c r="Q736" s="9" t="s">
        <v>235</v>
      </c>
      <c r="R736" s="9" t="s">
        <v>45</v>
      </c>
      <c r="S736" s="9" t="s">
        <v>5277</v>
      </c>
      <c r="T736" s="9" t="s">
        <v>3204</v>
      </c>
      <c r="U736" s="9" t="s">
        <v>611</v>
      </c>
      <c r="V736" s="9" t="s">
        <v>3203</v>
      </c>
      <c r="W736" s="9" t="s">
        <v>51</v>
      </c>
      <c r="X736" s="9" t="s">
        <v>52</v>
      </c>
      <c r="Y736" s="9" t="s">
        <v>53</v>
      </c>
      <c r="Z736" s="9" t="s">
        <v>54</v>
      </c>
      <c r="AA736" s="9" t="s">
        <v>55</v>
      </c>
      <c r="AB736" s="9" t="s">
        <v>5248</v>
      </c>
      <c r="AC736" s="12">
        <v>40000</v>
      </c>
      <c r="AD736" s="12"/>
      <c r="AE736" s="10" t="str" cm="1">
        <f t="array" aca="1" ref="AE736" ca="1">IFERROR(_xlfn.XLOOKUP(MID(CELL("filename",$A$1),FIND("]",CELL("filename",$A$1))+1,255)&amp;"|"&amp;$C736,Fonte_OM_Objeto!$G:$G,Fonte_OM_Objeto!$J:$J),"")</f>
        <v/>
      </c>
      <c r="AF736" s="10" t="str" cm="1">
        <f t="array" aca="1" ref="AF736" ca="1">IFERROR(_xlfn.XLOOKUP(MID(CELL("filename",$A$1),FIND("]",CELL("filename",$A$1))+1,255)&amp;"|"&amp;$C736,Fonte_OM_Objeto!$G:$G,Fonte_OM_Objeto!$K:$K),"")</f>
        <v/>
      </c>
    </row>
    <row r="737" spans="1:32" s="1" customFormat="1" ht="19.7" customHeight="1" x14ac:dyDescent="0.2">
      <c r="A737" s="9" t="s">
        <v>30</v>
      </c>
      <c r="B737" s="9" t="s">
        <v>31</v>
      </c>
      <c r="C737" s="9" t="s">
        <v>5947</v>
      </c>
      <c r="D737" s="9" t="s">
        <v>33</v>
      </c>
      <c r="E737" s="9"/>
      <c r="F737" s="9" t="s">
        <v>5935</v>
      </c>
      <c r="G737" s="9" t="s">
        <v>5934</v>
      </c>
      <c r="H737" s="9" t="s">
        <v>37</v>
      </c>
      <c r="I737" s="9" t="s">
        <v>611</v>
      </c>
      <c r="J737" s="9" t="s">
        <v>173</v>
      </c>
      <c r="K737" s="9" t="s">
        <v>40</v>
      </c>
      <c r="L737" s="9" t="s">
        <v>41</v>
      </c>
      <c r="M737" s="9" t="s">
        <v>232</v>
      </c>
      <c r="N737" s="9" t="s">
        <v>233</v>
      </c>
      <c r="O737" s="9" t="s">
        <v>5635</v>
      </c>
      <c r="P737" s="9" t="s">
        <v>45</v>
      </c>
      <c r="Q737" s="9" t="s">
        <v>235</v>
      </c>
      <c r="R737" s="9" t="s">
        <v>45</v>
      </c>
      <c r="S737" s="9" t="s">
        <v>5277</v>
      </c>
      <c r="T737" s="9" t="s">
        <v>622</v>
      </c>
      <c r="U737" s="9" t="s">
        <v>611</v>
      </c>
      <c r="V737" s="9" t="s">
        <v>5279</v>
      </c>
      <c r="W737" s="9" t="s">
        <v>51</v>
      </c>
      <c r="X737" s="9" t="s">
        <v>102</v>
      </c>
      <c r="Y737" s="9" t="s">
        <v>53</v>
      </c>
      <c r="Z737" s="9" t="s">
        <v>54</v>
      </c>
      <c r="AA737" s="9" t="s">
        <v>55</v>
      </c>
      <c r="AB737" s="9" t="s">
        <v>5248</v>
      </c>
      <c r="AC737" s="12">
        <v>0</v>
      </c>
      <c r="AD737" s="12"/>
      <c r="AE737" s="10" t="str" cm="1">
        <f t="array" aca="1" ref="AE737" ca="1">IFERROR(_xlfn.XLOOKUP(MID(CELL("filename",$A$1),FIND("]",CELL("filename",$A$1))+1,255)&amp;"|"&amp;$C737,Fonte_OM_Objeto!$G:$G,Fonte_OM_Objeto!$J:$J),"")</f>
        <v/>
      </c>
      <c r="AF737" s="10" t="str" cm="1">
        <f t="array" aca="1" ref="AF737" ca="1">IFERROR(_xlfn.XLOOKUP(MID(CELL("filename",$A$1),FIND("]",CELL("filename",$A$1))+1,255)&amp;"|"&amp;$C737,Fonte_OM_Objeto!$G:$G,Fonte_OM_Objeto!$K:$K),"")</f>
        <v/>
      </c>
    </row>
    <row r="738" spans="1:32" s="1" customFormat="1" ht="19.7" customHeight="1" x14ac:dyDescent="0.2">
      <c r="A738" s="9" t="s">
        <v>30</v>
      </c>
      <c r="B738" s="9" t="s">
        <v>31</v>
      </c>
      <c r="C738" s="9" t="s">
        <v>5947</v>
      </c>
      <c r="D738" s="9" t="s">
        <v>33</v>
      </c>
      <c r="E738" s="9"/>
      <c r="F738" s="9" t="s">
        <v>5935</v>
      </c>
      <c r="G738" s="9" t="s">
        <v>5934</v>
      </c>
      <c r="H738" s="9" t="s">
        <v>37</v>
      </c>
      <c r="I738" s="9" t="s">
        <v>611</v>
      </c>
      <c r="J738" s="9" t="s">
        <v>173</v>
      </c>
      <c r="K738" s="9" t="s">
        <v>40</v>
      </c>
      <c r="L738" s="9" t="s">
        <v>41</v>
      </c>
      <c r="M738" s="9" t="s">
        <v>232</v>
      </c>
      <c r="N738" s="9" t="s">
        <v>233</v>
      </c>
      <c r="O738" s="9" t="s">
        <v>5635</v>
      </c>
      <c r="P738" s="9" t="s">
        <v>45</v>
      </c>
      <c r="Q738" s="9" t="s">
        <v>235</v>
      </c>
      <c r="R738" s="9" t="s">
        <v>45</v>
      </c>
      <c r="S738" s="9" t="s">
        <v>5277</v>
      </c>
      <c r="T738" s="9" t="s">
        <v>622</v>
      </c>
      <c r="U738" s="9" t="s">
        <v>611</v>
      </c>
      <c r="V738" s="9" t="s">
        <v>5279</v>
      </c>
      <c r="W738" s="9" t="s">
        <v>51</v>
      </c>
      <c r="X738" s="9" t="s">
        <v>52</v>
      </c>
      <c r="Y738" s="9" t="s">
        <v>2390</v>
      </c>
      <c r="Z738" s="9" t="s">
        <v>54</v>
      </c>
      <c r="AA738" s="9" t="s">
        <v>55</v>
      </c>
      <c r="AB738" s="9" t="s">
        <v>5248</v>
      </c>
      <c r="AC738" s="12">
        <v>0</v>
      </c>
      <c r="AD738" s="12"/>
      <c r="AE738" s="10" t="str" cm="1">
        <f t="array" aca="1" ref="AE738" ca="1">IFERROR(_xlfn.XLOOKUP(MID(CELL("filename",$A$1),FIND("]",CELL("filename",$A$1))+1,255)&amp;"|"&amp;$C738,Fonte_OM_Objeto!$G:$G,Fonte_OM_Objeto!$J:$J),"")</f>
        <v/>
      </c>
      <c r="AF738" s="10" t="str" cm="1">
        <f t="array" aca="1" ref="AF738" ca="1">IFERROR(_xlfn.XLOOKUP(MID(CELL("filename",$A$1),FIND("]",CELL("filename",$A$1))+1,255)&amp;"|"&amp;$C738,Fonte_OM_Objeto!$G:$G,Fonte_OM_Objeto!$K:$K),"")</f>
        <v/>
      </c>
    </row>
    <row r="739" spans="1:32" s="1" customFormat="1" ht="19.7" customHeight="1" x14ac:dyDescent="0.2">
      <c r="A739" s="9" t="s">
        <v>30</v>
      </c>
      <c r="B739" s="9" t="s">
        <v>31</v>
      </c>
      <c r="C739" s="9" t="s">
        <v>5947</v>
      </c>
      <c r="D739" s="9" t="s">
        <v>33</v>
      </c>
      <c r="E739" s="9"/>
      <c r="F739" s="9" t="s">
        <v>5935</v>
      </c>
      <c r="G739" s="9" t="s">
        <v>5934</v>
      </c>
      <c r="H739" s="9" t="s">
        <v>37</v>
      </c>
      <c r="I739" s="9" t="s">
        <v>611</v>
      </c>
      <c r="J739" s="9" t="s">
        <v>173</v>
      </c>
      <c r="K739" s="9" t="s">
        <v>40</v>
      </c>
      <c r="L739" s="9" t="s">
        <v>41</v>
      </c>
      <c r="M739" s="9" t="s">
        <v>232</v>
      </c>
      <c r="N739" s="9" t="s">
        <v>233</v>
      </c>
      <c r="O739" s="9" t="s">
        <v>5635</v>
      </c>
      <c r="P739" s="9" t="s">
        <v>45</v>
      </c>
      <c r="Q739" s="9" t="s">
        <v>235</v>
      </c>
      <c r="R739" s="9" t="s">
        <v>45</v>
      </c>
      <c r="S739" s="9" t="s">
        <v>5277</v>
      </c>
      <c r="T739" s="9" t="s">
        <v>622</v>
      </c>
      <c r="U739" s="9" t="s">
        <v>611</v>
      </c>
      <c r="V739" s="9" t="s">
        <v>5279</v>
      </c>
      <c r="W739" s="9" t="s">
        <v>51</v>
      </c>
      <c r="X739" s="9" t="s">
        <v>52</v>
      </c>
      <c r="Y739" s="9" t="s">
        <v>5282</v>
      </c>
      <c r="Z739" s="9" t="s">
        <v>54</v>
      </c>
      <c r="AA739" s="9" t="s">
        <v>55</v>
      </c>
      <c r="AB739" s="9" t="s">
        <v>5248</v>
      </c>
      <c r="AC739" s="12">
        <v>490000</v>
      </c>
      <c r="AD739" s="12"/>
      <c r="AE739" s="10" t="str" cm="1">
        <f t="array" aca="1" ref="AE739" ca="1">IFERROR(_xlfn.XLOOKUP(MID(CELL("filename",$A$1),FIND("]",CELL("filename",$A$1))+1,255)&amp;"|"&amp;$C739,Fonte_OM_Objeto!$G:$G,Fonte_OM_Objeto!$J:$J),"")</f>
        <v/>
      </c>
      <c r="AF739" s="10" t="str" cm="1">
        <f t="array" aca="1" ref="AF739" ca="1">IFERROR(_xlfn.XLOOKUP(MID(CELL("filename",$A$1),FIND("]",CELL("filename",$A$1))+1,255)&amp;"|"&amp;$C739,Fonte_OM_Objeto!$G:$G,Fonte_OM_Objeto!$K:$K),"")</f>
        <v/>
      </c>
    </row>
    <row r="740" spans="1:32" s="1" customFormat="1" ht="19.7" customHeight="1" x14ac:dyDescent="0.2">
      <c r="A740" s="9" t="s">
        <v>30</v>
      </c>
      <c r="B740" s="9" t="s">
        <v>31</v>
      </c>
      <c r="C740" s="9" t="s">
        <v>5947</v>
      </c>
      <c r="D740" s="9" t="s">
        <v>33</v>
      </c>
      <c r="E740" s="9"/>
      <c r="F740" s="9" t="s">
        <v>5935</v>
      </c>
      <c r="G740" s="9" t="s">
        <v>5934</v>
      </c>
      <c r="H740" s="9" t="s">
        <v>37</v>
      </c>
      <c r="I740" s="9" t="s">
        <v>611</v>
      </c>
      <c r="J740" s="9" t="s">
        <v>173</v>
      </c>
      <c r="K740" s="9" t="s">
        <v>40</v>
      </c>
      <c r="L740" s="9" t="s">
        <v>41</v>
      </c>
      <c r="M740" s="9" t="s">
        <v>232</v>
      </c>
      <c r="N740" s="9" t="s">
        <v>233</v>
      </c>
      <c r="O740" s="9" t="s">
        <v>5635</v>
      </c>
      <c r="P740" s="9" t="s">
        <v>45</v>
      </c>
      <c r="Q740" s="9" t="s">
        <v>235</v>
      </c>
      <c r="R740" s="9" t="s">
        <v>45</v>
      </c>
      <c r="S740" s="9" t="s">
        <v>5277</v>
      </c>
      <c r="T740" s="9" t="s">
        <v>622</v>
      </c>
      <c r="U740" s="9" t="s">
        <v>611</v>
      </c>
      <c r="V740" s="9" t="s">
        <v>5279</v>
      </c>
      <c r="W740" s="9" t="s">
        <v>51</v>
      </c>
      <c r="X740" s="9" t="s">
        <v>52</v>
      </c>
      <c r="Y740" s="9" t="s">
        <v>53</v>
      </c>
      <c r="Z740" s="9" t="s">
        <v>54</v>
      </c>
      <c r="AA740" s="9" t="s">
        <v>55</v>
      </c>
      <c r="AB740" s="9" t="s">
        <v>5248</v>
      </c>
      <c r="AC740" s="12">
        <v>10000</v>
      </c>
      <c r="AD740" s="12"/>
      <c r="AE740" s="10" t="str" cm="1">
        <f t="array" aca="1" ref="AE740" ca="1">IFERROR(_xlfn.XLOOKUP(MID(CELL("filename",$A$1),FIND("]",CELL("filename",$A$1))+1,255)&amp;"|"&amp;$C740,Fonte_OM_Objeto!$G:$G,Fonte_OM_Objeto!$J:$J),"")</f>
        <v/>
      </c>
      <c r="AF740" s="10" t="str" cm="1">
        <f t="array" aca="1" ref="AF740" ca="1">IFERROR(_xlfn.XLOOKUP(MID(CELL("filename",$A$1),FIND("]",CELL("filename",$A$1))+1,255)&amp;"|"&amp;$C740,Fonte_OM_Objeto!$G:$G,Fonte_OM_Objeto!$K:$K),"")</f>
        <v/>
      </c>
    </row>
    <row r="741" spans="1:32" s="1" customFormat="1" ht="19.7" customHeight="1" x14ac:dyDescent="0.2">
      <c r="A741" s="9" t="s">
        <v>30</v>
      </c>
      <c r="B741" s="9" t="s">
        <v>31</v>
      </c>
      <c r="C741" s="9" t="s">
        <v>5946</v>
      </c>
      <c r="D741" s="9" t="s">
        <v>33</v>
      </c>
      <c r="E741" s="9"/>
      <c r="F741" s="9" t="s">
        <v>5935</v>
      </c>
      <c r="G741" s="9" t="s">
        <v>5934</v>
      </c>
      <c r="H741" s="9" t="s">
        <v>37</v>
      </c>
      <c r="I741" s="9" t="s">
        <v>611</v>
      </c>
      <c r="J741" s="9" t="s">
        <v>173</v>
      </c>
      <c r="K741" s="9" t="s">
        <v>40</v>
      </c>
      <c r="L741" s="9" t="s">
        <v>41</v>
      </c>
      <c r="M741" s="9" t="s">
        <v>232</v>
      </c>
      <c r="N741" s="9" t="s">
        <v>233</v>
      </c>
      <c r="O741" s="9" t="s">
        <v>5635</v>
      </c>
      <c r="P741" s="9" t="s">
        <v>45</v>
      </c>
      <c r="Q741" s="9" t="s">
        <v>235</v>
      </c>
      <c r="R741" s="9" t="s">
        <v>45</v>
      </c>
      <c r="S741" s="9" t="s">
        <v>5277</v>
      </c>
      <c r="T741" s="9" t="s">
        <v>622</v>
      </c>
      <c r="U741" s="9" t="s">
        <v>611</v>
      </c>
      <c r="V741" s="9" t="s">
        <v>5279</v>
      </c>
      <c r="W741" s="9" t="s">
        <v>51</v>
      </c>
      <c r="X741" s="9" t="s">
        <v>52</v>
      </c>
      <c r="Y741" s="9" t="s">
        <v>5275</v>
      </c>
      <c r="Z741" s="9" t="s">
        <v>5207</v>
      </c>
      <c r="AA741" s="9" t="s">
        <v>55</v>
      </c>
      <c r="AB741" s="9" t="s">
        <v>5234</v>
      </c>
      <c r="AC741" s="12">
        <v>0</v>
      </c>
      <c r="AD741" s="12"/>
      <c r="AE741" s="10" t="str" cm="1">
        <f t="array" aca="1" ref="AE741" ca="1">IFERROR(_xlfn.XLOOKUP(MID(CELL("filename",$A$1),FIND("]",CELL("filename",$A$1))+1,255)&amp;"|"&amp;$C741,Fonte_OM_Objeto!$G:$G,Fonte_OM_Objeto!$J:$J),"")</f>
        <v/>
      </c>
      <c r="AF741" s="10" t="str" cm="1">
        <f t="array" aca="1" ref="AF741" ca="1">IFERROR(_xlfn.XLOOKUP(MID(CELL("filename",$A$1),FIND("]",CELL("filename",$A$1))+1,255)&amp;"|"&amp;$C741,Fonte_OM_Objeto!$G:$G,Fonte_OM_Objeto!$K:$K),"")</f>
        <v/>
      </c>
    </row>
    <row r="742" spans="1:32" s="1" customFormat="1" ht="19.7" customHeight="1" x14ac:dyDescent="0.2">
      <c r="A742" s="9" t="s">
        <v>30</v>
      </c>
      <c r="B742" s="9" t="s">
        <v>31</v>
      </c>
      <c r="C742" s="9" t="s">
        <v>5946</v>
      </c>
      <c r="D742" s="9" t="s">
        <v>33</v>
      </c>
      <c r="E742" s="9"/>
      <c r="F742" s="9" t="s">
        <v>5935</v>
      </c>
      <c r="G742" s="9" t="s">
        <v>5934</v>
      </c>
      <c r="H742" s="9" t="s">
        <v>37</v>
      </c>
      <c r="I742" s="9" t="s">
        <v>611</v>
      </c>
      <c r="J742" s="9" t="s">
        <v>173</v>
      </c>
      <c r="K742" s="9" t="s">
        <v>40</v>
      </c>
      <c r="L742" s="9" t="s">
        <v>41</v>
      </c>
      <c r="M742" s="9" t="s">
        <v>232</v>
      </c>
      <c r="N742" s="9" t="s">
        <v>233</v>
      </c>
      <c r="O742" s="9" t="s">
        <v>5945</v>
      </c>
      <c r="P742" s="9" t="s">
        <v>45</v>
      </c>
      <c r="Q742" s="9" t="s">
        <v>235</v>
      </c>
      <c r="R742" s="9" t="s">
        <v>45</v>
      </c>
      <c r="S742" s="9" t="s">
        <v>5277</v>
      </c>
      <c r="T742" s="9" t="s">
        <v>5944</v>
      </c>
      <c r="U742" s="9" t="s">
        <v>611</v>
      </c>
      <c r="V742" s="9" t="s">
        <v>5943</v>
      </c>
      <c r="W742" s="9" t="s">
        <v>51</v>
      </c>
      <c r="X742" s="9" t="s">
        <v>102</v>
      </c>
      <c r="Y742" s="9" t="s">
        <v>53</v>
      </c>
      <c r="Z742" s="9" t="s">
        <v>54</v>
      </c>
      <c r="AA742" s="9" t="s">
        <v>55</v>
      </c>
      <c r="AB742" s="9" t="s">
        <v>5248</v>
      </c>
      <c r="AC742" s="12">
        <v>0</v>
      </c>
      <c r="AD742" s="12"/>
      <c r="AE742" s="10" t="str" cm="1">
        <f t="array" aca="1" ref="AE742" ca="1">IFERROR(_xlfn.XLOOKUP(MID(CELL("filename",$A$1),FIND("]",CELL("filename",$A$1))+1,255)&amp;"|"&amp;$C742,Fonte_OM_Objeto!$G:$G,Fonte_OM_Objeto!$J:$J),"")</f>
        <v/>
      </c>
      <c r="AF742" s="10" t="str" cm="1">
        <f t="array" aca="1" ref="AF742" ca="1">IFERROR(_xlfn.XLOOKUP(MID(CELL("filename",$A$1),FIND("]",CELL("filename",$A$1))+1,255)&amp;"|"&amp;$C742,Fonte_OM_Objeto!$G:$G,Fonte_OM_Objeto!$K:$K),"")</f>
        <v/>
      </c>
    </row>
    <row r="743" spans="1:32" s="1" customFormat="1" ht="19.7" customHeight="1" x14ac:dyDescent="0.2">
      <c r="A743" s="9" t="s">
        <v>30</v>
      </c>
      <c r="B743" s="9" t="s">
        <v>31</v>
      </c>
      <c r="C743" s="9" t="s">
        <v>5946</v>
      </c>
      <c r="D743" s="9" t="s">
        <v>33</v>
      </c>
      <c r="E743" s="9"/>
      <c r="F743" s="9" t="s">
        <v>5935</v>
      </c>
      <c r="G743" s="9" t="s">
        <v>5934</v>
      </c>
      <c r="H743" s="9" t="s">
        <v>37</v>
      </c>
      <c r="I743" s="9" t="s">
        <v>611</v>
      </c>
      <c r="J743" s="9" t="s">
        <v>173</v>
      </c>
      <c r="K743" s="9" t="s">
        <v>40</v>
      </c>
      <c r="L743" s="9" t="s">
        <v>41</v>
      </c>
      <c r="M743" s="9" t="s">
        <v>232</v>
      </c>
      <c r="N743" s="9" t="s">
        <v>233</v>
      </c>
      <c r="O743" s="9" t="s">
        <v>5945</v>
      </c>
      <c r="P743" s="9" t="s">
        <v>45</v>
      </c>
      <c r="Q743" s="9" t="s">
        <v>235</v>
      </c>
      <c r="R743" s="9" t="s">
        <v>45</v>
      </c>
      <c r="S743" s="9" t="s">
        <v>5277</v>
      </c>
      <c r="T743" s="9" t="s">
        <v>5944</v>
      </c>
      <c r="U743" s="9" t="s">
        <v>611</v>
      </c>
      <c r="V743" s="9" t="s">
        <v>5943</v>
      </c>
      <c r="W743" s="9" t="s">
        <v>51</v>
      </c>
      <c r="X743" s="9" t="s">
        <v>52</v>
      </c>
      <c r="Y743" s="9" t="s">
        <v>2366</v>
      </c>
      <c r="Z743" s="9" t="s">
        <v>54</v>
      </c>
      <c r="AA743" s="9" t="s">
        <v>55</v>
      </c>
      <c r="AB743" s="9" t="s">
        <v>5248</v>
      </c>
      <c r="AC743" s="12">
        <v>0</v>
      </c>
      <c r="AD743" s="12"/>
      <c r="AE743" s="10" t="str" cm="1">
        <f t="array" aca="1" ref="AE743" ca="1">IFERROR(_xlfn.XLOOKUP(MID(CELL("filename",$A$1),FIND("]",CELL("filename",$A$1))+1,255)&amp;"|"&amp;$C743,Fonte_OM_Objeto!$G:$G,Fonte_OM_Objeto!$J:$J),"")</f>
        <v/>
      </c>
      <c r="AF743" s="10" t="str" cm="1">
        <f t="array" aca="1" ref="AF743" ca="1">IFERROR(_xlfn.XLOOKUP(MID(CELL("filename",$A$1),FIND("]",CELL("filename",$A$1))+1,255)&amp;"|"&amp;$C743,Fonte_OM_Objeto!$G:$G,Fonte_OM_Objeto!$K:$K),"")</f>
        <v/>
      </c>
    </row>
    <row r="744" spans="1:32" s="1" customFormat="1" ht="19.7" customHeight="1" x14ac:dyDescent="0.2">
      <c r="A744" s="9" t="s">
        <v>30</v>
      </c>
      <c r="B744" s="9" t="s">
        <v>31</v>
      </c>
      <c r="C744" s="9" t="s">
        <v>5946</v>
      </c>
      <c r="D744" s="9" t="s">
        <v>33</v>
      </c>
      <c r="E744" s="9"/>
      <c r="F744" s="9" t="s">
        <v>5935</v>
      </c>
      <c r="G744" s="9" t="s">
        <v>5934</v>
      </c>
      <c r="H744" s="9" t="s">
        <v>37</v>
      </c>
      <c r="I744" s="9" t="s">
        <v>611</v>
      </c>
      <c r="J744" s="9" t="s">
        <v>173</v>
      </c>
      <c r="K744" s="9" t="s">
        <v>40</v>
      </c>
      <c r="L744" s="9" t="s">
        <v>41</v>
      </c>
      <c r="M744" s="9" t="s">
        <v>232</v>
      </c>
      <c r="N744" s="9" t="s">
        <v>233</v>
      </c>
      <c r="O744" s="9" t="s">
        <v>5945</v>
      </c>
      <c r="P744" s="9" t="s">
        <v>45</v>
      </c>
      <c r="Q744" s="9" t="s">
        <v>235</v>
      </c>
      <c r="R744" s="9" t="s">
        <v>45</v>
      </c>
      <c r="S744" s="9" t="s">
        <v>5277</v>
      </c>
      <c r="T744" s="9" t="s">
        <v>5944</v>
      </c>
      <c r="U744" s="9" t="s">
        <v>611</v>
      </c>
      <c r="V744" s="9" t="s">
        <v>5943</v>
      </c>
      <c r="W744" s="9" t="s">
        <v>51</v>
      </c>
      <c r="X744" s="9" t="s">
        <v>52</v>
      </c>
      <c r="Y744" s="9" t="s">
        <v>5275</v>
      </c>
      <c r="Z744" s="9" t="s">
        <v>54</v>
      </c>
      <c r="AA744" s="9" t="s">
        <v>55</v>
      </c>
      <c r="AB744" s="9" t="s">
        <v>5248</v>
      </c>
      <c r="AC744" s="12">
        <v>245000</v>
      </c>
      <c r="AD744" s="12"/>
      <c r="AE744" s="10" t="str" cm="1">
        <f t="array" aca="1" ref="AE744" ca="1">IFERROR(_xlfn.XLOOKUP(MID(CELL("filename",$A$1),FIND("]",CELL("filename",$A$1))+1,255)&amp;"|"&amp;$C744,Fonte_OM_Objeto!$G:$G,Fonte_OM_Objeto!$J:$J),"")</f>
        <v/>
      </c>
      <c r="AF744" s="10" t="str" cm="1">
        <f t="array" aca="1" ref="AF744" ca="1">IFERROR(_xlfn.XLOOKUP(MID(CELL("filename",$A$1),FIND("]",CELL("filename",$A$1))+1,255)&amp;"|"&amp;$C744,Fonte_OM_Objeto!$G:$G,Fonte_OM_Objeto!$K:$K),"")</f>
        <v/>
      </c>
    </row>
    <row r="745" spans="1:32" s="1" customFormat="1" ht="19.7" customHeight="1" x14ac:dyDescent="0.2">
      <c r="A745" s="9" t="s">
        <v>30</v>
      </c>
      <c r="B745" s="9" t="s">
        <v>31</v>
      </c>
      <c r="C745" s="9" t="s">
        <v>5946</v>
      </c>
      <c r="D745" s="9" t="s">
        <v>33</v>
      </c>
      <c r="E745" s="9"/>
      <c r="F745" s="9" t="s">
        <v>5935</v>
      </c>
      <c r="G745" s="9" t="s">
        <v>5934</v>
      </c>
      <c r="H745" s="9" t="s">
        <v>37</v>
      </c>
      <c r="I745" s="9" t="s">
        <v>611</v>
      </c>
      <c r="J745" s="9" t="s">
        <v>173</v>
      </c>
      <c r="K745" s="9" t="s">
        <v>40</v>
      </c>
      <c r="L745" s="9" t="s">
        <v>41</v>
      </c>
      <c r="M745" s="9" t="s">
        <v>232</v>
      </c>
      <c r="N745" s="9" t="s">
        <v>233</v>
      </c>
      <c r="O745" s="9" t="s">
        <v>5945</v>
      </c>
      <c r="P745" s="9" t="s">
        <v>45</v>
      </c>
      <c r="Q745" s="9" t="s">
        <v>235</v>
      </c>
      <c r="R745" s="9" t="s">
        <v>45</v>
      </c>
      <c r="S745" s="9" t="s">
        <v>5277</v>
      </c>
      <c r="T745" s="9" t="s">
        <v>5944</v>
      </c>
      <c r="U745" s="9" t="s">
        <v>611</v>
      </c>
      <c r="V745" s="9" t="s">
        <v>5943</v>
      </c>
      <c r="W745" s="9" t="s">
        <v>51</v>
      </c>
      <c r="X745" s="9" t="s">
        <v>52</v>
      </c>
      <c r="Y745" s="9" t="s">
        <v>53</v>
      </c>
      <c r="Z745" s="9" t="s">
        <v>54</v>
      </c>
      <c r="AA745" s="9" t="s">
        <v>55</v>
      </c>
      <c r="AB745" s="9" t="s">
        <v>5248</v>
      </c>
      <c r="AC745" s="12">
        <v>5000</v>
      </c>
      <c r="AD745" s="12"/>
      <c r="AE745" s="10" t="str" cm="1">
        <f t="array" aca="1" ref="AE745" ca="1">IFERROR(_xlfn.XLOOKUP(MID(CELL("filename",$A$1),FIND("]",CELL("filename",$A$1))+1,255)&amp;"|"&amp;$C745,Fonte_OM_Objeto!$G:$G,Fonte_OM_Objeto!$J:$J),"")</f>
        <v/>
      </c>
      <c r="AF745" s="10" t="str" cm="1">
        <f t="array" aca="1" ref="AF745" ca="1">IFERROR(_xlfn.XLOOKUP(MID(CELL("filename",$A$1),FIND("]",CELL("filename",$A$1))+1,255)&amp;"|"&amp;$C745,Fonte_OM_Objeto!$G:$G,Fonte_OM_Objeto!$K:$K),"")</f>
        <v/>
      </c>
    </row>
    <row r="746" spans="1:32" s="1" customFormat="1" ht="19.7" customHeight="1" x14ac:dyDescent="0.2">
      <c r="A746" s="9" t="s">
        <v>30</v>
      </c>
      <c r="B746" s="9" t="s">
        <v>31</v>
      </c>
      <c r="C746" s="9" t="s">
        <v>5942</v>
      </c>
      <c r="D746" s="9" t="s">
        <v>33</v>
      </c>
      <c r="E746" s="9"/>
      <c r="F746" s="9" t="s">
        <v>5935</v>
      </c>
      <c r="G746" s="9" t="s">
        <v>5934</v>
      </c>
      <c r="H746" s="9" t="s">
        <v>37</v>
      </c>
      <c r="I746" s="9" t="s">
        <v>611</v>
      </c>
      <c r="J746" s="9" t="s">
        <v>173</v>
      </c>
      <c r="K746" s="9" t="s">
        <v>40</v>
      </c>
      <c r="L746" s="9" t="s">
        <v>41</v>
      </c>
      <c r="M746" s="9" t="s">
        <v>232</v>
      </c>
      <c r="N746" s="9" t="s">
        <v>233</v>
      </c>
      <c r="O746" s="9" t="s">
        <v>5635</v>
      </c>
      <c r="P746" s="9" t="s">
        <v>45</v>
      </c>
      <c r="Q746" s="9" t="s">
        <v>235</v>
      </c>
      <c r="R746" s="9" t="s">
        <v>45</v>
      </c>
      <c r="S746" s="9" t="s">
        <v>5277</v>
      </c>
      <c r="T746" s="9" t="s">
        <v>622</v>
      </c>
      <c r="U746" s="9" t="s">
        <v>611</v>
      </c>
      <c r="V746" s="9" t="s">
        <v>5279</v>
      </c>
      <c r="W746" s="9" t="s">
        <v>51</v>
      </c>
      <c r="X746" s="9" t="s">
        <v>52</v>
      </c>
      <c r="Y746" s="9" t="s">
        <v>5275</v>
      </c>
      <c r="Z746" s="9" t="s">
        <v>54</v>
      </c>
      <c r="AA746" s="9" t="s">
        <v>55</v>
      </c>
      <c r="AB746" s="9" t="s">
        <v>5234</v>
      </c>
      <c r="AC746" s="12">
        <v>0</v>
      </c>
      <c r="AD746" s="12"/>
      <c r="AE746" s="10" t="str" cm="1">
        <f t="array" aca="1" ref="AE746" ca="1">IFERROR(_xlfn.XLOOKUP(MID(CELL("filename",$A$1),FIND("]",CELL("filename",$A$1))+1,255)&amp;"|"&amp;$C746,Fonte_OM_Objeto!$G:$G,Fonte_OM_Objeto!$J:$J),"")</f>
        <v/>
      </c>
      <c r="AF746" s="10" t="str" cm="1">
        <f t="array" aca="1" ref="AF746" ca="1">IFERROR(_xlfn.XLOOKUP(MID(CELL("filename",$A$1),FIND("]",CELL("filename",$A$1))+1,255)&amp;"|"&amp;$C746,Fonte_OM_Objeto!$G:$G,Fonte_OM_Objeto!$K:$K),"")</f>
        <v/>
      </c>
    </row>
    <row r="747" spans="1:32" s="1" customFormat="1" ht="19.7" customHeight="1" x14ac:dyDescent="0.2">
      <c r="A747" s="9" t="s">
        <v>30</v>
      </c>
      <c r="B747" s="9" t="s">
        <v>31</v>
      </c>
      <c r="C747" s="9" t="s">
        <v>5941</v>
      </c>
      <c r="D747" s="9" t="s">
        <v>33</v>
      </c>
      <c r="E747" s="9"/>
      <c r="F747" s="9" t="s">
        <v>5935</v>
      </c>
      <c r="G747" s="9" t="s">
        <v>5934</v>
      </c>
      <c r="H747" s="9" t="s">
        <v>37</v>
      </c>
      <c r="I747" s="9" t="s">
        <v>611</v>
      </c>
      <c r="J747" s="9" t="s">
        <v>173</v>
      </c>
      <c r="K747" s="9" t="s">
        <v>40</v>
      </c>
      <c r="L747" s="9" t="s">
        <v>41</v>
      </c>
      <c r="M747" s="9" t="s">
        <v>232</v>
      </c>
      <c r="N747" s="9" t="s">
        <v>233</v>
      </c>
      <c r="O747" s="9" t="s">
        <v>5940</v>
      </c>
      <c r="P747" s="9" t="s">
        <v>45</v>
      </c>
      <c r="Q747" s="9" t="s">
        <v>235</v>
      </c>
      <c r="R747" s="9" t="s">
        <v>45</v>
      </c>
      <c r="S747" s="9" t="s">
        <v>5277</v>
      </c>
      <c r="T747" s="9" t="s">
        <v>5939</v>
      </c>
      <c r="U747" s="9" t="s">
        <v>611</v>
      </c>
      <c r="V747" s="9" t="s">
        <v>5938</v>
      </c>
      <c r="W747" s="9" t="s">
        <v>51</v>
      </c>
      <c r="X747" s="9" t="s">
        <v>102</v>
      </c>
      <c r="Y747" s="9" t="s">
        <v>53</v>
      </c>
      <c r="Z747" s="9" t="s">
        <v>5207</v>
      </c>
      <c r="AA747" s="9" t="s">
        <v>55</v>
      </c>
      <c r="AB747" s="9" t="s">
        <v>5248</v>
      </c>
      <c r="AC747" s="12">
        <v>0</v>
      </c>
      <c r="AD747" s="12"/>
      <c r="AE747" s="10" t="str" cm="1">
        <f t="array" aca="1" ref="AE747" ca="1">IFERROR(_xlfn.XLOOKUP(MID(CELL("filename",$A$1),FIND("]",CELL("filename",$A$1))+1,255)&amp;"|"&amp;$C747,Fonte_OM_Objeto!$G:$G,Fonte_OM_Objeto!$J:$J),"")</f>
        <v/>
      </c>
      <c r="AF747" s="10" t="str" cm="1">
        <f t="array" aca="1" ref="AF747" ca="1">IFERROR(_xlfn.XLOOKUP(MID(CELL("filename",$A$1),FIND("]",CELL("filename",$A$1))+1,255)&amp;"|"&amp;$C747,Fonte_OM_Objeto!$G:$G,Fonte_OM_Objeto!$K:$K),"")</f>
        <v/>
      </c>
    </row>
    <row r="748" spans="1:32" s="1" customFormat="1" ht="19.7" customHeight="1" x14ac:dyDescent="0.2">
      <c r="A748" s="9" t="s">
        <v>30</v>
      </c>
      <c r="B748" s="9" t="s">
        <v>31</v>
      </c>
      <c r="C748" s="9" t="s">
        <v>5941</v>
      </c>
      <c r="D748" s="9" t="s">
        <v>33</v>
      </c>
      <c r="E748" s="9"/>
      <c r="F748" s="9" t="s">
        <v>5935</v>
      </c>
      <c r="G748" s="9" t="s">
        <v>5934</v>
      </c>
      <c r="H748" s="9" t="s">
        <v>37</v>
      </c>
      <c r="I748" s="9" t="s">
        <v>611</v>
      </c>
      <c r="J748" s="9" t="s">
        <v>173</v>
      </c>
      <c r="K748" s="9" t="s">
        <v>40</v>
      </c>
      <c r="L748" s="9" t="s">
        <v>41</v>
      </c>
      <c r="M748" s="9" t="s">
        <v>232</v>
      </c>
      <c r="N748" s="9" t="s">
        <v>233</v>
      </c>
      <c r="O748" s="9" t="s">
        <v>5940</v>
      </c>
      <c r="P748" s="9" t="s">
        <v>45</v>
      </c>
      <c r="Q748" s="9" t="s">
        <v>235</v>
      </c>
      <c r="R748" s="9" t="s">
        <v>45</v>
      </c>
      <c r="S748" s="9" t="s">
        <v>5277</v>
      </c>
      <c r="T748" s="9" t="s">
        <v>5939</v>
      </c>
      <c r="U748" s="9" t="s">
        <v>611</v>
      </c>
      <c r="V748" s="9" t="s">
        <v>5938</v>
      </c>
      <c r="W748" s="9" t="s">
        <v>51</v>
      </c>
      <c r="X748" s="9" t="s">
        <v>52</v>
      </c>
      <c r="Y748" s="9" t="s">
        <v>2366</v>
      </c>
      <c r="Z748" s="9" t="s">
        <v>5207</v>
      </c>
      <c r="AA748" s="9" t="s">
        <v>55</v>
      </c>
      <c r="AB748" s="9" t="s">
        <v>5248</v>
      </c>
      <c r="AC748" s="12">
        <v>0</v>
      </c>
      <c r="AD748" s="12"/>
      <c r="AE748" s="10" t="str" cm="1">
        <f t="array" aca="1" ref="AE748" ca="1">IFERROR(_xlfn.XLOOKUP(MID(CELL("filename",$A$1),FIND("]",CELL("filename",$A$1))+1,255)&amp;"|"&amp;$C748,Fonte_OM_Objeto!$G:$G,Fonte_OM_Objeto!$J:$J),"")</f>
        <v/>
      </c>
      <c r="AF748" s="10" t="str" cm="1">
        <f t="array" aca="1" ref="AF748" ca="1">IFERROR(_xlfn.XLOOKUP(MID(CELL("filename",$A$1),FIND("]",CELL("filename",$A$1))+1,255)&amp;"|"&amp;$C748,Fonte_OM_Objeto!$G:$G,Fonte_OM_Objeto!$K:$K),"")</f>
        <v/>
      </c>
    </row>
    <row r="749" spans="1:32" s="1" customFormat="1" ht="19.7" customHeight="1" x14ac:dyDescent="0.2">
      <c r="A749" s="9" t="s">
        <v>30</v>
      </c>
      <c r="B749" s="9" t="s">
        <v>31</v>
      </c>
      <c r="C749" s="9" t="s">
        <v>5941</v>
      </c>
      <c r="D749" s="9" t="s">
        <v>33</v>
      </c>
      <c r="E749" s="9"/>
      <c r="F749" s="9" t="s">
        <v>5935</v>
      </c>
      <c r="G749" s="9" t="s">
        <v>5934</v>
      </c>
      <c r="H749" s="9" t="s">
        <v>37</v>
      </c>
      <c r="I749" s="9" t="s">
        <v>611</v>
      </c>
      <c r="J749" s="9" t="s">
        <v>173</v>
      </c>
      <c r="K749" s="9" t="s">
        <v>40</v>
      </c>
      <c r="L749" s="9" t="s">
        <v>41</v>
      </c>
      <c r="M749" s="9" t="s">
        <v>232</v>
      </c>
      <c r="N749" s="9" t="s">
        <v>233</v>
      </c>
      <c r="O749" s="9" t="s">
        <v>5940</v>
      </c>
      <c r="P749" s="9" t="s">
        <v>45</v>
      </c>
      <c r="Q749" s="9" t="s">
        <v>235</v>
      </c>
      <c r="R749" s="9" t="s">
        <v>45</v>
      </c>
      <c r="S749" s="9" t="s">
        <v>5277</v>
      </c>
      <c r="T749" s="9" t="s">
        <v>5939</v>
      </c>
      <c r="U749" s="9" t="s">
        <v>611</v>
      </c>
      <c r="V749" s="9" t="s">
        <v>5938</v>
      </c>
      <c r="W749" s="9" t="s">
        <v>51</v>
      </c>
      <c r="X749" s="9" t="s">
        <v>52</v>
      </c>
      <c r="Y749" s="9" t="s">
        <v>5275</v>
      </c>
      <c r="Z749" s="9" t="s">
        <v>5207</v>
      </c>
      <c r="AA749" s="9" t="s">
        <v>55</v>
      </c>
      <c r="AB749" s="9" t="s">
        <v>5248</v>
      </c>
      <c r="AC749" s="12">
        <v>392000</v>
      </c>
      <c r="AD749" s="12"/>
      <c r="AE749" s="10" t="str" cm="1">
        <f t="array" aca="1" ref="AE749" ca="1">IFERROR(_xlfn.XLOOKUP(MID(CELL("filename",$A$1),FIND("]",CELL("filename",$A$1))+1,255)&amp;"|"&amp;$C749,Fonte_OM_Objeto!$G:$G,Fonte_OM_Objeto!$J:$J),"")</f>
        <v/>
      </c>
      <c r="AF749" s="10" t="str" cm="1">
        <f t="array" aca="1" ref="AF749" ca="1">IFERROR(_xlfn.XLOOKUP(MID(CELL("filename",$A$1),FIND("]",CELL("filename",$A$1))+1,255)&amp;"|"&amp;$C749,Fonte_OM_Objeto!$G:$G,Fonte_OM_Objeto!$K:$K),"")</f>
        <v/>
      </c>
    </row>
    <row r="750" spans="1:32" s="1" customFormat="1" ht="19.7" customHeight="1" x14ac:dyDescent="0.2">
      <c r="A750" s="9" t="s">
        <v>30</v>
      </c>
      <c r="B750" s="9" t="s">
        <v>31</v>
      </c>
      <c r="C750" s="9" t="s">
        <v>5941</v>
      </c>
      <c r="D750" s="9" t="s">
        <v>33</v>
      </c>
      <c r="E750" s="9"/>
      <c r="F750" s="9" t="s">
        <v>5935</v>
      </c>
      <c r="G750" s="9" t="s">
        <v>5934</v>
      </c>
      <c r="H750" s="9" t="s">
        <v>37</v>
      </c>
      <c r="I750" s="9" t="s">
        <v>611</v>
      </c>
      <c r="J750" s="9" t="s">
        <v>173</v>
      </c>
      <c r="K750" s="9" t="s">
        <v>40</v>
      </c>
      <c r="L750" s="9" t="s">
        <v>41</v>
      </c>
      <c r="M750" s="9" t="s">
        <v>232</v>
      </c>
      <c r="N750" s="9" t="s">
        <v>233</v>
      </c>
      <c r="O750" s="9" t="s">
        <v>5940</v>
      </c>
      <c r="P750" s="9" t="s">
        <v>45</v>
      </c>
      <c r="Q750" s="9" t="s">
        <v>235</v>
      </c>
      <c r="R750" s="9" t="s">
        <v>45</v>
      </c>
      <c r="S750" s="9" t="s">
        <v>5277</v>
      </c>
      <c r="T750" s="9" t="s">
        <v>5939</v>
      </c>
      <c r="U750" s="9" t="s">
        <v>611</v>
      </c>
      <c r="V750" s="9" t="s">
        <v>5938</v>
      </c>
      <c r="W750" s="9" t="s">
        <v>51</v>
      </c>
      <c r="X750" s="9" t="s">
        <v>52</v>
      </c>
      <c r="Y750" s="9" t="s">
        <v>53</v>
      </c>
      <c r="Z750" s="9" t="s">
        <v>5207</v>
      </c>
      <c r="AA750" s="9" t="s">
        <v>55</v>
      </c>
      <c r="AB750" s="9" t="s">
        <v>5248</v>
      </c>
      <c r="AC750" s="12">
        <v>8000</v>
      </c>
      <c r="AD750" s="12"/>
      <c r="AE750" s="10" t="str" cm="1">
        <f t="array" aca="1" ref="AE750" ca="1">IFERROR(_xlfn.XLOOKUP(MID(CELL("filename",$A$1),FIND("]",CELL("filename",$A$1))+1,255)&amp;"|"&amp;$C750,Fonte_OM_Objeto!$G:$G,Fonte_OM_Objeto!$J:$J),"")</f>
        <v/>
      </c>
      <c r="AF750" s="10" t="str" cm="1">
        <f t="array" aca="1" ref="AF750" ca="1">IFERROR(_xlfn.XLOOKUP(MID(CELL("filename",$A$1),FIND("]",CELL("filename",$A$1))+1,255)&amp;"|"&amp;$C750,Fonte_OM_Objeto!$G:$G,Fonte_OM_Objeto!$K:$K),"")</f>
        <v/>
      </c>
    </row>
    <row r="751" spans="1:32" s="1" customFormat="1" ht="19.7" customHeight="1" x14ac:dyDescent="0.2">
      <c r="A751" s="9" t="s">
        <v>30</v>
      </c>
      <c r="B751" s="9" t="s">
        <v>31</v>
      </c>
      <c r="C751" s="9" t="s">
        <v>5937</v>
      </c>
      <c r="D751" s="9" t="s">
        <v>33</v>
      </c>
      <c r="E751" s="9"/>
      <c r="F751" s="9" t="s">
        <v>5935</v>
      </c>
      <c r="G751" s="9" t="s">
        <v>5934</v>
      </c>
      <c r="H751" s="9" t="s">
        <v>37</v>
      </c>
      <c r="I751" s="9" t="s">
        <v>611</v>
      </c>
      <c r="J751" s="9" t="s">
        <v>173</v>
      </c>
      <c r="K751" s="9" t="s">
        <v>40</v>
      </c>
      <c r="L751" s="9" t="s">
        <v>41</v>
      </c>
      <c r="M751" s="9" t="s">
        <v>232</v>
      </c>
      <c r="N751" s="9" t="s">
        <v>233</v>
      </c>
      <c r="O751" s="9" t="s">
        <v>5805</v>
      </c>
      <c r="P751" s="9" t="s">
        <v>45</v>
      </c>
      <c r="Q751" s="9" t="s">
        <v>235</v>
      </c>
      <c r="R751" s="9" t="s">
        <v>45</v>
      </c>
      <c r="S751" s="9" t="s">
        <v>5277</v>
      </c>
      <c r="T751" s="9" t="s">
        <v>5804</v>
      </c>
      <c r="U751" s="9" t="s">
        <v>611</v>
      </c>
      <c r="V751" s="9" t="s">
        <v>5803</v>
      </c>
      <c r="W751" s="9" t="s">
        <v>51</v>
      </c>
      <c r="X751" s="9" t="s">
        <v>102</v>
      </c>
      <c r="Y751" s="9" t="s">
        <v>53</v>
      </c>
      <c r="Z751" s="9" t="s">
        <v>54</v>
      </c>
      <c r="AA751" s="9" t="s">
        <v>55</v>
      </c>
      <c r="AB751" s="9" t="s">
        <v>5248</v>
      </c>
      <c r="AC751" s="12">
        <v>0</v>
      </c>
      <c r="AD751" s="12"/>
      <c r="AE751" s="10" t="str" cm="1">
        <f t="array" aca="1" ref="AE751" ca="1">IFERROR(_xlfn.XLOOKUP(MID(CELL("filename",$A$1),FIND("]",CELL("filename",$A$1))+1,255)&amp;"|"&amp;$C751,Fonte_OM_Objeto!$G:$G,Fonte_OM_Objeto!$J:$J),"")</f>
        <v/>
      </c>
      <c r="AF751" s="10" t="str" cm="1">
        <f t="array" aca="1" ref="AF751" ca="1">IFERROR(_xlfn.XLOOKUP(MID(CELL("filename",$A$1),FIND("]",CELL("filename",$A$1))+1,255)&amp;"|"&amp;$C751,Fonte_OM_Objeto!$G:$G,Fonte_OM_Objeto!$K:$K),"")</f>
        <v/>
      </c>
    </row>
    <row r="752" spans="1:32" s="1" customFormat="1" ht="19.7" customHeight="1" x14ac:dyDescent="0.2">
      <c r="A752" s="9" t="s">
        <v>30</v>
      </c>
      <c r="B752" s="9" t="s">
        <v>31</v>
      </c>
      <c r="C752" s="9" t="s">
        <v>5937</v>
      </c>
      <c r="D752" s="9" t="s">
        <v>33</v>
      </c>
      <c r="E752" s="9"/>
      <c r="F752" s="9" t="s">
        <v>5935</v>
      </c>
      <c r="G752" s="9" t="s">
        <v>5934</v>
      </c>
      <c r="H752" s="9" t="s">
        <v>37</v>
      </c>
      <c r="I752" s="9" t="s">
        <v>611</v>
      </c>
      <c r="J752" s="9" t="s">
        <v>173</v>
      </c>
      <c r="K752" s="9" t="s">
        <v>40</v>
      </c>
      <c r="L752" s="9" t="s">
        <v>41</v>
      </c>
      <c r="M752" s="9" t="s">
        <v>232</v>
      </c>
      <c r="N752" s="9" t="s">
        <v>233</v>
      </c>
      <c r="O752" s="9" t="s">
        <v>5805</v>
      </c>
      <c r="P752" s="9" t="s">
        <v>45</v>
      </c>
      <c r="Q752" s="9" t="s">
        <v>235</v>
      </c>
      <c r="R752" s="9" t="s">
        <v>45</v>
      </c>
      <c r="S752" s="9" t="s">
        <v>5277</v>
      </c>
      <c r="T752" s="9" t="s">
        <v>5804</v>
      </c>
      <c r="U752" s="9" t="s">
        <v>611</v>
      </c>
      <c r="V752" s="9" t="s">
        <v>5803</v>
      </c>
      <c r="W752" s="9" t="s">
        <v>51</v>
      </c>
      <c r="X752" s="9" t="s">
        <v>52</v>
      </c>
      <c r="Y752" s="9" t="s">
        <v>6809</v>
      </c>
      <c r="Z752" s="9" t="s">
        <v>54</v>
      </c>
      <c r="AA752" s="9" t="s">
        <v>55</v>
      </c>
      <c r="AB752" s="9" t="s">
        <v>5248</v>
      </c>
      <c r="AC752" s="12">
        <v>0</v>
      </c>
      <c r="AD752" s="12"/>
      <c r="AE752" s="10" t="str" cm="1">
        <f t="array" aca="1" ref="AE752" ca="1">IFERROR(_xlfn.XLOOKUP(MID(CELL("filename",$A$1),FIND("]",CELL("filename",$A$1))+1,255)&amp;"|"&amp;$C752,Fonte_OM_Objeto!$G:$G,Fonte_OM_Objeto!$J:$J),"")</f>
        <v/>
      </c>
      <c r="AF752" s="10" t="str" cm="1">
        <f t="array" aca="1" ref="AF752" ca="1">IFERROR(_xlfn.XLOOKUP(MID(CELL("filename",$A$1),FIND("]",CELL("filename",$A$1))+1,255)&amp;"|"&amp;$C752,Fonte_OM_Objeto!$G:$G,Fonte_OM_Objeto!$K:$K),"")</f>
        <v/>
      </c>
    </row>
    <row r="753" spans="1:32" s="1" customFormat="1" ht="19.7" customHeight="1" x14ac:dyDescent="0.2">
      <c r="A753" s="9" t="s">
        <v>30</v>
      </c>
      <c r="B753" s="9" t="s">
        <v>31</v>
      </c>
      <c r="C753" s="9" t="s">
        <v>5937</v>
      </c>
      <c r="D753" s="9" t="s">
        <v>33</v>
      </c>
      <c r="E753" s="9"/>
      <c r="F753" s="9" t="s">
        <v>5935</v>
      </c>
      <c r="G753" s="9" t="s">
        <v>5934</v>
      </c>
      <c r="H753" s="9" t="s">
        <v>37</v>
      </c>
      <c r="I753" s="9" t="s">
        <v>611</v>
      </c>
      <c r="J753" s="9" t="s">
        <v>173</v>
      </c>
      <c r="K753" s="9" t="s">
        <v>40</v>
      </c>
      <c r="L753" s="9" t="s">
        <v>41</v>
      </c>
      <c r="M753" s="9" t="s">
        <v>232</v>
      </c>
      <c r="N753" s="9" t="s">
        <v>233</v>
      </c>
      <c r="O753" s="9" t="s">
        <v>5805</v>
      </c>
      <c r="P753" s="9" t="s">
        <v>45</v>
      </c>
      <c r="Q753" s="9" t="s">
        <v>235</v>
      </c>
      <c r="R753" s="9" t="s">
        <v>45</v>
      </c>
      <c r="S753" s="9" t="s">
        <v>5277</v>
      </c>
      <c r="T753" s="9" t="s">
        <v>5804</v>
      </c>
      <c r="U753" s="9" t="s">
        <v>611</v>
      </c>
      <c r="V753" s="9" t="s">
        <v>5803</v>
      </c>
      <c r="W753" s="9" t="s">
        <v>51</v>
      </c>
      <c r="X753" s="9" t="s">
        <v>52</v>
      </c>
      <c r="Y753" s="9" t="s">
        <v>5275</v>
      </c>
      <c r="Z753" s="9" t="s">
        <v>54</v>
      </c>
      <c r="AA753" s="9" t="s">
        <v>55</v>
      </c>
      <c r="AB753" s="9" t="s">
        <v>5248</v>
      </c>
      <c r="AC753" s="12">
        <v>490000</v>
      </c>
      <c r="AD753" s="12"/>
      <c r="AE753" s="10" t="str" cm="1">
        <f t="array" aca="1" ref="AE753" ca="1">IFERROR(_xlfn.XLOOKUP(MID(CELL("filename",$A$1),FIND("]",CELL("filename",$A$1))+1,255)&amp;"|"&amp;$C753,Fonte_OM_Objeto!$G:$G,Fonte_OM_Objeto!$J:$J),"")</f>
        <v/>
      </c>
      <c r="AF753" s="10" t="str" cm="1">
        <f t="array" aca="1" ref="AF753" ca="1">IFERROR(_xlfn.XLOOKUP(MID(CELL("filename",$A$1),FIND("]",CELL("filename",$A$1))+1,255)&amp;"|"&amp;$C753,Fonte_OM_Objeto!$G:$G,Fonte_OM_Objeto!$K:$K),"")</f>
        <v/>
      </c>
    </row>
    <row r="754" spans="1:32" s="1" customFormat="1" ht="19.7" customHeight="1" x14ac:dyDescent="0.2">
      <c r="A754" s="9" t="s">
        <v>30</v>
      </c>
      <c r="B754" s="9" t="s">
        <v>31</v>
      </c>
      <c r="C754" s="9" t="s">
        <v>5937</v>
      </c>
      <c r="D754" s="9" t="s">
        <v>33</v>
      </c>
      <c r="E754" s="9"/>
      <c r="F754" s="9" t="s">
        <v>5935</v>
      </c>
      <c r="G754" s="9" t="s">
        <v>5934</v>
      </c>
      <c r="H754" s="9" t="s">
        <v>37</v>
      </c>
      <c r="I754" s="9" t="s">
        <v>611</v>
      </c>
      <c r="J754" s="9" t="s">
        <v>173</v>
      </c>
      <c r="K754" s="9" t="s">
        <v>40</v>
      </c>
      <c r="L754" s="9" t="s">
        <v>41</v>
      </c>
      <c r="M754" s="9" t="s">
        <v>232</v>
      </c>
      <c r="N754" s="9" t="s">
        <v>233</v>
      </c>
      <c r="O754" s="9" t="s">
        <v>5805</v>
      </c>
      <c r="P754" s="9" t="s">
        <v>45</v>
      </c>
      <c r="Q754" s="9" t="s">
        <v>235</v>
      </c>
      <c r="R754" s="9" t="s">
        <v>45</v>
      </c>
      <c r="S754" s="9" t="s">
        <v>5277</v>
      </c>
      <c r="T754" s="9" t="s">
        <v>5804</v>
      </c>
      <c r="U754" s="9" t="s">
        <v>611</v>
      </c>
      <c r="V754" s="9" t="s">
        <v>5803</v>
      </c>
      <c r="W754" s="9" t="s">
        <v>51</v>
      </c>
      <c r="X754" s="9" t="s">
        <v>52</v>
      </c>
      <c r="Y754" s="9" t="s">
        <v>53</v>
      </c>
      <c r="Z754" s="9" t="s">
        <v>54</v>
      </c>
      <c r="AA754" s="9" t="s">
        <v>55</v>
      </c>
      <c r="AB754" s="9" t="s">
        <v>5248</v>
      </c>
      <c r="AC754" s="12">
        <v>10000</v>
      </c>
      <c r="AD754" s="12"/>
      <c r="AE754" s="10" t="str" cm="1">
        <f t="array" aca="1" ref="AE754" ca="1">IFERROR(_xlfn.XLOOKUP(MID(CELL("filename",$A$1),FIND("]",CELL("filename",$A$1))+1,255)&amp;"|"&amp;$C754,Fonte_OM_Objeto!$G:$G,Fonte_OM_Objeto!$J:$J),"")</f>
        <v/>
      </c>
      <c r="AF754" s="10" t="str" cm="1">
        <f t="array" aca="1" ref="AF754" ca="1">IFERROR(_xlfn.XLOOKUP(MID(CELL("filename",$A$1),FIND("]",CELL("filename",$A$1))+1,255)&amp;"|"&amp;$C754,Fonte_OM_Objeto!$G:$G,Fonte_OM_Objeto!$K:$K),"")</f>
        <v/>
      </c>
    </row>
    <row r="755" spans="1:32" s="1" customFormat="1" ht="19.7" customHeight="1" x14ac:dyDescent="0.2">
      <c r="A755" s="9" t="s">
        <v>30</v>
      </c>
      <c r="B755" s="9" t="s">
        <v>31</v>
      </c>
      <c r="C755" s="9" t="s">
        <v>5936</v>
      </c>
      <c r="D755" s="9" t="s">
        <v>33</v>
      </c>
      <c r="E755" s="9"/>
      <c r="F755" s="9" t="s">
        <v>5935</v>
      </c>
      <c r="G755" s="9" t="s">
        <v>5934</v>
      </c>
      <c r="H755" s="9" t="s">
        <v>37</v>
      </c>
      <c r="I755" s="9" t="s">
        <v>611</v>
      </c>
      <c r="J755" s="9" t="s">
        <v>173</v>
      </c>
      <c r="K755" s="9" t="s">
        <v>40</v>
      </c>
      <c r="L755" s="9" t="s">
        <v>41</v>
      </c>
      <c r="M755" s="9" t="s">
        <v>232</v>
      </c>
      <c r="N755" s="9" t="s">
        <v>233</v>
      </c>
      <c r="O755" s="9" t="s">
        <v>5933</v>
      </c>
      <c r="P755" s="9" t="s">
        <v>45</v>
      </c>
      <c r="Q755" s="9" t="s">
        <v>235</v>
      </c>
      <c r="R755" s="9" t="s">
        <v>45</v>
      </c>
      <c r="S755" s="9" t="s">
        <v>5277</v>
      </c>
      <c r="T755" s="9" t="s">
        <v>3204</v>
      </c>
      <c r="U755" s="9" t="s">
        <v>611</v>
      </c>
      <c r="V755" s="9" t="s">
        <v>3203</v>
      </c>
      <c r="W755" s="9" t="s">
        <v>51</v>
      </c>
      <c r="X755" s="9" t="s">
        <v>102</v>
      </c>
      <c r="Y755" s="9" t="s">
        <v>53</v>
      </c>
      <c r="Z755" s="9" t="s">
        <v>5207</v>
      </c>
      <c r="AA755" s="9" t="s">
        <v>55</v>
      </c>
      <c r="AB755" s="9" t="s">
        <v>5248</v>
      </c>
      <c r="AC755" s="12">
        <v>0</v>
      </c>
      <c r="AD755" s="12"/>
      <c r="AE755" s="10" t="str" cm="1">
        <f t="array" aca="1" ref="AE755" ca="1">IFERROR(_xlfn.XLOOKUP(MID(CELL("filename",$A$1),FIND("]",CELL("filename",$A$1))+1,255)&amp;"|"&amp;$C755,Fonte_OM_Objeto!$G:$G,Fonte_OM_Objeto!$J:$J),"")</f>
        <v/>
      </c>
      <c r="AF755" s="10" t="str" cm="1">
        <f t="array" aca="1" ref="AF755" ca="1">IFERROR(_xlfn.XLOOKUP(MID(CELL("filename",$A$1),FIND("]",CELL("filename",$A$1))+1,255)&amp;"|"&amp;$C755,Fonte_OM_Objeto!$G:$G,Fonte_OM_Objeto!$K:$K),"")</f>
        <v/>
      </c>
    </row>
    <row r="756" spans="1:32" s="1" customFormat="1" ht="19.7" customHeight="1" x14ac:dyDescent="0.2">
      <c r="A756" s="9" t="s">
        <v>30</v>
      </c>
      <c r="B756" s="9" t="s">
        <v>31</v>
      </c>
      <c r="C756" s="9" t="s">
        <v>5936</v>
      </c>
      <c r="D756" s="9" t="s">
        <v>33</v>
      </c>
      <c r="E756" s="9"/>
      <c r="F756" s="9" t="s">
        <v>5935</v>
      </c>
      <c r="G756" s="9" t="s">
        <v>5934</v>
      </c>
      <c r="H756" s="9" t="s">
        <v>37</v>
      </c>
      <c r="I756" s="9" t="s">
        <v>611</v>
      </c>
      <c r="J756" s="9" t="s">
        <v>173</v>
      </c>
      <c r="K756" s="9" t="s">
        <v>40</v>
      </c>
      <c r="L756" s="9" t="s">
        <v>41</v>
      </c>
      <c r="M756" s="9" t="s">
        <v>232</v>
      </c>
      <c r="N756" s="9" t="s">
        <v>233</v>
      </c>
      <c r="O756" s="9" t="s">
        <v>5933</v>
      </c>
      <c r="P756" s="9" t="s">
        <v>45</v>
      </c>
      <c r="Q756" s="9" t="s">
        <v>235</v>
      </c>
      <c r="R756" s="9" t="s">
        <v>45</v>
      </c>
      <c r="S756" s="9" t="s">
        <v>5277</v>
      </c>
      <c r="T756" s="9" t="s">
        <v>3204</v>
      </c>
      <c r="U756" s="9" t="s">
        <v>611</v>
      </c>
      <c r="V756" s="9" t="s">
        <v>3203</v>
      </c>
      <c r="W756" s="9" t="s">
        <v>51</v>
      </c>
      <c r="X756" s="9" t="s">
        <v>52</v>
      </c>
      <c r="Y756" s="9" t="s">
        <v>2366</v>
      </c>
      <c r="Z756" s="9" t="s">
        <v>5207</v>
      </c>
      <c r="AA756" s="9" t="s">
        <v>55</v>
      </c>
      <c r="AB756" s="9" t="s">
        <v>5248</v>
      </c>
      <c r="AC756" s="12">
        <v>0</v>
      </c>
      <c r="AD756" s="12"/>
      <c r="AE756" s="10" t="str" cm="1">
        <f t="array" aca="1" ref="AE756" ca="1">IFERROR(_xlfn.XLOOKUP(MID(CELL("filename",$A$1),FIND("]",CELL("filename",$A$1))+1,255)&amp;"|"&amp;$C756,Fonte_OM_Objeto!$G:$G,Fonte_OM_Objeto!$J:$J),"")</f>
        <v/>
      </c>
      <c r="AF756" s="10" t="str" cm="1">
        <f t="array" aca="1" ref="AF756" ca="1">IFERROR(_xlfn.XLOOKUP(MID(CELL("filename",$A$1),FIND("]",CELL("filename",$A$1))+1,255)&amp;"|"&amp;$C756,Fonte_OM_Objeto!$G:$G,Fonte_OM_Objeto!$K:$K),"")</f>
        <v/>
      </c>
    </row>
    <row r="757" spans="1:32" s="1" customFormat="1" ht="19.7" customHeight="1" x14ac:dyDescent="0.2">
      <c r="A757" s="9" t="s">
        <v>30</v>
      </c>
      <c r="B757" s="9" t="s">
        <v>31</v>
      </c>
      <c r="C757" s="9" t="s">
        <v>5936</v>
      </c>
      <c r="D757" s="9" t="s">
        <v>33</v>
      </c>
      <c r="E757" s="9"/>
      <c r="F757" s="9" t="s">
        <v>5935</v>
      </c>
      <c r="G757" s="9" t="s">
        <v>5934</v>
      </c>
      <c r="H757" s="9" t="s">
        <v>37</v>
      </c>
      <c r="I757" s="9" t="s">
        <v>611</v>
      </c>
      <c r="J757" s="9" t="s">
        <v>173</v>
      </c>
      <c r="K757" s="9" t="s">
        <v>40</v>
      </c>
      <c r="L757" s="9" t="s">
        <v>41</v>
      </c>
      <c r="M757" s="9" t="s">
        <v>232</v>
      </c>
      <c r="N757" s="9" t="s">
        <v>233</v>
      </c>
      <c r="O757" s="9" t="s">
        <v>5933</v>
      </c>
      <c r="P757" s="9" t="s">
        <v>45</v>
      </c>
      <c r="Q757" s="9" t="s">
        <v>235</v>
      </c>
      <c r="R757" s="9" t="s">
        <v>45</v>
      </c>
      <c r="S757" s="9" t="s">
        <v>5277</v>
      </c>
      <c r="T757" s="9" t="s">
        <v>3204</v>
      </c>
      <c r="U757" s="9" t="s">
        <v>611</v>
      </c>
      <c r="V757" s="9" t="s">
        <v>3203</v>
      </c>
      <c r="W757" s="9" t="s">
        <v>51</v>
      </c>
      <c r="X757" s="9" t="s">
        <v>52</v>
      </c>
      <c r="Y757" s="9" t="s">
        <v>5275</v>
      </c>
      <c r="Z757" s="9" t="s">
        <v>5207</v>
      </c>
      <c r="AA757" s="9" t="s">
        <v>55</v>
      </c>
      <c r="AB757" s="9" t="s">
        <v>5248</v>
      </c>
      <c r="AC757" s="12">
        <v>294000</v>
      </c>
      <c r="AD757" s="12"/>
      <c r="AE757" s="10" t="str" cm="1">
        <f t="array" aca="1" ref="AE757" ca="1">IFERROR(_xlfn.XLOOKUP(MID(CELL("filename",$A$1),FIND("]",CELL("filename",$A$1))+1,255)&amp;"|"&amp;$C757,Fonte_OM_Objeto!$G:$G,Fonte_OM_Objeto!$J:$J),"")</f>
        <v/>
      </c>
      <c r="AF757" s="10" t="str" cm="1">
        <f t="array" aca="1" ref="AF757" ca="1">IFERROR(_xlfn.XLOOKUP(MID(CELL("filename",$A$1),FIND("]",CELL("filename",$A$1))+1,255)&amp;"|"&amp;$C757,Fonte_OM_Objeto!$G:$G,Fonte_OM_Objeto!$K:$K),"")</f>
        <v/>
      </c>
    </row>
    <row r="758" spans="1:32" s="1" customFormat="1" ht="19.7" customHeight="1" x14ac:dyDescent="0.2">
      <c r="A758" s="9" t="s">
        <v>30</v>
      </c>
      <c r="B758" s="9" t="s">
        <v>31</v>
      </c>
      <c r="C758" s="9" t="s">
        <v>5936</v>
      </c>
      <c r="D758" s="9" t="s">
        <v>33</v>
      </c>
      <c r="E758" s="9"/>
      <c r="F758" s="9" t="s">
        <v>5935</v>
      </c>
      <c r="G758" s="9" t="s">
        <v>5934</v>
      </c>
      <c r="H758" s="9" t="s">
        <v>37</v>
      </c>
      <c r="I758" s="9" t="s">
        <v>611</v>
      </c>
      <c r="J758" s="9" t="s">
        <v>173</v>
      </c>
      <c r="K758" s="9" t="s">
        <v>40</v>
      </c>
      <c r="L758" s="9" t="s">
        <v>41</v>
      </c>
      <c r="M758" s="9" t="s">
        <v>232</v>
      </c>
      <c r="N758" s="9" t="s">
        <v>233</v>
      </c>
      <c r="O758" s="9" t="s">
        <v>5933</v>
      </c>
      <c r="P758" s="9" t="s">
        <v>45</v>
      </c>
      <c r="Q758" s="9" t="s">
        <v>235</v>
      </c>
      <c r="R758" s="9" t="s">
        <v>45</v>
      </c>
      <c r="S758" s="9" t="s">
        <v>5277</v>
      </c>
      <c r="T758" s="9" t="s">
        <v>3204</v>
      </c>
      <c r="U758" s="9" t="s">
        <v>611</v>
      </c>
      <c r="V758" s="9" t="s">
        <v>3203</v>
      </c>
      <c r="W758" s="9" t="s">
        <v>51</v>
      </c>
      <c r="X758" s="9" t="s">
        <v>52</v>
      </c>
      <c r="Y758" s="9" t="s">
        <v>53</v>
      </c>
      <c r="Z758" s="9" t="s">
        <v>5207</v>
      </c>
      <c r="AA758" s="9" t="s">
        <v>55</v>
      </c>
      <c r="AB758" s="9" t="s">
        <v>5248</v>
      </c>
      <c r="AC758" s="12">
        <v>6000</v>
      </c>
      <c r="AD758" s="12"/>
      <c r="AE758" s="10" t="str" cm="1">
        <f t="array" aca="1" ref="AE758" ca="1">IFERROR(_xlfn.XLOOKUP(MID(CELL("filename",$A$1),FIND("]",CELL("filename",$A$1))+1,255)&amp;"|"&amp;$C758,Fonte_OM_Objeto!$G:$G,Fonte_OM_Objeto!$J:$J),"")</f>
        <v/>
      </c>
      <c r="AF758" s="10" t="str" cm="1">
        <f t="array" aca="1" ref="AF758" ca="1">IFERROR(_xlfn.XLOOKUP(MID(CELL("filename",$A$1),FIND("]",CELL("filename",$A$1))+1,255)&amp;"|"&amp;$C758,Fonte_OM_Objeto!$G:$G,Fonte_OM_Objeto!$K:$K),"")</f>
        <v/>
      </c>
    </row>
    <row r="759" spans="1:32" s="1" customFormat="1" ht="19.7" customHeight="1" x14ac:dyDescent="0.2">
      <c r="A759" s="9" t="s">
        <v>30</v>
      </c>
      <c r="B759" s="9" t="s">
        <v>31</v>
      </c>
      <c r="C759" s="9" t="s">
        <v>5932</v>
      </c>
      <c r="D759" s="9" t="s">
        <v>33</v>
      </c>
      <c r="E759" s="9"/>
      <c r="F759" s="9" t="s">
        <v>5928</v>
      </c>
      <c r="G759" s="9" t="s">
        <v>5927</v>
      </c>
      <c r="H759" s="9" t="s">
        <v>37</v>
      </c>
      <c r="I759" s="9" t="s">
        <v>150</v>
      </c>
      <c r="J759" s="9" t="s">
        <v>293</v>
      </c>
      <c r="K759" s="9" t="s">
        <v>40</v>
      </c>
      <c r="L759" s="9" t="s">
        <v>41</v>
      </c>
      <c r="M759" s="9" t="s">
        <v>42</v>
      </c>
      <c r="N759" s="9" t="s">
        <v>5257</v>
      </c>
      <c r="O759" s="9" t="s">
        <v>5931</v>
      </c>
      <c r="P759" s="9" t="s">
        <v>45</v>
      </c>
      <c r="Q759" s="9" t="s">
        <v>46</v>
      </c>
      <c r="R759" s="9" t="s">
        <v>5235</v>
      </c>
      <c r="S759" s="9" t="s">
        <v>5210</v>
      </c>
      <c r="T759" s="9" t="s">
        <v>5930</v>
      </c>
      <c r="U759" s="9" t="s">
        <v>150</v>
      </c>
      <c r="V759" s="9" t="s">
        <v>2669</v>
      </c>
      <c r="W759" s="9" t="s">
        <v>51</v>
      </c>
      <c r="X759" s="9" t="s">
        <v>102</v>
      </c>
      <c r="Y759" s="9" t="s">
        <v>53</v>
      </c>
      <c r="Z759" s="9" t="s">
        <v>54</v>
      </c>
      <c r="AA759" s="9" t="s">
        <v>55</v>
      </c>
      <c r="AB759" s="9" t="s">
        <v>5248</v>
      </c>
      <c r="AC759" s="12">
        <v>50000</v>
      </c>
      <c r="AD759" s="12"/>
      <c r="AE759" s="10" t="str" cm="1">
        <f t="array" aca="1" ref="AE759" ca="1">IFERROR(_xlfn.XLOOKUP(MID(CELL("filename",$A$1),FIND("]",CELL("filename",$A$1))+1,255)&amp;"|"&amp;$C759,Fonte_OM_Objeto!$G:$G,Fonte_OM_Objeto!$J:$J),"")</f>
        <v>Cmdo 10ª RM - Fortaleza - CE</v>
      </c>
      <c r="AF759" s="10" t="str" cm="1">
        <f t="array" aca="1" ref="AF759" ca="1">IFERROR(_xlfn.XLOOKUP(MID(CELL("filename",$A$1),FIND("]",CELL("filename",$A$1))+1,255)&amp;"|"&amp;$C759,Fonte_OM_Objeto!$G:$G,Fonte_OM_Objeto!$K:$K),"")</f>
        <v>Aquisição de materiais para a Assessoria Parlamentar.</v>
      </c>
    </row>
    <row r="760" spans="1:32" s="1" customFormat="1" ht="19.7" customHeight="1" x14ac:dyDescent="0.2">
      <c r="A760" s="9" t="s">
        <v>30</v>
      </c>
      <c r="B760" s="9" t="s">
        <v>31</v>
      </c>
      <c r="C760" s="9" t="s">
        <v>6808</v>
      </c>
      <c r="D760" s="9" t="s">
        <v>33</v>
      </c>
      <c r="E760" s="9"/>
      <c r="F760" s="9" t="s">
        <v>5928</v>
      </c>
      <c r="G760" s="9" t="s">
        <v>5927</v>
      </c>
      <c r="H760" s="9" t="s">
        <v>37</v>
      </c>
      <c r="I760" s="9" t="s">
        <v>150</v>
      </c>
      <c r="J760" s="9" t="s">
        <v>293</v>
      </c>
      <c r="K760" s="9" t="s">
        <v>40</v>
      </c>
      <c r="L760" s="9" t="s">
        <v>41</v>
      </c>
      <c r="M760" s="9" t="s">
        <v>232</v>
      </c>
      <c r="N760" s="9" t="s">
        <v>233</v>
      </c>
      <c r="O760" s="9" t="s">
        <v>6807</v>
      </c>
      <c r="P760" s="9" t="s">
        <v>45</v>
      </c>
      <c r="Q760" s="9" t="s">
        <v>5298</v>
      </c>
      <c r="R760" s="9" t="s">
        <v>45</v>
      </c>
      <c r="S760" s="9" t="s">
        <v>5231</v>
      </c>
      <c r="T760" s="9" t="s">
        <v>6806</v>
      </c>
      <c r="U760" s="9" t="s">
        <v>150</v>
      </c>
      <c r="V760" s="9" t="s">
        <v>5484</v>
      </c>
      <c r="W760" s="9" t="s">
        <v>51</v>
      </c>
      <c r="X760" s="9" t="s">
        <v>102</v>
      </c>
      <c r="Y760" s="9" t="s">
        <v>53</v>
      </c>
      <c r="Z760" s="9" t="s">
        <v>5207</v>
      </c>
      <c r="AA760" s="9" t="s">
        <v>55</v>
      </c>
      <c r="AB760" s="9" t="s">
        <v>5234</v>
      </c>
      <c r="AC760" s="12">
        <v>0</v>
      </c>
      <c r="AD760" s="12"/>
      <c r="AE760" s="10" t="str" cm="1">
        <f t="array" aca="1" ref="AE760" ca="1">IFERROR(_xlfn.XLOOKUP(MID(CELL("filename",$A$1),FIND("]",CELL("filename",$A$1))+1,255)&amp;"|"&amp;$C760,Fonte_OM_Objeto!$G:$G,Fonte_OM_Objeto!$J:$J),"")</f>
        <v/>
      </c>
      <c r="AF760" s="10" t="str" cm="1">
        <f t="array" aca="1" ref="AF760" ca="1">IFERROR(_xlfn.XLOOKUP(MID(CELL("filename",$A$1),FIND("]",CELL("filename",$A$1))+1,255)&amp;"|"&amp;$C760,Fonte_OM_Objeto!$G:$G,Fonte_OM_Objeto!$K:$K),"")</f>
        <v/>
      </c>
    </row>
    <row r="761" spans="1:32" s="1" customFormat="1" ht="19.7" customHeight="1" x14ac:dyDescent="0.2">
      <c r="A761" s="9" t="s">
        <v>30</v>
      </c>
      <c r="B761" s="9" t="s">
        <v>31</v>
      </c>
      <c r="C761" s="9" t="s">
        <v>5929</v>
      </c>
      <c r="D761" s="9" t="s">
        <v>33</v>
      </c>
      <c r="E761" s="9"/>
      <c r="F761" s="9" t="s">
        <v>5928</v>
      </c>
      <c r="G761" s="9" t="s">
        <v>5927</v>
      </c>
      <c r="H761" s="9" t="s">
        <v>37</v>
      </c>
      <c r="I761" s="9" t="s">
        <v>150</v>
      </c>
      <c r="J761" s="9" t="s">
        <v>293</v>
      </c>
      <c r="K761" s="9" t="s">
        <v>40</v>
      </c>
      <c r="L761" s="9" t="s">
        <v>41</v>
      </c>
      <c r="M761" s="9" t="s">
        <v>59</v>
      </c>
      <c r="N761" s="9" t="s">
        <v>5252</v>
      </c>
      <c r="O761" s="9" t="s">
        <v>5246</v>
      </c>
      <c r="P761" s="9" t="s">
        <v>45</v>
      </c>
      <c r="Q761" s="9" t="s">
        <v>46</v>
      </c>
      <c r="R761" s="9" t="s">
        <v>5235</v>
      </c>
      <c r="S761" s="9" t="s">
        <v>5210</v>
      </c>
      <c r="T761" s="9" t="s">
        <v>75</v>
      </c>
      <c r="U761" s="9" t="s">
        <v>76</v>
      </c>
      <c r="V761" s="9" t="s">
        <v>75</v>
      </c>
      <c r="W761" s="9" t="s">
        <v>51</v>
      </c>
      <c r="X761" s="9" t="s">
        <v>52</v>
      </c>
      <c r="Y761" s="9" t="s">
        <v>53</v>
      </c>
      <c r="Z761" s="9" t="s">
        <v>5207</v>
      </c>
      <c r="AA761" s="9" t="s">
        <v>55</v>
      </c>
      <c r="AB761" s="9" t="s">
        <v>5248</v>
      </c>
      <c r="AC761" s="12">
        <v>100000</v>
      </c>
      <c r="AD761" s="12"/>
      <c r="AE761" s="10" t="str" cm="1">
        <f t="array" aca="1" ref="AE761" ca="1">IFERROR(_xlfn.XLOOKUP(MID(CELL("filename",$A$1),FIND("]",CELL("filename",$A$1))+1,255)&amp;"|"&amp;$C761,Fonte_OM_Objeto!$G:$G,Fonte_OM_Objeto!$J:$J),"")</f>
        <v/>
      </c>
      <c r="AF761" s="10" t="str" cm="1">
        <f t="array" aca="1" ref="AF761" ca="1">IFERROR(_xlfn.XLOOKUP(MID(CELL("filename",$A$1),FIND("]",CELL("filename",$A$1))+1,255)&amp;"|"&amp;$C761,Fonte_OM_Objeto!$G:$G,Fonte_OM_Objeto!$K:$K),"")</f>
        <v/>
      </c>
    </row>
    <row r="762" spans="1:32" s="1" customFormat="1" ht="19.7" customHeight="1" x14ac:dyDescent="0.2">
      <c r="A762" s="9" t="s">
        <v>30</v>
      </c>
      <c r="B762" s="9" t="s">
        <v>31</v>
      </c>
      <c r="C762" s="9" t="s">
        <v>5929</v>
      </c>
      <c r="D762" s="9" t="s">
        <v>33</v>
      </c>
      <c r="E762" s="9"/>
      <c r="F762" s="9" t="s">
        <v>5928</v>
      </c>
      <c r="G762" s="9" t="s">
        <v>5927</v>
      </c>
      <c r="H762" s="9" t="s">
        <v>37</v>
      </c>
      <c r="I762" s="9" t="s">
        <v>150</v>
      </c>
      <c r="J762" s="9" t="s">
        <v>293</v>
      </c>
      <c r="K762" s="9" t="s">
        <v>40</v>
      </c>
      <c r="L762" s="9" t="s">
        <v>41</v>
      </c>
      <c r="M762" s="9" t="s">
        <v>70</v>
      </c>
      <c r="N762" s="9" t="s">
        <v>71</v>
      </c>
      <c r="O762" s="9" t="s">
        <v>5245</v>
      </c>
      <c r="P762" s="9" t="s">
        <v>45</v>
      </c>
      <c r="Q762" s="9" t="s">
        <v>73</v>
      </c>
      <c r="R762" s="9" t="s">
        <v>45</v>
      </c>
      <c r="S762" s="9" t="s">
        <v>5244</v>
      </c>
      <c r="T762" s="9" t="s">
        <v>75</v>
      </c>
      <c r="U762" s="9" t="s">
        <v>76</v>
      </c>
      <c r="V762" s="9" t="s">
        <v>75</v>
      </c>
      <c r="W762" s="9" t="s">
        <v>51</v>
      </c>
      <c r="X762" s="9" t="s">
        <v>52</v>
      </c>
      <c r="Y762" s="9" t="s">
        <v>53</v>
      </c>
      <c r="Z762" s="9" t="s">
        <v>5207</v>
      </c>
      <c r="AA762" s="9" t="s">
        <v>55</v>
      </c>
      <c r="AB762" s="9" t="s">
        <v>5234</v>
      </c>
      <c r="AC762" s="12">
        <v>0</v>
      </c>
      <c r="AD762" s="12"/>
      <c r="AE762" s="10" t="str" cm="1">
        <f t="array" aca="1" ref="AE762" ca="1">IFERROR(_xlfn.XLOOKUP(MID(CELL("filename",$A$1),FIND("]",CELL("filename",$A$1))+1,255)&amp;"|"&amp;$C762,Fonte_OM_Objeto!$G:$G,Fonte_OM_Objeto!$J:$J),"")</f>
        <v/>
      </c>
      <c r="AF762" s="10" t="str" cm="1">
        <f t="array" aca="1" ref="AF762" ca="1">IFERROR(_xlfn.XLOOKUP(MID(CELL("filename",$A$1),FIND("]",CELL("filename",$A$1))+1,255)&amp;"|"&amp;$C762,Fonte_OM_Objeto!$G:$G,Fonte_OM_Objeto!$K:$K),"")</f>
        <v/>
      </c>
    </row>
    <row r="763" spans="1:32" s="1" customFormat="1" ht="19.7" customHeight="1" x14ac:dyDescent="0.2">
      <c r="A763" s="9" t="s">
        <v>30</v>
      </c>
      <c r="B763" s="9" t="s">
        <v>31</v>
      </c>
      <c r="C763" s="9" t="s">
        <v>6805</v>
      </c>
      <c r="D763" s="9" t="s">
        <v>33</v>
      </c>
      <c r="E763" s="9"/>
      <c r="F763" s="9" t="s">
        <v>5928</v>
      </c>
      <c r="G763" s="9" t="s">
        <v>5927</v>
      </c>
      <c r="H763" s="9" t="s">
        <v>37</v>
      </c>
      <c r="I763" s="9" t="s">
        <v>150</v>
      </c>
      <c r="J763" s="9" t="s">
        <v>293</v>
      </c>
      <c r="K763" s="9" t="s">
        <v>40</v>
      </c>
      <c r="L763" s="9" t="s">
        <v>41</v>
      </c>
      <c r="M763" s="9" t="s">
        <v>97</v>
      </c>
      <c r="N763" s="9" t="s">
        <v>5264</v>
      </c>
      <c r="O763" s="9" t="s">
        <v>5268</v>
      </c>
      <c r="P763" s="9" t="s">
        <v>45</v>
      </c>
      <c r="Q763" s="9" t="s">
        <v>109</v>
      </c>
      <c r="R763" s="9" t="s">
        <v>5235</v>
      </c>
      <c r="S763" s="9" t="s">
        <v>5267</v>
      </c>
      <c r="T763" s="9" t="s">
        <v>75</v>
      </c>
      <c r="U763" s="9" t="s">
        <v>76</v>
      </c>
      <c r="V763" s="9" t="s">
        <v>75</v>
      </c>
      <c r="W763" s="9" t="s">
        <v>111</v>
      </c>
      <c r="X763" s="9" t="s">
        <v>52</v>
      </c>
      <c r="Y763" s="9" t="s">
        <v>53</v>
      </c>
      <c r="Z763" s="9" t="s">
        <v>5207</v>
      </c>
      <c r="AA763" s="9" t="s">
        <v>55</v>
      </c>
      <c r="AB763" s="9" t="s">
        <v>5234</v>
      </c>
      <c r="AC763" s="12">
        <v>0</v>
      </c>
      <c r="AD763" s="12"/>
      <c r="AE763" s="10" t="str" cm="1">
        <f t="array" aca="1" ref="AE763" ca="1">IFERROR(_xlfn.XLOOKUP(MID(CELL("filename",$A$1),FIND("]",CELL("filename",$A$1))+1,255)&amp;"|"&amp;$C763,Fonte_OM_Objeto!$G:$G,Fonte_OM_Objeto!$J:$J),"")</f>
        <v/>
      </c>
      <c r="AF763" s="10" t="str" cm="1">
        <f t="array" aca="1" ref="AF763" ca="1">IFERROR(_xlfn.XLOOKUP(MID(CELL("filename",$A$1),FIND("]",CELL("filename",$A$1))+1,255)&amp;"|"&amp;$C763,Fonte_OM_Objeto!$G:$G,Fonte_OM_Objeto!$K:$K),"")</f>
        <v/>
      </c>
    </row>
    <row r="764" spans="1:32" s="1" customFormat="1" ht="19.7" customHeight="1" x14ac:dyDescent="0.2">
      <c r="A764" s="9" t="s">
        <v>30</v>
      </c>
      <c r="B764" s="9" t="s">
        <v>31</v>
      </c>
      <c r="C764" s="9" t="s">
        <v>5926</v>
      </c>
      <c r="D764" s="9" t="s">
        <v>33</v>
      </c>
      <c r="E764" s="9"/>
      <c r="F764" s="9" t="s">
        <v>5921</v>
      </c>
      <c r="G764" s="9" t="s">
        <v>5920</v>
      </c>
      <c r="H764" s="9" t="s">
        <v>37</v>
      </c>
      <c r="I764" s="9" t="s">
        <v>512</v>
      </c>
      <c r="J764" s="9" t="s">
        <v>477</v>
      </c>
      <c r="K764" s="9" t="s">
        <v>40</v>
      </c>
      <c r="L764" s="9" t="s">
        <v>41</v>
      </c>
      <c r="M764" s="9" t="s">
        <v>232</v>
      </c>
      <c r="N764" s="9" t="s">
        <v>233</v>
      </c>
      <c r="O764" s="9" t="s">
        <v>5690</v>
      </c>
      <c r="P764" s="9" t="s">
        <v>45</v>
      </c>
      <c r="Q764" s="9" t="s">
        <v>235</v>
      </c>
      <c r="R764" s="9" t="s">
        <v>45</v>
      </c>
      <c r="S764" s="9" t="s">
        <v>5277</v>
      </c>
      <c r="T764" s="9" t="s">
        <v>884</v>
      </c>
      <c r="U764" s="9" t="s">
        <v>512</v>
      </c>
      <c r="V764" s="9" t="s">
        <v>5238</v>
      </c>
      <c r="W764" s="9" t="s">
        <v>51</v>
      </c>
      <c r="X764" s="9" t="s">
        <v>52</v>
      </c>
      <c r="Y764" s="9" t="s">
        <v>5275</v>
      </c>
      <c r="Z764" s="9" t="s">
        <v>54</v>
      </c>
      <c r="AA764" s="9" t="s">
        <v>55</v>
      </c>
      <c r="AB764" s="9" t="s">
        <v>5234</v>
      </c>
      <c r="AC764" s="12">
        <v>0</v>
      </c>
      <c r="AD764" s="12"/>
      <c r="AE764" s="10" t="str" cm="1">
        <f t="array" aca="1" ref="AE764" ca="1">IFERROR(_xlfn.XLOOKUP(MID(CELL("filename",$A$1),FIND("]",CELL("filename",$A$1))+1,255)&amp;"|"&amp;$C764,Fonte_OM_Objeto!$G:$G,Fonte_OM_Objeto!$J:$J),"")</f>
        <v/>
      </c>
      <c r="AF764" s="10" t="str" cm="1">
        <f t="array" aca="1" ref="AF764" ca="1">IFERROR(_xlfn.XLOOKUP(MID(CELL("filename",$A$1),FIND("]",CELL("filename",$A$1))+1,255)&amp;"|"&amp;$C764,Fonte_OM_Objeto!$G:$G,Fonte_OM_Objeto!$K:$K),"")</f>
        <v/>
      </c>
    </row>
    <row r="765" spans="1:32" s="1" customFormat="1" ht="19.7" customHeight="1" x14ac:dyDescent="0.2">
      <c r="A765" s="9" t="s">
        <v>30</v>
      </c>
      <c r="B765" s="9" t="s">
        <v>31</v>
      </c>
      <c r="C765" s="9" t="s">
        <v>5925</v>
      </c>
      <c r="D765" s="9" t="s">
        <v>33</v>
      </c>
      <c r="E765" s="9"/>
      <c r="F765" s="9" t="s">
        <v>5921</v>
      </c>
      <c r="G765" s="9" t="s">
        <v>5920</v>
      </c>
      <c r="H765" s="9" t="s">
        <v>37</v>
      </c>
      <c r="I765" s="9" t="s">
        <v>512</v>
      </c>
      <c r="J765" s="9" t="s">
        <v>477</v>
      </c>
      <c r="K765" s="9" t="s">
        <v>40</v>
      </c>
      <c r="L765" s="9" t="s">
        <v>41</v>
      </c>
      <c r="M765" s="9" t="s">
        <v>232</v>
      </c>
      <c r="N765" s="9" t="s">
        <v>233</v>
      </c>
      <c r="O765" s="9" t="s">
        <v>5924</v>
      </c>
      <c r="P765" s="9" t="s">
        <v>45</v>
      </c>
      <c r="Q765" s="9" t="s">
        <v>235</v>
      </c>
      <c r="R765" s="9" t="s">
        <v>45</v>
      </c>
      <c r="S765" s="9" t="s">
        <v>5277</v>
      </c>
      <c r="T765" s="9" t="s">
        <v>4658</v>
      </c>
      <c r="U765" s="9" t="s">
        <v>512</v>
      </c>
      <c r="V765" s="9" t="s">
        <v>4657</v>
      </c>
      <c r="W765" s="9" t="s">
        <v>51</v>
      </c>
      <c r="X765" s="9" t="s">
        <v>102</v>
      </c>
      <c r="Y765" s="9" t="s">
        <v>53</v>
      </c>
      <c r="Z765" s="9" t="s">
        <v>54</v>
      </c>
      <c r="AA765" s="9" t="s">
        <v>55</v>
      </c>
      <c r="AB765" s="9" t="s">
        <v>5248</v>
      </c>
      <c r="AC765" s="12">
        <v>0</v>
      </c>
      <c r="AD765" s="12"/>
      <c r="AE765" s="10" t="str" cm="1">
        <f t="array" aca="1" ref="AE765" ca="1">IFERROR(_xlfn.XLOOKUP(MID(CELL("filename",$A$1),FIND("]",CELL("filename",$A$1))+1,255)&amp;"|"&amp;$C765,Fonte_OM_Objeto!$G:$G,Fonte_OM_Objeto!$J:$J),"")</f>
        <v/>
      </c>
      <c r="AF765" s="10" t="str" cm="1">
        <f t="array" aca="1" ref="AF765" ca="1">IFERROR(_xlfn.XLOOKUP(MID(CELL("filename",$A$1),FIND("]",CELL("filename",$A$1))+1,255)&amp;"|"&amp;$C765,Fonte_OM_Objeto!$G:$G,Fonte_OM_Objeto!$K:$K),"")</f>
        <v/>
      </c>
    </row>
    <row r="766" spans="1:32" s="1" customFormat="1" ht="19.7" customHeight="1" x14ac:dyDescent="0.2">
      <c r="A766" s="9" t="s">
        <v>30</v>
      </c>
      <c r="B766" s="9" t="s">
        <v>31</v>
      </c>
      <c r="C766" s="9" t="s">
        <v>5925</v>
      </c>
      <c r="D766" s="9" t="s">
        <v>33</v>
      </c>
      <c r="E766" s="9"/>
      <c r="F766" s="9" t="s">
        <v>5921</v>
      </c>
      <c r="G766" s="9" t="s">
        <v>5920</v>
      </c>
      <c r="H766" s="9" t="s">
        <v>37</v>
      </c>
      <c r="I766" s="9" t="s">
        <v>512</v>
      </c>
      <c r="J766" s="9" t="s">
        <v>477</v>
      </c>
      <c r="K766" s="9" t="s">
        <v>40</v>
      </c>
      <c r="L766" s="9" t="s">
        <v>41</v>
      </c>
      <c r="M766" s="9" t="s">
        <v>232</v>
      </c>
      <c r="N766" s="9" t="s">
        <v>233</v>
      </c>
      <c r="O766" s="9" t="s">
        <v>5924</v>
      </c>
      <c r="P766" s="9" t="s">
        <v>45</v>
      </c>
      <c r="Q766" s="9" t="s">
        <v>235</v>
      </c>
      <c r="R766" s="9" t="s">
        <v>45</v>
      </c>
      <c r="S766" s="9" t="s">
        <v>5277</v>
      </c>
      <c r="T766" s="9" t="s">
        <v>4658</v>
      </c>
      <c r="U766" s="9" t="s">
        <v>512</v>
      </c>
      <c r="V766" s="9" t="s">
        <v>4657</v>
      </c>
      <c r="W766" s="9" t="s">
        <v>51</v>
      </c>
      <c r="X766" s="9" t="s">
        <v>52</v>
      </c>
      <c r="Y766" s="9" t="s">
        <v>2366</v>
      </c>
      <c r="Z766" s="9" t="s">
        <v>54</v>
      </c>
      <c r="AA766" s="9" t="s">
        <v>55</v>
      </c>
      <c r="AB766" s="9" t="s">
        <v>5248</v>
      </c>
      <c r="AC766" s="12">
        <v>0</v>
      </c>
      <c r="AD766" s="12"/>
      <c r="AE766" s="10" t="str" cm="1">
        <f t="array" aca="1" ref="AE766" ca="1">IFERROR(_xlfn.XLOOKUP(MID(CELL("filename",$A$1),FIND("]",CELL("filename",$A$1))+1,255)&amp;"|"&amp;$C766,Fonte_OM_Objeto!$G:$G,Fonte_OM_Objeto!$J:$J),"")</f>
        <v/>
      </c>
      <c r="AF766" s="10" t="str" cm="1">
        <f t="array" aca="1" ref="AF766" ca="1">IFERROR(_xlfn.XLOOKUP(MID(CELL("filename",$A$1),FIND("]",CELL("filename",$A$1))+1,255)&amp;"|"&amp;$C766,Fonte_OM_Objeto!$G:$G,Fonte_OM_Objeto!$K:$K),"")</f>
        <v/>
      </c>
    </row>
    <row r="767" spans="1:32" s="1" customFormat="1" ht="19.7" customHeight="1" x14ac:dyDescent="0.2">
      <c r="A767" s="9" t="s">
        <v>30</v>
      </c>
      <c r="B767" s="9" t="s">
        <v>31</v>
      </c>
      <c r="C767" s="9" t="s">
        <v>5925</v>
      </c>
      <c r="D767" s="9" t="s">
        <v>33</v>
      </c>
      <c r="E767" s="9"/>
      <c r="F767" s="9" t="s">
        <v>5921</v>
      </c>
      <c r="G767" s="9" t="s">
        <v>5920</v>
      </c>
      <c r="H767" s="9" t="s">
        <v>37</v>
      </c>
      <c r="I767" s="9" t="s">
        <v>512</v>
      </c>
      <c r="J767" s="9" t="s">
        <v>477</v>
      </c>
      <c r="K767" s="9" t="s">
        <v>40</v>
      </c>
      <c r="L767" s="9" t="s">
        <v>41</v>
      </c>
      <c r="M767" s="9" t="s">
        <v>232</v>
      </c>
      <c r="N767" s="9" t="s">
        <v>233</v>
      </c>
      <c r="O767" s="9" t="s">
        <v>5924</v>
      </c>
      <c r="P767" s="9" t="s">
        <v>45</v>
      </c>
      <c r="Q767" s="9" t="s">
        <v>235</v>
      </c>
      <c r="R767" s="9" t="s">
        <v>45</v>
      </c>
      <c r="S767" s="9" t="s">
        <v>5277</v>
      </c>
      <c r="T767" s="9" t="s">
        <v>4658</v>
      </c>
      <c r="U767" s="9" t="s">
        <v>512</v>
      </c>
      <c r="V767" s="9" t="s">
        <v>4657</v>
      </c>
      <c r="W767" s="9" t="s">
        <v>51</v>
      </c>
      <c r="X767" s="9" t="s">
        <v>52</v>
      </c>
      <c r="Y767" s="9" t="s">
        <v>5275</v>
      </c>
      <c r="Z767" s="9" t="s">
        <v>54</v>
      </c>
      <c r="AA767" s="9" t="s">
        <v>55</v>
      </c>
      <c r="AB767" s="9" t="s">
        <v>5248</v>
      </c>
      <c r="AC767" s="12">
        <v>490000</v>
      </c>
      <c r="AD767" s="12"/>
      <c r="AE767" s="10" t="str" cm="1">
        <f t="array" aca="1" ref="AE767" ca="1">IFERROR(_xlfn.XLOOKUP(MID(CELL("filename",$A$1),FIND("]",CELL("filename",$A$1))+1,255)&amp;"|"&amp;$C767,Fonte_OM_Objeto!$G:$G,Fonte_OM_Objeto!$J:$J),"")</f>
        <v/>
      </c>
      <c r="AF767" s="10" t="str" cm="1">
        <f t="array" aca="1" ref="AF767" ca="1">IFERROR(_xlfn.XLOOKUP(MID(CELL("filename",$A$1),FIND("]",CELL("filename",$A$1))+1,255)&amp;"|"&amp;$C767,Fonte_OM_Objeto!$G:$G,Fonte_OM_Objeto!$K:$K),"")</f>
        <v/>
      </c>
    </row>
    <row r="768" spans="1:32" s="1" customFormat="1" ht="19.7" customHeight="1" x14ac:dyDescent="0.2">
      <c r="A768" s="9" t="s">
        <v>30</v>
      </c>
      <c r="B768" s="9" t="s">
        <v>31</v>
      </c>
      <c r="C768" s="9" t="s">
        <v>5925</v>
      </c>
      <c r="D768" s="9" t="s">
        <v>33</v>
      </c>
      <c r="E768" s="9"/>
      <c r="F768" s="9" t="s">
        <v>5921</v>
      </c>
      <c r="G768" s="9" t="s">
        <v>5920</v>
      </c>
      <c r="H768" s="9" t="s">
        <v>37</v>
      </c>
      <c r="I768" s="9" t="s">
        <v>512</v>
      </c>
      <c r="J768" s="9" t="s">
        <v>477</v>
      </c>
      <c r="K768" s="9" t="s">
        <v>40</v>
      </c>
      <c r="L768" s="9" t="s">
        <v>41</v>
      </c>
      <c r="M768" s="9" t="s">
        <v>232</v>
      </c>
      <c r="N768" s="9" t="s">
        <v>233</v>
      </c>
      <c r="O768" s="9" t="s">
        <v>5924</v>
      </c>
      <c r="P768" s="9" t="s">
        <v>45</v>
      </c>
      <c r="Q768" s="9" t="s">
        <v>235</v>
      </c>
      <c r="R768" s="9" t="s">
        <v>45</v>
      </c>
      <c r="S768" s="9" t="s">
        <v>5277</v>
      </c>
      <c r="T768" s="9" t="s">
        <v>4658</v>
      </c>
      <c r="U768" s="9" t="s">
        <v>512</v>
      </c>
      <c r="V768" s="9" t="s">
        <v>4657</v>
      </c>
      <c r="W768" s="9" t="s">
        <v>51</v>
      </c>
      <c r="X768" s="9" t="s">
        <v>52</v>
      </c>
      <c r="Y768" s="9" t="s">
        <v>53</v>
      </c>
      <c r="Z768" s="9" t="s">
        <v>54</v>
      </c>
      <c r="AA768" s="9" t="s">
        <v>55</v>
      </c>
      <c r="AB768" s="9" t="s">
        <v>5248</v>
      </c>
      <c r="AC768" s="12">
        <v>10000</v>
      </c>
      <c r="AD768" s="12"/>
      <c r="AE768" s="10" t="str" cm="1">
        <f t="array" aca="1" ref="AE768" ca="1">IFERROR(_xlfn.XLOOKUP(MID(CELL("filename",$A$1),FIND("]",CELL("filename",$A$1))+1,255)&amp;"|"&amp;$C768,Fonte_OM_Objeto!$G:$G,Fonte_OM_Objeto!$J:$J),"")</f>
        <v/>
      </c>
      <c r="AF768" s="10" t="str" cm="1">
        <f t="array" aca="1" ref="AF768" ca="1">IFERROR(_xlfn.XLOOKUP(MID(CELL("filename",$A$1),FIND("]",CELL("filename",$A$1))+1,255)&amp;"|"&amp;$C768,Fonte_OM_Objeto!$G:$G,Fonte_OM_Objeto!$K:$K),"")</f>
        <v/>
      </c>
    </row>
    <row r="769" spans="1:32" s="1" customFormat="1" ht="19.7" customHeight="1" x14ac:dyDescent="0.2">
      <c r="A769" s="9" t="s">
        <v>30</v>
      </c>
      <c r="B769" s="9" t="s">
        <v>31</v>
      </c>
      <c r="C769" s="9" t="s">
        <v>5923</v>
      </c>
      <c r="D769" s="9" t="s">
        <v>33</v>
      </c>
      <c r="E769" s="9"/>
      <c r="F769" s="9" t="s">
        <v>5921</v>
      </c>
      <c r="G769" s="9" t="s">
        <v>5920</v>
      </c>
      <c r="H769" s="9" t="s">
        <v>37</v>
      </c>
      <c r="I769" s="9" t="s">
        <v>512</v>
      </c>
      <c r="J769" s="9" t="s">
        <v>477</v>
      </c>
      <c r="K769" s="9" t="s">
        <v>40</v>
      </c>
      <c r="L769" s="9" t="s">
        <v>41</v>
      </c>
      <c r="M769" s="9" t="s">
        <v>232</v>
      </c>
      <c r="N769" s="9" t="s">
        <v>233</v>
      </c>
      <c r="O769" s="9" t="s">
        <v>5690</v>
      </c>
      <c r="P769" s="9" t="s">
        <v>45</v>
      </c>
      <c r="Q769" s="9" t="s">
        <v>235</v>
      </c>
      <c r="R769" s="9" t="s">
        <v>45</v>
      </c>
      <c r="S769" s="9" t="s">
        <v>5277</v>
      </c>
      <c r="T769" s="9" t="s">
        <v>884</v>
      </c>
      <c r="U769" s="9" t="s">
        <v>512</v>
      </c>
      <c r="V769" s="9" t="s">
        <v>5238</v>
      </c>
      <c r="W769" s="9" t="s">
        <v>51</v>
      </c>
      <c r="X769" s="9" t="s">
        <v>102</v>
      </c>
      <c r="Y769" s="9" t="s">
        <v>53</v>
      </c>
      <c r="Z769" s="9" t="s">
        <v>54</v>
      </c>
      <c r="AA769" s="9" t="s">
        <v>55</v>
      </c>
      <c r="AB769" s="9" t="s">
        <v>5248</v>
      </c>
      <c r="AC769" s="12">
        <v>0</v>
      </c>
      <c r="AD769" s="12"/>
      <c r="AE769" s="10" t="str" cm="1">
        <f t="array" aca="1" ref="AE769" ca="1">IFERROR(_xlfn.XLOOKUP(MID(CELL("filename",$A$1),FIND("]",CELL("filename",$A$1))+1,255)&amp;"|"&amp;$C769,Fonte_OM_Objeto!$G:$G,Fonte_OM_Objeto!$J:$J),"")</f>
        <v/>
      </c>
      <c r="AF769" s="10" t="str" cm="1">
        <f t="array" aca="1" ref="AF769" ca="1">IFERROR(_xlfn.XLOOKUP(MID(CELL("filename",$A$1),FIND("]",CELL("filename",$A$1))+1,255)&amp;"|"&amp;$C769,Fonte_OM_Objeto!$G:$G,Fonte_OM_Objeto!$K:$K),"")</f>
        <v/>
      </c>
    </row>
    <row r="770" spans="1:32" s="1" customFormat="1" ht="19.7" customHeight="1" x14ac:dyDescent="0.2">
      <c r="A770" s="9" t="s">
        <v>30</v>
      </c>
      <c r="B770" s="9" t="s">
        <v>31</v>
      </c>
      <c r="C770" s="9" t="s">
        <v>5923</v>
      </c>
      <c r="D770" s="9" t="s">
        <v>33</v>
      </c>
      <c r="E770" s="9"/>
      <c r="F770" s="9" t="s">
        <v>5921</v>
      </c>
      <c r="G770" s="9" t="s">
        <v>5920</v>
      </c>
      <c r="H770" s="9" t="s">
        <v>37</v>
      </c>
      <c r="I770" s="9" t="s">
        <v>512</v>
      </c>
      <c r="J770" s="9" t="s">
        <v>477</v>
      </c>
      <c r="K770" s="9" t="s">
        <v>40</v>
      </c>
      <c r="L770" s="9" t="s">
        <v>41</v>
      </c>
      <c r="M770" s="9" t="s">
        <v>232</v>
      </c>
      <c r="N770" s="9" t="s">
        <v>233</v>
      </c>
      <c r="O770" s="9" t="s">
        <v>5690</v>
      </c>
      <c r="P770" s="9" t="s">
        <v>45</v>
      </c>
      <c r="Q770" s="9" t="s">
        <v>235</v>
      </c>
      <c r="R770" s="9" t="s">
        <v>45</v>
      </c>
      <c r="S770" s="9" t="s">
        <v>5277</v>
      </c>
      <c r="T770" s="9" t="s">
        <v>884</v>
      </c>
      <c r="U770" s="9" t="s">
        <v>512</v>
      </c>
      <c r="V770" s="9" t="s">
        <v>5238</v>
      </c>
      <c r="W770" s="9" t="s">
        <v>51</v>
      </c>
      <c r="X770" s="9" t="s">
        <v>52</v>
      </c>
      <c r="Y770" s="9" t="s">
        <v>5275</v>
      </c>
      <c r="Z770" s="9" t="s">
        <v>54</v>
      </c>
      <c r="AA770" s="9" t="s">
        <v>55</v>
      </c>
      <c r="AB770" s="9" t="s">
        <v>5248</v>
      </c>
      <c r="AC770" s="12">
        <v>4144761</v>
      </c>
      <c r="AD770" s="12"/>
      <c r="AE770" s="10" t="str" cm="1">
        <f t="array" aca="1" ref="AE770" ca="1">IFERROR(_xlfn.XLOOKUP(MID(CELL("filename",$A$1),FIND("]",CELL("filename",$A$1))+1,255)&amp;"|"&amp;$C770,Fonte_OM_Objeto!$G:$G,Fonte_OM_Objeto!$J:$J),"")</f>
        <v/>
      </c>
      <c r="AF770" s="10" t="str" cm="1">
        <f t="array" aca="1" ref="AF770" ca="1">IFERROR(_xlfn.XLOOKUP(MID(CELL("filename",$A$1),FIND("]",CELL("filename",$A$1))+1,255)&amp;"|"&amp;$C770,Fonte_OM_Objeto!$G:$G,Fonte_OM_Objeto!$K:$K),"")</f>
        <v/>
      </c>
    </row>
    <row r="771" spans="1:32" s="1" customFormat="1" ht="19.7" customHeight="1" x14ac:dyDescent="0.2">
      <c r="A771" s="9" t="s">
        <v>30</v>
      </c>
      <c r="B771" s="9" t="s">
        <v>31</v>
      </c>
      <c r="C771" s="9" t="s">
        <v>5923</v>
      </c>
      <c r="D771" s="9" t="s">
        <v>33</v>
      </c>
      <c r="E771" s="9"/>
      <c r="F771" s="9" t="s">
        <v>5921</v>
      </c>
      <c r="G771" s="9" t="s">
        <v>5920</v>
      </c>
      <c r="H771" s="9" t="s">
        <v>37</v>
      </c>
      <c r="I771" s="9" t="s">
        <v>512</v>
      </c>
      <c r="J771" s="9" t="s">
        <v>477</v>
      </c>
      <c r="K771" s="9" t="s">
        <v>40</v>
      </c>
      <c r="L771" s="9" t="s">
        <v>41</v>
      </c>
      <c r="M771" s="9" t="s">
        <v>232</v>
      </c>
      <c r="N771" s="9" t="s">
        <v>233</v>
      </c>
      <c r="O771" s="9" t="s">
        <v>5690</v>
      </c>
      <c r="P771" s="9" t="s">
        <v>45</v>
      </c>
      <c r="Q771" s="9" t="s">
        <v>235</v>
      </c>
      <c r="R771" s="9" t="s">
        <v>45</v>
      </c>
      <c r="S771" s="9" t="s">
        <v>5277</v>
      </c>
      <c r="T771" s="9" t="s">
        <v>884</v>
      </c>
      <c r="U771" s="9" t="s">
        <v>512</v>
      </c>
      <c r="V771" s="9" t="s">
        <v>5238</v>
      </c>
      <c r="W771" s="9" t="s">
        <v>51</v>
      </c>
      <c r="X771" s="9" t="s">
        <v>52</v>
      </c>
      <c r="Y771" s="9" t="s">
        <v>53</v>
      </c>
      <c r="Z771" s="9" t="s">
        <v>54</v>
      </c>
      <c r="AA771" s="9" t="s">
        <v>55</v>
      </c>
      <c r="AB771" s="9" t="s">
        <v>5248</v>
      </c>
      <c r="AC771" s="12">
        <v>84586</v>
      </c>
      <c r="AD771" s="12"/>
      <c r="AE771" s="10" t="str" cm="1">
        <f t="array" aca="1" ref="AE771" ca="1">IFERROR(_xlfn.XLOOKUP(MID(CELL("filename",$A$1),FIND("]",CELL("filename",$A$1))+1,255)&amp;"|"&amp;$C771,Fonte_OM_Objeto!$G:$G,Fonte_OM_Objeto!$J:$J),"")</f>
        <v/>
      </c>
      <c r="AF771" s="10" t="str" cm="1">
        <f t="array" aca="1" ref="AF771" ca="1">IFERROR(_xlfn.XLOOKUP(MID(CELL("filename",$A$1),FIND("]",CELL("filename",$A$1))+1,255)&amp;"|"&amp;$C771,Fonte_OM_Objeto!$G:$G,Fonte_OM_Objeto!$K:$K),"")</f>
        <v/>
      </c>
    </row>
    <row r="772" spans="1:32" s="1" customFormat="1" ht="19.7" customHeight="1" x14ac:dyDescent="0.2">
      <c r="A772" s="9" t="s">
        <v>30</v>
      </c>
      <c r="B772" s="9" t="s">
        <v>31</v>
      </c>
      <c r="C772" s="9" t="s">
        <v>5923</v>
      </c>
      <c r="D772" s="9" t="s">
        <v>33</v>
      </c>
      <c r="E772" s="9"/>
      <c r="F772" s="9" t="s">
        <v>5921</v>
      </c>
      <c r="G772" s="9" t="s">
        <v>5920</v>
      </c>
      <c r="H772" s="9" t="s">
        <v>37</v>
      </c>
      <c r="I772" s="9" t="s">
        <v>512</v>
      </c>
      <c r="J772" s="9" t="s">
        <v>477</v>
      </c>
      <c r="K772" s="9" t="s">
        <v>40</v>
      </c>
      <c r="L772" s="9" t="s">
        <v>41</v>
      </c>
      <c r="M772" s="9" t="s">
        <v>232</v>
      </c>
      <c r="N772" s="9" t="s">
        <v>233</v>
      </c>
      <c r="O772" s="9" t="s">
        <v>5690</v>
      </c>
      <c r="P772" s="9" t="s">
        <v>45</v>
      </c>
      <c r="Q772" s="9" t="s">
        <v>235</v>
      </c>
      <c r="R772" s="9" t="s">
        <v>45</v>
      </c>
      <c r="S772" s="9" t="s">
        <v>5277</v>
      </c>
      <c r="T772" s="9" t="s">
        <v>884</v>
      </c>
      <c r="U772" s="9" t="s">
        <v>512</v>
      </c>
      <c r="V772" s="9" t="s">
        <v>5238</v>
      </c>
      <c r="W772" s="9" t="s">
        <v>51</v>
      </c>
      <c r="X772" s="9" t="s">
        <v>52</v>
      </c>
      <c r="Y772" s="9" t="s">
        <v>207</v>
      </c>
      <c r="Z772" s="9" t="s">
        <v>54</v>
      </c>
      <c r="AA772" s="9" t="s">
        <v>55</v>
      </c>
      <c r="AB772" s="9" t="s">
        <v>5248</v>
      </c>
      <c r="AC772" s="12">
        <v>0</v>
      </c>
      <c r="AD772" s="12"/>
      <c r="AE772" s="10" t="str" cm="1">
        <f t="array" aca="1" ref="AE772" ca="1">IFERROR(_xlfn.XLOOKUP(MID(CELL("filename",$A$1),FIND("]",CELL("filename",$A$1))+1,255)&amp;"|"&amp;$C772,Fonte_OM_Objeto!$G:$G,Fonte_OM_Objeto!$J:$J),"")</f>
        <v/>
      </c>
      <c r="AF772" s="10" t="str" cm="1">
        <f t="array" aca="1" ref="AF772" ca="1">IFERROR(_xlfn.XLOOKUP(MID(CELL("filename",$A$1),FIND("]",CELL("filename",$A$1))+1,255)&amp;"|"&amp;$C772,Fonte_OM_Objeto!$G:$G,Fonte_OM_Objeto!$K:$K),"")</f>
        <v/>
      </c>
    </row>
    <row r="773" spans="1:32" s="1" customFormat="1" ht="19.7" customHeight="1" x14ac:dyDescent="0.2">
      <c r="A773" s="9" t="s">
        <v>30</v>
      </c>
      <c r="B773" s="9" t="s">
        <v>31</v>
      </c>
      <c r="C773" s="9" t="s">
        <v>5922</v>
      </c>
      <c r="D773" s="9" t="s">
        <v>33</v>
      </c>
      <c r="E773" s="9"/>
      <c r="F773" s="9" t="s">
        <v>5921</v>
      </c>
      <c r="G773" s="9" t="s">
        <v>5920</v>
      </c>
      <c r="H773" s="9" t="s">
        <v>37</v>
      </c>
      <c r="I773" s="9" t="s">
        <v>512</v>
      </c>
      <c r="J773" s="9" t="s">
        <v>477</v>
      </c>
      <c r="K773" s="9" t="s">
        <v>40</v>
      </c>
      <c r="L773" s="9" t="s">
        <v>41</v>
      </c>
      <c r="M773" s="9" t="s">
        <v>232</v>
      </c>
      <c r="N773" s="9" t="s">
        <v>233</v>
      </c>
      <c r="O773" s="9" t="s">
        <v>5690</v>
      </c>
      <c r="P773" s="9" t="s">
        <v>45</v>
      </c>
      <c r="Q773" s="9" t="s">
        <v>235</v>
      </c>
      <c r="R773" s="9" t="s">
        <v>45</v>
      </c>
      <c r="S773" s="9" t="s">
        <v>5277</v>
      </c>
      <c r="T773" s="9" t="s">
        <v>884</v>
      </c>
      <c r="U773" s="9" t="s">
        <v>512</v>
      </c>
      <c r="V773" s="9" t="s">
        <v>5238</v>
      </c>
      <c r="W773" s="9" t="s">
        <v>51</v>
      </c>
      <c r="X773" s="9" t="s">
        <v>52</v>
      </c>
      <c r="Y773" s="9" t="s">
        <v>5275</v>
      </c>
      <c r="Z773" s="9" t="s">
        <v>5207</v>
      </c>
      <c r="AA773" s="9" t="s">
        <v>55</v>
      </c>
      <c r="AB773" s="9" t="s">
        <v>5248</v>
      </c>
      <c r="AC773" s="12">
        <v>0</v>
      </c>
      <c r="AD773" s="12"/>
      <c r="AE773" s="10" t="str" cm="1">
        <f t="array" aca="1" ref="AE773" ca="1">IFERROR(_xlfn.XLOOKUP(MID(CELL("filename",$A$1),FIND("]",CELL("filename",$A$1))+1,255)&amp;"|"&amp;$C773,Fonte_OM_Objeto!$G:$G,Fonte_OM_Objeto!$J:$J),"")</f>
        <v/>
      </c>
      <c r="AF773" s="10" t="str" cm="1">
        <f t="array" aca="1" ref="AF773" ca="1">IFERROR(_xlfn.XLOOKUP(MID(CELL("filename",$A$1),FIND("]",CELL("filename",$A$1))+1,255)&amp;"|"&amp;$C773,Fonte_OM_Objeto!$G:$G,Fonte_OM_Objeto!$K:$K),"")</f>
        <v/>
      </c>
    </row>
    <row r="774" spans="1:32" s="1" customFormat="1" ht="19.7" customHeight="1" x14ac:dyDescent="0.2">
      <c r="A774" s="9" t="s">
        <v>30</v>
      </c>
      <c r="B774" s="9" t="s">
        <v>31</v>
      </c>
      <c r="C774" s="9" t="s">
        <v>5919</v>
      </c>
      <c r="D774" s="9" t="s">
        <v>33</v>
      </c>
      <c r="E774" s="9"/>
      <c r="F774" s="9" t="s">
        <v>5898</v>
      </c>
      <c r="G774" s="9" t="s">
        <v>5897</v>
      </c>
      <c r="H774" s="9" t="s">
        <v>37</v>
      </c>
      <c r="I774" s="9" t="s">
        <v>611</v>
      </c>
      <c r="J774" s="9" t="s">
        <v>4375</v>
      </c>
      <c r="K774" s="9" t="s">
        <v>40</v>
      </c>
      <c r="L774" s="9" t="s">
        <v>41</v>
      </c>
      <c r="M774" s="9" t="s">
        <v>232</v>
      </c>
      <c r="N774" s="9" t="s">
        <v>233</v>
      </c>
      <c r="O774" s="9" t="s">
        <v>5635</v>
      </c>
      <c r="P774" s="9" t="s">
        <v>45</v>
      </c>
      <c r="Q774" s="9" t="s">
        <v>235</v>
      </c>
      <c r="R774" s="9" t="s">
        <v>45</v>
      </c>
      <c r="S774" s="9" t="s">
        <v>5277</v>
      </c>
      <c r="T774" s="9" t="s">
        <v>622</v>
      </c>
      <c r="U774" s="9" t="s">
        <v>611</v>
      </c>
      <c r="V774" s="9" t="s">
        <v>5279</v>
      </c>
      <c r="W774" s="9" t="s">
        <v>51</v>
      </c>
      <c r="X774" s="9" t="s">
        <v>52</v>
      </c>
      <c r="Y774" s="9" t="s">
        <v>5275</v>
      </c>
      <c r="Z774" s="9" t="s">
        <v>5207</v>
      </c>
      <c r="AA774" s="9" t="s">
        <v>55</v>
      </c>
      <c r="AB774" s="9" t="s">
        <v>5234</v>
      </c>
      <c r="AC774" s="12">
        <v>0</v>
      </c>
      <c r="AD774" s="12"/>
      <c r="AE774" s="10" t="str" cm="1">
        <f t="array" aca="1" ref="AE774" ca="1">IFERROR(_xlfn.XLOOKUP(MID(CELL("filename",$A$1),FIND("]",CELL("filename",$A$1))+1,255)&amp;"|"&amp;$C774,Fonte_OM_Objeto!$G:$G,Fonte_OM_Objeto!$J:$J),"")</f>
        <v/>
      </c>
      <c r="AF774" s="10" t="str" cm="1">
        <f t="array" aca="1" ref="AF774" ca="1">IFERROR(_xlfn.XLOOKUP(MID(CELL("filename",$A$1),FIND("]",CELL("filename",$A$1))+1,255)&amp;"|"&amp;$C774,Fonte_OM_Objeto!$G:$G,Fonte_OM_Objeto!$K:$K),"")</f>
        <v/>
      </c>
    </row>
    <row r="775" spans="1:32" s="1" customFormat="1" ht="19.7" customHeight="1" x14ac:dyDescent="0.2">
      <c r="A775" s="9" t="s">
        <v>30</v>
      </c>
      <c r="B775" s="9" t="s">
        <v>31</v>
      </c>
      <c r="C775" s="9" t="s">
        <v>5919</v>
      </c>
      <c r="D775" s="9" t="s">
        <v>33</v>
      </c>
      <c r="E775" s="9"/>
      <c r="F775" s="9" t="s">
        <v>5898</v>
      </c>
      <c r="G775" s="9" t="s">
        <v>5897</v>
      </c>
      <c r="H775" s="9" t="s">
        <v>37</v>
      </c>
      <c r="I775" s="9" t="s">
        <v>611</v>
      </c>
      <c r="J775" s="9" t="s">
        <v>4375</v>
      </c>
      <c r="K775" s="9" t="s">
        <v>40</v>
      </c>
      <c r="L775" s="9" t="s">
        <v>41</v>
      </c>
      <c r="M775" s="9" t="s">
        <v>232</v>
      </c>
      <c r="N775" s="9" t="s">
        <v>233</v>
      </c>
      <c r="O775" s="9" t="s">
        <v>5635</v>
      </c>
      <c r="P775" s="9" t="s">
        <v>45</v>
      </c>
      <c r="Q775" s="9" t="s">
        <v>235</v>
      </c>
      <c r="R775" s="9" t="s">
        <v>45</v>
      </c>
      <c r="S775" s="9" t="s">
        <v>5277</v>
      </c>
      <c r="T775" s="9" t="s">
        <v>622</v>
      </c>
      <c r="U775" s="9" t="s">
        <v>611</v>
      </c>
      <c r="V775" s="9" t="s">
        <v>5279</v>
      </c>
      <c r="W775" s="9" t="s">
        <v>51</v>
      </c>
      <c r="X775" s="9" t="s">
        <v>52</v>
      </c>
      <c r="Y775" s="9" t="s">
        <v>5275</v>
      </c>
      <c r="Z775" s="9" t="s">
        <v>5207</v>
      </c>
      <c r="AA775" s="9" t="s">
        <v>55</v>
      </c>
      <c r="AB775" s="9" t="s">
        <v>5248</v>
      </c>
      <c r="AC775" s="12">
        <v>0</v>
      </c>
      <c r="AD775" s="12"/>
      <c r="AE775" s="10" t="str" cm="1">
        <f t="array" aca="1" ref="AE775" ca="1">IFERROR(_xlfn.XLOOKUP(MID(CELL("filename",$A$1),FIND("]",CELL("filename",$A$1))+1,255)&amp;"|"&amp;$C775,Fonte_OM_Objeto!$G:$G,Fonte_OM_Objeto!$J:$J),"")</f>
        <v/>
      </c>
      <c r="AF775" s="10" t="str" cm="1">
        <f t="array" aca="1" ref="AF775" ca="1">IFERROR(_xlfn.XLOOKUP(MID(CELL("filename",$A$1),FIND("]",CELL("filename",$A$1))+1,255)&amp;"|"&amp;$C775,Fonte_OM_Objeto!$G:$G,Fonte_OM_Objeto!$K:$K),"")</f>
        <v/>
      </c>
    </row>
    <row r="776" spans="1:32" s="1" customFormat="1" ht="19.7" customHeight="1" x14ac:dyDescent="0.2">
      <c r="A776" s="9" t="s">
        <v>30</v>
      </c>
      <c r="B776" s="9" t="s">
        <v>31</v>
      </c>
      <c r="C776" s="9" t="s">
        <v>5919</v>
      </c>
      <c r="D776" s="9" t="s">
        <v>33</v>
      </c>
      <c r="E776" s="9"/>
      <c r="F776" s="9" t="s">
        <v>5898</v>
      </c>
      <c r="G776" s="9" t="s">
        <v>5897</v>
      </c>
      <c r="H776" s="9" t="s">
        <v>37</v>
      </c>
      <c r="I776" s="9" t="s">
        <v>611</v>
      </c>
      <c r="J776" s="9" t="s">
        <v>4375</v>
      </c>
      <c r="K776" s="9" t="s">
        <v>40</v>
      </c>
      <c r="L776" s="9" t="s">
        <v>41</v>
      </c>
      <c r="M776" s="9" t="s">
        <v>232</v>
      </c>
      <c r="N776" s="9" t="s">
        <v>233</v>
      </c>
      <c r="O776" s="9" t="s">
        <v>5918</v>
      </c>
      <c r="P776" s="9" t="s">
        <v>45</v>
      </c>
      <c r="Q776" s="9" t="s">
        <v>235</v>
      </c>
      <c r="R776" s="9" t="s">
        <v>45</v>
      </c>
      <c r="S776" s="9" t="s">
        <v>5277</v>
      </c>
      <c r="T776" s="9" t="s">
        <v>5917</v>
      </c>
      <c r="U776" s="9" t="s">
        <v>611</v>
      </c>
      <c r="V776" s="9" t="s">
        <v>4760</v>
      </c>
      <c r="W776" s="9" t="s">
        <v>51</v>
      </c>
      <c r="X776" s="9" t="s">
        <v>102</v>
      </c>
      <c r="Y776" s="9" t="s">
        <v>53</v>
      </c>
      <c r="Z776" s="9" t="s">
        <v>54</v>
      </c>
      <c r="AA776" s="9" t="s">
        <v>55</v>
      </c>
      <c r="AB776" s="9" t="s">
        <v>5248</v>
      </c>
      <c r="AC776" s="12">
        <v>0</v>
      </c>
      <c r="AD776" s="12"/>
      <c r="AE776" s="10" t="str" cm="1">
        <f t="array" aca="1" ref="AE776" ca="1">IFERROR(_xlfn.XLOOKUP(MID(CELL("filename",$A$1),FIND("]",CELL("filename",$A$1))+1,255)&amp;"|"&amp;$C776,Fonte_OM_Objeto!$G:$G,Fonte_OM_Objeto!$J:$J),"")</f>
        <v/>
      </c>
      <c r="AF776" s="10" t="str" cm="1">
        <f t="array" aca="1" ref="AF776" ca="1">IFERROR(_xlfn.XLOOKUP(MID(CELL("filename",$A$1),FIND("]",CELL("filename",$A$1))+1,255)&amp;"|"&amp;$C776,Fonte_OM_Objeto!$G:$G,Fonte_OM_Objeto!$K:$K),"")</f>
        <v/>
      </c>
    </row>
    <row r="777" spans="1:32" s="1" customFormat="1" ht="19.7" customHeight="1" x14ac:dyDescent="0.2">
      <c r="A777" s="9" t="s">
        <v>30</v>
      </c>
      <c r="B777" s="9" t="s">
        <v>31</v>
      </c>
      <c r="C777" s="9" t="s">
        <v>5919</v>
      </c>
      <c r="D777" s="9" t="s">
        <v>33</v>
      </c>
      <c r="E777" s="9"/>
      <c r="F777" s="9" t="s">
        <v>5898</v>
      </c>
      <c r="G777" s="9" t="s">
        <v>5897</v>
      </c>
      <c r="H777" s="9" t="s">
        <v>37</v>
      </c>
      <c r="I777" s="9" t="s">
        <v>611</v>
      </c>
      <c r="J777" s="9" t="s">
        <v>4375</v>
      </c>
      <c r="K777" s="9" t="s">
        <v>40</v>
      </c>
      <c r="L777" s="9" t="s">
        <v>41</v>
      </c>
      <c r="M777" s="9" t="s">
        <v>232</v>
      </c>
      <c r="N777" s="9" t="s">
        <v>233</v>
      </c>
      <c r="O777" s="9" t="s">
        <v>5918</v>
      </c>
      <c r="P777" s="9" t="s">
        <v>45</v>
      </c>
      <c r="Q777" s="9" t="s">
        <v>235</v>
      </c>
      <c r="R777" s="9" t="s">
        <v>45</v>
      </c>
      <c r="S777" s="9" t="s">
        <v>5277</v>
      </c>
      <c r="T777" s="9" t="s">
        <v>5917</v>
      </c>
      <c r="U777" s="9" t="s">
        <v>611</v>
      </c>
      <c r="V777" s="9" t="s">
        <v>4760</v>
      </c>
      <c r="W777" s="9" t="s">
        <v>51</v>
      </c>
      <c r="X777" s="9" t="s">
        <v>52</v>
      </c>
      <c r="Y777" s="9" t="s">
        <v>2366</v>
      </c>
      <c r="Z777" s="9" t="s">
        <v>54</v>
      </c>
      <c r="AA777" s="9" t="s">
        <v>55</v>
      </c>
      <c r="AB777" s="9" t="s">
        <v>5248</v>
      </c>
      <c r="AC777" s="12">
        <v>0</v>
      </c>
      <c r="AD777" s="12"/>
      <c r="AE777" s="10" t="str" cm="1">
        <f t="array" aca="1" ref="AE777" ca="1">IFERROR(_xlfn.XLOOKUP(MID(CELL("filename",$A$1),FIND("]",CELL("filename",$A$1))+1,255)&amp;"|"&amp;$C777,Fonte_OM_Objeto!$G:$G,Fonte_OM_Objeto!$J:$J),"")</f>
        <v/>
      </c>
      <c r="AF777" s="10" t="str" cm="1">
        <f t="array" aca="1" ref="AF777" ca="1">IFERROR(_xlfn.XLOOKUP(MID(CELL("filename",$A$1),FIND("]",CELL("filename",$A$1))+1,255)&amp;"|"&amp;$C777,Fonte_OM_Objeto!$G:$G,Fonte_OM_Objeto!$K:$K),"")</f>
        <v/>
      </c>
    </row>
    <row r="778" spans="1:32" s="1" customFormat="1" ht="19.7" customHeight="1" x14ac:dyDescent="0.2">
      <c r="A778" s="9" t="s">
        <v>30</v>
      </c>
      <c r="B778" s="9" t="s">
        <v>31</v>
      </c>
      <c r="C778" s="9" t="s">
        <v>5919</v>
      </c>
      <c r="D778" s="9" t="s">
        <v>33</v>
      </c>
      <c r="E778" s="9"/>
      <c r="F778" s="9" t="s">
        <v>5898</v>
      </c>
      <c r="G778" s="9" t="s">
        <v>5897</v>
      </c>
      <c r="H778" s="9" t="s">
        <v>37</v>
      </c>
      <c r="I778" s="9" t="s">
        <v>611</v>
      </c>
      <c r="J778" s="9" t="s">
        <v>4375</v>
      </c>
      <c r="K778" s="9" t="s">
        <v>40</v>
      </c>
      <c r="L778" s="9" t="s">
        <v>41</v>
      </c>
      <c r="M778" s="9" t="s">
        <v>232</v>
      </c>
      <c r="N778" s="9" t="s">
        <v>233</v>
      </c>
      <c r="O778" s="9" t="s">
        <v>5918</v>
      </c>
      <c r="P778" s="9" t="s">
        <v>45</v>
      </c>
      <c r="Q778" s="9" t="s">
        <v>235</v>
      </c>
      <c r="R778" s="9" t="s">
        <v>45</v>
      </c>
      <c r="S778" s="9" t="s">
        <v>5277</v>
      </c>
      <c r="T778" s="9" t="s">
        <v>5917</v>
      </c>
      <c r="U778" s="9" t="s">
        <v>611</v>
      </c>
      <c r="V778" s="9" t="s">
        <v>4760</v>
      </c>
      <c r="W778" s="9" t="s">
        <v>51</v>
      </c>
      <c r="X778" s="9" t="s">
        <v>52</v>
      </c>
      <c r="Y778" s="9" t="s">
        <v>5275</v>
      </c>
      <c r="Z778" s="9" t="s">
        <v>54</v>
      </c>
      <c r="AA778" s="9" t="s">
        <v>55</v>
      </c>
      <c r="AB778" s="9" t="s">
        <v>5248</v>
      </c>
      <c r="AC778" s="12">
        <v>4567180</v>
      </c>
      <c r="AD778" s="12"/>
      <c r="AE778" s="10" t="str" cm="1">
        <f t="array" aca="1" ref="AE778" ca="1">IFERROR(_xlfn.XLOOKUP(MID(CELL("filename",$A$1),FIND("]",CELL("filename",$A$1))+1,255)&amp;"|"&amp;$C778,Fonte_OM_Objeto!$G:$G,Fonte_OM_Objeto!$J:$J),"")</f>
        <v/>
      </c>
      <c r="AF778" s="10" t="str" cm="1">
        <f t="array" aca="1" ref="AF778" ca="1">IFERROR(_xlfn.XLOOKUP(MID(CELL("filename",$A$1),FIND("]",CELL("filename",$A$1))+1,255)&amp;"|"&amp;$C778,Fonte_OM_Objeto!$G:$G,Fonte_OM_Objeto!$K:$K),"")</f>
        <v/>
      </c>
    </row>
    <row r="779" spans="1:32" s="1" customFormat="1" ht="19.7" customHeight="1" x14ac:dyDescent="0.2">
      <c r="A779" s="9" t="s">
        <v>30</v>
      </c>
      <c r="B779" s="9" t="s">
        <v>31</v>
      </c>
      <c r="C779" s="9" t="s">
        <v>5919</v>
      </c>
      <c r="D779" s="9" t="s">
        <v>33</v>
      </c>
      <c r="E779" s="9"/>
      <c r="F779" s="9" t="s">
        <v>5898</v>
      </c>
      <c r="G779" s="9" t="s">
        <v>5897</v>
      </c>
      <c r="H779" s="9" t="s">
        <v>37</v>
      </c>
      <c r="I779" s="9" t="s">
        <v>611</v>
      </c>
      <c r="J779" s="9" t="s">
        <v>4375</v>
      </c>
      <c r="K779" s="9" t="s">
        <v>40</v>
      </c>
      <c r="L779" s="9" t="s">
        <v>41</v>
      </c>
      <c r="M779" s="9" t="s">
        <v>232</v>
      </c>
      <c r="N779" s="9" t="s">
        <v>233</v>
      </c>
      <c r="O779" s="9" t="s">
        <v>5918</v>
      </c>
      <c r="P779" s="9" t="s">
        <v>45</v>
      </c>
      <c r="Q779" s="9" t="s">
        <v>235</v>
      </c>
      <c r="R779" s="9" t="s">
        <v>45</v>
      </c>
      <c r="S779" s="9" t="s">
        <v>5277</v>
      </c>
      <c r="T779" s="9" t="s">
        <v>5917</v>
      </c>
      <c r="U779" s="9" t="s">
        <v>611</v>
      </c>
      <c r="V779" s="9" t="s">
        <v>4760</v>
      </c>
      <c r="W779" s="9" t="s">
        <v>51</v>
      </c>
      <c r="X779" s="9" t="s">
        <v>52</v>
      </c>
      <c r="Y779" s="9" t="s">
        <v>53</v>
      </c>
      <c r="Z779" s="9" t="s">
        <v>54</v>
      </c>
      <c r="AA779" s="9" t="s">
        <v>55</v>
      </c>
      <c r="AB779" s="9" t="s">
        <v>5248</v>
      </c>
      <c r="AC779" s="12">
        <v>93207</v>
      </c>
      <c r="AD779" s="12"/>
      <c r="AE779" s="10" t="str" cm="1">
        <f t="array" aca="1" ref="AE779" ca="1">IFERROR(_xlfn.XLOOKUP(MID(CELL("filename",$A$1),FIND("]",CELL("filename",$A$1))+1,255)&amp;"|"&amp;$C779,Fonte_OM_Objeto!$G:$G,Fonte_OM_Objeto!$J:$J),"")</f>
        <v/>
      </c>
      <c r="AF779" s="10" t="str" cm="1">
        <f t="array" aca="1" ref="AF779" ca="1">IFERROR(_xlfn.XLOOKUP(MID(CELL("filename",$A$1),FIND("]",CELL("filename",$A$1))+1,255)&amp;"|"&amp;$C779,Fonte_OM_Objeto!$G:$G,Fonte_OM_Objeto!$K:$K),"")</f>
        <v/>
      </c>
    </row>
    <row r="780" spans="1:32" s="1" customFormat="1" ht="19.7" customHeight="1" x14ac:dyDescent="0.2">
      <c r="A780" s="9" t="s">
        <v>30</v>
      </c>
      <c r="B780" s="9" t="s">
        <v>31</v>
      </c>
      <c r="C780" s="9" t="s">
        <v>5916</v>
      </c>
      <c r="D780" s="9" t="s">
        <v>33</v>
      </c>
      <c r="E780" s="9"/>
      <c r="F780" s="9" t="s">
        <v>5898</v>
      </c>
      <c r="G780" s="9" t="s">
        <v>5897</v>
      </c>
      <c r="H780" s="9" t="s">
        <v>37</v>
      </c>
      <c r="I780" s="9" t="s">
        <v>611</v>
      </c>
      <c r="J780" s="9" t="s">
        <v>4375</v>
      </c>
      <c r="K780" s="9" t="s">
        <v>40</v>
      </c>
      <c r="L780" s="9" t="s">
        <v>41</v>
      </c>
      <c r="M780" s="9" t="s">
        <v>232</v>
      </c>
      <c r="N780" s="9" t="s">
        <v>233</v>
      </c>
      <c r="O780" s="9" t="s">
        <v>5915</v>
      </c>
      <c r="P780" s="9" t="s">
        <v>45</v>
      </c>
      <c r="Q780" s="9" t="s">
        <v>235</v>
      </c>
      <c r="R780" s="9" t="s">
        <v>45</v>
      </c>
      <c r="S780" s="9" t="s">
        <v>5277</v>
      </c>
      <c r="T780" s="9" t="s">
        <v>5914</v>
      </c>
      <c r="U780" s="9" t="s">
        <v>611</v>
      </c>
      <c r="V780" s="9" t="s">
        <v>5913</v>
      </c>
      <c r="W780" s="9" t="s">
        <v>51</v>
      </c>
      <c r="X780" s="9" t="s">
        <v>102</v>
      </c>
      <c r="Y780" s="9" t="s">
        <v>53</v>
      </c>
      <c r="Z780" s="9" t="s">
        <v>54</v>
      </c>
      <c r="AA780" s="9" t="s">
        <v>55</v>
      </c>
      <c r="AB780" s="9" t="s">
        <v>5248</v>
      </c>
      <c r="AC780" s="12">
        <v>0</v>
      </c>
      <c r="AD780" s="12"/>
      <c r="AE780" s="10" t="str" cm="1">
        <f t="array" aca="1" ref="AE780" ca="1">IFERROR(_xlfn.XLOOKUP(MID(CELL("filename",$A$1),FIND("]",CELL("filename",$A$1))+1,255)&amp;"|"&amp;$C780,Fonte_OM_Objeto!$G:$G,Fonte_OM_Objeto!$J:$J),"")</f>
        <v/>
      </c>
      <c r="AF780" s="10" t="str" cm="1">
        <f t="array" aca="1" ref="AF780" ca="1">IFERROR(_xlfn.XLOOKUP(MID(CELL("filename",$A$1),FIND("]",CELL("filename",$A$1))+1,255)&amp;"|"&amp;$C780,Fonte_OM_Objeto!$G:$G,Fonte_OM_Objeto!$K:$K),"")</f>
        <v/>
      </c>
    </row>
    <row r="781" spans="1:32" s="1" customFormat="1" ht="19.7" customHeight="1" x14ac:dyDescent="0.2">
      <c r="A781" s="9" t="s">
        <v>30</v>
      </c>
      <c r="B781" s="9" t="s">
        <v>31</v>
      </c>
      <c r="C781" s="9" t="s">
        <v>5916</v>
      </c>
      <c r="D781" s="9" t="s">
        <v>33</v>
      </c>
      <c r="E781" s="9"/>
      <c r="F781" s="9" t="s">
        <v>5898</v>
      </c>
      <c r="G781" s="9" t="s">
        <v>5897</v>
      </c>
      <c r="H781" s="9" t="s">
        <v>37</v>
      </c>
      <c r="I781" s="9" t="s">
        <v>611</v>
      </c>
      <c r="J781" s="9" t="s">
        <v>4375</v>
      </c>
      <c r="K781" s="9" t="s">
        <v>40</v>
      </c>
      <c r="L781" s="9" t="s">
        <v>41</v>
      </c>
      <c r="M781" s="9" t="s">
        <v>232</v>
      </c>
      <c r="N781" s="9" t="s">
        <v>233</v>
      </c>
      <c r="O781" s="9" t="s">
        <v>5915</v>
      </c>
      <c r="P781" s="9" t="s">
        <v>45</v>
      </c>
      <c r="Q781" s="9" t="s">
        <v>235</v>
      </c>
      <c r="R781" s="9" t="s">
        <v>45</v>
      </c>
      <c r="S781" s="9" t="s">
        <v>5277</v>
      </c>
      <c r="T781" s="9" t="s">
        <v>5914</v>
      </c>
      <c r="U781" s="9" t="s">
        <v>611</v>
      </c>
      <c r="V781" s="9" t="s">
        <v>5913</v>
      </c>
      <c r="W781" s="9" t="s">
        <v>51</v>
      </c>
      <c r="X781" s="9" t="s">
        <v>52</v>
      </c>
      <c r="Y781" s="9" t="s">
        <v>2366</v>
      </c>
      <c r="Z781" s="9" t="s">
        <v>54</v>
      </c>
      <c r="AA781" s="9" t="s">
        <v>55</v>
      </c>
      <c r="AB781" s="9" t="s">
        <v>5248</v>
      </c>
      <c r="AC781" s="12">
        <v>0</v>
      </c>
      <c r="AD781" s="12"/>
      <c r="AE781" s="10" t="str" cm="1">
        <f t="array" aca="1" ref="AE781" ca="1">IFERROR(_xlfn.XLOOKUP(MID(CELL("filename",$A$1),FIND("]",CELL("filename",$A$1))+1,255)&amp;"|"&amp;$C781,Fonte_OM_Objeto!$G:$G,Fonte_OM_Objeto!$J:$J),"")</f>
        <v/>
      </c>
      <c r="AF781" s="10" t="str" cm="1">
        <f t="array" aca="1" ref="AF781" ca="1">IFERROR(_xlfn.XLOOKUP(MID(CELL("filename",$A$1),FIND("]",CELL("filename",$A$1))+1,255)&amp;"|"&amp;$C781,Fonte_OM_Objeto!$G:$G,Fonte_OM_Objeto!$K:$K),"")</f>
        <v/>
      </c>
    </row>
    <row r="782" spans="1:32" s="1" customFormat="1" ht="19.7" customHeight="1" x14ac:dyDescent="0.2">
      <c r="A782" s="9" t="s">
        <v>30</v>
      </c>
      <c r="B782" s="9" t="s">
        <v>31</v>
      </c>
      <c r="C782" s="9" t="s">
        <v>5916</v>
      </c>
      <c r="D782" s="9" t="s">
        <v>33</v>
      </c>
      <c r="E782" s="9"/>
      <c r="F782" s="9" t="s">
        <v>5898</v>
      </c>
      <c r="G782" s="9" t="s">
        <v>5897</v>
      </c>
      <c r="H782" s="9" t="s">
        <v>37</v>
      </c>
      <c r="I782" s="9" t="s">
        <v>611</v>
      </c>
      <c r="J782" s="9" t="s">
        <v>4375</v>
      </c>
      <c r="K782" s="9" t="s">
        <v>40</v>
      </c>
      <c r="L782" s="9" t="s">
        <v>41</v>
      </c>
      <c r="M782" s="9" t="s">
        <v>232</v>
      </c>
      <c r="N782" s="9" t="s">
        <v>233</v>
      </c>
      <c r="O782" s="9" t="s">
        <v>5915</v>
      </c>
      <c r="P782" s="9" t="s">
        <v>45</v>
      </c>
      <c r="Q782" s="9" t="s">
        <v>235</v>
      </c>
      <c r="R782" s="9" t="s">
        <v>45</v>
      </c>
      <c r="S782" s="9" t="s">
        <v>5277</v>
      </c>
      <c r="T782" s="9" t="s">
        <v>5914</v>
      </c>
      <c r="U782" s="9" t="s">
        <v>611</v>
      </c>
      <c r="V782" s="9" t="s">
        <v>5913</v>
      </c>
      <c r="W782" s="9" t="s">
        <v>51</v>
      </c>
      <c r="X782" s="9" t="s">
        <v>52</v>
      </c>
      <c r="Y782" s="9" t="s">
        <v>5275</v>
      </c>
      <c r="Z782" s="9" t="s">
        <v>54</v>
      </c>
      <c r="AA782" s="9" t="s">
        <v>55</v>
      </c>
      <c r="AB782" s="9" t="s">
        <v>5248</v>
      </c>
      <c r="AC782" s="12">
        <v>343000</v>
      </c>
      <c r="AD782" s="12"/>
      <c r="AE782" s="10" t="str" cm="1">
        <f t="array" aca="1" ref="AE782" ca="1">IFERROR(_xlfn.XLOOKUP(MID(CELL("filename",$A$1),FIND("]",CELL("filename",$A$1))+1,255)&amp;"|"&amp;$C782,Fonte_OM_Objeto!$G:$G,Fonte_OM_Objeto!$J:$J),"")</f>
        <v/>
      </c>
      <c r="AF782" s="10" t="str" cm="1">
        <f t="array" aca="1" ref="AF782" ca="1">IFERROR(_xlfn.XLOOKUP(MID(CELL("filename",$A$1),FIND("]",CELL("filename",$A$1))+1,255)&amp;"|"&amp;$C782,Fonte_OM_Objeto!$G:$G,Fonte_OM_Objeto!$K:$K),"")</f>
        <v/>
      </c>
    </row>
    <row r="783" spans="1:32" s="1" customFormat="1" ht="19.7" customHeight="1" x14ac:dyDescent="0.2">
      <c r="A783" s="9" t="s">
        <v>30</v>
      </c>
      <c r="B783" s="9" t="s">
        <v>31</v>
      </c>
      <c r="C783" s="9" t="s">
        <v>5916</v>
      </c>
      <c r="D783" s="9" t="s">
        <v>33</v>
      </c>
      <c r="E783" s="9"/>
      <c r="F783" s="9" t="s">
        <v>5898</v>
      </c>
      <c r="G783" s="9" t="s">
        <v>5897</v>
      </c>
      <c r="H783" s="9" t="s">
        <v>37</v>
      </c>
      <c r="I783" s="9" t="s">
        <v>611</v>
      </c>
      <c r="J783" s="9" t="s">
        <v>4375</v>
      </c>
      <c r="K783" s="9" t="s">
        <v>40</v>
      </c>
      <c r="L783" s="9" t="s">
        <v>41</v>
      </c>
      <c r="M783" s="9" t="s">
        <v>232</v>
      </c>
      <c r="N783" s="9" t="s">
        <v>233</v>
      </c>
      <c r="O783" s="9" t="s">
        <v>5915</v>
      </c>
      <c r="P783" s="9" t="s">
        <v>45</v>
      </c>
      <c r="Q783" s="9" t="s">
        <v>235</v>
      </c>
      <c r="R783" s="9" t="s">
        <v>45</v>
      </c>
      <c r="S783" s="9" t="s">
        <v>5277</v>
      </c>
      <c r="T783" s="9" t="s">
        <v>5914</v>
      </c>
      <c r="U783" s="9" t="s">
        <v>611</v>
      </c>
      <c r="V783" s="9" t="s">
        <v>5913</v>
      </c>
      <c r="W783" s="9" t="s">
        <v>51</v>
      </c>
      <c r="X783" s="9" t="s">
        <v>52</v>
      </c>
      <c r="Y783" s="9" t="s">
        <v>53</v>
      </c>
      <c r="Z783" s="9" t="s">
        <v>54</v>
      </c>
      <c r="AA783" s="9" t="s">
        <v>55</v>
      </c>
      <c r="AB783" s="9" t="s">
        <v>5248</v>
      </c>
      <c r="AC783" s="12">
        <v>7000</v>
      </c>
      <c r="AD783" s="12"/>
      <c r="AE783" s="10" t="str" cm="1">
        <f t="array" aca="1" ref="AE783" ca="1">IFERROR(_xlfn.XLOOKUP(MID(CELL("filename",$A$1),FIND("]",CELL("filename",$A$1))+1,255)&amp;"|"&amp;$C783,Fonte_OM_Objeto!$G:$G,Fonte_OM_Objeto!$J:$J),"")</f>
        <v/>
      </c>
      <c r="AF783" s="10" t="str" cm="1">
        <f t="array" aca="1" ref="AF783" ca="1">IFERROR(_xlfn.XLOOKUP(MID(CELL("filename",$A$1),FIND("]",CELL("filename",$A$1))+1,255)&amp;"|"&amp;$C783,Fonte_OM_Objeto!$G:$G,Fonte_OM_Objeto!$K:$K),"")</f>
        <v/>
      </c>
    </row>
    <row r="784" spans="1:32" s="1" customFormat="1" ht="19.7" customHeight="1" x14ac:dyDescent="0.2">
      <c r="A784" s="9" t="s">
        <v>30</v>
      </c>
      <c r="B784" s="9" t="s">
        <v>31</v>
      </c>
      <c r="C784" s="9" t="s">
        <v>5912</v>
      </c>
      <c r="D784" s="9" t="s">
        <v>33</v>
      </c>
      <c r="E784" s="9"/>
      <c r="F784" s="9" t="s">
        <v>5898</v>
      </c>
      <c r="G784" s="9" t="s">
        <v>5897</v>
      </c>
      <c r="H784" s="9" t="s">
        <v>37</v>
      </c>
      <c r="I784" s="9" t="s">
        <v>611</v>
      </c>
      <c r="J784" s="9" t="s">
        <v>4375</v>
      </c>
      <c r="K784" s="9" t="s">
        <v>40</v>
      </c>
      <c r="L784" s="9" t="s">
        <v>41</v>
      </c>
      <c r="M784" s="9" t="s">
        <v>232</v>
      </c>
      <c r="N784" s="9" t="s">
        <v>233</v>
      </c>
      <c r="O784" s="9" t="s">
        <v>5911</v>
      </c>
      <c r="P784" s="9" t="s">
        <v>45</v>
      </c>
      <c r="Q784" s="9" t="s">
        <v>235</v>
      </c>
      <c r="R784" s="9" t="s">
        <v>45</v>
      </c>
      <c r="S784" s="9" t="s">
        <v>5277</v>
      </c>
      <c r="T784" s="9" t="s">
        <v>5910</v>
      </c>
      <c r="U784" s="9" t="s">
        <v>611</v>
      </c>
      <c r="V784" s="9" t="s">
        <v>5907</v>
      </c>
      <c r="W784" s="9" t="s">
        <v>51</v>
      </c>
      <c r="X784" s="9" t="s">
        <v>102</v>
      </c>
      <c r="Y784" s="9" t="s">
        <v>53</v>
      </c>
      <c r="Z784" s="9" t="s">
        <v>54</v>
      </c>
      <c r="AA784" s="9" t="s">
        <v>55</v>
      </c>
      <c r="AB784" s="9" t="s">
        <v>5248</v>
      </c>
      <c r="AC784" s="12">
        <v>0</v>
      </c>
      <c r="AD784" s="12"/>
      <c r="AE784" s="10" t="str" cm="1">
        <f t="array" aca="1" ref="AE784" ca="1">IFERROR(_xlfn.XLOOKUP(MID(CELL("filename",$A$1),FIND("]",CELL("filename",$A$1))+1,255)&amp;"|"&amp;$C784,Fonte_OM_Objeto!$G:$G,Fonte_OM_Objeto!$J:$J),"")</f>
        <v/>
      </c>
      <c r="AF784" s="10" t="str" cm="1">
        <f t="array" aca="1" ref="AF784" ca="1">IFERROR(_xlfn.XLOOKUP(MID(CELL("filename",$A$1),FIND("]",CELL("filename",$A$1))+1,255)&amp;"|"&amp;$C784,Fonte_OM_Objeto!$G:$G,Fonte_OM_Objeto!$K:$K),"")</f>
        <v/>
      </c>
    </row>
    <row r="785" spans="1:32" s="1" customFormat="1" ht="19.7" customHeight="1" x14ac:dyDescent="0.2">
      <c r="A785" s="9" t="s">
        <v>30</v>
      </c>
      <c r="B785" s="9" t="s">
        <v>31</v>
      </c>
      <c r="C785" s="9" t="s">
        <v>5912</v>
      </c>
      <c r="D785" s="9" t="s">
        <v>33</v>
      </c>
      <c r="E785" s="9"/>
      <c r="F785" s="9" t="s">
        <v>5898</v>
      </c>
      <c r="G785" s="9" t="s">
        <v>5897</v>
      </c>
      <c r="H785" s="9" t="s">
        <v>37</v>
      </c>
      <c r="I785" s="9" t="s">
        <v>611</v>
      </c>
      <c r="J785" s="9" t="s">
        <v>4375</v>
      </c>
      <c r="K785" s="9" t="s">
        <v>40</v>
      </c>
      <c r="L785" s="9" t="s">
        <v>41</v>
      </c>
      <c r="M785" s="9" t="s">
        <v>232</v>
      </c>
      <c r="N785" s="9" t="s">
        <v>233</v>
      </c>
      <c r="O785" s="9" t="s">
        <v>5911</v>
      </c>
      <c r="P785" s="9" t="s">
        <v>45</v>
      </c>
      <c r="Q785" s="9" t="s">
        <v>235</v>
      </c>
      <c r="R785" s="9" t="s">
        <v>45</v>
      </c>
      <c r="S785" s="9" t="s">
        <v>5277</v>
      </c>
      <c r="T785" s="9" t="s">
        <v>5910</v>
      </c>
      <c r="U785" s="9" t="s">
        <v>611</v>
      </c>
      <c r="V785" s="9" t="s">
        <v>5907</v>
      </c>
      <c r="W785" s="9" t="s">
        <v>51</v>
      </c>
      <c r="X785" s="9" t="s">
        <v>52</v>
      </c>
      <c r="Y785" s="9" t="s">
        <v>2366</v>
      </c>
      <c r="Z785" s="9" t="s">
        <v>54</v>
      </c>
      <c r="AA785" s="9" t="s">
        <v>55</v>
      </c>
      <c r="AB785" s="9" t="s">
        <v>5248</v>
      </c>
      <c r="AC785" s="12">
        <v>0</v>
      </c>
      <c r="AD785" s="12"/>
      <c r="AE785" s="10" t="str" cm="1">
        <f t="array" aca="1" ref="AE785" ca="1">IFERROR(_xlfn.XLOOKUP(MID(CELL("filename",$A$1),FIND("]",CELL("filename",$A$1))+1,255)&amp;"|"&amp;$C785,Fonte_OM_Objeto!$G:$G,Fonte_OM_Objeto!$J:$J),"")</f>
        <v/>
      </c>
      <c r="AF785" s="10" t="str" cm="1">
        <f t="array" aca="1" ref="AF785" ca="1">IFERROR(_xlfn.XLOOKUP(MID(CELL("filename",$A$1),FIND("]",CELL("filename",$A$1))+1,255)&amp;"|"&amp;$C785,Fonte_OM_Objeto!$G:$G,Fonte_OM_Objeto!$K:$K),"")</f>
        <v/>
      </c>
    </row>
    <row r="786" spans="1:32" s="1" customFormat="1" ht="19.7" customHeight="1" x14ac:dyDescent="0.2">
      <c r="A786" s="9" t="s">
        <v>30</v>
      </c>
      <c r="B786" s="9" t="s">
        <v>31</v>
      </c>
      <c r="C786" s="9" t="s">
        <v>5912</v>
      </c>
      <c r="D786" s="9" t="s">
        <v>33</v>
      </c>
      <c r="E786" s="9"/>
      <c r="F786" s="9" t="s">
        <v>5898</v>
      </c>
      <c r="G786" s="9" t="s">
        <v>5897</v>
      </c>
      <c r="H786" s="9" t="s">
        <v>37</v>
      </c>
      <c r="I786" s="9" t="s">
        <v>611</v>
      </c>
      <c r="J786" s="9" t="s">
        <v>4375</v>
      </c>
      <c r="K786" s="9" t="s">
        <v>40</v>
      </c>
      <c r="L786" s="9" t="s">
        <v>41</v>
      </c>
      <c r="M786" s="9" t="s">
        <v>232</v>
      </c>
      <c r="N786" s="9" t="s">
        <v>233</v>
      </c>
      <c r="O786" s="9" t="s">
        <v>5911</v>
      </c>
      <c r="P786" s="9" t="s">
        <v>45</v>
      </c>
      <c r="Q786" s="9" t="s">
        <v>235</v>
      </c>
      <c r="R786" s="9" t="s">
        <v>45</v>
      </c>
      <c r="S786" s="9" t="s">
        <v>5277</v>
      </c>
      <c r="T786" s="9" t="s">
        <v>5910</v>
      </c>
      <c r="U786" s="9" t="s">
        <v>611</v>
      </c>
      <c r="V786" s="9" t="s">
        <v>5907</v>
      </c>
      <c r="W786" s="9" t="s">
        <v>51</v>
      </c>
      <c r="X786" s="9" t="s">
        <v>52</v>
      </c>
      <c r="Y786" s="9" t="s">
        <v>5275</v>
      </c>
      <c r="Z786" s="9" t="s">
        <v>54</v>
      </c>
      <c r="AA786" s="9" t="s">
        <v>55</v>
      </c>
      <c r="AB786" s="9" t="s">
        <v>5248</v>
      </c>
      <c r="AC786" s="12">
        <v>980000</v>
      </c>
      <c r="AD786" s="12"/>
      <c r="AE786" s="10" t="str" cm="1">
        <f t="array" aca="1" ref="AE786" ca="1">IFERROR(_xlfn.XLOOKUP(MID(CELL("filename",$A$1),FIND("]",CELL("filename",$A$1))+1,255)&amp;"|"&amp;$C786,Fonte_OM_Objeto!$G:$G,Fonte_OM_Objeto!$J:$J),"")</f>
        <v/>
      </c>
      <c r="AF786" s="10" t="str" cm="1">
        <f t="array" aca="1" ref="AF786" ca="1">IFERROR(_xlfn.XLOOKUP(MID(CELL("filename",$A$1),FIND("]",CELL("filename",$A$1))+1,255)&amp;"|"&amp;$C786,Fonte_OM_Objeto!$G:$G,Fonte_OM_Objeto!$K:$K),"")</f>
        <v/>
      </c>
    </row>
    <row r="787" spans="1:32" s="1" customFormat="1" ht="19.7" customHeight="1" x14ac:dyDescent="0.2">
      <c r="A787" s="9" t="s">
        <v>30</v>
      </c>
      <c r="B787" s="9" t="s">
        <v>31</v>
      </c>
      <c r="C787" s="9" t="s">
        <v>5912</v>
      </c>
      <c r="D787" s="9" t="s">
        <v>33</v>
      </c>
      <c r="E787" s="9"/>
      <c r="F787" s="9" t="s">
        <v>5898</v>
      </c>
      <c r="G787" s="9" t="s">
        <v>5897</v>
      </c>
      <c r="H787" s="9" t="s">
        <v>37</v>
      </c>
      <c r="I787" s="9" t="s">
        <v>611</v>
      </c>
      <c r="J787" s="9" t="s">
        <v>4375</v>
      </c>
      <c r="K787" s="9" t="s">
        <v>40</v>
      </c>
      <c r="L787" s="9" t="s">
        <v>41</v>
      </c>
      <c r="M787" s="9" t="s">
        <v>232</v>
      </c>
      <c r="N787" s="9" t="s">
        <v>233</v>
      </c>
      <c r="O787" s="9" t="s">
        <v>5911</v>
      </c>
      <c r="P787" s="9" t="s">
        <v>45</v>
      </c>
      <c r="Q787" s="9" t="s">
        <v>235</v>
      </c>
      <c r="R787" s="9" t="s">
        <v>45</v>
      </c>
      <c r="S787" s="9" t="s">
        <v>5277</v>
      </c>
      <c r="T787" s="9" t="s">
        <v>5910</v>
      </c>
      <c r="U787" s="9" t="s">
        <v>611</v>
      </c>
      <c r="V787" s="9" t="s">
        <v>5907</v>
      </c>
      <c r="W787" s="9" t="s">
        <v>51</v>
      </c>
      <c r="X787" s="9" t="s">
        <v>52</v>
      </c>
      <c r="Y787" s="9" t="s">
        <v>53</v>
      </c>
      <c r="Z787" s="9" t="s">
        <v>54</v>
      </c>
      <c r="AA787" s="9" t="s">
        <v>55</v>
      </c>
      <c r="AB787" s="9" t="s">
        <v>5248</v>
      </c>
      <c r="AC787" s="12">
        <v>20000</v>
      </c>
      <c r="AD787" s="12"/>
      <c r="AE787" s="10" t="str" cm="1">
        <f t="array" aca="1" ref="AE787" ca="1">IFERROR(_xlfn.XLOOKUP(MID(CELL("filename",$A$1),FIND("]",CELL("filename",$A$1))+1,255)&amp;"|"&amp;$C787,Fonte_OM_Objeto!$G:$G,Fonte_OM_Objeto!$J:$J),"")</f>
        <v/>
      </c>
      <c r="AF787" s="10" t="str" cm="1">
        <f t="array" aca="1" ref="AF787" ca="1">IFERROR(_xlfn.XLOOKUP(MID(CELL("filename",$A$1),FIND("]",CELL("filename",$A$1))+1,255)&amp;"|"&amp;$C787,Fonte_OM_Objeto!$G:$G,Fonte_OM_Objeto!$K:$K),"")</f>
        <v/>
      </c>
    </row>
    <row r="788" spans="1:32" s="1" customFormat="1" ht="19.7" customHeight="1" x14ac:dyDescent="0.2">
      <c r="A788" s="9" t="s">
        <v>30</v>
      </c>
      <c r="B788" s="9" t="s">
        <v>31</v>
      </c>
      <c r="C788" s="9" t="s">
        <v>5906</v>
      </c>
      <c r="D788" s="9" t="s">
        <v>33</v>
      </c>
      <c r="E788" s="9"/>
      <c r="F788" s="9" t="s">
        <v>5898</v>
      </c>
      <c r="G788" s="9" t="s">
        <v>5897</v>
      </c>
      <c r="H788" s="9" t="s">
        <v>37</v>
      </c>
      <c r="I788" s="9" t="s">
        <v>611</v>
      </c>
      <c r="J788" s="9" t="s">
        <v>4375</v>
      </c>
      <c r="K788" s="9" t="s">
        <v>40</v>
      </c>
      <c r="L788" s="9" t="s">
        <v>41</v>
      </c>
      <c r="M788" s="9" t="s">
        <v>232</v>
      </c>
      <c r="N788" s="9" t="s">
        <v>233</v>
      </c>
      <c r="O788" s="9" t="s">
        <v>5909</v>
      </c>
      <c r="P788" s="9" t="s">
        <v>45</v>
      </c>
      <c r="Q788" s="9" t="s">
        <v>235</v>
      </c>
      <c r="R788" s="9" t="s">
        <v>45</v>
      </c>
      <c r="S788" s="9" t="s">
        <v>5277</v>
      </c>
      <c r="T788" s="9" t="s">
        <v>5908</v>
      </c>
      <c r="U788" s="9" t="s">
        <v>611</v>
      </c>
      <c r="V788" s="9" t="s">
        <v>5907</v>
      </c>
      <c r="W788" s="9" t="s">
        <v>51</v>
      </c>
      <c r="X788" s="9" t="s">
        <v>52</v>
      </c>
      <c r="Y788" s="9" t="s">
        <v>5275</v>
      </c>
      <c r="Z788" s="9" t="s">
        <v>5207</v>
      </c>
      <c r="AA788" s="9" t="s">
        <v>55</v>
      </c>
      <c r="AB788" s="9" t="s">
        <v>5234</v>
      </c>
      <c r="AC788" s="12">
        <v>0</v>
      </c>
      <c r="AD788" s="12"/>
      <c r="AE788" s="10" t="str" cm="1">
        <f t="array" aca="1" ref="AE788" ca="1">IFERROR(_xlfn.XLOOKUP(MID(CELL("filename",$A$1),FIND("]",CELL("filename",$A$1))+1,255)&amp;"|"&amp;$C788,Fonte_OM_Objeto!$G:$G,Fonte_OM_Objeto!$J:$J),"")</f>
        <v/>
      </c>
      <c r="AF788" s="10" t="str" cm="1">
        <f t="array" aca="1" ref="AF788" ca="1">IFERROR(_xlfn.XLOOKUP(MID(CELL("filename",$A$1),FIND("]",CELL("filename",$A$1))+1,255)&amp;"|"&amp;$C788,Fonte_OM_Objeto!$G:$G,Fonte_OM_Objeto!$K:$K),"")</f>
        <v/>
      </c>
    </row>
    <row r="789" spans="1:32" s="1" customFormat="1" ht="19.7" customHeight="1" x14ac:dyDescent="0.2">
      <c r="A789" s="9" t="s">
        <v>30</v>
      </c>
      <c r="B789" s="9" t="s">
        <v>31</v>
      </c>
      <c r="C789" s="9" t="s">
        <v>5906</v>
      </c>
      <c r="D789" s="9" t="s">
        <v>33</v>
      </c>
      <c r="E789" s="9"/>
      <c r="F789" s="9" t="s">
        <v>5898</v>
      </c>
      <c r="G789" s="9" t="s">
        <v>5897</v>
      </c>
      <c r="H789" s="9" t="s">
        <v>37</v>
      </c>
      <c r="I789" s="9" t="s">
        <v>611</v>
      </c>
      <c r="J789" s="9" t="s">
        <v>4375</v>
      </c>
      <c r="K789" s="9" t="s">
        <v>40</v>
      </c>
      <c r="L789" s="9" t="s">
        <v>41</v>
      </c>
      <c r="M789" s="9" t="s">
        <v>232</v>
      </c>
      <c r="N789" s="9" t="s">
        <v>233</v>
      </c>
      <c r="O789" s="9" t="s">
        <v>5905</v>
      </c>
      <c r="P789" s="9" t="s">
        <v>45</v>
      </c>
      <c r="Q789" s="9" t="s">
        <v>235</v>
      </c>
      <c r="R789" s="9" t="s">
        <v>45</v>
      </c>
      <c r="S789" s="9" t="s">
        <v>5277</v>
      </c>
      <c r="T789" s="9" t="s">
        <v>5904</v>
      </c>
      <c r="U789" s="9" t="s">
        <v>611</v>
      </c>
      <c r="V789" s="9" t="s">
        <v>4102</v>
      </c>
      <c r="W789" s="9" t="s">
        <v>51</v>
      </c>
      <c r="X789" s="9" t="s">
        <v>102</v>
      </c>
      <c r="Y789" s="9" t="s">
        <v>53</v>
      </c>
      <c r="Z789" s="9" t="s">
        <v>5207</v>
      </c>
      <c r="AA789" s="9" t="s">
        <v>55</v>
      </c>
      <c r="AB789" s="9" t="s">
        <v>5248</v>
      </c>
      <c r="AC789" s="12">
        <v>0</v>
      </c>
      <c r="AD789" s="12"/>
      <c r="AE789" s="10" t="str" cm="1">
        <f t="array" aca="1" ref="AE789" ca="1">IFERROR(_xlfn.XLOOKUP(MID(CELL("filename",$A$1),FIND("]",CELL("filename",$A$1))+1,255)&amp;"|"&amp;$C789,Fonte_OM_Objeto!$G:$G,Fonte_OM_Objeto!$J:$J),"")</f>
        <v/>
      </c>
      <c r="AF789" s="10" t="str" cm="1">
        <f t="array" aca="1" ref="AF789" ca="1">IFERROR(_xlfn.XLOOKUP(MID(CELL("filename",$A$1),FIND("]",CELL("filename",$A$1))+1,255)&amp;"|"&amp;$C789,Fonte_OM_Objeto!$G:$G,Fonte_OM_Objeto!$K:$K),"")</f>
        <v/>
      </c>
    </row>
    <row r="790" spans="1:32" s="1" customFormat="1" ht="19.7" customHeight="1" x14ac:dyDescent="0.2">
      <c r="A790" s="9" t="s">
        <v>30</v>
      </c>
      <c r="B790" s="9" t="s">
        <v>31</v>
      </c>
      <c r="C790" s="9" t="s">
        <v>5906</v>
      </c>
      <c r="D790" s="9" t="s">
        <v>33</v>
      </c>
      <c r="E790" s="9"/>
      <c r="F790" s="9" t="s">
        <v>5898</v>
      </c>
      <c r="G790" s="9" t="s">
        <v>5897</v>
      </c>
      <c r="H790" s="9" t="s">
        <v>37</v>
      </c>
      <c r="I790" s="9" t="s">
        <v>611</v>
      </c>
      <c r="J790" s="9" t="s">
        <v>4375</v>
      </c>
      <c r="K790" s="9" t="s">
        <v>40</v>
      </c>
      <c r="L790" s="9" t="s">
        <v>41</v>
      </c>
      <c r="M790" s="9" t="s">
        <v>232</v>
      </c>
      <c r="N790" s="9" t="s">
        <v>233</v>
      </c>
      <c r="O790" s="9" t="s">
        <v>5905</v>
      </c>
      <c r="P790" s="9" t="s">
        <v>45</v>
      </c>
      <c r="Q790" s="9" t="s">
        <v>235</v>
      </c>
      <c r="R790" s="9" t="s">
        <v>45</v>
      </c>
      <c r="S790" s="9" t="s">
        <v>5277</v>
      </c>
      <c r="T790" s="9" t="s">
        <v>5904</v>
      </c>
      <c r="U790" s="9" t="s">
        <v>611</v>
      </c>
      <c r="V790" s="9" t="s">
        <v>4102</v>
      </c>
      <c r="W790" s="9" t="s">
        <v>51</v>
      </c>
      <c r="X790" s="9" t="s">
        <v>52</v>
      </c>
      <c r="Y790" s="9" t="s">
        <v>2366</v>
      </c>
      <c r="Z790" s="9" t="s">
        <v>5207</v>
      </c>
      <c r="AA790" s="9" t="s">
        <v>55</v>
      </c>
      <c r="AB790" s="9" t="s">
        <v>5248</v>
      </c>
      <c r="AC790" s="12">
        <v>0</v>
      </c>
      <c r="AD790" s="12"/>
      <c r="AE790" s="10" t="str" cm="1">
        <f t="array" aca="1" ref="AE790" ca="1">IFERROR(_xlfn.XLOOKUP(MID(CELL("filename",$A$1),FIND("]",CELL("filename",$A$1))+1,255)&amp;"|"&amp;$C790,Fonte_OM_Objeto!$G:$G,Fonte_OM_Objeto!$J:$J),"")</f>
        <v/>
      </c>
      <c r="AF790" s="10" t="str" cm="1">
        <f t="array" aca="1" ref="AF790" ca="1">IFERROR(_xlfn.XLOOKUP(MID(CELL("filename",$A$1),FIND("]",CELL("filename",$A$1))+1,255)&amp;"|"&amp;$C790,Fonte_OM_Objeto!$G:$G,Fonte_OM_Objeto!$K:$K),"")</f>
        <v/>
      </c>
    </row>
    <row r="791" spans="1:32" s="1" customFormat="1" ht="19.7" customHeight="1" x14ac:dyDescent="0.2">
      <c r="A791" s="9" t="s">
        <v>30</v>
      </c>
      <c r="B791" s="9" t="s">
        <v>31</v>
      </c>
      <c r="C791" s="9" t="s">
        <v>5906</v>
      </c>
      <c r="D791" s="9" t="s">
        <v>33</v>
      </c>
      <c r="E791" s="9"/>
      <c r="F791" s="9" t="s">
        <v>5898</v>
      </c>
      <c r="G791" s="9" t="s">
        <v>5897</v>
      </c>
      <c r="H791" s="9" t="s">
        <v>37</v>
      </c>
      <c r="I791" s="9" t="s">
        <v>611</v>
      </c>
      <c r="J791" s="9" t="s">
        <v>4375</v>
      </c>
      <c r="K791" s="9" t="s">
        <v>40</v>
      </c>
      <c r="L791" s="9" t="s">
        <v>41</v>
      </c>
      <c r="M791" s="9" t="s">
        <v>232</v>
      </c>
      <c r="N791" s="9" t="s">
        <v>233</v>
      </c>
      <c r="O791" s="9" t="s">
        <v>5905</v>
      </c>
      <c r="P791" s="9" t="s">
        <v>45</v>
      </c>
      <c r="Q791" s="9" t="s">
        <v>235</v>
      </c>
      <c r="R791" s="9" t="s">
        <v>45</v>
      </c>
      <c r="S791" s="9" t="s">
        <v>5277</v>
      </c>
      <c r="T791" s="9" t="s">
        <v>5904</v>
      </c>
      <c r="U791" s="9" t="s">
        <v>611</v>
      </c>
      <c r="V791" s="9" t="s">
        <v>4102</v>
      </c>
      <c r="W791" s="9" t="s">
        <v>51</v>
      </c>
      <c r="X791" s="9" t="s">
        <v>52</v>
      </c>
      <c r="Y791" s="9" t="s">
        <v>5275</v>
      </c>
      <c r="Z791" s="9" t="s">
        <v>5207</v>
      </c>
      <c r="AA791" s="9" t="s">
        <v>55</v>
      </c>
      <c r="AB791" s="9" t="s">
        <v>5248</v>
      </c>
      <c r="AC791" s="12">
        <v>980000</v>
      </c>
      <c r="AD791" s="12"/>
      <c r="AE791" s="10" t="str" cm="1">
        <f t="array" aca="1" ref="AE791" ca="1">IFERROR(_xlfn.XLOOKUP(MID(CELL("filename",$A$1),FIND("]",CELL("filename",$A$1))+1,255)&amp;"|"&amp;$C791,Fonte_OM_Objeto!$G:$G,Fonte_OM_Objeto!$J:$J),"")</f>
        <v/>
      </c>
      <c r="AF791" s="10" t="str" cm="1">
        <f t="array" aca="1" ref="AF791" ca="1">IFERROR(_xlfn.XLOOKUP(MID(CELL("filename",$A$1),FIND("]",CELL("filename",$A$1))+1,255)&amp;"|"&amp;$C791,Fonte_OM_Objeto!$G:$G,Fonte_OM_Objeto!$K:$K),"")</f>
        <v/>
      </c>
    </row>
    <row r="792" spans="1:32" s="1" customFormat="1" ht="19.7" customHeight="1" x14ac:dyDescent="0.2">
      <c r="A792" s="9" t="s">
        <v>30</v>
      </c>
      <c r="B792" s="9" t="s">
        <v>31</v>
      </c>
      <c r="C792" s="9" t="s">
        <v>5906</v>
      </c>
      <c r="D792" s="9" t="s">
        <v>33</v>
      </c>
      <c r="E792" s="9"/>
      <c r="F792" s="9" t="s">
        <v>5898</v>
      </c>
      <c r="G792" s="9" t="s">
        <v>5897</v>
      </c>
      <c r="H792" s="9" t="s">
        <v>37</v>
      </c>
      <c r="I792" s="9" t="s">
        <v>611</v>
      </c>
      <c r="J792" s="9" t="s">
        <v>4375</v>
      </c>
      <c r="K792" s="9" t="s">
        <v>40</v>
      </c>
      <c r="L792" s="9" t="s">
        <v>41</v>
      </c>
      <c r="M792" s="9" t="s">
        <v>232</v>
      </c>
      <c r="N792" s="9" t="s">
        <v>233</v>
      </c>
      <c r="O792" s="9" t="s">
        <v>5905</v>
      </c>
      <c r="P792" s="9" t="s">
        <v>45</v>
      </c>
      <c r="Q792" s="9" t="s">
        <v>235</v>
      </c>
      <c r="R792" s="9" t="s">
        <v>45</v>
      </c>
      <c r="S792" s="9" t="s">
        <v>5277</v>
      </c>
      <c r="T792" s="9" t="s">
        <v>5904</v>
      </c>
      <c r="U792" s="9" t="s">
        <v>611</v>
      </c>
      <c r="V792" s="9" t="s">
        <v>4102</v>
      </c>
      <c r="W792" s="9" t="s">
        <v>51</v>
      </c>
      <c r="X792" s="9" t="s">
        <v>52</v>
      </c>
      <c r="Y792" s="9" t="s">
        <v>53</v>
      </c>
      <c r="Z792" s="9" t="s">
        <v>5207</v>
      </c>
      <c r="AA792" s="9" t="s">
        <v>55</v>
      </c>
      <c r="AB792" s="9" t="s">
        <v>5248</v>
      </c>
      <c r="AC792" s="12">
        <v>20000</v>
      </c>
      <c r="AD792" s="12"/>
      <c r="AE792" s="10" t="str" cm="1">
        <f t="array" aca="1" ref="AE792" ca="1">IFERROR(_xlfn.XLOOKUP(MID(CELL("filename",$A$1),FIND("]",CELL("filename",$A$1))+1,255)&amp;"|"&amp;$C792,Fonte_OM_Objeto!$G:$G,Fonte_OM_Objeto!$J:$J),"")</f>
        <v/>
      </c>
      <c r="AF792" s="10" t="str" cm="1">
        <f t="array" aca="1" ref="AF792" ca="1">IFERROR(_xlfn.XLOOKUP(MID(CELL("filename",$A$1),FIND("]",CELL("filename",$A$1))+1,255)&amp;"|"&amp;$C792,Fonte_OM_Objeto!$G:$G,Fonte_OM_Objeto!$K:$K),"")</f>
        <v/>
      </c>
    </row>
    <row r="793" spans="1:32" s="1" customFormat="1" ht="19.7" customHeight="1" x14ac:dyDescent="0.2">
      <c r="A793" s="9" t="s">
        <v>30</v>
      </c>
      <c r="B793" s="9" t="s">
        <v>31</v>
      </c>
      <c r="C793" s="9" t="s">
        <v>5903</v>
      </c>
      <c r="D793" s="9" t="s">
        <v>33</v>
      </c>
      <c r="E793" s="9"/>
      <c r="F793" s="9" t="s">
        <v>5898</v>
      </c>
      <c r="G793" s="9" t="s">
        <v>5897</v>
      </c>
      <c r="H793" s="9" t="s">
        <v>37</v>
      </c>
      <c r="I793" s="9" t="s">
        <v>611</v>
      </c>
      <c r="J793" s="9" t="s">
        <v>4375</v>
      </c>
      <c r="K793" s="9" t="s">
        <v>40</v>
      </c>
      <c r="L793" s="9" t="s">
        <v>41</v>
      </c>
      <c r="M793" s="9" t="s">
        <v>232</v>
      </c>
      <c r="N793" s="9" t="s">
        <v>233</v>
      </c>
      <c r="O793" s="9" t="s">
        <v>5902</v>
      </c>
      <c r="P793" s="9" t="s">
        <v>45</v>
      </c>
      <c r="Q793" s="9" t="s">
        <v>235</v>
      </c>
      <c r="R793" s="9" t="s">
        <v>45</v>
      </c>
      <c r="S793" s="9" t="s">
        <v>5277</v>
      </c>
      <c r="T793" s="9" t="s">
        <v>5901</v>
      </c>
      <c r="U793" s="9" t="s">
        <v>611</v>
      </c>
      <c r="V793" s="9" t="s">
        <v>5900</v>
      </c>
      <c r="W793" s="9" t="s">
        <v>51</v>
      </c>
      <c r="X793" s="9" t="s">
        <v>102</v>
      </c>
      <c r="Y793" s="9" t="s">
        <v>53</v>
      </c>
      <c r="Z793" s="9" t="s">
        <v>5207</v>
      </c>
      <c r="AA793" s="9" t="s">
        <v>55</v>
      </c>
      <c r="AB793" s="9" t="s">
        <v>5248</v>
      </c>
      <c r="AC793" s="12">
        <v>0</v>
      </c>
      <c r="AD793" s="12"/>
      <c r="AE793" s="10" t="str" cm="1">
        <f t="array" aca="1" ref="AE793" ca="1">IFERROR(_xlfn.XLOOKUP(MID(CELL("filename",$A$1),FIND("]",CELL("filename",$A$1))+1,255)&amp;"|"&amp;$C793,Fonte_OM_Objeto!$G:$G,Fonte_OM_Objeto!$J:$J),"")</f>
        <v/>
      </c>
      <c r="AF793" s="10" t="str" cm="1">
        <f t="array" aca="1" ref="AF793" ca="1">IFERROR(_xlfn.XLOOKUP(MID(CELL("filename",$A$1),FIND("]",CELL("filename",$A$1))+1,255)&amp;"|"&amp;$C793,Fonte_OM_Objeto!$G:$G,Fonte_OM_Objeto!$K:$K),"")</f>
        <v/>
      </c>
    </row>
    <row r="794" spans="1:32" s="1" customFormat="1" ht="19.7" customHeight="1" x14ac:dyDescent="0.2">
      <c r="A794" s="9" t="s">
        <v>30</v>
      </c>
      <c r="B794" s="9" t="s">
        <v>31</v>
      </c>
      <c r="C794" s="9" t="s">
        <v>5903</v>
      </c>
      <c r="D794" s="9" t="s">
        <v>33</v>
      </c>
      <c r="E794" s="9"/>
      <c r="F794" s="9" t="s">
        <v>5898</v>
      </c>
      <c r="G794" s="9" t="s">
        <v>5897</v>
      </c>
      <c r="H794" s="9" t="s">
        <v>37</v>
      </c>
      <c r="I794" s="9" t="s">
        <v>611</v>
      </c>
      <c r="J794" s="9" t="s">
        <v>4375</v>
      </c>
      <c r="K794" s="9" t="s">
        <v>40</v>
      </c>
      <c r="L794" s="9" t="s">
        <v>41</v>
      </c>
      <c r="M794" s="9" t="s">
        <v>232</v>
      </c>
      <c r="N794" s="9" t="s">
        <v>233</v>
      </c>
      <c r="O794" s="9" t="s">
        <v>5902</v>
      </c>
      <c r="P794" s="9" t="s">
        <v>45</v>
      </c>
      <c r="Q794" s="9" t="s">
        <v>235</v>
      </c>
      <c r="R794" s="9" t="s">
        <v>45</v>
      </c>
      <c r="S794" s="9" t="s">
        <v>5277</v>
      </c>
      <c r="T794" s="9" t="s">
        <v>5901</v>
      </c>
      <c r="U794" s="9" t="s">
        <v>611</v>
      </c>
      <c r="V794" s="9" t="s">
        <v>5900</v>
      </c>
      <c r="W794" s="9" t="s">
        <v>51</v>
      </c>
      <c r="X794" s="9" t="s">
        <v>52</v>
      </c>
      <c r="Y794" s="9" t="s">
        <v>2366</v>
      </c>
      <c r="Z794" s="9" t="s">
        <v>5207</v>
      </c>
      <c r="AA794" s="9" t="s">
        <v>55</v>
      </c>
      <c r="AB794" s="9" t="s">
        <v>5248</v>
      </c>
      <c r="AC794" s="12">
        <v>0</v>
      </c>
      <c r="AD794" s="12"/>
      <c r="AE794" s="10" t="str" cm="1">
        <f t="array" aca="1" ref="AE794" ca="1">IFERROR(_xlfn.XLOOKUP(MID(CELL("filename",$A$1),FIND("]",CELL("filename",$A$1))+1,255)&amp;"|"&amp;$C794,Fonte_OM_Objeto!$G:$G,Fonte_OM_Objeto!$J:$J),"")</f>
        <v/>
      </c>
      <c r="AF794" s="10" t="str" cm="1">
        <f t="array" aca="1" ref="AF794" ca="1">IFERROR(_xlfn.XLOOKUP(MID(CELL("filename",$A$1),FIND("]",CELL("filename",$A$1))+1,255)&amp;"|"&amp;$C794,Fonte_OM_Objeto!$G:$G,Fonte_OM_Objeto!$K:$K),"")</f>
        <v/>
      </c>
    </row>
    <row r="795" spans="1:32" s="1" customFormat="1" ht="19.7" customHeight="1" x14ac:dyDescent="0.2">
      <c r="A795" s="9" t="s">
        <v>30</v>
      </c>
      <c r="B795" s="9" t="s">
        <v>31</v>
      </c>
      <c r="C795" s="9" t="s">
        <v>5903</v>
      </c>
      <c r="D795" s="9" t="s">
        <v>33</v>
      </c>
      <c r="E795" s="9"/>
      <c r="F795" s="9" t="s">
        <v>5898</v>
      </c>
      <c r="G795" s="9" t="s">
        <v>5897</v>
      </c>
      <c r="H795" s="9" t="s">
        <v>37</v>
      </c>
      <c r="I795" s="9" t="s">
        <v>611</v>
      </c>
      <c r="J795" s="9" t="s">
        <v>4375</v>
      </c>
      <c r="K795" s="9" t="s">
        <v>40</v>
      </c>
      <c r="L795" s="9" t="s">
        <v>41</v>
      </c>
      <c r="M795" s="9" t="s">
        <v>232</v>
      </c>
      <c r="N795" s="9" t="s">
        <v>233</v>
      </c>
      <c r="O795" s="9" t="s">
        <v>5902</v>
      </c>
      <c r="P795" s="9" t="s">
        <v>45</v>
      </c>
      <c r="Q795" s="9" t="s">
        <v>235</v>
      </c>
      <c r="R795" s="9" t="s">
        <v>45</v>
      </c>
      <c r="S795" s="9" t="s">
        <v>5277</v>
      </c>
      <c r="T795" s="9" t="s">
        <v>5901</v>
      </c>
      <c r="U795" s="9" t="s">
        <v>611</v>
      </c>
      <c r="V795" s="9" t="s">
        <v>5900</v>
      </c>
      <c r="W795" s="9" t="s">
        <v>51</v>
      </c>
      <c r="X795" s="9" t="s">
        <v>52</v>
      </c>
      <c r="Y795" s="9" t="s">
        <v>5275</v>
      </c>
      <c r="Z795" s="9" t="s">
        <v>5207</v>
      </c>
      <c r="AA795" s="9" t="s">
        <v>55</v>
      </c>
      <c r="AB795" s="9" t="s">
        <v>5248</v>
      </c>
      <c r="AC795" s="12">
        <v>196000</v>
      </c>
      <c r="AD795" s="12"/>
      <c r="AE795" s="10" t="str" cm="1">
        <f t="array" aca="1" ref="AE795" ca="1">IFERROR(_xlfn.XLOOKUP(MID(CELL("filename",$A$1),FIND("]",CELL("filename",$A$1))+1,255)&amp;"|"&amp;$C795,Fonte_OM_Objeto!$G:$G,Fonte_OM_Objeto!$J:$J),"")</f>
        <v/>
      </c>
      <c r="AF795" s="10" t="str" cm="1">
        <f t="array" aca="1" ref="AF795" ca="1">IFERROR(_xlfn.XLOOKUP(MID(CELL("filename",$A$1),FIND("]",CELL("filename",$A$1))+1,255)&amp;"|"&amp;$C795,Fonte_OM_Objeto!$G:$G,Fonte_OM_Objeto!$K:$K),"")</f>
        <v/>
      </c>
    </row>
    <row r="796" spans="1:32" s="1" customFormat="1" ht="19.7" customHeight="1" x14ac:dyDescent="0.2">
      <c r="A796" s="9" t="s">
        <v>30</v>
      </c>
      <c r="B796" s="9" t="s">
        <v>31</v>
      </c>
      <c r="C796" s="9" t="s">
        <v>5903</v>
      </c>
      <c r="D796" s="9" t="s">
        <v>33</v>
      </c>
      <c r="E796" s="9"/>
      <c r="F796" s="9" t="s">
        <v>5898</v>
      </c>
      <c r="G796" s="9" t="s">
        <v>5897</v>
      </c>
      <c r="H796" s="9" t="s">
        <v>37</v>
      </c>
      <c r="I796" s="9" t="s">
        <v>611</v>
      </c>
      <c r="J796" s="9" t="s">
        <v>4375</v>
      </c>
      <c r="K796" s="9" t="s">
        <v>40</v>
      </c>
      <c r="L796" s="9" t="s">
        <v>41</v>
      </c>
      <c r="M796" s="9" t="s">
        <v>232</v>
      </c>
      <c r="N796" s="9" t="s">
        <v>233</v>
      </c>
      <c r="O796" s="9" t="s">
        <v>5902</v>
      </c>
      <c r="P796" s="9" t="s">
        <v>45</v>
      </c>
      <c r="Q796" s="9" t="s">
        <v>235</v>
      </c>
      <c r="R796" s="9" t="s">
        <v>45</v>
      </c>
      <c r="S796" s="9" t="s">
        <v>5277</v>
      </c>
      <c r="T796" s="9" t="s">
        <v>5901</v>
      </c>
      <c r="U796" s="9" t="s">
        <v>611</v>
      </c>
      <c r="V796" s="9" t="s">
        <v>5900</v>
      </c>
      <c r="W796" s="9" t="s">
        <v>51</v>
      </c>
      <c r="X796" s="9" t="s">
        <v>52</v>
      </c>
      <c r="Y796" s="9" t="s">
        <v>53</v>
      </c>
      <c r="Z796" s="9" t="s">
        <v>5207</v>
      </c>
      <c r="AA796" s="9" t="s">
        <v>55</v>
      </c>
      <c r="AB796" s="9" t="s">
        <v>5248</v>
      </c>
      <c r="AC796" s="12">
        <v>4000</v>
      </c>
      <c r="AD796" s="12"/>
      <c r="AE796" s="10" t="str" cm="1">
        <f t="array" aca="1" ref="AE796" ca="1">IFERROR(_xlfn.XLOOKUP(MID(CELL("filename",$A$1),FIND("]",CELL("filename",$A$1))+1,255)&amp;"|"&amp;$C796,Fonte_OM_Objeto!$G:$G,Fonte_OM_Objeto!$J:$J),"")</f>
        <v/>
      </c>
      <c r="AF796" s="10" t="str" cm="1">
        <f t="array" aca="1" ref="AF796" ca="1">IFERROR(_xlfn.XLOOKUP(MID(CELL("filename",$A$1),FIND("]",CELL("filename",$A$1))+1,255)&amp;"|"&amp;$C796,Fonte_OM_Objeto!$G:$G,Fonte_OM_Objeto!$K:$K),"")</f>
        <v/>
      </c>
    </row>
    <row r="797" spans="1:32" s="1" customFormat="1" ht="19.7" customHeight="1" x14ac:dyDescent="0.2">
      <c r="A797" s="9" t="s">
        <v>30</v>
      </c>
      <c r="B797" s="9" t="s">
        <v>31</v>
      </c>
      <c r="C797" s="9" t="s">
        <v>5899</v>
      </c>
      <c r="D797" s="9" t="s">
        <v>33</v>
      </c>
      <c r="E797" s="9"/>
      <c r="F797" s="9" t="s">
        <v>5898</v>
      </c>
      <c r="G797" s="9" t="s">
        <v>5897</v>
      </c>
      <c r="H797" s="9" t="s">
        <v>37</v>
      </c>
      <c r="I797" s="9" t="s">
        <v>611</v>
      </c>
      <c r="J797" s="9" t="s">
        <v>4375</v>
      </c>
      <c r="K797" s="9" t="s">
        <v>40</v>
      </c>
      <c r="L797" s="9" t="s">
        <v>41</v>
      </c>
      <c r="M797" s="9" t="s">
        <v>232</v>
      </c>
      <c r="N797" s="9" t="s">
        <v>233</v>
      </c>
      <c r="O797" s="9" t="s">
        <v>5896</v>
      </c>
      <c r="P797" s="9" t="s">
        <v>45</v>
      </c>
      <c r="Q797" s="9" t="s">
        <v>235</v>
      </c>
      <c r="R797" s="9" t="s">
        <v>45</v>
      </c>
      <c r="S797" s="9" t="s">
        <v>5277</v>
      </c>
      <c r="T797" s="9" t="s">
        <v>5895</v>
      </c>
      <c r="U797" s="9" t="s">
        <v>611</v>
      </c>
      <c r="V797" s="9" t="s">
        <v>5894</v>
      </c>
      <c r="W797" s="9" t="s">
        <v>51</v>
      </c>
      <c r="X797" s="9" t="s">
        <v>102</v>
      </c>
      <c r="Y797" s="9" t="s">
        <v>53</v>
      </c>
      <c r="Z797" s="9" t="s">
        <v>54</v>
      </c>
      <c r="AA797" s="9" t="s">
        <v>55</v>
      </c>
      <c r="AB797" s="9" t="s">
        <v>5248</v>
      </c>
      <c r="AC797" s="12">
        <v>0</v>
      </c>
      <c r="AD797" s="12"/>
      <c r="AE797" s="10" t="str" cm="1">
        <f t="array" aca="1" ref="AE797" ca="1">IFERROR(_xlfn.XLOOKUP(MID(CELL("filename",$A$1),FIND("]",CELL("filename",$A$1))+1,255)&amp;"|"&amp;$C797,Fonte_OM_Objeto!$G:$G,Fonte_OM_Objeto!$J:$J),"")</f>
        <v/>
      </c>
      <c r="AF797" s="10" t="str" cm="1">
        <f t="array" aca="1" ref="AF797" ca="1">IFERROR(_xlfn.XLOOKUP(MID(CELL("filename",$A$1),FIND("]",CELL("filename",$A$1))+1,255)&amp;"|"&amp;$C797,Fonte_OM_Objeto!$G:$G,Fonte_OM_Objeto!$K:$K),"")</f>
        <v/>
      </c>
    </row>
    <row r="798" spans="1:32" s="1" customFormat="1" ht="19.7" customHeight="1" x14ac:dyDescent="0.2">
      <c r="A798" s="9" t="s">
        <v>30</v>
      </c>
      <c r="B798" s="9" t="s">
        <v>31</v>
      </c>
      <c r="C798" s="9" t="s">
        <v>5899</v>
      </c>
      <c r="D798" s="9" t="s">
        <v>33</v>
      </c>
      <c r="E798" s="9"/>
      <c r="F798" s="9" t="s">
        <v>5898</v>
      </c>
      <c r="G798" s="9" t="s">
        <v>5897</v>
      </c>
      <c r="H798" s="9" t="s">
        <v>37</v>
      </c>
      <c r="I798" s="9" t="s">
        <v>611</v>
      </c>
      <c r="J798" s="9" t="s">
        <v>4375</v>
      </c>
      <c r="K798" s="9" t="s">
        <v>40</v>
      </c>
      <c r="L798" s="9" t="s">
        <v>41</v>
      </c>
      <c r="M798" s="9" t="s">
        <v>232</v>
      </c>
      <c r="N798" s="9" t="s">
        <v>233</v>
      </c>
      <c r="O798" s="9" t="s">
        <v>5896</v>
      </c>
      <c r="P798" s="9" t="s">
        <v>45</v>
      </c>
      <c r="Q798" s="9" t="s">
        <v>235</v>
      </c>
      <c r="R798" s="9" t="s">
        <v>45</v>
      </c>
      <c r="S798" s="9" t="s">
        <v>5277</v>
      </c>
      <c r="T798" s="9" t="s">
        <v>5895</v>
      </c>
      <c r="U798" s="9" t="s">
        <v>611</v>
      </c>
      <c r="V798" s="9" t="s">
        <v>5894</v>
      </c>
      <c r="W798" s="9" t="s">
        <v>51</v>
      </c>
      <c r="X798" s="9" t="s">
        <v>52</v>
      </c>
      <c r="Y798" s="9" t="s">
        <v>2366</v>
      </c>
      <c r="Z798" s="9" t="s">
        <v>54</v>
      </c>
      <c r="AA798" s="9" t="s">
        <v>55</v>
      </c>
      <c r="AB798" s="9" t="s">
        <v>5248</v>
      </c>
      <c r="AC798" s="12">
        <v>0</v>
      </c>
      <c r="AD798" s="12"/>
      <c r="AE798" s="10" t="str" cm="1">
        <f t="array" aca="1" ref="AE798" ca="1">IFERROR(_xlfn.XLOOKUP(MID(CELL("filename",$A$1),FIND("]",CELL("filename",$A$1))+1,255)&amp;"|"&amp;$C798,Fonte_OM_Objeto!$G:$G,Fonte_OM_Objeto!$J:$J),"")</f>
        <v/>
      </c>
      <c r="AF798" s="10" t="str" cm="1">
        <f t="array" aca="1" ref="AF798" ca="1">IFERROR(_xlfn.XLOOKUP(MID(CELL("filename",$A$1),FIND("]",CELL("filename",$A$1))+1,255)&amp;"|"&amp;$C798,Fonte_OM_Objeto!$G:$G,Fonte_OM_Objeto!$K:$K),"")</f>
        <v/>
      </c>
    </row>
    <row r="799" spans="1:32" s="1" customFormat="1" ht="19.7" customHeight="1" x14ac:dyDescent="0.2">
      <c r="A799" s="9" t="s">
        <v>30</v>
      </c>
      <c r="B799" s="9" t="s">
        <v>31</v>
      </c>
      <c r="C799" s="9" t="s">
        <v>5899</v>
      </c>
      <c r="D799" s="9" t="s">
        <v>33</v>
      </c>
      <c r="E799" s="9"/>
      <c r="F799" s="9" t="s">
        <v>5898</v>
      </c>
      <c r="G799" s="9" t="s">
        <v>5897</v>
      </c>
      <c r="H799" s="9" t="s">
        <v>37</v>
      </c>
      <c r="I799" s="9" t="s">
        <v>611</v>
      </c>
      <c r="J799" s="9" t="s">
        <v>4375</v>
      </c>
      <c r="K799" s="9" t="s">
        <v>40</v>
      </c>
      <c r="L799" s="9" t="s">
        <v>41</v>
      </c>
      <c r="M799" s="9" t="s">
        <v>232</v>
      </c>
      <c r="N799" s="9" t="s">
        <v>233</v>
      </c>
      <c r="O799" s="9" t="s">
        <v>5896</v>
      </c>
      <c r="P799" s="9" t="s">
        <v>45</v>
      </c>
      <c r="Q799" s="9" t="s">
        <v>235</v>
      </c>
      <c r="R799" s="9" t="s">
        <v>45</v>
      </c>
      <c r="S799" s="9" t="s">
        <v>5277</v>
      </c>
      <c r="T799" s="9" t="s">
        <v>5895</v>
      </c>
      <c r="U799" s="9" t="s">
        <v>611</v>
      </c>
      <c r="V799" s="9" t="s">
        <v>5894</v>
      </c>
      <c r="W799" s="9" t="s">
        <v>51</v>
      </c>
      <c r="X799" s="9" t="s">
        <v>52</v>
      </c>
      <c r="Y799" s="9" t="s">
        <v>5275</v>
      </c>
      <c r="Z799" s="9" t="s">
        <v>54</v>
      </c>
      <c r="AA799" s="9" t="s">
        <v>55</v>
      </c>
      <c r="AB799" s="9" t="s">
        <v>5248</v>
      </c>
      <c r="AC799" s="12">
        <v>490000</v>
      </c>
      <c r="AD799" s="12"/>
      <c r="AE799" s="10" t="str" cm="1">
        <f t="array" aca="1" ref="AE799" ca="1">IFERROR(_xlfn.XLOOKUP(MID(CELL("filename",$A$1),FIND("]",CELL("filename",$A$1))+1,255)&amp;"|"&amp;$C799,Fonte_OM_Objeto!$G:$G,Fonte_OM_Objeto!$J:$J),"")</f>
        <v/>
      </c>
      <c r="AF799" s="10" t="str" cm="1">
        <f t="array" aca="1" ref="AF799" ca="1">IFERROR(_xlfn.XLOOKUP(MID(CELL("filename",$A$1),FIND("]",CELL("filename",$A$1))+1,255)&amp;"|"&amp;$C799,Fonte_OM_Objeto!$G:$G,Fonte_OM_Objeto!$K:$K),"")</f>
        <v/>
      </c>
    </row>
    <row r="800" spans="1:32" s="1" customFormat="1" ht="19.7" customHeight="1" x14ac:dyDescent="0.2">
      <c r="A800" s="9" t="s">
        <v>30</v>
      </c>
      <c r="B800" s="9" t="s">
        <v>31</v>
      </c>
      <c r="C800" s="9" t="s">
        <v>5899</v>
      </c>
      <c r="D800" s="9" t="s">
        <v>33</v>
      </c>
      <c r="E800" s="9"/>
      <c r="F800" s="9" t="s">
        <v>5898</v>
      </c>
      <c r="G800" s="9" t="s">
        <v>5897</v>
      </c>
      <c r="H800" s="9" t="s">
        <v>37</v>
      </c>
      <c r="I800" s="9" t="s">
        <v>611</v>
      </c>
      <c r="J800" s="9" t="s">
        <v>4375</v>
      </c>
      <c r="K800" s="9" t="s">
        <v>40</v>
      </c>
      <c r="L800" s="9" t="s">
        <v>41</v>
      </c>
      <c r="M800" s="9" t="s">
        <v>232</v>
      </c>
      <c r="N800" s="9" t="s">
        <v>233</v>
      </c>
      <c r="O800" s="9" t="s">
        <v>5896</v>
      </c>
      <c r="P800" s="9" t="s">
        <v>45</v>
      </c>
      <c r="Q800" s="9" t="s">
        <v>235</v>
      </c>
      <c r="R800" s="9" t="s">
        <v>45</v>
      </c>
      <c r="S800" s="9" t="s">
        <v>5277</v>
      </c>
      <c r="T800" s="9" t="s">
        <v>5895</v>
      </c>
      <c r="U800" s="9" t="s">
        <v>611</v>
      </c>
      <c r="V800" s="9" t="s">
        <v>5894</v>
      </c>
      <c r="W800" s="9" t="s">
        <v>51</v>
      </c>
      <c r="X800" s="9" t="s">
        <v>52</v>
      </c>
      <c r="Y800" s="9" t="s">
        <v>53</v>
      </c>
      <c r="Z800" s="9" t="s">
        <v>54</v>
      </c>
      <c r="AA800" s="9" t="s">
        <v>55</v>
      </c>
      <c r="AB800" s="9" t="s">
        <v>5248</v>
      </c>
      <c r="AC800" s="12">
        <v>10000</v>
      </c>
      <c r="AD800" s="12"/>
      <c r="AE800" s="10" t="str" cm="1">
        <f t="array" aca="1" ref="AE800" ca="1">IFERROR(_xlfn.XLOOKUP(MID(CELL("filename",$A$1),FIND("]",CELL("filename",$A$1))+1,255)&amp;"|"&amp;$C800,Fonte_OM_Objeto!$G:$G,Fonte_OM_Objeto!$J:$J),"")</f>
        <v/>
      </c>
      <c r="AF800" s="10" t="str" cm="1">
        <f t="array" aca="1" ref="AF800" ca="1">IFERROR(_xlfn.XLOOKUP(MID(CELL("filename",$A$1),FIND("]",CELL("filename",$A$1))+1,255)&amp;"|"&amp;$C800,Fonte_OM_Objeto!$G:$G,Fonte_OM_Objeto!$K:$K),"")</f>
        <v/>
      </c>
    </row>
    <row r="801" spans="1:32" s="1" customFormat="1" ht="19.7" customHeight="1" x14ac:dyDescent="0.2">
      <c r="A801" s="9" t="s">
        <v>30</v>
      </c>
      <c r="B801" s="9" t="s">
        <v>31</v>
      </c>
      <c r="C801" s="9" t="s">
        <v>5893</v>
      </c>
      <c r="D801" s="9" t="s">
        <v>33</v>
      </c>
      <c r="E801" s="9"/>
      <c r="F801" s="9" t="s">
        <v>5891</v>
      </c>
      <c r="G801" s="9" t="s">
        <v>5890</v>
      </c>
      <c r="H801" s="9" t="s">
        <v>37</v>
      </c>
      <c r="I801" s="9" t="s">
        <v>776</v>
      </c>
      <c r="J801" s="9" t="s">
        <v>4375</v>
      </c>
      <c r="K801" s="9" t="s">
        <v>40</v>
      </c>
      <c r="L801" s="9" t="s">
        <v>41</v>
      </c>
      <c r="M801" s="9" t="s">
        <v>59</v>
      </c>
      <c r="N801" s="9" t="s">
        <v>5252</v>
      </c>
      <c r="O801" s="9" t="s">
        <v>5256</v>
      </c>
      <c r="P801" s="9" t="s">
        <v>45</v>
      </c>
      <c r="Q801" s="9" t="s">
        <v>62</v>
      </c>
      <c r="R801" s="9" t="s">
        <v>45</v>
      </c>
      <c r="S801" s="9" t="s">
        <v>5218</v>
      </c>
      <c r="T801" s="9" t="s">
        <v>75</v>
      </c>
      <c r="U801" s="9" t="s">
        <v>76</v>
      </c>
      <c r="V801" s="9" t="s">
        <v>75</v>
      </c>
      <c r="W801" s="9" t="s">
        <v>51</v>
      </c>
      <c r="X801" s="9" t="s">
        <v>52</v>
      </c>
      <c r="Y801" s="9" t="s">
        <v>53</v>
      </c>
      <c r="Z801" s="9" t="s">
        <v>5207</v>
      </c>
      <c r="AA801" s="9" t="s">
        <v>55</v>
      </c>
      <c r="AB801" s="9" t="s">
        <v>5248</v>
      </c>
      <c r="AC801" s="12">
        <v>200000</v>
      </c>
      <c r="AD801" s="12"/>
      <c r="AE801" s="10" t="str" cm="1">
        <f t="array" aca="1" ref="AE801" ca="1">IFERROR(_xlfn.XLOOKUP(MID(CELL("filename",$A$1),FIND("]",CELL("filename",$A$1))+1,255)&amp;"|"&amp;$C801,Fonte_OM_Objeto!$G:$G,Fonte_OM_Objeto!$J:$J),"")</f>
        <v/>
      </c>
      <c r="AF801" s="10" t="str" cm="1">
        <f t="array" aca="1" ref="AF801" ca="1">IFERROR(_xlfn.XLOOKUP(MID(CELL("filename",$A$1),FIND("]",CELL("filename",$A$1))+1,255)&amp;"|"&amp;$C801,Fonte_OM_Objeto!$G:$G,Fonte_OM_Objeto!$K:$K),"")</f>
        <v/>
      </c>
    </row>
    <row r="802" spans="1:32" s="1" customFormat="1" ht="19.7" customHeight="1" x14ac:dyDescent="0.2">
      <c r="A802" s="9" t="s">
        <v>30</v>
      </c>
      <c r="B802" s="9" t="s">
        <v>31</v>
      </c>
      <c r="C802" s="9" t="s">
        <v>5892</v>
      </c>
      <c r="D802" s="9" t="s">
        <v>33</v>
      </c>
      <c r="E802" s="9"/>
      <c r="F802" s="9" t="s">
        <v>5891</v>
      </c>
      <c r="G802" s="9" t="s">
        <v>5890</v>
      </c>
      <c r="H802" s="9" t="s">
        <v>37</v>
      </c>
      <c r="I802" s="9" t="s">
        <v>776</v>
      </c>
      <c r="J802" s="9" t="s">
        <v>4375</v>
      </c>
      <c r="K802" s="9" t="s">
        <v>40</v>
      </c>
      <c r="L802" s="9" t="s">
        <v>41</v>
      </c>
      <c r="M802" s="9" t="s">
        <v>97</v>
      </c>
      <c r="N802" s="9" t="s">
        <v>5264</v>
      </c>
      <c r="O802" s="9" t="s">
        <v>5246</v>
      </c>
      <c r="P802" s="9" t="s">
        <v>45</v>
      </c>
      <c r="Q802" s="9" t="s">
        <v>46</v>
      </c>
      <c r="R802" s="9" t="s">
        <v>5235</v>
      </c>
      <c r="S802" s="9" t="s">
        <v>5210</v>
      </c>
      <c r="T802" s="9" t="s">
        <v>75</v>
      </c>
      <c r="U802" s="9" t="s">
        <v>76</v>
      </c>
      <c r="V802" s="9" t="s">
        <v>75</v>
      </c>
      <c r="W802" s="9" t="s">
        <v>51</v>
      </c>
      <c r="X802" s="9" t="s">
        <v>52</v>
      </c>
      <c r="Y802" s="9" t="s">
        <v>53</v>
      </c>
      <c r="Z802" s="9" t="s">
        <v>5207</v>
      </c>
      <c r="AA802" s="9" t="s">
        <v>55</v>
      </c>
      <c r="AB802" s="9" t="s">
        <v>5248</v>
      </c>
      <c r="AC802" s="12">
        <v>200000</v>
      </c>
      <c r="AD802" s="12"/>
      <c r="AE802" s="10" t="str" cm="1">
        <f t="array" aca="1" ref="AE802" ca="1">IFERROR(_xlfn.XLOOKUP(MID(CELL("filename",$A$1),FIND("]",CELL("filename",$A$1))+1,255)&amp;"|"&amp;$C802,Fonte_OM_Objeto!$G:$G,Fonte_OM_Objeto!$J:$J),"")</f>
        <v/>
      </c>
      <c r="AF802" s="10" t="str" cm="1">
        <f t="array" aca="1" ref="AF802" ca="1">IFERROR(_xlfn.XLOOKUP(MID(CELL("filename",$A$1),FIND("]",CELL("filename",$A$1))+1,255)&amp;"|"&amp;$C802,Fonte_OM_Objeto!$G:$G,Fonte_OM_Objeto!$K:$K),"")</f>
        <v/>
      </c>
    </row>
    <row r="803" spans="1:32" s="1" customFormat="1" ht="19.7" customHeight="1" x14ac:dyDescent="0.2">
      <c r="A803" s="9" t="s">
        <v>30</v>
      </c>
      <c r="B803" s="9" t="s">
        <v>31</v>
      </c>
      <c r="C803" s="9" t="s">
        <v>5892</v>
      </c>
      <c r="D803" s="9" t="s">
        <v>33</v>
      </c>
      <c r="E803" s="9"/>
      <c r="F803" s="9" t="s">
        <v>5891</v>
      </c>
      <c r="G803" s="9" t="s">
        <v>5890</v>
      </c>
      <c r="H803" s="9" t="s">
        <v>37</v>
      </c>
      <c r="I803" s="9" t="s">
        <v>776</v>
      </c>
      <c r="J803" s="9" t="s">
        <v>4375</v>
      </c>
      <c r="K803" s="9" t="s">
        <v>40</v>
      </c>
      <c r="L803" s="9" t="s">
        <v>41</v>
      </c>
      <c r="M803" s="9" t="s">
        <v>70</v>
      </c>
      <c r="N803" s="9" t="s">
        <v>71</v>
      </c>
      <c r="O803" s="9" t="s">
        <v>5245</v>
      </c>
      <c r="P803" s="9" t="s">
        <v>45</v>
      </c>
      <c r="Q803" s="9" t="s">
        <v>73</v>
      </c>
      <c r="R803" s="9" t="s">
        <v>45</v>
      </c>
      <c r="S803" s="9" t="s">
        <v>5244</v>
      </c>
      <c r="T803" s="9" t="s">
        <v>75</v>
      </c>
      <c r="U803" s="9" t="s">
        <v>76</v>
      </c>
      <c r="V803" s="9" t="s">
        <v>75</v>
      </c>
      <c r="W803" s="9" t="s">
        <v>51</v>
      </c>
      <c r="X803" s="9" t="s">
        <v>52</v>
      </c>
      <c r="Y803" s="9" t="s">
        <v>53</v>
      </c>
      <c r="Z803" s="9" t="s">
        <v>5207</v>
      </c>
      <c r="AA803" s="9" t="s">
        <v>55</v>
      </c>
      <c r="AB803" s="9" t="s">
        <v>5234</v>
      </c>
      <c r="AC803" s="12">
        <v>0</v>
      </c>
      <c r="AD803" s="12"/>
      <c r="AE803" s="10" t="str" cm="1">
        <f t="array" aca="1" ref="AE803" ca="1">IFERROR(_xlfn.XLOOKUP(MID(CELL("filename",$A$1),FIND("]",CELL("filename",$A$1))+1,255)&amp;"|"&amp;$C803,Fonte_OM_Objeto!$G:$G,Fonte_OM_Objeto!$J:$J),"")</f>
        <v/>
      </c>
      <c r="AF803" s="10" t="str" cm="1">
        <f t="array" aca="1" ref="AF803" ca="1">IFERROR(_xlfn.XLOOKUP(MID(CELL("filename",$A$1),FIND("]",CELL("filename",$A$1))+1,255)&amp;"|"&amp;$C803,Fonte_OM_Objeto!$G:$G,Fonte_OM_Objeto!$K:$K),"")</f>
        <v/>
      </c>
    </row>
    <row r="804" spans="1:32" s="1" customFormat="1" ht="19.7" customHeight="1" x14ac:dyDescent="0.2">
      <c r="A804" s="9" t="s">
        <v>30</v>
      </c>
      <c r="B804" s="9" t="s">
        <v>31</v>
      </c>
      <c r="C804" s="9" t="s">
        <v>6804</v>
      </c>
      <c r="D804" s="9" t="s">
        <v>33</v>
      </c>
      <c r="E804" s="9"/>
      <c r="F804" s="9" t="s">
        <v>434</v>
      </c>
      <c r="G804" s="9" t="s">
        <v>435</v>
      </c>
      <c r="H804" s="9" t="s">
        <v>37</v>
      </c>
      <c r="I804" s="9" t="s">
        <v>68</v>
      </c>
      <c r="J804" s="9" t="s">
        <v>151</v>
      </c>
      <c r="K804" s="9" t="s">
        <v>40</v>
      </c>
      <c r="L804" s="9" t="s">
        <v>41</v>
      </c>
      <c r="M804" s="9" t="s">
        <v>42</v>
      </c>
      <c r="N804" s="9" t="s">
        <v>5257</v>
      </c>
      <c r="O804" s="9" t="s">
        <v>6803</v>
      </c>
      <c r="P804" s="9" t="s">
        <v>45</v>
      </c>
      <c r="Q804" s="9" t="s">
        <v>109</v>
      </c>
      <c r="R804" s="9" t="s">
        <v>5235</v>
      </c>
      <c r="S804" s="9" t="s">
        <v>5267</v>
      </c>
      <c r="T804" s="9" t="s">
        <v>6802</v>
      </c>
      <c r="U804" s="9" t="s">
        <v>68</v>
      </c>
      <c r="V804" s="9" t="s">
        <v>6354</v>
      </c>
      <c r="W804" s="9" t="s">
        <v>111</v>
      </c>
      <c r="X804" s="9" t="s">
        <v>52</v>
      </c>
      <c r="Y804" s="9" t="s">
        <v>53</v>
      </c>
      <c r="Z804" s="9" t="s">
        <v>5207</v>
      </c>
      <c r="AA804" s="9" t="s">
        <v>55</v>
      </c>
      <c r="AB804" s="9" t="s">
        <v>5234</v>
      </c>
      <c r="AC804" s="12">
        <v>0</v>
      </c>
      <c r="AD804" s="12"/>
      <c r="AE804" s="10" t="str" cm="1">
        <f t="array" aca="1" ref="AE804" ca="1">IFERROR(_xlfn.XLOOKUP(MID(CELL("filename",$A$1),FIND("]",CELL("filename",$A$1))+1,255)&amp;"|"&amp;$C804,Fonte_OM_Objeto!$G:$G,Fonte_OM_Objeto!$J:$J),"")</f>
        <v/>
      </c>
      <c r="AF804" s="10" t="str" cm="1">
        <f t="array" aca="1" ref="AF804" ca="1">IFERROR(_xlfn.XLOOKUP(MID(CELL("filename",$A$1),FIND("]",CELL("filename",$A$1))+1,255)&amp;"|"&amp;$C804,Fonte_OM_Objeto!$G:$G,Fonte_OM_Objeto!$K:$K),"")</f>
        <v/>
      </c>
    </row>
    <row r="805" spans="1:32" s="1" customFormat="1" ht="19.7" customHeight="1" x14ac:dyDescent="0.2">
      <c r="A805" s="9" t="s">
        <v>30</v>
      </c>
      <c r="B805" s="9" t="s">
        <v>31</v>
      </c>
      <c r="C805" s="9" t="s">
        <v>2177</v>
      </c>
      <c r="D805" s="9" t="s">
        <v>33</v>
      </c>
      <c r="E805" s="9"/>
      <c r="F805" s="9" t="s">
        <v>434</v>
      </c>
      <c r="G805" s="9" t="s">
        <v>435</v>
      </c>
      <c r="H805" s="9" t="s">
        <v>37</v>
      </c>
      <c r="I805" s="9" t="s">
        <v>68</v>
      </c>
      <c r="J805" s="9" t="s">
        <v>151</v>
      </c>
      <c r="K805" s="9" t="s">
        <v>40</v>
      </c>
      <c r="L805" s="9" t="s">
        <v>41</v>
      </c>
      <c r="M805" s="9" t="s">
        <v>59</v>
      </c>
      <c r="N805" s="9" t="s">
        <v>5252</v>
      </c>
      <c r="O805" s="9" t="s">
        <v>5246</v>
      </c>
      <c r="P805" s="9" t="s">
        <v>45</v>
      </c>
      <c r="Q805" s="9" t="s">
        <v>46</v>
      </c>
      <c r="R805" s="9" t="s">
        <v>5235</v>
      </c>
      <c r="S805" s="9" t="s">
        <v>5210</v>
      </c>
      <c r="T805" s="9" t="s">
        <v>75</v>
      </c>
      <c r="U805" s="9" t="s">
        <v>76</v>
      </c>
      <c r="V805" s="9" t="s">
        <v>75</v>
      </c>
      <c r="W805" s="9" t="s">
        <v>51</v>
      </c>
      <c r="X805" s="9" t="s">
        <v>52</v>
      </c>
      <c r="Y805" s="9" t="s">
        <v>53</v>
      </c>
      <c r="Z805" s="9" t="s">
        <v>5207</v>
      </c>
      <c r="AA805" s="9" t="s">
        <v>55</v>
      </c>
      <c r="AB805" s="9" t="s">
        <v>5248</v>
      </c>
      <c r="AC805" s="12">
        <v>100000</v>
      </c>
      <c r="AD805" s="12"/>
      <c r="AE805" s="10" t="str" cm="1">
        <f t="array" aca="1" ref="AE805" ca="1">IFERROR(_xlfn.XLOOKUP(MID(CELL("filename",$A$1),FIND("]",CELL("filename",$A$1))+1,255)&amp;"|"&amp;$C805,Fonte_OM_Objeto!$G:$G,Fonte_OM_Objeto!$J:$J),"")</f>
        <v/>
      </c>
      <c r="AF805" s="10" t="str" cm="1">
        <f t="array" aca="1" ref="AF805" ca="1">IFERROR(_xlfn.XLOOKUP(MID(CELL("filename",$A$1),FIND("]",CELL("filename",$A$1))+1,255)&amp;"|"&amp;$C805,Fonte_OM_Objeto!$G:$G,Fonte_OM_Objeto!$K:$K),"")</f>
        <v/>
      </c>
    </row>
    <row r="806" spans="1:32" s="1" customFormat="1" ht="19.7" customHeight="1" x14ac:dyDescent="0.2">
      <c r="A806" s="9" t="s">
        <v>30</v>
      </c>
      <c r="B806" s="9" t="s">
        <v>31</v>
      </c>
      <c r="C806" s="9" t="s">
        <v>6801</v>
      </c>
      <c r="D806" s="9" t="s">
        <v>33</v>
      </c>
      <c r="E806" s="9"/>
      <c r="F806" s="9" t="s">
        <v>434</v>
      </c>
      <c r="G806" s="9" t="s">
        <v>435</v>
      </c>
      <c r="H806" s="9" t="s">
        <v>37</v>
      </c>
      <c r="I806" s="9" t="s">
        <v>68</v>
      </c>
      <c r="J806" s="9" t="s">
        <v>151</v>
      </c>
      <c r="K806" s="9" t="s">
        <v>40</v>
      </c>
      <c r="L806" s="9" t="s">
        <v>41</v>
      </c>
      <c r="M806" s="9" t="s">
        <v>59</v>
      </c>
      <c r="N806" s="9" t="s">
        <v>5252</v>
      </c>
      <c r="O806" s="9" t="s">
        <v>5241</v>
      </c>
      <c r="P806" s="9" t="s">
        <v>45</v>
      </c>
      <c r="Q806" s="9" t="s">
        <v>62</v>
      </c>
      <c r="R806" s="9" t="s">
        <v>45</v>
      </c>
      <c r="S806" s="9" t="s">
        <v>5240</v>
      </c>
      <c r="T806" s="9" t="s">
        <v>75</v>
      </c>
      <c r="U806" s="9" t="s">
        <v>76</v>
      </c>
      <c r="V806" s="9" t="s">
        <v>75</v>
      </c>
      <c r="W806" s="9" t="s">
        <v>51</v>
      </c>
      <c r="X806" s="9" t="s">
        <v>52</v>
      </c>
      <c r="Y806" s="9" t="s">
        <v>53</v>
      </c>
      <c r="Z806" s="9" t="s">
        <v>5207</v>
      </c>
      <c r="AA806" s="9" t="s">
        <v>55</v>
      </c>
      <c r="AB806" s="9" t="s">
        <v>5234</v>
      </c>
      <c r="AC806" s="12">
        <v>0</v>
      </c>
      <c r="AD806" s="12"/>
      <c r="AE806" s="10" t="str" cm="1">
        <f t="array" aca="1" ref="AE806" ca="1">IFERROR(_xlfn.XLOOKUP(MID(CELL("filename",$A$1),FIND("]",CELL("filename",$A$1))+1,255)&amp;"|"&amp;$C806,Fonte_OM_Objeto!$G:$G,Fonte_OM_Objeto!$J:$J),"")</f>
        <v/>
      </c>
      <c r="AF806" s="10" t="str" cm="1">
        <f t="array" aca="1" ref="AF806" ca="1">IFERROR(_xlfn.XLOOKUP(MID(CELL("filename",$A$1),FIND("]",CELL("filename",$A$1))+1,255)&amp;"|"&amp;$C806,Fonte_OM_Objeto!$G:$G,Fonte_OM_Objeto!$K:$K),"")</f>
        <v/>
      </c>
    </row>
    <row r="807" spans="1:32" s="1" customFormat="1" ht="19.7" customHeight="1" x14ac:dyDescent="0.2">
      <c r="A807" s="9" t="s">
        <v>30</v>
      </c>
      <c r="B807" s="9" t="s">
        <v>31</v>
      </c>
      <c r="C807" s="9" t="s">
        <v>5888</v>
      </c>
      <c r="D807" s="9" t="s">
        <v>33</v>
      </c>
      <c r="E807" s="9"/>
      <c r="F807" s="9" t="s">
        <v>5887</v>
      </c>
      <c r="G807" s="9" t="s">
        <v>5886</v>
      </c>
      <c r="H807" s="9" t="s">
        <v>37</v>
      </c>
      <c r="I807" s="9" t="s">
        <v>68</v>
      </c>
      <c r="J807" s="9" t="s">
        <v>5885</v>
      </c>
      <c r="K807" s="9" t="s">
        <v>40</v>
      </c>
      <c r="L807" s="9" t="s">
        <v>41</v>
      </c>
      <c r="M807" s="9" t="s">
        <v>42</v>
      </c>
      <c r="N807" s="9" t="s">
        <v>5257</v>
      </c>
      <c r="O807" s="9" t="s">
        <v>5884</v>
      </c>
      <c r="P807" s="9" t="s">
        <v>45</v>
      </c>
      <c r="Q807" s="9" t="s">
        <v>84</v>
      </c>
      <c r="R807" s="9" t="s">
        <v>45</v>
      </c>
      <c r="S807" s="9" t="s">
        <v>5218</v>
      </c>
      <c r="T807" s="9" t="s">
        <v>5883</v>
      </c>
      <c r="U807" s="9" t="s">
        <v>68</v>
      </c>
      <c r="V807" s="9" t="s">
        <v>5882</v>
      </c>
      <c r="W807" s="9" t="s">
        <v>51</v>
      </c>
      <c r="X807" s="9" t="s">
        <v>102</v>
      </c>
      <c r="Y807" s="9" t="s">
        <v>53</v>
      </c>
      <c r="Z807" s="9" t="s">
        <v>5207</v>
      </c>
      <c r="AA807" s="9" t="s">
        <v>55</v>
      </c>
      <c r="AB807" s="9" t="s">
        <v>5248</v>
      </c>
      <c r="AC807" s="12">
        <v>200000</v>
      </c>
      <c r="AD807" s="12"/>
      <c r="AE807" s="10" t="str" cm="1">
        <f t="array" aca="1" ref="AE807" ca="1">IFERROR(_xlfn.XLOOKUP(MID(CELL("filename",$A$1),FIND("]",CELL("filename",$A$1))+1,255)&amp;"|"&amp;$C807,Fonte_OM_Objeto!$G:$G,Fonte_OM_Objeto!$J:$J),"")</f>
        <v>16º RC Mec - Bayeux - PB</v>
      </c>
      <c r="AF807" s="10" t="str" cm="1">
        <f t="array" aca="1" ref="AF807" ca="1">IFERROR(_xlfn.XLOOKUP(MID(CELL("filename",$A$1),FIND("]",CELL("filename",$A$1))+1,255)&amp;"|"&amp;$C807,Fonte_OM_Objeto!$G:$G,Fonte_OM_Objeto!$K:$K),"")</f>
        <v>Adequação da Quadra Poliesportiva.</v>
      </c>
    </row>
    <row r="808" spans="1:32" s="1" customFormat="1" ht="19.7" customHeight="1" x14ac:dyDescent="0.2">
      <c r="A808" s="9" t="s">
        <v>30</v>
      </c>
      <c r="B808" s="9" t="s">
        <v>31</v>
      </c>
      <c r="C808" s="9" t="s">
        <v>5878</v>
      </c>
      <c r="D808" s="9" t="s">
        <v>33</v>
      </c>
      <c r="E808" s="9"/>
      <c r="F808" s="9" t="s">
        <v>5065</v>
      </c>
      <c r="G808" s="9" t="s">
        <v>5064</v>
      </c>
      <c r="H808" s="9" t="s">
        <v>37</v>
      </c>
      <c r="I808" s="9" t="s">
        <v>1373</v>
      </c>
      <c r="J808" s="9" t="s">
        <v>173</v>
      </c>
      <c r="K808" s="9" t="s">
        <v>40</v>
      </c>
      <c r="L808" s="9" t="s">
        <v>41</v>
      </c>
      <c r="M808" s="9" t="s">
        <v>232</v>
      </c>
      <c r="N808" s="9" t="s">
        <v>233</v>
      </c>
      <c r="O808" s="9" t="s">
        <v>5877</v>
      </c>
      <c r="P808" s="9" t="s">
        <v>45</v>
      </c>
      <c r="Q808" s="9" t="s">
        <v>235</v>
      </c>
      <c r="R808" s="9" t="s">
        <v>45</v>
      </c>
      <c r="S808" s="9" t="s">
        <v>5277</v>
      </c>
      <c r="T808" s="9" t="s">
        <v>3935</v>
      </c>
      <c r="U808" s="9" t="s">
        <v>1373</v>
      </c>
      <c r="V808" s="9" t="s">
        <v>5436</v>
      </c>
      <c r="W808" s="9" t="s">
        <v>51</v>
      </c>
      <c r="X808" s="9" t="s">
        <v>102</v>
      </c>
      <c r="Y808" s="9" t="s">
        <v>53</v>
      </c>
      <c r="Z808" s="9" t="s">
        <v>5207</v>
      </c>
      <c r="AA808" s="9" t="s">
        <v>55</v>
      </c>
      <c r="AB808" s="9" t="s">
        <v>5248</v>
      </c>
      <c r="AC808" s="12">
        <v>0</v>
      </c>
      <c r="AD808" s="12"/>
      <c r="AE808" s="10" t="str" cm="1">
        <f t="array" aca="1" ref="AE808" ca="1">IFERROR(_xlfn.XLOOKUP(MID(CELL("filename",$A$1),FIND("]",CELL("filename",$A$1))+1,255)&amp;"|"&amp;$C808,Fonte_OM_Objeto!$G:$G,Fonte_OM_Objeto!$J:$J),"")</f>
        <v/>
      </c>
      <c r="AF808" s="10" t="str" cm="1">
        <f t="array" aca="1" ref="AF808" ca="1">IFERROR(_xlfn.XLOOKUP(MID(CELL("filename",$A$1),FIND("]",CELL("filename",$A$1))+1,255)&amp;"|"&amp;$C808,Fonte_OM_Objeto!$G:$G,Fonte_OM_Objeto!$K:$K),"")</f>
        <v/>
      </c>
    </row>
    <row r="809" spans="1:32" s="1" customFormat="1" ht="19.7" customHeight="1" x14ac:dyDescent="0.2">
      <c r="A809" s="9" t="s">
        <v>30</v>
      </c>
      <c r="B809" s="9" t="s">
        <v>31</v>
      </c>
      <c r="C809" s="9" t="s">
        <v>5878</v>
      </c>
      <c r="D809" s="9" t="s">
        <v>33</v>
      </c>
      <c r="E809" s="9"/>
      <c r="F809" s="9" t="s">
        <v>5065</v>
      </c>
      <c r="G809" s="9" t="s">
        <v>5064</v>
      </c>
      <c r="H809" s="9" t="s">
        <v>37</v>
      </c>
      <c r="I809" s="9" t="s">
        <v>1373</v>
      </c>
      <c r="J809" s="9" t="s">
        <v>173</v>
      </c>
      <c r="K809" s="9" t="s">
        <v>40</v>
      </c>
      <c r="L809" s="9" t="s">
        <v>41</v>
      </c>
      <c r="M809" s="9" t="s">
        <v>232</v>
      </c>
      <c r="N809" s="9" t="s">
        <v>233</v>
      </c>
      <c r="O809" s="9" t="s">
        <v>5877</v>
      </c>
      <c r="P809" s="9" t="s">
        <v>45</v>
      </c>
      <c r="Q809" s="9" t="s">
        <v>235</v>
      </c>
      <c r="R809" s="9" t="s">
        <v>45</v>
      </c>
      <c r="S809" s="9" t="s">
        <v>5277</v>
      </c>
      <c r="T809" s="9" t="s">
        <v>3935</v>
      </c>
      <c r="U809" s="9" t="s">
        <v>1373</v>
      </c>
      <c r="V809" s="9" t="s">
        <v>5436</v>
      </c>
      <c r="W809" s="9" t="s">
        <v>51</v>
      </c>
      <c r="X809" s="9" t="s">
        <v>52</v>
      </c>
      <c r="Y809" s="9" t="s">
        <v>5275</v>
      </c>
      <c r="Z809" s="9" t="s">
        <v>5207</v>
      </c>
      <c r="AA809" s="9" t="s">
        <v>55</v>
      </c>
      <c r="AB809" s="9" t="s">
        <v>5248</v>
      </c>
      <c r="AC809" s="12">
        <v>1274000</v>
      </c>
      <c r="AD809" s="12"/>
      <c r="AE809" s="10" t="str" cm="1">
        <f t="array" aca="1" ref="AE809" ca="1">IFERROR(_xlfn.XLOOKUP(MID(CELL("filename",$A$1),FIND("]",CELL("filename",$A$1))+1,255)&amp;"|"&amp;$C809,Fonte_OM_Objeto!$G:$G,Fonte_OM_Objeto!$J:$J),"")</f>
        <v/>
      </c>
      <c r="AF809" s="10" t="str" cm="1">
        <f t="array" aca="1" ref="AF809" ca="1">IFERROR(_xlfn.XLOOKUP(MID(CELL("filename",$A$1),FIND("]",CELL("filename",$A$1))+1,255)&amp;"|"&amp;$C809,Fonte_OM_Objeto!$G:$G,Fonte_OM_Objeto!$K:$K),"")</f>
        <v/>
      </c>
    </row>
    <row r="810" spans="1:32" s="1" customFormat="1" ht="19.7" customHeight="1" x14ac:dyDescent="0.2">
      <c r="A810" s="9" t="s">
        <v>30</v>
      </c>
      <c r="B810" s="9" t="s">
        <v>31</v>
      </c>
      <c r="C810" s="9" t="s">
        <v>5878</v>
      </c>
      <c r="D810" s="9" t="s">
        <v>33</v>
      </c>
      <c r="E810" s="9"/>
      <c r="F810" s="9" t="s">
        <v>5065</v>
      </c>
      <c r="G810" s="9" t="s">
        <v>5064</v>
      </c>
      <c r="H810" s="9" t="s">
        <v>37</v>
      </c>
      <c r="I810" s="9" t="s">
        <v>1373</v>
      </c>
      <c r="J810" s="9" t="s">
        <v>173</v>
      </c>
      <c r="K810" s="9" t="s">
        <v>40</v>
      </c>
      <c r="L810" s="9" t="s">
        <v>41</v>
      </c>
      <c r="M810" s="9" t="s">
        <v>232</v>
      </c>
      <c r="N810" s="9" t="s">
        <v>233</v>
      </c>
      <c r="O810" s="9" t="s">
        <v>5877</v>
      </c>
      <c r="P810" s="9" t="s">
        <v>45</v>
      </c>
      <c r="Q810" s="9" t="s">
        <v>235</v>
      </c>
      <c r="R810" s="9" t="s">
        <v>45</v>
      </c>
      <c r="S810" s="9" t="s">
        <v>5277</v>
      </c>
      <c r="T810" s="9" t="s">
        <v>3935</v>
      </c>
      <c r="U810" s="9" t="s">
        <v>1373</v>
      </c>
      <c r="V810" s="9" t="s">
        <v>5436</v>
      </c>
      <c r="W810" s="9" t="s">
        <v>51</v>
      </c>
      <c r="X810" s="9" t="s">
        <v>52</v>
      </c>
      <c r="Y810" s="9" t="s">
        <v>53</v>
      </c>
      <c r="Z810" s="9" t="s">
        <v>5207</v>
      </c>
      <c r="AA810" s="9" t="s">
        <v>55</v>
      </c>
      <c r="AB810" s="9" t="s">
        <v>5248</v>
      </c>
      <c r="AC810" s="12">
        <v>26000</v>
      </c>
      <c r="AD810" s="12"/>
      <c r="AE810" s="10" t="str" cm="1">
        <f t="array" aca="1" ref="AE810" ca="1">IFERROR(_xlfn.XLOOKUP(MID(CELL("filename",$A$1),FIND("]",CELL("filename",$A$1))+1,255)&amp;"|"&amp;$C810,Fonte_OM_Objeto!$G:$G,Fonte_OM_Objeto!$J:$J),"")</f>
        <v/>
      </c>
      <c r="AF810" s="10" t="str" cm="1">
        <f t="array" aca="1" ref="AF810" ca="1">IFERROR(_xlfn.XLOOKUP(MID(CELL("filename",$A$1),FIND("]",CELL("filename",$A$1))+1,255)&amp;"|"&amp;$C810,Fonte_OM_Objeto!$G:$G,Fonte_OM_Objeto!$K:$K),"")</f>
        <v/>
      </c>
    </row>
    <row r="811" spans="1:32" s="1" customFormat="1" ht="19.7" customHeight="1" x14ac:dyDescent="0.2">
      <c r="A811" s="9" t="s">
        <v>30</v>
      </c>
      <c r="B811" s="9" t="s">
        <v>31</v>
      </c>
      <c r="C811" s="9" t="s">
        <v>5878</v>
      </c>
      <c r="D811" s="9" t="s">
        <v>33</v>
      </c>
      <c r="E811" s="9"/>
      <c r="F811" s="9" t="s">
        <v>5065</v>
      </c>
      <c r="G811" s="9" t="s">
        <v>5064</v>
      </c>
      <c r="H811" s="9" t="s">
        <v>37</v>
      </c>
      <c r="I811" s="9" t="s">
        <v>1373</v>
      </c>
      <c r="J811" s="9" t="s">
        <v>173</v>
      </c>
      <c r="K811" s="9" t="s">
        <v>40</v>
      </c>
      <c r="L811" s="9" t="s">
        <v>41</v>
      </c>
      <c r="M811" s="9" t="s">
        <v>232</v>
      </c>
      <c r="N811" s="9" t="s">
        <v>233</v>
      </c>
      <c r="O811" s="9" t="s">
        <v>5877</v>
      </c>
      <c r="P811" s="9" t="s">
        <v>45</v>
      </c>
      <c r="Q811" s="9" t="s">
        <v>235</v>
      </c>
      <c r="R811" s="9" t="s">
        <v>45</v>
      </c>
      <c r="S811" s="9" t="s">
        <v>5277</v>
      </c>
      <c r="T811" s="9" t="s">
        <v>3935</v>
      </c>
      <c r="U811" s="9" t="s">
        <v>1373</v>
      </c>
      <c r="V811" s="9" t="s">
        <v>5436</v>
      </c>
      <c r="W811" s="9" t="s">
        <v>51</v>
      </c>
      <c r="X811" s="9" t="s">
        <v>52</v>
      </c>
      <c r="Y811" s="9" t="s">
        <v>207</v>
      </c>
      <c r="Z811" s="9" t="s">
        <v>5207</v>
      </c>
      <c r="AA811" s="9" t="s">
        <v>55</v>
      </c>
      <c r="AB811" s="9" t="s">
        <v>5248</v>
      </c>
      <c r="AC811" s="12">
        <v>0</v>
      </c>
      <c r="AD811" s="12"/>
      <c r="AE811" s="10" t="str" cm="1">
        <f t="array" aca="1" ref="AE811" ca="1">IFERROR(_xlfn.XLOOKUP(MID(CELL("filename",$A$1),FIND("]",CELL("filename",$A$1))+1,255)&amp;"|"&amp;$C811,Fonte_OM_Objeto!$G:$G,Fonte_OM_Objeto!$J:$J),"")</f>
        <v/>
      </c>
      <c r="AF811" s="10" t="str" cm="1">
        <f t="array" aca="1" ref="AF811" ca="1">IFERROR(_xlfn.XLOOKUP(MID(CELL("filename",$A$1),FIND("]",CELL("filename",$A$1))+1,255)&amp;"|"&amp;$C811,Fonte_OM_Objeto!$G:$G,Fonte_OM_Objeto!$K:$K),"")</f>
        <v/>
      </c>
    </row>
    <row r="812" spans="1:32" s="1" customFormat="1" ht="19.7" customHeight="1" x14ac:dyDescent="0.2">
      <c r="A812" s="9" t="s">
        <v>30</v>
      </c>
      <c r="B812" s="9" t="s">
        <v>31</v>
      </c>
      <c r="C812" s="9" t="s">
        <v>5875</v>
      </c>
      <c r="D812" s="9" t="s">
        <v>33</v>
      </c>
      <c r="E812" s="9"/>
      <c r="F812" s="9" t="s">
        <v>5065</v>
      </c>
      <c r="G812" s="9" t="s">
        <v>5064</v>
      </c>
      <c r="H812" s="9" t="s">
        <v>37</v>
      </c>
      <c r="I812" s="9" t="s">
        <v>1373</v>
      </c>
      <c r="J812" s="9" t="s">
        <v>173</v>
      </c>
      <c r="K812" s="9" t="s">
        <v>40</v>
      </c>
      <c r="L812" s="9" t="s">
        <v>41</v>
      </c>
      <c r="M812" s="9" t="s">
        <v>232</v>
      </c>
      <c r="N812" s="9" t="s">
        <v>233</v>
      </c>
      <c r="O812" s="9" t="s">
        <v>5745</v>
      </c>
      <c r="P812" s="9" t="s">
        <v>45</v>
      </c>
      <c r="Q812" s="9" t="s">
        <v>235</v>
      </c>
      <c r="R812" s="9" t="s">
        <v>45</v>
      </c>
      <c r="S812" s="9" t="s">
        <v>5277</v>
      </c>
      <c r="T812" s="9" t="s">
        <v>2499</v>
      </c>
      <c r="U812" s="9" t="s">
        <v>1373</v>
      </c>
      <c r="V812" s="9" t="s">
        <v>5283</v>
      </c>
      <c r="W812" s="9" t="s">
        <v>51</v>
      </c>
      <c r="X812" s="9" t="s">
        <v>52</v>
      </c>
      <c r="Y812" s="9" t="s">
        <v>5275</v>
      </c>
      <c r="Z812" s="9" t="s">
        <v>5207</v>
      </c>
      <c r="AA812" s="9" t="s">
        <v>55</v>
      </c>
      <c r="AB812" s="9" t="s">
        <v>5234</v>
      </c>
      <c r="AC812" s="12">
        <v>0</v>
      </c>
      <c r="AD812" s="12"/>
      <c r="AE812" s="10" t="str" cm="1">
        <f t="array" aca="1" ref="AE812" ca="1">IFERROR(_xlfn.XLOOKUP(MID(CELL("filename",$A$1),FIND("]",CELL("filename",$A$1))+1,255)&amp;"|"&amp;$C812,Fonte_OM_Objeto!$G:$G,Fonte_OM_Objeto!$J:$J),"")</f>
        <v/>
      </c>
      <c r="AF812" s="10" t="str" cm="1">
        <f t="array" aca="1" ref="AF812" ca="1">IFERROR(_xlfn.XLOOKUP(MID(CELL("filename",$A$1),FIND("]",CELL("filename",$A$1))+1,255)&amp;"|"&amp;$C812,Fonte_OM_Objeto!$G:$G,Fonte_OM_Objeto!$K:$K),"")</f>
        <v/>
      </c>
    </row>
    <row r="813" spans="1:32" s="1" customFormat="1" ht="19.7" customHeight="1" x14ac:dyDescent="0.2">
      <c r="A813" s="9" t="s">
        <v>30</v>
      </c>
      <c r="B813" s="9" t="s">
        <v>31</v>
      </c>
      <c r="C813" s="9" t="s">
        <v>5875</v>
      </c>
      <c r="D813" s="9" t="s">
        <v>33</v>
      </c>
      <c r="E813" s="9"/>
      <c r="F813" s="9" t="s">
        <v>5065</v>
      </c>
      <c r="G813" s="9" t="s">
        <v>5064</v>
      </c>
      <c r="H813" s="9" t="s">
        <v>37</v>
      </c>
      <c r="I813" s="9" t="s">
        <v>1373</v>
      </c>
      <c r="J813" s="9" t="s">
        <v>173</v>
      </c>
      <c r="K813" s="9" t="s">
        <v>40</v>
      </c>
      <c r="L813" s="9" t="s">
        <v>41</v>
      </c>
      <c r="M813" s="9" t="s">
        <v>232</v>
      </c>
      <c r="N813" s="9" t="s">
        <v>233</v>
      </c>
      <c r="O813" s="9" t="s">
        <v>5745</v>
      </c>
      <c r="P813" s="9" t="s">
        <v>45</v>
      </c>
      <c r="Q813" s="9" t="s">
        <v>235</v>
      </c>
      <c r="R813" s="9" t="s">
        <v>45</v>
      </c>
      <c r="S813" s="9" t="s">
        <v>5277</v>
      </c>
      <c r="T813" s="9" t="s">
        <v>2499</v>
      </c>
      <c r="U813" s="9" t="s">
        <v>1373</v>
      </c>
      <c r="V813" s="9" t="s">
        <v>5283</v>
      </c>
      <c r="W813" s="9" t="s">
        <v>51</v>
      </c>
      <c r="X813" s="9" t="s">
        <v>52</v>
      </c>
      <c r="Y813" s="9" t="s">
        <v>5275</v>
      </c>
      <c r="Z813" s="9" t="s">
        <v>5207</v>
      </c>
      <c r="AA813" s="9" t="s">
        <v>55</v>
      </c>
      <c r="AB813" s="9" t="s">
        <v>5248</v>
      </c>
      <c r="AC813" s="12">
        <v>0</v>
      </c>
      <c r="AD813" s="12"/>
      <c r="AE813" s="10" t="str" cm="1">
        <f t="array" aca="1" ref="AE813" ca="1">IFERROR(_xlfn.XLOOKUP(MID(CELL("filename",$A$1),FIND("]",CELL("filename",$A$1))+1,255)&amp;"|"&amp;$C813,Fonte_OM_Objeto!$G:$G,Fonte_OM_Objeto!$J:$J),"")</f>
        <v/>
      </c>
      <c r="AF813" s="10" t="str" cm="1">
        <f t="array" aca="1" ref="AF813" ca="1">IFERROR(_xlfn.XLOOKUP(MID(CELL("filename",$A$1),FIND("]",CELL("filename",$A$1))+1,255)&amp;"|"&amp;$C813,Fonte_OM_Objeto!$G:$G,Fonte_OM_Objeto!$K:$K),"")</f>
        <v/>
      </c>
    </row>
    <row r="814" spans="1:32" s="1" customFormat="1" ht="19.7" customHeight="1" x14ac:dyDescent="0.2">
      <c r="A814" s="9" t="s">
        <v>30</v>
      </c>
      <c r="B814" s="9" t="s">
        <v>31</v>
      </c>
      <c r="C814" s="9" t="s">
        <v>5874</v>
      </c>
      <c r="D814" s="9" t="s">
        <v>33</v>
      </c>
      <c r="E814" s="9"/>
      <c r="F814" s="9" t="s">
        <v>5065</v>
      </c>
      <c r="G814" s="9" t="s">
        <v>5064</v>
      </c>
      <c r="H814" s="9" t="s">
        <v>37</v>
      </c>
      <c r="I814" s="9" t="s">
        <v>1373</v>
      </c>
      <c r="J814" s="9" t="s">
        <v>173</v>
      </c>
      <c r="K814" s="9" t="s">
        <v>40</v>
      </c>
      <c r="L814" s="9" t="s">
        <v>41</v>
      </c>
      <c r="M814" s="9" t="s">
        <v>232</v>
      </c>
      <c r="N814" s="9" t="s">
        <v>233</v>
      </c>
      <c r="O814" s="9" t="s">
        <v>5745</v>
      </c>
      <c r="P814" s="9" t="s">
        <v>45</v>
      </c>
      <c r="Q814" s="9" t="s">
        <v>235</v>
      </c>
      <c r="R814" s="9" t="s">
        <v>45</v>
      </c>
      <c r="S814" s="9" t="s">
        <v>5277</v>
      </c>
      <c r="T814" s="9" t="s">
        <v>2499</v>
      </c>
      <c r="U814" s="9" t="s">
        <v>1373</v>
      </c>
      <c r="V814" s="9" t="s">
        <v>5283</v>
      </c>
      <c r="W814" s="9" t="s">
        <v>51</v>
      </c>
      <c r="X814" s="9" t="s">
        <v>102</v>
      </c>
      <c r="Y814" s="9" t="s">
        <v>53</v>
      </c>
      <c r="Z814" s="9" t="s">
        <v>54</v>
      </c>
      <c r="AA814" s="9" t="s">
        <v>55</v>
      </c>
      <c r="AB814" s="9" t="s">
        <v>5248</v>
      </c>
      <c r="AC814" s="12">
        <v>0</v>
      </c>
      <c r="AD814" s="12"/>
      <c r="AE814" s="10" t="str" cm="1">
        <f t="array" aca="1" ref="AE814" ca="1">IFERROR(_xlfn.XLOOKUP(MID(CELL("filename",$A$1),FIND("]",CELL("filename",$A$1))+1,255)&amp;"|"&amp;$C814,Fonte_OM_Objeto!$G:$G,Fonte_OM_Objeto!$J:$J),"")</f>
        <v/>
      </c>
      <c r="AF814" s="10" t="str" cm="1">
        <f t="array" aca="1" ref="AF814" ca="1">IFERROR(_xlfn.XLOOKUP(MID(CELL("filename",$A$1),FIND("]",CELL("filename",$A$1))+1,255)&amp;"|"&amp;$C814,Fonte_OM_Objeto!$G:$G,Fonte_OM_Objeto!$K:$K),"")</f>
        <v/>
      </c>
    </row>
    <row r="815" spans="1:32" s="1" customFormat="1" ht="19.7" customHeight="1" x14ac:dyDescent="0.2">
      <c r="A815" s="9" t="s">
        <v>30</v>
      </c>
      <c r="B815" s="9" t="s">
        <v>31</v>
      </c>
      <c r="C815" s="9" t="s">
        <v>5874</v>
      </c>
      <c r="D815" s="9" t="s">
        <v>33</v>
      </c>
      <c r="E815" s="9"/>
      <c r="F815" s="9" t="s">
        <v>5065</v>
      </c>
      <c r="G815" s="9" t="s">
        <v>5064</v>
      </c>
      <c r="H815" s="9" t="s">
        <v>37</v>
      </c>
      <c r="I815" s="9" t="s">
        <v>1373</v>
      </c>
      <c r="J815" s="9" t="s">
        <v>173</v>
      </c>
      <c r="K815" s="9" t="s">
        <v>40</v>
      </c>
      <c r="L815" s="9" t="s">
        <v>41</v>
      </c>
      <c r="M815" s="9" t="s">
        <v>232</v>
      </c>
      <c r="N815" s="9" t="s">
        <v>233</v>
      </c>
      <c r="O815" s="9" t="s">
        <v>5745</v>
      </c>
      <c r="P815" s="9" t="s">
        <v>45</v>
      </c>
      <c r="Q815" s="9" t="s">
        <v>235</v>
      </c>
      <c r="R815" s="9" t="s">
        <v>45</v>
      </c>
      <c r="S815" s="9" t="s">
        <v>5277</v>
      </c>
      <c r="T815" s="9" t="s">
        <v>2499</v>
      </c>
      <c r="U815" s="9" t="s">
        <v>1373</v>
      </c>
      <c r="V815" s="9" t="s">
        <v>5283</v>
      </c>
      <c r="W815" s="9" t="s">
        <v>51</v>
      </c>
      <c r="X815" s="9" t="s">
        <v>52</v>
      </c>
      <c r="Y815" s="9" t="s">
        <v>2366</v>
      </c>
      <c r="Z815" s="9" t="s">
        <v>54</v>
      </c>
      <c r="AA815" s="9" t="s">
        <v>55</v>
      </c>
      <c r="AB815" s="9" t="s">
        <v>5248</v>
      </c>
      <c r="AC815" s="12">
        <v>0</v>
      </c>
      <c r="AD815" s="12"/>
      <c r="AE815" s="10" t="str" cm="1">
        <f t="array" aca="1" ref="AE815" ca="1">IFERROR(_xlfn.XLOOKUP(MID(CELL("filename",$A$1),FIND("]",CELL("filename",$A$1))+1,255)&amp;"|"&amp;$C815,Fonte_OM_Objeto!$G:$G,Fonte_OM_Objeto!$J:$J),"")</f>
        <v/>
      </c>
      <c r="AF815" s="10" t="str" cm="1">
        <f t="array" aca="1" ref="AF815" ca="1">IFERROR(_xlfn.XLOOKUP(MID(CELL("filename",$A$1),FIND("]",CELL("filename",$A$1))+1,255)&amp;"|"&amp;$C815,Fonte_OM_Objeto!$G:$G,Fonte_OM_Objeto!$K:$K),"")</f>
        <v/>
      </c>
    </row>
    <row r="816" spans="1:32" s="1" customFormat="1" ht="19.7" customHeight="1" x14ac:dyDescent="0.2">
      <c r="A816" s="9" t="s">
        <v>30</v>
      </c>
      <c r="B816" s="9" t="s">
        <v>31</v>
      </c>
      <c r="C816" s="9" t="s">
        <v>5874</v>
      </c>
      <c r="D816" s="9" t="s">
        <v>33</v>
      </c>
      <c r="E816" s="9"/>
      <c r="F816" s="9" t="s">
        <v>5065</v>
      </c>
      <c r="G816" s="9" t="s">
        <v>5064</v>
      </c>
      <c r="H816" s="9" t="s">
        <v>37</v>
      </c>
      <c r="I816" s="9" t="s">
        <v>1373</v>
      </c>
      <c r="J816" s="9" t="s">
        <v>173</v>
      </c>
      <c r="K816" s="9" t="s">
        <v>40</v>
      </c>
      <c r="L816" s="9" t="s">
        <v>41</v>
      </c>
      <c r="M816" s="9" t="s">
        <v>232</v>
      </c>
      <c r="N816" s="9" t="s">
        <v>233</v>
      </c>
      <c r="O816" s="9" t="s">
        <v>5745</v>
      </c>
      <c r="P816" s="9" t="s">
        <v>45</v>
      </c>
      <c r="Q816" s="9" t="s">
        <v>235</v>
      </c>
      <c r="R816" s="9" t="s">
        <v>45</v>
      </c>
      <c r="S816" s="9" t="s">
        <v>5277</v>
      </c>
      <c r="T816" s="9" t="s">
        <v>2499</v>
      </c>
      <c r="U816" s="9" t="s">
        <v>1373</v>
      </c>
      <c r="V816" s="9" t="s">
        <v>5283</v>
      </c>
      <c r="W816" s="9" t="s">
        <v>51</v>
      </c>
      <c r="X816" s="9" t="s">
        <v>52</v>
      </c>
      <c r="Y816" s="9" t="s">
        <v>5275</v>
      </c>
      <c r="Z816" s="9" t="s">
        <v>54</v>
      </c>
      <c r="AA816" s="9" t="s">
        <v>55</v>
      </c>
      <c r="AB816" s="9" t="s">
        <v>5248</v>
      </c>
      <c r="AC816" s="12">
        <v>3939585</v>
      </c>
      <c r="AD816" s="12"/>
      <c r="AE816" s="10" t="str" cm="1">
        <f t="array" aca="1" ref="AE816" ca="1">IFERROR(_xlfn.XLOOKUP(MID(CELL("filename",$A$1),FIND("]",CELL("filename",$A$1))+1,255)&amp;"|"&amp;$C816,Fonte_OM_Objeto!$G:$G,Fonte_OM_Objeto!$J:$J),"")</f>
        <v/>
      </c>
      <c r="AF816" s="10" t="str" cm="1">
        <f t="array" aca="1" ref="AF816" ca="1">IFERROR(_xlfn.XLOOKUP(MID(CELL("filename",$A$1),FIND("]",CELL("filename",$A$1))+1,255)&amp;"|"&amp;$C816,Fonte_OM_Objeto!$G:$G,Fonte_OM_Objeto!$K:$K),"")</f>
        <v/>
      </c>
    </row>
    <row r="817" spans="1:32" s="1" customFormat="1" ht="19.7" customHeight="1" x14ac:dyDescent="0.2">
      <c r="A817" s="9" t="s">
        <v>30</v>
      </c>
      <c r="B817" s="9" t="s">
        <v>31</v>
      </c>
      <c r="C817" s="9" t="s">
        <v>5874</v>
      </c>
      <c r="D817" s="9" t="s">
        <v>33</v>
      </c>
      <c r="E817" s="9"/>
      <c r="F817" s="9" t="s">
        <v>5065</v>
      </c>
      <c r="G817" s="9" t="s">
        <v>5064</v>
      </c>
      <c r="H817" s="9" t="s">
        <v>37</v>
      </c>
      <c r="I817" s="9" t="s">
        <v>1373</v>
      </c>
      <c r="J817" s="9" t="s">
        <v>173</v>
      </c>
      <c r="K817" s="9" t="s">
        <v>40</v>
      </c>
      <c r="L817" s="9" t="s">
        <v>41</v>
      </c>
      <c r="M817" s="9" t="s">
        <v>232</v>
      </c>
      <c r="N817" s="9" t="s">
        <v>233</v>
      </c>
      <c r="O817" s="9" t="s">
        <v>5745</v>
      </c>
      <c r="P817" s="9" t="s">
        <v>45</v>
      </c>
      <c r="Q817" s="9" t="s">
        <v>235</v>
      </c>
      <c r="R817" s="9" t="s">
        <v>45</v>
      </c>
      <c r="S817" s="9" t="s">
        <v>5277</v>
      </c>
      <c r="T817" s="9" t="s">
        <v>2499</v>
      </c>
      <c r="U817" s="9" t="s">
        <v>1373</v>
      </c>
      <c r="V817" s="9" t="s">
        <v>5283</v>
      </c>
      <c r="W817" s="9" t="s">
        <v>51</v>
      </c>
      <c r="X817" s="9" t="s">
        <v>52</v>
      </c>
      <c r="Y817" s="9" t="s">
        <v>5275</v>
      </c>
      <c r="Z817" s="9" t="s">
        <v>5207</v>
      </c>
      <c r="AA817" s="9" t="s">
        <v>55</v>
      </c>
      <c r="AB817" s="9" t="s">
        <v>5248</v>
      </c>
      <c r="AC817" s="12">
        <v>0</v>
      </c>
      <c r="AD817" s="12"/>
      <c r="AE817" s="10" t="str" cm="1">
        <f t="array" aca="1" ref="AE817" ca="1">IFERROR(_xlfn.XLOOKUP(MID(CELL("filename",$A$1),FIND("]",CELL("filename",$A$1))+1,255)&amp;"|"&amp;$C817,Fonte_OM_Objeto!$G:$G,Fonte_OM_Objeto!$J:$J),"")</f>
        <v/>
      </c>
      <c r="AF817" s="10" t="str" cm="1">
        <f t="array" aca="1" ref="AF817" ca="1">IFERROR(_xlfn.XLOOKUP(MID(CELL("filename",$A$1),FIND("]",CELL("filename",$A$1))+1,255)&amp;"|"&amp;$C817,Fonte_OM_Objeto!$G:$G,Fonte_OM_Objeto!$K:$K),"")</f>
        <v/>
      </c>
    </row>
    <row r="818" spans="1:32" s="1" customFormat="1" ht="19.7" customHeight="1" x14ac:dyDescent="0.2">
      <c r="A818" s="9" t="s">
        <v>30</v>
      </c>
      <c r="B818" s="9" t="s">
        <v>31</v>
      </c>
      <c r="C818" s="9" t="s">
        <v>5874</v>
      </c>
      <c r="D818" s="9" t="s">
        <v>33</v>
      </c>
      <c r="E818" s="9"/>
      <c r="F818" s="9" t="s">
        <v>5065</v>
      </c>
      <c r="G818" s="9" t="s">
        <v>5064</v>
      </c>
      <c r="H818" s="9" t="s">
        <v>37</v>
      </c>
      <c r="I818" s="9" t="s">
        <v>1373</v>
      </c>
      <c r="J818" s="9" t="s">
        <v>173</v>
      </c>
      <c r="K818" s="9" t="s">
        <v>40</v>
      </c>
      <c r="L818" s="9" t="s">
        <v>41</v>
      </c>
      <c r="M818" s="9" t="s">
        <v>232</v>
      </c>
      <c r="N818" s="9" t="s">
        <v>233</v>
      </c>
      <c r="O818" s="9" t="s">
        <v>5745</v>
      </c>
      <c r="P818" s="9" t="s">
        <v>45</v>
      </c>
      <c r="Q818" s="9" t="s">
        <v>235</v>
      </c>
      <c r="R818" s="9" t="s">
        <v>45</v>
      </c>
      <c r="S818" s="9" t="s">
        <v>5277</v>
      </c>
      <c r="T818" s="9" t="s">
        <v>2499</v>
      </c>
      <c r="U818" s="9" t="s">
        <v>1373</v>
      </c>
      <c r="V818" s="9" t="s">
        <v>5283</v>
      </c>
      <c r="W818" s="9" t="s">
        <v>51</v>
      </c>
      <c r="X818" s="9" t="s">
        <v>52</v>
      </c>
      <c r="Y818" s="9" t="s">
        <v>53</v>
      </c>
      <c r="Z818" s="9" t="s">
        <v>54</v>
      </c>
      <c r="AA818" s="9" t="s">
        <v>55</v>
      </c>
      <c r="AB818" s="9" t="s">
        <v>5248</v>
      </c>
      <c r="AC818" s="12">
        <v>80415</v>
      </c>
      <c r="AD818" s="12"/>
      <c r="AE818" s="10" t="str" cm="1">
        <f t="array" aca="1" ref="AE818" ca="1">IFERROR(_xlfn.XLOOKUP(MID(CELL("filename",$A$1),FIND("]",CELL("filename",$A$1))+1,255)&amp;"|"&amp;$C818,Fonte_OM_Objeto!$G:$G,Fonte_OM_Objeto!$J:$J),"")</f>
        <v/>
      </c>
      <c r="AF818" s="10" t="str" cm="1">
        <f t="array" aca="1" ref="AF818" ca="1">IFERROR(_xlfn.XLOOKUP(MID(CELL("filename",$A$1),FIND("]",CELL("filename",$A$1))+1,255)&amp;"|"&amp;$C818,Fonte_OM_Objeto!$G:$G,Fonte_OM_Objeto!$K:$K),"")</f>
        <v/>
      </c>
    </row>
    <row r="819" spans="1:32" s="1" customFormat="1" ht="19.7" customHeight="1" x14ac:dyDescent="0.2">
      <c r="A819" s="9" t="s">
        <v>30</v>
      </c>
      <c r="B819" s="9" t="s">
        <v>31</v>
      </c>
      <c r="C819" s="9" t="s">
        <v>5873</v>
      </c>
      <c r="D819" s="9" t="s">
        <v>33</v>
      </c>
      <c r="E819" s="9"/>
      <c r="F819" s="9" t="s">
        <v>5065</v>
      </c>
      <c r="G819" s="9" t="s">
        <v>5064</v>
      </c>
      <c r="H819" s="9" t="s">
        <v>37</v>
      </c>
      <c r="I819" s="9" t="s">
        <v>1373</v>
      </c>
      <c r="J819" s="9" t="s">
        <v>173</v>
      </c>
      <c r="K819" s="9" t="s">
        <v>40</v>
      </c>
      <c r="L819" s="9" t="s">
        <v>41</v>
      </c>
      <c r="M819" s="9" t="s">
        <v>232</v>
      </c>
      <c r="N819" s="9" t="s">
        <v>233</v>
      </c>
      <c r="O819" s="9" t="s">
        <v>5745</v>
      </c>
      <c r="P819" s="9" t="s">
        <v>45</v>
      </c>
      <c r="Q819" s="9" t="s">
        <v>235</v>
      </c>
      <c r="R819" s="9" t="s">
        <v>45</v>
      </c>
      <c r="S819" s="9" t="s">
        <v>5277</v>
      </c>
      <c r="T819" s="9" t="s">
        <v>2499</v>
      </c>
      <c r="U819" s="9" t="s">
        <v>1373</v>
      </c>
      <c r="V819" s="9" t="s">
        <v>5283</v>
      </c>
      <c r="W819" s="9" t="s">
        <v>51</v>
      </c>
      <c r="X819" s="9" t="s">
        <v>52</v>
      </c>
      <c r="Y819" s="9" t="s">
        <v>5275</v>
      </c>
      <c r="Z819" s="9" t="s">
        <v>54</v>
      </c>
      <c r="AA819" s="9" t="s">
        <v>55</v>
      </c>
      <c r="AB819" s="9" t="s">
        <v>5234</v>
      </c>
      <c r="AC819" s="12">
        <v>0</v>
      </c>
      <c r="AD819" s="12"/>
      <c r="AE819" s="10" t="str" cm="1">
        <f t="array" aca="1" ref="AE819" ca="1">IFERROR(_xlfn.XLOOKUP(MID(CELL("filename",$A$1),FIND("]",CELL("filename",$A$1))+1,255)&amp;"|"&amp;$C819,Fonte_OM_Objeto!$G:$G,Fonte_OM_Objeto!$J:$J),"")</f>
        <v/>
      </c>
      <c r="AF819" s="10" t="str" cm="1">
        <f t="array" aca="1" ref="AF819" ca="1">IFERROR(_xlfn.XLOOKUP(MID(CELL("filename",$A$1),FIND("]",CELL("filename",$A$1))+1,255)&amp;"|"&amp;$C819,Fonte_OM_Objeto!$G:$G,Fonte_OM_Objeto!$K:$K),"")</f>
        <v/>
      </c>
    </row>
    <row r="820" spans="1:32" s="1" customFormat="1" ht="19.7" customHeight="1" x14ac:dyDescent="0.2">
      <c r="A820" s="9" t="s">
        <v>30</v>
      </c>
      <c r="B820" s="9" t="s">
        <v>31</v>
      </c>
      <c r="C820" s="9" t="s">
        <v>5872</v>
      </c>
      <c r="D820" s="9" t="s">
        <v>33</v>
      </c>
      <c r="E820" s="9"/>
      <c r="F820" s="9" t="s">
        <v>5065</v>
      </c>
      <c r="G820" s="9" t="s">
        <v>5064</v>
      </c>
      <c r="H820" s="9" t="s">
        <v>37</v>
      </c>
      <c r="I820" s="9" t="s">
        <v>1373</v>
      </c>
      <c r="J820" s="9" t="s">
        <v>173</v>
      </c>
      <c r="K820" s="9" t="s">
        <v>40</v>
      </c>
      <c r="L820" s="9" t="s">
        <v>41</v>
      </c>
      <c r="M820" s="9" t="s">
        <v>232</v>
      </c>
      <c r="N820" s="9" t="s">
        <v>233</v>
      </c>
      <c r="O820" s="9" t="s">
        <v>5745</v>
      </c>
      <c r="P820" s="9" t="s">
        <v>45</v>
      </c>
      <c r="Q820" s="9" t="s">
        <v>235</v>
      </c>
      <c r="R820" s="9" t="s">
        <v>45</v>
      </c>
      <c r="S820" s="9" t="s">
        <v>5277</v>
      </c>
      <c r="T820" s="9" t="s">
        <v>2499</v>
      </c>
      <c r="U820" s="9" t="s">
        <v>1373</v>
      </c>
      <c r="V820" s="9" t="s">
        <v>5283</v>
      </c>
      <c r="W820" s="9" t="s">
        <v>51</v>
      </c>
      <c r="X820" s="9" t="s">
        <v>52</v>
      </c>
      <c r="Y820" s="9" t="s">
        <v>5275</v>
      </c>
      <c r="Z820" s="9" t="s">
        <v>5207</v>
      </c>
      <c r="AA820" s="9" t="s">
        <v>55</v>
      </c>
      <c r="AB820" s="9" t="s">
        <v>5234</v>
      </c>
      <c r="AC820" s="12">
        <v>0</v>
      </c>
      <c r="AD820" s="12"/>
      <c r="AE820" s="10" t="str" cm="1">
        <f t="array" aca="1" ref="AE820" ca="1">IFERROR(_xlfn.XLOOKUP(MID(CELL("filename",$A$1),FIND("]",CELL("filename",$A$1))+1,255)&amp;"|"&amp;$C820,Fonte_OM_Objeto!$G:$G,Fonte_OM_Objeto!$J:$J),"")</f>
        <v/>
      </c>
      <c r="AF820" s="10" t="str" cm="1">
        <f t="array" aca="1" ref="AF820" ca="1">IFERROR(_xlfn.XLOOKUP(MID(CELL("filename",$A$1),FIND("]",CELL("filename",$A$1))+1,255)&amp;"|"&amp;$C820,Fonte_OM_Objeto!$G:$G,Fonte_OM_Objeto!$K:$K),"")</f>
        <v/>
      </c>
    </row>
    <row r="821" spans="1:32" s="1" customFormat="1" ht="19.7" customHeight="1" x14ac:dyDescent="0.2">
      <c r="A821" s="9" t="s">
        <v>30</v>
      </c>
      <c r="B821" s="9" t="s">
        <v>31</v>
      </c>
      <c r="C821" s="9" t="s">
        <v>5872</v>
      </c>
      <c r="D821" s="9" t="s">
        <v>33</v>
      </c>
      <c r="E821" s="9"/>
      <c r="F821" s="9" t="s">
        <v>5065</v>
      </c>
      <c r="G821" s="9" t="s">
        <v>5064</v>
      </c>
      <c r="H821" s="9" t="s">
        <v>37</v>
      </c>
      <c r="I821" s="9" t="s">
        <v>1373</v>
      </c>
      <c r="J821" s="9" t="s">
        <v>173</v>
      </c>
      <c r="K821" s="9" t="s">
        <v>40</v>
      </c>
      <c r="L821" s="9" t="s">
        <v>41</v>
      </c>
      <c r="M821" s="9" t="s">
        <v>232</v>
      </c>
      <c r="N821" s="9" t="s">
        <v>233</v>
      </c>
      <c r="O821" s="9" t="s">
        <v>5871</v>
      </c>
      <c r="P821" s="9" t="s">
        <v>45</v>
      </c>
      <c r="Q821" s="9" t="s">
        <v>235</v>
      </c>
      <c r="R821" s="9" t="s">
        <v>45</v>
      </c>
      <c r="S821" s="9" t="s">
        <v>5277</v>
      </c>
      <c r="T821" s="9" t="s">
        <v>5440</v>
      </c>
      <c r="U821" s="9" t="s">
        <v>1373</v>
      </c>
      <c r="V821" s="9" t="s">
        <v>5439</v>
      </c>
      <c r="W821" s="9" t="s">
        <v>51</v>
      </c>
      <c r="X821" s="9" t="s">
        <v>102</v>
      </c>
      <c r="Y821" s="9" t="s">
        <v>53</v>
      </c>
      <c r="Z821" s="9" t="s">
        <v>54</v>
      </c>
      <c r="AA821" s="9" t="s">
        <v>55</v>
      </c>
      <c r="AB821" s="9" t="s">
        <v>5248</v>
      </c>
      <c r="AC821" s="12">
        <v>0</v>
      </c>
      <c r="AD821" s="12"/>
      <c r="AE821" s="10" t="str" cm="1">
        <f t="array" aca="1" ref="AE821" ca="1">IFERROR(_xlfn.XLOOKUP(MID(CELL("filename",$A$1),FIND("]",CELL("filename",$A$1))+1,255)&amp;"|"&amp;$C821,Fonte_OM_Objeto!$G:$G,Fonte_OM_Objeto!$J:$J),"")</f>
        <v/>
      </c>
      <c r="AF821" s="10" t="str" cm="1">
        <f t="array" aca="1" ref="AF821" ca="1">IFERROR(_xlfn.XLOOKUP(MID(CELL("filename",$A$1),FIND("]",CELL("filename",$A$1))+1,255)&amp;"|"&amp;$C821,Fonte_OM_Objeto!$G:$G,Fonte_OM_Objeto!$K:$K),"")</f>
        <v/>
      </c>
    </row>
    <row r="822" spans="1:32" s="1" customFormat="1" ht="19.7" customHeight="1" x14ac:dyDescent="0.2">
      <c r="A822" s="9" t="s">
        <v>30</v>
      </c>
      <c r="B822" s="9" t="s">
        <v>31</v>
      </c>
      <c r="C822" s="9" t="s">
        <v>5872</v>
      </c>
      <c r="D822" s="9" t="s">
        <v>33</v>
      </c>
      <c r="E822" s="9"/>
      <c r="F822" s="9" t="s">
        <v>5065</v>
      </c>
      <c r="G822" s="9" t="s">
        <v>5064</v>
      </c>
      <c r="H822" s="9" t="s">
        <v>37</v>
      </c>
      <c r="I822" s="9" t="s">
        <v>1373</v>
      </c>
      <c r="J822" s="9" t="s">
        <v>173</v>
      </c>
      <c r="K822" s="9" t="s">
        <v>40</v>
      </c>
      <c r="L822" s="9" t="s">
        <v>41</v>
      </c>
      <c r="M822" s="9" t="s">
        <v>232</v>
      </c>
      <c r="N822" s="9" t="s">
        <v>233</v>
      </c>
      <c r="O822" s="9" t="s">
        <v>5871</v>
      </c>
      <c r="P822" s="9" t="s">
        <v>45</v>
      </c>
      <c r="Q822" s="9" t="s">
        <v>235</v>
      </c>
      <c r="R822" s="9" t="s">
        <v>45</v>
      </c>
      <c r="S822" s="9" t="s">
        <v>5277</v>
      </c>
      <c r="T822" s="9" t="s">
        <v>5440</v>
      </c>
      <c r="U822" s="9" t="s">
        <v>1373</v>
      </c>
      <c r="V822" s="9" t="s">
        <v>5439</v>
      </c>
      <c r="W822" s="9" t="s">
        <v>51</v>
      </c>
      <c r="X822" s="9" t="s">
        <v>52</v>
      </c>
      <c r="Y822" s="9" t="s">
        <v>2366</v>
      </c>
      <c r="Z822" s="9" t="s">
        <v>54</v>
      </c>
      <c r="AA822" s="9" t="s">
        <v>55</v>
      </c>
      <c r="AB822" s="9" t="s">
        <v>5248</v>
      </c>
      <c r="AC822" s="12">
        <v>0</v>
      </c>
      <c r="AD822" s="12"/>
      <c r="AE822" s="10" t="str" cm="1">
        <f t="array" aca="1" ref="AE822" ca="1">IFERROR(_xlfn.XLOOKUP(MID(CELL("filename",$A$1),FIND("]",CELL("filename",$A$1))+1,255)&amp;"|"&amp;$C822,Fonte_OM_Objeto!$G:$G,Fonte_OM_Objeto!$J:$J),"")</f>
        <v/>
      </c>
      <c r="AF822" s="10" t="str" cm="1">
        <f t="array" aca="1" ref="AF822" ca="1">IFERROR(_xlfn.XLOOKUP(MID(CELL("filename",$A$1),FIND("]",CELL("filename",$A$1))+1,255)&amp;"|"&amp;$C822,Fonte_OM_Objeto!$G:$G,Fonte_OM_Objeto!$K:$K),"")</f>
        <v/>
      </c>
    </row>
    <row r="823" spans="1:32" s="1" customFormat="1" ht="19.7" customHeight="1" x14ac:dyDescent="0.2">
      <c r="A823" s="9" t="s">
        <v>30</v>
      </c>
      <c r="B823" s="9" t="s">
        <v>31</v>
      </c>
      <c r="C823" s="9" t="s">
        <v>5872</v>
      </c>
      <c r="D823" s="9" t="s">
        <v>33</v>
      </c>
      <c r="E823" s="9"/>
      <c r="F823" s="9" t="s">
        <v>5065</v>
      </c>
      <c r="G823" s="9" t="s">
        <v>5064</v>
      </c>
      <c r="H823" s="9" t="s">
        <v>37</v>
      </c>
      <c r="I823" s="9" t="s">
        <v>1373</v>
      </c>
      <c r="J823" s="9" t="s">
        <v>173</v>
      </c>
      <c r="K823" s="9" t="s">
        <v>40</v>
      </c>
      <c r="L823" s="9" t="s">
        <v>41</v>
      </c>
      <c r="M823" s="9" t="s">
        <v>232</v>
      </c>
      <c r="N823" s="9" t="s">
        <v>233</v>
      </c>
      <c r="O823" s="9" t="s">
        <v>5871</v>
      </c>
      <c r="P823" s="9" t="s">
        <v>45</v>
      </c>
      <c r="Q823" s="9" t="s">
        <v>235</v>
      </c>
      <c r="R823" s="9" t="s">
        <v>45</v>
      </c>
      <c r="S823" s="9" t="s">
        <v>5277</v>
      </c>
      <c r="T823" s="9" t="s">
        <v>5440</v>
      </c>
      <c r="U823" s="9" t="s">
        <v>1373</v>
      </c>
      <c r="V823" s="9" t="s">
        <v>5439</v>
      </c>
      <c r="W823" s="9" t="s">
        <v>51</v>
      </c>
      <c r="X823" s="9" t="s">
        <v>52</v>
      </c>
      <c r="Y823" s="9" t="s">
        <v>5275</v>
      </c>
      <c r="Z823" s="9" t="s">
        <v>54</v>
      </c>
      <c r="AA823" s="9" t="s">
        <v>55</v>
      </c>
      <c r="AB823" s="9" t="s">
        <v>5248</v>
      </c>
      <c r="AC823" s="12">
        <v>1176000</v>
      </c>
      <c r="AD823" s="12"/>
      <c r="AE823" s="10" t="str" cm="1">
        <f t="array" aca="1" ref="AE823" ca="1">IFERROR(_xlfn.XLOOKUP(MID(CELL("filename",$A$1),FIND("]",CELL("filename",$A$1))+1,255)&amp;"|"&amp;$C823,Fonte_OM_Objeto!$G:$G,Fonte_OM_Objeto!$J:$J),"")</f>
        <v/>
      </c>
      <c r="AF823" s="10" t="str" cm="1">
        <f t="array" aca="1" ref="AF823" ca="1">IFERROR(_xlfn.XLOOKUP(MID(CELL("filename",$A$1),FIND("]",CELL("filename",$A$1))+1,255)&amp;"|"&amp;$C823,Fonte_OM_Objeto!$G:$G,Fonte_OM_Objeto!$K:$K),"")</f>
        <v/>
      </c>
    </row>
    <row r="824" spans="1:32" s="1" customFormat="1" ht="19.7" customHeight="1" x14ac:dyDescent="0.2">
      <c r="A824" s="9" t="s">
        <v>30</v>
      </c>
      <c r="B824" s="9" t="s">
        <v>31</v>
      </c>
      <c r="C824" s="9" t="s">
        <v>5872</v>
      </c>
      <c r="D824" s="9" t="s">
        <v>33</v>
      </c>
      <c r="E824" s="9"/>
      <c r="F824" s="9" t="s">
        <v>5065</v>
      </c>
      <c r="G824" s="9" t="s">
        <v>5064</v>
      </c>
      <c r="H824" s="9" t="s">
        <v>37</v>
      </c>
      <c r="I824" s="9" t="s">
        <v>1373</v>
      </c>
      <c r="J824" s="9" t="s">
        <v>173</v>
      </c>
      <c r="K824" s="9" t="s">
        <v>40</v>
      </c>
      <c r="L824" s="9" t="s">
        <v>41</v>
      </c>
      <c r="M824" s="9" t="s">
        <v>232</v>
      </c>
      <c r="N824" s="9" t="s">
        <v>233</v>
      </c>
      <c r="O824" s="9" t="s">
        <v>5871</v>
      </c>
      <c r="P824" s="9" t="s">
        <v>45</v>
      </c>
      <c r="Q824" s="9" t="s">
        <v>235</v>
      </c>
      <c r="R824" s="9" t="s">
        <v>45</v>
      </c>
      <c r="S824" s="9" t="s">
        <v>5277</v>
      </c>
      <c r="T824" s="9" t="s">
        <v>5440</v>
      </c>
      <c r="U824" s="9" t="s">
        <v>1373</v>
      </c>
      <c r="V824" s="9" t="s">
        <v>5439</v>
      </c>
      <c r="W824" s="9" t="s">
        <v>51</v>
      </c>
      <c r="X824" s="9" t="s">
        <v>52</v>
      </c>
      <c r="Y824" s="9" t="s">
        <v>53</v>
      </c>
      <c r="Z824" s="9" t="s">
        <v>54</v>
      </c>
      <c r="AA824" s="9" t="s">
        <v>55</v>
      </c>
      <c r="AB824" s="9" t="s">
        <v>5248</v>
      </c>
      <c r="AC824" s="12">
        <v>24000</v>
      </c>
      <c r="AD824" s="12"/>
      <c r="AE824" s="10" t="str" cm="1">
        <f t="array" aca="1" ref="AE824" ca="1">IFERROR(_xlfn.XLOOKUP(MID(CELL("filename",$A$1),FIND("]",CELL("filename",$A$1))+1,255)&amp;"|"&amp;$C824,Fonte_OM_Objeto!$G:$G,Fonte_OM_Objeto!$J:$J),"")</f>
        <v/>
      </c>
      <c r="AF824" s="10" t="str" cm="1">
        <f t="array" aca="1" ref="AF824" ca="1">IFERROR(_xlfn.XLOOKUP(MID(CELL("filename",$A$1),FIND("]",CELL("filename",$A$1))+1,255)&amp;"|"&amp;$C824,Fonte_OM_Objeto!$G:$G,Fonte_OM_Objeto!$K:$K),"")</f>
        <v/>
      </c>
    </row>
    <row r="825" spans="1:32" s="1" customFormat="1" ht="19.7" customHeight="1" x14ac:dyDescent="0.2">
      <c r="A825" s="9" t="s">
        <v>30</v>
      </c>
      <c r="B825" s="9" t="s">
        <v>31</v>
      </c>
      <c r="C825" s="9" t="s">
        <v>5867</v>
      </c>
      <c r="D825" s="9" t="s">
        <v>33</v>
      </c>
      <c r="E825" s="9"/>
      <c r="F825" s="9" t="s">
        <v>5866</v>
      </c>
      <c r="G825" s="9" t="s">
        <v>944</v>
      </c>
      <c r="H825" s="9" t="s">
        <v>37</v>
      </c>
      <c r="I825" s="9" t="s">
        <v>340</v>
      </c>
      <c r="J825" s="9" t="s">
        <v>160</v>
      </c>
      <c r="K825" s="9" t="s">
        <v>40</v>
      </c>
      <c r="L825" s="9" t="s">
        <v>41</v>
      </c>
      <c r="M825" s="9" t="s">
        <v>59</v>
      </c>
      <c r="N825" s="9" t="s">
        <v>5252</v>
      </c>
      <c r="O825" s="9" t="s">
        <v>5256</v>
      </c>
      <c r="P825" s="9" t="s">
        <v>45</v>
      </c>
      <c r="Q825" s="9" t="s">
        <v>62</v>
      </c>
      <c r="R825" s="9" t="s">
        <v>45</v>
      </c>
      <c r="S825" s="9" t="s">
        <v>5218</v>
      </c>
      <c r="T825" s="9" t="s">
        <v>75</v>
      </c>
      <c r="U825" s="9" t="s">
        <v>76</v>
      </c>
      <c r="V825" s="9" t="s">
        <v>75</v>
      </c>
      <c r="W825" s="9" t="s">
        <v>51</v>
      </c>
      <c r="X825" s="9" t="s">
        <v>102</v>
      </c>
      <c r="Y825" s="9" t="s">
        <v>53</v>
      </c>
      <c r="Z825" s="9" t="s">
        <v>5207</v>
      </c>
      <c r="AA825" s="9" t="s">
        <v>55</v>
      </c>
      <c r="AB825" s="9" t="s">
        <v>5248</v>
      </c>
      <c r="AC825" s="12">
        <v>250000</v>
      </c>
      <c r="AD825" s="12"/>
      <c r="AE825" s="10" t="str" cm="1">
        <f t="array" aca="1" ref="AE825" ca="1">IFERROR(_xlfn.XLOOKUP(MID(CELL("filename",$A$1),FIND("]",CELL("filename",$A$1))+1,255)&amp;"|"&amp;$C825,Fonte_OM_Objeto!$G:$G,Fonte_OM_Objeto!$J:$J),"")</f>
        <v/>
      </c>
      <c r="AF825" s="10" t="str" cm="1">
        <f t="array" aca="1" ref="AF825" ca="1">IFERROR(_xlfn.XLOOKUP(MID(CELL("filename",$A$1),FIND("]",CELL("filename",$A$1))+1,255)&amp;"|"&amp;$C825,Fonte_OM_Objeto!$G:$G,Fonte_OM_Objeto!$K:$K),"")</f>
        <v/>
      </c>
    </row>
    <row r="826" spans="1:32" s="1" customFormat="1" ht="19.7" customHeight="1" x14ac:dyDescent="0.2">
      <c r="A826" s="9" t="s">
        <v>30</v>
      </c>
      <c r="B826" s="9" t="s">
        <v>31</v>
      </c>
      <c r="C826" s="9" t="s">
        <v>5865</v>
      </c>
      <c r="D826" s="9" t="s">
        <v>33</v>
      </c>
      <c r="E826" s="9"/>
      <c r="F826" s="9" t="s">
        <v>5864</v>
      </c>
      <c r="G826" s="9" t="s">
        <v>5863</v>
      </c>
      <c r="H826" s="9" t="s">
        <v>37</v>
      </c>
      <c r="I826" s="9" t="s">
        <v>242</v>
      </c>
      <c r="J826" s="9" t="s">
        <v>225</v>
      </c>
      <c r="K826" s="9" t="s">
        <v>40</v>
      </c>
      <c r="L826" s="9" t="s">
        <v>41</v>
      </c>
      <c r="M826" s="9" t="s">
        <v>408</v>
      </c>
      <c r="N826" s="9" t="s">
        <v>409</v>
      </c>
      <c r="O826" s="9" t="s">
        <v>5251</v>
      </c>
      <c r="P826" s="9" t="s">
        <v>45</v>
      </c>
      <c r="Q826" s="9" t="s">
        <v>411</v>
      </c>
      <c r="R826" s="9" t="s">
        <v>2353</v>
      </c>
      <c r="S826" s="9" t="s">
        <v>5211</v>
      </c>
      <c r="T826" s="9" t="s">
        <v>75</v>
      </c>
      <c r="U826" s="9" t="s">
        <v>76</v>
      </c>
      <c r="V826" s="9" t="s">
        <v>75</v>
      </c>
      <c r="W826" s="9" t="s">
        <v>51</v>
      </c>
      <c r="X826" s="9" t="s">
        <v>52</v>
      </c>
      <c r="Y826" s="9" t="s">
        <v>53</v>
      </c>
      <c r="Z826" s="9" t="s">
        <v>5207</v>
      </c>
      <c r="AA826" s="9" t="s">
        <v>55</v>
      </c>
      <c r="AB826" s="9" t="s">
        <v>5248</v>
      </c>
      <c r="AC826" s="12">
        <v>100000</v>
      </c>
      <c r="AD826" s="12"/>
      <c r="AE826" s="10" t="str" cm="1">
        <f t="array" aca="1" ref="AE826" ca="1">IFERROR(_xlfn.XLOOKUP(MID(CELL("filename",$A$1),FIND("]",CELL("filename",$A$1))+1,255)&amp;"|"&amp;$C826,Fonte_OM_Objeto!$G:$G,Fonte_OM_Objeto!$J:$J),"")</f>
        <v/>
      </c>
      <c r="AF826" s="10" t="str" cm="1">
        <f t="array" aca="1" ref="AF826" ca="1">IFERROR(_xlfn.XLOOKUP(MID(CELL("filename",$A$1),FIND("]",CELL("filename",$A$1))+1,255)&amp;"|"&amp;$C826,Fonte_OM_Objeto!$G:$G,Fonte_OM_Objeto!$K:$K),"")</f>
        <v/>
      </c>
    </row>
    <row r="827" spans="1:32" s="1" customFormat="1" ht="19.7" customHeight="1" x14ac:dyDescent="0.2">
      <c r="A827" s="9" t="s">
        <v>30</v>
      </c>
      <c r="B827" s="9" t="s">
        <v>31</v>
      </c>
      <c r="C827" s="9" t="s">
        <v>5860</v>
      </c>
      <c r="D827" s="9" t="s">
        <v>33</v>
      </c>
      <c r="E827" s="9"/>
      <c r="F827" s="9" t="s">
        <v>5859</v>
      </c>
      <c r="G827" s="9" t="s">
        <v>5858</v>
      </c>
      <c r="H827" s="9" t="s">
        <v>37</v>
      </c>
      <c r="I827" s="9" t="s">
        <v>362</v>
      </c>
      <c r="J827" s="9" t="s">
        <v>225</v>
      </c>
      <c r="K827" s="9" t="s">
        <v>40</v>
      </c>
      <c r="L827" s="9" t="s">
        <v>41</v>
      </c>
      <c r="M827" s="9" t="s">
        <v>42</v>
      </c>
      <c r="N827" s="9" t="s">
        <v>5257</v>
      </c>
      <c r="O827" s="9" t="s">
        <v>5857</v>
      </c>
      <c r="P827" s="9" t="s">
        <v>45</v>
      </c>
      <c r="Q827" s="9" t="s">
        <v>46</v>
      </c>
      <c r="R827" s="9" t="s">
        <v>5235</v>
      </c>
      <c r="S827" s="9" t="s">
        <v>5210</v>
      </c>
      <c r="T827" s="9" t="s">
        <v>5856</v>
      </c>
      <c r="U827" s="9" t="s">
        <v>362</v>
      </c>
      <c r="V827" s="9" t="s">
        <v>5350</v>
      </c>
      <c r="W827" s="9" t="s">
        <v>51</v>
      </c>
      <c r="X827" s="9" t="s">
        <v>102</v>
      </c>
      <c r="Y827" s="9" t="s">
        <v>53</v>
      </c>
      <c r="Z827" s="9" t="s">
        <v>5207</v>
      </c>
      <c r="AA827" s="9" t="s">
        <v>55</v>
      </c>
      <c r="AB827" s="9" t="s">
        <v>5248</v>
      </c>
      <c r="AC827" s="12">
        <v>250000</v>
      </c>
      <c r="AD827" s="12"/>
      <c r="AE827" s="10" t="str" cm="1">
        <f t="array" aca="1" ref="AE827" ca="1">IFERROR(_xlfn.XLOOKUP(MID(CELL("filename",$A$1),FIND("]",CELL("filename",$A$1))+1,255)&amp;"|"&amp;$C827,Fonte_OM_Objeto!$G:$G,Fonte_OM_Objeto!$J:$J),"")</f>
        <v>NPOR/59º BI Mtz. - Maceió - AL</v>
      </c>
      <c r="AF827" s="10" t="str" cm="1">
        <f t="array" aca="1" ref="AF827" ca="1">IFERROR(_xlfn.XLOOKUP(MID(CELL("filename",$A$1),FIND("]",CELL("filename",$A$1))+1,255)&amp;"|"&amp;$C827,Fonte_OM_Objeto!$G:$G,Fonte_OM_Objeto!$K:$K),"")</f>
        <v>Readequação e Melhoria das Instalações.</v>
      </c>
    </row>
    <row r="828" spans="1:32" s="1" customFormat="1" ht="19.7" customHeight="1" x14ac:dyDescent="0.2">
      <c r="A828" s="9" t="s">
        <v>30</v>
      </c>
      <c r="B828" s="9" t="s">
        <v>31</v>
      </c>
      <c r="C828" s="9" t="s">
        <v>5855</v>
      </c>
      <c r="D828" s="9" t="s">
        <v>33</v>
      </c>
      <c r="E828" s="9"/>
      <c r="F828" s="9" t="s">
        <v>5854</v>
      </c>
      <c r="G828" s="9" t="s">
        <v>5853</v>
      </c>
      <c r="H828" s="9" t="s">
        <v>37</v>
      </c>
      <c r="I828" s="9" t="s">
        <v>340</v>
      </c>
      <c r="J828" s="9" t="s">
        <v>2659</v>
      </c>
      <c r="K828" s="9" t="s">
        <v>40</v>
      </c>
      <c r="L828" s="9" t="s">
        <v>41</v>
      </c>
      <c r="M828" s="9" t="s">
        <v>232</v>
      </c>
      <c r="N828" s="9" t="s">
        <v>233</v>
      </c>
      <c r="O828" s="9" t="s">
        <v>5852</v>
      </c>
      <c r="P828" s="9" t="s">
        <v>45</v>
      </c>
      <c r="Q828" s="9" t="s">
        <v>5298</v>
      </c>
      <c r="R828" s="9" t="s">
        <v>45</v>
      </c>
      <c r="S828" s="9" t="s">
        <v>5231</v>
      </c>
      <c r="T828" s="9" t="s">
        <v>342</v>
      </c>
      <c r="U828" s="9" t="s">
        <v>340</v>
      </c>
      <c r="V828" s="9" t="s">
        <v>5300</v>
      </c>
      <c r="W828" s="9" t="s">
        <v>51</v>
      </c>
      <c r="X828" s="9" t="s">
        <v>102</v>
      </c>
      <c r="Y828" s="9" t="s">
        <v>53</v>
      </c>
      <c r="Z828" s="9" t="s">
        <v>54</v>
      </c>
      <c r="AA828" s="9" t="s">
        <v>55</v>
      </c>
      <c r="AB828" s="9" t="s">
        <v>5248</v>
      </c>
      <c r="AC828" s="12">
        <v>200000</v>
      </c>
      <c r="AD828" s="12"/>
      <c r="AE828" s="10" t="str" cm="1">
        <f t="array" aca="1" ref="AE828" ca="1">IFERROR(_xlfn.XLOOKUP(MID(CELL("filename",$A$1),FIND("]",CELL("filename",$A$1))+1,255)&amp;"|"&amp;$C828,Fonte_OM_Objeto!$G:$G,Fonte_OM_Objeto!$J:$J),"")</f>
        <v/>
      </c>
      <c r="AF828" s="10" t="str" cm="1">
        <f t="array" aca="1" ref="AF828" ca="1">IFERROR(_xlfn.XLOOKUP(MID(CELL("filename",$A$1),FIND("]",CELL("filename",$A$1))+1,255)&amp;"|"&amp;$C828,Fonte_OM_Objeto!$G:$G,Fonte_OM_Objeto!$K:$K),"")</f>
        <v/>
      </c>
    </row>
    <row r="829" spans="1:32" s="1" customFormat="1" ht="19.7" customHeight="1" x14ac:dyDescent="0.2">
      <c r="A829" s="9" t="s">
        <v>30</v>
      </c>
      <c r="B829" s="9" t="s">
        <v>31</v>
      </c>
      <c r="C829" s="9" t="s">
        <v>5851</v>
      </c>
      <c r="D829" s="9" t="s">
        <v>33</v>
      </c>
      <c r="E829" s="9"/>
      <c r="F829" s="9" t="s">
        <v>5850</v>
      </c>
      <c r="G829" s="9" t="s">
        <v>5849</v>
      </c>
      <c r="H829" s="9" t="s">
        <v>37</v>
      </c>
      <c r="I829" s="9" t="s">
        <v>96</v>
      </c>
      <c r="J829" s="9" t="s">
        <v>293</v>
      </c>
      <c r="K829" s="9" t="s">
        <v>40</v>
      </c>
      <c r="L829" s="9" t="s">
        <v>41</v>
      </c>
      <c r="M829" s="9" t="s">
        <v>59</v>
      </c>
      <c r="N829" s="9" t="s">
        <v>5252</v>
      </c>
      <c r="O829" s="9" t="s">
        <v>5268</v>
      </c>
      <c r="P829" s="9" t="s">
        <v>45</v>
      </c>
      <c r="Q829" s="9" t="s">
        <v>109</v>
      </c>
      <c r="R829" s="9" t="s">
        <v>5235</v>
      </c>
      <c r="S829" s="9" t="s">
        <v>5267</v>
      </c>
      <c r="T829" s="9" t="s">
        <v>75</v>
      </c>
      <c r="U829" s="9" t="s">
        <v>76</v>
      </c>
      <c r="V829" s="9" t="s">
        <v>75</v>
      </c>
      <c r="W829" s="9" t="s">
        <v>111</v>
      </c>
      <c r="X829" s="9" t="s">
        <v>102</v>
      </c>
      <c r="Y829" s="9" t="s">
        <v>53</v>
      </c>
      <c r="Z829" s="9" t="s">
        <v>5207</v>
      </c>
      <c r="AA829" s="9" t="s">
        <v>55</v>
      </c>
      <c r="AB829" s="9" t="s">
        <v>5234</v>
      </c>
      <c r="AC829" s="12">
        <v>0</v>
      </c>
      <c r="AD829" s="12"/>
      <c r="AE829" s="10" t="str" cm="1">
        <f t="array" aca="1" ref="AE829" ca="1">IFERROR(_xlfn.XLOOKUP(MID(CELL("filename",$A$1),FIND("]",CELL("filename",$A$1))+1,255)&amp;"|"&amp;$C829,Fonte_OM_Objeto!$G:$G,Fonte_OM_Objeto!$J:$J),"")</f>
        <v/>
      </c>
      <c r="AF829" s="10" t="str" cm="1">
        <f t="array" aca="1" ref="AF829" ca="1">IFERROR(_xlfn.XLOOKUP(MID(CELL("filename",$A$1),FIND("]",CELL("filename",$A$1))+1,255)&amp;"|"&amp;$C829,Fonte_OM_Objeto!$G:$G,Fonte_OM_Objeto!$K:$K),"")</f>
        <v/>
      </c>
    </row>
    <row r="830" spans="1:32" s="1" customFormat="1" ht="19.7" customHeight="1" x14ac:dyDescent="0.2">
      <c r="A830" s="9" t="s">
        <v>30</v>
      </c>
      <c r="B830" s="9" t="s">
        <v>31</v>
      </c>
      <c r="C830" s="9" t="s">
        <v>5848</v>
      </c>
      <c r="D830" s="9" t="s">
        <v>33</v>
      </c>
      <c r="E830" s="9"/>
      <c r="F830" s="9" t="s">
        <v>456</v>
      </c>
      <c r="G830" s="9" t="s">
        <v>457</v>
      </c>
      <c r="H830" s="9" t="s">
        <v>37</v>
      </c>
      <c r="I830" s="9" t="s">
        <v>172</v>
      </c>
      <c r="J830" s="9" t="s">
        <v>69</v>
      </c>
      <c r="K830" s="9" t="s">
        <v>40</v>
      </c>
      <c r="L830" s="9" t="s">
        <v>41</v>
      </c>
      <c r="M830" s="9" t="s">
        <v>42</v>
      </c>
      <c r="N830" s="9" t="s">
        <v>5257</v>
      </c>
      <c r="O830" s="9" t="s">
        <v>5847</v>
      </c>
      <c r="P830" s="9" t="s">
        <v>45</v>
      </c>
      <c r="Q830" s="9" t="s">
        <v>109</v>
      </c>
      <c r="R830" s="9" t="s">
        <v>5235</v>
      </c>
      <c r="S830" s="9" t="s">
        <v>5267</v>
      </c>
      <c r="T830" s="9" t="s">
        <v>5846</v>
      </c>
      <c r="U830" s="9" t="s">
        <v>172</v>
      </c>
      <c r="V830" s="9" t="s">
        <v>5845</v>
      </c>
      <c r="W830" s="9" t="s">
        <v>111</v>
      </c>
      <c r="X830" s="9" t="s">
        <v>52</v>
      </c>
      <c r="Y830" s="9" t="s">
        <v>53</v>
      </c>
      <c r="Z830" s="9" t="s">
        <v>5207</v>
      </c>
      <c r="AA830" s="9" t="s">
        <v>55</v>
      </c>
      <c r="AB830" s="9" t="s">
        <v>5248</v>
      </c>
      <c r="AC830" s="12">
        <v>200000</v>
      </c>
      <c r="AD830" s="12"/>
      <c r="AE830" s="10" t="str" cm="1">
        <f t="array" aca="1" ref="AE830" ca="1">IFERROR(_xlfn.XLOOKUP(MID(CELL("filename",$A$1),FIND("]",CELL("filename",$A$1))+1,255)&amp;"|"&amp;$C830,Fonte_OM_Objeto!$G:$G,Fonte_OM_Objeto!$J:$J),"")</f>
        <v>HGu Marabá - Marabá - PA</v>
      </c>
      <c r="AF830" s="10" t="str" cm="1">
        <f t="array" aca="1" ref="AF830" ca="1">IFERROR(_xlfn.XLOOKUP(MID(CELL("filename",$A$1),FIND("]",CELL("filename",$A$1))+1,255)&amp;"|"&amp;$C830,Fonte_OM_Objeto!$G:$G,Fonte_OM_Objeto!$K:$K),"")</f>
        <v>Aquisição de Ambulância Suporte Avançado.</v>
      </c>
    </row>
    <row r="831" spans="1:32" s="1" customFormat="1" ht="19.7" customHeight="1" x14ac:dyDescent="0.2">
      <c r="A831" s="9" t="s">
        <v>30</v>
      </c>
      <c r="B831" s="9" t="s">
        <v>31</v>
      </c>
      <c r="C831" s="9" t="s">
        <v>5844</v>
      </c>
      <c r="D831" s="9" t="s">
        <v>33</v>
      </c>
      <c r="E831" s="9"/>
      <c r="F831" s="9" t="s">
        <v>456</v>
      </c>
      <c r="G831" s="9" t="s">
        <v>457</v>
      </c>
      <c r="H831" s="9" t="s">
        <v>37</v>
      </c>
      <c r="I831" s="9" t="s">
        <v>172</v>
      </c>
      <c r="J831" s="9" t="s">
        <v>69</v>
      </c>
      <c r="K831" s="9" t="s">
        <v>40</v>
      </c>
      <c r="L831" s="9" t="s">
        <v>41</v>
      </c>
      <c r="M831" s="9" t="s">
        <v>70</v>
      </c>
      <c r="N831" s="9" t="s">
        <v>71</v>
      </c>
      <c r="O831" s="9" t="s">
        <v>5239</v>
      </c>
      <c r="P831" s="9" t="s">
        <v>45</v>
      </c>
      <c r="Q831" s="9" t="s">
        <v>62</v>
      </c>
      <c r="R831" s="9" t="s">
        <v>45</v>
      </c>
      <c r="S831" s="9" t="s">
        <v>5237</v>
      </c>
      <c r="T831" s="9" t="s">
        <v>75</v>
      </c>
      <c r="U831" s="9" t="s">
        <v>76</v>
      </c>
      <c r="V831" s="9" t="s">
        <v>75</v>
      </c>
      <c r="W831" s="9" t="s">
        <v>51</v>
      </c>
      <c r="X831" s="9" t="s">
        <v>102</v>
      </c>
      <c r="Y831" s="9" t="s">
        <v>53</v>
      </c>
      <c r="Z831" s="9" t="s">
        <v>5207</v>
      </c>
      <c r="AA831" s="9" t="s">
        <v>55</v>
      </c>
      <c r="AB831" s="9" t="s">
        <v>5248</v>
      </c>
      <c r="AC831" s="12">
        <v>200000</v>
      </c>
      <c r="AD831" s="12"/>
      <c r="AE831" s="10" t="str" cm="1">
        <f t="array" aca="1" ref="AE831" ca="1">IFERROR(_xlfn.XLOOKUP(MID(CELL("filename",$A$1),FIND("]",CELL("filename",$A$1))+1,255)&amp;"|"&amp;$C831,Fonte_OM_Objeto!$G:$G,Fonte_OM_Objeto!$J:$J),"")</f>
        <v/>
      </c>
      <c r="AF831" s="10" t="str" cm="1">
        <f t="array" aca="1" ref="AF831" ca="1">IFERROR(_xlfn.XLOOKUP(MID(CELL("filename",$A$1),FIND("]",CELL("filename",$A$1))+1,255)&amp;"|"&amp;$C831,Fonte_OM_Objeto!$G:$G,Fonte_OM_Objeto!$K:$K),"")</f>
        <v/>
      </c>
    </row>
    <row r="832" spans="1:32" s="1" customFormat="1" ht="19.7" customHeight="1" x14ac:dyDescent="0.2">
      <c r="A832" s="9" t="s">
        <v>30</v>
      </c>
      <c r="B832" s="9" t="s">
        <v>31</v>
      </c>
      <c r="C832" s="9" t="s">
        <v>5843</v>
      </c>
      <c r="D832" s="9" t="s">
        <v>33</v>
      </c>
      <c r="E832" s="9"/>
      <c r="F832" s="9" t="s">
        <v>5842</v>
      </c>
      <c r="G832" s="9" t="s">
        <v>5841</v>
      </c>
      <c r="H832" s="9" t="s">
        <v>37</v>
      </c>
      <c r="I832" s="9" t="s">
        <v>909</v>
      </c>
      <c r="J832" s="9" t="s">
        <v>477</v>
      </c>
      <c r="K832" s="9" t="s">
        <v>40</v>
      </c>
      <c r="L832" s="9" t="s">
        <v>41</v>
      </c>
      <c r="M832" s="9" t="s">
        <v>232</v>
      </c>
      <c r="N832" s="9" t="s">
        <v>233</v>
      </c>
      <c r="O832" s="9" t="s">
        <v>5840</v>
      </c>
      <c r="P832" s="9" t="s">
        <v>45</v>
      </c>
      <c r="Q832" s="9" t="s">
        <v>5298</v>
      </c>
      <c r="R832" s="9" t="s">
        <v>45</v>
      </c>
      <c r="S832" s="9" t="s">
        <v>5231</v>
      </c>
      <c r="T832" s="9" t="s">
        <v>5839</v>
      </c>
      <c r="U832" s="9" t="s">
        <v>909</v>
      </c>
      <c r="V832" s="9" t="s">
        <v>3013</v>
      </c>
      <c r="W832" s="9" t="s">
        <v>51</v>
      </c>
      <c r="X832" s="9" t="s">
        <v>52</v>
      </c>
      <c r="Y832" s="9" t="s">
        <v>53</v>
      </c>
      <c r="Z832" s="9" t="s">
        <v>5207</v>
      </c>
      <c r="AA832" s="9" t="s">
        <v>55</v>
      </c>
      <c r="AB832" s="9" t="s">
        <v>5248</v>
      </c>
      <c r="AC832" s="12">
        <v>400000</v>
      </c>
      <c r="AD832" s="12"/>
      <c r="AE832" s="10" t="str" cm="1">
        <f t="array" aca="1" ref="AE832" ca="1">IFERROR(_xlfn.XLOOKUP(MID(CELL("filename",$A$1),FIND("]",CELL("filename",$A$1))+1,255)&amp;"|"&amp;$C832,Fonte_OM_Objeto!$G:$G,Fonte_OM_Objeto!$J:$J),"")</f>
        <v/>
      </c>
      <c r="AF832" s="10" t="str" cm="1">
        <f t="array" aca="1" ref="AF832" ca="1">IFERROR(_xlfn.XLOOKUP(MID(CELL("filename",$A$1),FIND("]",CELL("filename",$A$1))+1,255)&amp;"|"&amp;$C832,Fonte_OM_Objeto!$G:$G,Fonte_OM_Objeto!$K:$K),"")</f>
        <v/>
      </c>
    </row>
    <row r="833" spans="1:32" s="1" customFormat="1" ht="19.7" customHeight="1" x14ac:dyDescent="0.2">
      <c r="A833" s="9" t="s">
        <v>30</v>
      </c>
      <c r="B833" s="9" t="s">
        <v>31</v>
      </c>
      <c r="C833" s="9" t="s">
        <v>6800</v>
      </c>
      <c r="D833" s="9" t="s">
        <v>33</v>
      </c>
      <c r="E833" s="9"/>
      <c r="F833" s="9" t="s">
        <v>5842</v>
      </c>
      <c r="G833" s="9" t="s">
        <v>5841</v>
      </c>
      <c r="H833" s="9" t="s">
        <v>37</v>
      </c>
      <c r="I833" s="9" t="s">
        <v>909</v>
      </c>
      <c r="J833" s="9" t="s">
        <v>477</v>
      </c>
      <c r="K833" s="9" t="s">
        <v>40</v>
      </c>
      <c r="L833" s="9" t="s">
        <v>41</v>
      </c>
      <c r="M833" s="9" t="s">
        <v>59</v>
      </c>
      <c r="N833" s="9" t="s">
        <v>5252</v>
      </c>
      <c r="O833" s="9" t="s">
        <v>5241</v>
      </c>
      <c r="P833" s="9" t="s">
        <v>45</v>
      </c>
      <c r="Q833" s="9" t="s">
        <v>62</v>
      </c>
      <c r="R833" s="9" t="s">
        <v>45</v>
      </c>
      <c r="S833" s="9" t="s">
        <v>5240</v>
      </c>
      <c r="T833" s="9" t="s">
        <v>75</v>
      </c>
      <c r="U833" s="9" t="s">
        <v>76</v>
      </c>
      <c r="V833" s="9" t="s">
        <v>75</v>
      </c>
      <c r="W833" s="9" t="s">
        <v>51</v>
      </c>
      <c r="X833" s="9" t="s">
        <v>102</v>
      </c>
      <c r="Y833" s="9" t="s">
        <v>53</v>
      </c>
      <c r="Z833" s="9" t="s">
        <v>5207</v>
      </c>
      <c r="AA833" s="9" t="s">
        <v>55</v>
      </c>
      <c r="AB833" s="9" t="s">
        <v>5234</v>
      </c>
      <c r="AC833" s="12">
        <v>0</v>
      </c>
      <c r="AD833" s="12"/>
      <c r="AE833" s="10" t="str" cm="1">
        <f t="array" aca="1" ref="AE833" ca="1">IFERROR(_xlfn.XLOOKUP(MID(CELL("filename",$A$1),FIND("]",CELL("filename",$A$1))+1,255)&amp;"|"&amp;$C833,Fonte_OM_Objeto!$G:$G,Fonte_OM_Objeto!$J:$J),"")</f>
        <v/>
      </c>
      <c r="AF833" s="10" t="str" cm="1">
        <f t="array" aca="1" ref="AF833" ca="1">IFERROR(_xlfn.XLOOKUP(MID(CELL("filename",$A$1),FIND("]",CELL("filename",$A$1))+1,255)&amp;"|"&amp;$C833,Fonte_OM_Objeto!$G:$G,Fonte_OM_Objeto!$K:$K),"")</f>
        <v/>
      </c>
    </row>
    <row r="834" spans="1:32" s="1" customFormat="1" ht="19.7" customHeight="1" x14ac:dyDescent="0.2">
      <c r="A834" s="9" t="s">
        <v>30</v>
      </c>
      <c r="B834" s="9" t="s">
        <v>31</v>
      </c>
      <c r="C834" s="9" t="s">
        <v>6799</v>
      </c>
      <c r="D834" s="9" t="s">
        <v>33</v>
      </c>
      <c r="E834" s="9"/>
      <c r="F834" s="9" t="s">
        <v>5842</v>
      </c>
      <c r="G834" s="9" t="s">
        <v>5841</v>
      </c>
      <c r="H834" s="9" t="s">
        <v>37</v>
      </c>
      <c r="I834" s="9" t="s">
        <v>909</v>
      </c>
      <c r="J834" s="9" t="s">
        <v>477</v>
      </c>
      <c r="K834" s="9" t="s">
        <v>40</v>
      </c>
      <c r="L834" s="9" t="s">
        <v>41</v>
      </c>
      <c r="M834" s="9" t="s">
        <v>42</v>
      </c>
      <c r="N834" s="9" t="s">
        <v>5257</v>
      </c>
      <c r="O834" s="9" t="s">
        <v>6426</v>
      </c>
      <c r="P834" s="9" t="s">
        <v>45</v>
      </c>
      <c r="Q834" s="9" t="s">
        <v>46</v>
      </c>
      <c r="R834" s="9" t="s">
        <v>5235</v>
      </c>
      <c r="S834" s="9" t="s">
        <v>5210</v>
      </c>
      <c r="T834" s="9" t="s">
        <v>1227</v>
      </c>
      <c r="U834" s="9" t="s">
        <v>909</v>
      </c>
      <c r="V834" s="9" t="s">
        <v>5414</v>
      </c>
      <c r="W834" s="9" t="s">
        <v>51</v>
      </c>
      <c r="X834" s="9" t="s">
        <v>102</v>
      </c>
      <c r="Y834" s="9" t="s">
        <v>53</v>
      </c>
      <c r="Z834" s="9" t="s">
        <v>5207</v>
      </c>
      <c r="AA834" s="9" t="s">
        <v>55</v>
      </c>
      <c r="AB834" s="9" t="s">
        <v>5234</v>
      </c>
      <c r="AC834" s="12">
        <v>0</v>
      </c>
      <c r="AD834" s="12"/>
      <c r="AE834" s="10" t="str" cm="1">
        <f t="array" aca="1" ref="AE834" ca="1">IFERROR(_xlfn.XLOOKUP(MID(CELL("filename",$A$1),FIND("]",CELL("filename",$A$1))+1,255)&amp;"|"&amp;$C834,Fonte_OM_Objeto!$G:$G,Fonte_OM_Objeto!$J:$J),"")</f>
        <v/>
      </c>
      <c r="AF834" s="10" t="str" cm="1">
        <f t="array" aca="1" ref="AF834" ca="1">IFERROR(_xlfn.XLOOKUP(MID(CELL("filename",$A$1),FIND("]",CELL("filename",$A$1))+1,255)&amp;"|"&amp;$C834,Fonte_OM_Objeto!$G:$G,Fonte_OM_Objeto!$K:$K),"")</f>
        <v/>
      </c>
    </row>
    <row r="835" spans="1:32" s="1" customFormat="1" ht="19.7" customHeight="1" x14ac:dyDescent="0.2">
      <c r="A835" s="9" t="s">
        <v>30</v>
      </c>
      <c r="B835" s="9" t="s">
        <v>31</v>
      </c>
      <c r="C835" s="9" t="s">
        <v>5838</v>
      </c>
      <c r="D835" s="9" t="s">
        <v>33</v>
      </c>
      <c r="E835" s="9"/>
      <c r="F835" s="9" t="s">
        <v>5056</v>
      </c>
      <c r="G835" s="9" t="s">
        <v>5055</v>
      </c>
      <c r="H835" s="9" t="s">
        <v>37</v>
      </c>
      <c r="I835" s="9" t="s">
        <v>1373</v>
      </c>
      <c r="J835" s="9" t="s">
        <v>82</v>
      </c>
      <c r="K835" s="9" t="s">
        <v>40</v>
      </c>
      <c r="L835" s="9" t="s">
        <v>41</v>
      </c>
      <c r="M835" s="9" t="s">
        <v>232</v>
      </c>
      <c r="N835" s="9" t="s">
        <v>233</v>
      </c>
      <c r="O835" s="9" t="s">
        <v>5837</v>
      </c>
      <c r="P835" s="9" t="s">
        <v>45</v>
      </c>
      <c r="Q835" s="9" t="s">
        <v>235</v>
      </c>
      <c r="R835" s="9" t="s">
        <v>45</v>
      </c>
      <c r="S835" s="9" t="s">
        <v>5277</v>
      </c>
      <c r="T835" s="9" t="s">
        <v>5510</v>
      </c>
      <c r="U835" s="9" t="s">
        <v>1373</v>
      </c>
      <c r="V835" s="9" t="s">
        <v>5509</v>
      </c>
      <c r="W835" s="9" t="s">
        <v>51</v>
      </c>
      <c r="X835" s="9" t="s">
        <v>102</v>
      </c>
      <c r="Y835" s="9" t="s">
        <v>53</v>
      </c>
      <c r="Z835" s="9" t="s">
        <v>54</v>
      </c>
      <c r="AA835" s="9" t="s">
        <v>55</v>
      </c>
      <c r="AB835" s="9" t="s">
        <v>5248</v>
      </c>
      <c r="AC835" s="12">
        <v>0</v>
      </c>
      <c r="AD835" s="12"/>
      <c r="AE835" s="10" t="str" cm="1">
        <f t="array" aca="1" ref="AE835" ca="1">IFERROR(_xlfn.XLOOKUP(MID(CELL("filename",$A$1),FIND("]",CELL("filename",$A$1))+1,255)&amp;"|"&amp;$C835,Fonte_OM_Objeto!$G:$G,Fonte_OM_Objeto!$J:$J),"")</f>
        <v/>
      </c>
      <c r="AF835" s="10" t="str" cm="1">
        <f t="array" aca="1" ref="AF835" ca="1">IFERROR(_xlfn.XLOOKUP(MID(CELL("filename",$A$1),FIND("]",CELL("filename",$A$1))+1,255)&amp;"|"&amp;$C835,Fonte_OM_Objeto!$G:$G,Fonte_OM_Objeto!$K:$K),"")</f>
        <v/>
      </c>
    </row>
    <row r="836" spans="1:32" s="1" customFormat="1" ht="19.7" customHeight="1" x14ac:dyDescent="0.2">
      <c r="A836" s="9" t="s">
        <v>30</v>
      </c>
      <c r="B836" s="9" t="s">
        <v>31</v>
      </c>
      <c r="C836" s="9" t="s">
        <v>5838</v>
      </c>
      <c r="D836" s="9" t="s">
        <v>33</v>
      </c>
      <c r="E836" s="9"/>
      <c r="F836" s="9" t="s">
        <v>5056</v>
      </c>
      <c r="G836" s="9" t="s">
        <v>5055</v>
      </c>
      <c r="H836" s="9" t="s">
        <v>37</v>
      </c>
      <c r="I836" s="9" t="s">
        <v>1373</v>
      </c>
      <c r="J836" s="9" t="s">
        <v>82</v>
      </c>
      <c r="K836" s="9" t="s">
        <v>40</v>
      </c>
      <c r="L836" s="9" t="s">
        <v>41</v>
      </c>
      <c r="M836" s="9" t="s">
        <v>232</v>
      </c>
      <c r="N836" s="9" t="s">
        <v>233</v>
      </c>
      <c r="O836" s="9" t="s">
        <v>5837</v>
      </c>
      <c r="P836" s="9" t="s">
        <v>45</v>
      </c>
      <c r="Q836" s="9" t="s">
        <v>235</v>
      </c>
      <c r="R836" s="9" t="s">
        <v>45</v>
      </c>
      <c r="S836" s="9" t="s">
        <v>5277</v>
      </c>
      <c r="T836" s="9" t="s">
        <v>5510</v>
      </c>
      <c r="U836" s="9" t="s">
        <v>1373</v>
      </c>
      <c r="V836" s="9" t="s">
        <v>5509</v>
      </c>
      <c r="W836" s="9" t="s">
        <v>51</v>
      </c>
      <c r="X836" s="9" t="s">
        <v>52</v>
      </c>
      <c r="Y836" s="9" t="s">
        <v>2366</v>
      </c>
      <c r="Z836" s="9" t="s">
        <v>54</v>
      </c>
      <c r="AA836" s="9" t="s">
        <v>55</v>
      </c>
      <c r="AB836" s="9" t="s">
        <v>5248</v>
      </c>
      <c r="AC836" s="12">
        <v>0</v>
      </c>
      <c r="AD836" s="12"/>
      <c r="AE836" s="10" t="str" cm="1">
        <f t="array" aca="1" ref="AE836" ca="1">IFERROR(_xlfn.XLOOKUP(MID(CELL("filename",$A$1),FIND("]",CELL("filename",$A$1))+1,255)&amp;"|"&amp;$C836,Fonte_OM_Objeto!$G:$G,Fonte_OM_Objeto!$J:$J),"")</f>
        <v/>
      </c>
      <c r="AF836" s="10" t="str" cm="1">
        <f t="array" aca="1" ref="AF836" ca="1">IFERROR(_xlfn.XLOOKUP(MID(CELL("filename",$A$1),FIND("]",CELL("filename",$A$1))+1,255)&amp;"|"&amp;$C836,Fonte_OM_Objeto!$G:$G,Fonte_OM_Objeto!$K:$K),"")</f>
        <v/>
      </c>
    </row>
    <row r="837" spans="1:32" s="1" customFormat="1" ht="19.7" customHeight="1" x14ac:dyDescent="0.2">
      <c r="A837" s="9" t="s">
        <v>30</v>
      </c>
      <c r="B837" s="9" t="s">
        <v>31</v>
      </c>
      <c r="C837" s="9" t="s">
        <v>5838</v>
      </c>
      <c r="D837" s="9" t="s">
        <v>33</v>
      </c>
      <c r="E837" s="9"/>
      <c r="F837" s="9" t="s">
        <v>5056</v>
      </c>
      <c r="G837" s="9" t="s">
        <v>5055</v>
      </c>
      <c r="H837" s="9" t="s">
        <v>37</v>
      </c>
      <c r="I837" s="9" t="s">
        <v>1373</v>
      </c>
      <c r="J837" s="9" t="s">
        <v>82</v>
      </c>
      <c r="K837" s="9" t="s">
        <v>40</v>
      </c>
      <c r="L837" s="9" t="s">
        <v>41</v>
      </c>
      <c r="M837" s="9" t="s">
        <v>232</v>
      </c>
      <c r="N837" s="9" t="s">
        <v>233</v>
      </c>
      <c r="O837" s="9" t="s">
        <v>5837</v>
      </c>
      <c r="P837" s="9" t="s">
        <v>45</v>
      </c>
      <c r="Q837" s="9" t="s">
        <v>235</v>
      </c>
      <c r="R837" s="9" t="s">
        <v>45</v>
      </c>
      <c r="S837" s="9" t="s">
        <v>5277</v>
      </c>
      <c r="T837" s="9" t="s">
        <v>5510</v>
      </c>
      <c r="U837" s="9" t="s">
        <v>1373</v>
      </c>
      <c r="V837" s="9" t="s">
        <v>5509</v>
      </c>
      <c r="W837" s="9" t="s">
        <v>51</v>
      </c>
      <c r="X837" s="9" t="s">
        <v>52</v>
      </c>
      <c r="Y837" s="9" t="s">
        <v>5275</v>
      </c>
      <c r="Z837" s="9" t="s">
        <v>54</v>
      </c>
      <c r="AA837" s="9" t="s">
        <v>55</v>
      </c>
      <c r="AB837" s="9" t="s">
        <v>5248</v>
      </c>
      <c r="AC837" s="12">
        <v>1764000</v>
      </c>
      <c r="AD837" s="12"/>
      <c r="AE837" s="10" t="str" cm="1">
        <f t="array" aca="1" ref="AE837" ca="1">IFERROR(_xlfn.XLOOKUP(MID(CELL("filename",$A$1),FIND("]",CELL("filename",$A$1))+1,255)&amp;"|"&amp;$C837,Fonte_OM_Objeto!$G:$G,Fonte_OM_Objeto!$J:$J),"")</f>
        <v/>
      </c>
      <c r="AF837" s="10" t="str" cm="1">
        <f t="array" aca="1" ref="AF837" ca="1">IFERROR(_xlfn.XLOOKUP(MID(CELL("filename",$A$1),FIND("]",CELL("filename",$A$1))+1,255)&amp;"|"&amp;$C837,Fonte_OM_Objeto!$G:$G,Fonte_OM_Objeto!$K:$K),"")</f>
        <v/>
      </c>
    </row>
    <row r="838" spans="1:32" s="1" customFormat="1" ht="19.7" customHeight="1" x14ac:dyDescent="0.2">
      <c r="A838" s="9" t="s">
        <v>30</v>
      </c>
      <c r="B838" s="9" t="s">
        <v>31</v>
      </c>
      <c r="C838" s="9" t="s">
        <v>5838</v>
      </c>
      <c r="D838" s="9" t="s">
        <v>33</v>
      </c>
      <c r="E838" s="9"/>
      <c r="F838" s="9" t="s">
        <v>5056</v>
      </c>
      <c r="G838" s="9" t="s">
        <v>5055</v>
      </c>
      <c r="H838" s="9" t="s">
        <v>37</v>
      </c>
      <c r="I838" s="9" t="s">
        <v>1373</v>
      </c>
      <c r="J838" s="9" t="s">
        <v>82</v>
      </c>
      <c r="K838" s="9" t="s">
        <v>40</v>
      </c>
      <c r="L838" s="9" t="s">
        <v>41</v>
      </c>
      <c r="M838" s="9" t="s">
        <v>232</v>
      </c>
      <c r="N838" s="9" t="s">
        <v>233</v>
      </c>
      <c r="O838" s="9" t="s">
        <v>5837</v>
      </c>
      <c r="P838" s="9" t="s">
        <v>45</v>
      </c>
      <c r="Q838" s="9" t="s">
        <v>235</v>
      </c>
      <c r="R838" s="9" t="s">
        <v>45</v>
      </c>
      <c r="S838" s="9" t="s">
        <v>5277</v>
      </c>
      <c r="T838" s="9" t="s">
        <v>5510</v>
      </c>
      <c r="U838" s="9" t="s">
        <v>1373</v>
      </c>
      <c r="V838" s="9" t="s">
        <v>5509</v>
      </c>
      <c r="W838" s="9" t="s">
        <v>51</v>
      </c>
      <c r="X838" s="9" t="s">
        <v>52</v>
      </c>
      <c r="Y838" s="9" t="s">
        <v>53</v>
      </c>
      <c r="Z838" s="9" t="s">
        <v>54</v>
      </c>
      <c r="AA838" s="9" t="s">
        <v>55</v>
      </c>
      <c r="AB838" s="9" t="s">
        <v>5248</v>
      </c>
      <c r="AC838" s="12">
        <v>36000</v>
      </c>
      <c r="AD838" s="12"/>
      <c r="AE838" s="10" t="str" cm="1">
        <f t="array" aca="1" ref="AE838" ca="1">IFERROR(_xlfn.XLOOKUP(MID(CELL("filename",$A$1),FIND("]",CELL("filename",$A$1))+1,255)&amp;"|"&amp;$C838,Fonte_OM_Objeto!$G:$G,Fonte_OM_Objeto!$J:$J),"")</f>
        <v/>
      </c>
      <c r="AF838" s="10" t="str" cm="1">
        <f t="array" aca="1" ref="AF838" ca="1">IFERROR(_xlfn.XLOOKUP(MID(CELL("filename",$A$1),FIND("]",CELL("filename",$A$1))+1,255)&amp;"|"&amp;$C838,Fonte_OM_Objeto!$G:$G,Fonte_OM_Objeto!$K:$K),"")</f>
        <v/>
      </c>
    </row>
    <row r="839" spans="1:32" s="1" customFormat="1" ht="19.7" customHeight="1" x14ac:dyDescent="0.2">
      <c r="A839" s="9" t="s">
        <v>30</v>
      </c>
      <c r="B839" s="9" t="s">
        <v>31</v>
      </c>
      <c r="C839" s="9" t="s">
        <v>5836</v>
      </c>
      <c r="D839" s="9" t="s">
        <v>33</v>
      </c>
      <c r="E839" s="9"/>
      <c r="F839" s="9" t="s">
        <v>5056</v>
      </c>
      <c r="G839" s="9" t="s">
        <v>5055</v>
      </c>
      <c r="H839" s="9" t="s">
        <v>37</v>
      </c>
      <c r="I839" s="9" t="s">
        <v>1373</v>
      </c>
      <c r="J839" s="9" t="s">
        <v>82</v>
      </c>
      <c r="K839" s="9" t="s">
        <v>40</v>
      </c>
      <c r="L839" s="9" t="s">
        <v>41</v>
      </c>
      <c r="M839" s="9" t="s">
        <v>232</v>
      </c>
      <c r="N839" s="9" t="s">
        <v>233</v>
      </c>
      <c r="O839" s="9" t="s">
        <v>5745</v>
      </c>
      <c r="P839" s="9" t="s">
        <v>45</v>
      </c>
      <c r="Q839" s="9" t="s">
        <v>235</v>
      </c>
      <c r="R839" s="9" t="s">
        <v>45</v>
      </c>
      <c r="S839" s="9" t="s">
        <v>5277</v>
      </c>
      <c r="T839" s="9" t="s">
        <v>2499</v>
      </c>
      <c r="U839" s="9" t="s">
        <v>1373</v>
      </c>
      <c r="V839" s="9" t="s">
        <v>5283</v>
      </c>
      <c r="W839" s="9" t="s">
        <v>51</v>
      </c>
      <c r="X839" s="9" t="s">
        <v>52</v>
      </c>
      <c r="Y839" s="9" t="s">
        <v>5282</v>
      </c>
      <c r="Z839" s="9" t="s">
        <v>5207</v>
      </c>
      <c r="AA839" s="9" t="s">
        <v>55</v>
      </c>
      <c r="AB839" s="9" t="s">
        <v>5248</v>
      </c>
      <c r="AC839" s="12">
        <v>0</v>
      </c>
      <c r="AD839" s="12"/>
      <c r="AE839" s="10" t="str" cm="1">
        <f t="array" aca="1" ref="AE839" ca="1">IFERROR(_xlfn.XLOOKUP(MID(CELL("filename",$A$1),FIND("]",CELL("filename",$A$1))+1,255)&amp;"|"&amp;$C839,Fonte_OM_Objeto!$G:$G,Fonte_OM_Objeto!$J:$J),"")</f>
        <v/>
      </c>
      <c r="AF839" s="10" t="str" cm="1">
        <f t="array" aca="1" ref="AF839" ca="1">IFERROR(_xlfn.XLOOKUP(MID(CELL("filename",$A$1),FIND("]",CELL("filename",$A$1))+1,255)&amp;"|"&amp;$C839,Fonte_OM_Objeto!$G:$G,Fonte_OM_Objeto!$K:$K),"")</f>
        <v/>
      </c>
    </row>
    <row r="840" spans="1:32" s="1" customFormat="1" ht="19.7" customHeight="1" x14ac:dyDescent="0.2">
      <c r="A840" s="9" t="s">
        <v>30</v>
      </c>
      <c r="B840" s="9" t="s">
        <v>31</v>
      </c>
      <c r="C840" s="9" t="s">
        <v>6798</v>
      </c>
      <c r="D840" s="9" t="s">
        <v>33</v>
      </c>
      <c r="E840" s="9"/>
      <c r="F840" s="9" t="s">
        <v>5056</v>
      </c>
      <c r="G840" s="9" t="s">
        <v>5055</v>
      </c>
      <c r="H840" s="9" t="s">
        <v>37</v>
      </c>
      <c r="I840" s="9" t="s">
        <v>1373</v>
      </c>
      <c r="J840" s="9" t="s">
        <v>82</v>
      </c>
      <c r="K840" s="9" t="s">
        <v>40</v>
      </c>
      <c r="L840" s="9" t="s">
        <v>41</v>
      </c>
      <c r="M840" s="9" t="s">
        <v>232</v>
      </c>
      <c r="N840" s="9" t="s">
        <v>233</v>
      </c>
      <c r="O840" s="9" t="s">
        <v>5837</v>
      </c>
      <c r="P840" s="9" t="s">
        <v>45</v>
      </c>
      <c r="Q840" s="9" t="s">
        <v>235</v>
      </c>
      <c r="R840" s="9" t="s">
        <v>45</v>
      </c>
      <c r="S840" s="9" t="s">
        <v>5277</v>
      </c>
      <c r="T840" s="9" t="s">
        <v>5510</v>
      </c>
      <c r="U840" s="9" t="s">
        <v>1373</v>
      </c>
      <c r="V840" s="9" t="s">
        <v>5509</v>
      </c>
      <c r="W840" s="9" t="s">
        <v>51</v>
      </c>
      <c r="X840" s="9" t="s">
        <v>52</v>
      </c>
      <c r="Y840" s="9" t="s">
        <v>5275</v>
      </c>
      <c r="Z840" s="9" t="s">
        <v>5207</v>
      </c>
      <c r="AA840" s="9" t="s">
        <v>55</v>
      </c>
      <c r="AB840" s="9" t="s">
        <v>5234</v>
      </c>
      <c r="AC840" s="12">
        <v>0</v>
      </c>
      <c r="AD840" s="12"/>
      <c r="AE840" s="10" t="str" cm="1">
        <f t="array" aca="1" ref="AE840" ca="1">IFERROR(_xlfn.XLOOKUP(MID(CELL("filename",$A$1),FIND("]",CELL("filename",$A$1))+1,255)&amp;"|"&amp;$C840,Fonte_OM_Objeto!$G:$G,Fonte_OM_Objeto!$J:$J),"")</f>
        <v/>
      </c>
      <c r="AF840" s="10" t="str" cm="1">
        <f t="array" aca="1" ref="AF840" ca="1">IFERROR(_xlfn.XLOOKUP(MID(CELL("filename",$A$1),FIND("]",CELL("filename",$A$1))+1,255)&amp;"|"&amp;$C840,Fonte_OM_Objeto!$G:$G,Fonte_OM_Objeto!$K:$K),"")</f>
        <v/>
      </c>
    </row>
    <row r="841" spans="1:32" s="1" customFormat="1" ht="19.7" customHeight="1" x14ac:dyDescent="0.2">
      <c r="A841" s="9" t="s">
        <v>30</v>
      </c>
      <c r="B841" s="9" t="s">
        <v>31</v>
      </c>
      <c r="C841" s="9" t="s">
        <v>5835</v>
      </c>
      <c r="D841" s="9" t="s">
        <v>33</v>
      </c>
      <c r="E841" s="9"/>
      <c r="F841" s="9" t="s">
        <v>5056</v>
      </c>
      <c r="G841" s="9" t="s">
        <v>5055</v>
      </c>
      <c r="H841" s="9" t="s">
        <v>37</v>
      </c>
      <c r="I841" s="9" t="s">
        <v>1373</v>
      </c>
      <c r="J841" s="9" t="s">
        <v>82</v>
      </c>
      <c r="K841" s="9" t="s">
        <v>40</v>
      </c>
      <c r="L841" s="9" t="s">
        <v>41</v>
      </c>
      <c r="M841" s="9" t="s">
        <v>232</v>
      </c>
      <c r="N841" s="9" t="s">
        <v>233</v>
      </c>
      <c r="O841" s="9" t="s">
        <v>5745</v>
      </c>
      <c r="P841" s="9" t="s">
        <v>45</v>
      </c>
      <c r="Q841" s="9" t="s">
        <v>235</v>
      </c>
      <c r="R841" s="9" t="s">
        <v>45</v>
      </c>
      <c r="S841" s="9" t="s">
        <v>5277</v>
      </c>
      <c r="T841" s="9" t="s">
        <v>2499</v>
      </c>
      <c r="U841" s="9" t="s">
        <v>1373</v>
      </c>
      <c r="V841" s="9" t="s">
        <v>5283</v>
      </c>
      <c r="W841" s="9" t="s">
        <v>51</v>
      </c>
      <c r="X841" s="9" t="s">
        <v>52</v>
      </c>
      <c r="Y841" s="9" t="s">
        <v>5282</v>
      </c>
      <c r="Z841" s="9" t="s">
        <v>5207</v>
      </c>
      <c r="AA841" s="9" t="s">
        <v>55</v>
      </c>
      <c r="AB841" s="9" t="s">
        <v>5234</v>
      </c>
      <c r="AC841" s="12">
        <v>0</v>
      </c>
      <c r="AD841" s="12"/>
      <c r="AE841" s="10" t="str" cm="1">
        <f t="array" aca="1" ref="AE841" ca="1">IFERROR(_xlfn.XLOOKUP(MID(CELL("filename",$A$1),FIND("]",CELL("filename",$A$1))+1,255)&amp;"|"&amp;$C841,Fonte_OM_Objeto!$G:$G,Fonte_OM_Objeto!$J:$J),"")</f>
        <v/>
      </c>
      <c r="AF841" s="10" t="str" cm="1">
        <f t="array" aca="1" ref="AF841" ca="1">IFERROR(_xlfn.XLOOKUP(MID(CELL("filename",$A$1),FIND("]",CELL("filename",$A$1))+1,255)&amp;"|"&amp;$C841,Fonte_OM_Objeto!$G:$G,Fonte_OM_Objeto!$K:$K),"")</f>
        <v/>
      </c>
    </row>
    <row r="842" spans="1:32" s="1" customFormat="1" ht="19.7" customHeight="1" x14ac:dyDescent="0.2">
      <c r="A842" s="9" t="s">
        <v>30</v>
      </c>
      <c r="B842" s="9" t="s">
        <v>31</v>
      </c>
      <c r="C842" s="9" t="s">
        <v>6797</v>
      </c>
      <c r="D842" s="9" t="s">
        <v>33</v>
      </c>
      <c r="E842" s="9"/>
      <c r="F842" s="9" t="s">
        <v>5056</v>
      </c>
      <c r="G842" s="9" t="s">
        <v>5055</v>
      </c>
      <c r="H842" s="9" t="s">
        <v>37</v>
      </c>
      <c r="I842" s="9" t="s">
        <v>1373</v>
      </c>
      <c r="J842" s="9" t="s">
        <v>82</v>
      </c>
      <c r="K842" s="9" t="s">
        <v>40</v>
      </c>
      <c r="L842" s="9" t="s">
        <v>41</v>
      </c>
      <c r="M842" s="9" t="s">
        <v>232</v>
      </c>
      <c r="N842" s="9" t="s">
        <v>233</v>
      </c>
      <c r="O842" s="9" t="s">
        <v>6117</v>
      </c>
      <c r="P842" s="9" t="s">
        <v>45</v>
      </c>
      <c r="Q842" s="9" t="s">
        <v>235</v>
      </c>
      <c r="R842" s="9" t="s">
        <v>45</v>
      </c>
      <c r="S842" s="9" t="s">
        <v>5277</v>
      </c>
      <c r="T842" s="9" t="s">
        <v>6116</v>
      </c>
      <c r="U842" s="9" t="s">
        <v>1373</v>
      </c>
      <c r="V842" s="9" t="s">
        <v>6115</v>
      </c>
      <c r="W842" s="9" t="s">
        <v>51</v>
      </c>
      <c r="X842" s="9" t="s">
        <v>52</v>
      </c>
      <c r="Y842" s="9" t="s">
        <v>5275</v>
      </c>
      <c r="Z842" s="9" t="s">
        <v>5207</v>
      </c>
      <c r="AA842" s="9" t="s">
        <v>55</v>
      </c>
      <c r="AB842" s="9" t="s">
        <v>5234</v>
      </c>
      <c r="AC842" s="12">
        <v>0</v>
      </c>
      <c r="AD842" s="12"/>
      <c r="AE842" s="10" t="str" cm="1">
        <f t="array" aca="1" ref="AE842" ca="1">IFERROR(_xlfn.XLOOKUP(MID(CELL("filename",$A$1),FIND("]",CELL("filename",$A$1))+1,255)&amp;"|"&amp;$C842,Fonte_OM_Objeto!$G:$G,Fonte_OM_Objeto!$J:$J),"")</f>
        <v/>
      </c>
      <c r="AF842" s="10" t="str" cm="1">
        <f t="array" aca="1" ref="AF842" ca="1">IFERROR(_xlfn.XLOOKUP(MID(CELL("filename",$A$1),FIND("]",CELL("filename",$A$1))+1,255)&amp;"|"&amp;$C842,Fonte_OM_Objeto!$G:$G,Fonte_OM_Objeto!$K:$K),"")</f>
        <v/>
      </c>
    </row>
    <row r="843" spans="1:32" s="1" customFormat="1" ht="19.7" customHeight="1" x14ac:dyDescent="0.2">
      <c r="A843" s="9" t="s">
        <v>30</v>
      </c>
      <c r="B843" s="9" t="s">
        <v>31</v>
      </c>
      <c r="C843" s="9" t="s">
        <v>5834</v>
      </c>
      <c r="D843" s="9" t="s">
        <v>33</v>
      </c>
      <c r="E843" s="9"/>
      <c r="F843" s="9" t="s">
        <v>5056</v>
      </c>
      <c r="G843" s="9" t="s">
        <v>5055</v>
      </c>
      <c r="H843" s="9" t="s">
        <v>37</v>
      </c>
      <c r="I843" s="9" t="s">
        <v>1373</v>
      </c>
      <c r="J843" s="9" t="s">
        <v>82</v>
      </c>
      <c r="K843" s="9" t="s">
        <v>40</v>
      </c>
      <c r="L843" s="9" t="s">
        <v>41</v>
      </c>
      <c r="M843" s="9" t="s">
        <v>232</v>
      </c>
      <c r="N843" s="9" t="s">
        <v>233</v>
      </c>
      <c r="O843" s="9" t="s">
        <v>5831</v>
      </c>
      <c r="P843" s="9" t="s">
        <v>45</v>
      </c>
      <c r="Q843" s="9" t="s">
        <v>235</v>
      </c>
      <c r="R843" s="9" t="s">
        <v>45</v>
      </c>
      <c r="S843" s="9" t="s">
        <v>5277</v>
      </c>
      <c r="T843" s="9" t="s">
        <v>5830</v>
      </c>
      <c r="U843" s="9" t="s">
        <v>1373</v>
      </c>
      <c r="V843" s="9" t="s">
        <v>5829</v>
      </c>
      <c r="W843" s="9" t="s">
        <v>51</v>
      </c>
      <c r="X843" s="9" t="s">
        <v>102</v>
      </c>
      <c r="Y843" s="9" t="s">
        <v>53</v>
      </c>
      <c r="Z843" s="9" t="s">
        <v>5207</v>
      </c>
      <c r="AA843" s="9" t="s">
        <v>55</v>
      </c>
      <c r="AB843" s="9" t="s">
        <v>5248</v>
      </c>
      <c r="AC843" s="12">
        <v>0</v>
      </c>
      <c r="AD843" s="12"/>
      <c r="AE843" s="10" t="str" cm="1">
        <f t="array" aca="1" ref="AE843" ca="1">IFERROR(_xlfn.XLOOKUP(MID(CELL("filename",$A$1),FIND("]",CELL("filename",$A$1))+1,255)&amp;"|"&amp;$C843,Fonte_OM_Objeto!$G:$G,Fonte_OM_Objeto!$J:$J),"")</f>
        <v/>
      </c>
      <c r="AF843" s="10" t="str" cm="1">
        <f t="array" aca="1" ref="AF843" ca="1">IFERROR(_xlfn.XLOOKUP(MID(CELL("filename",$A$1),FIND("]",CELL("filename",$A$1))+1,255)&amp;"|"&amp;$C843,Fonte_OM_Objeto!$G:$G,Fonte_OM_Objeto!$K:$K),"")</f>
        <v/>
      </c>
    </row>
    <row r="844" spans="1:32" s="1" customFormat="1" ht="19.7" customHeight="1" x14ac:dyDescent="0.2">
      <c r="A844" s="9" t="s">
        <v>30</v>
      </c>
      <c r="B844" s="9" t="s">
        <v>31</v>
      </c>
      <c r="C844" s="9" t="s">
        <v>5834</v>
      </c>
      <c r="D844" s="9" t="s">
        <v>33</v>
      </c>
      <c r="E844" s="9"/>
      <c r="F844" s="9" t="s">
        <v>5056</v>
      </c>
      <c r="G844" s="9" t="s">
        <v>5055</v>
      </c>
      <c r="H844" s="9" t="s">
        <v>37</v>
      </c>
      <c r="I844" s="9" t="s">
        <v>1373</v>
      </c>
      <c r="J844" s="9" t="s">
        <v>82</v>
      </c>
      <c r="K844" s="9" t="s">
        <v>40</v>
      </c>
      <c r="L844" s="9" t="s">
        <v>41</v>
      </c>
      <c r="M844" s="9" t="s">
        <v>232</v>
      </c>
      <c r="N844" s="9" t="s">
        <v>233</v>
      </c>
      <c r="O844" s="9" t="s">
        <v>5831</v>
      </c>
      <c r="P844" s="9" t="s">
        <v>45</v>
      </c>
      <c r="Q844" s="9" t="s">
        <v>235</v>
      </c>
      <c r="R844" s="9" t="s">
        <v>45</v>
      </c>
      <c r="S844" s="9" t="s">
        <v>5277</v>
      </c>
      <c r="T844" s="9" t="s">
        <v>5830</v>
      </c>
      <c r="U844" s="9" t="s">
        <v>1373</v>
      </c>
      <c r="V844" s="9" t="s">
        <v>5829</v>
      </c>
      <c r="W844" s="9" t="s">
        <v>51</v>
      </c>
      <c r="X844" s="9" t="s">
        <v>52</v>
      </c>
      <c r="Y844" s="9" t="s">
        <v>2366</v>
      </c>
      <c r="Z844" s="9" t="s">
        <v>5207</v>
      </c>
      <c r="AA844" s="9" t="s">
        <v>55</v>
      </c>
      <c r="AB844" s="9" t="s">
        <v>5248</v>
      </c>
      <c r="AC844" s="12">
        <v>0</v>
      </c>
      <c r="AD844" s="12"/>
      <c r="AE844" s="10" t="str" cm="1">
        <f t="array" aca="1" ref="AE844" ca="1">IFERROR(_xlfn.XLOOKUP(MID(CELL("filename",$A$1),FIND("]",CELL("filename",$A$1))+1,255)&amp;"|"&amp;$C844,Fonte_OM_Objeto!$G:$G,Fonte_OM_Objeto!$J:$J),"")</f>
        <v/>
      </c>
      <c r="AF844" s="10" t="str" cm="1">
        <f t="array" aca="1" ref="AF844" ca="1">IFERROR(_xlfn.XLOOKUP(MID(CELL("filename",$A$1),FIND("]",CELL("filename",$A$1))+1,255)&amp;"|"&amp;$C844,Fonte_OM_Objeto!$G:$G,Fonte_OM_Objeto!$K:$K),"")</f>
        <v/>
      </c>
    </row>
    <row r="845" spans="1:32" s="1" customFormat="1" ht="19.7" customHeight="1" x14ac:dyDescent="0.2">
      <c r="A845" s="9" t="s">
        <v>30</v>
      </c>
      <c r="B845" s="9" t="s">
        <v>31</v>
      </c>
      <c r="C845" s="9" t="s">
        <v>5834</v>
      </c>
      <c r="D845" s="9" t="s">
        <v>33</v>
      </c>
      <c r="E845" s="9"/>
      <c r="F845" s="9" t="s">
        <v>5056</v>
      </c>
      <c r="G845" s="9" t="s">
        <v>5055</v>
      </c>
      <c r="H845" s="9" t="s">
        <v>37</v>
      </c>
      <c r="I845" s="9" t="s">
        <v>1373</v>
      </c>
      <c r="J845" s="9" t="s">
        <v>82</v>
      </c>
      <c r="K845" s="9" t="s">
        <v>40</v>
      </c>
      <c r="L845" s="9" t="s">
        <v>41</v>
      </c>
      <c r="M845" s="9" t="s">
        <v>232</v>
      </c>
      <c r="N845" s="9" t="s">
        <v>233</v>
      </c>
      <c r="O845" s="9" t="s">
        <v>5831</v>
      </c>
      <c r="P845" s="9" t="s">
        <v>45</v>
      </c>
      <c r="Q845" s="9" t="s">
        <v>235</v>
      </c>
      <c r="R845" s="9" t="s">
        <v>45</v>
      </c>
      <c r="S845" s="9" t="s">
        <v>5277</v>
      </c>
      <c r="T845" s="9" t="s">
        <v>5830</v>
      </c>
      <c r="U845" s="9" t="s">
        <v>1373</v>
      </c>
      <c r="V845" s="9" t="s">
        <v>5829</v>
      </c>
      <c r="W845" s="9" t="s">
        <v>51</v>
      </c>
      <c r="X845" s="9" t="s">
        <v>52</v>
      </c>
      <c r="Y845" s="9" t="s">
        <v>5275</v>
      </c>
      <c r="Z845" s="9" t="s">
        <v>5207</v>
      </c>
      <c r="AA845" s="9" t="s">
        <v>55</v>
      </c>
      <c r="AB845" s="9" t="s">
        <v>5248</v>
      </c>
      <c r="AC845" s="12">
        <v>735000</v>
      </c>
      <c r="AD845" s="12"/>
      <c r="AE845" s="10" t="str" cm="1">
        <f t="array" aca="1" ref="AE845" ca="1">IFERROR(_xlfn.XLOOKUP(MID(CELL("filename",$A$1),FIND("]",CELL("filename",$A$1))+1,255)&amp;"|"&amp;$C845,Fonte_OM_Objeto!$G:$G,Fonte_OM_Objeto!$J:$J),"")</f>
        <v/>
      </c>
      <c r="AF845" s="10" t="str" cm="1">
        <f t="array" aca="1" ref="AF845" ca="1">IFERROR(_xlfn.XLOOKUP(MID(CELL("filename",$A$1),FIND("]",CELL("filename",$A$1))+1,255)&amp;"|"&amp;$C845,Fonte_OM_Objeto!$G:$G,Fonte_OM_Objeto!$K:$K),"")</f>
        <v/>
      </c>
    </row>
    <row r="846" spans="1:32" s="1" customFormat="1" ht="19.7" customHeight="1" x14ac:dyDescent="0.2">
      <c r="A846" s="9" t="s">
        <v>30</v>
      </c>
      <c r="B846" s="9" t="s">
        <v>31</v>
      </c>
      <c r="C846" s="9" t="s">
        <v>5834</v>
      </c>
      <c r="D846" s="9" t="s">
        <v>33</v>
      </c>
      <c r="E846" s="9"/>
      <c r="F846" s="9" t="s">
        <v>5056</v>
      </c>
      <c r="G846" s="9" t="s">
        <v>5055</v>
      </c>
      <c r="H846" s="9" t="s">
        <v>37</v>
      </c>
      <c r="I846" s="9" t="s">
        <v>1373</v>
      </c>
      <c r="J846" s="9" t="s">
        <v>82</v>
      </c>
      <c r="K846" s="9" t="s">
        <v>40</v>
      </c>
      <c r="L846" s="9" t="s">
        <v>41</v>
      </c>
      <c r="M846" s="9" t="s">
        <v>232</v>
      </c>
      <c r="N846" s="9" t="s">
        <v>233</v>
      </c>
      <c r="O846" s="9" t="s">
        <v>5831</v>
      </c>
      <c r="P846" s="9" t="s">
        <v>45</v>
      </c>
      <c r="Q846" s="9" t="s">
        <v>235</v>
      </c>
      <c r="R846" s="9" t="s">
        <v>45</v>
      </c>
      <c r="S846" s="9" t="s">
        <v>5277</v>
      </c>
      <c r="T846" s="9" t="s">
        <v>5830</v>
      </c>
      <c r="U846" s="9" t="s">
        <v>1373</v>
      </c>
      <c r="V846" s="9" t="s">
        <v>5829</v>
      </c>
      <c r="W846" s="9" t="s">
        <v>51</v>
      </c>
      <c r="X846" s="9" t="s">
        <v>52</v>
      </c>
      <c r="Y846" s="9" t="s">
        <v>53</v>
      </c>
      <c r="Z846" s="9" t="s">
        <v>5207</v>
      </c>
      <c r="AA846" s="9" t="s">
        <v>55</v>
      </c>
      <c r="AB846" s="9" t="s">
        <v>5248</v>
      </c>
      <c r="AC846" s="12">
        <v>15000</v>
      </c>
      <c r="AD846" s="12"/>
      <c r="AE846" s="10" t="str" cm="1">
        <f t="array" aca="1" ref="AE846" ca="1">IFERROR(_xlfn.XLOOKUP(MID(CELL("filename",$A$1),FIND("]",CELL("filename",$A$1))+1,255)&amp;"|"&amp;$C846,Fonte_OM_Objeto!$G:$G,Fonte_OM_Objeto!$J:$J),"")</f>
        <v/>
      </c>
      <c r="AF846" s="10" t="str" cm="1">
        <f t="array" aca="1" ref="AF846" ca="1">IFERROR(_xlfn.XLOOKUP(MID(CELL("filename",$A$1),FIND("]",CELL("filename",$A$1))+1,255)&amp;"|"&amp;$C846,Fonte_OM_Objeto!$G:$G,Fonte_OM_Objeto!$K:$K),"")</f>
        <v/>
      </c>
    </row>
    <row r="847" spans="1:32" s="1" customFormat="1" ht="19.7" customHeight="1" x14ac:dyDescent="0.2">
      <c r="A847" s="9" t="s">
        <v>30</v>
      </c>
      <c r="B847" s="9" t="s">
        <v>31</v>
      </c>
      <c r="C847" s="9" t="s">
        <v>5834</v>
      </c>
      <c r="D847" s="9" t="s">
        <v>33</v>
      </c>
      <c r="E847" s="9"/>
      <c r="F847" s="9" t="s">
        <v>5056</v>
      </c>
      <c r="G847" s="9" t="s">
        <v>5055</v>
      </c>
      <c r="H847" s="9" t="s">
        <v>37</v>
      </c>
      <c r="I847" s="9" t="s">
        <v>1373</v>
      </c>
      <c r="J847" s="9" t="s">
        <v>82</v>
      </c>
      <c r="K847" s="9" t="s">
        <v>40</v>
      </c>
      <c r="L847" s="9" t="s">
        <v>41</v>
      </c>
      <c r="M847" s="9" t="s">
        <v>232</v>
      </c>
      <c r="N847" s="9" t="s">
        <v>233</v>
      </c>
      <c r="O847" s="9" t="s">
        <v>6117</v>
      </c>
      <c r="P847" s="9" t="s">
        <v>45</v>
      </c>
      <c r="Q847" s="9" t="s">
        <v>235</v>
      </c>
      <c r="R847" s="9" t="s">
        <v>45</v>
      </c>
      <c r="S847" s="9" t="s">
        <v>5277</v>
      </c>
      <c r="T847" s="9" t="s">
        <v>6116</v>
      </c>
      <c r="U847" s="9" t="s">
        <v>1373</v>
      </c>
      <c r="V847" s="9" t="s">
        <v>6115</v>
      </c>
      <c r="W847" s="9" t="s">
        <v>51</v>
      </c>
      <c r="X847" s="9" t="s">
        <v>52</v>
      </c>
      <c r="Y847" s="9" t="s">
        <v>5275</v>
      </c>
      <c r="Z847" s="9" t="s">
        <v>5207</v>
      </c>
      <c r="AA847" s="9" t="s">
        <v>55</v>
      </c>
      <c r="AB847" s="9" t="s">
        <v>5248</v>
      </c>
      <c r="AC847" s="12">
        <v>0</v>
      </c>
      <c r="AD847" s="12"/>
      <c r="AE847" s="10" t="str" cm="1">
        <f t="array" aca="1" ref="AE847" ca="1">IFERROR(_xlfn.XLOOKUP(MID(CELL("filename",$A$1),FIND("]",CELL("filename",$A$1))+1,255)&amp;"|"&amp;$C847,Fonte_OM_Objeto!$G:$G,Fonte_OM_Objeto!$J:$J),"")</f>
        <v/>
      </c>
      <c r="AF847" s="10" t="str" cm="1">
        <f t="array" aca="1" ref="AF847" ca="1">IFERROR(_xlfn.XLOOKUP(MID(CELL("filename",$A$1),FIND("]",CELL("filename",$A$1))+1,255)&amp;"|"&amp;$C847,Fonte_OM_Objeto!$G:$G,Fonte_OM_Objeto!$K:$K),"")</f>
        <v/>
      </c>
    </row>
    <row r="848" spans="1:32" s="1" customFormat="1" ht="19.7" customHeight="1" x14ac:dyDescent="0.2">
      <c r="A848" s="9" t="s">
        <v>30</v>
      </c>
      <c r="B848" s="9" t="s">
        <v>31</v>
      </c>
      <c r="C848" s="9" t="s">
        <v>5833</v>
      </c>
      <c r="D848" s="9" t="s">
        <v>33</v>
      </c>
      <c r="E848" s="9"/>
      <c r="F848" s="9" t="s">
        <v>5056</v>
      </c>
      <c r="G848" s="9" t="s">
        <v>5055</v>
      </c>
      <c r="H848" s="9" t="s">
        <v>37</v>
      </c>
      <c r="I848" s="9" t="s">
        <v>1373</v>
      </c>
      <c r="J848" s="9" t="s">
        <v>82</v>
      </c>
      <c r="K848" s="9" t="s">
        <v>40</v>
      </c>
      <c r="L848" s="9" t="s">
        <v>41</v>
      </c>
      <c r="M848" s="9" t="s">
        <v>232</v>
      </c>
      <c r="N848" s="9" t="s">
        <v>233</v>
      </c>
      <c r="O848" s="9" t="s">
        <v>5297</v>
      </c>
      <c r="P848" s="9" t="s">
        <v>45</v>
      </c>
      <c r="Q848" s="9" t="s">
        <v>235</v>
      </c>
      <c r="R848" s="9" t="s">
        <v>45</v>
      </c>
      <c r="S848" s="9" t="s">
        <v>5277</v>
      </c>
      <c r="T848" s="9" t="s">
        <v>2782</v>
      </c>
      <c r="U848" s="9" t="s">
        <v>1373</v>
      </c>
      <c r="V848" s="9" t="s">
        <v>5294</v>
      </c>
      <c r="W848" s="9" t="s">
        <v>51</v>
      </c>
      <c r="X848" s="9" t="s">
        <v>52</v>
      </c>
      <c r="Y848" s="9" t="s">
        <v>5275</v>
      </c>
      <c r="Z848" s="9" t="s">
        <v>5207</v>
      </c>
      <c r="AA848" s="9" t="s">
        <v>55</v>
      </c>
      <c r="AB848" s="9" t="s">
        <v>5234</v>
      </c>
      <c r="AC848" s="12">
        <v>0</v>
      </c>
      <c r="AD848" s="12"/>
      <c r="AE848" s="10" t="str" cm="1">
        <f t="array" aca="1" ref="AE848" ca="1">IFERROR(_xlfn.XLOOKUP(MID(CELL("filename",$A$1),FIND("]",CELL("filename",$A$1))+1,255)&amp;"|"&amp;$C848,Fonte_OM_Objeto!$G:$G,Fonte_OM_Objeto!$J:$J),"")</f>
        <v/>
      </c>
      <c r="AF848" s="10" t="str" cm="1">
        <f t="array" aca="1" ref="AF848" ca="1">IFERROR(_xlfn.XLOOKUP(MID(CELL("filename",$A$1),FIND("]",CELL("filename",$A$1))+1,255)&amp;"|"&amp;$C848,Fonte_OM_Objeto!$G:$G,Fonte_OM_Objeto!$K:$K),"")</f>
        <v/>
      </c>
    </row>
    <row r="849" spans="1:32" s="1" customFormat="1" ht="19.7" customHeight="1" x14ac:dyDescent="0.2">
      <c r="A849" s="9" t="s">
        <v>30</v>
      </c>
      <c r="B849" s="9" t="s">
        <v>31</v>
      </c>
      <c r="C849" s="9" t="s">
        <v>6796</v>
      </c>
      <c r="D849" s="9" t="s">
        <v>33</v>
      </c>
      <c r="E849" s="9"/>
      <c r="F849" s="9" t="s">
        <v>5056</v>
      </c>
      <c r="G849" s="9" t="s">
        <v>5055</v>
      </c>
      <c r="H849" s="9" t="s">
        <v>37</v>
      </c>
      <c r="I849" s="9" t="s">
        <v>1373</v>
      </c>
      <c r="J849" s="9" t="s">
        <v>82</v>
      </c>
      <c r="K849" s="9" t="s">
        <v>40</v>
      </c>
      <c r="L849" s="9" t="s">
        <v>41</v>
      </c>
      <c r="M849" s="9" t="s">
        <v>232</v>
      </c>
      <c r="N849" s="9" t="s">
        <v>233</v>
      </c>
      <c r="O849" s="9" t="s">
        <v>5297</v>
      </c>
      <c r="P849" s="9" t="s">
        <v>45</v>
      </c>
      <c r="Q849" s="9" t="s">
        <v>235</v>
      </c>
      <c r="R849" s="9" t="s">
        <v>45</v>
      </c>
      <c r="S849" s="9" t="s">
        <v>5277</v>
      </c>
      <c r="T849" s="9" t="s">
        <v>2782</v>
      </c>
      <c r="U849" s="9" t="s">
        <v>1373</v>
      </c>
      <c r="V849" s="9" t="s">
        <v>5294</v>
      </c>
      <c r="W849" s="9" t="s">
        <v>51</v>
      </c>
      <c r="X849" s="9" t="s">
        <v>52</v>
      </c>
      <c r="Y849" s="9" t="s">
        <v>5275</v>
      </c>
      <c r="Z849" s="9" t="s">
        <v>5207</v>
      </c>
      <c r="AA849" s="9" t="s">
        <v>55</v>
      </c>
      <c r="AB849" s="9" t="s">
        <v>5248</v>
      </c>
      <c r="AC849" s="12">
        <v>0</v>
      </c>
      <c r="AD849" s="12"/>
      <c r="AE849" s="10" t="str" cm="1">
        <f t="array" aca="1" ref="AE849" ca="1">IFERROR(_xlfn.XLOOKUP(MID(CELL("filename",$A$1),FIND("]",CELL("filename",$A$1))+1,255)&amp;"|"&amp;$C849,Fonte_OM_Objeto!$G:$G,Fonte_OM_Objeto!$J:$J),"")</f>
        <v/>
      </c>
      <c r="AF849" s="10" t="str" cm="1">
        <f t="array" aca="1" ref="AF849" ca="1">IFERROR(_xlfn.XLOOKUP(MID(CELL("filename",$A$1),FIND("]",CELL("filename",$A$1))+1,255)&amp;"|"&amp;$C849,Fonte_OM_Objeto!$G:$G,Fonte_OM_Objeto!$K:$K),"")</f>
        <v/>
      </c>
    </row>
    <row r="850" spans="1:32" s="1" customFormat="1" ht="19.7" customHeight="1" x14ac:dyDescent="0.2">
      <c r="A850" s="9" t="s">
        <v>30</v>
      </c>
      <c r="B850" s="9" t="s">
        <v>31</v>
      </c>
      <c r="C850" s="9" t="s">
        <v>5832</v>
      </c>
      <c r="D850" s="9" t="s">
        <v>33</v>
      </c>
      <c r="E850" s="9"/>
      <c r="F850" s="9" t="s">
        <v>5056</v>
      </c>
      <c r="G850" s="9" t="s">
        <v>5055</v>
      </c>
      <c r="H850" s="9" t="s">
        <v>37</v>
      </c>
      <c r="I850" s="9" t="s">
        <v>1373</v>
      </c>
      <c r="J850" s="9" t="s">
        <v>82</v>
      </c>
      <c r="K850" s="9" t="s">
        <v>40</v>
      </c>
      <c r="L850" s="9" t="s">
        <v>41</v>
      </c>
      <c r="M850" s="9" t="s">
        <v>232</v>
      </c>
      <c r="N850" s="9" t="s">
        <v>233</v>
      </c>
      <c r="O850" s="9" t="s">
        <v>5831</v>
      </c>
      <c r="P850" s="9" t="s">
        <v>45</v>
      </c>
      <c r="Q850" s="9" t="s">
        <v>235</v>
      </c>
      <c r="R850" s="9" t="s">
        <v>45</v>
      </c>
      <c r="S850" s="9" t="s">
        <v>5277</v>
      </c>
      <c r="T850" s="9" t="s">
        <v>5830</v>
      </c>
      <c r="U850" s="9" t="s">
        <v>1373</v>
      </c>
      <c r="V850" s="9" t="s">
        <v>5829</v>
      </c>
      <c r="W850" s="9" t="s">
        <v>51</v>
      </c>
      <c r="X850" s="9" t="s">
        <v>52</v>
      </c>
      <c r="Y850" s="9" t="s">
        <v>5275</v>
      </c>
      <c r="Z850" s="9" t="s">
        <v>54</v>
      </c>
      <c r="AA850" s="9" t="s">
        <v>55</v>
      </c>
      <c r="AB850" s="9" t="s">
        <v>5234</v>
      </c>
      <c r="AC850" s="12">
        <v>0</v>
      </c>
      <c r="AD850" s="12"/>
      <c r="AE850" s="10" t="str" cm="1">
        <f t="array" aca="1" ref="AE850" ca="1">IFERROR(_xlfn.XLOOKUP(MID(CELL("filename",$A$1),FIND("]",CELL("filename",$A$1))+1,255)&amp;"|"&amp;$C850,Fonte_OM_Objeto!$G:$G,Fonte_OM_Objeto!$J:$J),"")</f>
        <v/>
      </c>
      <c r="AF850" s="10" t="str" cm="1">
        <f t="array" aca="1" ref="AF850" ca="1">IFERROR(_xlfn.XLOOKUP(MID(CELL("filename",$A$1),FIND("]",CELL("filename",$A$1))+1,255)&amp;"|"&amp;$C850,Fonte_OM_Objeto!$G:$G,Fonte_OM_Objeto!$K:$K),"")</f>
        <v/>
      </c>
    </row>
    <row r="851" spans="1:32" s="1" customFormat="1" ht="19.7" customHeight="1" x14ac:dyDescent="0.2">
      <c r="A851" s="9" t="s">
        <v>30</v>
      </c>
      <c r="B851" s="9" t="s">
        <v>31</v>
      </c>
      <c r="C851" s="9" t="s">
        <v>5052</v>
      </c>
      <c r="D851" s="9" t="s">
        <v>33</v>
      </c>
      <c r="E851" s="9"/>
      <c r="F851" s="9" t="s">
        <v>5051</v>
      </c>
      <c r="G851" s="9" t="s">
        <v>5050</v>
      </c>
      <c r="H851" s="9" t="s">
        <v>37</v>
      </c>
      <c r="I851" s="9" t="s">
        <v>611</v>
      </c>
      <c r="J851" s="9" t="s">
        <v>173</v>
      </c>
      <c r="K851" s="9" t="s">
        <v>40</v>
      </c>
      <c r="L851" s="9" t="s">
        <v>41</v>
      </c>
      <c r="M851" s="9" t="s">
        <v>232</v>
      </c>
      <c r="N851" s="9" t="s">
        <v>233</v>
      </c>
      <c r="O851" s="9" t="s">
        <v>5635</v>
      </c>
      <c r="P851" s="9" t="s">
        <v>45</v>
      </c>
      <c r="Q851" s="9" t="s">
        <v>235</v>
      </c>
      <c r="R851" s="9" t="s">
        <v>45</v>
      </c>
      <c r="S851" s="9" t="s">
        <v>5277</v>
      </c>
      <c r="T851" s="9" t="s">
        <v>622</v>
      </c>
      <c r="U851" s="9" t="s">
        <v>611</v>
      </c>
      <c r="V851" s="9" t="s">
        <v>5279</v>
      </c>
      <c r="W851" s="9" t="s">
        <v>51</v>
      </c>
      <c r="X851" s="9" t="s">
        <v>52</v>
      </c>
      <c r="Y851" s="9" t="s">
        <v>5275</v>
      </c>
      <c r="Z851" s="9" t="s">
        <v>54</v>
      </c>
      <c r="AA851" s="9" t="s">
        <v>55</v>
      </c>
      <c r="AB851" s="9" t="s">
        <v>5234</v>
      </c>
      <c r="AC851" s="12">
        <v>0</v>
      </c>
      <c r="AD851" s="12"/>
      <c r="AE851" s="10" t="str" cm="1">
        <f t="array" aca="1" ref="AE851" ca="1">IFERROR(_xlfn.XLOOKUP(MID(CELL("filename",$A$1),FIND("]",CELL("filename",$A$1))+1,255)&amp;"|"&amp;$C851,Fonte_OM_Objeto!$G:$G,Fonte_OM_Objeto!$J:$J),"")</f>
        <v/>
      </c>
      <c r="AF851" s="10" t="str" cm="1">
        <f t="array" aca="1" ref="AF851" ca="1">IFERROR(_xlfn.XLOOKUP(MID(CELL("filename",$A$1),FIND("]",CELL("filename",$A$1))+1,255)&amp;"|"&amp;$C851,Fonte_OM_Objeto!$G:$G,Fonte_OM_Objeto!$K:$K),"")</f>
        <v/>
      </c>
    </row>
    <row r="852" spans="1:32" s="1" customFormat="1" ht="19.7" customHeight="1" x14ac:dyDescent="0.2">
      <c r="A852" s="9" t="s">
        <v>30</v>
      </c>
      <c r="B852" s="9" t="s">
        <v>31</v>
      </c>
      <c r="C852" s="9" t="s">
        <v>5052</v>
      </c>
      <c r="D852" s="9" t="s">
        <v>33</v>
      </c>
      <c r="E852" s="9"/>
      <c r="F852" s="9" t="s">
        <v>5051</v>
      </c>
      <c r="G852" s="9" t="s">
        <v>5050</v>
      </c>
      <c r="H852" s="9" t="s">
        <v>37</v>
      </c>
      <c r="I852" s="9" t="s">
        <v>611</v>
      </c>
      <c r="J852" s="9" t="s">
        <v>173</v>
      </c>
      <c r="K852" s="9" t="s">
        <v>40</v>
      </c>
      <c r="L852" s="9" t="s">
        <v>41</v>
      </c>
      <c r="M852" s="9" t="s">
        <v>232</v>
      </c>
      <c r="N852" s="9" t="s">
        <v>233</v>
      </c>
      <c r="O852" s="9" t="s">
        <v>5635</v>
      </c>
      <c r="P852" s="9" t="s">
        <v>45</v>
      </c>
      <c r="Q852" s="9" t="s">
        <v>235</v>
      </c>
      <c r="R852" s="9" t="s">
        <v>45</v>
      </c>
      <c r="S852" s="9" t="s">
        <v>5277</v>
      </c>
      <c r="T852" s="9" t="s">
        <v>622</v>
      </c>
      <c r="U852" s="9" t="s">
        <v>611</v>
      </c>
      <c r="V852" s="9" t="s">
        <v>5279</v>
      </c>
      <c r="W852" s="9" t="s">
        <v>51</v>
      </c>
      <c r="X852" s="9" t="s">
        <v>52</v>
      </c>
      <c r="Y852" s="9" t="s">
        <v>5275</v>
      </c>
      <c r="Z852" s="9" t="s">
        <v>54</v>
      </c>
      <c r="AA852" s="9" t="s">
        <v>55</v>
      </c>
      <c r="AB852" s="9" t="s">
        <v>5248</v>
      </c>
      <c r="AC852" s="12">
        <v>0</v>
      </c>
      <c r="AD852" s="12"/>
      <c r="AE852" s="10" t="str" cm="1">
        <f t="array" aca="1" ref="AE852" ca="1">IFERROR(_xlfn.XLOOKUP(MID(CELL("filename",$A$1),FIND("]",CELL("filename",$A$1))+1,255)&amp;"|"&amp;$C852,Fonte_OM_Objeto!$G:$G,Fonte_OM_Objeto!$J:$J),"")</f>
        <v/>
      </c>
      <c r="AF852" s="10" t="str" cm="1">
        <f t="array" aca="1" ref="AF852" ca="1">IFERROR(_xlfn.XLOOKUP(MID(CELL("filename",$A$1),FIND("]",CELL("filename",$A$1))+1,255)&amp;"|"&amp;$C852,Fonte_OM_Objeto!$G:$G,Fonte_OM_Objeto!$K:$K),"")</f>
        <v/>
      </c>
    </row>
    <row r="853" spans="1:32" s="1" customFormat="1" ht="19.7" customHeight="1" x14ac:dyDescent="0.2">
      <c r="A853" s="9" t="s">
        <v>30</v>
      </c>
      <c r="B853" s="9" t="s">
        <v>31</v>
      </c>
      <c r="C853" s="9" t="s">
        <v>5827</v>
      </c>
      <c r="D853" s="9" t="s">
        <v>33</v>
      </c>
      <c r="E853" s="9"/>
      <c r="F853" s="9" t="s">
        <v>5051</v>
      </c>
      <c r="G853" s="9" t="s">
        <v>5050</v>
      </c>
      <c r="H853" s="9" t="s">
        <v>37</v>
      </c>
      <c r="I853" s="9" t="s">
        <v>611</v>
      </c>
      <c r="J853" s="9" t="s">
        <v>173</v>
      </c>
      <c r="K853" s="9" t="s">
        <v>40</v>
      </c>
      <c r="L853" s="9" t="s">
        <v>41</v>
      </c>
      <c r="M853" s="9" t="s">
        <v>232</v>
      </c>
      <c r="N853" s="9" t="s">
        <v>233</v>
      </c>
      <c r="O853" s="9" t="s">
        <v>5635</v>
      </c>
      <c r="P853" s="9" t="s">
        <v>45</v>
      </c>
      <c r="Q853" s="9" t="s">
        <v>235</v>
      </c>
      <c r="R853" s="9" t="s">
        <v>45</v>
      </c>
      <c r="S853" s="9" t="s">
        <v>5277</v>
      </c>
      <c r="T853" s="9" t="s">
        <v>622</v>
      </c>
      <c r="U853" s="9" t="s">
        <v>611</v>
      </c>
      <c r="V853" s="9" t="s">
        <v>5279</v>
      </c>
      <c r="W853" s="9" t="s">
        <v>51</v>
      </c>
      <c r="X853" s="9" t="s">
        <v>52</v>
      </c>
      <c r="Y853" s="9" t="s">
        <v>5282</v>
      </c>
      <c r="Z853" s="9" t="s">
        <v>5207</v>
      </c>
      <c r="AA853" s="9" t="s">
        <v>55</v>
      </c>
      <c r="AB853" s="9" t="s">
        <v>5248</v>
      </c>
      <c r="AC853" s="12">
        <v>0</v>
      </c>
      <c r="AD853" s="12"/>
      <c r="AE853" s="10" t="str" cm="1">
        <f t="array" aca="1" ref="AE853" ca="1">IFERROR(_xlfn.XLOOKUP(MID(CELL("filename",$A$1),FIND("]",CELL("filename",$A$1))+1,255)&amp;"|"&amp;$C853,Fonte_OM_Objeto!$G:$G,Fonte_OM_Objeto!$J:$J),"")</f>
        <v/>
      </c>
      <c r="AF853" s="10" t="str" cm="1">
        <f t="array" aca="1" ref="AF853" ca="1">IFERROR(_xlfn.XLOOKUP(MID(CELL("filename",$A$1),FIND("]",CELL("filename",$A$1))+1,255)&amp;"|"&amp;$C853,Fonte_OM_Objeto!$G:$G,Fonte_OM_Objeto!$K:$K),"")</f>
        <v/>
      </c>
    </row>
    <row r="854" spans="1:32" s="1" customFormat="1" ht="19.7" customHeight="1" x14ac:dyDescent="0.2">
      <c r="A854" s="9" t="s">
        <v>30</v>
      </c>
      <c r="B854" s="9" t="s">
        <v>31</v>
      </c>
      <c r="C854" s="9" t="s">
        <v>5827</v>
      </c>
      <c r="D854" s="9" t="s">
        <v>33</v>
      </c>
      <c r="E854" s="9"/>
      <c r="F854" s="9" t="s">
        <v>5051</v>
      </c>
      <c r="G854" s="9" t="s">
        <v>5050</v>
      </c>
      <c r="H854" s="9" t="s">
        <v>37</v>
      </c>
      <c r="I854" s="9" t="s">
        <v>611</v>
      </c>
      <c r="J854" s="9" t="s">
        <v>173</v>
      </c>
      <c r="K854" s="9" t="s">
        <v>40</v>
      </c>
      <c r="L854" s="9" t="s">
        <v>41</v>
      </c>
      <c r="M854" s="9" t="s">
        <v>232</v>
      </c>
      <c r="N854" s="9" t="s">
        <v>233</v>
      </c>
      <c r="O854" s="9" t="s">
        <v>5635</v>
      </c>
      <c r="P854" s="9" t="s">
        <v>45</v>
      </c>
      <c r="Q854" s="9" t="s">
        <v>235</v>
      </c>
      <c r="R854" s="9" t="s">
        <v>45</v>
      </c>
      <c r="S854" s="9" t="s">
        <v>5277</v>
      </c>
      <c r="T854" s="9" t="s">
        <v>622</v>
      </c>
      <c r="U854" s="9" t="s">
        <v>611</v>
      </c>
      <c r="V854" s="9" t="s">
        <v>5279</v>
      </c>
      <c r="W854" s="9" t="s">
        <v>51</v>
      </c>
      <c r="X854" s="9" t="s">
        <v>52</v>
      </c>
      <c r="Y854" s="9" t="s">
        <v>5275</v>
      </c>
      <c r="Z854" s="9" t="s">
        <v>5207</v>
      </c>
      <c r="AA854" s="9" t="s">
        <v>55</v>
      </c>
      <c r="AB854" s="9" t="s">
        <v>5248</v>
      </c>
      <c r="AC854" s="12">
        <v>0</v>
      </c>
      <c r="AD854" s="12"/>
      <c r="AE854" s="10" t="str" cm="1">
        <f t="array" aca="1" ref="AE854" ca="1">IFERROR(_xlfn.XLOOKUP(MID(CELL("filename",$A$1),FIND("]",CELL("filename",$A$1))+1,255)&amp;"|"&amp;$C854,Fonte_OM_Objeto!$G:$G,Fonte_OM_Objeto!$J:$J),"")</f>
        <v/>
      </c>
      <c r="AF854" s="10" t="str" cm="1">
        <f t="array" aca="1" ref="AF854" ca="1">IFERROR(_xlfn.XLOOKUP(MID(CELL("filename",$A$1),FIND("]",CELL("filename",$A$1))+1,255)&amp;"|"&amp;$C854,Fonte_OM_Objeto!$G:$G,Fonte_OM_Objeto!$K:$K),"")</f>
        <v/>
      </c>
    </row>
    <row r="855" spans="1:32" s="1" customFormat="1" ht="19.7" customHeight="1" x14ac:dyDescent="0.2">
      <c r="A855" s="9" t="s">
        <v>30</v>
      </c>
      <c r="B855" s="9" t="s">
        <v>31</v>
      </c>
      <c r="C855" s="9" t="s">
        <v>5826</v>
      </c>
      <c r="D855" s="9" t="s">
        <v>33</v>
      </c>
      <c r="E855" s="9"/>
      <c r="F855" s="9" t="s">
        <v>5051</v>
      </c>
      <c r="G855" s="9" t="s">
        <v>5050</v>
      </c>
      <c r="H855" s="9" t="s">
        <v>37</v>
      </c>
      <c r="I855" s="9" t="s">
        <v>611</v>
      </c>
      <c r="J855" s="9" t="s">
        <v>173</v>
      </c>
      <c r="K855" s="9" t="s">
        <v>40</v>
      </c>
      <c r="L855" s="9" t="s">
        <v>41</v>
      </c>
      <c r="M855" s="9" t="s">
        <v>232</v>
      </c>
      <c r="N855" s="9" t="s">
        <v>233</v>
      </c>
      <c r="O855" s="9" t="s">
        <v>5635</v>
      </c>
      <c r="P855" s="9" t="s">
        <v>45</v>
      </c>
      <c r="Q855" s="9" t="s">
        <v>235</v>
      </c>
      <c r="R855" s="9" t="s">
        <v>45</v>
      </c>
      <c r="S855" s="9" t="s">
        <v>5277</v>
      </c>
      <c r="T855" s="9" t="s">
        <v>622</v>
      </c>
      <c r="U855" s="9" t="s">
        <v>611</v>
      </c>
      <c r="V855" s="9" t="s">
        <v>5279</v>
      </c>
      <c r="W855" s="9" t="s">
        <v>51</v>
      </c>
      <c r="X855" s="9" t="s">
        <v>52</v>
      </c>
      <c r="Y855" s="9" t="s">
        <v>2366</v>
      </c>
      <c r="Z855" s="9" t="s">
        <v>54</v>
      </c>
      <c r="AA855" s="9" t="s">
        <v>55</v>
      </c>
      <c r="AB855" s="9" t="s">
        <v>5248</v>
      </c>
      <c r="AC855" s="12">
        <v>-1174000</v>
      </c>
      <c r="AD855" s="12"/>
      <c r="AE855" s="10" t="str" cm="1">
        <f t="array" aca="1" ref="AE855" ca="1">IFERROR(_xlfn.XLOOKUP(MID(CELL("filename",$A$1),FIND("]",CELL("filename",$A$1))+1,255)&amp;"|"&amp;$C855,Fonte_OM_Objeto!$G:$G,Fonte_OM_Objeto!$J:$J),"")</f>
        <v/>
      </c>
      <c r="AF855" s="10" t="str" cm="1">
        <f t="array" aca="1" ref="AF855" ca="1">IFERROR(_xlfn.XLOOKUP(MID(CELL("filename",$A$1),FIND("]",CELL("filename",$A$1))+1,255)&amp;"|"&amp;$C855,Fonte_OM_Objeto!$G:$G,Fonte_OM_Objeto!$K:$K),"")</f>
        <v/>
      </c>
    </row>
    <row r="856" spans="1:32" s="1" customFormat="1" ht="19.7" customHeight="1" x14ac:dyDescent="0.2">
      <c r="A856" s="9" t="s">
        <v>30</v>
      </c>
      <c r="B856" s="9" t="s">
        <v>31</v>
      </c>
      <c r="C856" s="9" t="s">
        <v>5826</v>
      </c>
      <c r="D856" s="9" t="s">
        <v>33</v>
      </c>
      <c r="E856" s="9"/>
      <c r="F856" s="9" t="s">
        <v>5051</v>
      </c>
      <c r="G856" s="9" t="s">
        <v>5050</v>
      </c>
      <c r="H856" s="9" t="s">
        <v>37</v>
      </c>
      <c r="I856" s="9" t="s">
        <v>611</v>
      </c>
      <c r="J856" s="9" t="s">
        <v>173</v>
      </c>
      <c r="K856" s="9" t="s">
        <v>40</v>
      </c>
      <c r="L856" s="9" t="s">
        <v>41</v>
      </c>
      <c r="M856" s="9" t="s">
        <v>232</v>
      </c>
      <c r="N856" s="9" t="s">
        <v>233</v>
      </c>
      <c r="O856" s="9" t="s">
        <v>5635</v>
      </c>
      <c r="P856" s="9" t="s">
        <v>45</v>
      </c>
      <c r="Q856" s="9" t="s">
        <v>235</v>
      </c>
      <c r="R856" s="9" t="s">
        <v>45</v>
      </c>
      <c r="S856" s="9" t="s">
        <v>5277</v>
      </c>
      <c r="T856" s="9" t="s">
        <v>622</v>
      </c>
      <c r="U856" s="9" t="s">
        <v>611</v>
      </c>
      <c r="V856" s="9" t="s">
        <v>5279</v>
      </c>
      <c r="W856" s="9" t="s">
        <v>51</v>
      </c>
      <c r="X856" s="9" t="s">
        <v>52</v>
      </c>
      <c r="Y856" s="9" t="s">
        <v>5275</v>
      </c>
      <c r="Z856" s="9" t="s">
        <v>54</v>
      </c>
      <c r="AA856" s="9" t="s">
        <v>55</v>
      </c>
      <c r="AB856" s="9" t="s">
        <v>5248</v>
      </c>
      <c r="AC856" s="12">
        <v>3110520</v>
      </c>
      <c r="AD856" s="12"/>
      <c r="AE856" s="10" t="str" cm="1">
        <f t="array" aca="1" ref="AE856" ca="1">IFERROR(_xlfn.XLOOKUP(MID(CELL("filename",$A$1),FIND("]",CELL("filename",$A$1))+1,255)&amp;"|"&amp;$C856,Fonte_OM_Objeto!$G:$G,Fonte_OM_Objeto!$J:$J),"")</f>
        <v/>
      </c>
      <c r="AF856" s="10" t="str" cm="1">
        <f t="array" aca="1" ref="AF856" ca="1">IFERROR(_xlfn.XLOOKUP(MID(CELL("filename",$A$1),FIND("]",CELL("filename",$A$1))+1,255)&amp;"|"&amp;$C856,Fonte_OM_Objeto!$G:$G,Fonte_OM_Objeto!$K:$K),"")</f>
        <v/>
      </c>
    </row>
    <row r="857" spans="1:32" s="1" customFormat="1" ht="19.7" customHeight="1" x14ac:dyDescent="0.2">
      <c r="A857" s="9" t="s">
        <v>30</v>
      </c>
      <c r="B857" s="9" t="s">
        <v>31</v>
      </c>
      <c r="C857" s="9" t="s">
        <v>5826</v>
      </c>
      <c r="D857" s="9" t="s">
        <v>33</v>
      </c>
      <c r="E857" s="9"/>
      <c r="F857" s="9" t="s">
        <v>5051</v>
      </c>
      <c r="G857" s="9" t="s">
        <v>5050</v>
      </c>
      <c r="H857" s="9" t="s">
        <v>37</v>
      </c>
      <c r="I857" s="9" t="s">
        <v>611</v>
      </c>
      <c r="J857" s="9" t="s">
        <v>173</v>
      </c>
      <c r="K857" s="9" t="s">
        <v>40</v>
      </c>
      <c r="L857" s="9" t="s">
        <v>41</v>
      </c>
      <c r="M857" s="9" t="s">
        <v>232</v>
      </c>
      <c r="N857" s="9" t="s">
        <v>233</v>
      </c>
      <c r="O857" s="9" t="s">
        <v>5635</v>
      </c>
      <c r="P857" s="9" t="s">
        <v>45</v>
      </c>
      <c r="Q857" s="9" t="s">
        <v>235</v>
      </c>
      <c r="R857" s="9" t="s">
        <v>45</v>
      </c>
      <c r="S857" s="9" t="s">
        <v>5277</v>
      </c>
      <c r="T857" s="9" t="s">
        <v>622</v>
      </c>
      <c r="U857" s="9" t="s">
        <v>611</v>
      </c>
      <c r="V857" s="9" t="s">
        <v>5279</v>
      </c>
      <c r="W857" s="9" t="s">
        <v>51</v>
      </c>
      <c r="X857" s="9" t="s">
        <v>52</v>
      </c>
      <c r="Y857" s="9" t="s">
        <v>53</v>
      </c>
      <c r="Z857" s="9" t="s">
        <v>54</v>
      </c>
      <c r="AA857" s="9" t="s">
        <v>55</v>
      </c>
      <c r="AB857" s="9" t="s">
        <v>5248</v>
      </c>
      <c r="AC857" s="12">
        <v>63480</v>
      </c>
      <c r="AD857" s="12"/>
      <c r="AE857" s="10" t="str" cm="1">
        <f t="array" aca="1" ref="AE857" ca="1">IFERROR(_xlfn.XLOOKUP(MID(CELL("filename",$A$1),FIND("]",CELL("filename",$A$1))+1,255)&amp;"|"&amp;$C857,Fonte_OM_Objeto!$G:$G,Fonte_OM_Objeto!$J:$J),"")</f>
        <v/>
      </c>
      <c r="AF857" s="10" t="str" cm="1">
        <f t="array" aca="1" ref="AF857" ca="1">IFERROR(_xlfn.XLOOKUP(MID(CELL("filename",$A$1),FIND("]",CELL("filename",$A$1))+1,255)&amp;"|"&amp;$C857,Fonte_OM_Objeto!$G:$G,Fonte_OM_Objeto!$K:$K),"")</f>
        <v/>
      </c>
    </row>
    <row r="858" spans="1:32" s="1" customFormat="1" ht="19.7" customHeight="1" x14ac:dyDescent="0.2">
      <c r="A858" s="9" t="s">
        <v>30</v>
      </c>
      <c r="B858" s="9" t="s">
        <v>31</v>
      </c>
      <c r="C858" s="9" t="s">
        <v>5826</v>
      </c>
      <c r="D858" s="9" t="s">
        <v>33</v>
      </c>
      <c r="E858" s="9"/>
      <c r="F858" s="9" t="s">
        <v>5051</v>
      </c>
      <c r="G858" s="9" t="s">
        <v>5050</v>
      </c>
      <c r="H858" s="9" t="s">
        <v>37</v>
      </c>
      <c r="I858" s="9" t="s">
        <v>611</v>
      </c>
      <c r="J858" s="9" t="s">
        <v>173</v>
      </c>
      <c r="K858" s="9" t="s">
        <v>40</v>
      </c>
      <c r="L858" s="9" t="s">
        <v>41</v>
      </c>
      <c r="M858" s="9" t="s">
        <v>232</v>
      </c>
      <c r="N858" s="9" t="s">
        <v>233</v>
      </c>
      <c r="O858" s="9" t="s">
        <v>5635</v>
      </c>
      <c r="P858" s="9" t="s">
        <v>45</v>
      </c>
      <c r="Q858" s="9" t="s">
        <v>235</v>
      </c>
      <c r="R858" s="9" t="s">
        <v>45</v>
      </c>
      <c r="S858" s="9" t="s">
        <v>5277</v>
      </c>
      <c r="T858" s="9" t="s">
        <v>622</v>
      </c>
      <c r="U858" s="9" t="s">
        <v>611</v>
      </c>
      <c r="V858" s="9" t="s">
        <v>5279</v>
      </c>
      <c r="W858" s="9" t="s">
        <v>51</v>
      </c>
      <c r="X858" s="9" t="s">
        <v>52</v>
      </c>
      <c r="Y858" s="9" t="s">
        <v>207</v>
      </c>
      <c r="Z858" s="9" t="s">
        <v>54</v>
      </c>
      <c r="AA858" s="9" t="s">
        <v>55</v>
      </c>
      <c r="AB858" s="9" t="s">
        <v>5248</v>
      </c>
      <c r="AC858" s="12">
        <v>0</v>
      </c>
      <c r="AD858" s="12"/>
      <c r="AE858" s="10" t="str" cm="1">
        <f t="array" aca="1" ref="AE858" ca="1">IFERROR(_xlfn.XLOOKUP(MID(CELL("filename",$A$1),FIND("]",CELL("filename",$A$1))+1,255)&amp;"|"&amp;$C858,Fonte_OM_Objeto!$G:$G,Fonte_OM_Objeto!$J:$J),"")</f>
        <v/>
      </c>
      <c r="AF858" s="10" t="str" cm="1">
        <f t="array" aca="1" ref="AF858" ca="1">IFERROR(_xlfn.XLOOKUP(MID(CELL("filename",$A$1),FIND("]",CELL("filename",$A$1))+1,255)&amp;"|"&amp;$C858,Fonte_OM_Objeto!$G:$G,Fonte_OM_Objeto!$K:$K),"")</f>
        <v/>
      </c>
    </row>
    <row r="859" spans="1:32" s="1" customFormat="1" ht="19.7" customHeight="1" x14ac:dyDescent="0.2">
      <c r="A859" s="9" t="s">
        <v>30</v>
      </c>
      <c r="B859" s="9" t="s">
        <v>31</v>
      </c>
      <c r="C859" s="9" t="s">
        <v>5825</v>
      </c>
      <c r="D859" s="9" t="s">
        <v>33</v>
      </c>
      <c r="E859" s="9"/>
      <c r="F859" s="9" t="s">
        <v>5822</v>
      </c>
      <c r="G859" s="9" t="s">
        <v>5821</v>
      </c>
      <c r="H859" s="9" t="s">
        <v>37</v>
      </c>
      <c r="I859" s="9" t="s">
        <v>611</v>
      </c>
      <c r="J859" s="9" t="s">
        <v>129</v>
      </c>
      <c r="K859" s="9" t="s">
        <v>40</v>
      </c>
      <c r="L859" s="9" t="s">
        <v>41</v>
      </c>
      <c r="M859" s="9" t="s">
        <v>232</v>
      </c>
      <c r="N859" s="9" t="s">
        <v>233</v>
      </c>
      <c r="O859" s="9" t="s">
        <v>5635</v>
      </c>
      <c r="P859" s="9" t="s">
        <v>45</v>
      </c>
      <c r="Q859" s="9" t="s">
        <v>235</v>
      </c>
      <c r="R859" s="9" t="s">
        <v>45</v>
      </c>
      <c r="S859" s="9" t="s">
        <v>5277</v>
      </c>
      <c r="T859" s="9" t="s">
        <v>622</v>
      </c>
      <c r="U859" s="9" t="s">
        <v>611</v>
      </c>
      <c r="V859" s="9" t="s">
        <v>5279</v>
      </c>
      <c r="W859" s="9" t="s">
        <v>51</v>
      </c>
      <c r="X859" s="9" t="s">
        <v>52</v>
      </c>
      <c r="Y859" s="9" t="s">
        <v>5282</v>
      </c>
      <c r="Z859" s="9" t="s">
        <v>54</v>
      </c>
      <c r="AA859" s="9" t="s">
        <v>55</v>
      </c>
      <c r="AB859" s="9" t="s">
        <v>5248</v>
      </c>
      <c r="AC859" s="12">
        <v>2303000</v>
      </c>
      <c r="AD859" s="12"/>
      <c r="AE859" s="10" t="str" cm="1">
        <f t="array" aca="1" ref="AE859" ca="1">IFERROR(_xlfn.XLOOKUP(MID(CELL("filename",$A$1),FIND("]",CELL("filename",$A$1))+1,255)&amp;"|"&amp;$C859,Fonte_OM_Objeto!$G:$G,Fonte_OM_Objeto!$J:$J),"")</f>
        <v/>
      </c>
      <c r="AF859" s="10" t="str" cm="1">
        <f t="array" aca="1" ref="AF859" ca="1">IFERROR(_xlfn.XLOOKUP(MID(CELL("filename",$A$1),FIND("]",CELL("filename",$A$1))+1,255)&amp;"|"&amp;$C859,Fonte_OM_Objeto!$G:$G,Fonte_OM_Objeto!$K:$K),"")</f>
        <v/>
      </c>
    </row>
    <row r="860" spans="1:32" s="1" customFormat="1" ht="19.7" customHeight="1" x14ac:dyDescent="0.2">
      <c r="A860" s="9" t="s">
        <v>30</v>
      </c>
      <c r="B860" s="9" t="s">
        <v>31</v>
      </c>
      <c r="C860" s="9" t="s">
        <v>5825</v>
      </c>
      <c r="D860" s="9" t="s">
        <v>33</v>
      </c>
      <c r="E860" s="9"/>
      <c r="F860" s="9" t="s">
        <v>5822</v>
      </c>
      <c r="G860" s="9" t="s">
        <v>5821</v>
      </c>
      <c r="H860" s="9" t="s">
        <v>37</v>
      </c>
      <c r="I860" s="9" t="s">
        <v>611</v>
      </c>
      <c r="J860" s="9" t="s">
        <v>129</v>
      </c>
      <c r="K860" s="9" t="s">
        <v>40</v>
      </c>
      <c r="L860" s="9" t="s">
        <v>41</v>
      </c>
      <c r="M860" s="9" t="s">
        <v>232</v>
      </c>
      <c r="N860" s="9" t="s">
        <v>233</v>
      </c>
      <c r="O860" s="9" t="s">
        <v>5635</v>
      </c>
      <c r="P860" s="9" t="s">
        <v>45</v>
      </c>
      <c r="Q860" s="9" t="s">
        <v>235</v>
      </c>
      <c r="R860" s="9" t="s">
        <v>45</v>
      </c>
      <c r="S860" s="9" t="s">
        <v>5277</v>
      </c>
      <c r="T860" s="9" t="s">
        <v>622</v>
      </c>
      <c r="U860" s="9" t="s">
        <v>611</v>
      </c>
      <c r="V860" s="9" t="s">
        <v>5279</v>
      </c>
      <c r="W860" s="9" t="s">
        <v>51</v>
      </c>
      <c r="X860" s="9" t="s">
        <v>52</v>
      </c>
      <c r="Y860" s="9" t="s">
        <v>2366</v>
      </c>
      <c r="Z860" s="9" t="s">
        <v>54</v>
      </c>
      <c r="AA860" s="9" t="s">
        <v>55</v>
      </c>
      <c r="AB860" s="9" t="s">
        <v>5248</v>
      </c>
      <c r="AC860" s="12">
        <v>0</v>
      </c>
      <c r="AD860" s="12"/>
      <c r="AE860" s="10" t="str" cm="1">
        <f t="array" aca="1" ref="AE860" ca="1">IFERROR(_xlfn.XLOOKUP(MID(CELL("filename",$A$1),FIND("]",CELL("filename",$A$1))+1,255)&amp;"|"&amp;$C860,Fonte_OM_Objeto!$G:$G,Fonte_OM_Objeto!$J:$J),"")</f>
        <v/>
      </c>
      <c r="AF860" s="10" t="str" cm="1">
        <f t="array" aca="1" ref="AF860" ca="1">IFERROR(_xlfn.XLOOKUP(MID(CELL("filename",$A$1),FIND("]",CELL("filename",$A$1))+1,255)&amp;"|"&amp;$C860,Fonte_OM_Objeto!$G:$G,Fonte_OM_Objeto!$K:$K),"")</f>
        <v/>
      </c>
    </row>
    <row r="861" spans="1:32" s="1" customFormat="1" ht="19.7" customHeight="1" x14ac:dyDescent="0.2">
      <c r="A861" s="9" t="s">
        <v>30</v>
      </c>
      <c r="B861" s="9" t="s">
        <v>31</v>
      </c>
      <c r="C861" s="9" t="s">
        <v>5825</v>
      </c>
      <c r="D861" s="9" t="s">
        <v>33</v>
      </c>
      <c r="E861" s="9"/>
      <c r="F861" s="9" t="s">
        <v>5822</v>
      </c>
      <c r="G861" s="9" t="s">
        <v>5821</v>
      </c>
      <c r="H861" s="9" t="s">
        <v>37</v>
      </c>
      <c r="I861" s="9" t="s">
        <v>611</v>
      </c>
      <c r="J861" s="9" t="s">
        <v>129</v>
      </c>
      <c r="K861" s="9" t="s">
        <v>40</v>
      </c>
      <c r="L861" s="9" t="s">
        <v>41</v>
      </c>
      <c r="M861" s="9" t="s">
        <v>232</v>
      </c>
      <c r="N861" s="9" t="s">
        <v>233</v>
      </c>
      <c r="O861" s="9" t="s">
        <v>5635</v>
      </c>
      <c r="P861" s="9" t="s">
        <v>45</v>
      </c>
      <c r="Q861" s="9" t="s">
        <v>235</v>
      </c>
      <c r="R861" s="9" t="s">
        <v>45</v>
      </c>
      <c r="S861" s="9" t="s">
        <v>5277</v>
      </c>
      <c r="T861" s="9" t="s">
        <v>622</v>
      </c>
      <c r="U861" s="9" t="s">
        <v>611</v>
      </c>
      <c r="V861" s="9" t="s">
        <v>5279</v>
      </c>
      <c r="W861" s="9" t="s">
        <v>51</v>
      </c>
      <c r="X861" s="9" t="s">
        <v>52</v>
      </c>
      <c r="Y861" s="9" t="s">
        <v>5275</v>
      </c>
      <c r="Z861" s="9" t="s">
        <v>54</v>
      </c>
      <c r="AA861" s="9" t="s">
        <v>55</v>
      </c>
      <c r="AB861" s="9" t="s">
        <v>5234</v>
      </c>
      <c r="AC861" s="12">
        <v>0</v>
      </c>
      <c r="AD861" s="12"/>
      <c r="AE861" s="10" t="str" cm="1">
        <f t="array" aca="1" ref="AE861" ca="1">IFERROR(_xlfn.XLOOKUP(MID(CELL("filename",$A$1),FIND("]",CELL("filename",$A$1))+1,255)&amp;"|"&amp;$C861,Fonte_OM_Objeto!$G:$G,Fonte_OM_Objeto!$J:$J),"")</f>
        <v/>
      </c>
      <c r="AF861" s="10" t="str" cm="1">
        <f t="array" aca="1" ref="AF861" ca="1">IFERROR(_xlfn.XLOOKUP(MID(CELL("filename",$A$1),FIND("]",CELL("filename",$A$1))+1,255)&amp;"|"&amp;$C861,Fonte_OM_Objeto!$G:$G,Fonte_OM_Objeto!$K:$K),"")</f>
        <v/>
      </c>
    </row>
    <row r="862" spans="1:32" s="1" customFormat="1" ht="19.7" customHeight="1" x14ac:dyDescent="0.2">
      <c r="A862" s="9" t="s">
        <v>30</v>
      </c>
      <c r="B862" s="9" t="s">
        <v>31</v>
      </c>
      <c r="C862" s="9" t="s">
        <v>5825</v>
      </c>
      <c r="D862" s="9" t="s">
        <v>33</v>
      </c>
      <c r="E862" s="9"/>
      <c r="F862" s="9" t="s">
        <v>5822</v>
      </c>
      <c r="G862" s="9" t="s">
        <v>5821</v>
      </c>
      <c r="H862" s="9" t="s">
        <v>37</v>
      </c>
      <c r="I862" s="9" t="s">
        <v>611</v>
      </c>
      <c r="J862" s="9" t="s">
        <v>129</v>
      </c>
      <c r="K862" s="9" t="s">
        <v>40</v>
      </c>
      <c r="L862" s="9" t="s">
        <v>41</v>
      </c>
      <c r="M862" s="9" t="s">
        <v>232</v>
      </c>
      <c r="N862" s="9" t="s">
        <v>233</v>
      </c>
      <c r="O862" s="9" t="s">
        <v>5635</v>
      </c>
      <c r="P862" s="9" t="s">
        <v>45</v>
      </c>
      <c r="Q862" s="9" t="s">
        <v>235</v>
      </c>
      <c r="R862" s="9" t="s">
        <v>45</v>
      </c>
      <c r="S862" s="9" t="s">
        <v>5277</v>
      </c>
      <c r="T862" s="9" t="s">
        <v>622</v>
      </c>
      <c r="U862" s="9" t="s">
        <v>611</v>
      </c>
      <c r="V862" s="9" t="s">
        <v>5279</v>
      </c>
      <c r="W862" s="9" t="s">
        <v>51</v>
      </c>
      <c r="X862" s="9" t="s">
        <v>52</v>
      </c>
      <c r="Y862" s="9" t="s">
        <v>5275</v>
      </c>
      <c r="Z862" s="9" t="s">
        <v>54</v>
      </c>
      <c r="AA862" s="9" t="s">
        <v>55</v>
      </c>
      <c r="AB862" s="9" t="s">
        <v>5248</v>
      </c>
      <c r="AC862" s="12">
        <v>1470000</v>
      </c>
      <c r="AD862" s="12"/>
      <c r="AE862" s="10" t="str" cm="1">
        <f t="array" aca="1" ref="AE862" ca="1">IFERROR(_xlfn.XLOOKUP(MID(CELL("filename",$A$1),FIND("]",CELL("filename",$A$1))+1,255)&amp;"|"&amp;$C862,Fonte_OM_Objeto!$G:$G,Fonte_OM_Objeto!$J:$J),"")</f>
        <v/>
      </c>
      <c r="AF862" s="10" t="str" cm="1">
        <f t="array" aca="1" ref="AF862" ca="1">IFERROR(_xlfn.XLOOKUP(MID(CELL("filename",$A$1),FIND("]",CELL("filename",$A$1))+1,255)&amp;"|"&amp;$C862,Fonte_OM_Objeto!$G:$G,Fonte_OM_Objeto!$K:$K),"")</f>
        <v/>
      </c>
    </row>
    <row r="863" spans="1:32" s="1" customFormat="1" ht="19.7" customHeight="1" x14ac:dyDescent="0.2">
      <c r="A863" s="9" t="s">
        <v>30</v>
      </c>
      <c r="B863" s="9" t="s">
        <v>31</v>
      </c>
      <c r="C863" s="9" t="s">
        <v>5825</v>
      </c>
      <c r="D863" s="9" t="s">
        <v>33</v>
      </c>
      <c r="E863" s="9"/>
      <c r="F863" s="9" t="s">
        <v>5822</v>
      </c>
      <c r="G863" s="9" t="s">
        <v>5821</v>
      </c>
      <c r="H863" s="9" t="s">
        <v>37</v>
      </c>
      <c r="I863" s="9" t="s">
        <v>611</v>
      </c>
      <c r="J863" s="9" t="s">
        <v>129</v>
      </c>
      <c r="K863" s="9" t="s">
        <v>40</v>
      </c>
      <c r="L863" s="9" t="s">
        <v>41</v>
      </c>
      <c r="M863" s="9" t="s">
        <v>232</v>
      </c>
      <c r="N863" s="9" t="s">
        <v>233</v>
      </c>
      <c r="O863" s="9" t="s">
        <v>5635</v>
      </c>
      <c r="P863" s="9" t="s">
        <v>45</v>
      </c>
      <c r="Q863" s="9" t="s">
        <v>235</v>
      </c>
      <c r="R863" s="9" t="s">
        <v>45</v>
      </c>
      <c r="S863" s="9" t="s">
        <v>5277</v>
      </c>
      <c r="T863" s="9" t="s">
        <v>622</v>
      </c>
      <c r="U863" s="9" t="s">
        <v>611</v>
      </c>
      <c r="V863" s="9" t="s">
        <v>5279</v>
      </c>
      <c r="W863" s="9" t="s">
        <v>51</v>
      </c>
      <c r="X863" s="9" t="s">
        <v>52</v>
      </c>
      <c r="Y863" s="9" t="s">
        <v>5275</v>
      </c>
      <c r="Z863" s="9" t="s">
        <v>5207</v>
      </c>
      <c r="AA863" s="9" t="s">
        <v>55</v>
      </c>
      <c r="AB863" s="9" t="s">
        <v>5248</v>
      </c>
      <c r="AC863" s="12">
        <v>0</v>
      </c>
      <c r="AD863" s="12"/>
      <c r="AE863" s="10" t="str" cm="1">
        <f t="array" aca="1" ref="AE863" ca="1">IFERROR(_xlfn.XLOOKUP(MID(CELL("filename",$A$1),FIND("]",CELL("filename",$A$1))+1,255)&amp;"|"&amp;$C863,Fonte_OM_Objeto!$G:$G,Fonte_OM_Objeto!$J:$J),"")</f>
        <v/>
      </c>
      <c r="AF863" s="10" t="str" cm="1">
        <f t="array" aca="1" ref="AF863" ca="1">IFERROR(_xlfn.XLOOKUP(MID(CELL("filename",$A$1),FIND("]",CELL("filename",$A$1))+1,255)&amp;"|"&amp;$C863,Fonte_OM_Objeto!$G:$G,Fonte_OM_Objeto!$K:$K),"")</f>
        <v/>
      </c>
    </row>
    <row r="864" spans="1:32" s="1" customFormat="1" ht="19.7" customHeight="1" x14ac:dyDescent="0.2">
      <c r="A864" s="9" t="s">
        <v>30</v>
      </c>
      <c r="B864" s="9" t="s">
        <v>31</v>
      </c>
      <c r="C864" s="9" t="s">
        <v>5825</v>
      </c>
      <c r="D864" s="9" t="s">
        <v>33</v>
      </c>
      <c r="E864" s="9"/>
      <c r="F864" s="9" t="s">
        <v>5822</v>
      </c>
      <c r="G864" s="9" t="s">
        <v>5821</v>
      </c>
      <c r="H864" s="9" t="s">
        <v>37</v>
      </c>
      <c r="I864" s="9" t="s">
        <v>611</v>
      </c>
      <c r="J864" s="9" t="s">
        <v>129</v>
      </c>
      <c r="K864" s="9" t="s">
        <v>40</v>
      </c>
      <c r="L864" s="9" t="s">
        <v>41</v>
      </c>
      <c r="M864" s="9" t="s">
        <v>232</v>
      </c>
      <c r="N864" s="9" t="s">
        <v>233</v>
      </c>
      <c r="O864" s="9" t="s">
        <v>5635</v>
      </c>
      <c r="P864" s="9" t="s">
        <v>45</v>
      </c>
      <c r="Q864" s="9" t="s">
        <v>235</v>
      </c>
      <c r="R864" s="9" t="s">
        <v>45</v>
      </c>
      <c r="S864" s="9" t="s">
        <v>5277</v>
      </c>
      <c r="T864" s="9" t="s">
        <v>622</v>
      </c>
      <c r="U864" s="9" t="s">
        <v>611</v>
      </c>
      <c r="V864" s="9" t="s">
        <v>5279</v>
      </c>
      <c r="W864" s="9" t="s">
        <v>51</v>
      </c>
      <c r="X864" s="9" t="s">
        <v>52</v>
      </c>
      <c r="Y864" s="9" t="s">
        <v>53</v>
      </c>
      <c r="Z864" s="9" t="s">
        <v>54</v>
      </c>
      <c r="AA864" s="9" t="s">
        <v>55</v>
      </c>
      <c r="AB864" s="9" t="s">
        <v>5248</v>
      </c>
      <c r="AC864" s="12">
        <v>77000</v>
      </c>
      <c r="AD864" s="12"/>
      <c r="AE864" s="10" t="str" cm="1">
        <f t="array" aca="1" ref="AE864" ca="1">IFERROR(_xlfn.XLOOKUP(MID(CELL("filename",$A$1),FIND("]",CELL("filename",$A$1))+1,255)&amp;"|"&amp;$C864,Fonte_OM_Objeto!$G:$G,Fonte_OM_Objeto!$J:$J),"")</f>
        <v/>
      </c>
      <c r="AF864" s="10" t="str" cm="1">
        <f t="array" aca="1" ref="AF864" ca="1">IFERROR(_xlfn.XLOOKUP(MID(CELL("filename",$A$1),FIND("]",CELL("filename",$A$1))+1,255)&amp;"|"&amp;$C864,Fonte_OM_Objeto!$G:$G,Fonte_OM_Objeto!$K:$K),"")</f>
        <v/>
      </c>
    </row>
    <row r="865" spans="1:32" s="1" customFormat="1" ht="19.7" customHeight="1" x14ac:dyDescent="0.2">
      <c r="A865" s="9" t="s">
        <v>30</v>
      </c>
      <c r="B865" s="9" t="s">
        <v>31</v>
      </c>
      <c r="C865" s="9" t="s">
        <v>5824</v>
      </c>
      <c r="D865" s="9" t="s">
        <v>33</v>
      </c>
      <c r="E865" s="9"/>
      <c r="F865" s="9" t="s">
        <v>5822</v>
      </c>
      <c r="G865" s="9" t="s">
        <v>5821</v>
      </c>
      <c r="H865" s="9" t="s">
        <v>37</v>
      </c>
      <c r="I865" s="9" t="s">
        <v>611</v>
      </c>
      <c r="J865" s="9" t="s">
        <v>129</v>
      </c>
      <c r="K865" s="9" t="s">
        <v>40</v>
      </c>
      <c r="L865" s="9" t="s">
        <v>41</v>
      </c>
      <c r="M865" s="9" t="s">
        <v>232</v>
      </c>
      <c r="N865" s="9" t="s">
        <v>233</v>
      </c>
      <c r="O865" s="9" t="s">
        <v>5635</v>
      </c>
      <c r="P865" s="9" t="s">
        <v>45</v>
      </c>
      <c r="Q865" s="9" t="s">
        <v>235</v>
      </c>
      <c r="R865" s="9" t="s">
        <v>45</v>
      </c>
      <c r="S865" s="9" t="s">
        <v>5277</v>
      </c>
      <c r="T865" s="9" t="s">
        <v>622</v>
      </c>
      <c r="U865" s="9" t="s">
        <v>611</v>
      </c>
      <c r="V865" s="9" t="s">
        <v>5279</v>
      </c>
      <c r="W865" s="9" t="s">
        <v>51</v>
      </c>
      <c r="X865" s="9" t="s">
        <v>52</v>
      </c>
      <c r="Y865" s="9" t="s">
        <v>2366</v>
      </c>
      <c r="Z865" s="9" t="s">
        <v>54</v>
      </c>
      <c r="AA865" s="9" t="s">
        <v>55</v>
      </c>
      <c r="AB865" s="9" t="s">
        <v>5248</v>
      </c>
      <c r="AC865" s="12">
        <v>0</v>
      </c>
      <c r="AD865" s="12"/>
      <c r="AE865" s="10" t="str" cm="1">
        <f t="array" aca="1" ref="AE865" ca="1">IFERROR(_xlfn.XLOOKUP(MID(CELL("filename",$A$1),FIND("]",CELL("filename",$A$1))+1,255)&amp;"|"&amp;$C865,Fonte_OM_Objeto!$G:$G,Fonte_OM_Objeto!$J:$J),"")</f>
        <v/>
      </c>
      <c r="AF865" s="10" t="str" cm="1">
        <f t="array" aca="1" ref="AF865" ca="1">IFERROR(_xlfn.XLOOKUP(MID(CELL("filename",$A$1),FIND("]",CELL("filename",$A$1))+1,255)&amp;"|"&amp;$C865,Fonte_OM_Objeto!$G:$G,Fonte_OM_Objeto!$K:$K),"")</f>
        <v/>
      </c>
    </row>
    <row r="866" spans="1:32" s="1" customFormat="1" ht="19.7" customHeight="1" x14ac:dyDescent="0.2">
      <c r="A866" s="9" t="s">
        <v>30</v>
      </c>
      <c r="B866" s="9" t="s">
        <v>31</v>
      </c>
      <c r="C866" s="9" t="s">
        <v>5824</v>
      </c>
      <c r="D866" s="9" t="s">
        <v>33</v>
      </c>
      <c r="E866" s="9"/>
      <c r="F866" s="9" t="s">
        <v>5822</v>
      </c>
      <c r="G866" s="9" t="s">
        <v>5821</v>
      </c>
      <c r="H866" s="9" t="s">
        <v>37</v>
      </c>
      <c r="I866" s="9" t="s">
        <v>611</v>
      </c>
      <c r="J866" s="9" t="s">
        <v>129</v>
      </c>
      <c r="K866" s="9" t="s">
        <v>40</v>
      </c>
      <c r="L866" s="9" t="s">
        <v>41</v>
      </c>
      <c r="M866" s="9" t="s">
        <v>232</v>
      </c>
      <c r="N866" s="9" t="s">
        <v>233</v>
      </c>
      <c r="O866" s="9" t="s">
        <v>5635</v>
      </c>
      <c r="P866" s="9" t="s">
        <v>45</v>
      </c>
      <c r="Q866" s="9" t="s">
        <v>235</v>
      </c>
      <c r="R866" s="9" t="s">
        <v>45</v>
      </c>
      <c r="S866" s="9" t="s">
        <v>5277</v>
      </c>
      <c r="T866" s="9" t="s">
        <v>622</v>
      </c>
      <c r="U866" s="9" t="s">
        <v>611</v>
      </c>
      <c r="V866" s="9" t="s">
        <v>5279</v>
      </c>
      <c r="W866" s="9" t="s">
        <v>51</v>
      </c>
      <c r="X866" s="9" t="s">
        <v>52</v>
      </c>
      <c r="Y866" s="9" t="s">
        <v>5275</v>
      </c>
      <c r="Z866" s="9" t="s">
        <v>54</v>
      </c>
      <c r="AA866" s="9" t="s">
        <v>55</v>
      </c>
      <c r="AB866" s="9" t="s">
        <v>5248</v>
      </c>
      <c r="AC866" s="12">
        <v>3641181</v>
      </c>
      <c r="AD866" s="12"/>
      <c r="AE866" s="10" t="str" cm="1">
        <f t="array" aca="1" ref="AE866" ca="1">IFERROR(_xlfn.XLOOKUP(MID(CELL("filename",$A$1),FIND("]",CELL("filename",$A$1))+1,255)&amp;"|"&amp;$C866,Fonte_OM_Objeto!$G:$G,Fonte_OM_Objeto!$J:$J),"")</f>
        <v/>
      </c>
      <c r="AF866" s="10" t="str" cm="1">
        <f t="array" aca="1" ref="AF866" ca="1">IFERROR(_xlfn.XLOOKUP(MID(CELL("filename",$A$1),FIND("]",CELL("filename",$A$1))+1,255)&amp;"|"&amp;$C866,Fonte_OM_Objeto!$G:$G,Fonte_OM_Objeto!$K:$K),"")</f>
        <v/>
      </c>
    </row>
    <row r="867" spans="1:32" s="1" customFormat="1" ht="19.7" customHeight="1" x14ac:dyDescent="0.2">
      <c r="A867" s="9" t="s">
        <v>30</v>
      </c>
      <c r="B867" s="9" t="s">
        <v>31</v>
      </c>
      <c r="C867" s="9" t="s">
        <v>5824</v>
      </c>
      <c r="D867" s="9" t="s">
        <v>33</v>
      </c>
      <c r="E867" s="9"/>
      <c r="F867" s="9" t="s">
        <v>5822</v>
      </c>
      <c r="G867" s="9" t="s">
        <v>5821</v>
      </c>
      <c r="H867" s="9" t="s">
        <v>37</v>
      </c>
      <c r="I867" s="9" t="s">
        <v>611</v>
      </c>
      <c r="J867" s="9" t="s">
        <v>129</v>
      </c>
      <c r="K867" s="9" t="s">
        <v>40</v>
      </c>
      <c r="L867" s="9" t="s">
        <v>41</v>
      </c>
      <c r="M867" s="9" t="s">
        <v>232</v>
      </c>
      <c r="N867" s="9" t="s">
        <v>233</v>
      </c>
      <c r="O867" s="9" t="s">
        <v>5635</v>
      </c>
      <c r="P867" s="9" t="s">
        <v>45</v>
      </c>
      <c r="Q867" s="9" t="s">
        <v>235</v>
      </c>
      <c r="R867" s="9" t="s">
        <v>45</v>
      </c>
      <c r="S867" s="9" t="s">
        <v>5277</v>
      </c>
      <c r="T867" s="9" t="s">
        <v>622</v>
      </c>
      <c r="U867" s="9" t="s">
        <v>611</v>
      </c>
      <c r="V867" s="9" t="s">
        <v>5279</v>
      </c>
      <c r="W867" s="9" t="s">
        <v>51</v>
      </c>
      <c r="X867" s="9" t="s">
        <v>52</v>
      </c>
      <c r="Y867" s="9" t="s">
        <v>53</v>
      </c>
      <c r="Z867" s="9" t="s">
        <v>54</v>
      </c>
      <c r="AA867" s="9" t="s">
        <v>55</v>
      </c>
      <c r="AB867" s="9" t="s">
        <v>5248</v>
      </c>
      <c r="AC867" s="12">
        <v>69206</v>
      </c>
      <c r="AD867" s="12"/>
      <c r="AE867" s="10" t="str" cm="1">
        <f t="array" aca="1" ref="AE867" ca="1">IFERROR(_xlfn.XLOOKUP(MID(CELL("filename",$A$1),FIND("]",CELL("filename",$A$1))+1,255)&amp;"|"&amp;$C867,Fonte_OM_Objeto!$G:$G,Fonte_OM_Objeto!$J:$J),"")</f>
        <v/>
      </c>
      <c r="AF867" s="10" t="str" cm="1">
        <f t="array" aca="1" ref="AF867" ca="1">IFERROR(_xlfn.XLOOKUP(MID(CELL("filename",$A$1),FIND("]",CELL("filename",$A$1))+1,255)&amp;"|"&amp;$C867,Fonte_OM_Objeto!$G:$G,Fonte_OM_Objeto!$K:$K),"")</f>
        <v/>
      </c>
    </row>
    <row r="868" spans="1:32" s="1" customFormat="1" ht="19.7" customHeight="1" x14ac:dyDescent="0.2">
      <c r="A868" s="9" t="s">
        <v>30</v>
      </c>
      <c r="B868" s="9" t="s">
        <v>31</v>
      </c>
      <c r="C868" s="9" t="s">
        <v>5823</v>
      </c>
      <c r="D868" s="9" t="s">
        <v>33</v>
      </c>
      <c r="E868" s="9"/>
      <c r="F868" s="9" t="s">
        <v>5822</v>
      </c>
      <c r="G868" s="9" t="s">
        <v>5821</v>
      </c>
      <c r="H868" s="9" t="s">
        <v>37</v>
      </c>
      <c r="I868" s="9" t="s">
        <v>611</v>
      </c>
      <c r="J868" s="9" t="s">
        <v>129</v>
      </c>
      <c r="K868" s="9" t="s">
        <v>40</v>
      </c>
      <c r="L868" s="9" t="s">
        <v>41</v>
      </c>
      <c r="M868" s="9" t="s">
        <v>232</v>
      </c>
      <c r="N868" s="9" t="s">
        <v>233</v>
      </c>
      <c r="O868" s="9" t="s">
        <v>5635</v>
      </c>
      <c r="P868" s="9" t="s">
        <v>45</v>
      </c>
      <c r="Q868" s="9" t="s">
        <v>235</v>
      </c>
      <c r="R868" s="9" t="s">
        <v>45</v>
      </c>
      <c r="S868" s="9" t="s">
        <v>5277</v>
      </c>
      <c r="T868" s="9" t="s">
        <v>622</v>
      </c>
      <c r="U868" s="9" t="s">
        <v>611</v>
      </c>
      <c r="V868" s="9" t="s">
        <v>5279</v>
      </c>
      <c r="W868" s="9" t="s">
        <v>51</v>
      </c>
      <c r="X868" s="9" t="s">
        <v>52</v>
      </c>
      <c r="Y868" s="9" t="s">
        <v>5275</v>
      </c>
      <c r="Z868" s="9" t="s">
        <v>5207</v>
      </c>
      <c r="AA868" s="9" t="s">
        <v>55</v>
      </c>
      <c r="AB868" s="9" t="s">
        <v>5234</v>
      </c>
      <c r="AC868" s="12">
        <v>0</v>
      </c>
      <c r="AD868" s="12"/>
      <c r="AE868" s="10" t="str" cm="1">
        <f t="array" aca="1" ref="AE868" ca="1">IFERROR(_xlfn.XLOOKUP(MID(CELL("filename",$A$1),FIND("]",CELL("filename",$A$1))+1,255)&amp;"|"&amp;$C868,Fonte_OM_Objeto!$G:$G,Fonte_OM_Objeto!$J:$J),"")</f>
        <v/>
      </c>
      <c r="AF868" s="10" t="str" cm="1">
        <f t="array" aca="1" ref="AF868" ca="1">IFERROR(_xlfn.XLOOKUP(MID(CELL("filename",$A$1),FIND("]",CELL("filename",$A$1))+1,255)&amp;"|"&amp;$C868,Fonte_OM_Objeto!$G:$G,Fonte_OM_Objeto!$K:$K),"")</f>
        <v/>
      </c>
    </row>
    <row r="869" spans="1:32" s="1" customFormat="1" ht="19.7" customHeight="1" x14ac:dyDescent="0.2">
      <c r="A869" s="9" t="s">
        <v>30</v>
      </c>
      <c r="B869" s="9" t="s">
        <v>31</v>
      </c>
      <c r="C869" s="9" t="s">
        <v>5820</v>
      </c>
      <c r="D869" s="9" t="s">
        <v>33</v>
      </c>
      <c r="E869" s="9"/>
      <c r="F869" s="9" t="s">
        <v>5817</v>
      </c>
      <c r="G869" s="9" t="s">
        <v>5816</v>
      </c>
      <c r="H869" s="9" t="s">
        <v>37</v>
      </c>
      <c r="I869" s="9" t="s">
        <v>96</v>
      </c>
      <c r="J869" s="9" t="s">
        <v>5302</v>
      </c>
      <c r="K869" s="9" t="s">
        <v>40</v>
      </c>
      <c r="L869" s="9" t="s">
        <v>41</v>
      </c>
      <c r="M869" s="9" t="s">
        <v>97</v>
      </c>
      <c r="N869" s="9" t="s">
        <v>5264</v>
      </c>
      <c r="O869" s="9" t="s">
        <v>5246</v>
      </c>
      <c r="P869" s="9" t="s">
        <v>45</v>
      </c>
      <c r="Q869" s="9" t="s">
        <v>46</v>
      </c>
      <c r="R869" s="9" t="s">
        <v>5235</v>
      </c>
      <c r="S869" s="9" t="s">
        <v>5210</v>
      </c>
      <c r="T869" s="9" t="s">
        <v>75</v>
      </c>
      <c r="U869" s="9" t="s">
        <v>76</v>
      </c>
      <c r="V869" s="9" t="s">
        <v>75</v>
      </c>
      <c r="W869" s="9" t="s">
        <v>51</v>
      </c>
      <c r="X869" s="9" t="s">
        <v>52</v>
      </c>
      <c r="Y869" s="9" t="s">
        <v>53</v>
      </c>
      <c r="Z869" s="9" t="s">
        <v>5207</v>
      </c>
      <c r="AA869" s="9" t="s">
        <v>55</v>
      </c>
      <c r="AB869" s="9" t="s">
        <v>5248</v>
      </c>
      <c r="AC869" s="12">
        <v>100000</v>
      </c>
      <c r="AD869" s="12"/>
      <c r="AE869" s="10" t="str" cm="1">
        <f t="array" aca="1" ref="AE869" ca="1">IFERROR(_xlfn.XLOOKUP(MID(CELL("filename",$A$1),FIND("]",CELL("filename",$A$1))+1,255)&amp;"|"&amp;$C869,Fonte_OM_Objeto!$G:$G,Fonte_OM_Objeto!$J:$J),"")</f>
        <v/>
      </c>
      <c r="AF869" s="10" t="str" cm="1">
        <f t="array" aca="1" ref="AF869" ca="1">IFERROR(_xlfn.XLOOKUP(MID(CELL("filename",$A$1),FIND("]",CELL("filename",$A$1))+1,255)&amp;"|"&amp;$C869,Fonte_OM_Objeto!$G:$G,Fonte_OM_Objeto!$K:$K),"")</f>
        <v/>
      </c>
    </row>
    <row r="870" spans="1:32" s="1" customFormat="1" ht="19.7" customHeight="1" x14ac:dyDescent="0.2">
      <c r="A870" s="9" t="s">
        <v>30</v>
      </c>
      <c r="B870" s="9" t="s">
        <v>31</v>
      </c>
      <c r="C870" s="9" t="s">
        <v>5819</v>
      </c>
      <c r="D870" s="9" t="s">
        <v>33</v>
      </c>
      <c r="E870" s="9"/>
      <c r="F870" s="9" t="s">
        <v>5817</v>
      </c>
      <c r="G870" s="9" t="s">
        <v>5816</v>
      </c>
      <c r="H870" s="9" t="s">
        <v>37</v>
      </c>
      <c r="I870" s="9" t="s">
        <v>96</v>
      </c>
      <c r="J870" s="9" t="s">
        <v>5302</v>
      </c>
      <c r="K870" s="9" t="s">
        <v>40</v>
      </c>
      <c r="L870" s="9" t="s">
        <v>41</v>
      </c>
      <c r="M870" s="9" t="s">
        <v>59</v>
      </c>
      <c r="N870" s="9" t="s">
        <v>5252</v>
      </c>
      <c r="O870" s="9" t="s">
        <v>5256</v>
      </c>
      <c r="P870" s="9" t="s">
        <v>45</v>
      </c>
      <c r="Q870" s="9" t="s">
        <v>62</v>
      </c>
      <c r="R870" s="9" t="s">
        <v>45</v>
      </c>
      <c r="S870" s="9" t="s">
        <v>5218</v>
      </c>
      <c r="T870" s="9" t="s">
        <v>75</v>
      </c>
      <c r="U870" s="9" t="s">
        <v>76</v>
      </c>
      <c r="V870" s="9" t="s">
        <v>75</v>
      </c>
      <c r="W870" s="9" t="s">
        <v>51</v>
      </c>
      <c r="X870" s="9" t="s">
        <v>102</v>
      </c>
      <c r="Y870" s="9" t="s">
        <v>53</v>
      </c>
      <c r="Z870" s="9" t="s">
        <v>5207</v>
      </c>
      <c r="AA870" s="9" t="s">
        <v>55</v>
      </c>
      <c r="AB870" s="9" t="s">
        <v>5248</v>
      </c>
      <c r="AC870" s="12">
        <v>100000</v>
      </c>
      <c r="AD870" s="12"/>
      <c r="AE870" s="10" t="str" cm="1">
        <f t="array" aca="1" ref="AE870" ca="1">IFERROR(_xlfn.XLOOKUP(MID(CELL("filename",$A$1),FIND("]",CELL("filename",$A$1))+1,255)&amp;"|"&amp;$C870,Fonte_OM_Objeto!$G:$G,Fonte_OM_Objeto!$J:$J),"")</f>
        <v/>
      </c>
      <c r="AF870" s="10" t="str" cm="1">
        <f t="array" aca="1" ref="AF870" ca="1">IFERROR(_xlfn.XLOOKUP(MID(CELL("filename",$A$1),FIND("]",CELL("filename",$A$1))+1,255)&amp;"|"&amp;$C870,Fonte_OM_Objeto!$G:$G,Fonte_OM_Objeto!$K:$K),"")</f>
        <v/>
      </c>
    </row>
    <row r="871" spans="1:32" s="1" customFormat="1" ht="19.7" customHeight="1" x14ac:dyDescent="0.2">
      <c r="A871" s="9" t="s">
        <v>30</v>
      </c>
      <c r="B871" s="9" t="s">
        <v>31</v>
      </c>
      <c r="C871" s="9" t="s">
        <v>5818</v>
      </c>
      <c r="D871" s="9" t="s">
        <v>33</v>
      </c>
      <c r="E871" s="9"/>
      <c r="F871" s="9" t="s">
        <v>5817</v>
      </c>
      <c r="G871" s="9" t="s">
        <v>5816</v>
      </c>
      <c r="H871" s="9" t="s">
        <v>37</v>
      </c>
      <c r="I871" s="9" t="s">
        <v>96</v>
      </c>
      <c r="J871" s="9" t="s">
        <v>5302</v>
      </c>
      <c r="K871" s="9" t="s">
        <v>40</v>
      </c>
      <c r="L871" s="9" t="s">
        <v>41</v>
      </c>
      <c r="M871" s="9" t="s">
        <v>59</v>
      </c>
      <c r="N871" s="9" t="s">
        <v>5252</v>
      </c>
      <c r="O871" s="9" t="s">
        <v>5241</v>
      </c>
      <c r="P871" s="9" t="s">
        <v>45</v>
      </c>
      <c r="Q871" s="9" t="s">
        <v>62</v>
      </c>
      <c r="R871" s="9" t="s">
        <v>45</v>
      </c>
      <c r="S871" s="9" t="s">
        <v>5240</v>
      </c>
      <c r="T871" s="9" t="s">
        <v>75</v>
      </c>
      <c r="U871" s="9" t="s">
        <v>76</v>
      </c>
      <c r="V871" s="9" t="s">
        <v>75</v>
      </c>
      <c r="W871" s="9" t="s">
        <v>51</v>
      </c>
      <c r="X871" s="9" t="s">
        <v>102</v>
      </c>
      <c r="Y871" s="9" t="s">
        <v>53</v>
      </c>
      <c r="Z871" s="9" t="s">
        <v>54</v>
      </c>
      <c r="AA871" s="9" t="s">
        <v>55</v>
      </c>
      <c r="AB871" s="9" t="s">
        <v>5234</v>
      </c>
      <c r="AC871" s="12">
        <v>0</v>
      </c>
      <c r="AD871" s="12"/>
      <c r="AE871" s="10" t="str" cm="1">
        <f t="array" aca="1" ref="AE871" ca="1">IFERROR(_xlfn.XLOOKUP(MID(CELL("filename",$A$1),FIND("]",CELL("filename",$A$1))+1,255)&amp;"|"&amp;$C871,Fonte_OM_Objeto!$G:$G,Fonte_OM_Objeto!$J:$J),"")</f>
        <v/>
      </c>
      <c r="AF871" s="10" t="str" cm="1">
        <f t="array" aca="1" ref="AF871" ca="1">IFERROR(_xlfn.XLOOKUP(MID(CELL("filename",$A$1),FIND("]",CELL("filename",$A$1))+1,255)&amp;"|"&amp;$C871,Fonte_OM_Objeto!$G:$G,Fonte_OM_Objeto!$K:$K),"")</f>
        <v/>
      </c>
    </row>
    <row r="872" spans="1:32" s="1" customFormat="1" ht="19.7" customHeight="1" x14ac:dyDescent="0.2">
      <c r="A872" s="9" t="s">
        <v>30</v>
      </c>
      <c r="B872" s="9" t="s">
        <v>31</v>
      </c>
      <c r="C872" s="9" t="s">
        <v>6795</v>
      </c>
      <c r="D872" s="9" t="s">
        <v>33</v>
      </c>
      <c r="E872" s="9"/>
      <c r="F872" s="9" t="s">
        <v>5808</v>
      </c>
      <c r="G872" s="9" t="s">
        <v>5807</v>
      </c>
      <c r="H872" s="9" t="s">
        <v>37</v>
      </c>
      <c r="I872" s="9" t="s">
        <v>266</v>
      </c>
      <c r="J872" s="9" t="s">
        <v>69</v>
      </c>
      <c r="K872" s="9" t="s">
        <v>40</v>
      </c>
      <c r="L872" s="9" t="s">
        <v>41</v>
      </c>
      <c r="M872" s="9" t="s">
        <v>70</v>
      </c>
      <c r="N872" s="9" t="s">
        <v>71</v>
      </c>
      <c r="O872" s="9" t="s">
        <v>5245</v>
      </c>
      <c r="P872" s="9" t="s">
        <v>45</v>
      </c>
      <c r="Q872" s="9" t="s">
        <v>73</v>
      </c>
      <c r="R872" s="9" t="s">
        <v>45</v>
      </c>
      <c r="S872" s="9" t="s">
        <v>5244</v>
      </c>
      <c r="T872" s="9" t="s">
        <v>75</v>
      </c>
      <c r="U872" s="9" t="s">
        <v>76</v>
      </c>
      <c r="V872" s="9" t="s">
        <v>75</v>
      </c>
      <c r="W872" s="9" t="s">
        <v>51</v>
      </c>
      <c r="X872" s="9" t="s">
        <v>52</v>
      </c>
      <c r="Y872" s="9" t="s">
        <v>53</v>
      </c>
      <c r="Z872" s="9" t="s">
        <v>5207</v>
      </c>
      <c r="AA872" s="9" t="s">
        <v>55</v>
      </c>
      <c r="AB872" s="9" t="s">
        <v>5234</v>
      </c>
      <c r="AC872" s="12">
        <v>0</v>
      </c>
      <c r="AD872" s="12"/>
      <c r="AE872" s="10" t="str" cm="1">
        <f t="array" aca="1" ref="AE872" ca="1">IFERROR(_xlfn.XLOOKUP(MID(CELL("filename",$A$1),FIND("]",CELL("filename",$A$1))+1,255)&amp;"|"&amp;$C872,Fonte_OM_Objeto!$G:$G,Fonte_OM_Objeto!$J:$J),"")</f>
        <v/>
      </c>
      <c r="AF872" s="10" t="str" cm="1">
        <f t="array" aca="1" ref="AF872" ca="1">IFERROR(_xlfn.XLOOKUP(MID(CELL("filename",$A$1),FIND("]",CELL("filename",$A$1))+1,255)&amp;"|"&amp;$C872,Fonte_OM_Objeto!$G:$G,Fonte_OM_Objeto!$K:$K),"")</f>
        <v/>
      </c>
    </row>
    <row r="873" spans="1:32" s="1" customFormat="1" ht="19.7" customHeight="1" x14ac:dyDescent="0.2">
      <c r="A873" s="9" t="s">
        <v>30</v>
      </c>
      <c r="B873" s="9" t="s">
        <v>31</v>
      </c>
      <c r="C873" s="9" t="s">
        <v>5815</v>
      </c>
      <c r="D873" s="9" t="s">
        <v>33</v>
      </c>
      <c r="E873" s="9"/>
      <c r="F873" s="9" t="s">
        <v>5808</v>
      </c>
      <c r="G873" s="9" t="s">
        <v>5807</v>
      </c>
      <c r="H873" s="9" t="s">
        <v>37</v>
      </c>
      <c r="I873" s="9" t="s">
        <v>266</v>
      </c>
      <c r="J873" s="9" t="s">
        <v>69</v>
      </c>
      <c r="K873" s="9" t="s">
        <v>40</v>
      </c>
      <c r="L873" s="9" t="s">
        <v>41</v>
      </c>
      <c r="M873" s="9" t="s">
        <v>232</v>
      </c>
      <c r="N873" s="9" t="s">
        <v>233</v>
      </c>
      <c r="O873" s="9" t="s">
        <v>5814</v>
      </c>
      <c r="P873" s="9" t="s">
        <v>45</v>
      </c>
      <c r="Q873" s="9" t="s">
        <v>235</v>
      </c>
      <c r="R873" s="9" t="s">
        <v>45</v>
      </c>
      <c r="S873" s="9" t="s">
        <v>5277</v>
      </c>
      <c r="T873" s="9" t="s">
        <v>5398</v>
      </c>
      <c r="U873" s="9" t="s">
        <v>266</v>
      </c>
      <c r="V873" s="9" t="s">
        <v>5397</v>
      </c>
      <c r="W873" s="9" t="s">
        <v>51</v>
      </c>
      <c r="X873" s="9" t="s">
        <v>52</v>
      </c>
      <c r="Y873" s="9" t="s">
        <v>2366</v>
      </c>
      <c r="Z873" s="9" t="s">
        <v>54</v>
      </c>
      <c r="AA873" s="9" t="s">
        <v>55</v>
      </c>
      <c r="AB873" s="9" t="s">
        <v>5248</v>
      </c>
      <c r="AC873" s="12">
        <v>0</v>
      </c>
      <c r="AD873" s="12"/>
      <c r="AE873" s="10" t="str" cm="1">
        <f t="array" aca="1" ref="AE873" ca="1">IFERROR(_xlfn.XLOOKUP(MID(CELL("filename",$A$1),FIND("]",CELL("filename",$A$1))+1,255)&amp;"|"&amp;$C873,Fonte_OM_Objeto!$G:$G,Fonte_OM_Objeto!$J:$J),"")</f>
        <v/>
      </c>
      <c r="AF873" s="10" t="str" cm="1">
        <f t="array" aca="1" ref="AF873" ca="1">IFERROR(_xlfn.XLOOKUP(MID(CELL("filename",$A$1),FIND("]",CELL("filename",$A$1))+1,255)&amp;"|"&amp;$C873,Fonte_OM_Objeto!$G:$G,Fonte_OM_Objeto!$K:$K),"")</f>
        <v/>
      </c>
    </row>
    <row r="874" spans="1:32" s="1" customFormat="1" ht="19.7" customHeight="1" x14ac:dyDescent="0.2">
      <c r="A874" s="9" t="s">
        <v>30</v>
      </c>
      <c r="B874" s="9" t="s">
        <v>31</v>
      </c>
      <c r="C874" s="9" t="s">
        <v>5815</v>
      </c>
      <c r="D874" s="9" t="s">
        <v>33</v>
      </c>
      <c r="E874" s="9"/>
      <c r="F874" s="9" t="s">
        <v>5808</v>
      </c>
      <c r="G874" s="9" t="s">
        <v>5807</v>
      </c>
      <c r="H874" s="9" t="s">
        <v>37</v>
      </c>
      <c r="I874" s="9" t="s">
        <v>266</v>
      </c>
      <c r="J874" s="9" t="s">
        <v>69</v>
      </c>
      <c r="K874" s="9" t="s">
        <v>40</v>
      </c>
      <c r="L874" s="9" t="s">
        <v>41</v>
      </c>
      <c r="M874" s="9" t="s">
        <v>232</v>
      </c>
      <c r="N874" s="9" t="s">
        <v>233</v>
      </c>
      <c r="O874" s="9" t="s">
        <v>5814</v>
      </c>
      <c r="P874" s="9" t="s">
        <v>45</v>
      </c>
      <c r="Q874" s="9" t="s">
        <v>235</v>
      </c>
      <c r="R874" s="9" t="s">
        <v>45</v>
      </c>
      <c r="S874" s="9" t="s">
        <v>5277</v>
      </c>
      <c r="T874" s="9" t="s">
        <v>5398</v>
      </c>
      <c r="U874" s="9" t="s">
        <v>266</v>
      </c>
      <c r="V874" s="9" t="s">
        <v>5397</v>
      </c>
      <c r="W874" s="9" t="s">
        <v>51</v>
      </c>
      <c r="X874" s="9" t="s">
        <v>52</v>
      </c>
      <c r="Y874" s="9" t="s">
        <v>5275</v>
      </c>
      <c r="Z874" s="9" t="s">
        <v>54</v>
      </c>
      <c r="AA874" s="9" t="s">
        <v>55</v>
      </c>
      <c r="AB874" s="9" t="s">
        <v>5248</v>
      </c>
      <c r="AC874" s="12">
        <v>980000</v>
      </c>
      <c r="AD874" s="12"/>
      <c r="AE874" s="10" t="str" cm="1">
        <f t="array" aca="1" ref="AE874" ca="1">IFERROR(_xlfn.XLOOKUP(MID(CELL("filename",$A$1),FIND("]",CELL("filename",$A$1))+1,255)&amp;"|"&amp;$C874,Fonte_OM_Objeto!$G:$G,Fonte_OM_Objeto!$J:$J),"")</f>
        <v/>
      </c>
      <c r="AF874" s="10" t="str" cm="1">
        <f t="array" aca="1" ref="AF874" ca="1">IFERROR(_xlfn.XLOOKUP(MID(CELL("filename",$A$1),FIND("]",CELL("filename",$A$1))+1,255)&amp;"|"&amp;$C874,Fonte_OM_Objeto!$G:$G,Fonte_OM_Objeto!$K:$K),"")</f>
        <v/>
      </c>
    </row>
    <row r="875" spans="1:32" s="1" customFormat="1" ht="19.7" customHeight="1" x14ac:dyDescent="0.2">
      <c r="A875" s="9" t="s">
        <v>30</v>
      </c>
      <c r="B875" s="9" t="s">
        <v>31</v>
      </c>
      <c r="C875" s="9" t="s">
        <v>5815</v>
      </c>
      <c r="D875" s="9" t="s">
        <v>33</v>
      </c>
      <c r="E875" s="9"/>
      <c r="F875" s="9" t="s">
        <v>5808</v>
      </c>
      <c r="G875" s="9" t="s">
        <v>5807</v>
      </c>
      <c r="H875" s="9" t="s">
        <v>37</v>
      </c>
      <c r="I875" s="9" t="s">
        <v>266</v>
      </c>
      <c r="J875" s="9" t="s">
        <v>69</v>
      </c>
      <c r="K875" s="9" t="s">
        <v>40</v>
      </c>
      <c r="L875" s="9" t="s">
        <v>41</v>
      </c>
      <c r="M875" s="9" t="s">
        <v>232</v>
      </c>
      <c r="N875" s="9" t="s">
        <v>233</v>
      </c>
      <c r="O875" s="9" t="s">
        <v>5814</v>
      </c>
      <c r="P875" s="9" t="s">
        <v>45</v>
      </c>
      <c r="Q875" s="9" t="s">
        <v>235</v>
      </c>
      <c r="R875" s="9" t="s">
        <v>45</v>
      </c>
      <c r="S875" s="9" t="s">
        <v>5277</v>
      </c>
      <c r="T875" s="9" t="s">
        <v>5398</v>
      </c>
      <c r="U875" s="9" t="s">
        <v>266</v>
      </c>
      <c r="V875" s="9" t="s">
        <v>5397</v>
      </c>
      <c r="W875" s="9" t="s">
        <v>51</v>
      </c>
      <c r="X875" s="9" t="s">
        <v>52</v>
      </c>
      <c r="Y875" s="9" t="s">
        <v>53</v>
      </c>
      <c r="Z875" s="9" t="s">
        <v>54</v>
      </c>
      <c r="AA875" s="9" t="s">
        <v>55</v>
      </c>
      <c r="AB875" s="9" t="s">
        <v>5248</v>
      </c>
      <c r="AC875" s="12">
        <v>20000</v>
      </c>
      <c r="AD875" s="12"/>
      <c r="AE875" s="10" t="str" cm="1">
        <f t="array" aca="1" ref="AE875" ca="1">IFERROR(_xlfn.XLOOKUP(MID(CELL("filename",$A$1),FIND("]",CELL("filename",$A$1))+1,255)&amp;"|"&amp;$C875,Fonte_OM_Objeto!$G:$G,Fonte_OM_Objeto!$J:$J),"")</f>
        <v/>
      </c>
      <c r="AF875" s="10" t="str" cm="1">
        <f t="array" aca="1" ref="AF875" ca="1">IFERROR(_xlfn.XLOOKUP(MID(CELL("filename",$A$1),FIND("]",CELL("filename",$A$1))+1,255)&amp;"|"&amp;$C875,Fonte_OM_Objeto!$G:$G,Fonte_OM_Objeto!$K:$K),"")</f>
        <v/>
      </c>
    </row>
    <row r="876" spans="1:32" s="1" customFormat="1" ht="19.7" customHeight="1" x14ac:dyDescent="0.2">
      <c r="A876" s="9" t="s">
        <v>30</v>
      </c>
      <c r="B876" s="9" t="s">
        <v>31</v>
      </c>
      <c r="C876" s="9" t="s">
        <v>5813</v>
      </c>
      <c r="D876" s="9" t="s">
        <v>33</v>
      </c>
      <c r="E876" s="9"/>
      <c r="F876" s="9" t="s">
        <v>5808</v>
      </c>
      <c r="G876" s="9" t="s">
        <v>5807</v>
      </c>
      <c r="H876" s="9" t="s">
        <v>37</v>
      </c>
      <c r="I876" s="9" t="s">
        <v>266</v>
      </c>
      <c r="J876" s="9" t="s">
        <v>69</v>
      </c>
      <c r="K876" s="9" t="s">
        <v>40</v>
      </c>
      <c r="L876" s="9" t="s">
        <v>41</v>
      </c>
      <c r="M876" s="9" t="s">
        <v>232</v>
      </c>
      <c r="N876" s="9" t="s">
        <v>233</v>
      </c>
      <c r="O876" s="9" t="s">
        <v>5729</v>
      </c>
      <c r="P876" s="9" t="s">
        <v>45</v>
      </c>
      <c r="Q876" s="9" t="s">
        <v>235</v>
      </c>
      <c r="R876" s="9" t="s">
        <v>45</v>
      </c>
      <c r="S876" s="9" t="s">
        <v>5277</v>
      </c>
      <c r="T876" s="9" t="s">
        <v>268</v>
      </c>
      <c r="U876" s="9" t="s">
        <v>266</v>
      </c>
      <c r="V876" s="9" t="s">
        <v>5335</v>
      </c>
      <c r="W876" s="9" t="s">
        <v>51</v>
      </c>
      <c r="X876" s="9" t="s">
        <v>52</v>
      </c>
      <c r="Y876" s="9" t="s">
        <v>5275</v>
      </c>
      <c r="Z876" s="9" t="s">
        <v>54</v>
      </c>
      <c r="AA876" s="9" t="s">
        <v>55</v>
      </c>
      <c r="AB876" s="9" t="s">
        <v>5234</v>
      </c>
      <c r="AC876" s="12">
        <v>0</v>
      </c>
      <c r="AD876" s="12"/>
      <c r="AE876" s="10" t="str" cm="1">
        <f t="array" aca="1" ref="AE876" ca="1">IFERROR(_xlfn.XLOOKUP(MID(CELL("filename",$A$1),FIND("]",CELL("filename",$A$1))+1,255)&amp;"|"&amp;$C876,Fonte_OM_Objeto!$G:$G,Fonte_OM_Objeto!$J:$J),"")</f>
        <v/>
      </c>
      <c r="AF876" s="10" t="str" cm="1">
        <f t="array" aca="1" ref="AF876" ca="1">IFERROR(_xlfn.XLOOKUP(MID(CELL("filename",$A$1),FIND("]",CELL("filename",$A$1))+1,255)&amp;"|"&amp;$C876,Fonte_OM_Objeto!$G:$G,Fonte_OM_Objeto!$K:$K),"")</f>
        <v/>
      </c>
    </row>
    <row r="877" spans="1:32" s="1" customFormat="1" ht="19.7" customHeight="1" x14ac:dyDescent="0.2">
      <c r="A877" s="9" t="s">
        <v>30</v>
      </c>
      <c r="B877" s="9" t="s">
        <v>31</v>
      </c>
      <c r="C877" s="9" t="s">
        <v>5813</v>
      </c>
      <c r="D877" s="9" t="s">
        <v>33</v>
      </c>
      <c r="E877" s="9"/>
      <c r="F877" s="9" t="s">
        <v>5808</v>
      </c>
      <c r="G877" s="9" t="s">
        <v>5807</v>
      </c>
      <c r="H877" s="9" t="s">
        <v>37</v>
      </c>
      <c r="I877" s="9" t="s">
        <v>266</v>
      </c>
      <c r="J877" s="9" t="s">
        <v>69</v>
      </c>
      <c r="K877" s="9" t="s">
        <v>40</v>
      </c>
      <c r="L877" s="9" t="s">
        <v>41</v>
      </c>
      <c r="M877" s="9" t="s">
        <v>232</v>
      </c>
      <c r="N877" s="9" t="s">
        <v>233</v>
      </c>
      <c r="O877" s="9" t="s">
        <v>5729</v>
      </c>
      <c r="P877" s="9" t="s">
        <v>45</v>
      </c>
      <c r="Q877" s="9" t="s">
        <v>235</v>
      </c>
      <c r="R877" s="9" t="s">
        <v>45</v>
      </c>
      <c r="S877" s="9" t="s">
        <v>5277</v>
      </c>
      <c r="T877" s="9" t="s">
        <v>268</v>
      </c>
      <c r="U877" s="9" t="s">
        <v>266</v>
      </c>
      <c r="V877" s="9" t="s">
        <v>5335</v>
      </c>
      <c r="W877" s="9" t="s">
        <v>51</v>
      </c>
      <c r="X877" s="9" t="s">
        <v>52</v>
      </c>
      <c r="Y877" s="9" t="s">
        <v>5275</v>
      </c>
      <c r="Z877" s="9" t="s">
        <v>5207</v>
      </c>
      <c r="AA877" s="9" t="s">
        <v>55</v>
      </c>
      <c r="AB877" s="9" t="s">
        <v>5234</v>
      </c>
      <c r="AC877" s="12">
        <v>0</v>
      </c>
      <c r="AD877" s="12"/>
      <c r="AE877" s="10" t="str" cm="1">
        <f t="array" aca="1" ref="AE877" ca="1">IFERROR(_xlfn.XLOOKUP(MID(CELL("filename",$A$1),FIND("]",CELL("filename",$A$1))+1,255)&amp;"|"&amp;$C877,Fonte_OM_Objeto!$G:$G,Fonte_OM_Objeto!$J:$J),"")</f>
        <v/>
      </c>
      <c r="AF877" s="10" t="str" cm="1">
        <f t="array" aca="1" ref="AF877" ca="1">IFERROR(_xlfn.XLOOKUP(MID(CELL("filename",$A$1),FIND("]",CELL("filename",$A$1))+1,255)&amp;"|"&amp;$C877,Fonte_OM_Objeto!$G:$G,Fonte_OM_Objeto!$K:$K),"")</f>
        <v/>
      </c>
    </row>
    <row r="878" spans="1:32" s="1" customFormat="1" ht="19.7" customHeight="1" x14ac:dyDescent="0.2">
      <c r="A878" s="9" t="s">
        <v>30</v>
      </c>
      <c r="B878" s="9" t="s">
        <v>31</v>
      </c>
      <c r="C878" s="9" t="s">
        <v>5813</v>
      </c>
      <c r="D878" s="9" t="s">
        <v>33</v>
      </c>
      <c r="E878" s="9"/>
      <c r="F878" s="9" t="s">
        <v>5808</v>
      </c>
      <c r="G878" s="9" t="s">
        <v>5807</v>
      </c>
      <c r="H878" s="9" t="s">
        <v>37</v>
      </c>
      <c r="I878" s="9" t="s">
        <v>266</v>
      </c>
      <c r="J878" s="9" t="s">
        <v>69</v>
      </c>
      <c r="K878" s="9" t="s">
        <v>40</v>
      </c>
      <c r="L878" s="9" t="s">
        <v>41</v>
      </c>
      <c r="M878" s="9" t="s">
        <v>232</v>
      </c>
      <c r="N878" s="9" t="s">
        <v>233</v>
      </c>
      <c r="O878" s="9" t="s">
        <v>5810</v>
      </c>
      <c r="P878" s="9" t="s">
        <v>45</v>
      </c>
      <c r="Q878" s="9" t="s">
        <v>235</v>
      </c>
      <c r="R878" s="9" t="s">
        <v>45</v>
      </c>
      <c r="S878" s="9" t="s">
        <v>5277</v>
      </c>
      <c r="T878" s="9" t="s">
        <v>4135</v>
      </c>
      <c r="U878" s="9" t="s">
        <v>266</v>
      </c>
      <c r="V878" s="9" t="s">
        <v>4134</v>
      </c>
      <c r="W878" s="9" t="s">
        <v>51</v>
      </c>
      <c r="X878" s="9" t="s">
        <v>52</v>
      </c>
      <c r="Y878" s="9" t="s">
        <v>2366</v>
      </c>
      <c r="Z878" s="9" t="s">
        <v>54</v>
      </c>
      <c r="AA878" s="9" t="s">
        <v>55</v>
      </c>
      <c r="AB878" s="9" t="s">
        <v>5248</v>
      </c>
      <c r="AC878" s="12">
        <v>0</v>
      </c>
      <c r="AD878" s="12"/>
      <c r="AE878" s="10" t="str" cm="1">
        <f t="array" aca="1" ref="AE878" ca="1">IFERROR(_xlfn.XLOOKUP(MID(CELL("filename",$A$1),FIND("]",CELL("filename",$A$1))+1,255)&amp;"|"&amp;$C878,Fonte_OM_Objeto!$G:$G,Fonte_OM_Objeto!$J:$J),"")</f>
        <v/>
      </c>
      <c r="AF878" s="10" t="str" cm="1">
        <f t="array" aca="1" ref="AF878" ca="1">IFERROR(_xlfn.XLOOKUP(MID(CELL("filename",$A$1),FIND("]",CELL("filename",$A$1))+1,255)&amp;"|"&amp;$C878,Fonte_OM_Objeto!$G:$G,Fonte_OM_Objeto!$K:$K),"")</f>
        <v/>
      </c>
    </row>
    <row r="879" spans="1:32" s="1" customFormat="1" ht="19.7" customHeight="1" x14ac:dyDescent="0.2">
      <c r="A879" s="9" t="s">
        <v>30</v>
      </c>
      <c r="B879" s="9" t="s">
        <v>31</v>
      </c>
      <c r="C879" s="9" t="s">
        <v>5813</v>
      </c>
      <c r="D879" s="9" t="s">
        <v>33</v>
      </c>
      <c r="E879" s="9"/>
      <c r="F879" s="9" t="s">
        <v>5808</v>
      </c>
      <c r="G879" s="9" t="s">
        <v>5807</v>
      </c>
      <c r="H879" s="9" t="s">
        <v>37</v>
      </c>
      <c r="I879" s="9" t="s">
        <v>266</v>
      </c>
      <c r="J879" s="9" t="s">
        <v>69</v>
      </c>
      <c r="K879" s="9" t="s">
        <v>40</v>
      </c>
      <c r="L879" s="9" t="s">
        <v>41</v>
      </c>
      <c r="M879" s="9" t="s">
        <v>232</v>
      </c>
      <c r="N879" s="9" t="s">
        <v>233</v>
      </c>
      <c r="O879" s="9" t="s">
        <v>5810</v>
      </c>
      <c r="P879" s="9" t="s">
        <v>45</v>
      </c>
      <c r="Q879" s="9" t="s">
        <v>235</v>
      </c>
      <c r="R879" s="9" t="s">
        <v>45</v>
      </c>
      <c r="S879" s="9" t="s">
        <v>5277</v>
      </c>
      <c r="T879" s="9" t="s">
        <v>4135</v>
      </c>
      <c r="U879" s="9" t="s">
        <v>266</v>
      </c>
      <c r="V879" s="9" t="s">
        <v>4134</v>
      </c>
      <c r="W879" s="9" t="s">
        <v>51</v>
      </c>
      <c r="X879" s="9" t="s">
        <v>52</v>
      </c>
      <c r="Y879" s="9" t="s">
        <v>5275</v>
      </c>
      <c r="Z879" s="9" t="s">
        <v>54</v>
      </c>
      <c r="AA879" s="9" t="s">
        <v>55</v>
      </c>
      <c r="AB879" s="9" t="s">
        <v>5248</v>
      </c>
      <c r="AC879" s="12">
        <v>1470000</v>
      </c>
      <c r="AD879" s="12"/>
      <c r="AE879" s="10" t="str" cm="1">
        <f t="array" aca="1" ref="AE879" ca="1">IFERROR(_xlfn.XLOOKUP(MID(CELL("filename",$A$1),FIND("]",CELL("filename",$A$1))+1,255)&amp;"|"&amp;$C879,Fonte_OM_Objeto!$G:$G,Fonte_OM_Objeto!$J:$J),"")</f>
        <v/>
      </c>
      <c r="AF879" s="10" t="str" cm="1">
        <f t="array" aca="1" ref="AF879" ca="1">IFERROR(_xlfn.XLOOKUP(MID(CELL("filename",$A$1),FIND("]",CELL("filename",$A$1))+1,255)&amp;"|"&amp;$C879,Fonte_OM_Objeto!$G:$G,Fonte_OM_Objeto!$K:$K),"")</f>
        <v/>
      </c>
    </row>
    <row r="880" spans="1:32" s="1" customFormat="1" ht="19.7" customHeight="1" x14ac:dyDescent="0.2">
      <c r="A880" s="9" t="s">
        <v>30</v>
      </c>
      <c r="B880" s="9" t="s">
        <v>31</v>
      </c>
      <c r="C880" s="9" t="s">
        <v>5813</v>
      </c>
      <c r="D880" s="9" t="s">
        <v>33</v>
      </c>
      <c r="E880" s="9"/>
      <c r="F880" s="9" t="s">
        <v>5808</v>
      </c>
      <c r="G880" s="9" t="s">
        <v>5807</v>
      </c>
      <c r="H880" s="9" t="s">
        <v>37</v>
      </c>
      <c r="I880" s="9" t="s">
        <v>266</v>
      </c>
      <c r="J880" s="9" t="s">
        <v>69</v>
      </c>
      <c r="K880" s="9" t="s">
        <v>40</v>
      </c>
      <c r="L880" s="9" t="s">
        <v>41</v>
      </c>
      <c r="M880" s="9" t="s">
        <v>232</v>
      </c>
      <c r="N880" s="9" t="s">
        <v>233</v>
      </c>
      <c r="O880" s="9" t="s">
        <v>5810</v>
      </c>
      <c r="P880" s="9" t="s">
        <v>45</v>
      </c>
      <c r="Q880" s="9" t="s">
        <v>235</v>
      </c>
      <c r="R880" s="9" t="s">
        <v>45</v>
      </c>
      <c r="S880" s="9" t="s">
        <v>5277</v>
      </c>
      <c r="T880" s="9" t="s">
        <v>4135</v>
      </c>
      <c r="U880" s="9" t="s">
        <v>266</v>
      </c>
      <c r="V880" s="9" t="s">
        <v>4134</v>
      </c>
      <c r="W880" s="9" t="s">
        <v>51</v>
      </c>
      <c r="X880" s="9" t="s">
        <v>52</v>
      </c>
      <c r="Y880" s="9" t="s">
        <v>53</v>
      </c>
      <c r="Z880" s="9" t="s">
        <v>54</v>
      </c>
      <c r="AA880" s="9" t="s">
        <v>55</v>
      </c>
      <c r="AB880" s="9" t="s">
        <v>5248</v>
      </c>
      <c r="AC880" s="12">
        <v>30000</v>
      </c>
      <c r="AD880" s="12"/>
      <c r="AE880" s="10" t="str" cm="1">
        <f t="array" aca="1" ref="AE880" ca="1">IFERROR(_xlfn.XLOOKUP(MID(CELL("filename",$A$1),FIND("]",CELL("filename",$A$1))+1,255)&amp;"|"&amp;$C880,Fonte_OM_Objeto!$G:$G,Fonte_OM_Objeto!$J:$J),"")</f>
        <v/>
      </c>
      <c r="AF880" s="10" t="str" cm="1">
        <f t="array" aca="1" ref="AF880" ca="1">IFERROR(_xlfn.XLOOKUP(MID(CELL("filename",$A$1),FIND("]",CELL("filename",$A$1))+1,255)&amp;"|"&amp;$C880,Fonte_OM_Objeto!$G:$G,Fonte_OM_Objeto!$K:$K),"")</f>
        <v/>
      </c>
    </row>
    <row r="881" spans="1:32" s="1" customFormat="1" ht="19.7" customHeight="1" x14ac:dyDescent="0.2">
      <c r="A881" s="9" t="s">
        <v>30</v>
      </c>
      <c r="B881" s="9" t="s">
        <v>31</v>
      </c>
      <c r="C881" s="9" t="s">
        <v>5812</v>
      </c>
      <c r="D881" s="9" t="s">
        <v>33</v>
      </c>
      <c r="E881" s="9"/>
      <c r="F881" s="9" t="s">
        <v>5808</v>
      </c>
      <c r="G881" s="9" t="s">
        <v>5807</v>
      </c>
      <c r="H881" s="9" t="s">
        <v>37</v>
      </c>
      <c r="I881" s="9" t="s">
        <v>266</v>
      </c>
      <c r="J881" s="9" t="s">
        <v>69</v>
      </c>
      <c r="K881" s="9" t="s">
        <v>40</v>
      </c>
      <c r="L881" s="9" t="s">
        <v>41</v>
      </c>
      <c r="M881" s="9" t="s">
        <v>232</v>
      </c>
      <c r="N881" s="9" t="s">
        <v>233</v>
      </c>
      <c r="O881" s="9" t="s">
        <v>5810</v>
      </c>
      <c r="P881" s="9" t="s">
        <v>45</v>
      </c>
      <c r="Q881" s="9" t="s">
        <v>235</v>
      </c>
      <c r="R881" s="9" t="s">
        <v>45</v>
      </c>
      <c r="S881" s="9" t="s">
        <v>5277</v>
      </c>
      <c r="T881" s="9" t="s">
        <v>4135</v>
      </c>
      <c r="U881" s="9" t="s">
        <v>266</v>
      </c>
      <c r="V881" s="9" t="s">
        <v>4134</v>
      </c>
      <c r="W881" s="9" t="s">
        <v>51</v>
      </c>
      <c r="X881" s="9" t="s">
        <v>52</v>
      </c>
      <c r="Y881" s="9" t="s">
        <v>2366</v>
      </c>
      <c r="Z881" s="9" t="s">
        <v>54</v>
      </c>
      <c r="AA881" s="9" t="s">
        <v>55</v>
      </c>
      <c r="AB881" s="9" t="s">
        <v>5248</v>
      </c>
      <c r="AC881" s="12">
        <v>0</v>
      </c>
      <c r="AD881" s="12"/>
      <c r="AE881" s="10" t="str" cm="1">
        <f t="array" aca="1" ref="AE881" ca="1">IFERROR(_xlfn.XLOOKUP(MID(CELL("filename",$A$1),FIND("]",CELL("filename",$A$1))+1,255)&amp;"|"&amp;$C881,Fonte_OM_Objeto!$G:$G,Fonte_OM_Objeto!$J:$J),"")</f>
        <v/>
      </c>
      <c r="AF881" s="10" t="str" cm="1">
        <f t="array" aca="1" ref="AF881" ca="1">IFERROR(_xlfn.XLOOKUP(MID(CELL("filename",$A$1),FIND("]",CELL("filename",$A$1))+1,255)&amp;"|"&amp;$C881,Fonte_OM_Objeto!$G:$G,Fonte_OM_Objeto!$K:$K),"")</f>
        <v/>
      </c>
    </row>
    <row r="882" spans="1:32" s="1" customFormat="1" ht="19.7" customHeight="1" x14ac:dyDescent="0.2">
      <c r="A882" s="9" t="s">
        <v>30</v>
      </c>
      <c r="B882" s="9" t="s">
        <v>31</v>
      </c>
      <c r="C882" s="9" t="s">
        <v>5812</v>
      </c>
      <c r="D882" s="9" t="s">
        <v>33</v>
      </c>
      <c r="E882" s="9"/>
      <c r="F882" s="9" t="s">
        <v>5808</v>
      </c>
      <c r="G882" s="9" t="s">
        <v>5807</v>
      </c>
      <c r="H882" s="9" t="s">
        <v>37</v>
      </c>
      <c r="I882" s="9" t="s">
        <v>266</v>
      </c>
      <c r="J882" s="9" t="s">
        <v>69</v>
      </c>
      <c r="K882" s="9" t="s">
        <v>40</v>
      </c>
      <c r="L882" s="9" t="s">
        <v>41</v>
      </c>
      <c r="M882" s="9" t="s">
        <v>232</v>
      </c>
      <c r="N882" s="9" t="s">
        <v>233</v>
      </c>
      <c r="O882" s="9" t="s">
        <v>5810</v>
      </c>
      <c r="P882" s="9" t="s">
        <v>45</v>
      </c>
      <c r="Q882" s="9" t="s">
        <v>235</v>
      </c>
      <c r="R882" s="9" t="s">
        <v>45</v>
      </c>
      <c r="S882" s="9" t="s">
        <v>5277</v>
      </c>
      <c r="T882" s="9" t="s">
        <v>4135</v>
      </c>
      <c r="U882" s="9" t="s">
        <v>266</v>
      </c>
      <c r="V882" s="9" t="s">
        <v>4134</v>
      </c>
      <c r="W882" s="9" t="s">
        <v>51</v>
      </c>
      <c r="X882" s="9" t="s">
        <v>52</v>
      </c>
      <c r="Y882" s="9" t="s">
        <v>5275</v>
      </c>
      <c r="Z882" s="9" t="s">
        <v>54</v>
      </c>
      <c r="AA882" s="9" t="s">
        <v>55</v>
      </c>
      <c r="AB882" s="9" t="s">
        <v>5248</v>
      </c>
      <c r="AC882" s="12">
        <v>666400</v>
      </c>
      <c r="AD882" s="12"/>
      <c r="AE882" s="10" t="str" cm="1">
        <f t="array" aca="1" ref="AE882" ca="1">IFERROR(_xlfn.XLOOKUP(MID(CELL("filename",$A$1),FIND("]",CELL("filename",$A$1))+1,255)&amp;"|"&amp;$C882,Fonte_OM_Objeto!$G:$G,Fonte_OM_Objeto!$J:$J),"")</f>
        <v/>
      </c>
      <c r="AF882" s="10" t="str" cm="1">
        <f t="array" aca="1" ref="AF882" ca="1">IFERROR(_xlfn.XLOOKUP(MID(CELL("filename",$A$1),FIND("]",CELL("filename",$A$1))+1,255)&amp;"|"&amp;$C882,Fonte_OM_Objeto!$G:$G,Fonte_OM_Objeto!$K:$K),"")</f>
        <v/>
      </c>
    </row>
    <row r="883" spans="1:32" s="1" customFormat="1" ht="19.7" customHeight="1" x14ac:dyDescent="0.2">
      <c r="A883" s="9" t="s">
        <v>30</v>
      </c>
      <c r="B883" s="9" t="s">
        <v>31</v>
      </c>
      <c r="C883" s="9" t="s">
        <v>5812</v>
      </c>
      <c r="D883" s="9" t="s">
        <v>33</v>
      </c>
      <c r="E883" s="9"/>
      <c r="F883" s="9" t="s">
        <v>5808</v>
      </c>
      <c r="G883" s="9" t="s">
        <v>5807</v>
      </c>
      <c r="H883" s="9" t="s">
        <v>37</v>
      </c>
      <c r="I883" s="9" t="s">
        <v>266</v>
      </c>
      <c r="J883" s="9" t="s">
        <v>69</v>
      </c>
      <c r="K883" s="9" t="s">
        <v>40</v>
      </c>
      <c r="L883" s="9" t="s">
        <v>41</v>
      </c>
      <c r="M883" s="9" t="s">
        <v>232</v>
      </c>
      <c r="N883" s="9" t="s">
        <v>233</v>
      </c>
      <c r="O883" s="9" t="s">
        <v>5810</v>
      </c>
      <c r="P883" s="9" t="s">
        <v>45</v>
      </c>
      <c r="Q883" s="9" t="s">
        <v>235</v>
      </c>
      <c r="R883" s="9" t="s">
        <v>45</v>
      </c>
      <c r="S883" s="9" t="s">
        <v>5277</v>
      </c>
      <c r="T883" s="9" t="s">
        <v>4135</v>
      </c>
      <c r="U883" s="9" t="s">
        <v>266</v>
      </c>
      <c r="V883" s="9" t="s">
        <v>4134</v>
      </c>
      <c r="W883" s="9" t="s">
        <v>51</v>
      </c>
      <c r="X883" s="9" t="s">
        <v>52</v>
      </c>
      <c r="Y883" s="9" t="s">
        <v>53</v>
      </c>
      <c r="Z883" s="9" t="s">
        <v>54</v>
      </c>
      <c r="AA883" s="9" t="s">
        <v>55</v>
      </c>
      <c r="AB883" s="9" t="s">
        <v>5248</v>
      </c>
      <c r="AC883" s="12">
        <v>13600</v>
      </c>
      <c r="AD883" s="12"/>
      <c r="AE883" s="10" t="str" cm="1">
        <f t="array" aca="1" ref="AE883" ca="1">IFERROR(_xlfn.XLOOKUP(MID(CELL("filename",$A$1),FIND("]",CELL("filename",$A$1))+1,255)&amp;"|"&amp;$C883,Fonte_OM_Objeto!$G:$G,Fonte_OM_Objeto!$J:$J),"")</f>
        <v/>
      </c>
      <c r="AF883" s="10" t="str" cm="1">
        <f t="array" aca="1" ref="AF883" ca="1">IFERROR(_xlfn.XLOOKUP(MID(CELL("filename",$A$1),FIND("]",CELL("filename",$A$1))+1,255)&amp;"|"&amp;$C883,Fonte_OM_Objeto!$G:$G,Fonte_OM_Objeto!$K:$K),"")</f>
        <v/>
      </c>
    </row>
    <row r="884" spans="1:32" s="1" customFormat="1" ht="19.7" customHeight="1" x14ac:dyDescent="0.2">
      <c r="A884" s="9" t="s">
        <v>30</v>
      </c>
      <c r="B884" s="9" t="s">
        <v>31</v>
      </c>
      <c r="C884" s="9" t="s">
        <v>5811</v>
      </c>
      <c r="D884" s="9" t="s">
        <v>33</v>
      </c>
      <c r="E884" s="9"/>
      <c r="F884" s="9" t="s">
        <v>5808</v>
      </c>
      <c r="G884" s="9" t="s">
        <v>5807</v>
      </c>
      <c r="H884" s="9" t="s">
        <v>37</v>
      </c>
      <c r="I884" s="9" t="s">
        <v>266</v>
      </c>
      <c r="J884" s="9" t="s">
        <v>69</v>
      </c>
      <c r="K884" s="9" t="s">
        <v>40</v>
      </c>
      <c r="L884" s="9" t="s">
        <v>41</v>
      </c>
      <c r="M884" s="9" t="s">
        <v>232</v>
      </c>
      <c r="N884" s="9" t="s">
        <v>233</v>
      </c>
      <c r="O884" s="9" t="s">
        <v>5810</v>
      </c>
      <c r="P884" s="9" t="s">
        <v>45</v>
      </c>
      <c r="Q884" s="9" t="s">
        <v>235</v>
      </c>
      <c r="R884" s="9" t="s">
        <v>45</v>
      </c>
      <c r="S884" s="9" t="s">
        <v>5277</v>
      </c>
      <c r="T884" s="9" t="s">
        <v>4135</v>
      </c>
      <c r="U884" s="9" t="s">
        <v>266</v>
      </c>
      <c r="V884" s="9" t="s">
        <v>4134</v>
      </c>
      <c r="W884" s="9" t="s">
        <v>51</v>
      </c>
      <c r="X884" s="9" t="s">
        <v>52</v>
      </c>
      <c r="Y884" s="9" t="s">
        <v>2366</v>
      </c>
      <c r="Z884" s="9" t="s">
        <v>54</v>
      </c>
      <c r="AA884" s="9" t="s">
        <v>55</v>
      </c>
      <c r="AB884" s="9" t="s">
        <v>5248</v>
      </c>
      <c r="AC884" s="12">
        <v>0</v>
      </c>
      <c r="AD884" s="12"/>
      <c r="AE884" s="10" t="str" cm="1">
        <f t="array" aca="1" ref="AE884" ca="1">IFERROR(_xlfn.XLOOKUP(MID(CELL("filename",$A$1),FIND("]",CELL("filename",$A$1))+1,255)&amp;"|"&amp;$C884,Fonte_OM_Objeto!$G:$G,Fonte_OM_Objeto!$J:$J),"")</f>
        <v/>
      </c>
      <c r="AF884" s="10" t="str" cm="1">
        <f t="array" aca="1" ref="AF884" ca="1">IFERROR(_xlfn.XLOOKUP(MID(CELL("filename",$A$1),FIND("]",CELL("filename",$A$1))+1,255)&amp;"|"&amp;$C884,Fonte_OM_Objeto!$G:$G,Fonte_OM_Objeto!$K:$K),"")</f>
        <v/>
      </c>
    </row>
    <row r="885" spans="1:32" s="1" customFormat="1" ht="19.7" customHeight="1" x14ac:dyDescent="0.2">
      <c r="A885" s="9" t="s">
        <v>30</v>
      </c>
      <c r="B885" s="9" t="s">
        <v>31</v>
      </c>
      <c r="C885" s="9" t="s">
        <v>5811</v>
      </c>
      <c r="D885" s="9" t="s">
        <v>33</v>
      </c>
      <c r="E885" s="9"/>
      <c r="F885" s="9" t="s">
        <v>5808</v>
      </c>
      <c r="G885" s="9" t="s">
        <v>5807</v>
      </c>
      <c r="H885" s="9" t="s">
        <v>37</v>
      </c>
      <c r="I885" s="9" t="s">
        <v>266</v>
      </c>
      <c r="J885" s="9" t="s">
        <v>69</v>
      </c>
      <c r="K885" s="9" t="s">
        <v>40</v>
      </c>
      <c r="L885" s="9" t="s">
        <v>41</v>
      </c>
      <c r="M885" s="9" t="s">
        <v>232</v>
      </c>
      <c r="N885" s="9" t="s">
        <v>233</v>
      </c>
      <c r="O885" s="9" t="s">
        <v>5810</v>
      </c>
      <c r="P885" s="9" t="s">
        <v>45</v>
      </c>
      <c r="Q885" s="9" t="s">
        <v>235</v>
      </c>
      <c r="R885" s="9" t="s">
        <v>45</v>
      </c>
      <c r="S885" s="9" t="s">
        <v>5277</v>
      </c>
      <c r="T885" s="9" t="s">
        <v>4135</v>
      </c>
      <c r="U885" s="9" t="s">
        <v>266</v>
      </c>
      <c r="V885" s="9" t="s">
        <v>4134</v>
      </c>
      <c r="W885" s="9" t="s">
        <v>51</v>
      </c>
      <c r="X885" s="9" t="s">
        <v>52</v>
      </c>
      <c r="Y885" s="9" t="s">
        <v>5275</v>
      </c>
      <c r="Z885" s="9" t="s">
        <v>54</v>
      </c>
      <c r="AA885" s="9" t="s">
        <v>55</v>
      </c>
      <c r="AB885" s="9" t="s">
        <v>5248</v>
      </c>
      <c r="AC885" s="12">
        <v>1960000</v>
      </c>
      <c r="AD885" s="12"/>
      <c r="AE885" s="10" t="str" cm="1">
        <f t="array" aca="1" ref="AE885" ca="1">IFERROR(_xlfn.XLOOKUP(MID(CELL("filename",$A$1),FIND("]",CELL("filename",$A$1))+1,255)&amp;"|"&amp;$C885,Fonte_OM_Objeto!$G:$G,Fonte_OM_Objeto!$J:$J),"")</f>
        <v/>
      </c>
      <c r="AF885" s="10" t="str" cm="1">
        <f t="array" aca="1" ref="AF885" ca="1">IFERROR(_xlfn.XLOOKUP(MID(CELL("filename",$A$1),FIND("]",CELL("filename",$A$1))+1,255)&amp;"|"&amp;$C885,Fonte_OM_Objeto!$G:$G,Fonte_OM_Objeto!$K:$K),"")</f>
        <v/>
      </c>
    </row>
    <row r="886" spans="1:32" s="1" customFormat="1" ht="19.7" customHeight="1" x14ac:dyDescent="0.2">
      <c r="A886" s="9" t="s">
        <v>30</v>
      </c>
      <c r="B886" s="9" t="s">
        <v>31</v>
      </c>
      <c r="C886" s="9" t="s">
        <v>5811</v>
      </c>
      <c r="D886" s="9" t="s">
        <v>33</v>
      </c>
      <c r="E886" s="9"/>
      <c r="F886" s="9" t="s">
        <v>5808</v>
      </c>
      <c r="G886" s="9" t="s">
        <v>5807</v>
      </c>
      <c r="H886" s="9" t="s">
        <v>37</v>
      </c>
      <c r="I886" s="9" t="s">
        <v>266</v>
      </c>
      <c r="J886" s="9" t="s">
        <v>69</v>
      </c>
      <c r="K886" s="9" t="s">
        <v>40</v>
      </c>
      <c r="L886" s="9" t="s">
        <v>41</v>
      </c>
      <c r="M886" s="9" t="s">
        <v>232</v>
      </c>
      <c r="N886" s="9" t="s">
        <v>233</v>
      </c>
      <c r="O886" s="9" t="s">
        <v>5810</v>
      </c>
      <c r="P886" s="9" t="s">
        <v>45</v>
      </c>
      <c r="Q886" s="9" t="s">
        <v>235</v>
      </c>
      <c r="R886" s="9" t="s">
        <v>45</v>
      </c>
      <c r="S886" s="9" t="s">
        <v>5277</v>
      </c>
      <c r="T886" s="9" t="s">
        <v>4135</v>
      </c>
      <c r="U886" s="9" t="s">
        <v>266</v>
      </c>
      <c r="V886" s="9" t="s">
        <v>4134</v>
      </c>
      <c r="W886" s="9" t="s">
        <v>51</v>
      </c>
      <c r="X886" s="9" t="s">
        <v>52</v>
      </c>
      <c r="Y886" s="9" t="s">
        <v>53</v>
      </c>
      <c r="Z886" s="9" t="s">
        <v>54</v>
      </c>
      <c r="AA886" s="9" t="s">
        <v>55</v>
      </c>
      <c r="AB886" s="9" t="s">
        <v>5248</v>
      </c>
      <c r="AC886" s="12">
        <v>40000</v>
      </c>
      <c r="AD886" s="12"/>
      <c r="AE886" s="10" t="str" cm="1">
        <f t="array" aca="1" ref="AE886" ca="1">IFERROR(_xlfn.XLOOKUP(MID(CELL("filename",$A$1),FIND("]",CELL("filename",$A$1))+1,255)&amp;"|"&amp;$C886,Fonte_OM_Objeto!$G:$G,Fonte_OM_Objeto!$J:$J),"")</f>
        <v/>
      </c>
      <c r="AF886" s="10" t="str" cm="1">
        <f t="array" aca="1" ref="AF886" ca="1">IFERROR(_xlfn.XLOOKUP(MID(CELL("filename",$A$1),FIND("]",CELL("filename",$A$1))+1,255)&amp;"|"&amp;$C886,Fonte_OM_Objeto!$G:$G,Fonte_OM_Objeto!$K:$K),"")</f>
        <v/>
      </c>
    </row>
    <row r="887" spans="1:32" s="1" customFormat="1" ht="19.7" customHeight="1" x14ac:dyDescent="0.2">
      <c r="A887" s="9" t="s">
        <v>30</v>
      </c>
      <c r="B887" s="9" t="s">
        <v>31</v>
      </c>
      <c r="C887" s="9" t="s">
        <v>5809</v>
      </c>
      <c r="D887" s="9" t="s">
        <v>33</v>
      </c>
      <c r="E887" s="9"/>
      <c r="F887" s="9" t="s">
        <v>5808</v>
      </c>
      <c r="G887" s="9" t="s">
        <v>5807</v>
      </c>
      <c r="H887" s="9" t="s">
        <v>37</v>
      </c>
      <c r="I887" s="9" t="s">
        <v>266</v>
      </c>
      <c r="J887" s="9" t="s">
        <v>69</v>
      </c>
      <c r="K887" s="9" t="s">
        <v>40</v>
      </c>
      <c r="L887" s="9" t="s">
        <v>41</v>
      </c>
      <c r="M887" s="9" t="s">
        <v>232</v>
      </c>
      <c r="N887" s="9" t="s">
        <v>233</v>
      </c>
      <c r="O887" s="9" t="s">
        <v>5729</v>
      </c>
      <c r="P887" s="9" t="s">
        <v>45</v>
      </c>
      <c r="Q887" s="9" t="s">
        <v>235</v>
      </c>
      <c r="R887" s="9" t="s">
        <v>45</v>
      </c>
      <c r="S887" s="9" t="s">
        <v>5277</v>
      </c>
      <c r="T887" s="9" t="s">
        <v>268</v>
      </c>
      <c r="U887" s="9" t="s">
        <v>266</v>
      </c>
      <c r="V887" s="9" t="s">
        <v>5335</v>
      </c>
      <c r="W887" s="9" t="s">
        <v>51</v>
      </c>
      <c r="X887" s="9" t="s">
        <v>52</v>
      </c>
      <c r="Y887" s="9" t="s">
        <v>5275</v>
      </c>
      <c r="Z887" s="9" t="s">
        <v>5207</v>
      </c>
      <c r="AA887" s="9" t="s">
        <v>55</v>
      </c>
      <c r="AB887" s="9" t="s">
        <v>5248</v>
      </c>
      <c r="AC887" s="12">
        <v>0</v>
      </c>
      <c r="AD887" s="12"/>
      <c r="AE887" s="10" t="str" cm="1">
        <f t="array" aca="1" ref="AE887" ca="1">IFERROR(_xlfn.XLOOKUP(MID(CELL("filename",$A$1),FIND("]",CELL("filename",$A$1))+1,255)&amp;"|"&amp;$C887,Fonte_OM_Objeto!$G:$G,Fonte_OM_Objeto!$J:$J),"")</f>
        <v/>
      </c>
      <c r="AF887" s="10" t="str" cm="1">
        <f t="array" aca="1" ref="AF887" ca="1">IFERROR(_xlfn.XLOOKUP(MID(CELL("filename",$A$1),FIND("]",CELL("filename",$A$1))+1,255)&amp;"|"&amp;$C887,Fonte_OM_Objeto!$G:$G,Fonte_OM_Objeto!$K:$K),"")</f>
        <v/>
      </c>
    </row>
    <row r="888" spans="1:32" s="1" customFormat="1" ht="19.7" customHeight="1" x14ac:dyDescent="0.2">
      <c r="A888" s="9" t="s">
        <v>30</v>
      </c>
      <c r="B888" s="9" t="s">
        <v>31</v>
      </c>
      <c r="C888" s="9" t="s">
        <v>6794</v>
      </c>
      <c r="D888" s="9" t="s">
        <v>33</v>
      </c>
      <c r="E888" s="9"/>
      <c r="F888" s="9" t="s">
        <v>6790</v>
      </c>
      <c r="G888" s="9" t="s">
        <v>6789</v>
      </c>
      <c r="H888" s="9" t="s">
        <v>37</v>
      </c>
      <c r="I888" s="9" t="s">
        <v>512</v>
      </c>
      <c r="J888" s="9" t="s">
        <v>6754</v>
      </c>
      <c r="K888" s="9" t="s">
        <v>40</v>
      </c>
      <c r="L888" s="9" t="s">
        <v>41</v>
      </c>
      <c r="M888" s="9" t="s">
        <v>232</v>
      </c>
      <c r="N888" s="9" t="s">
        <v>233</v>
      </c>
      <c r="O888" s="9" t="s">
        <v>6055</v>
      </c>
      <c r="P888" s="9" t="s">
        <v>45</v>
      </c>
      <c r="Q888" s="9" t="s">
        <v>235</v>
      </c>
      <c r="R888" s="9" t="s">
        <v>45</v>
      </c>
      <c r="S888" s="9" t="s">
        <v>5277</v>
      </c>
      <c r="T888" s="9" t="s">
        <v>2678</v>
      </c>
      <c r="U888" s="9" t="s">
        <v>512</v>
      </c>
      <c r="V888" s="9" t="s">
        <v>2492</v>
      </c>
      <c r="W888" s="9" t="s">
        <v>51</v>
      </c>
      <c r="X888" s="9" t="s">
        <v>52</v>
      </c>
      <c r="Y888" s="9" t="s">
        <v>5275</v>
      </c>
      <c r="Z888" s="9" t="s">
        <v>5207</v>
      </c>
      <c r="AA888" s="9" t="s">
        <v>55</v>
      </c>
      <c r="AB888" s="9" t="s">
        <v>5248</v>
      </c>
      <c r="AC888" s="12">
        <v>0</v>
      </c>
      <c r="AD888" s="12"/>
      <c r="AE888" s="10" t="str" cm="1">
        <f t="array" aca="1" ref="AE888" ca="1">IFERROR(_xlfn.XLOOKUP(MID(CELL("filename",$A$1),FIND("]",CELL("filename",$A$1))+1,255)&amp;"|"&amp;$C888,Fonte_OM_Objeto!$G:$G,Fonte_OM_Objeto!$J:$J),"")</f>
        <v/>
      </c>
      <c r="AF888" s="10" t="str" cm="1">
        <f t="array" aca="1" ref="AF888" ca="1">IFERROR(_xlfn.XLOOKUP(MID(CELL("filename",$A$1),FIND("]",CELL("filename",$A$1))+1,255)&amp;"|"&amp;$C888,Fonte_OM_Objeto!$G:$G,Fonte_OM_Objeto!$K:$K),"")</f>
        <v/>
      </c>
    </row>
    <row r="889" spans="1:32" s="1" customFormat="1" ht="19.7" customHeight="1" x14ac:dyDescent="0.2">
      <c r="A889" s="9" t="s">
        <v>30</v>
      </c>
      <c r="B889" s="9" t="s">
        <v>31</v>
      </c>
      <c r="C889" s="9" t="s">
        <v>6793</v>
      </c>
      <c r="D889" s="9" t="s">
        <v>33</v>
      </c>
      <c r="E889" s="9"/>
      <c r="F889" s="9" t="s">
        <v>6790</v>
      </c>
      <c r="G889" s="9" t="s">
        <v>6789</v>
      </c>
      <c r="H889" s="9" t="s">
        <v>37</v>
      </c>
      <c r="I889" s="9" t="s">
        <v>512</v>
      </c>
      <c r="J889" s="9" t="s">
        <v>6754</v>
      </c>
      <c r="K889" s="9" t="s">
        <v>40</v>
      </c>
      <c r="L889" s="9" t="s">
        <v>41</v>
      </c>
      <c r="M889" s="9" t="s">
        <v>232</v>
      </c>
      <c r="N889" s="9" t="s">
        <v>233</v>
      </c>
      <c r="O889" s="9" t="s">
        <v>5679</v>
      </c>
      <c r="P889" s="9" t="s">
        <v>45</v>
      </c>
      <c r="Q889" s="9" t="s">
        <v>235</v>
      </c>
      <c r="R889" s="9" t="s">
        <v>45</v>
      </c>
      <c r="S889" s="9" t="s">
        <v>5277</v>
      </c>
      <c r="T889" s="9" t="s">
        <v>5678</v>
      </c>
      <c r="U889" s="9" t="s">
        <v>512</v>
      </c>
      <c r="V889" s="9" t="s">
        <v>5677</v>
      </c>
      <c r="W889" s="9" t="s">
        <v>51</v>
      </c>
      <c r="X889" s="9" t="s">
        <v>52</v>
      </c>
      <c r="Y889" s="9" t="s">
        <v>5275</v>
      </c>
      <c r="Z889" s="9" t="s">
        <v>5207</v>
      </c>
      <c r="AA889" s="9" t="s">
        <v>55</v>
      </c>
      <c r="AB889" s="9" t="s">
        <v>5248</v>
      </c>
      <c r="AC889" s="12">
        <v>0</v>
      </c>
      <c r="AD889" s="12"/>
      <c r="AE889" s="10" t="str" cm="1">
        <f t="array" aca="1" ref="AE889" ca="1">IFERROR(_xlfn.XLOOKUP(MID(CELL("filename",$A$1),FIND("]",CELL("filename",$A$1))+1,255)&amp;"|"&amp;$C889,Fonte_OM_Objeto!$G:$G,Fonte_OM_Objeto!$J:$J),"")</f>
        <v/>
      </c>
      <c r="AF889" s="10" t="str" cm="1">
        <f t="array" aca="1" ref="AF889" ca="1">IFERROR(_xlfn.XLOOKUP(MID(CELL("filename",$A$1),FIND("]",CELL("filename",$A$1))+1,255)&amp;"|"&amp;$C889,Fonte_OM_Objeto!$G:$G,Fonte_OM_Objeto!$K:$K),"")</f>
        <v/>
      </c>
    </row>
    <row r="890" spans="1:32" s="1" customFormat="1" ht="19.7" customHeight="1" x14ac:dyDescent="0.2">
      <c r="A890" s="9" t="s">
        <v>30</v>
      </c>
      <c r="B890" s="9" t="s">
        <v>31</v>
      </c>
      <c r="C890" s="9" t="s">
        <v>6792</v>
      </c>
      <c r="D890" s="9" t="s">
        <v>33</v>
      </c>
      <c r="E890" s="9"/>
      <c r="F890" s="9" t="s">
        <v>6790</v>
      </c>
      <c r="G890" s="9" t="s">
        <v>6789</v>
      </c>
      <c r="H890" s="9" t="s">
        <v>37</v>
      </c>
      <c r="I890" s="9" t="s">
        <v>512</v>
      </c>
      <c r="J890" s="9" t="s">
        <v>6754</v>
      </c>
      <c r="K890" s="9" t="s">
        <v>40</v>
      </c>
      <c r="L890" s="9" t="s">
        <v>41</v>
      </c>
      <c r="M890" s="9" t="s">
        <v>232</v>
      </c>
      <c r="N890" s="9" t="s">
        <v>233</v>
      </c>
      <c r="O890" s="9" t="s">
        <v>5675</v>
      </c>
      <c r="P890" s="9" t="s">
        <v>45</v>
      </c>
      <c r="Q890" s="9" t="s">
        <v>235</v>
      </c>
      <c r="R890" s="9" t="s">
        <v>45</v>
      </c>
      <c r="S890" s="9" t="s">
        <v>5277</v>
      </c>
      <c r="T890" s="9" t="s">
        <v>5674</v>
      </c>
      <c r="U890" s="9" t="s">
        <v>512</v>
      </c>
      <c r="V890" s="9" t="s">
        <v>5673</v>
      </c>
      <c r="W890" s="9" t="s">
        <v>51</v>
      </c>
      <c r="X890" s="9" t="s">
        <v>52</v>
      </c>
      <c r="Y890" s="9" t="s">
        <v>5275</v>
      </c>
      <c r="Z890" s="9" t="s">
        <v>5207</v>
      </c>
      <c r="AA890" s="9" t="s">
        <v>55</v>
      </c>
      <c r="AB890" s="9" t="s">
        <v>5248</v>
      </c>
      <c r="AC890" s="12">
        <v>0</v>
      </c>
      <c r="AD890" s="12"/>
      <c r="AE890" s="10" t="str" cm="1">
        <f t="array" aca="1" ref="AE890" ca="1">IFERROR(_xlfn.XLOOKUP(MID(CELL("filename",$A$1),FIND("]",CELL("filename",$A$1))+1,255)&amp;"|"&amp;$C890,Fonte_OM_Objeto!$G:$G,Fonte_OM_Objeto!$J:$J),"")</f>
        <v/>
      </c>
      <c r="AF890" s="10" t="str" cm="1">
        <f t="array" aca="1" ref="AF890" ca="1">IFERROR(_xlfn.XLOOKUP(MID(CELL("filename",$A$1),FIND("]",CELL("filename",$A$1))+1,255)&amp;"|"&amp;$C890,Fonte_OM_Objeto!$G:$G,Fonte_OM_Objeto!$K:$K),"")</f>
        <v/>
      </c>
    </row>
    <row r="891" spans="1:32" s="1" customFormat="1" ht="19.7" customHeight="1" x14ac:dyDescent="0.2">
      <c r="A891" s="9" t="s">
        <v>30</v>
      </c>
      <c r="B891" s="9" t="s">
        <v>31</v>
      </c>
      <c r="C891" s="9" t="s">
        <v>6791</v>
      </c>
      <c r="D891" s="9" t="s">
        <v>33</v>
      </c>
      <c r="E891" s="9"/>
      <c r="F891" s="9" t="s">
        <v>6790</v>
      </c>
      <c r="G891" s="9" t="s">
        <v>6789</v>
      </c>
      <c r="H891" s="9" t="s">
        <v>37</v>
      </c>
      <c r="I891" s="9" t="s">
        <v>512</v>
      </c>
      <c r="J891" s="9" t="s">
        <v>6754</v>
      </c>
      <c r="K891" s="9" t="s">
        <v>40</v>
      </c>
      <c r="L891" s="9" t="s">
        <v>41</v>
      </c>
      <c r="M891" s="9" t="s">
        <v>232</v>
      </c>
      <c r="N891" s="9" t="s">
        <v>233</v>
      </c>
      <c r="O891" s="9" t="s">
        <v>5690</v>
      </c>
      <c r="P891" s="9" t="s">
        <v>45</v>
      </c>
      <c r="Q891" s="9" t="s">
        <v>235</v>
      </c>
      <c r="R891" s="9" t="s">
        <v>45</v>
      </c>
      <c r="S891" s="9" t="s">
        <v>5277</v>
      </c>
      <c r="T891" s="9" t="s">
        <v>884</v>
      </c>
      <c r="U891" s="9" t="s">
        <v>512</v>
      </c>
      <c r="V891" s="9" t="s">
        <v>5238</v>
      </c>
      <c r="W891" s="9" t="s">
        <v>51</v>
      </c>
      <c r="X891" s="9" t="s">
        <v>52</v>
      </c>
      <c r="Y891" s="9" t="s">
        <v>5275</v>
      </c>
      <c r="Z891" s="9" t="s">
        <v>5207</v>
      </c>
      <c r="AA891" s="9" t="s">
        <v>55</v>
      </c>
      <c r="AB891" s="9" t="s">
        <v>5234</v>
      </c>
      <c r="AC891" s="12">
        <v>0</v>
      </c>
      <c r="AD891" s="12"/>
      <c r="AE891" s="10" t="str" cm="1">
        <f t="array" aca="1" ref="AE891" ca="1">IFERROR(_xlfn.XLOOKUP(MID(CELL("filename",$A$1),FIND("]",CELL("filename",$A$1))+1,255)&amp;"|"&amp;$C891,Fonte_OM_Objeto!$G:$G,Fonte_OM_Objeto!$J:$J),"")</f>
        <v/>
      </c>
      <c r="AF891" s="10" t="str" cm="1">
        <f t="array" aca="1" ref="AF891" ca="1">IFERROR(_xlfn.XLOOKUP(MID(CELL("filename",$A$1),FIND("]",CELL("filename",$A$1))+1,255)&amp;"|"&amp;$C891,Fonte_OM_Objeto!$G:$G,Fonte_OM_Objeto!$K:$K),"")</f>
        <v/>
      </c>
    </row>
    <row r="892" spans="1:32" s="1" customFormat="1" ht="19.7" customHeight="1" x14ac:dyDescent="0.2">
      <c r="A892" s="9" t="s">
        <v>30</v>
      </c>
      <c r="B892" s="9" t="s">
        <v>31</v>
      </c>
      <c r="C892" s="9" t="s">
        <v>5806</v>
      </c>
      <c r="D892" s="9" t="s">
        <v>33</v>
      </c>
      <c r="E892" s="9"/>
      <c r="F892" s="9" t="s">
        <v>4518</v>
      </c>
      <c r="G892" s="9" t="s">
        <v>4517</v>
      </c>
      <c r="H892" s="9" t="s">
        <v>37</v>
      </c>
      <c r="I892" s="9" t="s">
        <v>611</v>
      </c>
      <c r="J892" s="9" t="s">
        <v>293</v>
      </c>
      <c r="K892" s="9" t="s">
        <v>40</v>
      </c>
      <c r="L892" s="9" t="s">
        <v>41</v>
      </c>
      <c r="M892" s="9" t="s">
        <v>232</v>
      </c>
      <c r="N892" s="9" t="s">
        <v>233</v>
      </c>
      <c r="O892" s="9" t="s">
        <v>5805</v>
      </c>
      <c r="P892" s="9" t="s">
        <v>45</v>
      </c>
      <c r="Q892" s="9" t="s">
        <v>235</v>
      </c>
      <c r="R892" s="9" t="s">
        <v>45</v>
      </c>
      <c r="S892" s="9" t="s">
        <v>5277</v>
      </c>
      <c r="T892" s="9" t="s">
        <v>5804</v>
      </c>
      <c r="U892" s="9" t="s">
        <v>611</v>
      </c>
      <c r="V892" s="9" t="s">
        <v>5803</v>
      </c>
      <c r="W892" s="9" t="s">
        <v>51</v>
      </c>
      <c r="X892" s="9" t="s">
        <v>52</v>
      </c>
      <c r="Y892" s="9" t="s">
        <v>5275</v>
      </c>
      <c r="Z892" s="9" t="s">
        <v>5207</v>
      </c>
      <c r="AA892" s="9" t="s">
        <v>55</v>
      </c>
      <c r="AB892" s="9" t="s">
        <v>5248</v>
      </c>
      <c r="AC892" s="12">
        <v>0</v>
      </c>
      <c r="AD892" s="12"/>
      <c r="AE892" s="10" t="str" cm="1">
        <f t="array" aca="1" ref="AE892" ca="1">IFERROR(_xlfn.XLOOKUP(MID(CELL("filename",$A$1),FIND("]",CELL("filename",$A$1))+1,255)&amp;"|"&amp;$C892,Fonte_OM_Objeto!$G:$G,Fonte_OM_Objeto!$J:$J),"")</f>
        <v/>
      </c>
      <c r="AF892" s="10" t="str" cm="1">
        <f t="array" aca="1" ref="AF892" ca="1">IFERROR(_xlfn.XLOOKUP(MID(CELL("filename",$A$1),FIND("]",CELL("filename",$A$1))+1,255)&amp;"|"&amp;$C892,Fonte_OM_Objeto!$G:$G,Fonte_OM_Objeto!$K:$K),"")</f>
        <v/>
      </c>
    </row>
    <row r="893" spans="1:32" s="1" customFormat="1" ht="19.7" customHeight="1" x14ac:dyDescent="0.2">
      <c r="A893" s="9" t="s">
        <v>30</v>
      </c>
      <c r="B893" s="9" t="s">
        <v>31</v>
      </c>
      <c r="C893" s="9" t="s">
        <v>4519</v>
      </c>
      <c r="D893" s="9" t="s">
        <v>33</v>
      </c>
      <c r="E893" s="9"/>
      <c r="F893" s="9" t="s">
        <v>4518</v>
      </c>
      <c r="G893" s="9" t="s">
        <v>4517</v>
      </c>
      <c r="H893" s="9" t="s">
        <v>37</v>
      </c>
      <c r="I893" s="9" t="s">
        <v>611</v>
      </c>
      <c r="J893" s="9" t="s">
        <v>293</v>
      </c>
      <c r="K893" s="9" t="s">
        <v>40</v>
      </c>
      <c r="L893" s="9" t="s">
        <v>41</v>
      </c>
      <c r="M893" s="9" t="s">
        <v>232</v>
      </c>
      <c r="N893" s="9" t="s">
        <v>233</v>
      </c>
      <c r="O893" s="9" t="s">
        <v>5635</v>
      </c>
      <c r="P893" s="9" t="s">
        <v>45</v>
      </c>
      <c r="Q893" s="9" t="s">
        <v>235</v>
      </c>
      <c r="R893" s="9" t="s">
        <v>45</v>
      </c>
      <c r="S893" s="9" t="s">
        <v>5277</v>
      </c>
      <c r="T893" s="9" t="s">
        <v>622</v>
      </c>
      <c r="U893" s="9" t="s">
        <v>611</v>
      </c>
      <c r="V893" s="9" t="s">
        <v>5279</v>
      </c>
      <c r="W893" s="9" t="s">
        <v>51</v>
      </c>
      <c r="X893" s="9" t="s">
        <v>52</v>
      </c>
      <c r="Y893" s="9" t="s">
        <v>5275</v>
      </c>
      <c r="Z893" s="9" t="s">
        <v>54</v>
      </c>
      <c r="AA893" s="9" t="s">
        <v>55</v>
      </c>
      <c r="AB893" s="9" t="s">
        <v>5234</v>
      </c>
      <c r="AC893" s="12">
        <v>0</v>
      </c>
      <c r="AD893" s="12"/>
      <c r="AE893" s="10" t="str" cm="1">
        <f t="array" aca="1" ref="AE893" ca="1">IFERROR(_xlfn.XLOOKUP(MID(CELL("filename",$A$1),FIND("]",CELL("filename",$A$1))+1,255)&amp;"|"&amp;$C893,Fonte_OM_Objeto!$G:$G,Fonte_OM_Objeto!$J:$J),"")</f>
        <v/>
      </c>
      <c r="AF893" s="10" t="str" cm="1">
        <f t="array" aca="1" ref="AF893" ca="1">IFERROR(_xlfn.XLOOKUP(MID(CELL("filename",$A$1),FIND("]",CELL("filename",$A$1))+1,255)&amp;"|"&amp;$C893,Fonte_OM_Objeto!$G:$G,Fonte_OM_Objeto!$K:$K),"")</f>
        <v/>
      </c>
    </row>
    <row r="894" spans="1:32" s="1" customFormat="1" ht="19.7" customHeight="1" x14ac:dyDescent="0.2">
      <c r="A894" s="9" t="s">
        <v>30</v>
      </c>
      <c r="B894" s="9" t="s">
        <v>31</v>
      </c>
      <c r="C894" s="9" t="s">
        <v>5800</v>
      </c>
      <c r="D894" s="9" t="s">
        <v>33</v>
      </c>
      <c r="E894" s="9"/>
      <c r="F894" s="9" t="s">
        <v>4518</v>
      </c>
      <c r="G894" s="9" t="s">
        <v>4517</v>
      </c>
      <c r="H894" s="9" t="s">
        <v>37</v>
      </c>
      <c r="I894" s="9" t="s">
        <v>611</v>
      </c>
      <c r="J894" s="9" t="s">
        <v>293</v>
      </c>
      <c r="K894" s="9" t="s">
        <v>40</v>
      </c>
      <c r="L894" s="9" t="s">
        <v>41</v>
      </c>
      <c r="M894" s="9" t="s">
        <v>232</v>
      </c>
      <c r="N894" s="9" t="s">
        <v>233</v>
      </c>
      <c r="O894" s="9" t="s">
        <v>5635</v>
      </c>
      <c r="P894" s="9" t="s">
        <v>45</v>
      </c>
      <c r="Q894" s="9" t="s">
        <v>235</v>
      </c>
      <c r="R894" s="9" t="s">
        <v>45</v>
      </c>
      <c r="S894" s="9" t="s">
        <v>5277</v>
      </c>
      <c r="T894" s="9" t="s">
        <v>622</v>
      </c>
      <c r="U894" s="9" t="s">
        <v>611</v>
      </c>
      <c r="V894" s="9" t="s">
        <v>5279</v>
      </c>
      <c r="W894" s="9" t="s">
        <v>51</v>
      </c>
      <c r="X894" s="9" t="s">
        <v>102</v>
      </c>
      <c r="Y894" s="9" t="s">
        <v>53</v>
      </c>
      <c r="Z894" s="9" t="s">
        <v>54</v>
      </c>
      <c r="AA894" s="9" t="s">
        <v>55</v>
      </c>
      <c r="AB894" s="9" t="s">
        <v>5248</v>
      </c>
      <c r="AC894" s="12">
        <v>0</v>
      </c>
      <c r="AD894" s="12"/>
      <c r="AE894" s="10" t="str" cm="1">
        <f t="array" aca="1" ref="AE894" ca="1">IFERROR(_xlfn.XLOOKUP(MID(CELL("filename",$A$1),FIND("]",CELL("filename",$A$1))+1,255)&amp;"|"&amp;$C894,Fonte_OM_Objeto!$G:$G,Fonte_OM_Objeto!$J:$J),"")</f>
        <v/>
      </c>
      <c r="AF894" s="10" t="str" cm="1">
        <f t="array" aca="1" ref="AF894" ca="1">IFERROR(_xlfn.XLOOKUP(MID(CELL("filename",$A$1),FIND("]",CELL("filename",$A$1))+1,255)&amp;"|"&amp;$C894,Fonte_OM_Objeto!$G:$G,Fonte_OM_Objeto!$K:$K),"")</f>
        <v/>
      </c>
    </row>
    <row r="895" spans="1:32" s="1" customFormat="1" ht="19.7" customHeight="1" x14ac:dyDescent="0.2">
      <c r="A895" s="9" t="s">
        <v>30</v>
      </c>
      <c r="B895" s="9" t="s">
        <v>31</v>
      </c>
      <c r="C895" s="9" t="s">
        <v>5800</v>
      </c>
      <c r="D895" s="9" t="s">
        <v>33</v>
      </c>
      <c r="E895" s="9"/>
      <c r="F895" s="9" t="s">
        <v>4518</v>
      </c>
      <c r="G895" s="9" t="s">
        <v>4517</v>
      </c>
      <c r="H895" s="9" t="s">
        <v>37</v>
      </c>
      <c r="I895" s="9" t="s">
        <v>611</v>
      </c>
      <c r="J895" s="9" t="s">
        <v>293</v>
      </c>
      <c r="K895" s="9" t="s">
        <v>40</v>
      </c>
      <c r="L895" s="9" t="s">
        <v>41</v>
      </c>
      <c r="M895" s="9" t="s">
        <v>232</v>
      </c>
      <c r="N895" s="9" t="s">
        <v>233</v>
      </c>
      <c r="O895" s="9" t="s">
        <v>5635</v>
      </c>
      <c r="P895" s="9" t="s">
        <v>45</v>
      </c>
      <c r="Q895" s="9" t="s">
        <v>235</v>
      </c>
      <c r="R895" s="9" t="s">
        <v>45</v>
      </c>
      <c r="S895" s="9" t="s">
        <v>5277</v>
      </c>
      <c r="T895" s="9" t="s">
        <v>622</v>
      </c>
      <c r="U895" s="9" t="s">
        <v>611</v>
      </c>
      <c r="V895" s="9" t="s">
        <v>5279</v>
      </c>
      <c r="W895" s="9" t="s">
        <v>51</v>
      </c>
      <c r="X895" s="9" t="s">
        <v>52</v>
      </c>
      <c r="Y895" s="9" t="s">
        <v>2366</v>
      </c>
      <c r="Z895" s="9" t="s">
        <v>54</v>
      </c>
      <c r="AA895" s="9" t="s">
        <v>55</v>
      </c>
      <c r="AB895" s="9" t="s">
        <v>5248</v>
      </c>
      <c r="AC895" s="12">
        <v>0</v>
      </c>
      <c r="AD895" s="12"/>
      <c r="AE895" s="10" t="str" cm="1">
        <f t="array" aca="1" ref="AE895" ca="1">IFERROR(_xlfn.XLOOKUP(MID(CELL("filename",$A$1),FIND("]",CELL("filename",$A$1))+1,255)&amp;"|"&amp;$C895,Fonte_OM_Objeto!$G:$G,Fonte_OM_Objeto!$J:$J),"")</f>
        <v/>
      </c>
      <c r="AF895" s="10" t="str" cm="1">
        <f t="array" aca="1" ref="AF895" ca="1">IFERROR(_xlfn.XLOOKUP(MID(CELL("filename",$A$1),FIND("]",CELL("filename",$A$1))+1,255)&amp;"|"&amp;$C895,Fonte_OM_Objeto!$G:$G,Fonte_OM_Objeto!$K:$K),"")</f>
        <v/>
      </c>
    </row>
    <row r="896" spans="1:32" s="1" customFormat="1" ht="19.7" customHeight="1" x14ac:dyDescent="0.2">
      <c r="A896" s="9" t="s">
        <v>30</v>
      </c>
      <c r="B896" s="9" t="s">
        <v>31</v>
      </c>
      <c r="C896" s="9" t="s">
        <v>5800</v>
      </c>
      <c r="D896" s="9" t="s">
        <v>33</v>
      </c>
      <c r="E896" s="9"/>
      <c r="F896" s="9" t="s">
        <v>4518</v>
      </c>
      <c r="G896" s="9" t="s">
        <v>4517</v>
      </c>
      <c r="H896" s="9" t="s">
        <v>37</v>
      </c>
      <c r="I896" s="9" t="s">
        <v>611</v>
      </c>
      <c r="J896" s="9" t="s">
        <v>293</v>
      </c>
      <c r="K896" s="9" t="s">
        <v>40</v>
      </c>
      <c r="L896" s="9" t="s">
        <v>41</v>
      </c>
      <c r="M896" s="9" t="s">
        <v>232</v>
      </c>
      <c r="N896" s="9" t="s">
        <v>233</v>
      </c>
      <c r="O896" s="9" t="s">
        <v>5635</v>
      </c>
      <c r="P896" s="9" t="s">
        <v>45</v>
      </c>
      <c r="Q896" s="9" t="s">
        <v>235</v>
      </c>
      <c r="R896" s="9" t="s">
        <v>45</v>
      </c>
      <c r="S896" s="9" t="s">
        <v>5277</v>
      </c>
      <c r="T896" s="9" t="s">
        <v>622</v>
      </c>
      <c r="U896" s="9" t="s">
        <v>611</v>
      </c>
      <c r="V896" s="9" t="s">
        <v>5279</v>
      </c>
      <c r="W896" s="9" t="s">
        <v>51</v>
      </c>
      <c r="X896" s="9" t="s">
        <v>52</v>
      </c>
      <c r="Y896" s="9" t="s">
        <v>5275</v>
      </c>
      <c r="Z896" s="9" t="s">
        <v>54</v>
      </c>
      <c r="AA896" s="9" t="s">
        <v>55</v>
      </c>
      <c r="AB896" s="9" t="s">
        <v>5248</v>
      </c>
      <c r="AC896" s="12">
        <v>6575800</v>
      </c>
      <c r="AD896" s="12"/>
      <c r="AE896" s="10" t="str" cm="1">
        <f t="array" aca="1" ref="AE896" ca="1">IFERROR(_xlfn.XLOOKUP(MID(CELL("filename",$A$1),FIND("]",CELL("filename",$A$1))+1,255)&amp;"|"&amp;$C896,Fonte_OM_Objeto!$G:$G,Fonte_OM_Objeto!$J:$J),"")</f>
        <v/>
      </c>
      <c r="AF896" s="10" t="str" cm="1">
        <f t="array" aca="1" ref="AF896" ca="1">IFERROR(_xlfn.XLOOKUP(MID(CELL("filename",$A$1),FIND("]",CELL("filename",$A$1))+1,255)&amp;"|"&amp;$C896,Fonte_OM_Objeto!$G:$G,Fonte_OM_Objeto!$K:$K),"")</f>
        <v/>
      </c>
    </row>
    <row r="897" spans="1:32" s="1" customFormat="1" ht="19.7" customHeight="1" x14ac:dyDescent="0.2">
      <c r="A897" s="9" t="s">
        <v>30</v>
      </c>
      <c r="B897" s="9" t="s">
        <v>31</v>
      </c>
      <c r="C897" s="9" t="s">
        <v>5800</v>
      </c>
      <c r="D897" s="9" t="s">
        <v>33</v>
      </c>
      <c r="E897" s="9"/>
      <c r="F897" s="9" t="s">
        <v>4518</v>
      </c>
      <c r="G897" s="9" t="s">
        <v>4517</v>
      </c>
      <c r="H897" s="9" t="s">
        <v>37</v>
      </c>
      <c r="I897" s="9" t="s">
        <v>611</v>
      </c>
      <c r="J897" s="9" t="s">
        <v>293</v>
      </c>
      <c r="K897" s="9" t="s">
        <v>40</v>
      </c>
      <c r="L897" s="9" t="s">
        <v>41</v>
      </c>
      <c r="M897" s="9" t="s">
        <v>232</v>
      </c>
      <c r="N897" s="9" t="s">
        <v>233</v>
      </c>
      <c r="O897" s="9" t="s">
        <v>5635</v>
      </c>
      <c r="P897" s="9" t="s">
        <v>45</v>
      </c>
      <c r="Q897" s="9" t="s">
        <v>235</v>
      </c>
      <c r="R897" s="9" t="s">
        <v>45</v>
      </c>
      <c r="S897" s="9" t="s">
        <v>5277</v>
      </c>
      <c r="T897" s="9" t="s">
        <v>622</v>
      </c>
      <c r="U897" s="9" t="s">
        <v>611</v>
      </c>
      <c r="V897" s="9" t="s">
        <v>5279</v>
      </c>
      <c r="W897" s="9" t="s">
        <v>51</v>
      </c>
      <c r="X897" s="9" t="s">
        <v>52</v>
      </c>
      <c r="Y897" s="9" t="s">
        <v>53</v>
      </c>
      <c r="Z897" s="9" t="s">
        <v>54</v>
      </c>
      <c r="AA897" s="9" t="s">
        <v>55</v>
      </c>
      <c r="AB897" s="9" t="s">
        <v>5248</v>
      </c>
      <c r="AC897" s="12">
        <v>134200</v>
      </c>
      <c r="AD897" s="12"/>
      <c r="AE897" s="10" t="str" cm="1">
        <f t="array" aca="1" ref="AE897" ca="1">IFERROR(_xlfn.XLOOKUP(MID(CELL("filename",$A$1),FIND("]",CELL("filename",$A$1))+1,255)&amp;"|"&amp;$C897,Fonte_OM_Objeto!$G:$G,Fonte_OM_Objeto!$J:$J),"")</f>
        <v/>
      </c>
      <c r="AF897" s="10" t="str" cm="1">
        <f t="array" aca="1" ref="AF897" ca="1">IFERROR(_xlfn.XLOOKUP(MID(CELL("filename",$A$1),FIND("]",CELL("filename",$A$1))+1,255)&amp;"|"&amp;$C897,Fonte_OM_Objeto!$G:$G,Fonte_OM_Objeto!$K:$K),"")</f>
        <v/>
      </c>
    </row>
    <row r="898" spans="1:32" s="1" customFormat="1" ht="19.7" customHeight="1" x14ac:dyDescent="0.2">
      <c r="A898" s="9" t="s">
        <v>30</v>
      </c>
      <c r="B898" s="9" t="s">
        <v>31</v>
      </c>
      <c r="C898" s="9" t="s">
        <v>5799</v>
      </c>
      <c r="D898" s="9" t="s">
        <v>33</v>
      </c>
      <c r="E898" s="9"/>
      <c r="F898" s="9" t="s">
        <v>4518</v>
      </c>
      <c r="G898" s="9" t="s">
        <v>4517</v>
      </c>
      <c r="H898" s="9" t="s">
        <v>37</v>
      </c>
      <c r="I898" s="9" t="s">
        <v>611</v>
      </c>
      <c r="J898" s="9" t="s">
        <v>293</v>
      </c>
      <c r="K898" s="9" t="s">
        <v>40</v>
      </c>
      <c r="L898" s="9" t="s">
        <v>41</v>
      </c>
      <c r="M898" s="9" t="s">
        <v>232</v>
      </c>
      <c r="N898" s="9" t="s">
        <v>233</v>
      </c>
      <c r="O898" s="9" t="s">
        <v>5635</v>
      </c>
      <c r="P898" s="9" t="s">
        <v>45</v>
      </c>
      <c r="Q898" s="9" t="s">
        <v>235</v>
      </c>
      <c r="R898" s="9" t="s">
        <v>45</v>
      </c>
      <c r="S898" s="9" t="s">
        <v>5277</v>
      </c>
      <c r="T898" s="9" t="s">
        <v>622</v>
      </c>
      <c r="U898" s="9" t="s">
        <v>611</v>
      </c>
      <c r="V898" s="9" t="s">
        <v>5279</v>
      </c>
      <c r="W898" s="9" t="s">
        <v>51</v>
      </c>
      <c r="X898" s="9" t="s">
        <v>52</v>
      </c>
      <c r="Y898" s="9" t="s">
        <v>5275</v>
      </c>
      <c r="Z898" s="9" t="s">
        <v>54</v>
      </c>
      <c r="AA898" s="9" t="s">
        <v>55</v>
      </c>
      <c r="AB898" s="9" t="s">
        <v>5248</v>
      </c>
      <c r="AC898" s="12">
        <v>0</v>
      </c>
      <c r="AD898" s="12"/>
      <c r="AE898" s="10" t="str" cm="1">
        <f t="array" aca="1" ref="AE898" ca="1">IFERROR(_xlfn.XLOOKUP(MID(CELL("filename",$A$1),FIND("]",CELL("filename",$A$1))+1,255)&amp;"|"&amp;$C898,Fonte_OM_Objeto!$G:$G,Fonte_OM_Objeto!$J:$J),"")</f>
        <v/>
      </c>
      <c r="AF898" s="10" t="str" cm="1">
        <f t="array" aca="1" ref="AF898" ca="1">IFERROR(_xlfn.XLOOKUP(MID(CELL("filename",$A$1),FIND("]",CELL("filename",$A$1))+1,255)&amp;"|"&amp;$C898,Fonte_OM_Objeto!$G:$G,Fonte_OM_Objeto!$K:$K),"")</f>
        <v/>
      </c>
    </row>
    <row r="899" spans="1:32" s="1" customFormat="1" ht="19.7" customHeight="1" x14ac:dyDescent="0.2">
      <c r="A899" s="9" t="s">
        <v>30</v>
      </c>
      <c r="B899" s="9" t="s">
        <v>31</v>
      </c>
      <c r="C899" s="9" t="s">
        <v>5797</v>
      </c>
      <c r="D899" s="9" t="s">
        <v>33</v>
      </c>
      <c r="E899" s="9"/>
      <c r="F899" s="9" t="s">
        <v>5796</v>
      </c>
      <c r="G899" s="9" t="s">
        <v>5795</v>
      </c>
      <c r="H899" s="9" t="s">
        <v>37</v>
      </c>
      <c r="I899" s="9" t="s">
        <v>96</v>
      </c>
      <c r="J899" s="9" t="s">
        <v>293</v>
      </c>
      <c r="K899" s="9" t="s">
        <v>40</v>
      </c>
      <c r="L899" s="9" t="s">
        <v>41</v>
      </c>
      <c r="M899" s="9" t="s">
        <v>408</v>
      </c>
      <c r="N899" s="9" t="s">
        <v>409</v>
      </c>
      <c r="O899" s="9" t="s">
        <v>5251</v>
      </c>
      <c r="P899" s="9" t="s">
        <v>45</v>
      </c>
      <c r="Q899" s="9" t="s">
        <v>411</v>
      </c>
      <c r="R899" s="9" t="s">
        <v>2353</v>
      </c>
      <c r="S899" s="9" t="s">
        <v>5211</v>
      </c>
      <c r="T899" s="9" t="s">
        <v>75</v>
      </c>
      <c r="U899" s="9" t="s">
        <v>76</v>
      </c>
      <c r="V899" s="9" t="s">
        <v>75</v>
      </c>
      <c r="W899" s="9" t="s">
        <v>51</v>
      </c>
      <c r="X899" s="9" t="s">
        <v>102</v>
      </c>
      <c r="Y899" s="9" t="s">
        <v>53</v>
      </c>
      <c r="Z899" s="9" t="s">
        <v>54</v>
      </c>
      <c r="AA899" s="9" t="s">
        <v>55</v>
      </c>
      <c r="AB899" s="9" t="s">
        <v>5248</v>
      </c>
      <c r="AC899" s="12">
        <v>200000</v>
      </c>
      <c r="AD899" s="12"/>
      <c r="AE899" s="10" t="str" cm="1">
        <f t="array" aca="1" ref="AE899" ca="1">IFERROR(_xlfn.XLOOKUP(MID(CELL("filename",$A$1),FIND("]",CELL("filename",$A$1))+1,255)&amp;"|"&amp;$C899,Fonte_OM_Objeto!$G:$G,Fonte_OM_Objeto!$J:$J),"")</f>
        <v/>
      </c>
      <c r="AF899" s="10" t="str" cm="1">
        <f t="array" aca="1" ref="AF899" ca="1">IFERROR(_xlfn.XLOOKUP(MID(CELL("filename",$A$1),FIND("]",CELL("filename",$A$1))+1,255)&amp;"|"&amp;$C899,Fonte_OM_Objeto!$G:$G,Fonte_OM_Objeto!$K:$K),"")</f>
        <v/>
      </c>
    </row>
    <row r="900" spans="1:32" s="1" customFormat="1" ht="19.7" customHeight="1" x14ac:dyDescent="0.2">
      <c r="A900" s="9" t="s">
        <v>30</v>
      </c>
      <c r="B900" s="9" t="s">
        <v>31</v>
      </c>
      <c r="C900" s="9" t="s">
        <v>5797</v>
      </c>
      <c r="D900" s="9" t="s">
        <v>33</v>
      </c>
      <c r="E900" s="9"/>
      <c r="F900" s="9" t="s">
        <v>5796</v>
      </c>
      <c r="G900" s="9" t="s">
        <v>5795</v>
      </c>
      <c r="H900" s="9" t="s">
        <v>37</v>
      </c>
      <c r="I900" s="9" t="s">
        <v>96</v>
      </c>
      <c r="J900" s="9" t="s">
        <v>293</v>
      </c>
      <c r="K900" s="9" t="s">
        <v>40</v>
      </c>
      <c r="L900" s="9" t="s">
        <v>41</v>
      </c>
      <c r="M900" s="9" t="s">
        <v>408</v>
      </c>
      <c r="N900" s="9" t="s">
        <v>409</v>
      </c>
      <c r="O900" s="9" t="s">
        <v>5251</v>
      </c>
      <c r="P900" s="9" t="s">
        <v>45</v>
      </c>
      <c r="Q900" s="9" t="s">
        <v>411</v>
      </c>
      <c r="R900" s="9" t="s">
        <v>2353</v>
      </c>
      <c r="S900" s="9" t="s">
        <v>5211</v>
      </c>
      <c r="T900" s="9" t="s">
        <v>75</v>
      </c>
      <c r="U900" s="9" t="s">
        <v>76</v>
      </c>
      <c r="V900" s="9" t="s">
        <v>75</v>
      </c>
      <c r="W900" s="9" t="s">
        <v>51</v>
      </c>
      <c r="X900" s="9" t="s">
        <v>52</v>
      </c>
      <c r="Y900" s="9" t="s">
        <v>53</v>
      </c>
      <c r="Z900" s="9" t="s">
        <v>54</v>
      </c>
      <c r="AA900" s="9" t="s">
        <v>55</v>
      </c>
      <c r="AB900" s="9" t="s">
        <v>5248</v>
      </c>
      <c r="AC900" s="12">
        <v>100000</v>
      </c>
      <c r="AD900" s="12"/>
      <c r="AE900" s="10" t="str" cm="1">
        <f t="array" aca="1" ref="AE900" ca="1">IFERROR(_xlfn.XLOOKUP(MID(CELL("filename",$A$1),FIND("]",CELL("filename",$A$1))+1,255)&amp;"|"&amp;$C900,Fonte_OM_Objeto!$G:$G,Fonte_OM_Objeto!$J:$J),"")</f>
        <v/>
      </c>
      <c r="AF900" s="10" t="str" cm="1">
        <f t="array" aca="1" ref="AF900" ca="1">IFERROR(_xlfn.XLOOKUP(MID(CELL("filename",$A$1),FIND("]",CELL("filename",$A$1))+1,255)&amp;"|"&amp;$C900,Fonte_OM_Objeto!$G:$G,Fonte_OM_Objeto!$K:$K),"")</f>
        <v/>
      </c>
    </row>
    <row r="901" spans="1:32" s="1" customFormat="1" ht="19.7" customHeight="1" x14ac:dyDescent="0.2">
      <c r="A901" s="9" t="s">
        <v>30</v>
      </c>
      <c r="B901" s="9" t="s">
        <v>31</v>
      </c>
      <c r="C901" s="9" t="s">
        <v>5793</v>
      </c>
      <c r="D901" s="9" t="s">
        <v>33</v>
      </c>
      <c r="E901" s="9"/>
      <c r="F901" s="9" t="s">
        <v>5037</v>
      </c>
      <c r="G901" s="9" t="s">
        <v>5036</v>
      </c>
      <c r="H901" s="9" t="s">
        <v>37</v>
      </c>
      <c r="I901" s="9" t="s">
        <v>362</v>
      </c>
      <c r="J901" s="9" t="s">
        <v>293</v>
      </c>
      <c r="K901" s="9" t="s">
        <v>40</v>
      </c>
      <c r="L901" s="9" t="s">
        <v>41</v>
      </c>
      <c r="M901" s="9" t="s">
        <v>232</v>
      </c>
      <c r="N901" s="9" t="s">
        <v>233</v>
      </c>
      <c r="O901" s="9" t="s">
        <v>5792</v>
      </c>
      <c r="P901" s="9" t="s">
        <v>45</v>
      </c>
      <c r="Q901" s="9" t="s">
        <v>5298</v>
      </c>
      <c r="R901" s="9" t="s">
        <v>45</v>
      </c>
      <c r="S901" s="9" t="s">
        <v>5231</v>
      </c>
      <c r="T901" s="9" t="s">
        <v>976</v>
      </c>
      <c r="U901" s="9" t="s">
        <v>362</v>
      </c>
      <c r="V901" s="9" t="s">
        <v>5350</v>
      </c>
      <c r="W901" s="9" t="s">
        <v>51</v>
      </c>
      <c r="X901" s="9" t="s">
        <v>102</v>
      </c>
      <c r="Y901" s="9" t="s">
        <v>53</v>
      </c>
      <c r="Z901" s="9" t="s">
        <v>5207</v>
      </c>
      <c r="AA901" s="9" t="s">
        <v>55</v>
      </c>
      <c r="AB901" s="9" t="s">
        <v>5248</v>
      </c>
      <c r="AC901" s="12">
        <v>300000</v>
      </c>
      <c r="AD901" s="12"/>
      <c r="AE901" s="10" t="str" cm="1">
        <f t="array" aca="1" ref="AE901" ca="1">IFERROR(_xlfn.XLOOKUP(MID(CELL("filename",$A$1),FIND("]",CELL("filename",$A$1))+1,255)&amp;"|"&amp;$C901,Fonte_OM_Objeto!$G:$G,Fonte_OM_Objeto!$J:$J),"")</f>
        <v/>
      </c>
      <c r="AF901" s="10" t="str" cm="1">
        <f t="array" aca="1" ref="AF901" ca="1">IFERROR(_xlfn.XLOOKUP(MID(CELL("filename",$A$1),FIND("]",CELL("filename",$A$1))+1,255)&amp;"|"&amp;$C901,Fonte_OM_Objeto!$G:$G,Fonte_OM_Objeto!$K:$K),"")</f>
        <v/>
      </c>
    </row>
    <row r="902" spans="1:32" s="1" customFormat="1" ht="19.7" customHeight="1" x14ac:dyDescent="0.2">
      <c r="A902" s="9" t="s">
        <v>30</v>
      </c>
      <c r="B902" s="9" t="s">
        <v>31</v>
      </c>
      <c r="C902" s="9" t="s">
        <v>5791</v>
      </c>
      <c r="D902" s="9" t="s">
        <v>33</v>
      </c>
      <c r="E902" s="9"/>
      <c r="F902" s="9" t="s">
        <v>5790</v>
      </c>
      <c r="G902" s="9" t="s">
        <v>5789</v>
      </c>
      <c r="H902" s="9" t="s">
        <v>37</v>
      </c>
      <c r="I902" s="9" t="s">
        <v>217</v>
      </c>
      <c r="J902" s="9" t="s">
        <v>225</v>
      </c>
      <c r="K902" s="9" t="s">
        <v>40</v>
      </c>
      <c r="L902" s="9" t="s">
        <v>41</v>
      </c>
      <c r="M902" s="9" t="s">
        <v>59</v>
      </c>
      <c r="N902" s="9" t="s">
        <v>5252</v>
      </c>
      <c r="O902" s="9" t="s">
        <v>5256</v>
      </c>
      <c r="P902" s="9" t="s">
        <v>45</v>
      </c>
      <c r="Q902" s="9" t="s">
        <v>62</v>
      </c>
      <c r="R902" s="9" t="s">
        <v>45</v>
      </c>
      <c r="S902" s="9" t="s">
        <v>5218</v>
      </c>
      <c r="T902" s="9" t="s">
        <v>75</v>
      </c>
      <c r="U902" s="9" t="s">
        <v>76</v>
      </c>
      <c r="V902" s="9" t="s">
        <v>75</v>
      </c>
      <c r="W902" s="9" t="s">
        <v>51</v>
      </c>
      <c r="X902" s="9" t="s">
        <v>52</v>
      </c>
      <c r="Y902" s="9" t="s">
        <v>53</v>
      </c>
      <c r="Z902" s="9" t="s">
        <v>5207</v>
      </c>
      <c r="AA902" s="9" t="s">
        <v>55</v>
      </c>
      <c r="AB902" s="9" t="s">
        <v>5248</v>
      </c>
      <c r="AC902" s="12">
        <v>100000</v>
      </c>
      <c r="AD902" s="12"/>
      <c r="AE902" s="10" t="str" cm="1">
        <f t="array" aca="1" ref="AE902" ca="1">IFERROR(_xlfn.XLOOKUP(MID(CELL("filename",$A$1),FIND("]",CELL("filename",$A$1))+1,255)&amp;"|"&amp;$C902,Fonte_OM_Objeto!$G:$G,Fonte_OM_Objeto!$J:$J),"")</f>
        <v/>
      </c>
      <c r="AF902" s="10" t="str" cm="1">
        <f t="array" aca="1" ref="AF902" ca="1">IFERROR(_xlfn.XLOOKUP(MID(CELL("filename",$A$1),FIND("]",CELL("filename",$A$1))+1,255)&amp;"|"&amp;$C902,Fonte_OM_Objeto!$G:$G,Fonte_OM_Objeto!$K:$K),"")</f>
        <v/>
      </c>
    </row>
    <row r="903" spans="1:32" s="1" customFormat="1" ht="19.7" customHeight="1" x14ac:dyDescent="0.2">
      <c r="A903" s="9" t="s">
        <v>30</v>
      </c>
      <c r="B903" s="9" t="s">
        <v>31</v>
      </c>
      <c r="C903" s="9" t="s">
        <v>6788</v>
      </c>
      <c r="D903" s="9" t="s">
        <v>33</v>
      </c>
      <c r="E903" s="9"/>
      <c r="F903" s="9" t="s">
        <v>6787</v>
      </c>
      <c r="G903" s="9" t="s">
        <v>6786</v>
      </c>
      <c r="H903" s="9" t="s">
        <v>37</v>
      </c>
      <c r="I903" s="9" t="s">
        <v>242</v>
      </c>
      <c r="J903" s="9" t="s">
        <v>69</v>
      </c>
      <c r="K903" s="9" t="s">
        <v>40</v>
      </c>
      <c r="L903" s="9" t="s">
        <v>41</v>
      </c>
      <c r="M903" s="9" t="s">
        <v>59</v>
      </c>
      <c r="N903" s="9" t="s">
        <v>5252</v>
      </c>
      <c r="O903" s="9" t="s">
        <v>5246</v>
      </c>
      <c r="P903" s="9" t="s">
        <v>45</v>
      </c>
      <c r="Q903" s="9" t="s">
        <v>46</v>
      </c>
      <c r="R903" s="9" t="s">
        <v>5235</v>
      </c>
      <c r="S903" s="9" t="s">
        <v>5210</v>
      </c>
      <c r="T903" s="9" t="s">
        <v>75</v>
      </c>
      <c r="U903" s="9" t="s">
        <v>76</v>
      </c>
      <c r="V903" s="9" t="s">
        <v>75</v>
      </c>
      <c r="W903" s="9" t="s">
        <v>51</v>
      </c>
      <c r="X903" s="9" t="s">
        <v>52</v>
      </c>
      <c r="Y903" s="9" t="s">
        <v>53</v>
      </c>
      <c r="Z903" s="9" t="s">
        <v>5207</v>
      </c>
      <c r="AA903" s="9" t="s">
        <v>55</v>
      </c>
      <c r="AB903" s="9" t="s">
        <v>5234</v>
      </c>
      <c r="AC903" s="12">
        <v>0</v>
      </c>
      <c r="AD903" s="12"/>
      <c r="AE903" s="10" t="str" cm="1">
        <f t="array" aca="1" ref="AE903" ca="1">IFERROR(_xlfn.XLOOKUP(MID(CELL("filename",$A$1),FIND("]",CELL("filename",$A$1))+1,255)&amp;"|"&amp;$C903,Fonte_OM_Objeto!$G:$G,Fonte_OM_Objeto!$J:$J),"")</f>
        <v/>
      </c>
      <c r="AF903" s="10" t="str" cm="1">
        <f t="array" aca="1" ref="AF903" ca="1">IFERROR(_xlfn.XLOOKUP(MID(CELL("filename",$A$1),FIND("]",CELL("filename",$A$1))+1,255)&amp;"|"&amp;$C903,Fonte_OM_Objeto!$G:$G,Fonte_OM_Objeto!$K:$K),"")</f>
        <v/>
      </c>
    </row>
    <row r="904" spans="1:32" s="1" customFormat="1" ht="19.7" customHeight="1" x14ac:dyDescent="0.2">
      <c r="A904" s="9" t="s">
        <v>30</v>
      </c>
      <c r="B904" s="9" t="s">
        <v>31</v>
      </c>
      <c r="C904" s="9" t="s">
        <v>6785</v>
      </c>
      <c r="D904" s="9" t="s">
        <v>33</v>
      </c>
      <c r="E904" s="9"/>
      <c r="F904" s="9" t="s">
        <v>5781</v>
      </c>
      <c r="G904" s="9" t="s">
        <v>5780</v>
      </c>
      <c r="H904" s="9" t="s">
        <v>37</v>
      </c>
      <c r="I904" s="9" t="s">
        <v>828</v>
      </c>
      <c r="J904" s="9" t="s">
        <v>129</v>
      </c>
      <c r="K904" s="9" t="s">
        <v>40</v>
      </c>
      <c r="L904" s="9" t="s">
        <v>41</v>
      </c>
      <c r="M904" s="9" t="s">
        <v>232</v>
      </c>
      <c r="N904" s="9" t="s">
        <v>233</v>
      </c>
      <c r="O904" s="9" t="s">
        <v>5755</v>
      </c>
      <c r="P904" s="9" t="s">
        <v>45</v>
      </c>
      <c r="Q904" s="9" t="s">
        <v>235</v>
      </c>
      <c r="R904" s="9" t="s">
        <v>45</v>
      </c>
      <c r="S904" s="9" t="s">
        <v>5277</v>
      </c>
      <c r="T904" s="9" t="s">
        <v>928</v>
      </c>
      <c r="U904" s="9" t="s">
        <v>828</v>
      </c>
      <c r="V904" s="9" t="s">
        <v>5360</v>
      </c>
      <c r="W904" s="9" t="s">
        <v>51</v>
      </c>
      <c r="X904" s="9" t="s">
        <v>52</v>
      </c>
      <c r="Y904" s="9" t="s">
        <v>5275</v>
      </c>
      <c r="Z904" s="9" t="s">
        <v>5207</v>
      </c>
      <c r="AA904" s="9" t="s">
        <v>55</v>
      </c>
      <c r="AB904" s="9" t="s">
        <v>5234</v>
      </c>
      <c r="AC904" s="12">
        <v>0</v>
      </c>
      <c r="AD904" s="12"/>
      <c r="AE904" s="10" t="str" cm="1">
        <f t="array" aca="1" ref="AE904" ca="1">IFERROR(_xlfn.XLOOKUP(MID(CELL("filename",$A$1),FIND("]",CELL("filename",$A$1))+1,255)&amp;"|"&amp;$C904,Fonte_OM_Objeto!$G:$G,Fonte_OM_Objeto!$J:$J),"")</f>
        <v/>
      </c>
      <c r="AF904" s="10" t="str" cm="1">
        <f t="array" aca="1" ref="AF904" ca="1">IFERROR(_xlfn.XLOOKUP(MID(CELL("filename",$A$1),FIND("]",CELL("filename",$A$1))+1,255)&amp;"|"&amp;$C904,Fonte_OM_Objeto!$G:$G,Fonte_OM_Objeto!$K:$K),"")</f>
        <v/>
      </c>
    </row>
    <row r="905" spans="1:32" s="1" customFormat="1" ht="19.7" customHeight="1" x14ac:dyDescent="0.2">
      <c r="A905" s="9" t="s">
        <v>30</v>
      </c>
      <c r="B905" s="9" t="s">
        <v>31</v>
      </c>
      <c r="C905" s="9" t="s">
        <v>5788</v>
      </c>
      <c r="D905" s="9" t="s">
        <v>33</v>
      </c>
      <c r="E905" s="9"/>
      <c r="F905" s="9" t="s">
        <v>5781</v>
      </c>
      <c r="G905" s="9" t="s">
        <v>5780</v>
      </c>
      <c r="H905" s="9" t="s">
        <v>37</v>
      </c>
      <c r="I905" s="9" t="s">
        <v>828</v>
      </c>
      <c r="J905" s="9" t="s">
        <v>129</v>
      </c>
      <c r="K905" s="9" t="s">
        <v>40</v>
      </c>
      <c r="L905" s="9" t="s">
        <v>41</v>
      </c>
      <c r="M905" s="9" t="s">
        <v>232</v>
      </c>
      <c r="N905" s="9" t="s">
        <v>233</v>
      </c>
      <c r="O905" s="9" t="s">
        <v>5755</v>
      </c>
      <c r="P905" s="9" t="s">
        <v>45</v>
      </c>
      <c r="Q905" s="9" t="s">
        <v>235</v>
      </c>
      <c r="R905" s="9" t="s">
        <v>45</v>
      </c>
      <c r="S905" s="9" t="s">
        <v>5277</v>
      </c>
      <c r="T905" s="9" t="s">
        <v>928</v>
      </c>
      <c r="U905" s="9" t="s">
        <v>828</v>
      </c>
      <c r="V905" s="9" t="s">
        <v>5360</v>
      </c>
      <c r="W905" s="9" t="s">
        <v>51</v>
      </c>
      <c r="X905" s="9" t="s">
        <v>52</v>
      </c>
      <c r="Y905" s="9" t="s">
        <v>5275</v>
      </c>
      <c r="Z905" s="9" t="s">
        <v>5207</v>
      </c>
      <c r="AA905" s="9" t="s">
        <v>55</v>
      </c>
      <c r="AB905" s="9" t="s">
        <v>5248</v>
      </c>
      <c r="AC905" s="12">
        <v>0</v>
      </c>
      <c r="AD905" s="12"/>
      <c r="AE905" s="10" t="str" cm="1">
        <f t="array" aca="1" ref="AE905" ca="1">IFERROR(_xlfn.XLOOKUP(MID(CELL("filename",$A$1),FIND("]",CELL("filename",$A$1))+1,255)&amp;"|"&amp;$C905,Fonte_OM_Objeto!$G:$G,Fonte_OM_Objeto!$J:$J),"")</f>
        <v/>
      </c>
      <c r="AF905" s="10" t="str" cm="1">
        <f t="array" aca="1" ref="AF905" ca="1">IFERROR(_xlfn.XLOOKUP(MID(CELL("filename",$A$1),FIND("]",CELL("filename",$A$1))+1,255)&amp;"|"&amp;$C905,Fonte_OM_Objeto!$G:$G,Fonte_OM_Objeto!$K:$K),"")</f>
        <v/>
      </c>
    </row>
    <row r="906" spans="1:32" s="1" customFormat="1" ht="19.7" customHeight="1" x14ac:dyDescent="0.2">
      <c r="A906" s="9" t="s">
        <v>30</v>
      </c>
      <c r="B906" s="9" t="s">
        <v>31</v>
      </c>
      <c r="C906" s="9" t="s">
        <v>5787</v>
      </c>
      <c r="D906" s="9" t="s">
        <v>33</v>
      </c>
      <c r="E906" s="9"/>
      <c r="F906" s="9" t="s">
        <v>5781</v>
      </c>
      <c r="G906" s="9" t="s">
        <v>5780</v>
      </c>
      <c r="H906" s="9" t="s">
        <v>37</v>
      </c>
      <c r="I906" s="9" t="s">
        <v>828</v>
      </c>
      <c r="J906" s="9" t="s">
        <v>129</v>
      </c>
      <c r="K906" s="9" t="s">
        <v>40</v>
      </c>
      <c r="L906" s="9" t="s">
        <v>41</v>
      </c>
      <c r="M906" s="9" t="s">
        <v>232</v>
      </c>
      <c r="N906" s="9" t="s">
        <v>233</v>
      </c>
      <c r="O906" s="9" t="s">
        <v>5755</v>
      </c>
      <c r="P906" s="9" t="s">
        <v>45</v>
      </c>
      <c r="Q906" s="9" t="s">
        <v>235</v>
      </c>
      <c r="R906" s="9" t="s">
        <v>45</v>
      </c>
      <c r="S906" s="9" t="s">
        <v>5277</v>
      </c>
      <c r="T906" s="9" t="s">
        <v>928</v>
      </c>
      <c r="U906" s="9" t="s">
        <v>828</v>
      </c>
      <c r="V906" s="9" t="s">
        <v>5360</v>
      </c>
      <c r="W906" s="9" t="s">
        <v>51</v>
      </c>
      <c r="X906" s="9" t="s">
        <v>52</v>
      </c>
      <c r="Y906" s="9" t="s">
        <v>5275</v>
      </c>
      <c r="Z906" s="9" t="s">
        <v>5207</v>
      </c>
      <c r="AA906" s="9" t="s">
        <v>55</v>
      </c>
      <c r="AB906" s="9" t="s">
        <v>5234</v>
      </c>
      <c r="AC906" s="12">
        <v>0</v>
      </c>
      <c r="AD906" s="12"/>
      <c r="AE906" s="10" t="str" cm="1">
        <f t="array" aca="1" ref="AE906" ca="1">IFERROR(_xlfn.XLOOKUP(MID(CELL("filename",$A$1),FIND("]",CELL("filename",$A$1))+1,255)&amp;"|"&amp;$C906,Fonte_OM_Objeto!$G:$G,Fonte_OM_Objeto!$J:$J),"")</f>
        <v/>
      </c>
      <c r="AF906" s="10" t="str" cm="1">
        <f t="array" aca="1" ref="AF906" ca="1">IFERROR(_xlfn.XLOOKUP(MID(CELL("filename",$A$1),FIND("]",CELL("filename",$A$1))+1,255)&amp;"|"&amp;$C906,Fonte_OM_Objeto!$G:$G,Fonte_OM_Objeto!$K:$K),"")</f>
        <v/>
      </c>
    </row>
    <row r="907" spans="1:32" s="1" customFormat="1" ht="19.7" customHeight="1" x14ac:dyDescent="0.2">
      <c r="A907" s="9" t="s">
        <v>30</v>
      </c>
      <c r="B907" s="9" t="s">
        <v>31</v>
      </c>
      <c r="C907" s="9" t="s">
        <v>5786</v>
      </c>
      <c r="D907" s="9" t="s">
        <v>33</v>
      </c>
      <c r="E907" s="9"/>
      <c r="F907" s="9" t="s">
        <v>5781</v>
      </c>
      <c r="G907" s="9" t="s">
        <v>5780</v>
      </c>
      <c r="H907" s="9" t="s">
        <v>37</v>
      </c>
      <c r="I907" s="9" t="s">
        <v>828</v>
      </c>
      <c r="J907" s="9" t="s">
        <v>129</v>
      </c>
      <c r="K907" s="9" t="s">
        <v>40</v>
      </c>
      <c r="L907" s="9" t="s">
        <v>41</v>
      </c>
      <c r="M907" s="9" t="s">
        <v>232</v>
      </c>
      <c r="N907" s="9" t="s">
        <v>233</v>
      </c>
      <c r="O907" s="9" t="s">
        <v>5755</v>
      </c>
      <c r="P907" s="9" t="s">
        <v>45</v>
      </c>
      <c r="Q907" s="9" t="s">
        <v>235</v>
      </c>
      <c r="R907" s="9" t="s">
        <v>45</v>
      </c>
      <c r="S907" s="9" t="s">
        <v>5277</v>
      </c>
      <c r="T907" s="9" t="s">
        <v>928</v>
      </c>
      <c r="U907" s="9" t="s">
        <v>828</v>
      </c>
      <c r="V907" s="9" t="s">
        <v>5360</v>
      </c>
      <c r="W907" s="9" t="s">
        <v>51</v>
      </c>
      <c r="X907" s="9" t="s">
        <v>102</v>
      </c>
      <c r="Y907" s="9" t="s">
        <v>53</v>
      </c>
      <c r="Z907" s="9" t="s">
        <v>54</v>
      </c>
      <c r="AA907" s="9" t="s">
        <v>55</v>
      </c>
      <c r="AB907" s="9" t="s">
        <v>5248</v>
      </c>
      <c r="AC907" s="12">
        <v>0</v>
      </c>
      <c r="AD907" s="12"/>
      <c r="AE907" s="10" t="str" cm="1">
        <f t="array" aca="1" ref="AE907" ca="1">IFERROR(_xlfn.XLOOKUP(MID(CELL("filename",$A$1),FIND("]",CELL("filename",$A$1))+1,255)&amp;"|"&amp;$C907,Fonte_OM_Objeto!$G:$G,Fonte_OM_Objeto!$J:$J),"")</f>
        <v/>
      </c>
      <c r="AF907" s="10" t="str" cm="1">
        <f t="array" aca="1" ref="AF907" ca="1">IFERROR(_xlfn.XLOOKUP(MID(CELL("filename",$A$1),FIND("]",CELL("filename",$A$1))+1,255)&amp;"|"&amp;$C907,Fonte_OM_Objeto!$G:$G,Fonte_OM_Objeto!$K:$K),"")</f>
        <v/>
      </c>
    </row>
    <row r="908" spans="1:32" s="1" customFormat="1" ht="19.7" customHeight="1" x14ac:dyDescent="0.2">
      <c r="A908" s="9" t="s">
        <v>30</v>
      </c>
      <c r="B908" s="9" t="s">
        <v>31</v>
      </c>
      <c r="C908" s="9" t="s">
        <v>5786</v>
      </c>
      <c r="D908" s="9" t="s">
        <v>33</v>
      </c>
      <c r="E908" s="9"/>
      <c r="F908" s="9" t="s">
        <v>5781</v>
      </c>
      <c r="G908" s="9" t="s">
        <v>5780</v>
      </c>
      <c r="H908" s="9" t="s">
        <v>37</v>
      </c>
      <c r="I908" s="9" t="s">
        <v>828</v>
      </c>
      <c r="J908" s="9" t="s">
        <v>129</v>
      </c>
      <c r="K908" s="9" t="s">
        <v>40</v>
      </c>
      <c r="L908" s="9" t="s">
        <v>41</v>
      </c>
      <c r="M908" s="9" t="s">
        <v>232</v>
      </c>
      <c r="N908" s="9" t="s">
        <v>233</v>
      </c>
      <c r="O908" s="9" t="s">
        <v>5755</v>
      </c>
      <c r="P908" s="9" t="s">
        <v>45</v>
      </c>
      <c r="Q908" s="9" t="s">
        <v>235</v>
      </c>
      <c r="R908" s="9" t="s">
        <v>45</v>
      </c>
      <c r="S908" s="9" t="s">
        <v>5277</v>
      </c>
      <c r="T908" s="9" t="s">
        <v>928</v>
      </c>
      <c r="U908" s="9" t="s">
        <v>828</v>
      </c>
      <c r="V908" s="9" t="s">
        <v>5360</v>
      </c>
      <c r="W908" s="9" t="s">
        <v>51</v>
      </c>
      <c r="X908" s="9" t="s">
        <v>52</v>
      </c>
      <c r="Y908" s="9" t="s">
        <v>5275</v>
      </c>
      <c r="Z908" s="9" t="s">
        <v>54</v>
      </c>
      <c r="AA908" s="9" t="s">
        <v>55</v>
      </c>
      <c r="AB908" s="9" t="s">
        <v>5248</v>
      </c>
      <c r="AC908" s="12">
        <v>1577739</v>
      </c>
      <c r="AD908" s="12"/>
      <c r="AE908" s="10" t="str" cm="1">
        <f t="array" aca="1" ref="AE908" ca="1">IFERROR(_xlfn.XLOOKUP(MID(CELL("filename",$A$1),FIND("]",CELL("filename",$A$1))+1,255)&amp;"|"&amp;$C908,Fonte_OM_Objeto!$G:$G,Fonte_OM_Objeto!$J:$J),"")</f>
        <v/>
      </c>
      <c r="AF908" s="10" t="str" cm="1">
        <f t="array" aca="1" ref="AF908" ca="1">IFERROR(_xlfn.XLOOKUP(MID(CELL("filename",$A$1),FIND("]",CELL("filename",$A$1))+1,255)&amp;"|"&amp;$C908,Fonte_OM_Objeto!$G:$G,Fonte_OM_Objeto!$K:$K),"")</f>
        <v/>
      </c>
    </row>
    <row r="909" spans="1:32" s="1" customFormat="1" ht="19.7" customHeight="1" x14ac:dyDescent="0.2">
      <c r="A909" s="9" t="s">
        <v>30</v>
      </c>
      <c r="B909" s="9" t="s">
        <v>31</v>
      </c>
      <c r="C909" s="9" t="s">
        <v>5786</v>
      </c>
      <c r="D909" s="9" t="s">
        <v>33</v>
      </c>
      <c r="E909" s="9"/>
      <c r="F909" s="9" t="s">
        <v>5781</v>
      </c>
      <c r="G909" s="9" t="s">
        <v>5780</v>
      </c>
      <c r="H909" s="9" t="s">
        <v>37</v>
      </c>
      <c r="I909" s="9" t="s">
        <v>828</v>
      </c>
      <c r="J909" s="9" t="s">
        <v>129</v>
      </c>
      <c r="K909" s="9" t="s">
        <v>40</v>
      </c>
      <c r="L909" s="9" t="s">
        <v>41</v>
      </c>
      <c r="M909" s="9" t="s">
        <v>232</v>
      </c>
      <c r="N909" s="9" t="s">
        <v>233</v>
      </c>
      <c r="O909" s="9" t="s">
        <v>5755</v>
      </c>
      <c r="P909" s="9" t="s">
        <v>45</v>
      </c>
      <c r="Q909" s="9" t="s">
        <v>235</v>
      </c>
      <c r="R909" s="9" t="s">
        <v>45</v>
      </c>
      <c r="S909" s="9" t="s">
        <v>5277</v>
      </c>
      <c r="T909" s="9" t="s">
        <v>928</v>
      </c>
      <c r="U909" s="9" t="s">
        <v>828</v>
      </c>
      <c r="V909" s="9" t="s">
        <v>5360</v>
      </c>
      <c r="W909" s="9" t="s">
        <v>51</v>
      </c>
      <c r="X909" s="9" t="s">
        <v>52</v>
      </c>
      <c r="Y909" s="9" t="s">
        <v>53</v>
      </c>
      <c r="Z909" s="9" t="s">
        <v>54</v>
      </c>
      <c r="AA909" s="9" t="s">
        <v>55</v>
      </c>
      <c r="AB909" s="9" t="s">
        <v>5248</v>
      </c>
      <c r="AC909" s="12">
        <v>32035</v>
      </c>
      <c r="AD909" s="12"/>
      <c r="AE909" s="10" t="str" cm="1">
        <f t="array" aca="1" ref="AE909" ca="1">IFERROR(_xlfn.XLOOKUP(MID(CELL("filename",$A$1),FIND("]",CELL("filename",$A$1))+1,255)&amp;"|"&amp;$C909,Fonte_OM_Objeto!$G:$G,Fonte_OM_Objeto!$J:$J),"")</f>
        <v/>
      </c>
      <c r="AF909" s="10" t="str" cm="1">
        <f t="array" aca="1" ref="AF909" ca="1">IFERROR(_xlfn.XLOOKUP(MID(CELL("filename",$A$1),FIND("]",CELL("filename",$A$1))+1,255)&amp;"|"&amp;$C909,Fonte_OM_Objeto!$G:$G,Fonte_OM_Objeto!$K:$K),"")</f>
        <v/>
      </c>
    </row>
    <row r="910" spans="1:32" s="1" customFormat="1" ht="19.7" customHeight="1" x14ac:dyDescent="0.2">
      <c r="A910" s="9" t="s">
        <v>30</v>
      </c>
      <c r="B910" s="9" t="s">
        <v>31</v>
      </c>
      <c r="C910" s="9" t="s">
        <v>5786</v>
      </c>
      <c r="D910" s="9" t="s">
        <v>33</v>
      </c>
      <c r="E910" s="9"/>
      <c r="F910" s="9" t="s">
        <v>5781</v>
      </c>
      <c r="G910" s="9" t="s">
        <v>5780</v>
      </c>
      <c r="H910" s="9" t="s">
        <v>37</v>
      </c>
      <c r="I910" s="9" t="s">
        <v>828</v>
      </c>
      <c r="J910" s="9" t="s">
        <v>129</v>
      </c>
      <c r="K910" s="9" t="s">
        <v>40</v>
      </c>
      <c r="L910" s="9" t="s">
        <v>41</v>
      </c>
      <c r="M910" s="9" t="s">
        <v>232</v>
      </c>
      <c r="N910" s="9" t="s">
        <v>233</v>
      </c>
      <c r="O910" s="9" t="s">
        <v>5755</v>
      </c>
      <c r="P910" s="9" t="s">
        <v>45</v>
      </c>
      <c r="Q910" s="9" t="s">
        <v>235</v>
      </c>
      <c r="R910" s="9" t="s">
        <v>45</v>
      </c>
      <c r="S910" s="9" t="s">
        <v>5277</v>
      </c>
      <c r="T910" s="9" t="s">
        <v>928</v>
      </c>
      <c r="U910" s="9" t="s">
        <v>828</v>
      </c>
      <c r="V910" s="9" t="s">
        <v>5360</v>
      </c>
      <c r="W910" s="9" t="s">
        <v>51</v>
      </c>
      <c r="X910" s="9" t="s">
        <v>52</v>
      </c>
      <c r="Y910" s="9" t="s">
        <v>207</v>
      </c>
      <c r="Z910" s="9" t="s">
        <v>54</v>
      </c>
      <c r="AA910" s="9" t="s">
        <v>55</v>
      </c>
      <c r="AB910" s="9" t="s">
        <v>5248</v>
      </c>
      <c r="AC910" s="12">
        <v>0</v>
      </c>
      <c r="AD910" s="12"/>
      <c r="AE910" s="10" t="str" cm="1">
        <f t="array" aca="1" ref="AE910" ca="1">IFERROR(_xlfn.XLOOKUP(MID(CELL("filename",$A$1),FIND("]",CELL("filename",$A$1))+1,255)&amp;"|"&amp;$C910,Fonte_OM_Objeto!$G:$G,Fonte_OM_Objeto!$J:$J),"")</f>
        <v/>
      </c>
      <c r="AF910" s="10" t="str" cm="1">
        <f t="array" aca="1" ref="AF910" ca="1">IFERROR(_xlfn.XLOOKUP(MID(CELL("filename",$A$1),FIND("]",CELL("filename",$A$1))+1,255)&amp;"|"&amp;$C910,Fonte_OM_Objeto!$G:$G,Fonte_OM_Objeto!$K:$K),"")</f>
        <v/>
      </c>
    </row>
    <row r="911" spans="1:32" s="1" customFormat="1" ht="19.7" customHeight="1" x14ac:dyDescent="0.2">
      <c r="A911" s="9" t="s">
        <v>30</v>
      </c>
      <c r="B911" s="9" t="s">
        <v>31</v>
      </c>
      <c r="C911" s="9" t="s">
        <v>5786</v>
      </c>
      <c r="D911" s="9" t="s">
        <v>33</v>
      </c>
      <c r="E911" s="9"/>
      <c r="F911" s="9" t="s">
        <v>5781</v>
      </c>
      <c r="G911" s="9" t="s">
        <v>5780</v>
      </c>
      <c r="H911" s="9" t="s">
        <v>37</v>
      </c>
      <c r="I911" s="9" t="s">
        <v>828</v>
      </c>
      <c r="J911" s="9" t="s">
        <v>129</v>
      </c>
      <c r="K911" s="9" t="s">
        <v>40</v>
      </c>
      <c r="L911" s="9" t="s">
        <v>41</v>
      </c>
      <c r="M911" s="9" t="s">
        <v>232</v>
      </c>
      <c r="N911" s="9" t="s">
        <v>233</v>
      </c>
      <c r="O911" s="9" t="s">
        <v>5785</v>
      </c>
      <c r="P911" s="9" t="s">
        <v>45</v>
      </c>
      <c r="Q911" s="9" t="s">
        <v>235</v>
      </c>
      <c r="R911" s="9" t="s">
        <v>45</v>
      </c>
      <c r="S911" s="9" t="s">
        <v>5277</v>
      </c>
      <c r="T911" s="9" t="s">
        <v>5784</v>
      </c>
      <c r="U911" s="9" t="s">
        <v>828</v>
      </c>
      <c r="V911" s="9" t="s">
        <v>5783</v>
      </c>
      <c r="W911" s="9" t="s">
        <v>51</v>
      </c>
      <c r="X911" s="9" t="s">
        <v>52</v>
      </c>
      <c r="Y911" s="9" t="s">
        <v>5275</v>
      </c>
      <c r="Z911" s="9" t="s">
        <v>5207</v>
      </c>
      <c r="AA911" s="9" t="s">
        <v>55</v>
      </c>
      <c r="AB911" s="9" t="s">
        <v>5234</v>
      </c>
      <c r="AC911" s="12">
        <v>0</v>
      </c>
      <c r="AD911" s="12"/>
      <c r="AE911" s="10" t="str" cm="1">
        <f t="array" aca="1" ref="AE911" ca="1">IFERROR(_xlfn.XLOOKUP(MID(CELL("filename",$A$1),FIND("]",CELL("filename",$A$1))+1,255)&amp;"|"&amp;$C911,Fonte_OM_Objeto!$G:$G,Fonte_OM_Objeto!$J:$J),"")</f>
        <v/>
      </c>
      <c r="AF911" s="10" t="str" cm="1">
        <f t="array" aca="1" ref="AF911" ca="1">IFERROR(_xlfn.XLOOKUP(MID(CELL("filename",$A$1),FIND("]",CELL("filename",$A$1))+1,255)&amp;"|"&amp;$C911,Fonte_OM_Objeto!$G:$G,Fonte_OM_Objeto!$K:$K),"")</f>
        <v/>
      </c>
    </row>
    <row r="912" spans="1:32" s="1" customFormat="1" ht="19.7" customHeight="1" x14ac:dyDescent="0.2">
      <c r="A912" s="9" t="s">
        <v>30</v>
      </c>
      <c r="B912" s="9" t="s">
        <v>31</v>
      </c>
      <c r="C912" s="9" t="s">
        <v>5782</v>
      </c>
      <c r="D912" s="9" t="s">
        <v>33</v>
      </c>
      <c r="E912" s="9"/>
      <c r="F912" s="9" t="s">
        <v>5781</v>
      </c>
      <c r="G912" s="9" t="s">
        <v>5780</v>
      </c>
      <c r="H912" s="9" t="s">
        <v>37</v>
      </c>
      <c r="I912" s="9" t="s">
        <v>828</v>
      </c>
      <c r="J912" s="9" t="s">
        <v>129</v>
      </c>
      <c r="K912" s="9" t="s">
        <v>40</v>
      </c>
      <c r="L912" s="9" t="s">
        <v>41</v>
      </c>
      <c r="M912" s="9" t="s">
        <v>232</v>
      </c>
      <c r="N912" s="9" t="s">
        <v>233</v>
      </c>
      <c r="O912" s="9" t="s">
        <v>5690</v>
      </c>
      <c r="P912" s="9" t="s">
        <v>45</v>
      </c>
      <c r="Q912" s="9" t="s">
        <v>235</v>
      </c>
      <c r="R912" s="9" t="s">
        <v>45</v>
      </c>
      <c r="S912" s="9" t="s">
        <v>5277</v>
      </c>
      <c r="T912" s="9" t="s">
        <v>884</v>
      </c>
      <c r="U912" s="9" t="s">
        <v>512</v>
      </c>
      <c r="V912" s="9" t="s">
        <v>5238</v>
      </c>
      <c r="W912" s="9" t="s">
        <v>51</v>
      </c>
      <c r="X912" s="9" t="s">
        <v>52</v>
      </c>
      <c r="Y912" s="9" t="s">
        <v>5275</v>
      </c>
      <c r="Z912" s="9" t="s">
        <v>54</v>
      </c>
      <c r="AA912" s="9" t="s">
        <v>55</v>
      </c>
      <c r="AB912" s="9" t="s">
        <v>5248</v>
      </c>
      <c r="AC912" s="12">
        <v>980000</v>
      </c>
      <c r="AD912" s="12"/>
      <c r="AE912" s="10" t="str" cm="1">
        <f t="array" aca="1" ref="AE912" ca="1">IFERROR(_xlfn.XLOOKUP(MID(CELL("filename",$A$1),FIND("]",CELL("filename",$A$1))+1,255)&amp;"|"&amp;$C912,Fonte_OM_Objeto!$G:$G,Fonte_OM_Objeto!$J:$J),"")</f>
        <v/>
      </c>
      <c r="AF912" s="10" t="str" cm="1">
        <f t="array" aca="1" ref="AF912" ca="1">IFERROR(_xlfn.XLOOKUP(MID(CELL("filename",$A$1),FIND("]",CELL("filename",$A$1))+1,255)&amp;"|"&amp;$C912,Fonte_OM_Objeto!$G:$G,Fonte_OM_Objeto!$K:$K),"")</f>
        <v/>
      </c>
    </row>
    <row r="913" spans="1:32" s="1" customFormat="1" ht="19.7" customHeight="1" x14ac:dyDescent="0.2">
      <c r="A913" s="9" t="s">
        <v>30</v>
      </c>
      <c r="B913" s="9" t="s">
        <v>31</v>
      </c>
      <c r="C913" s="9" t="s">
        <v>5782</v>
      </c>
      <c r="D913" s="9" t="s">
        <v>33</v>
      </c>
      <c r="E913" s="9"/>
      <c r="F913" s="9" t="s">
        <v>5781</v>
      </c>
      <c r="G913" s="9" t="s">
        <v>5780</v>
      </c>
      <c r="H913" s="9" t="s">
        <v>37</v>
      </c>
      <c r="I913" s="9" t="s">
        <v>828</v>
      </c>
      <c r="J913" s="9" t="s">
        <v>129</v>
      </c>
      <c r="K913" s="9" t="s">
        <v>40</v>
      </c>
      <c r="L913" s="9" t="s">
        <v>41</v>
      </c>
      <c r="M913" s="9" t="s">
        <v>232</v>
      </c>
      <c r="N913" s="9" t="s">
        <v>233</v>
      </c>
      <c r="O913" s="9" t="s">
        <v>5690</v>
      </c>
      <c r="P913" s="9" t="s">
        <v>45</v>
      </c>
      <c r="Q913" s="9" t="s">
        <v>235</v>
      </c>
      <c r="R913" s="9" t="s">
        <v>45</v>
      </c>
      <c r="S913" s="9" t="s">
        <v>5277</v>
      </c>
      <c r="T913" s="9" t="s">
        <v>884</v>
      </c>
      <c r="U913" s="9" t="s">
        <v>512</v>
      </c>
      <c r="V913" s="9" t="s">
        <v>5238</v>
      </c>
      <c r="W913" s="9" t="s">
        <v>51</v>
      </c>
      <c r="X913" s="9" t="s">
        <v>52</v>
      </c>
      <c r="Y913" s="9" t="s">
        <v>53</v>
      </c>
      <c r="Z913" s="9" t="s">
        <v>54</v>
      </c>
      <c r="AA913" s="9" t="s">
        <v>55</v>
      </c>
      <c r="AB913" s="9" t="s">
        <v>5248</v>
      </c>
      <c r="AC913" s="12">
        <v>20000</v>
      </c>
      <c r="AD913" s="12"/>
      <c r="AE913" s="10" t="str" cm="1">
        <f t="array" aca="1" ref="AE913" ca="1">IFERROR(_xlfn.XLOOKUP(MID(CELL("filename",$A$1),FIND("]",CELL("filename",$A$1))+1,255)&amp;"|"&amp;$C913,Fonte_OM_Objeto!$G:$G,Fonte_OM_Objeto!$J:$J),"")</f>
        <v/>
      </c>
      <c r="AF913" s="10" t="str" cm="1">
        <f t="array" aca="1" ref="AF913" ca="1">IFERROR(_xlfn.XLOOKUP(MID(CELL("filename",$A$1),FIND("]",CELL("filename",$A$1))+1,255)&amp;"|"&amp;$C913,Fonte_OM_Objeto!$G:$G,Fonte_OM_Objeto!$K:$K),"")</f>
        <v/>
      </c>
    </row>
    <row r="914" spans="1:32" s="1" customFormat="1" ht="19.7" customHeight="1" x14ac:dyDescent="0.2">
      <c r="A914" s="9" t="s">
        <v>30</v>
      </c>
      <c r="B914" s="9" t="s">
        <v>31</v>
      </c>
      <c r="C914" s="9" t="s">
        <v>5782</v>
      </c>
      <c r="D914" s="9" t="s">
        <v>33</v>
      </c>
      <c r="E914" s="9"/>
      <c r="F914" s="9" t="s">
        <v>5781</v>
      </c>
      <c r="G914" s="9" t="s">
        <v>5780</v>
      </c>
      <c r="H914" s="9" t="s">
        <v>37</v>
      </c>
      <c r="I914" s="9" t="s">
        <v>828</v>
      </c>
      <c r="J914" s="9" t="s">
        <v>129</v>
      </c>
      <c r="K914" s="9" t="s">
        <v>40</v>
      </c>
      <c r="L914" s="9" t="s">
        <v>41</v>
      </c>
      <c r="M914" s="9" t="s">
        <v>232</v>
      </c>
      <c r="N914" s="9" t="s">
        <v>233</v>
      </c>
      <c r="O914" s="9" t="s">
        <v>5690</v>
      </c>
      <c r="P914" s="9" t="s">
        <v>45</v>
      </c>
      <c r="Q914" s="9" t="s">
        <v>235</v>
      </c>
      <c r="R914" s="9" t="s">
        <v>45</v>
      </c>
      <c r="S914" s="9" t="s">
        <v>5277</v>
      </c>
      <c r="T914" s="9" t="s">
        <v>884</v>
      </c>
      <c r="U914" s="9" t="s">
        <v>512</v>
      </c>
      <c r="V914" s="9" t="s">
        <v>5238</v>
      </c>
      <c r="W914" s="9" t="s">
        <v>51</v>
      </c>
      <c r="X914" s="9" t="s">
        <v>52</v>
      </c>
      <c r="Y914" s="9" t="s">
        <v>207</v>
      </c>
      <c r="Z914" s="9" t="s">
        <v>54</v>
      </c>
      <c r="AA914" s="9" t="s">
        <v>55</v>
      </c>
      <c r="AB914" s="9" t="s">
        <v>5248</v>
      </c>
      <c r="AC914" s="12">
        <v>0</v>
      </c>
      <c r="AD914" s="12"/>
      <c r="AE914" s="10" t="str" cm="1">
        <f t="array" aca="1" ref="AE914" ca="1">IFERROR(_xlfn.XLOOKUP(MID(CELL("filename",$A$1),FIND("]",CELL("filename",$A$1))+1,255)&amp;"|"&amp;$C914,Fonte_OM_Objeto!$G:$G,Fonte_OM_Objeto!$J:$J),"")</f>
        <v/>
      </c>
      <c r="AF914" s="10" t="str" cm="1">
        <f t="array" aca="1" ref="AF914" ca="1">IFERROR(_xlfn.XLOOKUP(MID(CELL("filename",$A$1),FIND("]",CELL("filename",$A$1))+1,255)&amp;"|"&amp;$C914,Fonte_OM_Objeto!$G:$G,Fonte_OM_Objeto!$K:$K),"")</f>
        <v/>
      </c>
    </row>
    <row r="915" spans="1:32" s="1" customFormat="1" ht="19.7" customHeight="1" x14ac:dyDescent="0.2">
      <c r="A915" s="9" t="s">
        <v>30</v>
      </c>
      <c r="B915" s="9" t="s">
        <v>31</v>
      </c>
      <c r="C915" s="9" t="s">
        <v>5779</v>
      </c>
      <c r="D915" s="9" t="s">
        <v>33</v>
      </c>
      <c r="E915" s="9"/>
      <c r="F915" s="9" t="s">
        <v>5776</v>
      </c>
      <c r="G915" s="9" t="s">
        <v>5775</v>
      </c>
      <c r="H915" s="9" t="s">
        <v>37</v>
      </c>
      <c r="I915" s="9" t="s">
        <v>266</v>
      </c>
      <c r="J915" s="9" t="s">
        <v>151</v>
      </c>
      <c r="K915" s="9" t="s">
        <v>40</v>
      </c>
      <c r="L915" s="9" t="s">
        <v>41</v>
      </c>
      <c r="M915" s="9" t="s">
        <v>232</v>
      </c>
      <c r="N915" s="9" t="s">
        <v>233</v>
      </c>
      <c r="O915" s="9" t="s">
        <v>5729</v>
      </c>
      <c r="P915" s="9" t="s">
        <v>45</v>
      </c>
      <c r="Q915" s="9" t="s">
        <v>235</v>
      </c>
      <c r="R915" s="9" t="s">
        <v>45</v>
      </c>
      <c r="S915" s="9" t="s">
        <v>5277</v>
      </c>
      <c r="T915" s="9" t="s">
        <v>268</v>
      </c>
      <c r="U915" s="9" t="s">
        <v>266</v>
      </c>
      <c r="V915" s="9" t="s">
        <v>5335</v>
      </c>
      <c r="W915" s="9" t="s">
        <v>51</v>
      </c>
      <c r="X915" s="9" t="s">
        <v>52</v>
      </c>
      <c r="Y915" s="9" t="s">
        <v>5282</v>
      </c>
      <c r="Z915" s="9" t="s">
        <v>5207</v>
      </c>
      <c r="AA915" s="9" t="s">
        <v>55</v>
      </c>
      <c r="AB915" s="9" t="s">
        <v>5248</v>
      </c>
      <c r="AC915" s="12">
        <v>0</v>
      </c>
      <c r="AD915" s="12"/>
      <c r="AE915" s="10" t="str" cm="1">
        <f t="array" aca="1" ref="AE915" ca="1">IFERROR(_xlfn.XLOOKUP(MID(CELL("filename",$A$1),FIND("]",CELL("filename",$A$1))+1,255)&amp;"|"&amp;$C915,Fonte_OM_Objeto!$G:$G,Fonte_OM_Objeto!$J:$J),"")</f>
        <v/>
      </c>
      <c r="AF915" s="10" t="str" cm="1">
        <f t="array" aca="1" ref="AF915" ca="1">IFERROR(_xlfn.XLOOKUP(MID(CELL("filename",$A$1),FIND("]",CELL("filename",$A$1))+1,255)&amp;"|"&amp;$C915,Fonte_OM_Objeto!$G:$G,Fonte_OM_Objeto!$K:$K),"")</f>
        <v/>
      </c>
    </row>
    <row r="916" spans="1:32" s="1" customFormat="1" ht="19.7" customHeight="1" x14ac:dyDescent="0.2">
      <c r="A916" s="9" t="s">
        <v>30</v>
      </c>
      <c r="B916" s="9" t="s">
        <v>31</v>
      </c>
      <c r="C916" s="9" t="s">
        <v>5779</v>
      </c>
      <c r="D916" s="9" t="s">
        <v>33</v>
      </c>
      <c r="E916" s="9"/>
      <c r="F916" s="9" t="s">
        <v>5776</v>
      </c>
      <c r="G916" s="9" t="s">
        <v>5775</v>
      </c>
      <c r="H916" s="9" t="s">
        <v>37</v>
      </c>
      <c r="I916" s="9" t="s">
        <v>266</v>
      </c>
      <c r="J916" s="9" t="s">
        <v>151</v>
      </c>
      <c r="K916" s="9" t="s">
        <v>40</v>
      </c>
      <c r="L916" s="9" t="s">
        <v>41</v>
      </c>
      <c r="M916" s="9" t="s">
        <v>232</v>
      </c>
      <c r="N916" s="9" t="s">
        <v>233</v>
      </c>
      <c r="O916" s="9" t="s">
        <v>5729</v>
      </c>
      <c r="P916" s="9" t="s">
        <v>45</v>
      </c>
      <c r="Q916" s="9" t="s">
        <v>235</v>
      </c>
      <c r="R916" s="9" t="s">
        <v>45</v>
      </c>
      <c r="S916" s="9" t="s">
        <v>5277</v>
      </c>
      <c r="T916" s="9" t="s">
        <v>268</v>
      </c>
      <c r="U916" s="9" t="s">
        <v>266</v>
      </c>
      <c r="V916" s="9" t="s">
        <v>5335</v>
      </c>
      <c r="W916" s="9" t="s">
        <v>51</v>
      </c>
      <c r="X916" s="9" t="s">
        <v>52</v>
      </c>
      <c r="Y916" s="9" t="s">
        <v>5275</v>
      </c>
      <c r="Z916" s="9" t="s">
        <v>5207</v>
      </c>
      <c r="AA916" s="9" t="s">
        <v>55</v>
      </c>
      <c r="AB916" s="9" t="s">
        <v>5234</v>
      </c>
      <c r="AC916" s="12">
        <v>0</v>
      </c>
      <c r="AD916" s="12"/>
      <c r="AE916" s="10" t="str" cm="1">
        <f t="array" aca="1" ref="AE916" ca="1">IFERROR(_xlfn.XLOOKUP(MID(CELL("filename",$A$1),FIND("]",CELL("filename",$A$1))+1,255)&amp;"|"&amp;$C916,Fonte_OM_Objeto!$G:$G,Fonte_OM_Objeto!$J:$J),"")</f>
        <v/>
      </c>
      <c r="AF916" s="10" t="str" cm="1">
        <f t="array" aca="1" ref="AF916" ca="1">IFERROR(_xlfn.XLOOKUP(MID(CELL("filename",$A$1),FIND("]",CELL("filename",$A$1))+1,255)&amp;"|"&amp;$C916,Fonte_OM_Objeto!$G:$G,Fonte_OM_Objeto!$K:$K),"")</f>
        <v/>
      </c>
    </row>
    <row r="917" spans="1:32" s="1" customFormat="1" ht="19.7" customHeight="1" x14ac:dyDescent="0.2">
      <c r="A917" s="9" t="s">
        <v>30</v>
      </c>
      <c r="B917" s="9" t="s">
        <v>31</v>
      </c>
      <c r="C917" s="9" t="s">
        <v>5778</v>
      </c>
      <c r="D917" s="9" t="s">
        <v>33</v>
      </c>
      <c r="E917" s="9"/>
      <c r="F917" s="9" t="s">
        <v>5776</v>
      </c>
      <c r="G917" s="9" t="s">
        <v>5775</v>
      </c>
      <c r="H917" s="9" t="s">
        <v>37</v>
      </c>
      <c r="I917" s="9" t="s">
        <v>266</v>
      </c>
      <c r="J917" s="9" t="s">
        <v>151</v>
      </c>
      <c r="K917" s="9" t="s">
        <v>40</v>
      </c>
      <c r="L917" s="9" t="s">
        <v>41</v>
      </c>
      <c r="M917" s="9" t="s">
        <v>232</v>
      </c>
      <c r="N917" s="9" t="s">
        <v>233</v>
      </c>
      <c r="O917" s="9" t="s">
        <v>5729</v>
      </c>
      <c r="P917" s="9" t="s">
        <v>45</v>
      </c>
      <c r="Q917" s="9" t="s">
        <v>235</v>
      </c>
      <c r="R917" s="9" t="s">
        <v>45</v>
      </c>
      <c r="S917" s="9" t="s">
        <v>5277</v>
      </c>
      <c r="T917" s="9" t="s">
        <v>268</v>
      </c>
      <c r="U917" s="9" t="s">
        <v>266</v>
      </c>
      <c r="V917" s="9" t="s">
        <v>5335</v>
      </c>
      <c r="W917" s="9" t="s">
        <v>51</v>
      </c>
      <c r="X917" s="9" t="s">
        <v>52</v>
      </c>
      <c r="Y917" s="9" t="s">
        <v>2390</v>
      </c>
      <c r="Z917" s="9" t="s">
        <v>54</v>
      </c>
      <c r="AA917" s="9" t="s">
        <v>55</v>
      </c>
      <c r="AB917" s="9" t="s">
        <v>5248</v>
      </c>
      <c r="AC917" s="12">
        <v>0</v>
      </c>
      <c r="AD917" s="12"/>
      <c r="AE917" s="10" t="str" cm="1">
        <f t="array" aca="1" ref="AE917" ca="1">IFERROR(_xlfn.XLOOKUP(MID(CELL("filename",$A$1),FIND("]",CELL("filename",$A$1))+1,255)&amp;"|"&amp;$C917,Fonte_OM_Objeto!$G:$G,Fonte_OM_Objeto!$J:$J),"")</f>
        <v/>
      </c>
      <c r="AF917" s="10" t="str" cm="1">
        <f t="array" aca="1" ref="AF917" ca="1">IFERROR(_xlfn.XLOOKUP(MID(CELL("filename",$A$1),FIND("]",CELL("filename",$A$1))+1,255)&amp;"|"&amp;$C917,Fonte_OM_Objeto!$G:$G,Fonte_OM_Objeto!$K:$K),"")</f>
        <v/>
      </c>
    </row>
    <row r="918" spans="1:32" s="1" customFormat="1" ht="19.7" customHeight="1" x14ac:dyDescent="0.2">
      <c r="A918" s="9" t="s">
        <v>30</v>
      </c>
      <c r="B918" s="9" t="s">
        <v>31</v>
      </c>
      <c r="C918" s="9" t="s">
        <v>5778</v>
      </c>
      <c r="D918" s="9" t="s">
        <v>33</v>
      </c>
      <c r="E918" s="9"/>
      <c r="F918" s="9" t="s">
        <v>5776</v>
      </c>
      <c r="G918" s="9" t="s">
        <v>5775</v>
      </c>
      <c r="H918" s="9" t="s">
        <v>37</v>
      </c>
      <c r="I918" s="9" t="s">
        <v>266</v>
      </c>
      <c r="J918" s="9" t="s">
        <v>151</v>
      </c>
      <c r="K918" s="9" t="s">
        <v>40</v>
      </c>
      <c r="L918" s="9" t="s">
        <v>41</v>
      </c>
      <c r="M918" s="9" t="s">
        <v>232</v>
      </c>
      <c r="N918" s="9" t="s">
        <v>233</v>
      </c>
      <c r="O918" s="9" t="s">
        <v>5729</v>
      </c>
      <c r="P918" s="9" t="s">
        <v>45</v>
      </c>
      <c r="Q918" s="9" t="s">
        <v>235</v>
      </c>
      <c r="R918" s="9" t="s">
        <v>45</v>
      </c>
      <c r="S918" s="9" t="s">
        <v>5277</v>
      </c>
      <c r="T918" s="9" t="s">
        <v>268</v>
      </c>
      <c r="U918" s="9" t="s">
        <v>266</v>
      </c>
      <c r="V918" s="9" t="s">
        <v>5335</v>
      </c>
      <c r="W918" s="9" t="s">
        <v>51</v>
      </c>
      <c r="X918" s="9" t="s">
        <v>52</v>
      </c>
      <c r="Y918" s="9" t="s">
        <v>5282</v>
      </c>
      <c r="Z918" s="9" t="s">
        <v>54</v>
      </c>
      <c r="AA918" s="9" t="s">
        <v>55</v>
      </c>
      <c r="AB918" s="9" t="s">
        <v>5248</v>
      </c>
      <c r="AC918" s="12">
        <v>980000</v>
      </c>
      <c r="AD918" s="12"/>
      <c r="AE918" s="10" t="str" cm="1">
        <f t="array" aca="1" ref="AE918" ca="1">IFERROR(_xlfn.XLOOKUP(MID(CELL("filename",$A$1),FIND("]",CELL("filename",$A$1))+1,255)&amp;"|"&amp;$C918,Fonte_OM_Objeto!$G:$G,Fonte_OM_Objeto!$J:$J),"")</f>
        <v/>
      </c>
      <c r="AF918" s="10" t="str" cm="1">
        <f t="array" aca="1" ref="AF918" ca="1">IFERROR(_xlfn.XLOOKUP(MID(CELL("filename",$A$1),FIND("]",CELL("filename",$A$1))+1,255)&amp;"|"&amp;$C918,Fonte_OM_Objeto!$G:$G,Fonte_OM_Objeto!$K:$K),"")</f>
        <v/>
      </c>
    </row>
    <row r="919" spans="1:32" s="1" customFormat="1" ht="19.7" customHeight="1" x14ac:dyDescent="0.2">
      <c r="A919" s="9" t="s">
        <v>30</v>
      </c>
      <c r="B919" s="9" t="s">
        <v>31</v>
      </c>
      <c r="C919" s="9" t="s">
        <v>5778</v>
      </c>
      <c r="D919" s="9" t="s">
        <v>33</v>
      </c>
      <c r="E919" s="9"/>
      <c r="F919" s="9" t="s">
        <v>5776</v>
      </c>
      <c r="G919" s="9" t="s">
        <v>5775</v>
      </c>
      <c r="H919" s="9" t="s">
        <v>37</v>
      </c>
      <c r="I919" s="9" t="s">
        <v>266</v>
      </c>
      <c r="J919" s="9" t="s">
        <v>151</v>
      </c>
      <c r="K919" s="9" t="s">
        <v>40</v>
      </c>
      <c r="L919" s="9" t="s">
        <v>41</v>
      </c>
      <c r="M919" s="9" t="s">
        <v>232</v>
      </c>
      <c r="N919" s="9" t="s">
        <v>233</v>
      </c>
      <c r="O919" s="9" t="s">
        <v>5729</v>
      </c>
      <c r="P919" s="9" t="s">
        <v>45</v>
      </c>
      <c r="Q919" s="9" t="s">
        <v>235</v>
      </c>
      <c r="R919" s="9" t="s">
        <v>45</v>
      </c>
      <c r="S919" s="9" t="s">
        <v>5277</v>
      </c>
      <c r="T919" s="9" t="s">
        <v>268</v>
      </c>
      <c r="U919" s="9" t="s">
        <v>266</v>
      </c>
      <c r="V919" s="9" t="s">
        <v>5335</v>
      </c>
      <c r="W919" s="9" t="s">
        <v>51</v>
      </c>
      <c r="X919" s="9" t="s">
        <v>52</v>
      </c>
      <c r="Y919" s="9" t="s">
        <v>53</v>
      </c>
      <c r="Z919" s="9" t="s">
        <v>54</v>
      </c>
      <c r="AA919" s="9" t="s">
        <v>55</v>
      </c>
      <c r="AB919" s="9" t="s">
        <v>5248</v>
      </c>
      <c r="AC919" s="12">
        <v>20000</v>
      </c>
      <c r="AD919" s="12"/>
      <c r="AE919" s="10" t="str" cm="1">
        <f t="array" aca="1" ref="AE919" ca="1">IFERROR(_xlfn.XLOOKUP(MID(CELL("filename",$A$1),FIND("]",CELL("filename",$A$1))+1,255)&amp;"|"&amp;$C919,Fonte_OM_Objeto!$G:$G,Fonte_OM_Objeto!$J:$J),"")</f>
        <v/>
      </c>
      <c r="AF919" s="10" t="str" cm="1">
        <f t="array" aca="1" ref="AF919" ca="1">IFERROR(_xlfn.XLOOKUP(MID(CELL("filename",$A$1),FIND("]",CELL("filename",$A$1))+1,255)&amp;"|"&amp;$C919,Fonte_OM_Objeto!$G:$G,Fonte_OM_Objeto!$K:$K),"")</f>
        <v/>
      </c>
    </row>
    <row r="920" spans="1:32" s="1" customFormat="1" ht="19.7" customHeight="1" x14ac:dyDescent="0.2">
      <c r="A920" s="9" t="s">
        <v>30</v>
      </c>
      <c r="B920" s="9" t="s">
        <v>31</v>
      </c>
      <c r="C920" s="9" t="s">
        <v>5777</v>
      </c>
      <c r="D920" s="9" t="s">
        <v>33</v>
      </c>
      <c r="E920" s="9"/>
      <c r="F920" s="9" t="s">
        <v>5776</v>
      </c>
      <c r="G920" s="9" t="s">
        <v>5775</v>
      </c>
      <c r="H920" s="9" t="s">
        <v>37</v>
      </c>
      <c r="I920" s="9" t="s">
        <v>266</v>
      </c>
      <c r="J920" s="9" t="s">
        <v>151</v>
      </c>
      <c r="K920" s="9" t="s">
        <v>40</v>
      </c>
      <c r="L920" s="9" t="s">
        <v>41</v>
      </c>
      <c r="M920" s="9" t="s">
        <v>232</v>
      </c>
      <c r="N920" s="9" t="s">
        <v>233</v>
      </c>
      <c r="O920" s="9" t="s">
        <v>5774</v>
      </c>
      <c r="P920" s="9" t="s">
        <v>45</v>
      </c>
      <c r="Q920" s="9" t="s">
        <v>235</v>
      </c>
      <c r="R920" s="9" t="s">
        <v>45</v>
      </c>
      <c r="S920" s="9" t="s">
        <v>5277</v>
      </c>
      <c r="T920" s="9" t="s">
        <v>5610</v>
      </c>
      <c r="U920" s="9" t="s">
        <v>266</v>
      </c>
      <c r="V920" s="9" t="s">
        <v>5609</v>
      </c>
      <c r="W920" s="9" t="s">
        <v>51</v>
      </c>
      <c r="X920" s="9" t="s">
        <v>52</v>
      </c>
      <c r="Y920" s="9" t="s">
        <v>2366</v>
      </c>
      <c r="Z920" s="9" t="s">
        <v>5207</v>
      </c>
      <c r="AA920" s="9" t="s">
        <v>55</v>
      </c>
      <c r="AB920" s="9" t="s">
        <v>5248</v>
      </c>
      <c r="AC920" s="12">
        <v>0</v>
      </c>
      <c r="AD920" s="12"/>
      <c r="AE920" s="10" t="str" cm="1">
        <f t="array" aca="1" ref="AE920" ca="1">IFERROR(_xlfn.XLOOKUP(MID(CELL("filename",$A$1),FIND("]",CELL("filename",$A$1))+1,255)&amp;"|"&amp;$C920,Fonte_OM_Objeto!$G:$G,Fonte_OM_Objeto!$J:$J),"")</f>
        <v/>
      </c>
      <c r="AF920" s="10" t="str" cm="1">
        <f t="array" aca="1" ref="AF920" ca="1">IFERROR(_xlfn.XLOOKUP(MID(CELL("filename",$A$1),FIND("]",CELL("filename",$A$1))+1,255)&amp;"|"&amp;$C920,Fonte_OM_Objeto!$G:$G,Fonte_OM_Objeto!$K:$K),"")</f>
        <v/>
      </c>
    </row>
    <row r="921" spans="1:32" s="1" customFormat="1" ht="19.7" customHeight="1" x14ac:dyDescent="0.2">
      <c r="A921" s="9" t="s">
        <v>30</v>
      </c>
      <c r="B921" s="9" t="s">
        <v>31</v>
      </c>
      <c r="C921" s="9" t="s">
        <v>5777</v>
      </c>
      <c r="D921" s="9" t="s">
        <v>33</v>
      </c>
      <c r="E921" s="9"/>
      <c r="F921" s="9" t="s">
        <v>5776</v>
      </c>
      <c r="G921" s="9" t="s">
        <v>5775</v>
      </c>
      <c r="H921" s="9" t="s">
        <v>37</v>
      </c>
      <c r="I921" s="9" t="s">
        <v>266</v>
      </c>
      <c r="J921" s="9" t="s">
        <v>151</v>
      </c>
      <c r="K921" s="9" t="s">
        <v>40</v>
      </c>
      <c r="L921" s="9" t="s">
        <v>41</v>
      </c>
      <c r="M921" s="9" t="s">
        <v>232</v>
      </c>
      <c r="N921" s="9" t="s">
        <v>233</v>
      </c>
      <c r="O921" s="9" t="s">
        <v>5774</v>
      </c>
      <c r="P921" s="9" t="s">
        <v>45</v>
      </c>
      <c r="Q921" s="9" t="s">
        <v>235</v>
      </c>
      <c r="R921" s="9" t="s">
        <v>45</v>
      </c>
      <c r="S921" s="9" t="s">
        <v>5277</v>
      </c>
      <c r="T921" s="9" t="s">
        <v>5610</v>
      </c>
      <c r="U921" s="9" t="s">
        <v>266</v>
      </c>
      <c r="V921" s="9" t="s">
        <v>5609</v>
      </c>
      <c r="W921" s="9" t="s">
        <v>51</v>
      </c>
      <c r="X921" s="9" t="s">
        <v>52</v>
      </c>
      <c r="Y921" s="9" t="s">
        <v>5275</v>
      </c>
      <c r="Z921" s="9" t="s">
        <v>5207</v>
      </c>
      <c r="AA921" s="9" t="s">
        <v>55</v>
      </c>
      <c r="AB921" s="9" t="s">
        <v>5248</v>
      </c>
      <c r="AC921" s="12">
        <v>402180</v>
      </c>
      <c r="AD921" s="12"/>
      <c r="AE921" s="10" t="str" cm="1">
        <f t="array" aca="1" ref="AE921" ca="1">IFERROR(_xlfn.XLOOKUP(MID(CELL("filename",$A$1),FIND("]",CELL("filename",$A$1))+1,255)&amp;"|"&amp;$C921,Fonte_OM_Objeto!$G:$G,Fonte_OM_Objeto!$J:$J),"")</f>
        <v/>
      </c>
      <c r="AF921" s="10" t="str" cm="1">
        <f t="array" aca="1" ref="AF921" ca="1">IFERROR(_xlfn.XLOOKUP(MID(CELL("filename",$A$1),FIND("]",CELL("filename",$A$1))+1,255)&amp;"|"&amp;$C921,Fonte_OM_Objeto!$G:$G,Fonte_OM_Objeto!$K:$K),"")</f>
        <v/>
      </c>
    </row>
    <row r="922" spans="1:32" s="1" customFormat="1" ht="19.7" customHeight="1" x14ac:dyDescent="0.2">
      <c r="A922" s="9" t="s">
        <v>30</v>
      </c>
      <c r="B922" s="9" t="s">
        <v>31</v>
      </c>
      <c r="C922" s="9" t="s">
        <v>5777</v>
      </c>
      <c r="D922" s="9" t="s">
        <v>33</v>
      </c>
      <c r="E922" s="9"/>
      <c r="F922" s="9" t="s">
        <v>5776</v>
      </c>
      <c r="G922" s="9" t="s">
        <v>5775</v>
      </c>
      <c r="H922" s="9" t="s">
        <v>37</v>
      </c>
      <c r="I922" s="9" t="s">
        <v>266</v>
      </c>
      <c r="J922" s="9" t="s">
        <v>151</v>
      </c>
      <c r="K922" s="9" t="s">
        <v>40</v>
      </c>
      <c r="L922" s="9" t="s">
        <v>41</v>
      </c>
      <c r="M922" s="9" t="s">
        <v>232</v>
      </c>
      <c r="N922" s="9" t="s">
        <v>233</v>
      </c>
      <c r="O922" s="9" t="s">
        <v>5774</v>
      </c>
      <c r="P922" s="9" t="s">
        <v>45</v>
      </c>
      <c r="Q922" s="9" t="s">
        <v>235</v>
      </c>
      <c r="R922" s="9" t="s">
        <v>45</v>
      </c>
      <c r="S922" s="9" t="s">
        <v>5277</v>
      </c>
      <c r="T922" s="9" t="s">
        <v>5610</v>
      </c>
      <c r="U922" s="9" t="s">
        <v>266</v>
      </c>
      <c r="V922" s="9" t="s">
        <v>5609</v>
      </c>
      <c r="W922" s="9" t="s">
        <v>51</v>
      </c>
      <c r="X922" s="9" t="s">
        <v>52</v>
      </c>
      <c r="Y922" s="9" t="s">
        <v>53</v>
      </c>
      <c r="Z922" s="9" t="s">
        <v>5207</v>
      </c>
      <c r="AA922" s="9" t="s">
        <v>55</v>
      </c>
      <c r="AB922" s="9" t="s">
        <v>5248</v>
      </c>
      <c r="AC922" s="12">
        <v>8207</v>
      </c>
      <c r="AD922" s="12"/>
      <c r="AE922" s="10" t="str" cm="1">
        <f t="array" aca="1" ref="AE922" ca="1">IFERROR(_xlfn.XLOOKUP(MID(CELL("filename",$A$1),FIND("]",CELL("filename",$A$1))+1,255)&amp;"|"&amp;$C922,Fonte_OM_Objeto!$G:$G,Fonte_OM_Objeto!$J:$J),"")</f>
        <v/>
      </c>
      <c r="AF922" s="10" t="str" cm="1">
        <f t="array" aca="1" ref="AF922" ca="1">IFERROR(_xlfn.XLOOKUP(MID(CELL("filename",$A$1),FIND("]",CELL("filename",$A$1))+1,255)&amp;"|"&amp;$C922,Fonte_OM_Objeto!$G:$G,Fonte_OM_Objeto!$K:$K),"")</f>
        <v/>
      </c>
    </row>
    <row r="923" spans="1:32" s="1" customFormat="1" ht="19.7" customHeight="1" x14ac:dyDescent="0.2">
      <c r="A923" s="9" t="s">
        <v>30</v>
      </c>
      <c r="B923" s="9" t="s">
        <v>31</v>
      </c>
      <c r="C923" s="9" t="s">
        <v>6784</v>
      </c>
      <c r="D923" s="9" t="s">
        <v>33</v>
      </c>
      <c r="E923" s="9"/>
      <c r="F923" s="9" t="s">
        <v>5776</v>
      </c>
      <c r="G923" s="9" t="s">
        <v>5775</v>
      </c>
      <c r="H923" s="9" t="s">
        <v>37</v>
      </c>
      <c r="I923" s="9" t="s">
        <v>266</v>
      </c>
      <c r="J923" s="9" t="s">
        <v>151</v>
      </c>
      <c r="K923" s="9" t="s">
        <v>40</v>
      </c>
      <c r="L923" s="9" t="s">
        <v>41</v>
      </c>
      <c r="M923" s="9" t="s">
        <v>232</v>
      </c>
      <c r="N923" s="9" t="s">
        <v>233</v>
      </c>
      <c r="O923" s="9" t="s">
        <v>5729</v>
      </c>
      <c r="P923" s="9" t="s">
        <v>45</v>
      </c>
      <c r="Q923" s="9" t="s">
        <v>235</v>
      </c>
      <c r="R923" s="9" t="s">
        <v>45</v>
      </c>
      <c r="S923" s="9" t="s">
        <v>5277</v>
      </c>
      <c r="T923" s="9" t="s">
        <v>268</v>
      </c>
      <c r="U923" s="9" t="s">
        <v>266</v>
      </c>
      <c r="V923" s="9" t="s">
        <v>5335</v>
      </c>
      <c r="W923" s="9" t="s">
        <v>51</v>
      </c>
      <c r="X923" s="9" t="s">
        <v>52</v>
      </c>
      <c r="Y923" s="9" t="s">
        <v>5282</v>
      </c>
      <c r="Z923" s="9" t="s">
        <v>5207</v>
      </c>
      <c r="AA923" s="9" t="s">
        <v>55</v>
      </c>
      <c r="AB923" s="9" t="s">
        <v>5234</v>
      </c>
      <c r="AC923" s="12">
        <v>0</v>
      </c>
      <c r="AD923" s="12"/>
      <c r="AE923" s="10" t="str" cm="1">
        <f t="array" aca="1" ref="AE923" ca="1">IFERROR(_xlfn.XLOOKUP(MID(CELL("filename",$A$1),FIND("]",CELL("filename",$A$1))+1,255)&amp;"|"&amp;$C923,Fonte_OM_Objeto!$G:$G,Fonte_OM_Objeto!$J:$J),"")</f>
        <v/>
      </c>
      <c r="AF923" s="10" t="str" cm="1">
        <f t="array" aca="1" ref="AF923" ca="1">IFERROR(_xlfn.XLOOKUP(MID(CELL("filename",$A$1),FIND("]",CELL("filename",$A$1))+1,255)&amp;"|"&amp;$C923,Fonte_OM_Objeto!$G:$G,Fonte_OM_Objeto!$K:$K),"")</f>
        <v/>
      </c>
    </row>
    <row r="924" spans="1:32" s="1" customFormat="1" ht="19.7" customHeight="1" x14ac:dyDescent="0.2">
      <c r="A924" s="9" t="s">
        <v>30</v>
      </c>
      <c r="B924" s="9" t="s">
        <v>31</v>
      </c>
      <c r="C924" s="9" t="s">
        <v>5773</v>
      </c>
      <c r="D924" s="9" t="s">
        <v>33</v>
      </c>
      <c r="E924" s="9"/>
      <c r="F924" s="9" t="s">
        <v>5772</v>
      </c>
      <c r="G924" s="9" t="s">
        <v>5771</v>
      </c>
      <c r="H924" s="9" t="s">
        <v>37</v>
      </c>
      <c r="I924" s="9" t="s">
        <v>212</v>
      </c>
      <c r="J924" s="9" t="s">
        <v>5730</v>
      </c>
      <c r="K924" s="9" t="s">
        <v>40</v>
      </c>
      <c r="L924" s="9" t="s">
        <v>41</v>
      </c>
      <c r="M924" s="9" t="s">
        <v>97</v>
      </c>
      <c r="N924" s="9" t="s">
        <v>5264</v>
      </c>
      <c r="O924" s="9" t="s">
        <v>5273</v>
      </c>
      <c r="P924" s="9" t="s">
        <v>45</v>
      </c>
      <c r="Q924" s="9" t="s">
        <v>335</v>
      </c>
      <c r="R924" s="9" t="s">
        <v>45</v>
      </c>
      <c r="S924" s="9" t="s">
        <v>5272</v>
      </c>
      <c r="T924" s="9" t="s">
        <v>75</v>
      </c>
      <c r="U924" s="9" t="s">
        <v>76</v>
      </c>
      <c r="V924" s="9" t="s">
        <v>75</v>
      </c>
      <c r="W924" s="9" t="s">
        <v>51</v>
      </c>
      <c r="X924" s="9" t="s">
        <v>102</v>
      </c>
      <c r="Y924" s="9" t="s">
        <v>53</v>
      </c>
      <c r="Z924" s="9" t="s">
        <v>5207</v>
      </c>
      <c r="AA924" s="9" t="s">
        <v>55</v>
      </c>
      <c r="AB924" s="9" t="s">
        <v>5234</v>
      </c>
      <c r="AC924" s="12">
        <v>0</v>
      </c>
      <c r="AD924" s="12"/>
      <c r="AE924" s="10" t="str" cm="1">
        <f t="array" aca="1" ref="AE924" ca="1">IFERROR(_xlfn.XLOOKUP(MID(CELL("filename",$A$1),FIND("]",CELL("filename",$A$1))+1,255)&amp;"|"&amp;$C924,Fonte_OM_Objeto!$G:$G,Fonte_OM_Objeto!$J:$J),"")</f>
        <v/>
      </c>
      <c r="AF924" s="10" t="str" cm="1">
        <f t="array" aca="1" ref="AF924" ca="1">IFERROR(_xlfn.XLOOKUP(MID(CELL("filename",$A$1),FIND("]",CELL("filename",$A$1))+1,255)&amp;"|"&amp;$C924,Fonte_OM_Objeto!$G:$G,Fonte_OM_Objeto!$K:$K),"")</f>
        <v/>
      </c>
    </row>
    <row r="925" spans="1:32" s="1" customFormat="1" ht="19.7" customHeight="1" x14ac:dyDescent="0.2">
      <c r="A925" s="9" t="s">
        <v>30</v>
      </c>
      <c r="B925" s="9" t="s">
        <v>31</v>
      </c>
      <c r="C925" s="9" t="s">
        <v>6783</v>
      </c>
      <c r="D925" s="9" t="s">
        <v>33</v>
      </c>
      <c r="E925" s="9"/>
      <c r="F925" s="9" t="s">
        <v>2986</v>
      </c>
      <c r="G925" s="9" t="s">
        <v>2985</v>
      </c>
      <c r="H925" s="9" t="s">
        <v>37</v>
      </c>
      <c r="I925" s="9" t="s">
        <v>150</v>
      </c>
      <c r="J925" s="9" t="s">
        <v>477</v>
      </c>
      <c r="K925" s="9" t="s">
        <v>40</v>
      </c>
      <c r="L925" s="9" t="s">
        <v>41</v>
      </c>
      <c r="M925" s="9" t="s">
        <v>42</v>
      </c>
      <c r="N925" s="9" t="s">
        <v>5257</v>
      </c>
      <c r="O925" s="9" t="s">
        <v>6782</v>
      </c>
      <c r="P925" s="9" t="s">
        <v>45</v>
      </c>
      <c r="Q925" s="9" t="s">
        <v>46</v>
      </c>
      <c r="R925" s="9" t="s">
        <v>5235</v>
      </c>
      <c r="S925" s="9" t="s">
        <v>5210</v>
      </c>
      <c r="T925" s="9" t="s">
        <v>6781</v>
      </c>
      <c r="U925" s="9" t="s">
        <v>150</v>
      </c>
      <c r="V925" s="9" t="s">
        <v>2669</v>
      </c>
      <c r="W925" s="9" t="s">
        <v>51</v>
      </c>
      <c r="X925" s="9" t="s">
        <v>52</v>
      </c>
      <c r="Y925" s="9" t="s">
        <v>53</v>
      </c>
      <c r="Z925" s="9" t="s">
        <v>5207</v>
      </c>
      <c r="AA925" s="9" t="s">
        <v>55</v>
      </c>
      <c r="AB925" s="9" t="s">
        <v>5248</v>
      </c>
      <c r="AC925" s="12">
        <v>0</v>
      </c>
      <c r="AD925" s="12"/>
      <c r="AE925" s="10" t="str" cm="1">
        <f t="array" aca="1" ref="AE925" ca="1">IFERROR(_xlfn.XLOOKUP(MID(CELL("filename",$A$1),FIND("]",CELL("filename",$A$1))+1,255)&amp;"|"&amp;$C925,Fonte_OM_Objeto!$G:$G,Fonte_OM_Objeto!$J:$J),"")</f>
        <v/>
      </c>
      <c r="AF925" s="10" t="str" cm="1">
        <f t="array" aca="1" ref="AF925" ca="1">IFERROR(_xlfn.XLOOKUP(MID(CELL("filename",$A$1),FIND("]",CELL("filename",$A$1))+1,255)&amp;"|"&amp;$C925,Fonte_OM_Objeto!$G:$G,Fonte_OM_Objeto!$K:$K),"")</f>
        <v/>
      </c>
    </row>
    <row r="926" spans="1:32" s="1" customFormat="1" ht="19.7" customHeight="1" x14ac:dyDescent="0.2">
      <c r="A926" s="9" t="s">
        <v>30</v>
      </c>
      <c r="B926" s="9" t="s">
        <v>31</v>
      </c>
      <c r="C926" s="9" t="s">
        <v>6780</v>
      </c>
      <c r="D926" s="9" t="s">
        <v>33</v>
      </c>
      <c r="E926" s="9"/>
      <c r="F926" s="9" t="s">
        <v>475</v>
      </c>
      <c r="G926" s="9" t="s">
        <v>476</v>
      </c>
      <c r="H926" s="9" t="s">
        <v>37</v>
      </c>
      <c r="I926" s="9" t="s">
        <v>212</v>
      </c>
      <c r="J926" s="9" t="s">
        <v>477</v>
      </c>
      <c r="K926" s="9" t="s">
        <v>40</v>
      </c>
      <c r="L926" s="9" t="s">
        <v>41</v>
      </c>
      <c r="M926" s="9" t="s">
        <v>97</v>
      </c>
      <c r="N926" s="9" t="s">
        <v>5264</v>
      </c>
      <c r="O926" s="9" t="s">
        <v>5268</v>
      </c>
      <c r="P926" s="9" t="s">
        <v>45</v>
      </c>
      <c r="Q926" s="9" t="s">
        <v>109</v>
      </c>
      <c r="R926" s="9" t="s">
        <v>5235</v>
      </c>
      <c r="S926" s="9" t="s">
        <v>5267</v>
      </c>
      <c r="T926" s="9" t="s">
        <v>75</v>
      </c>
      <c r="U926" s="9" t="s">
        <v>76</v>
      </c>
      <c r="V926" s="9" t="s">
        <v>75</v>
      </c>
      <c r="W926" s="9" t="s">
        <v>111</v>
      </c>
      <c r="X926" s="9" t="s">
        <v>52</v>
      </c>
      <c r="Y926" s="9" t="s">
        <v>53</v>
      </c>
      <c r="Z926" s="9" t="s">
        <v>5207</v>
      </c>
      <c r="AA926" s="9" t="s">
        <v>55</v>
      </c>
      <c r="AB926" s="9" t="s">
        <v>5234</v>
      </c>
      <c r="AC926" s="12">
        <v>0</v>
      </c>
      <c r="AD926" s="12"/>
      <c r="AE926" s="10" t="str" cm="1">
        <f t="array" aca="1" ref="AE926" ca="1">IFERROR(_xlfn.XLOOKUP(MID(CELL("filename",$A$1),FIND("]",CELL("filename",$A$1))+1,255)&amp;"|"&amp;$C926,Fonte_OM_Objeto!$G:$G,Fonte_OM_Objeto!$J:$J),"")</f>
        <v/>
      </c>
      <c r="AF926" s="10" t="str" cm="1">
        <f t="array" aca="1" ref="AF926" ca="1">IFERROR(_xlfn.XLOOKUP(MID(CELL("filename",$A$1),FIND("]",CELL("filename",$A$1))+1,255)&amp;"|"&amp;$C926,Fonte_OM_Objeto!$G:$G,Fonte_OM_Objeto!$K:$K),"")</f>
        <v/>
      </c>
    </row>
    <row r="927" spans="1:32" s="1" customFormat="1" ht="19.7" customHeight="1" x14ac:dyDescent="0.2">
      <c r="A927" s="9" t="s">
        <v>30</v>
      </c>
      <c r="B927" s="9" t="s">
        <v>31</v>
      </c>
      <c r="C927" s="9" t="s">
        <v>6779</v>
      </c>
      <c r="D927" s="9" t="s">
        <v>33</v>
      </c>
      <c r="E927" s="9"/>
      <c r="F927" s="9" t="s">
        <v>475</v>
      </c>
      <c r="G927" s="9" t="s">
        <v>476</v>
      </c>
      <c r="H927" s="9" t="s">
        <v>37</v>
      </c>
      <c r="I927" s="9" t="s">
        <v>212</v>
      </c>
      <c r="J927" s="9" t="s">
        <v>477</v>
      </c>
      <c r="K927" s="9" t="s">
        <v>40</v>
      </c>
      <c r="L927" s="9" t="s">
        <v>41</v>
      </c>
      <c r="M927" s="9" t="s">
        <v>42</v>
      </c>
      <c r="N927" s="9" t="s">
        <v>5257</v>
      </c>
      <c r="O927" s="9" t="s">
        <v>6738</v>
      </c>
      <c r="P927" s="9" t="s">
        <v>45</v>
      </c>
      <c r="Q927" s="9" t="s">
        <v>84</v>
      </c>
      <c r="R927" s="9" t="s">
        <v>45</v>
      </c>
      <c r="S927" s="9" t="s">
        <v>6737</v>
      </c>
      <c r="T927" s="9" t="s">
        <v>75</v>
      </c>
      <c r="U927" s="9" t="s">
        <v>76</v>
      </c>
      <c r="V927" s="9" t="s">
        <v>75</v>
      </c>
      <c r="W927" s="9" t="s">
        <v>51</v>
      </c>
      <c r="X927" s="9" t="s">
        <v>52</v>
      </c>
      <c r="Y927" s="9" t="s">
        <v>53</v>
      </c>
      <c r="Z927" s="9" t="s">
        <v>5207</v>
      </c>
      <c r="AA927" s="9" t="s">
        <v>55</v>
      </c>
      <c r="AB927" s="9" t="s">
        <v>5234</v>
      </c>
      <c r="AC927" s="12">
        <v>0</v>
      </c>
      <c r="AD927" s="12"/>
      <c r="AE927" s="10" t="str" cm="1">
        <f t="array" aca="1" ref="AE927" ca="1">IFERROR(_xlfn.XLOOKUP(MID(CELL("filename",$A$1),FIND("]",CELL("filename",$A$1))+1,255)&amp;"|"&amp;$C927,Fonte_OM_Objeto!$G:$G,Fonte_OM_Objeto!$J:$J),"")</f>
        <v/>
      </c>
      <c r="AF927" s="10" t="str" cm="1">
        <f t="array" aca="1" ref="AF927" ca="1">IFERROR(_xlfn.XLOOKUP(MID(CELL("filename",$A$1),FIND("]",CELL("filename",$A$1))+1,255)&amp;"|"&amp;$C927,Fonte_OM_Objeto!$G:$G,Fonte_OM_Objeto!$K:$K),"")</f>
        <v/>
      </c>
    </row>
    <row r="928" spans="1:32" s="1" customFormat="1" ht="19.7" customHeight="1" x14ac:dyDescent="0.2">
      <c r="A928" s="9" t="s">
        <v>30</v>
      </c>
      <c r="B928" s="9" t="s">
        <v>31</v>
      </c>
      <c r="C928" s="9" t="s">
        <v>5761</v>
      </c>
      <c r="D928" s="9" t="s">
        <v>33</v>
      </c>
      <c r="E928" s="9"/>
      <c r="F928" s="9" t="s">
        <v>5757</v>
      </c>
      <c r="G928" s="9" t="s">
        <v>5756</v>
      </c>
      <c r="H928" s="9" t="s">
        <v>37</v>
      </c>
      <c r="I928" s="9" t="s">
        <v>828</v>
      </c>
      <c r="J928" s="9" t="s">
        <v>293</v>
      </c>
      <c r="K928" s="9" t="s">
        <v>40</v>
      </c>
      <c r="L928" s="9" t="s">
        <v>41</v>
      </c>
      <c r="M928" s="9" t="s">
        <v>232</v>
      </c>
      <c r="N928" s="9" t="s">
        <v>233</v>
      </c>
      <c r="O928" s="9" t="s">
        <v>5755</v>
      </c>
      <c r="P928" s="9" t="s">
        <v>45</v>
      </c>
      <c r="Q928" s="9" t="s">
        <v>235</v>
      </c>
      <c r="R928" s="9" t="s">
        <v>45</v>
      </c>
      <c r="S928" s="9" t="s">
        <v>5277</v>
      </c>
      <c r="T928" s="9" t="s">
        <v>928</v>
      </c>
      <c r="U928" s="9" t="s">
        <v>828</v>
      </c>
      <c r="V928" s="9" t="s">
        <v>5360</v>
      </c>
      <c r="W928" s="9" t="s">
        <v>51</v>
      </c>
      <c r="X928" s="9" t="s">
        <v>52</v>
      </c>
      <c r="Y928" s="9" t="s">
        <v>5275</v>
      </c>
      <c r="Z928" s="9" t="s">
        <v>5207</v>
      </c>
      <c r="AA928" s="9" t="s">
        <v>55</v>
      </c>
      <c r="AB928" s="9" t="s">
        <v>5248</v>
      </c>
      <c r="AC928" s="12">
        <v>0</v>
      </c>
      <c r="AD928" s="12"/>
      <c r="AE928" s="10" t="str" cm="1">
        <f t="array" aca="1" ref="AE928" ca="1">IFERROR(_xlfn.XLOOKUP(MID(CELL("filename",$A$1),FIND("]",CELL("filename",$A$1))+1,255)&amp;"|"&amp;$C928,Fonte_OM_Objeto!$G:$G,Fonte_OM_Objeto!$J:$J),"")</f>
        <v/>
      </c>
      <c r="AF928" s="10" t="str" cm="1">
        <f t="array" aca="1" ref="AF928" ca="1">IFERROR(_xlfn.XLOOKUP(MID(CELL("filename",$A$1),FIND("]",CELL("filename",$A$1))+1,255)&amp;"|"&amp;$C928,Fonte_OM_Objeto!$G:$G,Fonte_OM_Objeto!$K:$K),"")</f>
        <v/>
      </c>
    </row>
    <row r="929" spans="1:32" s="1" customFormat="1" ht="19.7" customHeight="1" x14ac:dyDescent="0.2">
      <c r="A929" s="9" t="s">
        <v>30</v>
      </c>
      <c r="B929" s="9" t="s">
        <v>31</v>
      </c>
      <c r="C929" s="9" t="s">
        <v>5760</v>
      </c>
      <c r="D929" s="9" t="s">
        <v>33</v>
      </c>
      <c r="E929" s="9"/>
      <c r="F929" s="9" t="s">
        <v>5757</v>
      </c>
      <c r="G929" s="9" t="s">
        <v>5756</v>
      </c>
      <c r="H929" s="9" t="s">
        <v>37</v>
      </c>
      <c r="I929" s="9" t="s">
        <v>828</v>
      </c>
      <c r="J929" s="9" t="s">
        <v>293</v>
      </c>
      <c r="K929" s="9" t="s">
        <v>40</v>
      </c>
      <c r="L929" s="9" t="s">
        <v>41</v>
      </c>
      <c r="M929" s="9" t="s">
        <v>232</v>
      </c>
      <c r="N929" s="9" t="s">
        <v>233</v>
      </c>
      <c r="O929" s="9" t="s">
        <v>5755</v>
      </c>
      <c r="P929" s="9" t="s">
        <v>45</v>
      </c>
      <c r="Q929" s="9" t="s">
        <v>235</v>
      </c>
      <c r="R929" s="9" t="s">
        <v>45</v>
      </c>
      <c r="S929" s="9" t="s">
        <v>5277</v>
      </c>
      <c r="T929" s="9" t="s">
        <v>928</v>
      </c>
      <c r="U929" s="9" t="s">
        <v>828</v>
      </c>
      <c r="V929" s="9" t="s">
        <v>5360</v>
      </c>
      <c r="W929" s="9" t="s">
        <v>51</v>
      </c>
      <c r="X929" s="9" t="s">
        <v>102</v>
      </c>
      <c r="Y929" s="9" t="s">
        <v>53</v>
      </c>
      <c r="Z929" s="9" t="s">
        <v>54</v>
      </c>
      <c r="AA929" s="9" t="s">
        <v>55</v>
      </c>
      <c r="AB929" s="9" t="s">
        <v>5248</v>
      </c>
      <c r="AC929" s="12">
        <v>0</v>
      </c>
      <c r="AD929" s="12"/>
      <c r="AE929" s="10" t="str" cm="1">
        <f t="array" aca="1" ref="AE929" ca="1">IFERROR(_xlfn.XLOOKUP(MID(CELL("filename",$A$1),FIND("]",CELL("filename",$A$1))+1,255)&amp;"|"&amp;$C929,Fonte_OM_Objeto!$G:$G,Fonte_OM_Objeto!$J:$J),"")</f>
        <v/>
      </c>
      <c r="AF929" s="10" t="str" cm="1">
        <f t="array" aca="1" ref="AF929" ca="1">IFERROR(_xlfn.XLOOKUP(MID(CELL("filename",$A$1),FIND("]",CELL("filename",$A$1))+1,255)&amp;"|"&amp;$C929,Fonte_OM_Objeto!$G:$G,Fonte_OM_Objeto!$K:$K),"")</f>
        <v/>
      </c>
    </row>
    <row r="930" spans="1:32" s="1" customFormat="1" ht="19.7" customHeight="1" x14ac:dyDescent="0.2">
      <c r="A930" s="9" t="s">
        <v>30</v>
      </c>
      <c r="B930" s="9" t="s">
        <v>31</v>
      </c>
      <c r="C930" s="9" t="s">
        <v>5760</v>
      </c>
      <c r="D930" s="9" t="s">
        <v>33</v>
      </c>
      <c r="E930" s="9"/>
      <c r="F930" s="9" t="s">
        <v>5757</v>
      </c>
      <c r="G930" s="9" t="s">
        <v>5756</v>
      </c>
      <c r="H930" s="9" t="s">
        <v>37</v>
      </c>
      <c r="I930" s="9" t="s">
        <v>828</v>
      </c>
      <c r="J930" s="9" t="s">
        <v>293</v>
      </c>
      <c r="K930" s="9" t="s">
        <v>40</v>
      </c>
      <c r="L930" s="9" t="s">
        <v>41</v>
      </c>
      <c r="M930" s="9" t="s">
        <v>232</v>
      </c>
      <c r="N930" s="9" t="s">
        <v>233</v>
      </c>
      <c r="O930" s="9" t="s">
        <v>5755</v>
      </c>
      <c r="P930" s="9" t="s">
        <v>45</v>
      </c>
      <c r="Q930" s="9" t="s">
        <v>235</v>
      </c>
      <c r="R930" s="9" t="s">
        <v>45</v>
      </c>
      <c r="S930" s="9" t="s">
        <v>5277</v>
      </c>
      <c r="T930" s="9" t="s">
        <v>928</v>
      </c>
      <c r="U930" s="9" t="s">
        <v>828</v>
      </c>
      <c r="V930" s="9" t="s">
        <v>5360</v>
      </c>
      <c r="W930" s="9" t="s">
        <v>51</v>
      </c>
      <c r="X930" s="9" t="s">
        <v>52</v>
      </c>
      <c r="Y930" s="9" t="s">
        <v>5275</v>
      </c>
      <c r="Z930" s="9" t="s">
        <v>54</v>
      </c>
      <c r="AA930" s="9" t="s">
        <v>55</v>
      </c>
      <c r="AB930" s="9" t="s">
        <v>5248</v>
      </c>
      <c r="AC930" s="12">
        <v>4332359</v>
      </c>
      <c r="AD930" s="12"/>
      <c r="AE930" s="10" t="str" cm="1">
        <f t="array" aca="1" ref="AE930" ca="1">IFERROR(_xlfn.XLOOKUP(MID(CELL("filename",$A$1),FIND("]",CELL("filename",$A$1))+1,255)&amp;"|"&amp;$C930,Fonte_OM_Objeto!$G:$G,Fonte_OM_Objeto!$J:$J),"")</f>
        <v/>
      </c>
      <c r="AF930" s="10" t="str" cm="1">
        <f t="array" aca="1" ref="AF930" ca="1">IFERROR(_xlfn.XLOOKUP(MID(CELL("filename",$A$1),FIND("]",CELL("filename",$A$1))+1,255)&amp;"|"&amp;$C930,Fonte_OM_Objeto!$G:$G,Fonte_OM_Objeto!$K:$K),"")</f>
        <v/>
      </c>
    </row>
    <row r="931" spans="1:32" s="1" customFormat="1" ht="19.7" customHeight="1" x14ac:dyDescent="0.2">
      <c r="A931" s="9" t="s">
        <v>30</v>
      </c>
      <c r="B931" s="9" t="s">
        <v>31</v>
      </c>
      <c r="C931" s="9" t="s">
        <v>5760</v>
      </c>
      <c r="D931" s="9" t="s">
        <v>33</v>
      </c>
      <c r="E931" s="9"/>
      <c r="F931" s="9" t="s">
        <v>5757</v>
      </c>
      <c r="G931" s="9" t="s">
        <v>5756</v>
      </c>
      <c r="H931" s="9" t="s">
        <v>37</v>
      </c>
      <c r="I931" s="9" t="s">
        <v>828</v>
      </c>
      <c r="J931" s="9" t="s">
        <v>293</v>
      </c>
      <c r="K931" s="9" t="s">
        <v>40</v>
      </c>
      <c r="L931" s="9" t="s">
        <v>41</v>
      </c>
      <c r="M931" s="9" t="s">
        <v>232</v>
      </c>
      <c r="N931" s="9" t="s">
        <v>233</v>
      </c>
      <c r="O931" s="9" t="s">
        <v>5755</v>
      </c>
      <c r="P931" s="9" t="s">
        <v>45</v>
      </c>
      <c r="Q931" s="9" t="s">
        <v>235</v>
      </c>
      <c r="R931" s="9" t="s">
        <v>45</v>
      </c>
      <c r="S931" s="9" t="s">
        <v>5277</v>
      </c>
      <c r="T931" s="9" t="s">
        <v>928</v>
      </c>
      <c r="U931" s="9" t="s">
        <v>828</v>
      </c>
      <c r="V931" s="9" t="s">
        <v>5360</v>
      </c>
      <c r="W931" s="9" t="s">
        <v>51</v>
      </c>
      <c r="X931" s="9" t="s">
        <v>52</v>
      </c>
      <c r="Y931" s="9" t="s">
        <v>53</v>
      </c>
      <c r="Z931" s="9" t="s">
        <v>54</v>
      </c>
      <c r="AA931" s="9" t="s">
        <v>55</v>
      </c>
      <c r="AB931" s="9" t="s">
        <v>5248</v>
      </c>
      <c r="AC931" s="12">
        <v>88415</v>
      </c>
      <c r="AD931" s="12"/>
      <c r="AE931" s="10" t="str" cm="1">
        <f t="array" aca="1" ref="AE931" ca="1">IFERROR(_xlfn.XLOOKUP(MID(CELL("filename",$A$1),FIND("]",CELL("filename",$A$1))+1,255)&amp;"|"&amp;$C931,Fonte_OM_Objeto!$G:$G,Fonte_OM_Objeto!$J:$J),"")</f>
        <v/>
      </c>
      <c r="AF931" s="10" t="str" cm="1">
        <f t="array" aca="1" ref="AF931" ca="1">IFERROR(_xlfn.XLOOKUP(MID(CELL("filename",$A$1),FIND("]",CELL("filename",$A$1))+1,255)&amp;"|"&amp;$C931,Fonte_OM_Objeto!$G:$G,Fonte_OM_Objeto!$K:$K),"")</f>
        <v/>
      </c>
    </row>
    <row r="932" spans="1:32" s="1" customFormat="1" ht="19.7" customHeight="1" x14ac:dyDescent="0.2">
      <c r="A932" s="9" t="s">
        <v>30</v>
      </c>
      <c r="B932" s="9" t="s">
        <v>31</v>
      </c>
      <c r="C932" s="9" t="s">
        <v>5760</v>
      </c>
      <c r="D932" s="9" t="s">
        <v>33</v>
      </c>
      <c r="E932" s="9"/>
      <c r="F932" s="9" t="s">
        <v>5757</v>
      </c>
      <c r="G932" s="9" t="s">
        <v>5756</v>
      </c>
      <c r="H932" s="9" t="s">
        <v>37</v>
      </c>
      <c r="I932" s="9" t="s">
        <v>828</v>
      </c>
      <c r="J932" s="9" t="s">
        <v>293</v>
      </c>
      <c r="K932" s="9" t="s">
        <v>40</v>
      </c>
      <c r="L932" s="9" t="s">
        <v>41</v>
      </c>
      <c r="M932" s="9" t="s">
        <v>232</v>
      </c>
      <c r="N932" s="9" t="s">
        <v>233</v>
      </c>
      <c r="O932" s="9" t="s">
        <v>5755</v>
      </c>
      <c r="P932" s="9" t="s">
        <v>45</v>
      </c>
      <c r="Q932" s="9" t="s">
        <v>235</v>
      </c>
      <c r="R932" s="9" t="s">
        <v>45</v>
      </c>
      <c r="S932" s="9" t="s">
        <v>5277</v>
      </c>
      <c r="T932" s="9" t="s">
        <v>928</v>
      </c>
      <c r="U932" s="9" t="s">
        <v>828</v>
      </c>
      <c r="V932" s="9" t="s">
        <v>5360</v>
      </c>
      <c r="W932" s="9" t="s">
        <v>51</v>
      </c>
      <c r="X932" s="9" t="s">
        <v>52</v>
      </c>
      <c r="Y932" s="9" t="s">
        <v>207</v>
      </c>
      <c r="Z932" s="9" t="s">
        <v>54</v>
      </c>
      <c r="AA932" s="9" t="s">
        <v>55</v>
      </c>
      <c r="AB932" s="9" t="s">
        <v>5248</v>
      </c>
      <c r="AC932" s="12">
        <v>0</v>
      </c>
      <c r="AD932" s="12"/>
      <c r="AE932" s="10" t="str" cm="1">
        <f t="array" aca="1" ref="AE932" ca="1">IFERROR(_xlfn.XLOOKUP(MID(CELL("filename",$A$1),FIND("]",CELL("filename",$A$1))+1,255)&amp;"|"&amp;$C932,Fonte_OM_Objeto!$G:$G,Fonte_OM_Objeto!$J:$J),"")</f>
        <v/>
      </c>
      <c r="AF932" s="10" t="str" cm="1">
        <f t="array" aca="1" ref="AF932" ca="1">IFERROR(_xlfn.XLOOKUP(MID(CELL("filename",$A$1),FIND("]",CELL("filename",$A$1))+1,255)&amp;"|"&amp;$C932,Fonte_OM_Objeto!$G:$G,Fonte_OM_Objeto!$K:$K),"")</f>
        <v/>
      </c>
    </row>
    <row r="933" spans="1:32" s="1" customFormat="1" ht="19.7" customHeight="1" x14ac:dyDescent="0.2">
      <c r="A933" s="9" t="s">
        <v>30</v>
      </c>
      <c r="B933" s="9" t="s">
        <v>31</v>
      </c>
      <c r="C933" s="9" t="s">
        <v>5759</v>
      </c>
      <c r="D933" s="9" t="s">
        <v>33</v>
      </c>
      <c r="E933" s="9"/>
      <c r="F933" s="9" t="s">
        <v>5757</v>
      </c>
      <c r="G933" s="9" t="s">
        <v>5756</v>
      </c>
      <c r="H933" s="9" t="s">
        <v>37</v>
      </c>
      <c r="I933" s="9" t="s">
        <v>828</v>
      </c>
      <c r="J933" s="9" t="s">
        <v>293</v>
      </c>
      <c r="K933" s="9" t="s">
        <v>40</v>
      </c>
      <c r="L933" s="9" t="s">
        <v>41</v>
      </c>
      <c r="M933" s="9" t="s">
        <v>232</v>
      </c>
      <c r="N933" s="9" t="s">
        <v>233</v>
      </c>
      <c r="O933" s="9" t="s">
        <v>5755</v>
      </c>
      <c r="P933" s="9" t="s">
        <v>45</v>
      </c>
      <c r="Q933" s="9" t="s">
        <v>235</v>
      </c>
      <c r="R933" s="9" t="s">
        <v>45</v>
      </c>
      <c r="S933" s="9" t="s">
        <v>5277</v>
      </c>
      <c r="T933" s="9" t="s">
        <v>928</v>
      </c>
      <c r="U933" s="9" t="s">
        <v>828</v>
      </c>
      <c r="V933" s="9" t="s">
        <v>5360</v>
      </c>
      <c r="W933" s="9" t="s">
        <v>51</v>
      </c>
      <c r="X933" s="9" t="s">
        <v>52</v>
      </c>
      <c r="Y933" s="9" t="s">
        <v>5275</v>
      </c>
      <c r="Z933" s="9" t="s">
        <v>5207</v>
      </c>
      <c r="AA933" s="9" t="s">
        <v>55</v>
      </c>
      <c r="AB933" s="9" t="s">
        <v>5234</v>
      </c>
      <c r="AC933" s="12">
        <v>0</v>
      </c>
      <c r="AD933" s="12"/>
      <c r="AE933" s="10" t="str" cm="1">
        <f t="array" aca="1" ref="AE933" ca="1">IFERROR(_xlfn.XLOOKUP(MID(CELL("filename",$A$1),FIND("]",CELL("filename",$A$1))+1,255)&amp;"|"&amp;$C933,Fonte_OM_Objeto!$G:$G,Fonte_OM_Objeto!$J:$J),"")</f>
        <v/>
      </c>
      <c r="AF933" s="10" t="str" cm="1">
        <f t="array" aca="1" ref="AF933" ca="1">IFERROR(_xlfn.XLOOKUP(MID(CELL("filename",$A$1),FIND("]",CELL("filename",$A$1))+1,255)&amp;"|"&amp;$C933,Fonte_OM_Objeto!$G:$G,Fonte_OM_Objeto!$K:$K),"")</f>
        <v/>
      </c>
    </row>
    <row r="934" spans="1:32" s="1" customFormat="1" ht="19.7" customHeight="1" x14ac:dyDescent="0.2">
      <c r="A934" s="9" t="s">
        <v>30</v>
      </c>
      <c r="B934" s="9" t="s">
        <v>31</v>
      </c>
      <c r="C934" s="9" t="s">
        <v>5758</v>
      </c>
      <c r="D934" s="9" t="s">
        <v>33</v>
      </c>
      <c r="E934" s="9"/>
      <c r="F934" s="9" t="s">
        <v>5757</v>
      </c>
      <c r="G934" s="9" t="s">
        <v>5756</v>
      </c>
      <c r="H934" s="9" t="s">
        <v>37</v>
      </c>
      <c r="I934" s="9" t="s">
        <v>828</v>
      </c>
      <c r="J934" s="9" t="s">
        <v>293</v>
      </c>
      <c r="K934" s="9" t="s">
        <v>40</v>
      </c>
      <c r="L934" s="9" t="s">
        <v>41</v>
      </c>
      <c r="M934" s="9" t="s">
        <v>232</v>
      </c>
      <c r="N934" s="9" t="s">
        <v>233</v>
      </c>
      <c r="O934" s="9" t="s">
        <v>5755</v>
      </c>
      <c r="P934" s="9" t="s">
        <v>45</v>
      </c>
      <c r="Q934" s="9" t="s">
        <v>235</v>
      </c>
      <c r="R934" s="9" t="s">
        <v>45</v>
      </c>
      <c r="S934" s="9" t="s">
        <v>5277</v>
      </c>
      <c r="T934" s="9" t="s">
        <v>928</v>
      </c>
      <c r="U934" s="9" t="s">
        <v>828</v>
      </c>
      <c r="V934" s="9" t="s">
        <v>5360</v>
      </c>
      <c r="W934" s="9" t="s">
        <v>51</v>
      </c>
      <c r="X934" s="9" t="s">
        <v>52</v>
      </c>
      <c r="Y934" s="9" t="s">
        <v>5275</v>
      </c>
      <c r="Z934" s="9" t="s">
        <v>54</v>
      </c>
      <c r="AA934" s="9" t="s">
        <v>55</v>
      </c>
      <c r="AB934" s="9" t="s">
        <v>5234</v>
      </c>
      <c r="AC934" s="12">
        <v>0</v>
      </c>
      <c r="AD934" s="12"/>
      <c r="AE934" s="10" t="str" cm="1">
        <f t="array" aca="1" ref="AE934" ca="1">IFERROR(_xlfn.XLOOKUP(MID(CELL("filename",$A$1),FIND("]",CELL("filename",$A$1))+1,255)&amp;"|"&amp;$C934,Fonte_OM_Objeto!$G:$G,Fonte_OM_Objeto!$J:$J),"")</f>
        <v/>
      </c>
      <c r="AF934" s="10" t="str" cm="1">
        <f t="array" aca="1" ref="AF934" ca="1">IFERROR(_xlfn.XLOOKUP(MID(CELL("filename",$A$1),FIND("]",CELL("filename",$A$1))+1,255)&amp;"|"&amp;$C934,Fonte_OM_Objeto!$G:$G,Fonte_OM_Objeto!$K:$K),"")</f>
        <v/>
      </c>
    </row>
    <row r="935" spans="1:32" s="1" customFormat="1" ht="19.7" customHeight="1" x14ac:dyDescent="0.2">
      <c r="A935" s="9" t="s">
        <v>30</v>
      </c>
      <c r="B935" s="9" t="s">
        <v>31</v>
      </c>
      <c r="C935" s="9" t="s">
        <v>5758</v>
      </c>
      <c r="D935" s="9" t="s">
        <v>33</v>
      </c>
      <c r="E935" s="9"/>
      <c r="F935" s="9" t="s">
        <v>5757</v>
      </c>
      <c r="G935" s="9" t="s">
        <v>5756</v>
      </c>
      <c r="H935" s="9" t="s">
        <v>37</v>
      </c>
      <c r="I935" s="9" t="s">
        <v>828</v>
      </c>
      <c r="J935" s="9" t="s">
        <v>293</v>
      </c>
      <c r="K935" s="9" t="s">
        <v>40</v>
      </c>
      <c r="L935" s="9" t="s">
        <v>41</v>
      </c>
      <c r="M935" s="9" t="s">
        <v>232</v>
      </c>
      <c r="N935" s="9" t="s">
        <v>233</v>
      </c>
      <c r="O935" s="9" t="s">
        <v>5755</v>
      </c>
      <c r="P935" s="9" t="s">
        <v>45</v>
      </c>
      <c r="Q935" s="9" t="s">
        <v>235</v>
      </c>
      <c r="R935" s="9" t="s">
        <v>45</v>
      </c>
      <c r="S935" s="9" t="s">
        <v>5277</v>
      </c>
      <c r="T935" s="9" t="s">
        <v>928</v>
      </c>
      <c r="U935" s="9" t="s">
        <v>828</v>
      </c>
      <c r="V935" s="9" t="s">
        <v>5360</v>
      </c>
      <c r="W935" s="9" t="s">
        <v>51</v>
      </c>
      <c r="X935" s="9" t="s">
        <v>52</v>
      </c>
      <c r="Y935" s="9" t="s">
        <v>5275</v>
      </c>
      <c r="Z935" s="9" t="s">
        <v>5207</v>
      </c>
      <c r="AA935" s="9" t="s">
        <v>55</v>
      </c>
      <c r="AB935" s="9" t="s">
        <v>5234</v>
      </c>
      <c r="AC935" s="12">
        <v>0</v>
      </c>
      <c r="AD935" s="12"/>
      <c r="AE935" s="10" t="str" cm="1">
        <f t="array" aca="1" ref="AE935" ca="1">IFERROR(_xlfn.XLOOKUP(MID(CELL("filename",$A$1),FIND("]",CELL("filename",$A$1))+1,255)&amp;"|"&amp;$C935,Fonte_OM_Objeto!$G:$G,Fonte_OM_Objeto!$J:$J),"")</f>
        <v/>
      </c>
      <c r="AF935" s="10" t="str" cm="1">
        <f t="array" aca="1" ref="AF935" ca="1">IFERROR(_xlfn.XLOOKUP(MID(CELL("filename",$A$1),FIND("]",CELL("filename",$A$1))+1,255)&amp;"|"&amp;$C935,Fonte_OM_Objeto!$G:$G,Fonte_OM_Objeto!$K:$K),"")</f>
        <v/>
      </c>
    </row>
    <row r="936" spans="1:32" s="1" customFormat="1" ht="19.7" customHeight="1" x14ac:dyDescent="0.2">
      <c r="A936" s="9" t="s">
        <v>30</v>
      </c>
      <c r="B936" s="9" t="s">
        <v>31</v>
      </c>
      <c r="C936" s="9" t="s">
        <v>482</v>
      </c>
      <c r="D936" s="9" t="s">
        <v>33</v>
      </c>
      <c r="E936" s="9"/>
      <c r="F936" s="9" t="s">
        <v>483</v>
      </c>
      <c r="G936" s="9" t="s">
        <v>484</v>
      </c>
      <c r="H936" s="9" t="s">
        <v>37</v>
      </c>
      <c r="I936" s="9" t="s">
        <v>212</v>
      </c>
      <c r="J936" s="9" t="s">
        <v>5730</v>
      </c>
      <c r="K936" s="9" t="s">
        <v>40</v>
      </c>
      <c r="L936" s="9" t="s">
        <v>41</v>
      </c>
      <c r="M936" s="9" t="s">
        <v>59</v>
      </c>
      <c r="N936" s="9" t="s">
        <v>5252</v>
      </c>
      <c r="O936" s="9" t="s">
        <v>5246</v>
      </c>
      <c r="P936" s="9" t="s">
        <v>45</v>
      </c>
      <c r="Q936" s="9" t="s">
        <v>46</v>
      </c>
      <c r="R936" s="9" t="s">
        <v>5235</v>
      </c>
      <c r="S936" s="9" t="s">
        <v>5210</v>
      </c>
      <c r="T936" s="9" t="s">
        <v>75</v>
      </c>
      <c r="U936" s="9" t="s">
        <v>76</v>
      </c>
      <c r="V936" s="9" t="s">
        <v>75</v>
      </c>
      <c r="W936" s="9" t="s">
        <v>51</v>
      </c>
      <c r="X936" s="9" t="s">
        <v>102</v>
      </c>
      <c r="Y936" s="9" t="s">
        <v>53</v>
      </c>
      <c r="Z936" s="9" t="s">
        <v>5207</v>
      </c>
      <c r="AA936" s="9" t="s">
        <v>55</v>
      </c>
      <c r="AB936" s="9" t="s">
        <v>5248</v>
      </c>
      <c r="AC936" s="12">
        <v>500000</v>
      </c>
      <c r="AD936" s="12"/>
      <c r="AE936" s="10" t="str" cm="1">
        <f t="array" aca="1" ref="AE936" ca="1">IFERROR(_xlfn.XLOOKUP(MID(CELL("filename",$A$1),FIND("]",CELL("filename",$A$1))+1,255)&amp;"|"&amp;$C936,Fonte_OM_Objeto!$G:$G,Fonte_OM_Objeto!$J:$J),"")</f>
        <v/>
      </c>
      <c r="AF936" s="10" t="str" cm="1">
        <f t="array" aca="1" ref="AF936" ca="1">IFERROR(_xlfn.XLOOKUP(MID(CELL("filename",$A$1),FIND("]",CELL("filename",$A$1))+1,255)&amp;"|"&amp;$C936,Fonte_OM_Objeto!$G:$G,Fonte_OM_Objeto!$K:$K),"")</f>
        <v/>
      </c>
    </row>
    <row r="937" spans="1:32" s="1" customFormat="1" ht="19.7" customHeight="1" x14ac:dyDescent="0.2">
      <c r="A937" s="9" t="s">
        <v>30</v>
      </c>
      <c r="B937" s="9" t="s">
        <v>31</v>
      </c>
      <c r="C937" s="9" t="s">
        <v>2139</v>
      </c>
      <c r="D937" s="9" t="s">
        <v>33</v>
      </c>
      <c r="E937" s="9"/>
      <c r="F937" s="9" t="s">
        <v>483</v>
      </c>
      <c r="G937" s="9" t="s">
        <v>484</v>
      </c>
      <c r="H937" s="9" t="s">
        <v>37</v>
      </c>
      <c r="I937" s="9" t="s">
        <v>212</v>
      </c>
      <c r="J937" s="9" t="s">
        <v>5730</v>
      </c>
      <c r="K937" s="9" t="s">
        <v>40</v>
      </c>
      <c r="L937" s="9" t="s">
        <v>41</v>
      </c>
      <c r="M937" s="9" t="s">
        <v>59</v>
      </c>
      <c r="N937" s="9" t="s">
        <v>5252</v>
      </c>
      <c r="O937" s="9" t="s">
        <v>5246</v>
      </c>
      <c r="P937" s="9" t="s">
        <v>45</v>
      </c>
      <c r="Q937" s="9" t="s">
        <v>46</v>
      </c>
      <c r="R937" s="9" t="s">
        <v>5235</v>
      </c>
      <c r="S937" s="9" t="s">
        <v>5210</v>
      </c>
      <c r="T937" s="9" t="s">
        <v>75</v>
      </c>
      <c r="U937" s="9" t="s">
        <v>76</v>
      </c>
      <c r="V937" s="9" t="s">
        <v>75</v>
      </c>
      <c r="W937" s="9" t="s">
        <v>51</v>
      </c>
      <c r="X937" s="9" t="s">
        <v>102</v>
      </c>
      <c r="Y937" s="9" t="s">
        <v>53</v>
      </c>
      <c r="Z937" s="9" t="s">
        <v>5207</v>
      </c>
      <c r="AA937" s="9" t="s">
        <v>55</v>
      </c>
      <c r="AB937" s="9" t="s">
        <v>5248</v>
      </c>
      <c r="AC937" s="12">
        <v>225000</v>
      </c>
      <c r="AD937" s="12"/>
      <c r="AE937" s="10" t="str" cm="1">
        <f t="array" aca="1" ref="AE937" ca="1">IFERROR(_xlfn.XLOOKUP(MID(CELL("filename",$A$1),FIND("]",CELL("filename",$A$1))+1,255)&amp;"|"&amp;$C937,Fonte_OM_Objeto!$G:$G,Fonte_OM_Objeto!$J:$J),"")</f>
        <v/>
      </c>
      <c r="AF937" s="10" t="str" cm="1">
        <f t="array" aca="1" ref="AF937" ca="1">IFERROR(_xlfn.XLOOKUP(MID(CELL("filename",$A$1),FIND("]",CELL("filename",$A$1))+1,255)&amp;"|"&amp;$C937,Fonte_OM_Objeto!$G:$G,Fonte_OM_Objeto!$K:$K),"")</f>
        <v/>
      </c>
    </row>
    <row r="938" spans="1:32" s="1" customFormat="1" ht="19.7" customHeight="1" x14ac:dyDescent="0.2">
      <c r="A938" s="9" t="s">
        <v>30</v>
      </c>
      <c r="B938" s="9" t="s">
        <v>31</v>
      </c>
      <c r="C938" s="9" t="s">
        <v>2139</v>
      </c>
      <c r="D938" s="9" t="s">
        <v>33</v>
      </c>
      <c r="E938" s="9"/>
      <c r="F938" s="9" t="s">
        <v>483</v>
      </c>
      <c r="G938" s="9" t="s">
        <v>484</v>
      </c>
      <c r="H938" s="9" t="s">
        <v>37</v>
      </c>
      <c r="I938" s="9" t="s">
        <v>212</v>
      </c>
      <c r="J938" s="9" t="s">
        <v>5730</v>
      </c>
      <c r="K938" s="9" t="s">
        <v>40</v>
      </c>
      <c r="L938" s="9" t="s">
        <v>41</v>
      </c>
      <c r="M938" s="9" t="s">
        <v>59</v>
      </c>
      <c r="N938" s="9" t="s">
        <v>5252</v>
      </c>
      <c r="O938" s="9" t="s">
        <v>5246</v>
      </c>
      <c r="P938" s="9" t="s">
        <v>45</v>
      </c>
      <c r="Q938" s="9" t="s">
        <v>46</v>
      </c>
      <c r="R938" s="9" t="s">
        <v>5235</v>
      </c>
      <c r="S938" s="9" t="s">
        <v>5210</v>
      </c>
      <c r="T938" s="9" t="s">
        <v>75</v>
      </c>
      <c r="U938" s="9" t="s">
        <v>76</v>
      </c>
      <c r="V938" s="9" t="s">
        <v>75</v>
      </c>
      <c r="W938" s="9" t="s">
        <v>51</v>
      </c>
      <c r="X938" s="9" t="s">
        <v>52</v>
      </c>
      <c r="Y938" s="9" t="s">
        <v>53</v>
      </c>
      <c r="Z938" s="9" t="s">
        <v>5207</v>
      </c>
      <c r="AA938" s="9" t="s">
        <v>55</v>
      </c>
      <c r="AB938" s="9" t="s">
        <v>5248</v>
      </c>
      <c r="AC938" s="12">
        <v>275000</v>
      </c>
      <c r="AD938" s="12"/>
      <c r="AE938" s="10" t="str" cm="1">
        <f t="array" aca="1" ref="AE938" ca="1">IFERROR(_xlfn.XLOOKUP(MID(CELL("filename",$A$1),FIND("]",CELL("filename",$A$1))+1,255)&amp;"|"&amp;$C938,Fonte_OM_Objeto!$G:$G,Fonte_OM_Objeto!$J:$J),"")</f>
        <v/>
      </c>
      <c r="AF938" s="10" t="str" cm="1">
        <f t="array" aca="1" ref="AF938" ca="1">IFERROR(_xlfn.XLOOKUP(MID(CELL("filename",$A$1),FIND("]",CELL("filename",$A$1))+1,255)&amp;"|"&amp;$C938,Fonte_OM_Objeto!$G:$G,Fonte_OM_Objeto!$K:$K),"")</f>
        <v/>
      </c>
    </row>
    <row r="939" spans="1:32" s="1" customFormat="1" ht="19.7" customHeight="1" x14ac:dyDescent="0.2">
      <c r="A939" s="9" t="s">
        <v>30</v>
      </c>
      <c r="B939" s="9" t="s">
        <v>31</v>
      </c>
      <c r="C939" s="9" t="s">
        <v>6778</v>
      </c>
      <c r="D939" s="9" t="s">
        <v>33</v>
      </c>
      <c r="E939" s="9"/>
      <c r="F939" s="9" t="s">
        <v>6777</v>
      </c>
      <c r="G939" s="9" t="s">
        <v>6776</v>
      </c>
      <c r="H939" s="9" t="s">
        <v>37</v>
      </c>
      <c r="I939" s="9" t="s">
        <v>242</v>
      </c>
      <c r="J939" s="9" t="s">
        <v>129</v>
      </c>
      <c r="K939" s="9" t="s">
        <v>40</v>
      </c>
      <c r="L939" s="9" t="s">
        <v>41</v>
      </c>
      <c r="M939" s="9" t="s">
        <v>42</v>
      </c>
      <c r="N939" s="9" t="s">
        <v>5257</v>
      </c>
      <c r="O939" s="9" t="s">
        <v>6775</v>
      </c>
      <c r="P939" s="9" t="s">
        <v>45</v>
      </c>
      <c r="Q939" s="9" t="s">
        <v>84</v>
      </c>
      <c r="R939" s="9" t="s">
        <v>45</v>
      </c>
      <c r="S939" s="9" t="s">
        <v>5260</v>
      </c>
      <c r="T939" s="9" t="s">
        <v>6774</v>
      </c>
      <c r="U939" s="9" t="s">
        <v>242</v>
      </c>
      <c r="V939" s="9" t="s">
        <v>6773</v>
      </c>
      <c r="W939" s="9" t="s">
        <v>51</v>
      </c>
      <c r="X939" s="9" t="s">
        <v>102</v>
      </c>
      <c r="Y939" s="9" t="s">
        <v>53</v>
      </c>
      <c r="Z939" s="9" t="s">
        <v>5207</v>
      </c>
      <c r="AA939" s="9" t="s">
        <v>55</v>
      </c>
      <c r="AB939" s="9" t="s">
        <v>5234</v>
      </c>
      <c r="AC939" s="12">
        <v>0</v>
      </c>
      <c r="AD939" s="12"/>
      <c r="AE939" s="10" t="str" cm="1">
        <f t="array" aca="1" ref="AE939" ca="1">IFERROR(_xlfn.XLOOKUP(MID(CELL("filename",$A$1),FIND("]",CELL("filename",$A$1))+1,255)&amp;"|"&amp;$C939,Fonte_OM_Objeto!$G:$G,Fonte_OM_Objeto!$J:$J),"")</f>
        <v/>
      </c>
      <c r="AF939" s="10" t="str" cm="1">
        <f t="array" aca="1" ref="AF939" ca="1">IFERROR(_xlfn.XLOOKUP(MID(CELL("filename",$A$1),FIND("]",CELL("filename",$A$1))+1,255)&amp;"|"&amp;$C939,Fonte_OM_Objeto!$G:$G,Fonte_OM_Objeto!$K:$K),"")</f>
        <v/>
      </c>
    </row>
    <row r="940" spans="1:32" s="1" customFormat="1" ht="19.7" customHeight="1" x14ac:dyDescent="0.2">
      <c r="A940" s="9" t="s">
        <v>30</v>
      </c>
      <c r="B940" s="9" t="s">
        <v>31</v>
      </c>
      <c r="C940" s="9" t="s">
        <v>6772</v>
      </c>
      <c r="D940" s="9" t="s">
        <v>33</v>
      </c>
      <c r="E940" s="9"/>
      <c r="F940" s="9" t="s">
        <v>5032</v>
      </c>
      <c r="G940" s="9" t="s">
        <v>5031</v>
      </c>
      <c r="H940" s="9" t="s">
        <v>37</v>
      </c>
      <c r="I940" s="9" t="s">
        <v>38</v>
      </c>
      <c r="J940" s="9" t="s">
        <v>5633</v>
      </c>
      <c r="K940" s="9" t="s">
        <v>40</v>
      </c>
      <c r="L940" s="9" t="s">
        <v>41</v>
      </c>
      <c r="M940" s="9" t="s">
        <v>70</v>
      </c>
      <c r="N940" s="9" t="s">
        <v>71</v>
      </c>
      <c r="O940" s="9" t="s">
        <v>5245</v>
      </c>
      <c r="P940" s="9" t="s">
        <v>45</v>
      </c>
      <c r="Q940" s="9" t="s">
        <v>73</v>
      </c>
      <c r="R940" s="9" t="s">
        <v>45</v>
      </c>
      <c r="S940" s="9" t="s">
        <v>5244</v>
      </c>
      <c r="T940" s="9" t="s">
        <v>75</v>
      </c>
      <c r="U940" s="9" t="s">
        <v>76</v>
      </c>
      <c r="V940" s="9" t="s">
        <v>75</v>
      </c>
      <c r="W940" s="9" t="s">
        <v>51</v>
      </c>
      <c r="X940" s="9" t="s">
        <v>52</v>
      </c>
      <c r="Y940" s="9" t="s">
        <v>53</v>
      </c>
      <c r="Z940" s="9" t="s">
        <v>5207</v>
      </c>
      <c r="AA940" s="9" t="s">
        <v>55</v>
      </c>
      <c r="AB940" s="9" t="s">
        <v>5234</v>
      </c>
      <c r="AC940" s="12">
        <v>0</v>
      </c>
      <c r="AD940" s="12"/>
      <c r="AE940" s="10" t="str" cm="1">
        <f t="array" aca="1" ref="AE940" ca="1">IFERROR(_xlfn.XLOOKUP(MID(CELL("filename",$A$1),FIND("]",CELL("filename",$A$1))+1,255)&amp;"|"&amp;$C940,Fonte_OM_Objeto!$G:$G,Fonte_OM_Objeto!$J:$J),"")</f>
        <v/>
      </c>
      <c r="AF940" s="10" t="str" cm="1">
        <f t="array" aca="1" ref="AF940" ca="1">IFERROR(_xlfn.XLOOKUP(MID(CELL("filename",$A$1),FIND("]",CELL("filename",$A$1))+1,255)&amp;"|"&amp;$C940,Fonte_OM_Objeto!$G:$G,Fonte_OM_Objeto!$K:$K),"")</f>
        <v/>
      </c>
    </row>
    <row r="941" spans="1:32" s="1" customFormat="1" ht="19.7" customHeight="1" x14ac:dyDescent="0.2">
      <c r="A941" s="9" t="s">
        <v>30</v>
      </c>
      <c r="B941" s="9" t="s">
        <v>31</v>
      </c>
      <c r="C941" s="9" t="s">
        <v>5753</v>
      </c>
      <c r="D941" s="9" t="s">
        <v>33</v>
      </c>
      <c r="E941" s="9"/>
      <c r="F941" s="9" t="s">
        <v>3827</v>
      </c>
      <c r="G941" s="9" t="s">
        <v>3826</v>
      </c>
      <c r="H941" s="9" t="s">
        <v>37</v>
      </c>
      <c r="I941" s="9" t="s">
        <v>1079</v>
      </c>
      <c r="J941" s="9" t="s">
        <v>39</v>
      </c>
      <c r="K941" s="9" t="s">
        <v>40</v>
      </c>
      <c r="L941" s="9" t="s">
        <v>41</v>
      </c>
      <c r="M941" s="9" t="s">
        <v>59</v>
      </c>
      <c r="N941" s="9" t="s">
        <v>5252</v>
      </c>
      <c r="O941" s="9" t="s">
        <v>5246</v>
      </c>
      <c r="P941" s="9" t="s">
        <v>45</v>
      </c>
      <c r="Q941" s="9" t="s">
        <v>46</v>
      </c>
      <c r="R941" s="9" t="s">
        <v>5235</v>
      </c>
      <c r="S941" s="9" t="s">
        <v>5210</v>
      </c>
      <c r="T941" s="9" t="s">
        <v>75</v>
      </c>
      <c r="U941" s="9" t="s">
        <v>76</v>
      </c>
      <c r="V941" s="9" t="s">
        <v>75</v>
      </c>
      <c r="W941" s="9" t="s">
        <v>51</v>
      </c>
      <c r="X941" s="9" t="s">
        <v>102</v>
      </c>
      <c r="Y941" s="9" t="s">
        <v>53</v>
      </c>
      <c r="Z941" s="9" t="s">
        <v>5207</v>
      </c>
      <c r="AA941" s="9" t="s">
        <v>55</v>
      </c>
      <c r="AB941" s="9" t="s">
        <v>5248</v>
      </c>
      <c r="AC941" s="12">
        <v>140000</v>
      </c>
      <c r="AD941" s="12"/>
      <c r="AE941" s="10" t="str" cm="1">
        <f t="array" aca="1" ref="AE941" ca="1">IFERROR(_xlfn.XLOOKUP(MID(CELL("filename",$A$1),FIND("]",CELL("filename",$A$1))+1,255)&amp;"|"&amp;$C941,Fonte_OM_Objeto!$G:$G,Fonte_OM_Objeto!$J:$J),"")</f>
        <v/>
      </c>
      <c r="AF941" s="10" t="str" cm="1">
        <f t="array" aca="1" ref="AF941" ca="1">IFERROR(_xlfn.XLOOKUP(MID(CELL("filename",$A$1),FIND("]",CELL("filename",$A$1))+1,255)&amp;"|"&amp;$C941,Fonte_OM_Objeto!$G:$G,Fonte_OM_Objeto!$K:$K),"")</f>
        <v/>
      </c>
    </row>
    <row r="942" spans="1:32" s="1" customFormat="1" ht="19.7" customHeight="1" x14ac:dyDescent="0.2">
      <c r="A942" s="9" t="s">
        <v>30</v>
      </c>
      <c r="B942" s="9" t="s">
        <v>31</v>
      </c>
      <c r="C942" s="9" t="s">
        <v>5752</v>
      </c>
      <c r="D942" s="9" t="s">
        <v>33</v>
      </c>
      <c r="E942" s="9"/>
      <c r="F942" s="9" t="s">
        <v>3827</v>
      </c>
      <c r="G942" s="9" t="s">
        <v>3826</v>
      </c>
      <c r="H942" s="9" t="s">
        <v>37</v>
      </c>
      <c r="I942" s="9" t="s">
        <v>1079</v>
      </c>
      <c r="J942" s="9" t="s">
        <v>39</v>
      </c>
      <c r="K942" s="9" t="s">
        <v>40</v>
      </c>
      <c r="L942" s="9" t="s">
        <v>41</v>
      </c>
      <c r="M942" s="9" t="s">
        <v>70</v>
      </c>
      <c r="N942" s="9" t="s">
        <v>71</v>
      </c>
      <c r="O942" s="9" t="s">
        <v>5245</v>
      </c>
      <c r="P942" s="9" t="s">
        <v>45</v>
      </c>
      <c r="Q942" s="9" t="s">
        <v>73</v>
      </c>
      <c r="R942" s="9" t="s">
        <v>45</v>
      </c>
      <c r="S942" s="9" t="s">
        <v>5244</v>
      </c>
      <c r="T942" s="9" t="s">
        <v>75</v>
      </c>
      <c r="U942" s="9" t="s">
        <v>76</v>
      </c>
      <c r="V942" s="9" t="s">
        <v>75</v>
      </c>
      <c r="W942" s="9" t="s">
        <v>51</v>
      </c>
      <c r="X942" s="9" t="s">
        <v>52</v>
      </c>
      <c r="Y942" s="9" t="s">
        <v>53</v>
      </c>
      <c r="Z942" s="9" t="s">
        <v>5207</v>
      </c>
      <c r="AA942" s="9" t="s">
        <v>55</v>
      </c>
      <c r="AB942" s="9" t="s">
        <v>5248</v>
      </c>
      <c r="AC942" s="12">
        <v>160000</v>
      </c>
      <c r="AD942" s="12"/>
      <c r="AE942" s="10" t="str" cm="1">
        <f t="array" aca="1" ref="AE942" ca="1">IFERROR(_xlfn.XLOOKUP(MID(CELL("filename",$A$1),FIND("]",CELL("filename",$A$1))+1,255)&amp;"|"&amp;$C942,Fonte_OM_Objeto!$G:$G,Fonte_OM_Objeto!$J:$J),"")</f>
        <v/>
      </c>
      <c r="AF942" s="10" t="str" cm="1">
        <f t="array" aca="1" ref="AF942" ca="1">IFERROR(_xlfn.XLOOKUP(MID(CELL("filename",$A$1),FIND("]",CELL("filename",$A$1))+1,255)&amp;"|"&amp;$C942,Fonte_OM_Objeto!$G:$G,Fonte_OM_Objeto!$K:$K),"")</f>
        <v/>
      </c>
    </row>
    <row r="943" spans="1:32" s="1" customFormat="1" ht="19.7" customHeight="1" x14ac:dyDescent="0.2">
      <c r="A943" s="9" t="s">
        <v>30</v>
      </c>
      <c r="B943" s="9" t="s">
        <v>31</v>
      </c>
      <c r="C943" s="9" t="s">
        <v>5751</v>
      </c>
      <c r="D943" s="9" t="s">
        <v>33</v>
      </c>
      <c r="E943" s="9"/>
      <c r="F943" s="9" t="s">
        <v>5750</v>
      </c>
      <c r="G943" s="9" t="s">
        <v>5749</v>
      </c>
      <c r="H943" s="9" t="s">
        <v>37</v>
      </c>
      <c r="I943" s="9" t="s">
        <v>150</v>
      </c>
      <c r="J943" s="9" t="s">
        <v>5633</v>
      </c>
      <c r="K943" s="9" t="s">
        <v>40</v>
      </c>
      <c r="L943" s="9" t="s">
        <v>41</v>
      </c>
      <c r="M943" s="9" t="s">
        <v>408</v>
      </c>
      <c r="N943" s="9" t="s">
        <v>409</v>
      </c>
      <c r="O943" s="9" t="s">
        <v>5251</v>
      </c>
      <c r="P943" s="9" t="s">
        <v>45</v>
      </c>
      <c r="Q943" s="9" t="s">
        <v>411</v>
      </c>
      <c r="R943" s="9" t="s">
        <v>2353</v>
      </c>
      <c r="S943" s="9" t="s">
        <v>5211</v>
      </c>
      <c r="T943" s="9" t="s">
        <v>75</v>
      </c>
      <c r="U943" s="9" t="s">
        <v>76</v>
      </c>
      <c r="V943" s="9" t="s">
        <v>75</v>
      </c>
      <c r="W943" s="9" t="s">
        <v>51</v>
      </c>
      <c r="X943" s="9" t="s">
        <v>102</v>
      </c>
      <c r="Y943" s="9" t="s">
        <v>53</v>
      </c>
      <c r="Z943" s="9" t="s">
        <v>5207</v>
      </c>
      <c r="AA943" s="9" t="s">
        <v>55</v>
      </c>
      <c r="AB943" s="9" t="s">
        <v>5234</v>
      </c>
      <c r="AC943" s="12">
        <v>0</v>
      </c>
      <c r="AD943" s="12"/>
      <c r="AE943" s="10" t="str" cm="1">
        <f t="array" aca="1" ref="AE943" ca="1">IFERROR(_xlfn.XLOOKUP(MID(CELL("filename",$A$1),FIND("]",CELL("filename",$A$1))+1,255)&amp;"|"&amp;$C943,Fonte_OM_Objeto!$G:$G,Fonte_OM_Objeto!$J:$J),"")</f>
        <v/>
      </c>
      <c r="AF943" s="10" t="str" cm="1">
        <f t="array" aca="1" ref="AF943" ca="1">IFERROR(_xlfn.XLOOKUP(MID(CELL("filename",$A$1),FIND("]",CELL("filename",$A$1))+1,255)&amp;"|"&amp;$C943,Fonte_OM_Objeto!$G:$G,Fonte_OM_Objeto!$K:$K),"")</f>
        <v/>
      </c>
    </row>
    <row r="944" spans="1:32" s="1" customFormat="1" ht="19.7" customHeight="1" x14ac:dyDescent="0.2">
      <c r="A944" s="9" t="s">
        <v>30</v>
      </c>
      <c r="B944" s="9" t="s">
        <v>31</v>
      </c>
      <c r="C944" s="9" t="s">
        <v>6771</v>
      </c>
      <c r="D944" s="9" t="s">
        <v>33</v>
      </c>
      <c r="E944" s="9"/>
      <c r="F944" s="9" t="s">
        <v>5739</v>
      </c>
      <c r="G944" s="9" t="s">
        <v>5738</v>
      </c>
      <c r="H944" s="9" t="s">
        <v>37</v>
      </c>
      <c r="I944" s="9" t="s">
        <v>1373</v>
      </c>
      <c r="J944" s="9" t="s">
        <v>293</v>
      </c>
      <c r="K944" s="9" t="s">
        <v>40</v>
      </c>
      <c r="L944" s="9" t="s">
        <v>41</v>
      </c>
      <c r="M944" s="9" t="s">
        <v>232</v>
      </c>
      <c r="N944" s="9" t="s">
        <v>233</v>
      </c>
      <c r="O944" s="9" t="s">
        <v>5745</v>
      </c>
      <c r="P944" s="9" t="s">
        <v>45</v>
      </c>
      <c r="Q944" s="9" t="s">
        <v>235</v>
      </c>
      <c r="R944" s="9" t="s">
        <v>45</v>
      </c>
      <c r="S944" s="9" t="s">
        <v>5277</v>
      </c>
      <c r="T944" s="9" t="s">
        <v>2499</v>
      </c>
      <c r="U944" s="9" t="s">
        <v>1373</v>
      </c>
      <c r="V944" s="9" t="s">
        <v>5283</v>
      </c>
      <c r="W944" s="9" t="s">
        <v>51</v>
      </c>
      <c r="X944" s="9" t="s">
        <v>52</v>
      </c>
      <c r="Y944" s="9" t="s">
        <v>5275</v>
      </c>
      <c r="Z944" s="9" t="s">
        <v>5207</v>
      </c>
      <c r="AA944" s="9" t="s">
        <v>55</v>
      </c>
      <c r="AB944" s="9" t="s">
        <v>5248</v>
      </c>
      <c r="AC944" s="12">
        <v>0</v>
      </c>
      <c r="AD944" s="12"/>
      <c r="AE944" s="10" t="str" cm="1">
        <f t="array" aca="1" ref="AE944" ca="1">IFERROR(_xlfn.XLOOKUP(MID(CELL("filename",$A$1),FIND("]",CELL("filename",$A$1))+1,255)&amp;"|"&amp;$C944,Fonte_OM_Objeto!$G:$G,Fonte_OM_Objeto!$J:$J),"")</f>
        <v/>
      </c>
      <c r="AF944" s="10" t="str" cm="1">
        <f t="array" aca="1" ref="AF944" ca="1">IFERROR(_xlfn.XLOOKUP(MID(CELL("filename",$A$1),FIND("]",CELL("filename",$A$1))+1,255)&amp;"|"&amp;$C944,Fonte_OM_Objeto!$G:$G,Fonte_OM_Objeto!$K:$K),"")</f>
        <v/>
      </c>
    </row>
    <row r="945" spans="1:32" s="1" customFormat="1" ht="19.7" customHeight="1" x14ac:dyDescent="0.2">
      <c r="A945" s="9" t="s">
        <v>30</v>
      </c>
      <c r="B945" s="9" t="s">
        <v>31</v>
      </c>
      <c r="C945" s="9" t="s">
        <v>5748</v>
      </c>
      <c r="D945" s="9" t="s">
        <v>33</v>
      </c>
      <c r="E945" s="9"/>
      <c r="F945" s="9" t="s">
        <v>5739</v>
      </c>
      <c r="G945" s="9" t="s">
        <v>5738</v>
      </c>
      <c r="H945" s="9" t="s">
        <v>37</v>
      </c>
      <c r="I945" s="9" t="s">
        <v>1373</v>
      </c>
      <c r="J945" s="9" t="s">
        <v>293</v>
      </c>
      <c r="K945" s="9" t="s">
        <v>40</v>
      </c>
      <c r="L945" s="9" t="s">
        <v>41</v>
      </c>
      <c r="M945" s="9" t="s">
        <v>232</v>
      </c>
      <c r="N945" s="9" t="s">
        <v>233</v>
      </c>
      <c r="O945" s="9" t="s">
        <v>5745</v>
      </c>
      <c r="P945" s="9" t="s">
        <v>45</v>
      </c>
      <c r="Q945" s="9" t="s">
        <v>235</v>
      </c>
      <c r="R945" s="9" t="s">
        <v>45</v>
      </c>
      <c r="S945" s="9" t="s">
        <v>5277</v>
      </c>
      <c r="T945" s="9" t="s">
        <v>2499</v>
      </c>
      <c r="U945" s="9" t="s">
        <v>1373</v>
      </c>
      <c r="V945" s="9" t="s">
        <v>5283</v>
      </c>
      <c r="W945" s="9" t="s">
        <v>51</v>
      </c>
      <c r="X945" s="9" t="s">
        <v>52</v>
      </c>
      <c r="Y945" s="9" t="s">
        <v>5282</v>
      </c>
      <c r="Z945" s="9" t="s">
        <v>54</v>
      </c>
      <c r="AA945" s="9" t="s">
        <v>55</v>
      </c>
      <c r="AB945" s="9" t="s">
        <v>5234</v>
      </c>
      <c r="AC945" s="12">
        <v>0</v>
      </c>
      <c r="AD945" s="12"/>
      <c r="AE945" s="10" t="str" cm="1">
        <f t="array" aca="1" ref="AE945" ca="1">IFERROR(_xlfn.XLOOKUP(MID(CELL("filename",$A$1),FIND("]",CELL("filename",$A$1))+1,255)&amp;"|"&amp;$C945,Fonte_OM_Objeto!$G:$G,Fonte_OM_Objeto!$J:$J),"")</f>
        <v/>
      </c>
      <c r="AF945" s="10" t="str" cm="1">
        <f t="array" aca="1" ref="AF945" ca="1">IFERROR(_xlfn.XLOOKUP(MID(CELL("filename",$A$1),FIND("]",CELL("filename",$A$1))+1,255)&amp;"|"&amp;$C945,Fonte_OM_Objeto!$G:$G,Fonte_OM_Objeto!$K:$K),"")</f>
        <v/>
      </c>
    </row>
    <row r="946" spans="1:32" s="1" customFormat="1" ht="19.7" customHeight="1" x14ac:dyDescent="0.2">
      <c r="A946" s="9" t="s">
        <v>30</v>
      </c>
      <c r="B946" s="9" t="s">
        <v>31</v>
      </c>
      <c r="C946" s="9" t="s">
        <v>5748</v>
      </c>
      <c r="D946" s="9" t="s">
        <v>33</v>
      </c>
      <c r="E946" s="9"/>
      <c r="F946" s="9" t="s">
        <v>5739</v>
      </c>
      <c r="G946" s="9" t="s">
        <v>5738</v>
      </c>
      <c r="H946" s="9" t="s">
        <v>37</v>
      </c>
      <c r="I946" s="9" t="s">
        <v>1373</v>
      </c>
      <c r="J946" s="9" t="s">
        <v>293</v>
      </c>
      <c r="K946" s="9" t="s">
        <v>40</v>
      </c>
      <c r="L946" s="9" t="s">
        <v>41</v>
      </c>
      <c r="M946" s="9" t="s">
        <v>232</v>
      </c>
      <c r="N946" s="9" t="s">
        <v>233</v>
      </c>
      <c r="O946" s="9" t="s">
        <v>5745</v>
      </c>
      <c r="P946" s="9" t="s">
        <v>45</v>
      </c>
      <c r="Q946" s="9" t="s">
        <v>235</v>
      </c>
      <c r="R946" s="9" t="s">
        <v>45</v>
      </c>
      <c r="S946" s="9" t="s">
        <v>5277</v>
      </c>
      <c r="T946" s="9" t="s">
        <v>2499</v>
      </c>
      <c r="U946" s="9" t="s">
        <v>1373</v>
      </c>
      <c r="V946" s="9" t="s">
        <v>5283</v>
      </c>
      <c r="W946" s="9" t="s">
        <v>51</v>
      </c>
      <c r="X946" s="9" t="s">
        <v>52</v>
      </c>
      <c r="Y946" s="9" t="s">
        <v>5275</v>
      </c>
      <c r="Z946" s="9" t="s">
        <v>54</v>
      </c>
      <c r="AA946" s="9" t="s">
        <v>55</v>
      </c>
      <c r="AB946" s="9" t="s">
        <v>5234</v>
      </c>
      <c r="AC946" s="12">
        <v>0</v>
      </c>
      <c r="AD946" s="12"/>
      <c r="AE946" s="10" t="str" cm="1">
        <f t="array" aca="1" ref="AE946" ca="1">IFERROR(_xlfn.XLOOKUP(MID(CELL("filename",$A$1),FIND("]",CELL("filename",$A$1))+1,255)&amp;"|"&amp;$C946,Fonte_OM_Objeto!$G:$G,Fonte_OM_Objeto!$J:$J),"")</f>
        <v/>
      </c>
      <c r="AF946" s="10" t="str" cm="1">
        <f t="array" aca="1" ref="AF946" ca="1">IFERROR(_xlfn.XLOOKUP(MID(CELL("filename",$A$1),FIND("]",CELL("filename",$A$1))+1,255)&amp;"|"&amp;$C946,Fonte_OM_Objeto!$G:$G,Fonte_OM_Objeto!$K:$K),"")</f>
        <v/>
      </c>
    </row>
    <row r="947" spans="1:32" s="1" customFormat="1" ht="19.7" customHeight="1" x14ac:dyDescent="0.2">
      <c r="A947" s="9" t="s">
        <v>30</v>
      </c>
      <c r="B947" s="9" t="s">
        <v>31</v>
      </c>
      <c r="C947" s="9" t="s">
        <v>5747</v>
      </c>
      <c r="D947" s="9" t="s">
        <v>33</v>
      </c>
      <c r="E947" s="9"/>
      <c r="F947" s="9" t="s">
        <v>5739</v>
      </c>
      <c r="G947" s="9" t="s">
        <v>5738</v>
      </c>
      <c r="H947" s="9" t="s">
        <v>37</v>
      </c>
      <c r="I947" s="9" t="s">
        <v>1373</v>
      </c>
      <c r="J947" s="9" t="s">
        <v>293</v>
      </c>
      <c r="K947" s="9" t="s">
        <v>40</v>
      </c>
      <c r="L947" s="9" t="s">
        <v>41</v>
      </c>
      <c r="M947" s="9" t="s">
        <v>232</v>
      </c>
      <c r="N947" s="9" t="s">
        <v>233</v>
      </c>
      <c r="O947" s="9" t="s">
        <v>5745</v>
      </c>
      <c r="P947" s="9" t="s">
        <v>45</v>
      </c>
      <c r="Q947" s="9" t="s">
        <v>235</v>
      </c>
      <c r="R947" s="9" t="s">
        <v>45</v>
      </c>
      <c r="S947" s="9" t="s">
        <v>5277</v>
      </c>
      <c r="T947" s="9" t="s">
        <v>2499</v>
      </c>
      <c r="U947" s="9" t="s">
        <v>1373</v>
      </c>
      <c r="V947" s="9" t="s">
        <v>5283</v>
      </c>
      <c r="W947" s="9" t="s">
        <v>51</v>
      </c>
      <c r="X947" s="9" t="s">
        <v>52</v>
      </c>
      <c r="Y947" s="9" t="s">
        <v>5275</v>
      </c>
      <c r="Z947" s="9" t="s">
        <v>54</v>
      </c>
      <c r="AA947" s="9" t="s">
        <v>55</v>
      </c>
      <c r="AB947" s="9" t="s">
        <v>5248</v>
      </c>
      <c r="AC947" s="12">
        <v>0</v>
      </c>
      <c r="AD947" s="12"/>
      <c r="AE947" s="10" t="str" cm="1">
        <f t="array" aca="1" ref="AE947" ca="1">IFERROR(_xlfn.XLOOKUP(MID(CELL("filename",$A$1),FIND("]",CELL("filename",$A$1))+1,255)&amp;"|"&amp;$C947,Fonte_OM_Objeto!$G:$G,Fonte_OM_Objeto!$J:$J),"")</f>
        <v/>
      </c>
      <c r="AF947" s="10" t="str" cm="1">
        <f t="array" aca="1" ref="AF947" ca="1">IFERROR(_xlfn.XLOOKUP(MID(CELL("filename",$A$1),FIND("]",CELL("filename",$A$1))+1,255)&amp;"|"&amp;$C947,Fonte_OM_Objeto!$G:$G,Fonte_OM_Objeto!$K:$K),"")</f>
        <v/>
      </c>
    </row>
    <row r="948" spans="1:32" s="1" customFormat="1" ht="19.7" customHeight="1" x14ac:dyDescent="0.2">
      <c r="A948" s="9" t="s">
        <v>30</v>
      </c>
      <c r="B948" s="9" t="s">
        <v>31</v>
      </c>
      <c r="C948" s="9" t="s">
        <v>5746</v>
      </c>
      <c r="D948" s="9" t="s">
        <v>33</v>
      </c>
      <c r="E948" s="9"/>
      <c r="F948" s="9" t="s">
        <v>5739</v>
      </c>
      <c r="G948" s="9" t="s">
        <v>5738</v>
      </c>
      <c r="H948" s="9" t="s">
        <v>37</v>
      </c>
      <c r="I948" s="9" t="s">
        <v>1373</v>
      </c>
      <c r="J948" s="9" t="s">
        <v>293</v>
      </c>
      <c r="K948" s="9" t="s">
        <v>40</v>
      </c>
      <c r="L948" s="9" t="s">
        <v>41</v>
      </c>
      <c r="M948" s="9" t="s">
        <v>232</v>
      </c>
      <c r="N948" s="9" t="s">
        <v>233</v>
      </c>
      <c r="O948" s="9" t="s">
        <v>5745</v>
      </c>
      <c r="P948" s="9" t="s">
        <v>45</v>
      </c>
      <c r="Q948" s="9" t="s">
        <v>235</v>
      </c>
      <c r="R948" s="9" t="s">
        <v>45</v>
      </c>
      <c r="S948" s="9" t="s">
        <v>5277</v>
      </c>
      <c r="T948" s="9" t="s">
        <v>2499</v>
      </c>
      <c r="U948" s="9" t="s">
        <v>1373</v>
      </c>
      <c r="V948" s="9" t="s">
        <v>5283</v>
      </c>
      <c r="W948" s="9" t="s">
        <v>51</v>
      </c>
      <c r="X948" s="9" t="s">
        <v>102</v>
      </c>
      <c r="Y948" s="9" t="s">
        <v>53</v>
      </c>
      <c r="Z948" s="9" t="s">
        <v>54</v>
      </c>
      <c r="AA948" s="9" t="s">
        <v>55</v>
      </c>
      <c r="AB948" s="9" t="s">
        <v>5248</v>
      </c>
      <c r="AC948" s="12">
        <v>0</v>
      </c>
      <c r="AD948" s="12"/>
      <c r="AE948" s="10" t="str" cm="1">
        <f t="array" aca="1" ref="AE948" ca="1">IFERROR(_xlfn.XLOOKUP(MID(CELL("filename",$A$1),FIND("]",CELL("filename",$A$1))+1,255)&amp;"|"&amp;$C948,Fonte_OM_Objeto!$G:$G,Fonte_OM_Objeto!$J:$J),"")</f>
        <v/>
      </c>
      <c r="AF948" s="10" t="str" cm="1">
        <f t="array" aca="1" ref="AF948" ca="1">IFERROR(_xlfn.XLOOKUP(MID(CELL("filename",$A$1),FIND("]",CELL("filename",$A$1))+1,255)&amp;"|"&amp;$C948,Fonte_OM_Objeto!$G:$G,Fonte_OM_Objeto!$K:$K),"")</f>
        <v/>
      </c>
    </row>
    <row r="949" spans="1:32" s="1" customFormat="1" ht="19.7" customHeight="1" x14ac:dyDescent="0.2">
      <c r="A949" s="9" t="s">
        <v>30</v>
      </c>
      <c r="B949" s="9" t="s">
        <v>31</v>
      </c>
      <c r="C949" s="9" t="s">
        <v>5746</v>
      </c>
      <c r="D949" s="9" t="s">
        <v>33</v>
      </c>
      <c r="E949" s="9"/>
      <c r="F949" s="9" t="s">
        <v>5739</v>
      </c>
      <c r="G949" s="9" t="s">
        <v>5738</v>
      </c>
      <c r="H949" s="9" t="s">
        <v>37</v>
      </c>
      <c r="I949" s="9" t="s">
        <v>1373</v>
      </c>
      <c r="J949" s="9" t="s">
        <v>293</v>
      </c>
      <c r="K949" s="9" t="s">
        <v>40</v>
      </c>
      <c r="L949" s="9" t="s">
        <v>41</v>
      </c>
      <c r="M949" s="9" t="s">
        <v>232</v>
      </c>
      <c r="N949" s="9" t="s">
        <v>233</v>
      </c>
      <c r="O949" s="9" t="s">
        <v>5745</v>
      </c>
      <c r="P949" s="9" t="s">
        <v>45</v>
      </c>
      <c r="Q949" s="9" t="s">
        <v>235</v>
      </c>
      <c r="R949" s="9" t="s">
        <v>45</v>
      </c>
      <c r="S949" s="9" t="s">
        <v>5277</v>
      </c>
      <c r="T949" s="9" t="s">
        <v>2499</v>
      </c>
      <c r="U949" s="9" t="s">
        <v>1373</v>
      </c>
      <c r="V949" s="9" t="s">
        <v>5283</v>
      </c>
      <c r="W949" s="9" t="s">
        <v>51</v>
      </c>
      <c r="X949" s="9" t="s">
        <v>52</v>
      </c>
      <c r="Y949" s="9" t="s">
        <v>2390</v>
      </c>
      <c r="Z949" s="9" t="s">
        <v>54</v>
      </c>
      <c r="AA949" s="9" t="s">
        <v>55</v>
      </c>
      <c r="AB949" s="9" t="s">
        <v>5248</v>
      </c>
      <c r="AC949" s="12">
        <v>0</v>
      </c>
      <c r="AD949" s="12"/>
      <c r="AE949" s="10" t="str" cm="1">
        <f t="array" aca="1" ref="AE949" ca="1">IFERROR(_xlfn.XLOOKUP(MID(CELL("filename",$A$1),FIND("]",CELL("filename",$A$1))+1,255)&amp;"|"&amp;$C949,Fonte_OM_Objeto!$G:$G,Fonte_OM_Objeto!$J:$J),"")</f>
        <v/>
      </c>
      <c r="AF949" s="10" t="str" cm="1">
        <f t="array" aca="1" ref="AF949" ca="1">IFERROR(_xlfn.XLOOKUP(MID(CELL("filename",$A$1),FIND("]",CELL("filename",$A$1))+1,255)&amp;"|"&amp;$C949,Fonte_OM_Objeto!$G:$G,Fonte_OM_Objeto!$K:$K),"")</f>
        <v/>
      </c>
    </row>
    <row r="950" spans="1:32" s="1" customFormat="1" ht="19.7" customHeight="1" x14ac:dyDescent="0.2">
      <c r="A950" s="9" t="s">
        <v>30</v>
      </c>
      <c r="B950" s="9" t="s">
        <v>31</v>
      </c>
      <c r="C950" s="9" t="s">
        <v>5746</v>
      </c>
      <c r="D950" s="9" t="s">
        <v>33</v>
      </c>
      <c r="E950" s="9"/>
      <c r="F950" s="9" t="s">
        <v>5739</v>
      </c>
      <c r="G950" s="9" t="s">
        <v>5738</v>
      </c>
      <c r="H950" s="9" t="s">
        <v>37</v>
      </c>
      <c r="I950" s="9" t="s">
        <v>1373</v>
      </c>
      <c r="J950" s="9" t="s">
        <v>293</v>
      </c>
      <c r="K950" s="9" t="s">
        <v>40</v>
      </c>
      <c r="L950" s="9" t="s">
        <v>41</v>
      </c>
      <c r="M950" s="9" t="s">
        <v>232</v>
      </c>
      <c r="N950" s="9" t="s">
        <v>233</v>
      </c>
      <c r="O950" s="9" t="s">
        <v>5745</v>
      </c>
      <c r="P950" s="9" t="s">
        <v>45</v>
      </c>
      <c r="Q950" s="9" t="s">
        <v>235</v>
      </c>
      <c r="R950" s="9" t="s">
        <v>45</v>
      </c>
      <c r="S950" s="9" t="s">
        <v>5277</v>
      </c>
      <c r="T950" s="9" t="s">
        <v>2499</v>
      </c>
      <c r="U950" s="9" t="s">
        <v>1373</v>
      </c>
      <c r="V950" s="9" t="s">
        <v>5283</v>
      </c>
      <c r="W950" s="9" t="s">
        <v>51</v>
      </c>
      <c r="X950" s="9" t="s">
        <v>52</v>
      </c>
      <c r="Y950" s="9" t="s">
        <v>5282</v>
      </c>
      <c r="Z950" s="9" t="s">
        <v>54</v>
      </c>
      <c r="AA950" s="9" t="s">
        <v>55</v>
      </c>
      <c r="AB950" s="9" t="s">
        <v>5248</v>
      </c>
      <c r="AC950" s="12">
        <v>2362180</v>
      </c>
      <c r="AD950" s="12"/>
      <c r="AE950" s="10" t="str" cm="1">
        <f t="array" aca="1" ref="AE950" ca="1">IFERROR(_xlfn.XLOOKUP(MID(CELL("filename",$A$1),FIND("]",CELL("filename",$A$1))+1,255)&amp;"|"&amp;$C950,Fonte_OM_Objeto!$G:$G,Fonte_OM_Objeto!$J:$J),"")</f>
        <v/>
      </c>
      <c r="AF950" s="10" t="str" cm="1">
        <f t="array" aca="1" ref="AF950" ca="1">IFERROR(_xlfn.XLOOKUP(MID(CELL("filename",$A$1),FIND("]",CELL("filename",$A$1))+1,255)&amp;"|"&amp;$C950,Fonte_OM_Objeto!$G:$G,Fonte_OM_Objeto!$K:$K),"")</f>
        <v/>
      </c>
    </row>
    <row r="951" spans="1:32" s="1" customFormat="1" ht="19.7" customHeight="1" x14ac:dyDescent="0.2">
      <c r="A951" s="9" t="s">
        <v>30</v>
      </c>
      <c r="B951" s="9" t="s">
        <v>31</v>
      </c>
      <c r="C951" s="9" t="s">
        <v>5746</v>
      </c>
      <c r="D951" s="9" t="s">
        <v>33</v>
      </c>
      <c r="E951" s="9"/>
      <c r="F951" s="9" t="s">
        <v>5739</v>
      </c>
      <c r="G951" s="9" t="s">
        <v>5738</v>
      </c>
      <c r="H951" s="9" t="s">
        <v>37</v>
      </c>
      <c r="I951" s="9" t="s">
        <v>1373</v>
      </c>
      <c r="J951" s="9" t="s">
        <v>293</v>
      </c>
      <c r="K951" s="9" t="s">
        <v>40</v>
      </c>
      <c r="L951" s="9" t="s">
        <v>41</v>
      </c>
      <c r="M951" s="9" t="s">
        <v>232</v>
      </c>
      <c r="N951" s="9" t="s">
        <v>233</v>
      </c>
      <c r="O951" s="9" t="s">
        <v>5745</v>
      </c>
      <c r="P951" s="9" t="s">
        <v>45</v>
      </c>
      <c r="Q951" s="9" t="s">
        <v>235</v>
      </c>
      <c r="R951" s="9" t="s">
        <v>45</v>
      </c>
      <c r="S951" s="9" t="s">
        <v>5277</v>
      </c>
      <c r="T951" s="9" t="s">
        <v>2499</v>
      </c>
      <c r="U951" s="9" t="s">
        <v>1373</v>
      </c>
      <c r="V951" s="9" t="s">
        <v>5283</v>
      </c>
      <c r="W951" s="9" t="s">
        <v>51</v>
      </c>
      <c r="X951" s="9" t="s">
        <v>52</v>
      </c>
      <c r="Y951" s="9" t="s">
        <v>53</v>
      </c>
      <c r="Z951" s="9" t="s">
        <v>54</v>
      </c>
      <c r="AA951" s="9" t="s">
        <v>55</v>
      </c>
      <c r="AB951" s="9" t="s">
        <v>5248</v>
      </c>
      <c r="AC951" s="12">
        <v>48207</v>
      </c>
      <c r="AD951" s="12"/>
      <c r="AE951" s="10" t="str" cm="1">
        <f t="array" aca="1" ref="AE951" ca="1">IFERROR(_xlfn.XLOOKUP(MID(CELL("filename",$A$1),FIND("]",CELL("filename",$A$1))+1,255)&amp;"|"&amp;$C951,Fonte_OM_Objeto!$G:$G,Fonte_OM_Objeto!$J:$J),"")</f>
        <v/>
      </c>
      <c r="AF951" s="10" t="str" cm="1">
        <f t="array" aca="1" ref="AF951" ca="1">IFERROR(_xlfn.XLOOKUP(MID(CELL("filename",$A$1),FIND("]",CELL("filename",$A$1))+1,255)&amp;"|"&amp;$C951,Fonte_OM_Objeto!$G:$G,Fonte_OM_Objeto!$K:$K),"")</f>
        <v/>
      </c>
    </row>
    <row r="952" spans="1:32" s="1" customFormat="1" ht="19.7" customHeight="1" x14ac:dyDescent="0.2">
      <c r="A952" s="9" t="s">
        <v>30</v>
      </c>
      <c r="B952" s="9" t="s">
        <v>31</v>
      </c>
      <c r="C952" s="9" t="s">
        <v>5744</v>
      </c>
      <c r="D952" s="9" t="s">
        <v>33</v>
      </c>
      <c r="E952" s="9"/>
      <c r="F952" s="9" t="s">
        <v>5739</v>
      </c>
      <c r="G952" s="9" t="s">
        <v>5738</v>
      </c>
      <c r="H952" s="9" t="s">
        <v>37</v>
      </c>
      <c r="I952" s="9" t="s">
        <v>1373</v>
      </c>
      <c r="J952" s="9" t="s">
        <v>293</v>
      </c>
      <c r="K952" s="9" t="s">
        <v>40</v>
      </c>
      <c r="L952" s="9" t="s">
        <v>41</v>
      </c>
      <c r="M952" s="9" t="s">
        <v>232</v>
      </c>
      <c r="N952" s="9" t="s">
        <v>233</v>
      </c>
      <c r="O952" s="9" t="s">
        <v>5743</v>
      </c>
      <c r="P952" s="9" t="s">
        <v>45</v>
      </c>
      <c r="Q952" s="9" t="s">
        <v>235</v>
      </c>
      <c r="R952" s="9" t="s">
        <v>45</v>
      </c>
      <c r="S952" s="9" t="s">
        <v>5277</v>
      </c>
      <c r="T952" s="9" t="s">
        <v>5742</v>
      </c>
      <c r="U952" s="9" t="s">
        <v>1373</v>
      </c>
      <c r="V952" s="9" t="s">
        <v>5741</v>
      </c>
      <c r="W952" s="9" t="s">
        <v>51</v>
      </c>
      <c r="X952" s="9" t="s">
        <v>102</v>
      </c>
      <c r="Y952" s="9" t="s">
        <v>53</v>
      </c>
      <c r="Z952" s="9" t="s">
        <v>5207</v>
      </c>
      <c r="AA952" s="9" t="s">
        <v>55</v>
      </c>
      <c r="AB952" s="9" t="s">
        <v>5248</v>
      </c>
      <c r="AC952" s="12">
        <v>0</v>
      </c>
      <c r="AD952" s="12"/>
      <c r="AE952" s="10" t="str" cm="1">
        <f t="array" aca="1" ref="AE952" ca="1">IFERROR(_xlfn.XLOOKUP(MID(CELL("filename",$A$1),FIND("]",CELL("filename",$A$1))+1,255)&amp;"|"&amp;$C952,Fonte_OM_Objeto!$G:$G,Fonte_OM_Objeto!$J:$J),"")</f>
        <v/>
      </c>
      <c r="AF952" s="10" t="str" cm="1">
        <f t="array" aca="1" ref="AF952" ca="1">IFERROR(_xlfn.XLOOKUP(MID(CELL("filename",$A$1),FIND("]",CELL("filename",$A$1))+1,255)&amp;"|"&amp;$C952,Fonte_OM_Objeto!$G:$G,Fonte_OM_Objeto!$K:$K),"")</f>
        <v/>
      </c>
    </row>
    <row r="953" spans="1:32" s="1" customFormat="1" ht="19.7" customHeight="1" x14ac:dyDescent="0.2">
      <c r="A953" s="9" t="s">
        <v>30</v>
      </c>
      <c r="B953" s="9" t="s">
        <v>31</v>
      </c>
      <c r="C953" s="9" t="s">
        <v>5744</v>
      </c>
      <c r="D953" s="9" t="s">
        <v>33</v>
      </c>
      <c r="E953" s="9"/>
      <c r="F953" s="9" t="s">
        <v>5739</v>
      </c>
      <c r="G953" s="9" t="s">
        <v>5738</v>
      </c>
      <c r="H953" s="9" t="s">
        <v>37</v>
      </c>
      <c r="I953" s="9" t="s">
        <v>1373</v>
      </c>
      <c r="J953" s="9" t="s">
        <v>293</v>
      </c>
      <c r="K953" s="9" t="s">
        <v>40</v>
      </c>
      <c r="L953" s="9" t="s">
        <v>41</v>
      </c>
      <c r="M953" s="9" t="s">
        <v>232</v>
      </c>
      <c r="N953" s="9" t="s">
        <v>233</v>
      </c>
      <c r="O953" s="9" t="s">
        <v>5743</v>
      </c>
      <c r="P953" s="9" t="s">
        <v>45</v>
      </c>
      <c r="Q953" s="9" t="s">
        <v>235</v>
      </c>
      <c r="R953" s="9" t="s">
        <v>45</v>
      </c>
      <c r="S953" s="9" t="s">
        <v>5277</v>
      </c>
      <c r="T953" s="9" t="s">
        <v>5742</v>
      </c>
      <c r="U953" s="9" t="s">
        <v>1373</v>
      </c>
      <c r="V953" s="9" t="s">
        <v>5741</v>
      </c>
      <c r="W953" s="9" t="s">
        <v>51</v>
      </c>
      <c r="X953" s="9" t="s">
        <v>52</v>
      </c>
      <c r="Y953" s="9" t="s">
        <v>2366</v>
      </c>
      <c r="Z953" s="9" t="s">
        <v>5207</v>
      </c>
      <c r="AA953" s="9" t="s">
        <v>55</v>
      </c>
      <c r="AB953" s="9" t="s">
        <v>5248</v>
      </c>
      <c r="AC953" s="12">
        <v>0</v>
      </c>
      <c r="AD953" s="12"/>
      <c r="AE953" s="10" t="str" cm="1">
        <f t="array" aca="1" ref="AE953" ca="1">IFERROR(_xlfn.XLOOKUP(MID(CELL("filename",$A$1),FIND("]",CELL("filename",$A$1))+1,255)&amp;"|"&amp;$C953,Fonte_OM_Objeto!$G:$G,Fonte_OM_Objeto!$J:$J),"")</f>
        <v/>
      </c>
      <c r="AF953" s="10" t="str" cm="1">
        <f t="array" aca="1" ref="AF953" ca="1">IFERROR(_xlfn.XLOOKUP(MID(CELL("filename",$A$1),FIND("]",CELL("filename",$A$1))+1,255)&amp;"|"&amp;$C953,Fonte_OM_Objeto!$G:$G,Fonte_OM_Objeto!$K:$K),"")</f>
        <v/>
      </c>
    </row>
    <row r="954" spans="1:32" s="1" customFormat="1" ht="19.7" customHeight="1" x14ac:dyDescent="0.2">
      <c r="A954" s="9" t="s">
        <v>30</v>
      </c>
      <c r="B954" s="9" t="s">
        <v>31</v>
      </c>
      <c r="C954" s="9" t="s">
        <v>5744</v>
      </c>
      <c r="D954" s="9" t="s">
        <v>33</v>
      </c>
      <c r="E954" s="9"/>
      <c r="F954" s="9" t="s">
        <v>5739</v>
      </c>
      <c r="G954" s="9" t="s">
        <v>5738</v>
      </c>
      <c r="H954" s="9" t="s">
        <v>37</v>
      </c>
      <c r="I954" s="9" t="s">
        <v>1373</v>
      </c>
      <c r="J954" s="9" t="s">
        <v>293</v>
      </c>
      <c r="K954" s="9" t="s">
        <v>40</v>
      </c>
      <c r="L954" s="9" t="s">
        <v>41</v>
      </c>
      <c r="M954" s="9" t="s">
        <v>232</v>
      </c>
      <c r="N954" s="9" t="s">
        <v>233</v>
      </c>
      <c r="O954" s="9" t="s">
        <v>5743</v>
      </c>
      <c r="P954" s="9" t="s">
        <v>45</v>
      </c>
      <c r="Q954" s="9" t="s">
        <v>235</v>
      </c>
      <c r="R954" s="9" t="s">
        <v>45</v>
      </c>
      <c r="S954" s="9" t="s">
        <v>5277</v>
      </c>
      <c r="T954" s="9" t="s">
        <v>5742</v>
      </c>
      <c r="U954" s="9" t="s">
        <v>1373</v>
      </c>
      <c r="V954" s="9" t="s">
        <v>5741</v>
      </c>
      <c r="W954" s="9" t="s">
        <v>51</v>
      </c>
      <c r="X954" s="9" t="s">
        <v>52</v>
      </c>
      <c r="Y954" s="9" t="s">
        <v>5275</v>
      </c>
      <c r="Z954" s="9" t="s">
        <v>5207</v>
      </c>
      <c r="AA954" s="9" t="s">
        <v>55</v>
      </c>
      <c r="AB954" s="9" t="s">
        <v>5248</v>
      </c>
      <c r="AC954" s="12">
        <v>294000</v>
      </c>
      <c r="AD954" s="12"/>
      <c r="AE954" s="10" t="str" cm="1">
        <f t="array" aca="1" ref="AE954" ca="1">IFERROR(_xlfn.XLOOKUP(MID(CELL("filename",$A$1),FIND("]",CELL("filename",$A$1))+1,255)&amp;"|"&amp;$C954,Fonte_OM_Objeto!$G:$G,Fonte_OM_Objeto!$J:$J),"")</f>
        <v/>
      </c>
      <c r="AF954" s="10" t="str" cm="1">
        <f t="array" aca="1" ref="AF954" ca="1">IFERROR(_xlfn.XLOOKUP(MID(CELL("filename",$A$1),FIND("]",CELL("filename",$A$1))+1,255)&amp;"|"&amp;$C954,Fonte_OM_Objeto!$G:$G,Fonte_OM_Objeto!$K:$K),"")</f>
        <v/>
      </c>
    </row>
    <row r="955" spans="1:32" s="1" customFormat="1" ht="19.7" customHeight="1" x14ac:dyDescent="0.2">
      <c r="A955" s="9" t="s">
        <v>30</v>
      </c>
      <c r="B955" s="9" t="s">
        <v>31</v>
      </c>
      <c r="C955" s="9" t="s">
        <v>5744</v>
      </c>
      <c r="D955" s="9" t="s">
        <v>33</v>
      </c>
      <c r="E955" s="9"/>
      <c r="F955" s="9" t="s">
        <v>5739</v>
      </c>
      <c r="G955" s="9" t="s">
        <v>5738</v>
      </c>
      <c r="H955" s="9" t="s">
        <v>37</v>
      </c>
      <c r="I955" s="9" t="s">
        <v>1373</v>
      </c>
      <c r="J955" s="9" t="s">
        <v>293</v>
      </c>
      <c r="K955" s="9" t="s">
        <v>40</v>
      </c>
      <c r="L955" s="9" t="s">
        <v>41</v>
      </c>
      <c r="M955" s="9" t="s">
        <v>232</v>
      </c>
      <c r="N955" s="9" t="s">
        <v>233</v>
      </c>
      <c r="O955" s="9" t="s">
        <v>5743</v>
      </c>
      <c r="P955" s="9" t="s">
        <v>45</v>
      </c>
      <c r="Q955" s="9" t="s">
        <v>235</v>
      </c>
      <c r="R955" s="9" t="s">
        <v>45</v>
      </c>
      <c r="S955" s="9" t="s">
        <v>5277</v>
      </c>
      <c r="T955" s="9" t="s">
        <v>5742</v>
      </c>
      <c r="U955" s="9" t="s">
        <v>1373</v>
      </c>
      <c r="V955" s="9" t="s">
        <v>5741</v>
      </c>
      <c r="W955" s="9" t="s">
        <v>51</v>
      </c>
      <c r="X955" s="9" t="s">
        <v>52</v>
      </c>
      <c r="Y955" s="9" t="s">
        <v>53</v>
      </c>
      <c r="Z955" s="9" t="s">
        <v>5207</v>
      </c>
      <c r="AA955" s="9" t="s">
        <v>55</v>
      </c>
      <c r="AB955" s="9" t="s">
        <v>5248</v>
      </c>
      <c r="AC955" s="12">
        <v>6000</v>
      </c>
      <c r="AD955" s="12"/>
      <c r="AE955" s="10" t="str" cm="1">
        <f t="array" aca="1" ref="AE955" ca="1">IFERROR(_xlfn.XLOOKUP(MID(CELL("filename",$A$1),FIND("]",CELL("filename",$A$1))+1,255)&amp;"|"&amp;$C955,Fonte_OM_Objeto!$G:$G,Fonte_OM_Objeto!$J:$J),"")</f>
        <v/>
      </c>
      <c r="AF955" s="10" t="str" cm="1">
        <f t="array" aca="1" ref="AF955" ca="1">IFERROR(_xlfn.XLOOKUP(MID(CELL("filename",$A$1),FIND("]",CELL("filename",$A$1))+1,255)&amp;"|"&amp;$C955,Fonte_OM_Objeto!$G:$G,Fonte_OM_Objeto!$K:$K),"")</f>
        <v/>
      </c>
    </row>
    <row r="956" spans="1:32" s="1" customFormat="1" ht="19.7" customHeight="1" x14ac:dyDescent="0.2">
      <c r="A956" s="9" t="s">
        <v>30</v>
      </c>
      <c r="B956" s="9" t="s">
        <v>31</v>
      </c>
      <c r="C956" s="9" t="s">
        <v>5740</v>
      </c>
      <c r="D956" s="9" t="s">
        <v>33</v>
      </c>
      <c r="E956" s="9"/>
      <c r="F956" s="9" t="s">
        <v>5739</v>
      </c>
      <c r="G956" s="9" t="s">
        <v>5738</v>
      </c>
      <c r="H956" s="9" t="s">
        <v>37</v>
      </c>
      <c r="I956" s="9" t="s">
        <v>1373</v>
      </c>
      <c r="J956" s="9" t="s">
        <v>293</v>
      </c>
      <c r="K956" s="9" t="s">
        <v>40</v>
      </c>
      <c r="L956" s="9" t="s">
        <v>41</v>
      </c>
      <c r="M956" s="9" t="s">
        <v>232</v>
      </c>
      <c r="N956" s="9" t="s">
        <v>233</v>
      </c>
      <c r="O956" s="9" t="s">
        <v>5297</v>
      </c>
      <c r="P956" s="9" t="s">
        <v>45</v>
      </c>
      <c r="Q956" s="9" t="s">
        <v>235</v>
      </c>
      <c r="R956" s="9" t="s">
        <v>45</v>
      </c>
      <c r="S956" s="9" t="s">
        <v>5277</v>
      </c>
      <c r="T956" s="9" t="s">
        <v>2782</v>
      </c>
      <c r="U956" s="9" t="s">
        <v>1373</v>
      </c>
      <c r="V956" s="9" t="s">
        <v>5294</v>
      </c>
      <c r="W956" s="9" t="s">
        <v>51</v>
      </c>
      <c r="X956" s="9" t="s">
        <v>102</v>
      </c>
      <c r="Y956" s="9" t="s">
        <v>53</v>
      </c>
      <c r="Z956" s="9" t="s">
        <v>54</v>
      </c>
      <c r="AA956" s="9" t="s">
        <v>55</v>
      </c>
      <c r="AB956" s="9" t="s">
        <v>5248</v>
      </c>
      <c r="AC956" s="12">
        <v>0</v>
      </c>
      <c r="AD956" s="12"/>
      <c r="AE956" s="10" t="str" cm="1">
        <f t="array" aca="1" ref="AE956" ca="1">IFERROR(_xlfn.XLOOKUP(MID(CELL("filename",$A$1),FIND("]",CELL("filename",$A$1))+1,255)&amp;"|"&amp;$C956,Fonte_OM_Objeto!$G:$G,Fonte_OM_Objeto!$J:$J),"")</f>
        <v/>
      </c>
      <c r="AF956" s="10" t="str" cm="1">
        <f t="array" aca="1" ref="AF956" ca="1">IFERROR(_xlfn.XLOOKUP(MID(CELL("filename",$A$1),FIND("]",CELL("filename",$A$1))+1,255)&amp;"|"&amp;$C956,Fonte_OM_Objeto!$G:$G,Fonte_OM_Objeto!$K:$K),"")</f>
        <v/>
      </c>
    </row>
    <row r="957" spans="1:32" s="1" customFormat="1" ht="19.7" customHeight="1" x14ac:dyDescent="0.2">
      <c r="A957" s="9" t="s">
        <v>30</v>
      </c>
      <c r="B957" s="9" t="s">
        <v>31</v>
      </c>
      <c r="C957" s="9" t="s">
        <v>5740</v>
      </c>
      <c r="D957" s="9" t="s">
        <v>33</v>
      </c>
      <c r="E957" s="9"/>
      <c r="F957" s="9" t="s">
        <v>5739</v>
      </c>
      <c r="G957" s="9" t="s">
        <v>5738</v>
      </c>
      <c r="H957" s="9" t="s">
        <v>37</v>
      </c>
      <c r="I957" s="9" t="s">
        <v>1373</v>
      </c>
      <c r="J957" s="9" t="s">
        <v>293</v>
      </c>
      <c r="K957" s="9" t="s">
        <v>40</v>
      </c>
      <c r="L957" s="9" t="s">
        <v>41</v>
      </c>
      <c r="M957" s="9" t="s">
        <v>232</v>
      </c>
      <c r="N957" s="9" t="s">
        <v>233</v>
      </c>
      <c r="O957" s="9" t="s">
        <v>5297</v>
      </c>
      <c r="P957" s="9" t="s">
        <v>45</v>
      </c>
      <c r="Q957" s="9" t="s">
        <v>235</v>
      </c>
      <c r="R957" s="9" t="s">
        <v>45</v>
      </c>
      <c r="S957" s="9" t="s">
        <v>5277</v>
      </c>
      <c r="T957" s="9" t="s">
        <v>2782</v>
      </c>
      <c r="U957" s="9" t="s">
        <v>1373</v>
      </c>
      <c r="V957" s="9" t="s">
        <v>5294</v>
      </c>
      <c r="W957" s="9" t="s">
        <v>51</v>
      </c>
      <c r="X957" s="9" t="s">
        <v>52</v>
      </c>
      <c r="Y957" s="9" t="s">
        <v>2366</v>
      </c>
      <c r="Z957" s="9" t="s">
        <v>54</v>
      </c>
      <c r="AA957" s="9" t="s">
        <v>55</v>
      </c>
      <c r="AB957" s="9" t="s">
        <v>5248</v>
      </c>
      <c r="AC957" s="12">
        <v>0</v>
      </c>
      <c r="AD957" s="12"/>
      <c r="AE957" s="10" t="str" cm="1">
        <f t="array" aca="1" ref="AE957" ca="1">IFERROR(_xlfn.XLOOKUP(MID(CELL("filename",$A$1),FIND("]",CELL("filename",$A$1))+1,255)&amp;"|"&amp;$C957,Fonte_OM_Objeto!$G:$G,Fonte_OM_Objeto!$J:$J),"")</f>
        <v/>
      </c>
      <c r="AF957" s="10" t="str" cm="1">
        <f t="array" aca="1" ref="AF957" ca="1">IFERROR(_xlfn.XLOOKUP(MID(CELL("filename",$A$1),FIND("]",CELL("filename",$A$1))+1,255)&amp;"|"&amp;$C957,Fonte_OM_Objeto!$G:$G,Fonte_OM_Objeto!$K:$K),"")</f>
        <v/>
      </c>
    </row>
    <row r="958" spans="1:32" s="1" customFormat="1" ht="19.7" customHeight="1" x14ac:dyDescent="0.2">
      <c r="A958" s="9" t="s">
        <v>30</v>
      </c>
      <c r="B958" s="9" t="s">
        <v>31</v>
      </c>
      <c r="C958" s="9" t="s">
        <v>5740</v>
      </c>
      <c r="D958" s="9" t="s">
        <v>33</v>
      </c>
      <c r="E958" s="9"/>
      <c r="F958" s="9" t="s">
        <v>5739</v>
      </c>
      <c r="G958" s="9" t="s">
        <v>5738</v>
      </c>
      <c r="H958" s="9" t="s">
        <v>37</v>
      </c>
      <c r="I958" s="9" t="s">
        <v>1373</v>
      </c>
      <c r="J958" s="9" t="s">
        <v>293</v>
      </c>
      <c r="K958" s="9" t="s">
        <v>40</v>
      </c>
      <c r="L958" s="9" t="s">
        <v>41</v>
      </c>
      <c r="M958" s="9" t="s">
        <v>232</v>
      </c>
      <c r="N958" s="9" t="s">
        <v>233</v>
      </c>
      <c r="O958" s="9" t="s">
        <v>5297</v>
      </c>
      <c r="P958" s="9" t="s">
        <v>45</v>
      </c>
      <c r="Q958" s="9" t="s">
        <v>235</v>
      </c>
      <c r="R958" s="9" t="s">
        <v>45</v>
      </c>
      <c r="S958" s="9" t="s">
        <v>5277</v>
      </c>
      <c r="T958" s="9" t="s">
        <v>2782</v>
      </c>
      <c r="U958" s="9" t="s">
        <v>1373</v>
      </c>
      <c r="V958" s="9" t="s">
        <v>5294</v>
      </c>
      <c r="W958" s="9" t="s">
        <v>51</v>
      </c>
      <c r="X958" s="9" t="s">
        <v>52</v>
      </c>
      <c r="Y958" s="9" t="s">
        <v>5275</v>
      </c>
      <c r="Z958" s="9" t="s">
        <v>54</v>
      </c>
      <c r="AA958" s="9" t="s">
        <v>55</v>
      </c>
      <c r="AB958" s="9" t="s">
        <v>5248</v>
      </c>
      <c r="AC958" s="12">
        <v>882001</v>
      </c>
      <c r="AD958" s="12"/>
      <c r="AE958" s="10" t="str" cm="1">
        <f t="array" aca="1" ref="AE958" ca="1">IFERROR(_xlfn.XLOOKUP(MID(CELL("filename",$A$1),FIND("]",CELL("filename",$A$1))+1,255)&amp;"|"&amp;$C958,Fonte_OM_Objeto!$G:$G,Fonte_OM_Objeto!$J:$J),"")</f>
        <v/>
      </c>
      <c r="AF958" s="10" t="str" cm="1">
        <f t="array" aca="1" ref="AF958" ca="1">IFERROR(_xlfn.XLOOKUP(MID(CELL("filename",$A$1),FIND("]",CELL("filename",$A$1))+1,255)&amp;"|"&amp;$C958,Fonte_OM_Objeto!$G:$G,Fonte_OM_Objeto!$K:$K),"")</f>
        <v/>
      </c>
    </row>
    <row r="959" spans="1:32" s="1" customFormat="1" ht="19.7" customHeight="1" x14ac:dyDescent="0.2">
      <c r="A959" s="9" t="s">
        <v>30</v>
      </c>
      <c r="B959" s="9" t="s">
        <v>31</v>
      </c>
      <c r="C959" s="9" t="s">
        <v>5740</v>
      </c>
      <c r="D959" s="9" t="s">
        <v>33</v>
      </c>
      <c r="E959" s="9"/>
      <c r="F959" s="9" t="s">
        <v>5739</v>
      </c>
      <c r="G959" s="9" t="s">
        <v>5738</v>
      </c>
      <c r="H959" s="9" t="s">
        <v>37</v>
      </c>
      <c r="I959" s="9" t="s">
        <v>1373</v>
      </c>
      <c r="J959" s="9" t="s">
        <v>293</v>
      </c>
      <c r="K959" s="9" t="s">
        <v>40</v>
      </c>
      <c r="L959" s="9" t="s">
        <v>41</v>
      </c>
      <c r="M959" s="9" t="s">
        <v>232</v>
      </c>
      <c r="N959" s="9" t="s">
        <v>233</v>
      </c>
      <c r="O959" s="9" t="s">
        <v>5297</v>
      </c>
      <c r="P959" s="9" t="s">
        <v>45</v>
      </c>
      <c r="Q959" s="9" t="s">
        <v>235</v>
      </c>
      <c r="R959" s="9" t="s">
        <v>45</v>
      </c>
      <c r="S959" s="9" t="s">
        <v>5277</v>
      </c>
      <c r="T959" s="9" t="s">
        <v>2782</v>
      </c>
      <c r="U959" s="9" t="s">
        <v>1373</v>
      </c>
      <c r="V959" s="9" t="s">
        <v>5294</v>
      </c>
      <c r="W959" s="9" t="s">
        <v>51</v>
      </c>
      <c r="X959" s="9" t="s">
        <v>52</v>
      </c>
      <c r="Y959" s="9" t="s">
        <v>53</v>
      </c>
      <c r="Z959" s="9" t="s">
        <v>54</v>
      </c>
      <c r="AA959" s="9" t="s">
        <v>55</v>
      </c>
      <c r="AB959" s="9" t="s">
        <v>5248</v>
      </c>
      <c r="AC959" s="12">
        <v>17999</v>
      </c>
      <c r="AD959" s="12"/>
      <c r="AE959" s="10" t="str" cm="1">
        <f t="array" aca="1" ref="AE959" ca="1">IFERROR(_xlfn.XLOOKUP(MID(CELL("filename",$A$1),FIND("]",CELL("filename",$A$1))+1,255)&amp;"|"&amp;$C959,Fonte_OM_Objeto!$G:$G,Fonte_OM_Objeto!$J:$J),"")</f>
        <v/>
      </c>
      <c r="AF959" s="10" t="str" cm="1">
        <f t="array" aca="1" ref="AF959" ca="1">IFERROR(_xlfn.XLOOKUP(MID(CELL("filename",$A$1),FIND("]",CELL("filename",$A$1))+1,255)&amp;"|"&amp;$C959,Fonte_OM_Objeto!$G:$G,Fonte_OM_Objeto!$K:$K),"")</f>
        <v/>
      </c>
    </row>
    <row r="960" spans="1:32" s="1" customFormat="1" ht="19.7" customHeight="1" x14ac:dyDescent="0.2">
      <c r="A960" s="9" t="s">
        <v>30</v>
      </c>
      <c r="B960" s="9" t="s">
        <v>31</v>
      </c>
      <c r="C960" s="9" t="s">
        <v>6770</v>
      </c>
      <c r="D960" s="9" t="s">
        <v>33</v>
      </c>
      <c r="E960" s="9"/>
      <c r="F960" s="9" t="s">
        <v>5739</v>
      </c>
      <c r="G960" s="9" t="s">
        <v>5738</v>
      </c>
      <c r="H960" s="9" t="s">
        <v>37</v>
      </c>
      <c r="I960" s="9" t="s">
        <v>1373</v>
      </c>
      <c r="J960" s="9" t="s">
        <v>293</v>
      </c>
      <c r="K960" s="9" t="s">
        <v>40</v>
      </c>
      <c r="L960" s="9" t="s">
        <v>41</v>
      </c>
      <c r="M960" s="9" t="s">
        <v>232</v>
      </c>
      <c r="N960" s="9" t="s">
        <v>233</v>
      </c>
      <c r="O960" s="9" t="s">
        <v>6122</v>
      </c>
      <c r="P960" s="9" t="s">
        <v>45</v>
      </c>
      <c r="Q960" s="9" t="s">
        <v>235</v>
      </c>
      <c r="R960" s="9" t="s">
        <v>45</v>
      </c>
      <c r="S960" s="9" t="s">
        <v>5277</v>
      </c>
      <c r="T960" s="9" t="s">
        <v>6121</v>
      </c>
      <c r="U960" s="9" t="s">
        <v>1373</v>
      </c>
      <c r="V960" s="9" t="s">
        <v>6120</v>
      </c>
      <c r="W960" s="9" t="s">
        <v>51</v>
      </c>
      <c r="X960" s="9" t="s">
        <v>52</v>
      </c>
      <c r="Y960" s="9" t="s">
        <v>2366</v>
      </c>
      <c r="Z960" s="9" t="s">
        <v>5207</v>
      </c>
      <c r="AA960" s="9" t="s">
        <v>55</v>
      </c>
      <c r="AB960" s="9" t="s">
        <v>5248</v>
      </c>
      <c r="AC960" s="12">
        <v>0</v>
      </c>
      <c r="AD960" s="12"/>
      <c r="AE960" s="10" t="str" cm="1">
        <f t="array" aca="1" ref="AE960" ca="1">IFERROR(_xlfn.XLOOKUP(MID(CELL("filename",$A$1),FIND("]",CELL("filename",$A$1))+1,255)&amp;"|"&amp;$C960,Fonte_OM_Objeto!$G:$G,Fonte_OM_Objeto!$J:$J),"")</f>
        <v/>
      </c>
      <c r="AF960" s="10" t="str" cm="1">
        <f t="array" aca="1" ref="AF960" ca="1">IFERROR(_xlfn.XLOOKUP(MID(CELL("filename",$A$1),FIND("]",CELL("filename",$A$1))+1,255)&amp;"|"&amp;$C960,Fonte_OM_Objeto!$G:$G,Fonte_OM_Objeto!$K:$K),"")</f>
        <v/>
      </c>
    </row>
    <row r="961" spans="1:32" s="1" customFormat="1" ht="19.7" customHeight="1" x14ac:dyDescent="0.2">
      <c r="A961" s="9" t="s">
        <v>30</v>
      </c>
      <c r="B961" s="9" t="s">
        <v>31</v>
      </c>
      <c r="C961" s="9" t="s">
        <v>6770</v>
      </c>
      <c r="D961" s="9" t="s">
        <v>33</v>
      </c>
      <c r="E961" s="9"/>
      <c r="F961" s="9" t="s">
        <v>5739</v>
      </c>
      <c r="G961" s="9" t="s">
        <v>5738</v>
      </c>
      <c r="H961" s="9" t="s">
        <v>37</v>
      </c>
      <c r="I961" s="9" t="s">
        <v>1373</v>
      </c>
      <c r="J961" s="9" t="s">
        <v>293</v>
      </c>
      <c r="K961" s="9" t="s">
        <v>40</v>
      </c>
      <c r="L961" s="9" t="s">
        <v>41</v>
      </c>
      <c r="M961" s="9" t="s">
        <v>232</v>
      </c>
      <c r="N961" s="9" t="s">
        <v>233</v>
      </c>
      <c r="O961" s="9" t="s">
        <v>6122</v>
      </c>
      <c r="P961" s="9" t="s">
        <v>45</v>
      </c>
      <c r="Q961" s="9" t="s">
        <v>235</v>
      </c>
      <c r="R961" s="9" t="s">
        <v>45</v>
      </c>
      <c r="S961" s="9" t="s">
        <v>5277</v>
      </c>
      <c r="T961" s="9" t="s">
        <v>6121</v>
      </c>
      <c r="U961" s="9" t="s">
        <v>1373</v>
      </c>
      <c r="V961" s="9" t="s">
        <v>6120</v>
      </c>
      <c r="W961" s="9" t="s">
        <v>51</v>
      </c>
      <c r="X961" s="9" t="s">
        <v>52</v>
      </c>
      <c r="Y961" s="9" t="s">
        <v>5275</v>
      </c>
      <c r="Z961" s="9" t="s">
        <v>5207</v>
      </c>
      <c r="AA961" s="9" t="s">
        <v>55</v>
      </c>
      <c r="AB961" s="9" t="s">
        <v>5248</v>
      </c>
      <c r="AC961" s="12">
        <v>350000</v>
      </c>
      <c r="AD961" s="12"/>
      <c r="AE961" s="10" t="str" cm="1">
        <f t="array" aca="1" ref="AE961" ca="1">IFERROR(_xlfn.XLOOKUP(MID(CELL("filename",$A$1),FIND("]",CELL("filename",$A$1))+1,255)&amp;"|"&amp;$C961,Fonte_OM_Objeto!$G:$G,Fonte_OM_Objeto!$J:$J),"")</f>
        <v/>
      </c>
      <c r="AF961" s="10" t="str" cm="1">
        <f t="array" aca="1" ref="AF961" ca="1">IFERROR(_xlfn.XLOOKUP(MID(CELL("filename",$A$1),FIND("]",CELL("filename",$A$1))+1,255)&amp;"|"&amp;$C961,Fonte_OM_Objeto!$G:$G,Fonte_OM_Objeto!$K:$K),"")</f>
        <v/>
      </c>
    </row>
    <row r="962" spans="1:32" s="1" customFormat="1" ht="19.7" customHeight="1" x14ac:dyDescent="0.2">
      <c r="A962" s="9" t="s">
        <v>30</v>
      </c>
      <c r="B962" s="9" t="s">
        <v>31</v>
      </c>
      <c r="C962" s="9" t="s">
        <v>5737</v>
      </c>
      <c r="D962" s="9" t="s">
        <v>33</v>
      </c>
      <c r="E962" s="9"/>
      <c r="F962" s="9" t="s">
        <v>5732</v>
      </c>
      <c r="G962" s="9" t="s">
        <v>815</v>
      </c>
      <c r="H962" s="9" t="s">
        <v>37</v>
      </c>
      <c r="I962" s="9" t="s">
        <v>217</v>
      </c>
      <c r="J962" s="9" t="s">
        <v>5731</v>
      </c>
      <c r="K962" s="9" t="s">
        <v>40</v>
      </c>
      <c r="L962" s="9" t="s">
        <v>41</v>
      </c>
      <c r="M962" s="9" t="s">
        <v>97</v>
      </c>
      <c r="N962" s="9" t="s">
        <v>5264</v>
      </c>
      <c r="O962" s="9" t="s">
        <v>5268</v>
      </c>
      <c r="P962" s="9" t="s">
        <v>45</v>
      </c>
      <c r="Q962" s="9" t="s">
        <v>109</v>
      </c>
      <c r="R962" s="9" t="s">
        <v>5235</v>
      </c>
      <c r="S962" s="9" t="s">
        <v>5267</v>
      </c>
      <c r="T962" s="9" t="s">
        <v>75</v>
      </c>
      <c r="U962" s="9" t="s">
        <v>76</v>
      </c>
      <c r="V962" s="9" t="s">
        <v>75</v>
      </c>
      <c r="W962" s="9" t="s">
        <v>111</v>
      </c>
      <c r="X962" s="9" t="s">
        <v>52</v>
      </c>
      <c r="Y962" s="9" t="s">
        <v>53</v>
      </c>
      <c r="Z962" s="9" t="s">
        <v>5207</v>
      </c>
      <c r="AA962" s="9" t="s">
        <v>55</v>
      </c>
      <c r="AB962" s="9" t="s">
        <v>5248</v>
      </c>
      <c r="AC962" s="12">
        <v>150000</v>
      </c>
      <c r="AD962" s="12"/>
      <c r="AE962" s="10" t="str" cm="1">
        <f t="array" aca="1" ref="AE962" ca="1">IFERROR(_xlfn.XLOOKUP(MID(CELL("filename",$A$1),FIND("]",CELL("filename",$A$1))+1,255)&amp;"|"&amp;$C962,Fonte_OM_Objeto!$G:$G,Fonte_OM_Objeto!$J:$J),"")</f>
        <v/>
      </c>
      <c r="AF962" s="10" t="str" cm="1">
        <f t="array" aca="1" ref="AF962" ca="1">IFERROR(_xlfn.XLOOKUP(MID(CELL("filename",$A$1),FIND("]",CELL("filename",$A$1))+1,255)&amp;"|"&amp;$C962,Fonte_OM_Objeto!$G:$G,Fonte_OM_Objeto!$K:$K),"")</f>
        <v/>
      </c>
    </row>
    <row r="963" spans="1:32" s="1" customFormat="1" ht="19.7" customHeight="1" x14ac:dyDescent="0.2">
      <c r="A963" s="9" t="s">
        <v>30</v>
      </c>
      <c r="B963" s="9" t="s">
        <v>31</v>
      </c>
      <c r="C963" s="9" t="s">
        <v>5736</v>
      </c>
      <c r="D963" s="9" t="s">
        <v>33</v>
      </c>
      <c r="E963" s="9"/>
      <c r="F963" s="9" t="s">
        <v>5732</v>
      </c>
      <c r="G963" s="9" t="s">
        <v>815</v>
      </c>
      <c r="H963" s="9" t="s">
        <v>37</v>
      </c>
      <c r="I963" s="9" t="s">
        <v>217</v>
      </c>
      <c r="J963" s="9" t="s">
        <v>5731</v>
      </c>
      <c r="K963" s="9" t="s">
        <v>40</v>
      </c>
      <c r="L963" s="9" t="s">
        <v>41</v>
      </c>
      <c r="M963" s="9" t="s">
        <v>42</v>
      </c>
      <c r="N963" s="9" t="s">
        <v>5257</v>
      </c>
      <c r="O963" s="9" t="s">
        <v>5735</v>
      </c>
      <c r="P963" s="9" t="s">
        <v>45</v>
      </c>
      <c r="Q963" s="9" t="s">
        <v>109</v>
      </c>
      <c r="R963" s="9" t="s">
        <v>5235</v>
      </c>
      <c r="S963" s="9" t="s">
        <v>5267</v>
      </c>
      <c r="T963" s="9" t="s">
        <v>5734</v>
      </c>
      <c r="U963" s="9" t="s">
        <v>217</v>
      </c>
      <c r="V963" s="9" t="s">
        <v>823</v>
      </c>
      <c r="W963" s="9" t="s">
        <v>111</v>
      </c>
      <c r="X963" s="9" t="s">
        <v>52</v>
      </c>
      <c r="Y963" s="9" t="s">
        <v>53</v>
      </c>
      <c r="Z963" s="9" t="s">
        <v>5207</v>
      </c>
      <c r="AA963" s="9" t="s">
        <v>55</v>
      </c>
      <c r="AB963" s="9" t="s">
        <v>5248</v>
      </c>
      <c r="AC963" s="12">
        <v>200000</v>
      </c>
      <c r="AD963" s="12"/>
      <c r="AE963" s="10" t="str" cm="1">
        <f t="array" aca="1" ref="AE963" ca="1">IFERROR(_xlfn.XLOOKUP(MID(CELL("filename",$A$1),FIND("]",CELL("filename",$A$1))+1,255)&amp;"|"&amp;$C963,Fonte_OM_Objeto!$G:$G,Fonte_OM_Objeto!$J:$J),"")</f>
        <v>HGuN - Natal - RN</v>
      </c>
      <c r="AF963" s="10" t="str" cm="1">
        <f t="array" aca="1" ref="AF963" ca="1">IFERROR(_xlfn.XLOOKUP(MID(CELL("filename",$A$1),FIND("]",CELL("filename",$A$1))+1,255)&amp;"|"&amp;$C963,Fonte_OM_Objeto!$G:$G,Fonte_OM_Objeto!$K:$K),"")</f>
        <v>Aquisição de equipamento médico hospitalar.</v>
      </c>
    </row>
    <row r="964" spans="1:32" s="1" customFormat="1" ht="19.7" customHeight="1" x14ac:dyDescent="0.2">
      <c r="A964" s="9" t="s">
        <v>30</v>
      </c>
      <c r="B964" s="9" t="s">
        <v>31</v>
      </c>
      <c r="C964" s="9" t="s">
        <v>5733</v>
      </c>
      <c r="D964" s="9" t="s">
        <v>33</v>
      </c>
      <c r="E964" s="9"/>
      <c r="F964" s="9" t="s">
        <v>5732</v>
      </c>
      <c r="G964" s="9" t="s">
        <v>815</v>
      </c>
      <c r="H964" s="9" t="s">
        <v>37</v>
      </c>
      <c r="I964" s="9" t="s">
        <v>217</v>
      </c>
      <c r="J964" s="9" t="s">
        <v>5731</v>
      </c>
      <c r="K964" s="9" t="s">
        <v>40</v>
      </c>
      <c r="L964" s="9" t="s">
        <v>41</v>
      </c>
      <c r="M964" s="9" t="s">
        <v>59</v>
      </c>
      <c r="N964" s="9" t="s">
        <v>5252</v>
      </c>
      <c r="O964" s="9" t="s">
        <v>5246</v>
      </c>
      <c r="P964" s="9" t="s">
        <v>45</v>
      </c>
      <c r="Q964" s="9" t="s">
        <v>46</v>
      </c>
      <c r="R964" s="9" t="s">
        <v>5235</v>
      </c>
      <c r="S964" s="9" t="s">
        <v>5210</v>
      </c>
      <c r="T964" s="9" t="s">
        <v>75</v>
      </c>
      <c r="U964" s="9" t="s">
        <v>76</v>
      </c>
      <c r="V964" s="9" t="s">
        <v>75</v>
      </c>
      <c r="W964" s="9" t="s">
        <v>51</v>
      </c>
      <c r="X964" s="9" t="s">
        <v>102</v>
      </c>
      <c r="Y964" s="9" t="s">
        <v>53</v>
      </c>
      <c r="Z964" s="9" t="s">
        <v>5207</v>
      </c>
      <c r="AA964" s="9" t="s">
        <v>55</v>
      </c>
      <c r="AB964" s="9" t="s">
        <v>5248</v>
      </c>
      <c r="AC964" s="12">
        <v>200000</v>
      </c>
      <c r="AD964" s="12"/>
      <c r="AE964" s="10" t="str" cm="1">
        <f t="array" aca="1" ref="AE964" ca="1">IFERROR(_xlfn.XLOOKUP(MID(CELL("filename",$A$1),FIND("]",CELL("filename",$A$1))+1,255)&amp;"|"&amp;$C964,Fonte_OM_Objeto!$G:$G,Fonte_OM_Objeto!$J:$J),"")</f>
        <v/>
      </c>
      <c r="AF964" s="10" t="str" cm="1">
        <f t="array" aca="1" ref="AF964" ca="1">IFERROR(_xlfn.XLOOKUP(MID(CELL("filename",$A$1),FIND("]",CELL("filename",$A$1))+1,255)&amp;"|"&amp;$C964,Fonte_OM_Objeto!$G:$G,Fonte_OM_Objeto!$K:$K),"")</f>
        <v/>
      </c>
    </row>
    <row r="965" spans="1:32" s="1" customFormat="1" ht="19.7" customHeight="1" x14ac:dyDescent="0.2">
      <c r="A965" s="9" t="s">
        <v>30</v>
      </c>
      <c r="B965" s="9" t="s">
        <v>31</v>
      </c>
      <c r="C965" s="9" t="s">
        <v>5733</v>
      </c>
      <c r="D965" s="9" t="s">
        <v>33</v>
      </c>
      <c r="E965" s="9"/>
      <c r="F965" s="9" t="s">
        <v>5732</v>
      </c>
      <c r="G965" s="9" t="s">
        <v>815</v>
      </c>
      <c r="H965" s="9" t="s">
        <v>37</v>
      </c>
      <c r="I965" s="9" t="s">
        <v>217</v>
      </c>
      <c r="J965" s="9" t="s">
        <v>5731</v>
      </c>
      <c r="K965" s="9" t="s">
        <v>40</v>
      </c>
      <c r="L965" s="9" t="s">
        <v>41</v>
      </c>
      <c r="M965" s="9" t="s">
        <v>59</v>
      </c>
      <c r="N965" s="9" t="s">
        <v>5252</v>
      </c>
      <c r="O965" s="9" t="s">
        <v>5246</v>
      </c>
      <c r="P965" s="9" t="s">
        <v>45</v>
      </c>
      <c r="Q965" s="9" t="s">
        <v>46</v>
      </c>
      <c r="R965" s="9" t="s">
        <v>5235</v>
      </c>
      <c r="S965" s="9" t="s">
        <v>5210</v>
      </c>
      <c r="T965" s="9" t="s">
        <v>75</v>
      </c>
      <c r="U965" s="9" t="s">
        <v>76</v>
      </c>
      <c r="V965" s="9" t="s">
        <v>75</v>
      </c>
      <c r="W965" s="9" t="s">
        <v>51</v>
      </c>
      <c r="X965" s="9" t="s">
        <v>52</v>
      </c>
      <c r="Y965" s="9" t="s">
        <v>53</v>
      </c>
      <c r="Z965" s="9" t="s">
        <v>5207</v>
      </c>
      <c r="AA965" s="9" t="s">
        <v>55</v>
      </c>
      <c r="AB965" s="9" t="s">
        <v>5248</v>
      </c>
      <c r="AC965" s="12">
        <v>0</v>
      </c>
      <c r="AD965" s="12"/>
      <c r="AE965" s="10" t="str" cm="1">
        <f t="array" aca="1" ref="AE965" ca="1">IFERROR(_xlfn.XLOOKUP(MID(CELL("filename",$A$1),FIND("]",CELL("filename",$A$1))+1,255)&amp;"|"&amp;$C965,Fonte_OM_Objeto!$G:$G,Fonte_OM_Objeto!$J:$J),"")</f>
        <v/>
      </c>
      <c r="AF965" s="10" t="str" cm="1">
        <f t="array" aca="1" ref="AF965" ca="1">IFERROR(_xlfn.XLOOKUP(MID(CELL("filename",$A$1),FIND("]",CELL("filename",$A$1))+1,255)&amp;"|"&amp;$C965,Fonte_OM_Objeto!$G:$G,Fonte_OM_Objeto!$K:$K),"")</f>
        <v/>
      </c>
    </row>
    <row r="966" spans="1:32" s="1" customFormat="1" ht="19.7" customHeight="1" x14ac:dyDescent="0.2">
      <c r="A966" s="9" t="s">
        <v>30</v>
      </c>
      <c r="B966" s="9" t="s">
        <v>31</v>
      </c>
      <c r="C966" s="9" t="s">
        <v>6769</v>
      </c>
      <c r="D966" s="9" t="s">
        <v>33</v>
      </c>
      <c r="E966" s="9"/>
      <c r="F966" s="9" t="s">
        <v>5732</v>
      </c>
      <c r="G966" s="9" t="s">
        <v>815</v>
      </c>
      <c r="H966" s="9" t="s">
        <v>37</v>
      </c>
      <c r="I966" s="9" t="s">
        <v>217</v>
      </c>
      <c r="J966" s="9" t="s">
        <v>5731</v>
      </c>
      <c r="K966" s="9" t="s">
        <v>40</v>
      </c>
      <c r="L966" s="9" t="s">
        <v>41</v>
      </c>
      <c r="M966" s="9" t="s">
        <v>59</v>
      </c>
      <c r="N966" s="9" t="s">
        <v>5252</v>
      </c>
      <c r="O966" s="9" t="s">
        <v>6768</v>
      </c>
      <c r="P966" s="9" t="s">
        <v>45</v>
      </c>
      <c r="Q966" s="9" t="s">
        <v>46</v>
      </c>
      <c r="R966" s="9" t="s">
        <v>5235</v>
      </c>
      <c r="S966" s="9" t="s">
        <v>5210</v>
      </c>
      <c r="T966" s="9" t="s">
        <v>219</v>
      </c>
      <c r="U966" s="9" t="s">
        <v>217</v>
      </c>
      <c r="V966" s="9" t="s">
        <v>5321</v>
      </c>
      <c r="W966" s="9" t="s">
        <v>51</v>
      </c>
      <c r="X966" s="9" t="s">
        <v>102</v>
      </c>
      <c r="Y966" s="9" t="s">
        <v>53</v>
      </c>
      <c r="Z966" s="9" t="s">
        <v>5207</v>
      </c>
      <c r="AA966" s="9" t="s">
        <v>55</v>
      </c>
      <c r="AB966" s="9" t="s">
        <v>5234</v>
      </c>
      <c r="AC966" s="12">
        <v>0</v>
      </c>
      <c r="AD966" s="12"/>
      <c r="AE966" s="10" t="str" cm="1">
        <f t="array" aca="1" ref="AE966" ca="1">IFERROR(_xlfn.XLOOKUP(MID(CELL("filename",$A$1),FIND("]",CELL("filename",$A$1))+1,255)&amp;"|"&amp;$C966,Fonte_OM_Objeto!$G:$G,Fonte_OM_Objeto!$J:$J),"")</f>
        <v/>
      </c>
      <c r="AF966" s="10" t="str" cm="1">
        <f t="array" aca="1" ref="AF966" ca="1">IFERROR(_xlfn.XLOOKUP(MID(CELL("filename",$A$1),FIND("]",CELL("filename",$A$1))+1,255)&amp;"|"&amp;$C966,Fonte_OM_Objeto!$G:$G,Fonte_OM_Objeto!$K:$K),"")</f>
        <v/>
      </c>
    </row>
    <row r="967" spans="1:32" s="1" customFormat="1" ht="19.7" customHeight="1" x14ac:dyDescent="0.2">
      <c r="A967" s="9" t="s">
        <v>30</v>
      </c>
      <c r="B967" s="9" t="s">
        <v>31</v>
      </c>
      <c r="C967" s="9" t="s">
        <v>2128</v>
      </c>
      <c r="D967" s="9" t="s">
        <v>33</v>
      </c>
      <c r="E967" s="9"/>
      <c r="F967" s="9" t="s">
        <v>4039</v>
      </c>
      <c r="G967" s="9" t="s">
        <v>2127</v>
      </c>
      <c r="H967" s="9" t="s">
        <v>143</v>
      </c>
      <c r="I967" s="9" t="s">
        <v>266</v>
      </c>
      <c r="J967" s="9" t="s">
        <v>5730</v>
      </c>
      <c r="K967" s="9" t="s">
        <v>40</v>
      </c>
      <c r="L967" s="9" t="s">
        <v>41</v>
      </c>
      <c r="M967" s="9" t="s">
        <v>232</v>
      </c>
      <c r="N967" s="9" t="s">
        <v>233</v>
      </c>
      <c r="O967" s="9" t="s">
        <v>5729</v>
      </c>
      <c r="P967" s="9" t="s">
        <v>45</v>
      </c>
      <c r="Q967" s="9" t="s">
        <v>235</v>
      </c>
      <c r="R967" s="9" t="s">
        <v>45</v>
      </c>
      <c r="S967" s="9" t="s">
        <v>5277</v>
      </c>
      <c r="T967" s="9" t="s">
        <v>268</v>
      </c>
      <c r="U967" s="9" t="s">
        <v>266</v>
      </c>
      <c r="V967" s="9" t="s">
        <v>5335</v>
      </c>
      <c r="W967" s="9" t="s">
        <v>51</v>
      </c>
      <c r="X967" s="9" t="s">
        <v>52</v>
      </c>
      <c r="Y967" s="9" t="s">
        <v>5275</v>
      </c>
      <c r="Z967" s="9" t="s">
        <v>54</v>
      </c>
      <c r="AA967" s="9" t="s">
        <v>55</v>
      </c>
      <c r="AB967" s="9" t="s">
        <v>5234</v>
      </c>
      <c r="AC967" s="12">
        <v>0</v>
      </c>
      <c r="AD967" s="12"/>
      <c r="AE967" s="10" t="str" cm="1">
        <f t="array" aca="1" ref="AE967" ca="1">IFERROR(_xlfn.XLOOKUP(MID(CELL("filename",$A$1),FIND("]",CELL("filename",$A$1))+1,255)&amp;"|"&amp;$C967,Fonte_OM_Objeto!$G:$G,Fonte_OM_Objeto!$J:$J),"")</f>
        <v/>
      </c>
      <c r="AF967" s="10" t="str" cm="1">
        <f t="array" aca="1" ref="AF967" ca="1">IFERROR(_xlfn.XLOOKUP(MID(CELL("filename",$A$1),FIND("]",CELL("filename",$A$1))+1,255)&amp;"|"&amp;$C967,Fonte_OM_Objeto!$G:$G,Fonte_OM_Objeto!$K:$K),"")</f>
        <v/>
      </c>
    </row>
    <row r="968" spans="1:32" s="1" customFormat="1" ht="19.7" customHeight="1" x14ac:dyDescent="0.2">
      <c r="A968" s="9" t="s">
        <v>30</v>
      </c>
      <c r="B968" s="9" t="s">
        <v>31</v>
      </c>
      <c r="C968" s="9" t="s">
        <v>2128</v>
      </c>
      <c r="D968" s="9" t="s">
        <v>33</v>
      </c>
      <c r="E968" s="9"/>
      <c r="F968" s="9" t="s">
        <v>4039</v>
      </c>
      <c r="G968" s="9" t="s">
        <v>2127</v>
      </c>
      <c r="H968" s="9" t="s">
        <v>143</v>
      </c>
      <c r="I968" s="9" t="s">
        <v>266</v>
      </c>
      <c r="J968" s="9" t="s">
        <v>5730</v>
      </c>
      <c r="K968" s="9" t="s">
        <v>40</v>
      </c>
      <c r="L968" s="9" t="s">
        <v>41</v>
      </c>
      <c r="M968" s="9" t="s">
        <v>232</v>
      </c>
      <c r="N968" s="9" t="s">
        <v>233</v>
      </c>
      <c r="O968" s="9" t="s">
        <v>5729</v>
      </c>
      <c r="P968" s="9" t="s">
        <v>45</v>
      </c>
      <c r="Q968" s="9" t="s">
        <v>235</v>
      </c>
      <c r="R968" s="9" t="s">
        <v>45</v>
      </c>
      <c r="S968" s="9" t="s">
        <v>5277</v>
      </c>
      <c r="T968" s="9" t="s">
        <v>268</v>
      </c>
      <c r="U968" s="9" t="s">
        <v>266</v>
      </c>
      <c r="V968" s="9" t="s">
        <v>5335</v>
      </c>
      <c r="W968" s="9" t="s">
        <v>51</v>
      </c>
      <c r="X968" s="9" t="s">
        <v>52</v>
      </c>
      <c r="Y968" s="9" t="s">
        <v>5275</v>
      </c>
      <c r="Z968" s="9" t="s">
        <v>5207</v>
      </c>
      <c r="AA968" s="9" t="s">
        <v>55</v>
      </c>
      <c r="AB968" s="9" t="s">
        <v>5248</v>
      </c>
      <c r="AC968" s="12">
        <v>0</v>
      </c>
      <c r="AD968" s="12"/>
      <c r="AE968" s="10" t="str" cm="1">
        <f t="array" aca="1" ref="AE968" ca="1">IFERROR(_xlfn.XLOOKUP(MID(CELL("filename",$A$1),FIND("]",CELL("filename",$A$1))+1,255)&amp;"|"&amp;$C968,Fonte_OM_Objeto!$G:$G,Fonte_OM_Objeto!$J:$J),"")</f>
        <v/>
      </c>
      <c r="AF968" s="10" t="str" cm="1">
        <f t="array" aca="1" ref="AF968" ca="1">IFERROR(_xlfn.XLOOKUP(MID(CELL("filename",$A$1),FIND("]",CELL("filename",$A$1))+1,255)&amp;"|"&amp;$C968,Fonte_OM_Objeto!$G:$G,Fonte_OM_Objeto!$K:$K),"")</f>
        <v/>
      </c>
    </row>
    <row r="969" spans="1:32" s="1" customFormat="1" ht="19.7" customHeight="1" x14ac:dyDescent="0.2">
      <c r="A969" s="9" t="s">
        <v>30</v>
      </c>
      <c r="B969" s="9" t="s">
        <v>31</v>
      </c>
      <c r="C969" s="9" t="s">
        <v>5029</v>
      </c>
      <c r="D969" s="9" t="s">
        <v>33</v>
      </c>
      <c r="E969" s="9"/>
      <c r="F969" s="9" t="s">
        <v>4039</v>
      </c>
      <c r="G969" s="9" t="s">
        <v>2127</v>
      </c>
      <c r="H969" s="9" t="s">
        <v>143</v>
      </c>
      <c r="I969" s="9" t="s">
        <v>266</v>
      </c>
      <c r="J969" s="9" t="s">
        <v>5730</v>
      </c>
      <c r="K969" s="9" t="s">
        <v>40</v>
      </c>
      <c r="L969" s="9" t="s">
        <v>41</v>
      </c>
      <c r="M969" s="9" t="s">
        <v>232</v>
      </c>
      <c r="N969" s="9" t="s">
        <v>233</v>
      </c>
      <c r="O969" s="9" t="s">
        <v>5729</v>
      </c>
      <c r="P969" s="9" t="s">
        <v>45</v>
      </c>
      <c r="Q969" s="9" t="s">
        <v>235</v>
      </c>
      <c r="R969" s="9" t="s">
        <v>45</v>
      </c>
      <c r="S969" s="9" t="s">
        <v>5277</v>
      </c>
      <c r="T969" s="9" t="s">
        <v>268</v>
      </c>
      <c r="U969" s="9" t="s">
        <v>266</v>
      </c>
      <c r="V969" s="9" t="s">
        <v>5335</v>
      </c>
      <c r="W969" s="9" t="s">
        <v>51</v>
      </c>
      <c r="X969" s="9" t="s">
        <v>102</v>
      </c>
      <c r="Y969" s="9" t="s">
        <v>53</v>
      </c>
      <c r="Z969" s="9" t="s">
        <v>54</v>
      </c>
      <c r="AA969" s="9" t="s">
        <v>55</v>
      </c>
      <c r="AB969" s="9" t="s">
        <v>5248</v>
      </c>
      <c r="AC969" s="12">
        <v>0</v>
      </c>
      <c r="AD969" s="12"/>
      <c r="AE969" s="10" t="str" cm="1">
        <f t="array" aca="1" ref="AE969" ca="1">IFERROR(_xlfn.XLOOKUP(MID(CELL("filename",$A$1),FIND("]",CELL("filename",$A$1))+1,255)&amp;"|"&amp;$C969,Fonte_OM_Objeto!$G:$G,Fonte_OM_Objeto!$J:$J),"")</f>
        <v/>
      </c>
      <c r="AF969" s="10" t="str" cm="1">
        <f t="array" aca="1" ref="AF969" ca="1">IFERROR(_xlfn.XLOOKUP(MID(CELL("filename",$A$1),FIND("]",CELL("filename",$A$1))+1,255)&amp;"|"&amp;$C969,Fonte_OM_Objeto!$G:$G,Fonte_OM_Objeto!$K:$K),"")</f>
        <v/>
      </c>
    </row>
    <row r="970" spans="1:32" s="1" customFormat="1" ht="19.7" customHeight="1" x14ac:dyDescent="0.2">
      <c r="A970" s="9" t="s">
        <v>30</v>
      </c>
      <c r="B970" s="9" t="s">
        <v>31</v>
      </c>
      <c r="C970" s="9" t="s">
        <v>5029</v>
      </c>
      <c r="D970" s="9" t="s">
        <v>33</v>
      </c>
      <c r="E970" s="9"/>
      <c r="F970" s="9" t="s">
        <v>4039</v>
      </c>
      <c r="G970" s="9" t="s">
        <v>2127</v>
      </c>
      <c r="H970" s="9" t="s">
        <v>143</v>
      </c>
      <c r="I970" s="9" t="s">
        <v>266</v>
      </c>
      <c r="J970" s="9" t="s">
        <v>5730</v>
      </c>
      <c r="K970" s="9" t="s">
        <v>40</v>
      </c>
      <c r="L970" s="9" t="s">
        <v>41</v>
      </c>
      <c r="M970" s="9" t="s">
        <v>232</v>
      </c>
      <c r="N970" s="9" t="s">
        <v>233</v>
      </c>
      <c r="O970" s="9" t="s">
        <v>5729</v>
      </c>
      <c r="P970" s="9" t="s">
        <v>45</v>
      </c>
      <c r="Q970" s="9" t="s">
        <v>235</v>
      </c>
      <c r="R970" s="9" t="s">
        <v>45</v>
      </c>
      <c r="S970" s="9" t="s">
        <v>5277</v>
      </c>
      <c r="T970" s="9" t="s">
        <v>268</v>
      </c>
      <c r="U970" s="9" t="s">
        <v>266</v>
      </c>
      <c r="V970" s="9" t="s">
        <v>5335</v>
      </c>
      <c r="W970" s="9" t="s">
        <v>51</v>
      </c>
      <c r="X970" s="9" t="s">
        <v>52</v>
      </c>
      <c r="Y970" s="9" t="s">
        <v>2366</v>
      </c>
      <c r="Z970" s="9" t="s">
        <v>54</v>
      </c>
      <c r="AA970" s="9" t="s">
        <v>55</v>
      </c>
      <c r="AB970" s="9" t="s">
        <v>5248</v>
      </c>
      <c r="AC970" s="12">
        <v>0</v>
      </c>
      <c r="AD970" s="12"/>
      <c r="AE970" s="10" t="str" cm="1">
        <f t="array" aca="1" ref="AE970" ca="1">IFERROR(_xlfn.XLOOKUP(MID(CELL("filename",$A$1),FIND("]",CELL("filename",$A$1))+1,255)&amp;"|"&amp;$C970,Fonte_OM_Objeto!$G:$G,Fonte_OM_Objeto!$J:$J),"")</f>
        <v/>
      </c>
      <c r="AF970" s="10" t="str" cm="1">
        <f t="array" aca="1" ref="AF970" ca="1">IFERROR(_xlfn.XLOOKUP(MID(CELL("filename",$A$1),FIND("]",CELL("filename",$A$1))+1,255)&amp;"|"&amp;$C970,Fonte_OM_Objeto!$G:$G,Fonte_OM_Objeto!$K:$K),"")</f>
        <v/>
      </c>
    </row>
    <row r="971" spans="1:32" s="1" customFormat="1" ht="19.7" customHeight="1" x14ac:dyDescent="0.2">
      <c r="A971" s="9" t="s">
        <v>30</v>
      </c>
      <c r="B971" s="9" t="s">
        <v>31</v>
      </c>
      <c r="C971" s="9" t="s">
        <v>5029</v>
      </c>
      <c r="D971" s="9" t="s">
        <v>33</v>
      </c>
      <c r="E971" s="9"/>
      <c r="F971" s="9" t="s">
        <v>4039</v>
      </c>
      <c r="G971" s="9" t="s">
        <v>2127</v>
      </c>
      <c r="H971" s="9" t="s">
        <v>143</v>
      </c>
      <c r="I971" s="9" t="s">
        <v>266</v>
      </c>
      <c r="J971" s="9" t="s">
        <v>5730</v>
      </c>
      <c r="K971" s="9" t="s">
        <v>40</v>
      </c>
      <c r="L971" s="9" t="s">
        <v>41</v>
      </c>
      <c r="M971" s="9" t="s">
        <v>232</v>
      </c>
      <c r="N971" s="9" t="s">
        <v>233</v>
      </c>
      <c r="O971" s="9" t="s">
        <v>5729</v>
      </c>
      <c r="P971" s="9" t="s">
        <v>45</v>
      </c>
      <c r="Q971" s="9" t="s">
        <v>235</v>
      </c>
      <c r="R971" s="9" t="s">
        <v>45</v>
      </c>
      <c r="S971" s="9" t="s">
        <v>5277</v>
      </c>
      <c r="T971" s="9" t="s">
        <v>268</v>
      </c>
      <c r="U971" s="9" t="s">
        <v>266</v>
      </c>
      <c r="V971" s="9" t="s">
        <v>5335</v>
      </c>
      <c r="W971" s="9" t="s">
        <v>51</v>
      </c>
      <c r="X971" s="9" t="s">
        <v>52</v>
      </c>
      <c r="Y971" s="9" t="s">
        <v>5275</v>
      </c>
      <c r="Z971" s="9" t="s">
        <v>54</v>
      </c>
      <c r="AA971" s="9" t="s">
        <v>55</v>
      </c>
      <c r="AB971" s="9" t="s">
        <v>5248</v>
      </c>
      <c r="AC971" s="12">
        <v>7056000</v>
      </c>
      <c r="AD971" s="12"/>
      <c r="AE971" s="10" t="str" cm="1">
        <f t="array" aca="1" ref="AE971" ca="1">IFERROR(_xlfn.XLOOKUP(MID(CELL("filename",$A$1),FIND("]",CELL("filename",$A$1))+1,255)&amp;"|"&amp;$C971,Fonte_OM_Objeto!$G:$G,Fonte_OM_Objeto!$J:$J),"")</f>
        <v/>
      </c>
      <c r="AF971" s="10" t="str" cm="1">
        <f t="array" aca="1" ref="AF971" ca="1">IFERROR(_xlfn.XLOOKUP(MID(CELL("filename",$A$1),FIND("]",CELL("filename",$A$1))+1,255)&amp;"|"&amp;$C971,Fonte_OM_Objeto!$G:$G,Fonte_OM_Objeto!$K:$K),"")</f>
        <v/>
      </c>
    </row>
    <row r="972" spans="1:32" s="1" customFormat="1" ht="19.7" customHeight="1" x14ac:dyDescent="0.2">
      <c r="A972" s="9" t="s">
        <v>30</v>
      </c>
      <c r="B972" s="9" t="s">
        <v>31</v>
      </c>
      <c r="C972" s="9" t="s">
        <v>5029</v>
      </c>
      <c r="D972" s="9" t="s">
        <v>33</v>
      </c>
      <c r="E972" s="9"/>
      <c r="F972" s="9" t="s">
        <v>4039</v>
      </c>
      <c r="G972" s="9" t="s">
        <v>2127</v>
      </c>
      <c r="H972" s="9" t="s">
        <v>143</v>
      </c>
      <c r="I972" s="9" t="s">
        <v>266</v>
      </c>
      <c r="J972" s="9" t="s">
        <v>5730</v>
      </c>
      <c r="K972" s="9" t="s">
        <v>40</v>
      </c>
      <c r="L972" s="9" t="s">
        <v>41</v>
      </c>
      <c r="M972" s="9" t="s">
        <v>232</v>
      </c>
      <c r="N972" s="9" t="s">
        <v>233</v>
      </c>
      <c r="O972" s="9" t="s">
        <v>5729</v>
      </c>
      <c r="P972" s="9" t="s">
        <v>45</v>
      </c>
      <c r="Q972" s="9" t="s">
        <v>235</v>
      </c>
      <c r="R972" s="9" t="s">
        <v>45</v>
      </c>
      <c r="S972" s="9" t="s">
        <v>5277</v>
      </c>
      <c r="T972" s="9" t="s">
        <v>268</v>
      </c>
      <c r="U972" s="9" t="s">
        <v>266</v>
      </c>
      <c r="V972" s="9" t="s">
        <v>5335</v>
      </c>
      <c r="W972" s="9" t="s">
        <v>51</v>
      </c>
      <c r="X972" s="9" t="s">
        <v>52</v>
      </c>
      <c r="Y972" s="9" t="s">
        <v>53</v>
      </c>
      <c r="Z972" s="9" t="s">
        <v>54</v>
      </c>
      <c r="AA972" s="9" t="s">
        <v>55</v>
      </c>
      <c r="AB972" s="9" t="s">
        <v>5248</v>
      </c>
      <c r="AC972" s="12">
        <v>144000</v>
      </c>
      <c r="AD972" s="12"/>
      <c r="AE972" s="10" t="str" cm="1">
        <f t="array" aca="1" ref="AE972" ca="1">IFERROR(_xlfn.XLOOKUP(MID(CELL("filename",$A$1),FIND("]",CELL("filename",$A$1))+1,255)&amp;"|"&amp;$C972,Fonte_OM_Objeto!$G:$G,Fonte_OM_Objeto!$J:$J),"")</f>
        <v/>
      </c>
      <c r="AF972" s="10" t="str" cm="1">
        <f t="array" aca="1" ref="AF972" ca="1">IFERROR(_xlfn.XLOOKUP(MID(CELL("filename",$A$1),FIND("]",CELL("filename",$A$1))+1,255)&amp;"|"&amp;$C972,Fonte_OM_Objeto!$G:$G,Fonte_OM_Objeto!$K:$K),"")</f>
        <v/>
      </c>
    </row>
    <row r="973" spans="1:32" s="1" customFormat="1" ht="19.7" customHeight="1" x14ac:dyDescent="0.2">
      <c r="A973" s="9" t="s">
        <v>30</v>
      </c>
      <c r="B973" s="9" t="s">
        <v>31</v>
      </c>
      <c r="C973" s="9" t="s">
        <v>6767</v>
      </c>
      <c r="D973" s="9" t="s">
        <v>33</v>
      </c>
      <c r="E973" s="9"/>
      <c r="F973" s="9" t="s">
        <v>4039</v>
      </c>
      <c r="G973" s="9" t="s">
        <v>2127</v>
      </c>
      <c r="H973" s="9" t="s">
        <v>143</v>
      </c>
      <c r="I973" s="9" t="s">
        <v>266</v>
      </c>
      <c r="J973" s="9" t="s">
        <v>5730</v>
      </c>
      <c r="K973" s="9" t="s">
        <v>40</v>
      </c>
      <c r="L973" s="9" t="s">
        <v>41</v>
      </c>
      <c r="M973" s="9" t="s">
        <v>232</v>
      </c>
      <c r="N973" s="9" t="s">
        <v>233</v>
      </c>
      <c r="O973" s="9" t="s">
        <v>6766</v>
      </c>
      <c r="P973" s="9" t="s">
        <v>45</v>
      </c>
      <c r="Q973" s="9" t="s">
        <v>235</v>
      </c>
      <c r="R973" s="9" t="s">
        <v>45</v>
      </c>
      <c r="S973" s="9" t="s">
        <v>5277</v>
      </c>
      <c r="T973" s="9" t="s">
        <v>4141</v>
      </c>
      <c r="U973" s="9" t="s">
        <v>266</v>
      </c>
      <c r="V973" s="9" t="s">
        <v>5615</v>
      </c>
      <c r="W973" s="9" t="s">
        <v>51</v>
      </c>
      <c r="X973" s="9" t="s">
        <v>52</v>
      </c>
      <c r="Y973" s="9" t="s">
        <v>5275</v>
      </c>
      <c r="Z973" s="9" t="s">
        <v>5207</v>
      </c>
      <c r="AA973" s="9" t="s">
        <v>55</v>
      </c>
      <c r="AB973" s="9" t="s">
        <v>5234</v>
      </c>
      <c r="AC973" s="12">
        <v>0</v>
      </c>
      <c r="AD973" s="12"/>
      <c r="AE973" s="10" t="str" cm="1">
        <f t="array" aca="1" ref="AE973" ca="1">IFERROR(_xlfn.XLOOKUP(MID(CELL("filename",$A$1),FIND("]",CELL("filename",$A$1))+1,255)&amp;"|"&amp;$C973,Fonte_OM_Objeto!$G:$G,Fonte_OM_Objeto!$J:$J),"")</f>
        <v/>
      </c>
      <c r="AF973" s="10" t="str" cm="1">
        <f t="array" aca="1" ref="AF973" ca="1">IFERROR(_xlfn.XLOOKUP(MID(CELL("filename",$A$1),FIND("]",CELL("filename",$A$1))+1,255)&amp;"|"&amp;$C973,Fonte_OM_Objeto!$G:$G,Fonte_OM_Objeto!$K:$K),"")</f>
        <v/>
      </c>
    </row>
    <row r="974" spans="1:32" s="1" customFormat="1" ht="19.7" customHeight="1" x14ac:dyDescent="0.2">
      <c r="A974" s="9" t="s">
        <v>30</v>
      </c>
      <c r="B974" s="9" t="s">
        <v>31</v>
      </c>
      <c r="C974" s="9" t="s">
        <v>4502</v>
      </c>
      <c r="D974" s="9" t="s">
        <v>33</v>
      </c>
      <c r="E974" s="9"/>
      <c r="F974" s="9" t="s">
        <v>4501</v>
      </c>
      <c r="G974" s="9" t="s">
        <v>4500</v>
      </c>
      <c r="H974" s="9" t="s">
        <v>143</v>
      </c>
      <c r="I974" s="9" t="s">
        <v>530</v>
      </c>
      <c r="J974" s="9" t="s">
        <v>107</v>
      </c>
      <c r="K974" s="9" t="s">
        <v>40</v>
      </c>
      <c r="L974" s="9" t="s">
        <v>41</v>
      </c>
      <c r="M974" s="9" t="s">
        <v>42</v>
      </c>
      <c r="N974" s="9" t="s">
        <v>5257</v>
      </c>
      <c r="O974" s="9" t="s">
        <v>6761</v>
      </c>
      <c r="P974" s="9" t="s">
        <v>45</v>
      </c>
      <c r="Q974" s="9" t="s">
        <v>109</v>
      </c>
      <c r="R974" s="9" t="s">
        <v>5235</v>
      </c>
      <c r="S974" s="9" t="s">
        <v>5267</v>
      </c>
      <c r="T974" s="9" t="s">
        <v>6760</v>
      </c>
      <c r="U974" s="9" t="s">
        <v>530</v>
      </c>
      <c r="V974" s="9" t="s">
        <v>1779</v>
      </c>
      <c r="W974" s="9" t="s">
        <v>111</v>
      </c>
      <c r="X974" s="9" t="s">
        <v>52</v>
      </c>
      <c r="Y974" s="9" t="s">
        <v>53</v>
      </c>
      <c r="Z974" s="9" t="s">
        <v>5207</v>
      </c>
      <c r="AA974" s="9" t="s">
        <v>55</v>
      </c>
      <c r="AB974" s="9" t="s">
        <v>5234</v>
      </c>
      <c r="AC974" s="12">
        <v>0</v>
      </c>
      <c r="AD974" s="12"/>
      <c r="AE974" s="10" t="str" cm="1">
        <f t="array" aca="1" ref="AE974" ca="1">IFERROR(_xlfn.XLOOKUP(MID(CELL("filename",$A$1),FIND("]",CELL("filename",$A$1))+1,255)&amp;"|"&amp;$C974,Fonte_OM_Objeto!$G:$G,Fonte_OM_Objeto!$J:$J),"")</f>
        <v/>
      </c>
      <c r="AF974" s="10" t="str" cm="1">
        <f t="array" aca="1" ref="AF974" ca="1">IFERROR(_xlfn.XLOOKUP(MID(CELL("filename",$A$1),FIND("]",CELL("filename",$A$1))+1,255)&amp;"|"&amp;$C974,Fonte_OM_Objeto!$G:$G,Fonte_OM_Objeto!$K:$K),"")</f>
        <v/>
      </c>
    </row>
    <row r="975" spans="1:32" s="1" customFormat="1" ht="19.7" customHeight="1" x14ac:dyDescent="0.2">
      <c r="A975" s="9" t="s">
        <v>30</v>
      </c>
      <c r="B975" s="9" t="s">
        <v>31</v>
      </c>
      <c r="C975" s="9" t="s">
        <v>4502</v>
      </c>
      <c r="D975" s="9" t="s">
        <v>33</v>
      </c>
      <c r="E975" s="9"/>
      <c r="F975" s="9" t="s">
        <v>4501</v>
      </c>
      <c r="G975" s="9" t="s">
        <v>4500</v>
      </c>
      <c r="H975" s="9" t="s">
        <v>143</v>
      </c>
      <c r="I975" s="9" t="s">
        <v>530</v>
      </c>
      <c r="J975" s="9" t="s">
        <v>107</v>
      </c>
      <c r="K975" s="9" t="s">
        <v>40</v>
      </c>
      <c r="L975" s="9" t="s">
        <v>41</v>
      </c>
      <c r="M975" s="9" t="s">
        <v>42</v>
      </c>
      <c r="N975" s="9" t="s">
        <v>5257</v>
      </c>
      <c r="O975" s="9" t="s">
        <v>6765</v>
      </c>
      <c r="P975" s="9" t="s">
        <v>45</v>
      </c>
      <c r="Q975" s="9" t="s">
        <v>109</v>
      </c>
      <c r="R975" s="9" t="s">
        <v>5235</v>
      </c>
      <c r="S975" s="9" t="s">
        <v>5267</v>
      </c>
      <c r="T975" s="9" t="s">
        <v>6764</v>
      </c>
      <c r="U975" s="9" t="s">
        <v>530</v>
      </c>
      <c r="V975" s="9" t="s">
        <v>1779</v>
      </c>
      <c r="W975" s="9" t="s">
        <v>111</v>
      </c>
      <c r="X975" s="9" t="s">
        <v>102</v>
      </c>
      <c r="Y975" s="9" t="s">
        <v>53</v>
      </c>
      <c r="Z975" s="9" t="s">
        <v>5207</v>
      </c>
      <c r="AA975" s="9" t="s">
        <v>55</v>
      </c>
      <c r="AB975" s="9" t="s">
        <v>5248</v>
      </c>
      <c r="AC975" s="12">
        <v>0</v>
      </c>
      <c r="AD975" s="12"/>
      <c r="AE975" s="10" t="str" cm="1">
        <f t="array" aca="1" ref="AE975" ca="1">IFERROR(_xlfn.XLOOKUP(MID(CELL("filename",$A$1),FIND("]",CELL("filename",$A$1))+1,255)&amp;"|"&amp;$C975,Fonte_OM_Objeto!$G:$G,Fonte_OM_Objeto!$J:$J),"")</f>
        <v/>
      </c>
      <c r="AF975" s="10" t="str" cm="1">
        <f t="array" aca="1" ref="AF975" ca="1">IFERROR(_xlfn.XLOOKUP(MID(CELL("filename",$A$1),FIND("]",CELL("filename",$A$1))+1,255)&amp;"|"&amp;$C975,Fonte_OM_Objeto!$G:$G,Fonte_OM_Objeto!$K:$K),"")</f>
        <v/>
      </c>
    </row>
    <row r="976" spans="1:32" s="1" customFormat="1" ht="19.7" customHeight="1" x14ac:dyDescent="0.2">
      <c r="A976" s="9" t="s">
        <v>30</v>
      </c>
      <c r="B976" s="9" t="s">
        <v>31</v>
      </c>
      <c r="C976" s="9" t="s">
        <v>5725</v>
      </c>
      <c r="D976" s="9" t="s">
        <v>33</v>
      </c>
      <c r="E976" s="9"/>
      <c r="F976" s="9" t="s">
        <v>4501</v>
      </c>
      <c r="G976" s="9" t="s">
        <v>4500</v>
      </c>
      <c r="H976" s="9" t="s">
        <v>143</v>
      </c>
      <c r="I976" s="9" t="s">
        <v>530</v>
      </c>
      <c r="J976" s="9" t="s">
        <v>107</v>
      </c>
      <c r="K976" s="9" t="s">
        <v>40</v>
      </c>
      <c r="L976" s="9" t="s">
        <v>41</v>
      </c>
      <c r="M976" s="9" t="s">
        <v>42</v>
      </c>
      <c r="N976" s="9" t="s">
        <v>5257</v>
      </c>
      <c r="O976" s="9" t="s">
        <v>6763</v>
      </c>
      <c r="P976" s="9" t="s">
        <v>45</v>
      </c>
      <c r="Q976" s="9" t="s">
        <v>46</v>
      </c>
      <c r="R976" s="9" t="s">
        <v>5235</v>
      </c>
      <c r="S976" s="9" t="s">
        <v>5210</v>
      </c>
      <c r="T976" s="9" t="s">
        <v>6762</v>
      </c>
      <c r="U976" s="9" t="s">
        <v>530</v>
      </c>
      <c r="V976" s="9" t="s">
        <v>1779</v>
      </c>
      <c r="W976" s="9" t="s">
        <v>51</v>
      </c>
      <c r="X976" s="9" t="s">
        <v>52</v>
      </c>
      <c r="Y976" s="9" t="s">
        <v>53</v>
      </c>
      <c r="Z976" s="9" t="s">
        <v>5207</v>
      </c>
      <c r="AA976" s="9" t="s">
        <v>55</v>
      </c>
      <c r="AB976" s="9" t="s">
        <v>5248</v>
      </c>
      <c r="AC976" s="12">
        <v>250000</v>
      </c>
      <c r="AD976" s="12"/>
      <c r="AE976" s="10" t="str" cm="1">
        <f t="array" aca="1" ref="AE976" ca="1">IFERROR(_xlfn.XLOOKUP(MID(CELL("filename",$A$1),FIND("]",CELL("filename",$A$1))+1,255)&amp;"|"&amp;$C976,Fonte_OM_Objeto!$G:$G,Fonte_OM_Objeto!$J:$J),"")</f>
        <v/>
      </c>
      <c r="AF976" s="10" t="str" cm="1">
        <f t="array" aca="1" ref="AF976" ca="1">IFERROR(_xlfn.XLOOKUP(MID(CELL("filename",$A$1),FIND("]",CELL("filename",$A$1))+1,255)&amp;"|"&amp;$C976,Fonte_OM_Objeto!$G:$G,Fonte_OM_Objeto!$K:$K),"")</f>
        <v/>
      </c>
    </row>
    <row r="977" spans="1:32" s="1" customFormat="1" ht="19.7" customHeight="1" x14ac:dyDescent="0.2">
      <c r="A977" s="9" t="s">
        <v>30</v>
      </c>
      <c r="B977" s="9" t="s">
        <v>31</v>
      </c>
      <c r="C977" s="9" t="s">
        <v>5722</v>
      </c>
      <c r="D977" s="9" t="s">
        <v>33</v>
      </c>
      <c r="E977" s="9"/>
      <c r="F977" s="9" t="s">
        <v>4501</v>
      </c>
      <c r="G977" s="9" t="s">
        <v>4500</v>
      </c>
      <c r="H977" s="9" t="s">
        <v>143</v>
      </c>
      <c r="I977" s="9" t="s">
        <v>530</v>
      </c>
      <c r="J977" s="9" t="s">
        <v>107</v>
      </c>
      <c r="K977" s="9" t="s">
        <v>40</v>
      </c>
      <c r="L977" s="9" t="s">
        <v>41</v>
      </c>
      <c r="M977" s="9" t="s">
        <v>42</v>
      </c>
      <c r="N977" s="9" t="s">
        <v>5257</v>
      </c>
      <c r="O977" s="9" t="s">
        <v>5721</v>
      </c>
      <c r="P977" s="9" t="s">
        <v>45</v>
      </c>
      <c r="Q977" s="9" t="s">
        <v>109</v>
      </c>
      <c r="R977" s="9" t="s">
        <v>5235</v>
      </c>
      <c r="S977" s="9" t="s">
        <v>5267</v>
      </c>
      <c r="T977" s="9" t="s">
        <v>5720</v>
      </c>
      <c r="U977" s="9" t="s">
        <v>530</v>
      </c>
      <c r="V977" s="9" t="s">
        <v>1779</v>
      </c>
      <c r="W977" s="9" t="s">
        <v>111</v>
      </c>
      <c r="X977" s="9" t="s">
        <v>52</v>
      </c>
      <c r="Y977" s="9" t="s">
        <v>53</v>
      </c>
      <c r="Z977" s="9" t="s">
        <v>5207</v>
      </c>
      <c r="AA977" s="9" t="s">
        <v>55</v>
      </c>
      <c r="AB977" s="9" t="s">
        <v>5248</v>
      </c>
      <c r="AC977" s="12">
        <v>50000</v>
      </c>
      <c r="AD977" s="12"/>
      <c r="AE977" s="10" t="str" cm="1">
        <f t="array" aca="1" ref="AE977" ca="1">IFERROR(_xlfn.XLOOKUP(MID(CELL("filename",$A$1),FIND("]",CELL("filename",$A$1))+1,255)&amp;"|"&amp;$C977,Fonte_OM_Objeto!$G:$G,Fonte_OM_Objeto!$J:$J),"")</f>
        <v>2º BEC - Teresina - PI</v>
      </c>
      <c r="AF977" s="10" t="str" cm="1">
        <f t="array" aca="1" ref="AF977" ca="1">IFERROR(_xlfn.XLOOKUP(MID(CELL("filename",$A$1),FIND("]",CELL("filename",$A$1))+1,255)&amp;"|"&amp;$C977,Fonte_OM_Objeto!$G:$G,Fonte_OM_Objeto!$K:$K),"")</f>
        <v>Aquisição de equipamentos de Saúde.</v>
      </c>
    </row>
    <row r="978" spans="1:32" s="1" customFormat="1" ht="19.7" customHeight="1" x14ac:dyDescent="0.2">
      <c r="A978" s="9" t="s">
        <v>30</v>
      </c>
      <c r="B978" s="9" t="s">
        <v>31</v>
      </c>
      <c r="C978" s="9" t="s">
        <v>5719</v>
      </c>
      <c r="D978" s="9" t="s">
        <v>33</v>
      </c>
      <c r="E978" s="9"/>
      <c r="F978" s="9" t="s">
        <v>4501</v>
      </c>
      <c r="G978" s="9" t="s">
        <v>4500</v>
      </c>
      <c r="H978" s="9" t="s">
        <v>143</v>
      </c>
      <c r="I978" s="9" t="s">
        <v>530</v>
      </c>
      <c r="J978" s="9" t="s">
        <v>107</v>
      </c>
      <c r="K978" s="9" t="s">
        <v>40</v>
      </c>
      <c r="L978" s="9" t="s">
        <v>41</v>
      </c>
      <c r="M978" s="9" t="s">
        <v>42</v>
      </c>
      <c r="N978" s="9" t="s">
        <v>5257</v>
      </c>
      <c r="O978" s="9" t="s">
        <v>6761</v>
      </c>
      <c r="P978" s="9" t="s">
        <v>45</v>
      </c>
      <c r="Q978" s="9" t="s">
        <v>109</v>
      </c>
      <c r="R978" s="9" t="s">
        <v>5235</v>
      </c>
      <c r="S978" s="9" t="s">
        <v>5267</v>
      </c>
      <c r="T978" s="9" t="s">
        <v>6760</v>
      </c>
      <c r="U978" s="9" t="s">
        <v>530</v>
      </c>
      <c r="V978" s="9" t="s">
        <v>1779</v>
      </c>
      <c r="W978" s="9" t="s">
        <v>111</v>
      </c>
      <c r="X978" s="9" t="s">
        <v>52</v>
      </c>
      <c r="Y978" s="9" t="s">
        <v>53</v>
      </c>
      <c r="Z978" s="9" t="s">
        <v>5207</v>
      </c>
      <c r="AA978" s="9" t="s">
        <v>55</v>
      </c>
      <c r="AB978" s="9" t="s">
        <v>5234</v>
      </c>
      <c r="AC978" s="12">
        <v>0</v>
      </c>
      <c r="AD978" s="12"/>
      <c r="AE978" s="10" t="str" cm="1">
        <f t="array" aca="1" ref="AE978" ca="1">IFERROR(_xlfn.XLOOKUP(MID(CELL("filename",$A$1),FIND("]",CELL("filename",$A$1))+1,255)&amp;"|"&amp;$C978,Fonte_OM_Objeto!$G:$G,Fonte_OM_Objeto!$J:$J),"")</f>
        <v/>
      </c>
      <c r="AF978" s="10" t="str" cm="1">
        <f t="array" aca="1" ref="AF978" ca="1">IFERROR(_xlfn.XLOOKUP(MID(CELL("filename",$A$1),FIND("]",CELL("filename",$A$1))+1,255)&amp;"|"&amp;$C978,Fonte_OM_Objeto!$G:$G,Fonte_OM_Objeto!$K:$K),"")</f>
        <v/>
      </c>
    </row>
    <row r="979" spans="1:32" s="1" customFormat="1" ht="19.7" customHeight="1" x14ac:dyDescent="0.2">
      <c r="A979" s="9" t="s">
        <v>30</v>
      </c>
      <c r="B979" s="9" t="s">
        <v>31</v>
      </c>
      <c r="C979" s="9" t="s">
        <v>5719</v>
      </c>
      <c r="D979" s="9" t="s">
        <v>33</v>
      </c>
      <c r="E979" s="9"/>
      <c r="F979" s="9" t="s">
        <v>4501</v>
      </c>
      <c r="G979" s="9" t="s">
        <v>4500</v>
      </c>
      <c r="H979" s="9" t="s">
        <v>143</v>
      </c>
      <c r="I979" s="9" t="s">
        <v>530</v>
      </c>
      <c r="J979" s="9" t="s">
        <v>107</v>
      </c>
      <c r="K979" s="9" t="s">
        <v>40</v>
      </c>
      <c r="L979" s="9" t="s">
        <v>41</v>
      </c>
      <c r="M979" s="9" t="s">
        <v>59</v>
      </c>
      <c r="N979" s="9" t="s">
        <v>5252</v>
      </c>
      <c r="O979" s="9" t="s">
        <v>5256</v>
      </c>
      <c r="P979" s="9" t="s">
        <v>45</v>
      </c>
      <c r="Q979" s="9" t="s">
        <v>62</v>
      </c>
      <c r="R979" s="9" t="s">
        <v>45</v>
      </c>
      <c r="S979" s="9" t="s">
        <v>5218</v>
      </c>
      <c r="T979" s="9" t="s">
        <v>75</v>
      </c>
      <c r="U979" s="9" t="s">
        <v>76</v>
      </c>
      <c r="V979" s="9" t="s">
        <v>75</v>
      </c>
      <c r="W979" s="9" t="s">
        <v>51</v>
      </c>
      <c r="X979" s="9" t="s">
        <v>52</v>
      </c>
      <c r="Y979" s="9" t="s">
        <v>53</v>
      </c>
      <c r="Z979" s="9" t="s">
        <v>54</v>
      </c>
      <c r="AA979" s="9" t="s">
        <v>55</v>
      </c>
      <c r="AB979" s="9" t="s">
        <v>5248</v>
      </c>
      <c r="AC979" s="12">
        <v>250000</v>
      </c>
      <c r="AD979" s="12"/>
      <c r="AE979" s="10" t="str" cm="1">
        <f t="array" aca="1" ref="AE979" ca="1">IFERROR(_xlfn.XLOOKUP(MID(CELL("filename",$A$1),FIND("]",CELL("filename",$A$1))+1,255)&amp;"|"&amp;$C979,Fonte_OM_Objeto!$G:$G,Fonte_OM_Objeto!$J:$J),"")</f>
        <v/>
      </c>
      <c r="AF979" s="10" t="str" cm="1">
        <f t="array" aca="1" ref="AF979" ca="1">IFERROR(_xlfn.XLOOKUP(MID(CELL("filename",$A$1),FIND("]",CELL("filename",$A$1))+1,255)&amp;"|"&amp;$C979,Fonte_OM_Objeto!$G:$G,Fonte_OM_Objeto!$K:$K),"")</f>
        <v/>
      </c>
    </row>
    <row r="980" spans="1:32" s="1" customFormat="1" ht="19.7" customHeight="1" x14ac:dyDescent="0.2">
      <c r="A980" s="9" t="s">
        <v>30</v>
      </c>
      <c r="B980" s="9" t="s">
        <v>31</v>
      </c>
      <c r="C980" s="9" t="s">
        <v>5718</v>
      </c>
      <c r="D980" s="9" t="s">
        <v>33</v>
      </c>
      <c r="E980" s="9"/>
      <c r="F980" s="9" t="s">
        <v>4501</v>
      </c>
      <c r="G980" s="9" t="s">
        <v>4500</v>
      </c>
      <c r="H980" s="9" t="s">
        <v>143</v>
      </c>
      <c r="I980" s="9" t="s">
        <v>530</v>
      </c>
      <c r="J980" s="9" t="s">
        <v>107</v>
      </c>
      <c r="K980" s="9" t="s">
        <v>40</v>
      </c>
      <c r="L980" s="9" t="s">
        <v>41</v>
      </c>
      <c r="M980" s="9" t="s">
        <v>59</v>
      </c>
      <c r="N980" s="9" t="s">
        <v>5252</v>
      </c>
      <c r="O980" s="9" t="s">
        <v>5268</v>
      </c>
      <c r="P980" s="9" t="s">
        <v>45</v>
      </c>
      <c r="Q980" s="9" t="s">
        <v>109</v>
      </c>
      <c r="R980" s="9" t="s">
        <v>5235</v>
      </c>
      <c r="S980" s="9" t="s">
        <v>5267</v>
      </c>
      <c r="T980" s="9" t="s">
        <v>75</v>
      </c>
      <c r="U980" s="9" t="s">
        <v>76</v>
      </c>
      <c r="V980" s="9" t="s">
        <v>75</v>
      </c>
      <c r="W980" s="9" t="s">
        <v>111</v>
      </c>
      <c r="X980" s="9" t="s">
        <v>52</v>
      </c>
      <c r="Y980" s="9" t="s">
        <v>53</v>
      </c>
      <c r="Z980" s="9" t="s">
        <v>5207</v>
      </c>
      <c r="AA980" s="9" t="s">
        <v>55</v>
      </c>
      <c r="AB980" s="9" t="s">
        <v>5234</v>
      </c>
      <c r="AC980" s="12">
        <v>0</v>
      </c>
      <c r="AD980" s="12"/>
      <c r="AE980" s="10" t="str" cm="1">
        <f t="array" aca="1" ref="AE980" ca="1">IFERROR(_xlfn.XLOOKUP(MID(CELL("filename",$A$1),FIND("]",CELL("filename",$A$1))+1,255)&amp;"|"&amp;$C980,Fonte_OM_Objeto!$G:$G,Fonte_OM_Objeto!$J:$J),"")</f>
        <v/>
      </c>
      <c r="AF980" s="10" t="str" cm="1">
        <f t="array" aca="1" ref="AF980" ca="1">IFERROR(_xlfn.XLOOKUP(MID(CELL("filename",$A$1),FIND("]",CELL("filename",$A$1))+1,255)&amp;"|"&amp;$C980,Fonte_OM_Objeto!$G:$G,Fonte_OM_Objeto!$K:$K),"")</f>
        <v/>
      </c>
    </row>
    <row r="981" spans="1:32" s="1" customFormat="1" ht="19.7" customHeight="1" x14ac:dyDescent="0.2">
      <c r="A981" s="9" t="s">
        <v>30</v>
      </c>
      <c r="B981" s="9" t="s">
        <v>31</v>
      </c>
      <c r="C981" s="9" t="s">
        <v>5717</v>
      </c>
      <c r="D981" s="9" t="s">
        <v>33</v>
      </c>
      <c r="E981" s="9"/>
      <c r="F981" s="9" t="s">
        <v>5716</v>
      </c>
      <c r="G981" s="9" t="s">
        <v>5715</v>
      </c>
      <c r="H981" s="9" t="s">
        <v>143</v>
      </c>
      <c r="I981" s="9" t="s">
        <v>1373</v>
      </c>
      <c r="J981" s="9" t="s">
        <v>160</v>
      </c>
      <c r="K981" s="9" t="s">
        <v>40</v>
      </c>
      <c r="L981" s="9" t="s">
        <v>41</v>
      </c>
      <c r="M981" s="9" t="s">
        <v>232</v>
      </c>
      <c r="N981" s="9" t="s">
        <v>233</v>
      </c>
      <c r="O981" s="9" t="s">
        <v>5297</v>
      </c>
      <c r="P981" s="9" t="s">
        <v>45</v>
      </c>
      <c r="Q981" s="9" t="s">
        <v>235</v>
      </c>
      <c r="R981" s="9" t="s">
        <v>45</v>
      </c>
      <c r="S981" s="9" t="s">
        <v>5277</v>
      </c>
      <c r="T981" s="9" t="s">
        <v>2782</v>
      </c>
      <c r="U981" s="9" t="s">
        <v>1373</v>
      </c>
      <c r="V981" s="9" t="s">
        <v>5294</v>
      </c>
      <c r="W981" s="9" t="s">
        <v>51</v>
      </c>
      <c r="X981" s="9" t="s">
        <v>52</v>
      </c>
      <c r="Y981" s="9" t="s">
        <v>2366</v>
      </c>
      <c r="Z981" s="9" t="s">
        <v>54</v>
      </c>
      <c r="AA981" s="9" t="s">
        <v>55</v>
      </c>
      <c r="AB981" s="9" t="s">
        <v>5248</v>
      </c>
      <c r="AC981" s="12">
        <v>0</v>
      </c>
      <c r="AD981" s="12"/>
      <c r="AE981" s="10" t="str" cm="1">
        <f t="array" aca="1" ref="AE981" ca="1">IFERROR(_xlfn.XLOOKUP(MID(CELL("filename",$A$1),FIND("]",CELL("filename",$A$1))+1,255)&amp;"|"&amp;$C981,Fonte_OM_Objeto!$G:$G,Fonte_OM_Objeto!$J:$J),"")</f>
        <v/>
      </c>
      <c r="AF981" s="10" t="str" cm="1">
        <f t="array" aca="1" ref="AF981" ca="1">IFERROR(_xlfn.XLOOKUP(MID(CELL("filename",$A$1),FIND("]",CELL("filename",$A$1))+1,255)&amp;"|"&amp;$C981,Fonte_OM_Objeto!$G:$G,Fonte_OM_Objeto!$K:$K),"")</f>
        <v/>
      </c>
    </row>
    <row r="982" spans="1:32" s="1" customFormat="1" ht="19.7" customHeight="1" x14ac:dyDescent="0.2">
      <c r="A982" s="9" t="s">
        <v>30</v>
      </c>
      <c r="B982" s="9" t="s">
        <v>31</v>
      </c>
      <c r="C982" s="9" t="s">
        <v>5717</v>
      </c>
      <c r="D982" s="9" t="s">
        <v>33</v>
      </c>
      <c r="E982" s="9"/>
      <c r="F982" s="9" t="s">
        <v>5716</v>
      </c>
      <c r="G982" s="9" t="s">
        <v>5715</v>
      </c>
      <c r="H982" s="9" t="s">
        <v>143</v>
      </c>
      <c r="I982" s="9" t="s">
        <v>1373</v>
      </c>
      <c r="J982" s="9" t="s">
        <v>160</v>
      </c>
      <c r="K982" s="9" t="s">
        <v>40</v>
      </c>
      <c r="L982" s="9" t="s">
        <v>41</v>
      </c>
      <c r="M982" s="9" t="s">
        <v>232</v>
      </c>
      <c r="N982" s="9" t="s">
        <v>233</v>
      </c>
      <c r="O982" s="9" t="s">
        <v>5297</v>
      </c>
      <c r="P982" s="9" t="s">
        <v>45</v>
      </c>
      <c r="Q982" s="9" t="s">
        <v>235</v>
      </c>
      <c r="R982" s="9" t="s">
        <v>45</v>
      </c>
      <c r="S982" s="9" t="s">
        <v>5277</v>
      </c>
      <c r="T982" s="9" t="s">
        <v>2782</v>
      </c>
      <c r="U982" s="9" t="s">
        <v>1373</v>
      </c>
      <c r="V982" s="9" t="s">
        <v>5294</v>
      </c>
      <c r="W982" s="9" t="s">
        <v>51</v>
      </c>
      <c r="X982" s="9" t="s">
        <v>52</v>
      </c>
      <c r="Y982" s="9" t="s">
        <v>5275</v>
      </c>
      <c r="Z982" s="9" t="s">
        <v>54</v>
      </c>
      <c r="AA982" s="9" t="s">
        <v>55</v>
      </c>
      <c r="AB982" s="9" t="s">
        <v>5248</v>
      </c>
      <c r="AC982" s="12">
        <v>147000</v>
      </c>
      <c r="AD982" s="12"/>
      <c r="AE982" s="10" t="str" cm="1">
        <f t="array" aca="1" ref="AE982" ca="1">IFERROR(_xlfn.XLOOKUP(MID(CELL("filename",$A$1),FIND("]",CELL("filename",$A$1))+1,255)&amp;"|"&amp;$C982,Fonte_OM_Objeto!$G:$G,Fonte_OM_Objeto!$J:$J),"")</f>
        <v/>
      </c>
      <c r="AF982" s="10" t="str" cm="1">
        <f t="array" aca="1" ref="AF982" ca="1">IFERROR(_xlfn.XLOOKUP(MID(CELL("filename",$A$1),FIND("]",CELL("filename",$A$1))+1,255)&amp;"|"&amp;$C982,Fonte_OM_Objeto!$G:$G,Fonte_OM_Objeto!$K:$K),"")</f>
        <v/>
      </c>
    </row>
    <row r="983" spans="1:32" s="1" customFormat="1" ht="19.7" customHeight="1" x14ac:dyDescent="0.2">
      <c r="A983" s="9" t="s">
        <v>30</v>
      </c>
      <c r="B983" s="9" t="s">
        <v>31</v>
      </c>
      <c r="C983" s="9" t="s">
        <v>5717</v>
      </c>
      <c r="D983" s="9" t="s">
        <v>33</v>
      </c>
      <c r="E983" s="9"/>
      <c r="F983" s="9" t="s">
        <v>5716</v>
      </c>
      <c r="G983" s="9" t="s">
        <v>5715</v>
      </c>
      <c r="H983" s="9" t="s">
        <v>143</v>
      </c>
      <c r="I983" s="9" t="s">
        <v>1373</v>
      </c>
      <c r="J983" s="9" t="s">
        <v>160</v>
      </c>
      <c r="K983" s="9" t="s">
        <v>40</v>
      </c>
      <c r="L983" s="9" t="s">
        <v>41</v>
      </c>
      <c r="M983" s="9" t="s">
        <v>232</v>
      </c>
      <c r="N983" s="9" t="s">
        <v>233</v>
      </c>
      <c r="O983" s="9" t="s">
        <v>5297</v>
      </c>
      <c r="P983" s="9" t="s">
        <v>45</v>
      </c>
      <c r="Q983" s="9" t="s">
        <v>235</v>
      </c>
      <c r="R983" s="9" t="s">
        <v>45</v>
      </c>
      <c r="S983" s="9" t="s">
        <v>5277</v>
      </c>
      <c r="T983" s="9" t="s">
        <v>2782</v>
      </c>
      <c r="U983" s="9" t="s">
        <v>1373</v>
      </c>
      <c r="V983" s="9" t="s">
        <v>5294</v>
      </c>
      <c r="W983" s="9" t="s">
        <v>51</v>
      </c>
      <c r="X983" s="9" t="s">
        <v>52</v>
      </c>
      <c r="Y983" s="9" t="s">
        <v>53</v>
      </c>
      <c r="Z983" s="9" t="s">
        <v>54</v>
      </c>
      <c r="AA983" s="9" t="s">
        <v>55</v>
      </c>
      <c r="AB983" s="9" t="s">
        <v>5248</v>
      </c>
      <c r="AC983" s="12">
        <v>3000</v>
      </c>
      <c r="AD983" s="12"/>
      <c r="AE983" s="10" t="str" cm="1">
        <f t="array" aca="1" ref="AE983" ca="1">IFERROR(_xlfn.XLOOKUP(MID(CELL("filename",$A$1),FIND("]",CELL("filename",$A$1))+1,255)&amp;"|"&amp;$C983,Fonte_OM_Objeto!$G:$G,Fonte_OM_Objeto!$J:$J),"")</f>
        <v/>
      </c>
      <c r="AF983" s="10" t="str" cm="1">
        <f t="array" aca="1" ref="AF983" ca="1">IFERROR(_xlfn.XLOOKUP(MID(CELL("filename",$A$1),FIND("]",CELL("filename",$A$1))+1,255)&amp;"|"&amp;$C983,Fonte_OM_Objeto!$G:$G,Fonte_OM_Objeto!$K:$K),"")</f>
        <v/>
      </c>
    </row>
    <row r="984" spans="1:32" s="1" customFormat="1" ht="19.7" customHeight="1" x14ac:dyDescent="0.2">
      <c r="A984" s="9" t="s">
        <v>30</v>
      </c>
      <c r="B984" s="9" t="s">
        <v>31</v>
      </c>
      <c r="C984" s="9" t="s">
        <v>5714</v>
      </c>
      <c r="D984" s="9" t="s">
        <v>33</v>
      </c>
      <c r="E984" s="9"/>
      <c r="F984" s="9" t="s">
        <v>5713</v>
      </c>
      <c r="G984" s="9" t="s">
        <v>5712</v>
      </c>
      <c r="H984" s="9" t="s">
        <v>143</v>
      </c>
      <c r="I984" s="9" t="s">
        <v>451</v>
      </c>
      <c r="J984" s="9" t="s">
        <v>5633</v>
      </c>
      <c r="K984" s="9" t="s">
        <v>40</v>
      </c>
      <c r="L984" s="9" t="s">
        <v>41</v>
      </c>
      <c r="M984" s="9" t="s">
        <v>232</v>
      </c>
      <c r="N984" s="9" t="s">
        <v>233</v>
      </c>
      <c r="O984" s="9" t="s">
        <v>5299</v>
      </c>
      <c r="P984" s="9" t="s">
        <v>45</v>
      </c>
      <c r="Q984" s="9" t="s">
        <v>5298</v>
      </c>
      <c r="R984" s="9" t="s">
        <v>45</v>
      </c>
      <c r="S984" s="9" t="s">
        <v>5231</v>
      </c>
      <c r="T984" s="9" t="s">
        <v>75</v>
      </c>
      <c r="U984" s="9" t="s">
        <v>76</v>
      </c>
      <c r="V984" s="9" t="s">
        <v>75</v>
      </c>
      <c r="W984" s="9" t="s">
        <v>51</v>
      </c>
      <c r="X984" s="9" t="s">
        <v>102</v>
      </c>
      <c r="Y984" s="9" t="s">
        <v>53</v>
      </c>
      <c r="Z984" s="9" t="s">
        <v>5207</v>
      </c>
      <c r="AA984" s="9" t="s">
        <v>55</v>
      </c>
      <c r="AB984" s="9" t="s">
        <v>5234</v>
      </c>
      <c r="AC984" s="12">
        <v>0</v>
      </c>
      <c r="AD984" s="12"/>
      <c r="AE984" s="10" t="str" cm="1">
        <f t="array" aca="1" ref="AE984" ca="1">IFERROR(_xlfn.XLOOKUP(MID(CELL("filename",$A$1),FIND("]",CELL("filename",$A$1))+1,255)&amp;"|"&amp;$C984,Fonte_OM_Objeto!$G:$G,Fonte_OM_Objeto!$J:$J),"")</f>
        <v/>
      </c>
      <c r="AF984" s="10" t="str" cm="1">
        <f t="array" aca="1" ref="AF984" ca="1">IFERROR(_xlfn.XLOOKUP(MID(CELL("filename",$A$1),FIND("]",CELL("filename",$A$1))+1,255)&amp;"|"&amp;$C984,Fonte_OM_Objeto!$G:$G,Fonte_OM_Objeto!$K:$K),"")</f>
        <v/>
      </c>
    </row>
    <row r="985" spans="1:32" s="1" customFormat="1" ht="19.7" customHeight="1" x14ac:dyDescent="0.2">
      <c r="A985" s="9" t="s">
        <v>30</v>
      </c>
      <c r="B985" s="9" t="s">
        <v>31</v>
      </c>
      <c r="C985" s="9" t="s">
        <v>5711</v>
      </c>
      <c r="D985" s="9" t="s">
        <v>33</v>
      </c>
      <c r="E985" s="9"/>
      <c r="F985" s="9" t="s">
        <v>2975</v>
      </c>
      <c r="G985" s="9" t="s">
        <v>2974</v>
      </c>
      <c r="H985" s="9" t="s">
        <v>143</v>
      </c>
      <c r="I985" s="9" t="s">
        <v>340</v>
      </c>
      <c r="J985" s="9" t="s">
        <v>107</v>
      </c>
      <c r="K985" s="9" t="s">
        <v>40</v>
      </c>
      <c r="L985" s="9" t="s">
        <v>41</v>
      </c>
      <c r="M985" s="9" t="s">
        <v>59</v>
      </c>
      <c r="N985" s="9" t="s">
        <v>5252</v>
      </c>
      <c r="O985" s="9" t="s">
        <v>5241</v>
      </c>
      <c r="P985" s="9" t="s">
        <v>45</v>
      </c>
      <c r="Q985" s="9" t="s">
        <v>62</v>
      </c>
      <c r="R985" s="9" t="s">
        <v>45</v>
      </c>
      <c r="S985" s="9" t="s">
        <v>5240</v>
      </c>
      <c r="T985" s="9" t="s">
        <v>75</v>
      </c>
      <c r="U985" s="9" t="s">
        <v>76</v>
      </c>
      <c r="V985" s="9" t="s">
        <v>75</v>
      </c>
      <c r="W985" s="9" t="s">
        <v>51</v>
      </c>
      <c r="X985" s="9" t="s">
        <v>52</v>
      </c>
      <c r="Y985" s="9" t="s">
        <v>53</v>
      </c>
      <c r="Z985" s="9" t="s">
        <v>5207</v>
      </c>
      <c r="AA985" s="9" t="s">
        <v>55</v>
      </c>
      <c r="AB985" s="9" t="s">
        <v>5248</v>
      </c>
      <c r="AC985" s="12">
        <v>0</v>
      </c>
      <c r="AD985" s="12"/>
      <c r="AE985" s="10" t="str" cm="1">
        <f t="array" aca="1" ref="AE985" ca="1">IFERROR(_xlfn.XLOOKUP(MID(CELL("filename",$A$1),FIND("]",CELL("filename",$A$1))+1,255)&amp;"|"&amp;$C985,Fonte_OM_Objeto!$G:$G,Fonte_OM_Objeto!$J:$J),"")</f>
        <v/>
      </c>
      <c r="AF985" s="10" t="str" cm="1">
        <f t="array" aca="1" ref="AF985" ca="1">IFERROR(_xlfn.XLOOKUP(MID(CELL("filename",$A$1),FIND("]",CELL("filename",$A$1))+1,255)&amp;"|"&amp;$C985,Fonte_OM_Objeto!$G:$G,Fonte_OM_Objeto!$K:$K),"")</f>
        <v/>
      </c>
    </row>
    <row r="986" spans="1:32" s="1" customFormat="1" ht="19.7" customHeight="1" x14ac:dyDescent="0.2">
      <c r="A986" s="9" t="s">
        <v>30</v>
      </c>
      <c r="B986" s="9" t="s">
        <v>31</v>
      </c>
      <c r="C986" s="9" t="s">
        <v>5707</v>
      </c>
      <c r="D986" s="9" t="s">
        <v>33</v>
      </c>
      <c r="E986" s="9"/>
      <c r="F986" s="9" t="s">
        <v>510</v>
      </c>
      <c r="G986" s="9" t="s">
        <v>511</v>
      </c>
      <c r="H986" s="9" t="s">
        <v>143</v>
      </c>
      <c r="I986" s="9" t="s">
        <v>512</v>
      </c>
      <c r="J986" s="9" t="s">
        <v>69</v>
      </c>
      <c r="K986" s="9" t="s">
        <v>40</v>
      </c>
      <c r="L986" s="9" t="s">
        <v>41</v>
      </c>
      <c r="M986" s="9" t="s">
        <v>232</v>
      </c>
      <c r="N986" s="9" t="s">
        <v>233</v>
      </c>
      <c r="O986" s="9" t="s">
        <v>5690</v>
      </c>
      <c r="P986" s="9" t="s">
        <v>45</v>
      </c>
      <c r="Q986" s="9" t="s">
        <v>235</v>
      </c>
      <c r="R986" s="9" t="s">
        <v>45</v>
      </c>
      <c r="S986" s="9" t="s">
        <v>5277</v>
      </c>
      <c r="T986" s="9" t="s">
        <v>884</v>
      </c>
      <c r="U986" s="9" t="s">
        <v>512</v>
      </c>
      <c r="V986" s="9" t="s">
        <v>5238</v>
      </c>
      <c r="W986" s="9" t="s">
        <v>51</v>
      </c>
      <c r="X986" s="9" t="s">
        <v>102</v>
      </c>
      <c r="Y986" s="9" t="s">
        <v>53</v>
      </c>
      <c r="Z986" s="9" t="s">
        <v>54</v>
      </c>
      <c r="AA986" s="9" t="s">
        <v>55</v>
      </c>
      <c r="AB986" s="9" t="s">
        <v>5248</v>
      </c>
      <c r="AC986" s="12">
        <v>0</v>
      </c>
      <c r="AD986" s="12"/>
      <c r="AE986" s="10" t="str" cm="1">
        <f t="array" aca="1" ref="AE986" ca="1">IFERROR(_xlfn.XLOOKUP(MID(CELL("filename",$A$1),FIND("]",CELL("filename",$A$1))+1,255)&amp;"|"&amp;$C986,Fonte_OM_Objeto!$G:$G,Fonte_OM_Objeto!$J:$J),"")</f>
        <v/>
      </c>
      <c r="AF986" s="10" t="str" cm="1">
        <f t="array" aca="1" ref="AF986" ca="1">IFERROR(_xlfn.XLOOKUP(MID(CELL("filename",$A$1),FIND("]",CELL("filename",$A$1))+1,255)&amp;"|"&amp;$C986,Fonte_OM_Objeto!$G:$G,Fonte_OM_Objeto!$K:$K),"")</f>
        <v/>
      </c>
    </row>
    <row r="987" spans="1:32" s="1" customFormat="1" ht="19.7" customHeight="1" x14ac:dyDescent="0.2">
      <c r="A987" s="9" t="s">
        <v>30</v>
      </c>
      <c r="B987" s="9" t="s">
        <v>31</v>
      </c>
      <c r="C987" s="9" t="s">
        <v>5707</v>
      </c>
      <c r="D987" s="9" t="s">
        <v>33</v>
      </c>
      <c r="E987" s="9"/>
      <c r="F987" s="9" t="s">
        <v>510</v>
      </c>
      <c r="G987" s="9" t="s">
        <v>511</v>
      </c>
      <c r="H987" s="9" t="s">
        <v>143</v>
      </c>
      <c r="I987" s="9" t="s">
        <v>512</v>
      </c>
      <c r="J987" s="9" t="s">
        <v>69</v>
      </c>
      <c r="K987" s="9" t="s">
        <v>40</v>
      </c>
      <c r="L987" s="9" t="s">
        <v>41</v>
      </c>
      <c r="M987" s="9" t="s">
        <v>232</v>
      </c>
      <c r="N987" s="9" t="s">
        <v>233</v>
      </c>
      <c r="O987" s="9" t="s">
        <v>5690</v>
      </c>
      <c r="P987" s="9" t="s">
        <v>45</v>
      </c>
      <c r="Q987" s="9" t="s">
        <v>235</v>
      </c>
      <c r="R987" s="9" t="s">
        <v>45</v>
      </c>
      <c r="S987" s="9" t="s">
        <v>5277</v>
      </c>
      <c r="T987" s="9" t="s">
        <v>884</v>
      </c>
      <c r="U987" s="9" t="s">
        <v>512</v>
      </c>
      <c r="V987" s="9" t="s">
        <v>5238</v>
      </c>
      <c r="W987" s="9" t="s">
        <v>51</v>
      </c>
      <c r="X987" s="9" t="s">
        <v>52</v>
      </c>
      <c r="Y987" s="9" t="s">
        <v>2366</v>
      </c>
      <c r="Z987" s="9" t="s">
        <v>54</v>
      </c>
      <c r="AA987" s="9" t="s">
        <v>55</v>
      </c>
      <c r="AB987" s="9" t="s">
        <v>5248</v>
      </c>
      <c r="AC987" s="12">
        <v>300000</v>
      </c>
      <c r="AD987" s="12"/>
      <c r="AE987" s="10" t="str" cm="1">
        <f t="array" aca="1" ref="AE987" ca="1">IFERROR(_xlfn.XLOOKUP(MID(CELL("filename",$A$1),FIND("]",CELL("filename",$A$1))+1,255)&amp;"|"&amp;$C987,Fonte_OM_Objeto!$G:$G,Fonte_OM_Objeto!$J:$J),"")</f>
        <v/>
      </c>
      <c r="AF987" s="10" t="str" cm="1">
        <f t="array" aca="1" ref="AF987" ca="1">IFERROR(_xlfn.XLOOKUP(MID(CELL("filename",$A$1),FIND("]",CELL("filename",$A$1))+1,255)&amp;"|"&amp;$C987,Fonte_OM_Objeto!$G:$G,Fonte_OM_Objeto!$K:$K),"")</f>
        <v/>
      </c>
    </row>
    <row r="988" spans="1:32" s="1" customFormat="1" ht="19.7" customHeight="1" x14ac:dyDescent="0.2">
      <c r="A988" s="9" t="s">
        <v>30</v>
      </c>
      <c r="B988" s="9" t="s">
        <v>31</v>
      </c>
      <c r="C988" s="9" t="s">
        <v>5707</v>
      </c>
      <c r="D988" s="9" t="s">
        <v>33</v>
      </c>
      <c r="E988" s="9"/>
      <c r="F988" s="9" t="s">
        <v>510</v>
      </c>
      <c r="G988" s="9" t="s">
        <v>511</v>
      </c>
      <c r="H988" s="9" t="s">
        <v>143</v>
      </c>
      <c r="I988" s="9" t="s">
        <v>512</v>
      </c>
      <c r="J988" s="9" t="s">
        <v>69</v>
      </c>
      <c r="K988" s="9" t="s">
        <v>40</v>
      </c>
      <c r="L988" s="9" t="s">
        <v>41</v>
      </c>
      <c r="M988" s="9" t="s">
        <v>232</v>
      </c>
      <c r="N988" s="9" t="s">
        <v>233</v>
      </c>
      <c r="O988" s="9" t="s">
        <v>5690</v>
      </c>
      <c r="P988" s="9" t="s">
        <v>45</v>
      </c>
      <c r="Q988" s="9" t="s">
        <v>235</v>
      </c>
      <c r="R988" s="9" t="s">
        <v>45</v>
      </c>
      <c r="S988" s="9" t="s">
        <v>5277</v>
      </c>
      <c r="T988" s="9" t="s">
        <v>884</v>
      </c>
      <c r="U988" s="9" t="s">
        <v>512</v>
      </c>
      <c r="V988" s="9" t="s">
        <v>5238</v>
      </c>
      <c r="W988" s="9" t="s">
        <v>51</v>
      </c>
      <c r="X988" s="9" t="s">
        <v>52</v>
      </c>
      <c r="Y988" s="9" t="s">
        <v>5275</v>
      </c>
      <c r="Z988" s="9" t="s">
        <v>54</v>
      </c>
      <c r="AA988" s="9" t="s">
        <v>55</v>
      </c>
      <c r="AB988" s="9" t="s">
        <v>5248</v>
      </c>
      <c r="AC988" s="12">
        <v>980000</v>
      </c>
      <c r="AD988" s="12"/>
      <c r="AE988" s="10" t="str" cm="1">
        <f t="array" aca="1" ref="AE988" ca="1">IFERROR(_xlfn.XLOOKUP(MID(CELL("filename",$A$1),FIND("]",CELL("filename",$A$1))+1,255)&amp;"|"&amp;$C988,Fonte_OM_Objeto!$G:$G,Fonte_OM_Objeto!$J:$J),"")</f>
        <v/>
      </c>
      <c r="AF988" s="10" t="str" cm="1">
        <f t="array" aca="1" ref="AF988" ca="1">IFERROR(_xlfn.XLOOKUP(MID(CELL("filename",$A$1),FIND("]",CELL("filename",$A$1))+1,255)&amp;"|"&amp;$C988,Fonte_OM_Objeto!$G:$G,Fonte_OM_Objeto!$K:$K),"")</f>
        <v/>
      </c>
    </row>
    <row r="989" spans="1:32" s="1" customFormat="1" ht="19.7" customHeight="1" x14ac:dyDescent="0.2">
      <c r="A989" s="9" t="s">
        <v>30</v>
      </c>
      <c r="B989" s="9" t="s">
        <v>31</v>
      </c>
      <c r="C989" s="9" t="s">
        <v>5707</v>
      </c>
      <c r="D989" s="9" t="s">
        <v>33</v>
      </c>
      <c r="E989" s="9"/>
      <c r="F989" s="9" t="s">
        <v>510</v>
      </c>
      <c r="G989" s="9" t="s">
        <v>511</v>
      </c>
      <c r="H989" s="9" t="s">
        <v>143</v>
      </c>
      <c r="I989" s="9" t="s">
        <v>512</v>
      </c>
      <c r="J989" s="9" t="s">
        <v>69</v>
      </c>
      <c r="K989" s="9" t="s">
        <v>40</v>
      </c>
      <c r="L989" s="9" t="s">
        <v>41</v>
      </c>
      <c r="M989" s="9" t="s">
        <v>232</v>
      </c>
      <c r="N989" s="9" t="s">
        <v>233</v>
      </c>
      <c r="O989" s="9" t="s">
        <v>5690</v>
      </c>
      <c r="P989" s="9" t="s">
        <v>45</v>
      </c>
      <c r="Q989" s="9" t="s">
        <v>235</v>
      </c>
      <c r="R989" s="9" t="s">
        <v>45</v>
      </c>
      <c r="S989" s="9" t="s">
        <v>5277</v>
      </c>
      <c r="T989" s="9" t="s">
        <v>884</v>
      </c>
      <c r="U989" s="9" t="s">
        <v>512</v>
      </c>
      <c r="V989" s="9" t="s">
        <v>5238</v>
      </c>
      <c r="W989" s="9" t="s">
        <v>51</v>
      </c>
      <c r="X989" s="9" t="s">
        <v>52</v>
      </c>
      <c r="Y989" s="9" t="s">
        <v>53</v>
      </c>
      <c r="Z989" s="9" t="s">
        <v>54</v>
      </c>
      <c r="AA989" s="9" t="s">
        <v>55</v>
      </c>
      <c r="AB989" s="9" t="s">
        <v>5248</v>
      </c>
      <c r="AC989" s="12">
        <v>20000</v>
      </c>
      <c r="AD989" s="12"/>
      <c r="AE989" s="10" t="str" cm="1">
        <f t="array" aca="1" ref="AE989" ca="1">IFERROR(_xlfn.XLOOKUP(MID(CELL("filename",$A$1),FIND("]",CELL("filename",$A$1))+1,255)&amp;"|"&amp;$C989,Fonte_OM_Objeto!$G:$G,Fonte_OM_Objeto!$J:$J),"")</f>
        <v/>
      </c>
      <c r="AF989" s="10" t="str" cm="1">
        <f t="array" aca="1" ref="AF989" ca="1">IFERROR(_xlfn.XLOOKUP(MID(CELL("filename",$A$1),FIND("]",CELL("filename",$A$1))+1,255)&amp;"|"&amp;$C989,Fonte_OM_Objeto!$G:$G,Fonte_OM_Objeto!$K:$K),"")</f>
        <v/>
      </c>
    </row>
    <row r="990" spans="1:32" s="1" customFormat="1" ht="19.7" customHeight="1" x14ac:dyDescent="0.2">
      <c r="A990" s="9" t="s">
        <v>30</v>
      </c>
      <c r="B990" s="9" t="s">
        <v>31</v>
      </c>
      <c r="C990" s="9" t="s">
        <v>5706</v>
      </c>
      <c r="D990" s="9" t="s">
        <v>33</v>
      </c>
      <c r="E990" s="9"/>
      <c r="F990" s="9" t="s">
        <v>510</v>
      </c>
      <c r="G990" s="9" t="s">
        <v>511</v>
      </c>
      <c r="H990" s="9" t="s">
        <v>143</v>
      </c>
      <c r="I990" s="9" t="s">
        <v>512</v>
      </c>
      <c r="J990" s="9" t="s">
        <v>69</v>
      </c>
      <c r="K990" s="9" t="s">
        <v>40</v>
      </c>
      <c r="L990" s="9" t="s">
        <v>41</v>
      </c>
      <c r="M990" s="9" t="s">
        <v>59</v>
      </c>
      <c r="N990" s="9" t="s">
        <v>5252</v>
      </c>
      <c r="O990" s="9" t="s">
        <v>5256</v>
      </c>
      <c r="P990" s="9" t="s">
        <v>45</v>
      </c>
      <c r="Q990" s="9" t="s">
        <v>62</v>
      </c>
      <c r="R990" s="9" t="s">
        <v>45</v>
      </c>
      <c r="S990" s="9" t="s">
        <v>5218</v>
      </c>
      <c r="T990" s="9" t="s">
        <v>75</v>
      </c>
      <c r="U990" s="9" t="s">
        <v>76</v>
      </c>
      <c r="V990" s="9" t="s">
        <v>75</v>
      </c>
      <c r="W990" s="9" t="s">
        <v>51</v>
      </c>
      <c r="X990" s="9" t="s">
        <v>52</v>
      </c>
      <c r="Y990" s="9" t="s">
        <v>53</v>
      </c>
      <c r="Z990" s="9" t="s">
        <v>5207</v>
      </c>
      <c r="AA990" s="9" t="s">
        <v>55</v>
      </c>
      <c r="AB990" s="9" t="s">
        <v>5248</v>
      </c>
      <c r="AC990" s="12">
        <v>110387</v>
      </c>
      <c r="AD990" s="12"/>
      <c r="AE990" s="10" t="str" cm="1">
        <f t="array" aca="1" ref="AE990" ca="1">IFERROR(_xlfn.XLOOKUP(MID(CELL("filename",$A$1),FIND("]",CELL("filename",$A$1))+1,255)&amp;"|"&amp;$C990,Fonte_OM_Objeto!$G:$G,Fonte_OM_Objeto!$J:$J),"")</f>
        <v/>
      </c>
      <c r="AF990" s="10" t="str" cm="1">
        <f t="array" aca="1" ref="AF990" ca="1">IFERROR(_xlfn.XLOOKUP(MID(CELL("filename",$A$1),FIND("]",CELL("filename",$A$1))+1,255)&amp;"|"&amp;$C990,Fonte_OM_Objeto!$G:$G,Fonte_OM_Objeto!$K:$K),"")</f>
        <v/>
      </c>
    </row>
    <row r="991" spans="1:32" s="1" customFormat="1" ht="19.7" customHeight="1" x14ac:dyDescent="0.2">
      <c r="A991" s="9" t="s">
        <v>30</v>
      </c>
      <c r="B991" s="9" t="s">
        <v>31</v>
      </c>
      <c r="C991" s="9" t="s">
        <v>5705</v>
      </c>
      <c r="D991" s="9" t="s">
        <v>33</v>
      </c>
      <c r="E991" s="9"/>
      <c r="F991" s="9" t="s">
        <v>510</v>
      </c>
      <c r="G991" s="9" t="s">
        <v>511</v>
      </c>
      <c r="H991" s="9" t="s">
        <v>143</v>
      </c>
      <c r="I991" s="9" t="s">
        <v>512</v>
      </c>
      <c r="J991" s="9" t="s">
        <v>69</v>
      </c>
      <c r="K991" s="9" t="s">
        <v>40</v>
      </c>
      <c r="L991" s="9" t="s">
        <v>41</v>
      </c>
      <c r="M991" s="9" t="s">
        <v>232</v>
      </c>
      <c r="N991" s="9" t="s">
        <v>233</v>
      </c>
      <c r="O991" s="9" t="s">
        <v>5690</v>
      </c>
      <c r="P991" s="9" t="s">
        <v>45</v>
      </c>
      <c r="Q991" s="9" t="s">
        <v>235</v>
      </c>
      <c r="R991" s="9" t="s">
        <v>45</v>
      </c>
      <c r="S991" s="9" t="s">
        <v>5277</v>
      </c>
      <c r="T991" s="9" t="s">
        <v>884</v>
      </c>
      <c r="U991" s="9" t="s">
        <v>512</v>
      </c>
      <c r="V991" s="9" t="s">
        <v>5238</v>
      </c>
      <c r="W991" s="9" t="s">
        <v>51</v>
      </c>
      <c r="X991" s="9" t="s">
        <v>52</v>
      </c>
      <c r="Y991" s="9" t="s">
        <v>5275</v>
      </c>
      <c r="Z991" s="9" t="s">
        <v>5207</v>
      </c>
      <c r="AA991" s="9" t="s">
        <v>55</v>
      </c>
      <c r="AB991" s="9" t="s">
        <v>5248</v>
      </c>
      <c r="AC991" s="12">
        <v>0</v>
      </c>
      <c r="AD991" s="12"/>
      <c r="AE991" s="10" t="str" cm="1">
        <f t="array" aca="1" ref="AE991" ca="1">IFERROR(_xlfn.XLOOKUP(MID(CELL("filename",$A$1),FIND("]",CELL("filename",$A$1))+1,255)&amp;"|"&amp;$C991,Fonte_OM_Objeto!$G:$G,Fonte_OM_Objeto!$J:$J),"")</f>
        <v/>
      </c>
      <c r="AF991" s="10" t="str" cm="1">
        <f t="array" aca="1" ref="AF991" ca="1">IFERROR(_xlfn.XLOOKUP(MID(CELL("filename",$A$1),FIND("]",CELL("filename",$A$1))+1,255)&amp;"|"&amp;$C991,Fonte_OM_Objeto!$G:$G,Fonte_OM_Objeto!$K:$K),"")</f>
        <v/>
      </c>
    </row>
    <row r="992" spans="1:32" s="1" customFormat="1" ht="19.7" customHeight="1" x14ac:dyDescent="0.2">
      <c r="A992" s="9" t="s">
        <v>30</v>
      </c>
      <c r="B992" s="9" t="s">
        <v>31</v>
      </c>
      <c r="C992" s="9" t="s">
        <v>514</v>
      </c>
      <c r="D992" s="9" t="s">
        <v>33</v>
      </c>
      <c r="E992" s="9"/>
      <c r="F992" s="9" t="s">
        <v>510</v>
      </c>
      <c r="G992" s="9" t="s">
        <v>511</v>
      </c>
      <c r="H992" s="9" t="s">
        <v>143</v>
      </c>
      <c r="I992" s="9" t="s">
        <v>512</v>
      </c>
      <c r="J992" s="9" t="s">
        <v>69</v>
      </c>
      <c r="K992" s="9" t="s">
        <v>40</v>
      </c>
      <c r="L992" s="9" t="s">
        <v>41</v>
      </c>
      <c r="M992" s="9" t="s">
        <v>232</v>
      </c>
      <c r="N992" s="9" t="s">
        <v>233</v>
      </c>
      <c r="O992" s="9" t="s">
        <v>5690</v>
      </c>
      <c r="P992" s="9" t="s">
        <v>45</v>
      </c>
      <c r="Q992" s="9" t="s">
        <v>235</v>
      </c>
      <c r="R992" s="9" t="s">
        <v>45</v>
      </c>
      <c r="S992" s="9" t="s">
        <v>5277</v>
      </c>
      <c r="T992" s="9" t="s">
        <v>884</v>
      </c>
      <c r="U992" s="9" t="s">
        <v>512</v>
      </c>
      <c r="V992" s="9" t="s">
        <v>5238</v>
      </c>
      <c r="W992" s="9" t="s">
        <v>51</v>
      </c>
      <c r="X992" s="9" t="s">
        <v>52</v>
      </c>
      <c r="Y992" s="9" t="s">
        <v>5275</v>
      </c>
      <c r="Z992" s="9" t="s">
        <v>5207</v>
      </c>
      <c r="AA992" s="9" t="s">
        <v>55</v>
      </c>
      <c r="AB992" s="9" t="s">
        <v>5234</v>
      </c>
      <c r="AC992" s="12">
        <v>0</v>
      </c>
      <c r="AD992" s="12"/>
      <c r="AE992" s="10" t="str" cm="1">
        <f t="array" aca="1" ref="AE992" ca="1">IFERROR(_xlfn.XLOOKUP(MID(CELL("filename",$A$1),FIND("]",CELL("filename",$A$1))+1,255)&amp;"|"&amp;$C992,Fonte_OM_Objeto!$G:$G,Fonte_OM_Objeto!$J:$J),"")</f>
        <v/>
      </c>
      <c r="AF992" s="10" t="str" cm="1">
        <f t="array" aca="1" ref="AF992" ca="1">IFERROR(_xlfn.XLOOKUP(MID(CELL("filename",$A$1),FIND("]",CELL("filename",$A$1))+1,255)&amp;"|"&amp;$C992,Fonte_OM_Objeto!$G:$G,Fonte_OM_Objeto!$K:$K),"")</f>
        <v/>
      </c>
    </row>
    <row r="993" spans="1:32" s="1" customFormat="1" ht="19.7" customHeight="1" x14ac:dyDescent="0.2">
      <c r="A993" s="9" t="s">
        <v>30</v>
      </c>
      <c r="B993" s="9" t="s">
        <v>31</v>
      </c>
      <c r="C993" s="9" t="s">
        <v>514</v>
      </c>
      <c r="D993" s="9" t="s">
        <v>33</v>
      </c>
      <c r="E993" s="9"/>
      <c r="F993" s="9" t="s">
        <v>510</v>
      </c>
      <c r="G993" s="9" t="s">
        <v>511</v>
      </c>
      <c r="H993" s="9" t="s">
        <v>143</v>
      </c>
      <c r="I993" s="9" t="s">
        <v>512</v>
      </c>
      <c r="J993" s="9" t="s">
        <v>69</v>
      </c>
      <c r="K993" s="9" t="s">
        <v>40</v>
      </c>
      <c r="L993" s="9" t="s">
        <v>41</v>
      </c>
      <c r="M993" s="9" t="s">
        <v>232</v>
      </c>
      <c r="N993" s="9" t="s">
        <v>233</v>
      </c>
      <c r="O993" s="9" t="s">
        <v>5690</v>
      </c>
      <c r="P993" s="9" t="s">
        <v>45</v>
      </c>
      <c r="Q993" s="9" t="s">
        <v>235</v>
      </c>
      <c r="R993" s="9" t="s">
        <v>45</v>
      </c>
      <c r="S993" s="9" t="s">
        <v>5277</v>
      </c>
      <c r="T993" s="9" t="s">
        <v>884</v>
      </c>
      <c r="U993" s="9" t="s">
        <v>512</v>
      </c>
      <c r="V993" s="9" t="s">
        <v>5238</v>
      </c>
      <c r="W993" s="9" t="s">
        <v>51</v>
      </c>
      <c r="X993" s="9" t="s">
        <v>52</v>
      </c>
      <c r="Y993" s="9" t="s">
        <v>5275</v>
      </c>
      <c r="Z993" s="9" t="s">
        <v>5207</v>
      </c>
      <c r="AA993" s="9" t="s">
        <v>55</v>
      </c>
      <c r="AB993" s="9" t="s">
        <v>5248</v>
      </c>
      <c r="AC993" s="12">
        <v>0</v>
      </c>
      <c r="AD993" s="12"/>
      <c r="AE993" s="10" t="str" cm="1">
        <f t="array" aca="1" ref="AE993" ca="1">IFERROR(_xlfn.XLOOKUP(MID(CELL("filename",$A$1),FIND("]",CELL("filename",$A$1))+1,255)&amp;"|"&amp;$C993,Fonte_OM_Objeto!$G:$G,Fonte_OM_Objeto!$J:$J),"")</f>
        <v/>
      </c>
      <c r="AF993" s="10" t="str" cm="1">
        <f t="array" aca="1" ref="AF993" ca="1">IFERROR(_xlfn.XLOOKUP(MID(CELL("filename",$A$1),FIND("]",CELL("filename",$A$1))+1,255)&amp;"|"&amp;$C993,Fonte_OM_Objeto!$G:$G,Fonte_OM_Objeto!$K:$K),"")</f>
        <v/>
      </c>
    </row>
    <row r="994" spans="1:32" s="1" customFormat="1" ht="19.7" customHeight="1" x14ac:dyDescent="0.2">
      <c r="A994" s="9" t="s">
        <v>30</v>
      </c>
      <c r="B994" s="9" t="s">
        <v>31</v>
      </c>
      <c r="C994" s="9" t="s">
        <v>2972</v>
      </c>
      <c r="D994" s="9" t="s">
        <v>33</v>
      </c>
      <c r="E994" s="9"/>
      <c r="F994" s="9" t="s">
        <v>2971</v>
      </c>
      <c r="G994" s="9" t="s">
        <v>2970</v>
      </c>
      <c r="H994" s="9" t="s">
        <v>143</v>
      </c>
      <c r="I994" s="9" t="s">
        <v>172</v>
      </c>
      <c r="J994" s="9" t="s">
        <v>82</v>
      </c>
      <c r="K994" s="9" t="s">
        <v>40</v>
      </c>
      <c r="L994" s="9" t="s">
        <v>41</v>
      </c>
      <c r="M994" s="9" t="s">
        <v>59</v>
      </c>
      <c r="N994" s="9" t="s">
        <v>5252</v>
      </c>
      <c r="O994" s="9" t="s">
        <v>5246</v>
      </c>
      <c r="P994" s="9" t="s">
        <v>45</v>
      </c>
      <c r="Q994" s="9" t="s">
        <v>46</v>
      </c>
      <c r="R994" s="9" t="s">
        <v>5235</v>
      </c>
      <c r="S994" s="9" t="s">
        <v>5210</v>
      </c>
      <c r="T994" s="9" t="s">
        <v>75</v>
      </c>
      <c r="U994" s="9" t="s">
        <v>76</v>
      </c>
      <c r="V994" s="9" t="s">
        <v>75</v>
      </c>
      <c r="W994" s="9" t="s">
        <v>51</v>
      </c>
      <c r="X994" s="9" t="s">
        <v>102</v>
      </c>
      <c r="Y994" s="9" t="s">
        <v>53</v>
      </c>
      <c r="Z994" s="9" t="s">
        <v>5207</v>
      </c>
      <c r="AA994" s="9" t="s">
        <v>55</v>
      </c>
      <c r="AB994" s="9" t="s">
        <v>5248</v>
      </c>
      <c r="AC994" s="12">
        <v>0</v>
      </c>
      <c r="AD994" s="12"/>
      <c r="AE994" s="10" t="str" cm="1">
        <f t="array" aca="1" ref="AE994" ca="1">IFERROR(_xlfn.XLOOKUP(MID(CELL("filename",$A$1),FIND("]",CELL("filename",$A$1))+1,255)&amp;"|"&amp;$C994,Fonte_OM_Objeto!$G:$G,Fonte_OM_Objeto!$J:$J),"")</f>
        <v/>
      </c>
      <c r="AF994" s="10" t="str" cm="1">
        <f t="array" aca="1" ref="AF994" ca="1">IFERROR(_xlfn.XLOOKUP(MID(CELL("filename",$A$1),FIND("]",CELL("filename",$A$1))+1,255)&amp;"|"&amp;$C994,Fonte_OM_Objeto!$G:$G,Fonte_OM_Objeto!$K:$K),"")</f>
        <v/>
      </c>
    </row>
    <row r="995" spans="1:32" s="1" customFormat="1" ht="19.7" customHeight="1" x14ac:dyDescent="0.2">
      <c r="A995" s="9" t="s">
        <v>30</v>
      </c>
      <c r="B995" s="9" t="s">
        <v>31</v>
      </c>
      <c r="C995" s="9" t="s">
        <v>5701</v>
      </c>
      <c r="D995" s="9" t="s">
        <v>33</v>
      </c>
      <c r="E995" s="9"/>
      <c r="F995" s="9" t="s">
        <v>518</v>
      </c>
      <c r="G995" s="9" t="s">
        <v>519</v>
      </c>
      <c r="H995" s="9" t="s">
        <v>143</v>
      </c>
      <c r="I995" s="9" t="s">
        <v>212</v>
      </c>
      <c r="J995" s="9" t="s">
        <v>107</v>
      </c>
      <c r="K995" s="9" t="s">
        <v>40</v>
      </c>
      <c r="L995" s="9" t="s">
        <v>41</v>
      </c>
      <c r="M995" s="9" t="s">
        <v>59</v>
      </c>
      <c r="N995" s="9" t="s">
        <v>5252</v>
      </c>
      <c r="O995" s="9" t="s">
        <v>5246</v>
      </c>
      <c r="P995" s="9" t="s">
        <v>45</v>
      </c>
      <c r="Q995" s="9" t="s">
        <v>46</v>
      </c>
      <c r="R995" s="9" t="s">
        <v>5235</v>
      </c>
      <c r="S995" s="9" t="s">
        <v>5210</v>
      </c>
      <c r="T995" s="9" t="s">
        <v>75</v>
      </c>
      <c r="U995" s="9" t="s">
        <v>76</v>
      </c>
      <c r="V995" s="9" t="s">
        <v>75</v>
      </c>
      <c r="W995" s="9" t="s">
        <v>51</v>
      </c>
      <c r="X995" s="9" t="s">
        <v>52</v>
      </c>
      <c r="Y995" s="9" t="s">
        <v>53</v>
      </c>
      <c r="Z995" s="9" t="s">
        <v>5207</v>
      </c>
      <c r="AA995" s="9" t="s">
        <v>55</v>
      </c>
      <c r="AB995" s="9" t="s">
        <v>5248</v>
      </c>
      <c r="AC995" s="12">
        <v>350000</v>
      </c>
      <c r="AD995" s="12"/>
      <c r="AE995" s="10" t="str" cm="1">
        <f t="array" aca="1" ref="AE995" ca="1">IFERROR(_xlfn.XLOOKUP(MID(CELL("filename",$A$1),FIND("]",CELL("filename",$A$1))+1,255)&amp;"|"&amp;$C995,Fonte_OM_Objeto!$G:$G,Fonte_OM_Objeto!$J:$J),"")</f>
        <v/>
      </c>
      <c r="AF995" s="10" t="str" cm="1">
        <f t="array" aca="1" ref="AF995" ca="1">IFERROR(_xlfn.XLOOKUP(MID(CELL("filename",$A$1),FIND("]",CELL("filename",$A$1))+1,255)&amp;"|"&amp;$C995,Fonte_OM_Objeto!$G:$G,Fonte_OM_Objeto!$K:$K),"")</f>
        <v/>
      </c>
    </row>
    <row r="996" spans="1:32" s="1" customFormat="1" ht="19.7" customHeight="1" x14ac:dyDescent="0.2">
      <c r="A996" s="9" t="s">
        <v>30</v>
      </c>
      <c r="B996" s="9" t="s">
        <v>31</v>
      </c>
      <c r="C996" s="9" t="s">
        <v>6759</v>
      </c>
      <c r="D996" s="9" t="s">
        <v>33</v>
      </c>
      <c r="E996" s="9"/>
      <c r="F996" s="9" t="s">
        <v>518</v>
      </c>
      <c r="G996" s="9" t="s">
        <v>519</v>
      </c>
      <c r="H996" s="9" t="s">
        <v>143</v>
      </c>
      <c r="I996" s="9" t="s">
        <v>212</v>
      </c>
      <c r="J996" s="9" t="s">
        <v>107</v>
      </c>
      <c r="K996" s="9" t="s">
        <v>40</v>
      </c>
      <c r="L996" s="9" t="s">
        <v>41</v>
      </c>
      <c r="M996" s="9" t="s">
        <v>59</v>
      </c>
      <c r="N996" s="9" t="s">
        <v>5252</v>
      </c>
      <c r="O996" s="9" t="s">
        <v>5241</v>
      </c>
      <c r="P996" s="9" t="s">
        <v>45</v>
      </c>
      <c r="Q996" s="9" t="s">
        <v>62</v>
      </c>
      <c r="R996" s="9" t="s">
        <v>45</v>
      </c>
      <c r="S996" s="9" t="s">
        <v>5240</v>
      </c>
      <c r="T996" s="9" t="s">
        <v>75</v>
      </c>
      <c r="U996" s="9" t="s">
        <v>76</v>
      </c>
      <c r="V996" s="9" t="s">
        <v>75</v>
      </c>
      <c r="W996" s="9" t="s">
        <v>51</v>
      </c>
      <c r="X996" s="9" t="s">
        <v>102</v>
      </c>
      <c r="Y996" s="9" t="s">
        <v>53</v>
      </c>
      <c r="Z996" s="9" t="s">
        <v>5207</v>
      </c>
      <c r="AA996" s="9" t="s">
        <v>55</v>
      </c>
      <c r="AB996" s="9" t="s">
        <v>5234</v>
      </c>
      <c r="AC996" s="12">
        <v>0</v>
      </c>
      <c r="AD996" s="12"/>
      <c r="AE996" s="10" t="str" cm="1">
        <f t="array" aca="1" ref="AE996" ca="1">IFERROR(_xlfn.XLOOKUP(MID(CELL("filename",$A$1),FIND("]",CELL("filename",$A$1))+1,255)&amp;"|"&amp;$C996,Fonte_OM_Objeto!$G:$G,Fonte_OM_Objeto!$J:$J),"")</f>
        <v/>
      </c>
      <c r="AF996" s="10" t="str" cm="1">
        <f t="array" aca="1" ref="AF996" ca="1">IFERROR(_xlfn.XLOOKUP(MID(CELL("filename",$A$1),FIND("]",CELL("filename",$A$1))+1,255)&amp;"|"&amp;$C996,Fonte_OM_Objeto!$G:$G,Fonte_OM_Objeto!$K:$K),"")</f>
        <v/>
      </c>
    </row>
    <row r="997" spans="1:32" s="1" customFormat="1" ht="19.7" customHeight="1" x14ac:dyDescent="0.2">
      <c r="A997" s="9" t="s">
        <v>30</v>
      </c>
      <c r="B997" s="9" t="s">
        <v>31</v>
      </c>
      <c r="C997" s="9" t="s">
        <v>6759</v>
      </c>
      <c r="D997" s="9" t="s">
        <v>33</v>
      </c>
      <c r="E997" s="9"/>
      <c r="F997" s="9" t="s">
        <v>518</v>
      </c>
      <c r="G997" s="9" t="s">
        <v>519</v>
      </c>
      <c r="H997" s="9" t="s">
        <v>143</v>
      </c>
      <c r="I997" s="9" t="s">
        <v>212</v>
      </c>
      <c r="J997" s="9" t="s">
        <v>107</v>
      </c>
      <c r="K997" s="9" t="s">
        <v>40</v>
      </c>
      <c r="L997" s="9" t="s">
        <v>41</v>
      </c>
      <c r="M997" s="9" t="s">
        <v>59</v>
      </c>
      <c r="N997" s="9" t="s">
        <v>5252</v>
      </c>
      <c r="O997" s="9" t="s">
        <v>5241</v>
      </c>
      <c r="P997" s="9" t="s">
        <v>45</v>
      </c>
      <c r="Q997" s="9" t="s">
        <v>62</v>
      </c>
      <c r="R997" s="9" t="s">
        <v>45</v>
      </c>
      <c r="S997" s="9" t="s">
        <v>5240</v>
      </c>
      <c r="T997" s="9" t="s">
        <v>75</v>
      </c>
      <c r="U997" s="9" t="s">
        <v>76</v>
      </c>
      <c r="V997" s="9" t="s">
        <v>75</v>
      </c>
      <c r="W997" s="9" t="s">
        <v>51</v>
      </c>
      <c r="X997" s="9" t="s">
        <v>52</v>
      </c>
      <c r="Y997" s="9" t="s">
        <v>53</v>
      </c>
      <c r="Z997" s="9" t="s">
        <v>5207</v>
      </c>
      <c r="AA997" s="9" t="s">
        <v>55</v>
      </c>
      <c r="AB997" s="9" t="s">
        <v>5234</v>
      </c>
      <c r="AC997" s="12">
        <v>0</v>
      </c>
      <c r="AD997" s="12"/>
      <c r="AE997" s="10" t="str" cm="1">
        <f t="array" aca="1" ref="AE997" ca="1">IFERROR(_xlfn.XLOOKUP(MID(CELL("filename",$A$1),FIND("]",CELL("filename",$A$1))+1,255)&amp;"|"&amp;$C997,Fonte_OM_Objeto!$G:$G,Fonte_OM_Objeto!$J:$J),"")</f>
        <v/>
      </c>
      <c r="AF997" s="10" t="str" cm="1">
        <f t="array" aca="1" ref="AF997" ca="1">IFERROR(_xlfn.XLOOKUP(MID(CELL("filename",$A$1),FIND("]",CELL("filename",$A$1))+1,255)&amp;"|"&amp;$C997,Fonte_OM_Objeto!$G:$G,Fonte_OM_Objeto!$K:$K),"")</f>
        <v/>
      </c>
    </row>
    <row r="998" spans="1:32" s="1" customFormat="1" ht="19.7" customHeight="1" x14ac:dyDescent="0.2">
      <c r="A998" s="9" t="s">
        <v>30</v>
      </c>
      <c r="B998" s="9" t="s">
        <v>31</v>
      </c>
      <c r="C998" s="9" t="s">
        <v>6758</v>
      </c>
      <c r="D998" s="9" t="s">
        <v>33</v>
      </c>
      <c r="E998" s="9"/>
      <c r="F998" s="9" t="s">
        <v>4489</v>
      </c>
      <c r="G998" s="9" t="s">
        <v>4488</v>
      </c>
      <c r="H998" s="9" t="s">
        <v>143</v>
      </c>
      <c r="I998" s="9" t="s">
        <v>144</v>
      </c>
      <c r="J998" s="9" t="s">
        <v>107</v>
      </c>
      <c r="K998" s="9" t="s">
        <v>40</v>
      </c>
      <c r="L998" s="9" t="s">
        <v>41</v>
      </c>
      <c r="M998" s="9" t="s">
        <v>70</v>
      </c>
      <c r="N998" s="9" t="s">
        <v>71</v>
      </c>
      <c r="O998" s="9" t="s">
        <v>5245</v>
      </c>
      <c r="P998" s="9" t="s">
        <v>45</v>
      </c>
      <c r="Q998" s="9" t="s">
        <v>73</v>
      </c>
      <c r="R998" s="9" t="s">
        <v>45</v>
      </c>
      <c r="S998" s="9" t="s">
        <v>5244</v>
      </c>
      <c r="T998" s="9" t="s">
        <v>75</v>
      </c>
      <c r="U998" s="9" t="s">
        <v>76</v>
      </c>
      <c r="V998" s="9" t="s">
        <v>75</v>
      </c>
      <c r="W998" s="9" t="s">
        <v>51</v>
      </c>
      <c r="X998" s="9" t="s">
        <v>52</v>
      </c>
      <c r="Y998" s="9" t="s">
        <v>53</v>
      </c>
      <c r="Z998" s="9" t="s">
        <v>5207</v>
      </c>
      <c r="AA998" s="9" t="s">
        <v>55</v>
      </c>
      <c r="AB998" s="9" t="s">
        <v>5234</v>
      </c>
      <c r="AC998" s="12">
        <v>0</v>
      </c>
      <c r="AD998" s="12"/>
      <c r="AE998" s="10" t="str" cm="1">
        <f t="array" aca="1" ref="AE998" ca="1">IFERROR(_xlfn.XLOOKUP(MID(CELL("filename",$A$1),FIND("]",CELL("filename",$A$1))+1,255)&amp;"|"&amp;$C998,Fonte_OM_Objeto!$G:$G,Fonte_OM_Objeto!$J:$J),"")</f>
        <v/>
      </c>
      <c r="AF998" s="10" t="str" cm="1">
        <f t="array" aca="1" ref="AF998" ca="1">IFERROR(_xlfn.XLOOKUP(MID(CELL("filename",$A$1),FIND("]",CELL("filename",$A$1))+1,255)&amp;"|"&amp;$C998,Fonte_OM_Objeto!$G:$G,Fonte_OM_Objeto!$K:$K),"")</f>
        <v/>
      </c>
    </row>
    <row r="999" spans="1:32" s="1" customFormat="1" ht="19.7" customHeight="1" x14ac:dyDescent="0.2">
      <c r="A999" s="9" t="s">
        <v>30</v>
      </c>
      <c r="B999" s="9" t="s">
        <v>31</v>
      </c>
      <c r="C999" s="9" t="s">
        <v>6757</v>
      </c>
      <c r="D999" s="9" t="s">
        <v>33</v>
      </c>
      <c r="E999" s="9"/>
      <c r="F999" s="9" t="s">
        <v>6756</v>
      </c>
      <c r="G999" s="9" t="s">
        <v>6755</v>
      </c>
      <c r="H999" s="9" t="s">
        <v>143</v>
      </c>
      <c r="I999" s="9" t="s">
        <v>512</v>
      </c>
      <c r="J999" s="9" t="s">
        <v>6754</v>
      </c>
      <c r="K999" s="9" t="s">
        <v>40</v>
      </c>
      <c r="L999" s="9" t="s">
        <v>41</v>
      </c>
      <c r="M999" s="9" t="s">
        <v>232</v>
      </c>
      <c r="N999" s="9" t="s">
        <v>233</v>
      </c>
      <c r="O999" s="9" t="s">
        <v>5690</v>
      </c>
      <c r="P999" s="9" t="s">
        <v>45</v>
      </c>
      <c r="Q999" s="9" t="s">
        <v>235</v>
      </c>
      <c r="R999" s="9" t="s">
        <v>45</v>
      </c>
      <c r="S999" s="9" t="s">
        <v>5277</v>
      </c>
      <c r="T999" s="9" t="s">
        <v>884</v>
      </c>
      <c r="U999" s="9" t="s">
        <v>512</v>
      </c>
      <c r="V999" s="9" t="s">
        <v>5238</v>
      </c>
      <c r="W999" s="9" t="s">
        <v>51</v>
      </c>
      <c r="X999" s="9" t="s">
        <v>52</v>
      </c>
      <c r="Y999" s="9" t="s">
        <v>5275</v>
      </c>
      <c r="Z999" s="9" t="s">
        <v>5207</v>
      </c>
      <c r="AA999" s="9" t="s">
        <v>55</v>
      </c>
      <c r="AB999" s="9" t="s">
        <v>5234</v>
      </c>
      <c r="AC999" s="12">
        <v>0</v>
      </c>
      <c r="AD999" s="12"/>
      <c r="AE999" s="10" t="str" cm="1">
        <f t="array" aca="1" ref="AE999" ca="1">IFERROR(_xlfn.XLOOKUP(MID(CELL("filename",$A$1),FIND("]",CELL("filename",$A$1))+1,255)&amp;"|"&amp;$C999,Fonte_OM_Objeto!$G:$G,Fonte_OM_Objeto!$J:$J),"")</f>
        <v/>
      </c>
      <c r="AF999" s="10" t="str" cm="1">
        <f t="array" aca="1" ref="AF999" ca="1">IFERROR(_xlfn.XLOOKUP(MID(CELL("filename",$A$1),FIND("]",CELL("filename",$A$1))+1,255)&amp;"|"&amp;$C999,Fonte_OM_Objeto!$G:$G,Fonte_OM_Objeto!$K:$K),"")</f>
        <v/>
      </c>
    </row>
    <row r="1000" spans="1:32" s="1" customFormat="1" ht="19.7" customHeight="1" x14ac:dyDescent="0.2">
      <c r="A1000" s="9" t="s">
        <v>30</v>
      </c>
      <c r="B1000" s="9" t="s">
        <v>31</v>
      </c>
      <c r="C1000" s="9" t="s">
        <v>5699</v>
      </c>
      <c r="D1000" s="9" t="s">
        <v>33</v>
      </c>
      <c r="E1000" s="9"/>
      <c r="F1000" s="9" t="s">
        <v>5010</v>
      </c>
      <c r="G1000" s="9" t="s">
        <v>5009</v>
      </c>
      <c r="H1000" s="9" t="s">
        <v>143</v>
      </c>
      <c r="I1000" s="9" t="s">
        <v>828</v>
      </c>
      <c r="J1000" s="9" t="s">
        <v>5633</v>
      </c>
      <c r="K1000" s="9" t="s">
        <v>40</v>
      </c>
      <c r="L1000" s="9" t="s">
        <v>41</v>
      </c>
      <c r="M1000" s="9" t="s">
        <v>232</v>
      </c>
      <c r="N1000" s="9" t="s">
        <v>233</v>
      </c>
      <c r="O1000" s="9" t="s">
        <v>5698</v>
      </c>
      <c r="P1000" s="9" t="s">
        <v>45</v>
      </c>
      <c r="Q1000" s="9" t="s">
        <v>235</v>
      </c>
      <c r="R1000" s="9" t="s">
        <v>45</v>
      </c>
      <c r="S1000" s="9" t="s">
        <v>5277</v>
      </c>
      <c r="T1000" s="9" t="s">
        <v>5697</v>
      </c>
      <c r="U1000" s="9" t="s">
        <v>828</v>
      </c>
      <c r="V1000" s="9" t="s">
        <v>5696</v>
      </c>
      <c r="W1000" s="9" t="s">
        <v>51</v>
      </c>
      <c r="X1000" s="9" t="s">
        <v>52</v>
      </c>
      <c r="Y1000" s="9" t="s">
        <v>2366</v>
      </c>
      <c r="Z1000" s="9" t="s">
        <v>54</v>
      </c>
      <c r="AA1000" s="9" t="s">
        <v>55</v>
      </c>
      <c r="AB1000" s="9" t="s">
        <v>5248</v>
      </c>
      <c r="AC1000" s="12">
        <v>0</v>
      </c>
      <c r="AD1000" s="12"/>
      <c r="AE1000" s="10" t="str" cm="1">
        <f t="array" aca="1" ref="AE1000" ca="1">IFERROR(_xlfn.XLOOKUP(MID(CELL("filename",$A$1),FIND("]",CELL("filename",$A$1))+1,255)&amp;"|"&amp;$C1000,Fonte_OM_Objeto!$G:$G,Fonte_OM_Objeto!$J:$J),"")</f>
        <v/>
      </c>
      <c r="AF1000" s="10" t="str" cm="1">
        <f t="array" aca="1" ref="AF1000" ca="1">IFERROR(_xlfn.XLOOKUP(MID(CELL("filename",$A$1),FIND("]",CELL("filename",$A$1))+1,255)&amp;"|"&amp;$C1000,Fonte_OM_Objeto!$G:$G,Fonte_OM_Objeto!$K:$K),"")</f>
        <v/>
      </c>
    </row>
    <row r="1001" spans="1:32" s="1" customFormat="1" ht="19.7" customHeight="1" x14ac:dyDescent="0.2">
      <c r="A1001" s="9" t="s">
        <v>30</v>
      </c>
      <c r="B1001" s="9" t="s">
        <v>31</v>
      </c>
      <c r="C1001" s="9" t="s">
        <v>5699</v>
      </c>
      <c r="D1001" s="9" t="s">
        <v>33</v>
      </c>
      <c r="E1001" s="9"/>
      <c r="F1001" s="9" t="s">
        <v>5010</v>
      </c>
      <c r="G1001" s="9" t="s">
        <v>5009</v>
      </c>
      <c r="H1001" s="9" t="s">
        <v>143</v>
      </c>
      <c r="I1001" s="9" t="s">
        <v>828</v>
      </c>
      <c r="J1001" s="9" t="s">
        <v>5633</v>
      </c>
      <c r="K1001" s="9" t="s">
        <v>40</v>
      </c>
      <c r="L1001" s="9" t="s">
        <v>41</v>
      </c>
      <c r="M1001" s="9" t="s">
        <v>232</v>
      </c>
      <c r="N1001" s="9" t="s">
        <v>233</v>
      </c>
      <c r="O1001" s="9" t="s">
        <v>5698</v>
      </c>
      <c r="P1001" s="9" t="s">
        <v>45</v>
      </c>
      <c r="Q1001" s="9" t="s">
        <v>235</v>
      </c>
      <c r="R1001" s="9" t="s">
        <v>45</v>
      </c>
      <c r="S1001" s="9" t="s">
        <v>5277</v>
      </c>
      <c r="T1001" s="9" t="s">
        <v>5697</v>
      </c>
      <c r="U1001" s="9" t="s">
        <v>828</v>
      </c>
      <c r="V1001" s="9" t="s">
        <v>5696</v>
      </c>
      <c r="W1001" s="9" t="s">
        <v>51</v>
      </c>
      <c r="X1001" s="9" t="s">
        <v>52</v>
      </c>
      <c r="Y1001" s="9" t="s">
        <v>5275</v>
      </c>
      <c r="Z1001" s="9" t="s">
        <v>54</v>
      </c>
      <c r="AA1001" s="9" t="s">
        <v>55</v>
      </c>
      <c r="AB1001" s="9" t="s">
        <v>5248</v>
      </c>
      <c r="AC1001" s="12">
        <v>4312000</v>
      </c>
      <c r="AD1001" s="12"/>
      <c r="AE1001" s="10" t="str" cm="1">
        <f t="array" aca="1" ref="AE1001" ca="1">IFERROR(_xlfn.XLOOKUP(MID(CELL("filename",$A$1),FIND("]",CELL("filename",$A$1))+1,255)&amp;"|"&amp;$C1001,Fonte_OM_Objeto!$G:$G,Fonte_OM_Objeto!$J:$J),"")</f>
        <v/>
      </c>
      <c r="AF1001" s="10" t="str" cm="1">
        <f t="array" aca="1" ref="AF1001" ca="1">IFERROR(_xlfn.XLOOKUP(MID(CELL("filename",$A$1),FIND("]",CELL("filename",$A$1))+1,255)&amp;"|"&amp;$C1001,Fonte_OM_Objeto!$G:$G,Fonte_OM_Objeto!$K:$K),"")</f>
        <v/>
      </c>
    </row>
    <row r="1002" spans="1:32" s="1" customFormat="1" ht="19.7" customHeight="1" x14ac:dyDescent="0.2">
      <c r="A1002" s="9" t="s">
        <v>30</v>
      </c>
      <c r="B1002" s="9" t="s">
        <v>31</v>
      </c>
      <c r="C1002" s="9" t="s">
        <v>5699</v>
      </c>
      <c r="D1002" s="9" t="s">
        <v>33</v>
      </c>
      <c r="E1002" s="9"/>
      <c r="F1002" s="9" t="s">
        <v>5010</v>
      </c>
      <c r="G1002" s="9" t="s">
        <v>5009</v>
      </c>
      <c r="H1002" s="9" t="s">
        <v>143</v>
      </c>
      <c r="I1002" s="9" t="s">
        <v>828</v>
      </c>
      <c r="J1002" s="9" t="s">
        <v>5633</v>
      </c>
      <c r="K1002" s="9" t="s">
        <v>40</v>
      </c>
      <c r="L1002" s="9" t="s">
        <v>41</v>
      </c>
      <c r="M1002" s="9" t="s">
        <v>232</v>
      </c>
      <c r="N1002" s="9" t="s">
        <v>233</v>
      </c>
      <c r="O1002" s="9" t="s">
        <v>5698</v>
      </c>
      <c r="P1002" s="9" t="s">
        <v>45</v>
      </c>
      <c r="Q1002" s="9" t="s">
        <v>235</v>
      </c>
      <c r="R1002" s="9" t="s">
        <v>45</v>
      </c>
      <c r="S1002" s="9" t="s">
        <v>5277</v>
      </c>
      <c r="T1002" s="9" t="s">
        <v>5697</v>
      </c>
      <c r="U1002" s="9" t="s">
        <v>828</v>
      </c>
      <c r="V1002" s="9" t="s">
        <v>5696</v>
      </c>
      <c r="W1002" s="9" t="s">
        <v>51</v>
      </c>
      <c r="X1002" s="9" t="s">
        <v>52</v>
      </c>
      <c r="Y1002" s="9" t="s">
        <v>53</v>
      </c>
      <c r="Z1002" s="9" t="s">
        <v>54</v>
      </c>
      <c r="AA1002" s="9" t="s">
        <v>55</v>
      </c>
      <c r="AB1002" s="9" t="s">
        <v>5248</v>
      </c>
      <c r="AC1002" s="12">
        <v>88000</v>
      </c>
      <c r="AD1002" s="12"/>
      <c r="AE1002" s="10" t="str" cm="1">
        <f t="array" aca="1" ref="AE1002" ca="1">IFERROR(_xlfn.XLOOKUP(MID(CELL("filename",$A$1),FIND("]",CELL("filename",$A$1))+1,255)&amp;"|"&amp;$C1002,Fonte_OM_Objeto!$G:$G,Fonte_OM_Objeto!$J:$J),"")</f>
        <v/>
      </c>
      <c r="AF1002" s="10" t="str" cm="1">
        <f t="array" aca="1" ref="AF1002" ca="1">IFERROR(_xlfn.XLOOKUP(MID(CELL("filename",$A$1),FIND("]",CELL("filename",$A$1))+1,255)&amp;"|"&amp;$C1002,Fonte_OM_Objeto!$G:$G,Fonte_OM_Objeto!$K:$K),"")</f>
        <v/>
      </c>
    </row>
    <row r="1003" spans="1:32" s="1" customFormat="1" ht="19.7" customHeight="1" x14ac:dyDescent="0.2">
      <c r="A1003" s="9" t="s">
        <v>30</v>
      </c>
      <c r="B1003" s="9" t="s">
        <v>31</v>
      </c>
      <c r="C1003" s="9" t="s">
        <v>5014</v>
      </c>
      <c r="D1003" s="9" t="s">
        <v>33</v>
      </c>
      <c r="E1003" s="9"/>
      <c r="F1003" s="9" t="s">
        <v>5010</v>
      </c>
      <c r="G1003" s="9" t="s">
        <v>5009</v>
      </c>
      <c r="H1003" s="9" t="s">
        <v>143</v>
      </c>
      <c r="I1003" s="9" t="s">
        <v>828</v>
      </c>
      <c r="J1003" s="9" t="s">
        <v>5633</v>
      </c>
      <c r="K1003" s="9" t="s">
        <v>40</v>
      </c>
      <c r="L1003" s="9" t="s">
        <v>41</v>
      </c>
      <c r="M1003" s="9" t="s">
        <v>232</v>
      </c>
      <c r="N1003" s="9" t="s">
        <v>233</v>
      </c>
      <c r="O1003" s="9" t="s">
        <v>5695</v>
      </c>
      <c r="P1003" s="9" t="s">
        <v>45</v>
      </c>
      <c r="Q1003" s="9" t="s">
        <v>235</v>
      </c>
      <c r="R1003" s="9" t="s">
        <v>45</v>
      </c>
      <c r="S1003" s="9" t="s">
        <v>5277</v>
      </c>
      <c r="T1003" s="9" t="s">
        <v>5694</v>
      </c>
      <c r="U1003" s="9" t="s">
        <v>828</v>
      </c>
      <c r="V1003" s="9" t="s">
        <v>5693</v>
      </c>
      <c r="W1003" s="9" t="s">
        <v>51</v>
      </c>
      <c r="X1003" s="9" t="s">
        <v>52</v>
      </c>
      <c r="Y1003" s="9" t="s">
        <v>2366</v>
      </c>
      <c r="Z1003" s="9" t="s">
        <v>54</v>
      </c>
      <c r="AA1003" s="9" t="s">
        <v>55</v>
      </c>
      <c r="AB1003" s="9" t="s">
        <v>5248</v>
      </c>
      <c r="AC1003" s="12">
        <v>0</v>
      </c>
      <c r="AD1003" s="12"/>
      <c r="AE1003" s="10" t="str" cm="1">
        <f t="array" aca="1" ref="AE1003" ca="1">IFERROR(_xlfn.XLOOKUP(MID(CELL("filename",$A$1),FIND("]",CELL("filename",$A$1))+1,255)&amp;"|"&amp;$C1003,Fonte_OM_Objeto!$G:$G,Fonte_OM_Objeto!$J:$J),"")</f>
        <v/>
      </c>
      <c r="AF1003" s="10" t="str" cm="1">
        <f t="array" aca="1" ref="AF1003" ca="1">IFERROR(_xlfn.XLOOKUP(MID(CELL("filename",$A$1),FIND("]",CELL("filename",$A$1))+1,255)&amp;"|"&amp;$C1003,Fonte_OM_Objeto!$G:$G,Fonte_OM_Objeto!$K:$K),"")</f>
        <v/>
      </c>
    </row>
    <row r="1004" spans="1:32" s="1" customFormat="1" ht="19.7" customHeight="1" x14ac:dyDescent="0.2">
      <c r="A1004" s="9" t="s">
        <v>30</v>
      </c>
      <c r="B1004" s="9" t="s">
        <v>31</v>
      </c>
      <c r="C1004" s="9" t="s">
        <v>5014</v>
      </c>
      <c r="D1004" s="9" t="s">
        <v>33</v>
      </c>
      <c r="E1004" s="9"/>
      <c r="F1004" s="9" t="s">
        <v>5010</v>
      </c>
      <c r="G1004" s="9" t="s">
        <v>5009</v>
      </c>
      <c r="H1004" s="9" t="s">
        <v>143</v>
      </c>
      <c r="I1004" s="9" t="s">
        <v>828</v>
      </c>
      <c r="J1004" s="9" t="s">
        <v>5633</v>
      </c>
      <c r="K1004" s="9" t="s">
        <v>40</v>
      </c>
      <c r="L1004" s="9" t="s">
        <v>41</v>
      </c>
      <c r="M1004" s="9" t="s">
        <v>232</v>
      </c>
      <c r="N1004" s="9" t="s">
        <v>233</v>
      </c>
      <c r="O1004" s="9" t="s">
        <v>5695</v>
      </c>
      <c r="P1004" s="9" t="s">
        <v>45</v>
      </c>
      <c r="Q1004" s="9" t="s">
        <v>235</v>
      </c>
      <c r="R1004" s="9" t="s">
        <v>45</v>
      </c>
      <c r="S1004" s="9" t="s">
        <v>5277</v>
      </c>
      <c r="T1004" s="9" t="s">
        <v>5694</v>
      </c>
      <c r="U1004" s="9" t="s">
        <v>828</v>
      </c>
      <c r="V1004" s="9" t="s">
        <v>5693</v>
      </c>
      <c r="W1004" s="9" t="s">
        <v>51</v>
      </c>
      <c r="X1004" s="9" t="s">
        <v>52</v>
      </c>
      <c r="Y1004" s="9" t="s">
        <v>5275</v>
      </c>
      <c r="Z1004" s="9" t="s">
        <v>54</v>
      </c>
      <c r="AA1004" s="9" t="s">
        <v>55</v>
      </c>
      <c r="AB1004" s="9" t="s">
        <v>5248</v>
      </c>
      <c r="AC1004" s="12">
        <v>588000</v>
      </c>
      <c r="AD1004" s="12"/>
      <c r="AE1004" s="10" t="str" cm="1">
        <f t="array" aca="1" ref="AE1004" ca="1">IFERROR(_xlfn.XLOOKUP(MID(CELL("filename",$A$1),FIND("]",CELL("filename",$A$1))+1,255)&amp;"|"&amp;$C1004,Fonte_OM_Objeto!$G:$G,Fonte_OM_Objeto!$J:$J),"")</f>
        <v/>
      </c>
      <c r="AF1004" s="10" t="str" cm="1">
        <f t="array" aca="1" ref="AF1004" ca="1">IFERROR(_xlfn.XLOOKUP(MID(CELL("filename",$A$1),FIND("]",CELL("filename",$A$1))+1,255)&amp;"|"&amp;$C1004,Fonte_OM_Objeto!$G:$G,Fonte_OM_Objeto!$K:$K),"")</f>
        <v/>
      </c>
    </row>
    <row r="1005" spans="1:32" s="1" customFormat="1" ht="19.7" customHeight="1" x14ac:dyDescent="0.2">
      <c r="A1005" s="9" t="s">
        <v>30</v>
      </c>
      <c r="B1005" s="9" t="s">
        <v>31</v>
      </c>
      <c r="C1005" s="9" t="s">
        <v>5014</v>
      </c>
      <c r="D1005" s="9" t="s">
        <v>33</v>
      </c>
      <c r="E1005" s="9"/>
      <c r="F1005" s="9" t="s">
        <v>5010</v>
      </c>
      <c r="G1005" s="9" t="s">
        <v>5009</v>
      </c>
      <c r="H1005" s="9" t="s">
        <v>143</v>
      </c>
      <c r="I1005" s="9" t="s">
        <v>828</v>
      </c>
      <c r="J1005" s="9" t="s">
        <v>5633</v>
      </c>
      <c r="K1005" s="9" t="s">
        <v>40</v>
      </c>
      <c r="L1005" s="9" t="s">
        <v>41</v>
      </c>
      <c r="M1005" s="9" t="s">
        <v>232</v>
      </c>
      <c r="N1005" s="9" t="s">
        <v>233</v>
      </c>
      <c r="O1005" s="9" t="s">
        <v>5695</v>
      </c>
      <c r="P1005" s="9" t="s">
        <v>45</v>
      </c>
      <c r="Q1005" s="9" t="s">
        <v>235</v>
      </c>
      <c r="R1005" s="9" t="s">
        <v>45</v>
      </c>
      <c r="S1005" s="9" t="s">
        <v>5277</v>
      </c>
      <c r="T1005" s="9" t="s">
        <v>5694</v>
      </c>
      <c r="U1005" s="9" t="s">
        <v>828</v>
      </c>
      <c r="V1005" s="9" t="s">
        <v>5693</v>
      </c>
      <c r="W1005" s="9" t="s">
        <v>51</v>
      </c>
      <c r="X1005" s="9" t="s">
        <v>52</v>
      </c>
      <c r="Y1005" s="9" t="s">
        <v>53</v>
      </c>
      <c r="Z1005" s="9" t="s">
        <v>54</v>
      </c>
      <c r="AA1005" s="9" t="s">
        <v>55</v>
      </c>
      <c r="AB1005" s="9" t="s">
        <v>5248</v>
      </c>
      <c r="AC1005" s="12">
        <v>12000</v>
      </c>
      <c r="AD1005" s="12"/>
      <c r="AE1005" s="10" t="str" cm="1">
        <f t="array" aca="1" ref="AE1005" ca="1">IFERROR(_xlfn.XLOOKUP(MID(CELL("filename",$A$1),FIND("]",CELL("filename",$A$1))+1,255)&amp;"|"&amp;$C1005,Fonte_OM_Objeto!$G:$G,Fonte_OM_Objeto!$J:$J),"")</f>
        <v/>
      </c>
      <c r="AF1005" s="10" t="str" cm="1">
        <f t="array" aca="1" ref="AF1005" ca="1">IFERROR(_xlfn.XLOOKUP(MID(CELL("filename",$A$1),FIND("]",CELL("filename",$A$1))+1,255)&amp;"|"&amp;$C1005,Fonte_OM_Objeto!$G:$G,Fonte_OM_Objeto!$K:$K),"")</f>
        <v/>
      </c>
    </row>
    <row r="1006" spans="1:32" s="1" customFormat="1" ht="19.7" customHeight="1" x14ac:dyDescent="0.2">
      <c r="A1006" s="9" t="s">
        <v>30</v>
      </c>
      <c r="B1006" s="9" t="s">
        <v>31</v>
      </c>
      <c r="C1006" s="9" t="s">
        <v>5692</v>
      </c>
      <c r="D1006" s="9" t="s">
        <v>33</v>
      </c>
      <c r="E1006" s="9"/>
      <c r="F1006" s="9" t="s">
        <v>5667</v>
      </c>
      <c r="G1006" s="9" t="s">
        <v>5666</v>
      </c>
      <c r="H1006" s="9" t="s">
        <v>37</v>
      </c>
      <c r="I1006" s="9" t="s">
        <v>512</v>
      </c>
      <c r="J1006" s="9" t="s">
        <v>129</v>
      </c>
      <c r="K1006" s="9" t="s">
        <v>40</v>
      </c>
      <c r="L1006" s="9" t="s">
        <v>41</v>
      </c>
      <c r="M1006" s="9" t="s">
        <v>232</v>
      </c>
      <c r="N1006" s="9" t="s">
        <v>233</v>
      </c>
      <c r="O1006" s="9" t="s">
        <v>5690</v>
      </c>
      <c r="P1006" s="9" t="s">
        <v>45</v>
      </c>
      <c r="Q1006" s="9" t="s">
        <v>235</v>
      </c>
      <c r="R1006" s="9" t="s">
        <v>45</v>
      </c>
      <c r="S1006" s="9" t="s">
        <v>5277</v>
      </c>
      <c r="T1006" s="9" t="s">
        <v>884</v>
      </c>
      <c r="U1006" s="9" t="s">
        <v>512</v>
      </c>
      <c r="V1006" s="9" t="s">
        <v>5238</v>
      </c>
      <c r="W1006" s="9" t="s">
        <v>51</v>
      </c>
      <c r="X1006" s="9" t="s">
        <v>52</v>
      </c>
      <c r="Y1006" s="9" t="s">
        <v>5275</v>
      </c>
      <c r="Z1006" s="9" t="s">
        <v>54</v>
      </c>
      <c r="AA1006" s="9" t="s">
        <v>55</v>
      </c>
      <c r="AB1006" s="9" t="s">
        <v>5234</v>
      </c>
      <c r="AC1006" s="12">
        <v>0</v>
      </c>
      <c r="AD1006" s="12"/>
      <c r="AE1006" s="10" t="str" cm="1">
        <f t="array" aca="1" ref="AE1006" ca="1">IFERROR(_xlfn.XLOOKUP(MID(CELL("filename",$A$1),FIND("]",CELL("filename",$A$1))+1,255)&amp;"|"&amp;$C1006,Fonte_OM_Objeto!$G:$G,Fonte_OM_Objeto!$J:$J),"")</f>
        <v/>
      </c>
      <c r="AF1006" s="10" t="str" cm="1">
        <f t="array" aca="1" ref="AF1006" ca="1">IFERROR(_xlfn.XLOOKUP(MID(CELL("filename",$A$1),FIND("]",CELL("filename",$A$1))+1,255)&amp;"|"&amp;$C1006,Fonte_OM_Objeto!$G:$G,Fonte_OM_Objeto!$K:$K),"")</f>
        <v/>
      </c>
    </row>
    <row r="1007" spans="1:32" s="1" customFormat="1" ht="19.7" customHeight="1" x14ac:dyDescent="0.2">
      <c r="A1007" s="9" t="s">
        <v>30</v>
      </c>
      <c r="B1007" s="9" t="s">
        <v>31</v>
      </c>
      <c r="C1007" s="9" t="s">
        <v>5691</v>
      </c>
      <c r="D1007" s="9" t="s">
        <v>33</v>
      </c>
      <c r="E1007" s="9"/>
      <c r="F1007" s="9" t="s">
        <v>5667</v>
      </c>
      <c r="G1007" s="9" t="s">
        <v>5666</v>
      </c>
      <c r="H1007" s="9" t="s">
        <v>37</v>
      </c>
      <c r="I1007" s="9" t="s">
        <v>512</v>
      </c>
      <c r="J1007" s="9" t="s">
        <v>129</v>
      </c>
      <c r="K1007" s="9" t="s">
        <v>40</v>
      </c>
      <c r="L1007" s="9" t="s">
        <v>41</v>
      </c>
      <c r="M1007" s="9" t="s">
        <v>232</v>
      </c>
      <c r="N1007" s="9" t="s">
        <v>233</v>
      </c>
      <c r="O1007" s="9" t="s">
        <v>5690</v>
      </c>
      <c r="P1007" s="9" t="s">
        <v>45</v>
      </c>
      <c r="Q1007" s="9" t="s">
        <v>235</v>
      </c>
      <c r="R1007" s="9" t="s">
        <v>45</v>
      </c>
      <c r="S1007" s="9" t="s">
        <v>5277</v>
      </c>
      <c r="T1007" s="9" t="s">
        <v>884</v>
      </c>
      <c r="U1007" s="9" t="s">
        <v>512</v>
      </c>
      <c r="V1007" s="9" t="s">
        <v>5238</v>
      </c>
      <c r="W1007" s="9" t="s">
        <v>51</v>
      </c>
      <c r="X1007" s="9" t="s">
        <v>52</v>
      </c>
      <c r="Y1007" s="9" t="s">
        <v>5275</v>
      </c>
      <c r="Z1007" s="9" t="s">
        <v>5207</v>
      </c>
      <c r="AA1007" s="9" t="s">
        <v>55</v>
      </c>
      <c r="AB1007" s="9" t="s">
        <v>5234</v>
      </c>
      <c r="AC1007" s="12">
        <v>0</v>
      </c>
      <c r="AD1007" s="12"/>
      <c r="AE1007" s="10" t="str" cm="1">
        <f t="array" aca="1" ref="AE1007" ca="1">IFERROR(_xlfn.XLOOKUP(MID(CELL("filename",$A$1),FIND("]",CELL("filename",$A$1))+1,255)&amp;"|"&amp;$C1007,Fonte_OM_Objeto!$G:$G,Fonte_OM_Objeto!$J:$J),"")</f>
        <v/>
      </c>
      <c r="AF1007" s="10" t="str" cm="1">
        <f t="array" aca="1" ref="AF1007" ca="1">IFERROR(_xlfn.XLOOKUP(MID(CELL("filename",$A$1),FIND("]",CELL("filename",$A$1))+1,255)&amp;"|"&amp;$C1007,Fonte_OM_Objeto!$G:$G,Fonte_OM_Objeto!$K:$K),"")</f>
        <v/>
      </c>
    </row>
    <row r="1008" spans="1:32" s="1" customFormat="1" ht="19.7" customHeight="1" x14ac:dyDescent="0.2">
      <c r="A1008" s="9" t="s">
        <v>30</v>
      </c>
      <c r="B1008" s="9" t="s">
        <v>31</v>
      </c>
      <c r="C1008" s="9" t="s">
        <v>5689</v>
      </c>
      <c r="D1008" s="9" t="s">
        <v>33</v>
      </c>
      <c r="E1008" s="9"/>
      <c r="F1008" s="9" t="s">
        <v>5667</v>
      </c>
      <c r="G1008" s="9" t="s">
        <v>5666</v>
      </c>
      <c r="H1008" s="9" t="s">
        <v>37</v>
      </c>
      <c r="I1008" s="9" t="s">
        <v>512</v>
      </c>
      <c r="J1008" s="9" t="s">
        <v>129</v>
      </c>
      <c r="K1008" s="9" t="s">
        <v>40</v>
      </c>
      <c r="L1008" s="9" t="s">
        <v>41</v>
      </c>
      <c r="M1008" s="9" t="s">
        <v>232</v>
      </c>
      <c r="N1008" s="9" t="s">
        <v>233</v>
      </c>
      <c r="O1008" s="9" t="s">
        <v>5665</v>
      </c>
      <c r="P1008" s="9" t="s">
        <v>45</v>
      </c>
      <c r="Q1008" s="9" t="s">
        <v>235</v>
      </c>
      <c r="R1008" s="9" t="s">
        <v>45</v>
      </c>
      <c r="S1008" s="9" t="s">
        <v>5277</v>
      </c>
      <c r="T1008" s="9" t="s">
        <v>5664</v>
      </c>
      <c r="U1008" s="9" t="s">
        <v>512</v>
      </c>
      <c r="V1008" s="9" t="s">
        <v>5663</v>
      </c>
      <c r="W1008" s="9" t="s">
        <v>51</v>
      </c>
      <c r="X1008" s="9" t="s">
        <v>52</v>
      </c>
      <c r="Y1008" s="9" t="s">
        <v>5275</v>
      </c>
      <c r="Z1008" s="9" t="s">
        <v>5207</v>
      </c>
      <c r="AA1008" s="9" t="s">
        <v>55</v>
      </c>
      <c r="AB1008" s="9" t="s">
        <v>5248</v>
      </c>
      <c r="AC1008" s="12">
        <v>0</v>
      </c>
      <c r="AD1008" s="12"/>
      <c r="AE1008" s="10" t="str" cm="1">
        <f t="array" aca="1" ref="AE1008" ca="1">IFERROR(_xlfn.XLOOKUP(MID(CELL("filename",$A$1),FIND("]",CELL("filename",$A$1))+1,255)&amp;"|"&amp;$C1008,Fonte_OM_Objeto!$G:$G,Fonte_OM_Objeto!$J:$J),"")</f>
        <v/>
      </c>
      <c r="AF1008" s="10" t="str" cm="1">
        <f t="array" aca="1" ref="AF1008" ca="1">IFERROR(_xlfn.XLOOKUP(MID(CELL("filename",$A$1),FIND("]",CELL("filename",$A$1))+1,255)&amp;"|"&amp;$C1008,Fonte_OM_Objeto!$G:$G,Fonte_OM_Objeto!$K:$K),"")</f>
        <v/>
      </c>
    </row>
    <row r="1009" spans="1:32" s="1" customFormat="1" ht="19.7" customHeight="1" x14ac:dyDescent="0.2">
      <c r="A1009" s="9" t="s">
        <v>30</v>
      </c>
      <c r="B1009" s="9" t="s">
        <v>31</v>
      </c>
      <c r="C1009" s="9" t="s">
        <v>5688</v>
      </c>
      <c r="D1009" s="9" t="s">
        <v>33</v>
      </c>
      <c r="E1009" s="9"/>
      <c r="F1009" s="9" t="s">
        <v>5667</v>
      </c>
      <c r="G1009" s="9" t="s">
        <v>5666</v>
      </c>
      <c r="H1009" s="9" t="s">
        <v>37</v>
      </c>
      <c r="I1009" s="9" t="s">
        <v>512</v>
      </c>
      <c r="J1009" s="9" t="s">
        <v>129</v>
      </c>
      <c r="K1009" s="9" t="s">
        <v>40</v>
      </c>
      <c r="L1009" s="9" t="s">
        <v>41</v>
      </c>
      <c r="M1009" s="9" t="s">
        <v>232</v>
      </c>
      <c r="N1009" s="9" t="s">
        <v>233</v>
      </c>
      <c r="O1009" s="9" t="s">
        <v>5687</v>
      </c>
      <c r="P1009" s="9" t="s">
        <v>45</v>
      </c>
      <c r="Q1009" s="9" t="s">
        <v>235</v>
      </c>
      <c r="R1009" s="9" t="s">
        <v>45</v>
      </c>
      <c r="S1009" s="9" t="s">
        <v>5277</v>
      </c>
      <c r="T1009" s="9" t="s">
        <v>5686</v>
      </c>
      <c r="U1009" s="9" t="s">
        <v>512</v>
      </c>
      <c r="V1009" s="9" t="s">
        <v>5685</v>
      </c>
      <c r="W1009" s="9" t="s">
        <v>51</v>
      </c>
      <c r="X1009" s="9" t="s">
        <v>52</v>
      </c>
      <c r="Y1009" s="9" t="s">
        <v>5275</v>
      </c>
      <c r="Z1009" s="9" t="s">
        <v>5207</v>
      </c>
      <c r="AA1009" s="9" t="s">
        <v>55</v>
      </c>
      <c r="AB1009" s="9" t="s">
        <v>5248</v>
      </c>
      <c r="AC1009" s="12">
        <v>0</v>
      </c>
      <c r="AD1009" s="12"/>
      <c r="AE1009" s="10" t="str" cm="1">
        <f t="array" aca="1" ref="AE1009" ca="1">IFERROR(_xlfn.XLOOKUP(MID(CELL("filename",$A$1),FIND("]",CELL("filename",$A$1))+1,255)&amp;"|"&amp;$C1009,Fonte_OM_Objeto!$G:$G,Fonte_OM_Objeto!$J:$J),"")</f>
        <v/>
      </c>
      <c r="AF1009" s="10" t="str" cm="1">
        <f t="array" aca="1" ref="AF1009" ca="1">IFERROR(_xlfn.XLOOKUP(MID(CELL("filename",$A$1),FIND("]",CELL("filename",$A$1))+1,255)&amp;"|"&amp;$C1009,Fonte_OM_Objeto!$G:$G,Fonte_OM_Objeto!$K:$K),"")</f>
        <v/>
      </c>
    </row>
    <row r="1010" spans="1:32" s="1" customFormat="1" ht="19.7" customHeight="1" x14ac:dyDescent="0.2">
      <c r="A1010" s="9" t="s">
        <v>30</v>
      </c>
      <c r="B1010" s="9" t="s">
        <v>31</v>
      </c>
      <c r="C1010" s="9" t="s">
        <v>5684</v>
      </c>
      <c r="D1010" s="9" t="s">
        <v>33</v>
      </c>
      <c r="E1010" s="9"/>
      <c r="F1010" s="9" t="s">
        <v>5667</v>
      </c>
      <c r="G1010" s="9" t="s">
        <v>5666</v>
      </c>
      <c r="H1010" s="9" t="s">
        <v>37</v>
      </c>
      <c r="I1010" s="9" t="s">
        <v>512</v>
      </c>
      <c r="J1010" s="9" t="s">
        <v>129</v>
      </c>
      <c r="K1010" s="9" t="s">
        <v>40</v>
      </c>
      <c r="L1010" s="9" t="s">
        <v>41</v>
      </c>
      <c r="M1010" s="9" t="s">
        <v>232</v>
      </c>
      <c r="N1010" s="9" t="s">
        <v>233</v>
      </c>
      <c r="O1010" s="9" t="s">
        <v>5671</v>
      </c>
      <c r="P1010" s="9" t="s">
        <v>45</v>
      </c>
      <c r="Q1010" s="9" t="s">
        <v>235</v>
      </c>
      <c r="R1010" s="9" t="s">
        <v>45</v>
      </c>
      <c r="S1010" s="9" t="s">
        <v>5277</v>
      </c>
      <c r="T1010" s="9" t="s">
        <v>5670</v>
      </c>
      <c r="U1010" s="9" t="s">
        <v>512</v>
      </c>
      <c r="V1010" s="9" t="s">
        <v>5669</v>
      </c>
      <c r="W1010" s="9" t="s">
        <v>51</v>
      </c>
      <c r="X1010" s="9" t="s">
        <v>52</v>
      </c>
      <c r="Y1010" s="9" t="s">
        <v>5275</v>
      </c>
      <c r="Z1010" s="9" t="s">
        <v>5207</v>
      </c>
      <c r="AA1010" s="9" t="s">
        <v>55</v>
      </c>
      <c r="AB1010" s="9" t="s">
        <v>5248</v>
      </c>
      <c r="AC1010" s="12">
        <v>0</v>
      </c>
      <c r="AD1010" s="12"/>
      <c r="AE1010" s="10" t="str" cm="1">
        <f t="array" aca="1" ref="AE1010" ca="1">IFERROR(_xlfn.XLOOKUP(MID(CELL("filename",$A$1),FIND("]",CELL("filename",$A$1))+1,255)&amp;"|"&amp;$C1010,Fonte_OM_Objeto!$G:$G,Fonte_OM_Objeto!$J:$J),"")</f>
        <v/>
      </c>
      <c r="AF1010" s="10" t="str" cm="1">
        <f t="array" aca="1" ref="AF1010" ca="1">IFERROR(_xlfn.XLOOKUP(MID(CELL("filename",$A$1),FIND("]",CELL("filename",$A$1))+1,255)&amp;"|"&amp;$C1010,Fonte_OM_Objeto!$G:$G,Fonte_OM_Objeto!$K:$K),"")</f>
        <v/>
      </c>
    </row>
    <row r="1011" spans="1:32" s="1" customFormat="1" ht="19.7" customHeight="1" x14ac:dyDescent="0.2">
      <c r="A1011" s="9" t="s">
        <v>30</v>
      </c>
      <c r="B1011" s="9" t="s">
        <v>31</v>
      </c>
      <c r="C1011" s="9" t="s">
        <v>5680</v>
      </c>
      <c r="D1011" s="9" t="s">
        <v>33</v>
      </c>
      <c r="E1011" s="9"/>
      <c r="F1011" s="9" t="s">
        <v>5667</v>
      </c>
      <c r="G1011" s="9" t="s">
        <v>5666</v>
      </c>
      <c r="H1011" s="9" t="s">
        <v>37</v>
      </c>
      <c r="I1011" s="9" t="s">
        <v>512</v>
      </c>
      <c r="J1011" s="9" t="s">
        <v>129</v>
      </c>
      <c r="K1011" s="9" t="s">
        <v>40</v>
      </c>
      <c r="L1011" s="9" t="s">
        <v>41</v>
      </c>
      <c r="M1011" s="9" t="s">
        <v>232</v>
      </c>
      <c r="N1011" s="9" t="s">
        <v>233</v>
      </c>
      <c r="O1011" s="9" t="s">
        <v>5683</v>
      </c>
      <c r="P1011" s="9" t="s">
        <v>45</v>
      </c>
      <c r="Q1011" s="9" t="s">
        <v>235</v>
      </c>
      <c r="R1011" s="9" t="s">
        <v>45</v>
      </c>
      <c r="S1011" s="9" t="s">
        <v>5277</v>
      </c>
      <c r="T1011" s="9" t="s">
        <v>5682</v>
      </c>
      <c r="U1011" s="9" t="s">
        <v>512</v>
      </c>
      <c r="V1011" s="9" t="s">
        <v>5681</v>
      </c>
      <c r="W1011" s="9" t="s">
        <v>51</v>
      </c>
      <c r="X1011" s="9" t="s">
        <v>52</v>
      </c>
      <c r="Y1011" s="9" t="s">
        <v>2366</v>
      </c>
      <c r="Z1011" s="9" t="s">
        <v>5207</v>
      </c>
      <c r="AA1011" s="9" t="s">
        <v>55</v>
      </c>
      <c r="AB1011" s="9" t="s">
        <v>5248</v>
      </c>
      <c r="AC1011" s="12">
        <v>0</v>
      </c>
      <c r="AD1011" s="12"/>
      <c r="AE1011" s="10" t="str" cm="1">
        <f t="array" aca="1" ref="AE1011" ca="1">IFERROR(_xlfn.XLOOKUP(MID(CELL("filename",$A$1),FIND("]",CELL("filename",$A$1))+1,255)&amp;"|"&amp;$C1011,Fonte_OM_Objeto!$G:$G,Fonte_OM_Objeto!$J:$J),"")</f>
        <v/>
      </c>
      <c r="AF1011" s="10" t="str" cm="1">
        <f t="array" aca="1" ref="AF1011" ca="1">IFERROR(_xlfn.XLOOKUP(MID(CELL("filename",$A$1),FIND("]",CELL("filename",$A$1))+1,255)&amp;"|"&amp;$C1011,Fonte_OM_Objeto!$G:$G,Fonte_OM_Objeto!$K:$K),"")</f>
        <v/>
      </c>
    </row>
    <row r="1012" spans="1:32" s="1" customFormat="1" ht="19.7" customHeight="1" x14ac:dyDescent="0.2">
      <c r="A1012" s="9" t="s">
        <v>30</v>
      </c>
      <c r="B1012" s="9" t="s">
        <v>31</v>
      </c>
      <c r="C1012" s="9" t="s">
        <v>5680</v>
      </c>
      <c r="D1012" s="9" t="s">
        <v>33</v>
      </c>
      <c r="E1012" s="9"/>
      <c r="F1012" s="9" t="s">
        <v>5667</v>
      </c>
      <c r="G1012" s="9" t="s">
        <v>5666</v>
      </c>
      <c r="H1012" s="9" t="s">
        <v>37</v>
      </c>
      <c r="I1012" s="9" t="s">
        <v>512</v>
      </c>
      <c r="J1012" s="9" t="s">
        <v>129</v>
      </c>
      <c r="K1012" s="9" t="s">
        <v>40</v>
      </c>
      <c r="L1012" s="9" t="s">
        <v>41</v>
      </c>
      <c r="M1012" s="9" t="s">
        <v>232</v>
      </c>
      <c r="N1012" s="9" t="s">
        <v>233</v>
      </c>
      <c r="O1012" s="9" t="s">
        <v>5683</v>
      </c>
      <c r="P1012" s="9" t="s">
        <v>45</v>
      </c>
      <c r="Q1012" s="9" t="s">
        <v>235</v>
      </c>
      <c r="R1012" s="9" t="s">
        <v>45</v>
      </c>
      <c r="S1012" s="9" t="s">
        <v>5277</v>
      </c>
      <c r="T1012" s="9" t="s">
        <v>5682</v>
      </c>
      <c r="U1012" s="9" t="s">
        <v>512</v>
      </c>
      <c r="V1012" s="9" t="s">
        <v>5681</v>
      </c>
      <c r="W1012" s="9" t="s">
        <v>51</v>
      </c>
      <c r="X1012" s="9" t="s">
        <v>52</v>
      </c>
      <c r="Y1012" s="9" t="s">
        <v>5275</v>
      </c>
      <c r="Z1012" s="9" t="s">
        <v>5207</v>
      </c>
      <c r="AA1012" s="9" t="s">
        <v>55</v>
      </c>
      <c r="AB1012" s="9" t="s">
        <v>5248</v>
      </c>
      <c r="AC1012" s="12">
        <v>980000</v>
      </c>
      <c r="AD1012" s="12"/>
      <c r="AE1012" s="10" t="str" cm="1">
        <f t="array" aca="1" ref="AE1012" ca="1">IFERROR(_xlfn.XLOOKUP(MID(CELL("filename",$A$1),FIND("]",CELL("filename",$A$1))+1,255)&amp;"|"&amp;$C1012,Fonte_OM_Objeto!$G:$G,Fonte_OM_Objeto!$J:$J),"")</f>
        <v/>
      </c>
      <c r="AF1012" s="10" t="str" cm="1">
        <f t="array" aca="1" ref="AF1012" ca="1">IFERROR(_xlfn.XLOOKUP(MID(CELL("filename",$A$1),FIND("]",CELL("filename",$A$1))+1,255)&amp;"|"&amp;$C1012,Fonte_OM_Objeto!$G:$G,Fonte_OM_Objeto!$K:$K),"")</f>
        <v/>
      </c>
    </row>
    <row r="1013" spans="1:32" s="1" customFormat="1" ht="19.7" customHeight="1" x14ac:dyDescent="0.2">
      <c r="A1013" s="9" t="s">
        <v>30</v>
      </c>
      <c r="B1013" s="9" t="s">
        <v>31</v>
      </c>
      <c r="C1013" s="9" t="s">
        <v>5680</v>
      </c>
      <c r="D1013" s="9" t="s">
        <v>33</v>
      </c>
      <c r="E1013" s="9"/>
      <c r="F1013" s="9" t="s">
        <v>5667</v>
      </c>
      <c r="G1013" s="9" t="s">
        <v>5666</v>
      </c>
      <c r="H1013" s="9" t="s">
        <v>37</v>
      </c>
      <c r="I1013" s="9" t="s">
        <v>512</v>
      </c>
      <c r="J1013" s="9" t="s">
        <v>129</v>
      </c>
      <c r="K1013" s="9" t="s">
        <v>40</v>
      </c>
      <c r="L1013" s="9" t="s">
        <v>41</v>
      </c>
      <c r="M1013" s="9" t="s">
        <v>232</v>
      </c>
      <c r="N1013" s="9" t="s">
        <v>233</v>
      </c>
      <c r="O1013" s="9" t="s">
        <v>5683</v>
      </c>
      <c r="P1013" s="9" t="s">
        <v>45</v>
      </c>
      <c r="Q1013" s="9" t="s">
        <v>235</v>
      </c>
      <c r="R1013" s="9" t="s">
        <v>45</v>
      </c>
      <c r="S1013" s="9" t="s">
        <v>5277</v>
      </c>
      <c r="T1013" s="9" t="s">
        <v>5682</v>
      </c>
      <c r="U1013" s="9" t="s">
        <v>512</v>
      </c>
      <c r="V1013" s="9" t="s">
        <v>5681</v>
      </c>
      <c r="W1013" s="9" t="s">
        <v>51</v>
      </c>
      <c r="X1013" s="9" t="s">
        <v>52</v>
      </c>
      <c r="Y1013" s="9" t="s">
        <v>53</v>
      </c>
      <c r="Z1013" s="9" t="s">
        <v>5207</v>
      </c>
      <c r="AA1013" s="9" t="s">
        <v>55</v>
      </c>
      <c r="AB1013" s="9" t="s">
        <v>5248</v>
      </c>
      <c r="AC1013" s="12">
        <v>20000</v>
      </c>
      <c r="AD1013" s="12"/>
      <c r="AE1013" s="10" t="str" cm="1">
        <f t="array" aca="1" ref="AE1013" ca="1">IFERROR(_xlfn.XLOOKUP(MID(CELL("filename",$A$1),FIND("]",CELL("filename",$A$1))+1,255)&amp;"|"&amp;$C1013,Fonte_OM_Objeto!$G:$G,Fonte_OM_Objeto!$J:$J),"")</f>
        <v/>
      </c>
      <c r="AF1013" s="10" t="str" cm="1">
        <f t="array" aca="1" ref="AF1013" ca="1">IFERROR(_xlfn.XLOOKUP(MID(CELL("filename",$A$1),FIND("]",CELL("filename",$A$1))+1,255)&amp;"|"&amp;$C1013,Fonte_OM_Objeto!$G:$G,Fonte_OM_Objeto!$K:$K),"")</f>
        <v/>
      </c>
    </row>
    <row r="1014" spans="1:32" s="1" customFormat="1" ht="19.7" customHeight="1" x14ac:dyDescent="0.2">
      <c r="A1014" s="9" t="s">
        <v>30</v>
      </c>
      <c r="B1014" s="9" t="s">
        <v>31</v>
      </c>
      <c r="C1014" s="9" t="s">
        <v>5680</v>
      </c>
      <c r="D1014" s="9" t="s">
        <v>33</v>
      </c>
      <c r="E1014" s="9"/>
      <c r="F1014" s="9" t="s">
        <v>5667</v>
      </c>
      <c r="G1014" s="9" t="s">
        <v>5666</v>
      </c>
      <c r="H1014" s="9" t="s">
        <v>37</v>
      </c>
      <c r="I1014" s="9" t="s">
        <v>512</v>
      </c>
      <c r="J1014" s="9" t="s">
        <v>129</v>
      </c>
      <c r="K1014" s="9" t="s">
        <v>40</v>
      </c>
      <c r="L1014" s="9" t="s">
        <v>41</v>
      </c>
      <c r="M1014" s="9" t="s">
        <v>232</v>
      </c>
      <c r="N1014" s="9" t="s">
        <v>233</v>
      </c>
      <c r="O1014" s="9" t="s">
        <v>5679</v>
      </c>
      <c r="P1014" s="9" t="s">
        <v>45</v>
      </c>
      <c r="Q1014" s="9" t="s">
        <v>235</v>
      </c>
      <c r="R1014" s="9" t="s">
        <v>45</v>
      </c>
      <c r="S1014" s="9" t="s">
        <v>5277</v>
      </c>
      <c r="T1014" s="9" t="s">
        <v>5678</v>
      </c>
      <c r="U1014" s="9" t="s">
        <v>512</v>
      </c>
      <c r="V1014" s="9" t="s">
        <v>5677</v>
      </c>
      <c r="W1014" s="9" t="s">
        <v>51</v>
      </c>
      <c r="X1014" s="9" t="s">
        <v>52</v>
      </c>
      <c r="Y1014" s="9" t="s">
        <v>5275</v>
      </c>
      <c r="Z1014" s="9" t="s">
        <v>5207</v>
      </c>
      <c r="AA1014" s="9" t="s">
        <v>55</v>
      </c>
      <c r="AB1014" s="9" t="s">
        <v>5248</v>
      </c>
      <c r="AC1014" s="12">
        <v>0</v>
      </c>
      <c r="AD1014" s="12"/>
      <c r="AE1014" s="10" t="str" cm="1">
        <f t="array" aca="1" ref="AE1014" ca="1">IFERROR(_xlfn.XLOOKUP(MID(CELL("filename",$A$1),FIND("]",CELL("filename",$A$1))+1,255)&amp;"|"&amp;$C1014,Fonte_OM_Objeto!$G:$G,Fonte_OM_Objeto!$J:$J),"")</f>
        <v/>
      </c>
      <c r="AF1014" s="10" t="str" cm="1">
        <f t="array" aca="1" ref="AF1014" ca="1">IFERROR(_xlfn.XLOOKUP(MID(CELL("filename",$A$1),FIND("]",CELL("filename",$A$1))+1,255)&amp;"|"&amp;$C1014,Fonte_OM_Objeto!$G:$G,Fonte_OM_Objeto!$K:$K),"")</f>
        <v/>
      </c>
    </row>
    <row r="1015" spans="1:32" s="1" customFormat="1" ht="19.7" customHeight="1" x14ac:dyDescent="0.2">
      <c r="A1015" s="9" t="s">
        <v>30</v>
      </c>
      <c r="B1015" s="9" t="s">
        <v>31</v>
      </c>
      <c r="C1015" s="9" t="s">
        <v>5676</v>
      </c>
      <c r="D1015" s="9" t="s">
        <v>33</v>
      </c>
      <c r="E1015" s="9"/>
      <c r="F1015" s="9" t="s">
        <v>5667</v>
      </c>
      <c r="G1015" s="9" t="s">
        <v>5666</v>
      </c>
      <c r="H1015" s="9" t="s">
        <v>37</v>
      </c>
      <c r="I1015" s="9" t="s">
        <v>512</v>
      </c>
      <c r="J1015" s="9" t="s">
        <v>129</v>
      </c>
      <c r="K1015" s="9" t="s">
        <v>40</v>
      </c>
      <c r="L1015" s="9" t="s">
        <v>41</v>
      </c>
      <c r="M1015" s="9" t="s">
        <v>232</v>
      </c>
      <c r="N1015" s="9" t="s">
        <v>233</v>
      </c>
      <c r="O1015" s="9" t="s">
        <v>5675</v>
      </c>
      <c r="P1015" s="9" t="s">
        <v>45</v>
      </c>
      <c r="Q1015" s="9" t="s">
        <v>235</v>
      </c>
      <c r="R1015" s="9" t="s">
        <v>45</v>
      </c>
      <c r="S1015" s="9" t="s">
        <v>5277</v>
      </c>
      <c r="T1015" s="9" t="s">
        <v>5674</v>
      </c>
      <c r="U1015" s="9" t="s">
        <v>512</v>
      </c>
      <c r="V1015" s="9" t="s">
        <v>5673</v>
      </c>
      <c r="W1015" s="9" t="s">
        <v>51</v>
      </c>
      <c r="X1015" s="9" t="s">
        <v>52</v>
      </c>
      <c r="Y1015" s="9" t="s">
        <v>2366</v>
      </c>
      <c r="Z1015" s="9" t="s">
        <v>54</v>
      </c>
      <c r="AA1015" s="9" t="s">
        <v>55</v>
      </c>
      <c r="AB1015" s="9" t="s">
        <v>5248</v>
      </c>
      <c r="AC1015" s="12">
        <v>0</v>
      </c>
      <c r="AD1015" s="12"/>
      <c r="AE1015" s="10" t="str" cm="1">
        <f t="array" aca="1" ref="AE1015" ca="1">IFERROR(_xlfn.XLOOKUP(MID(CELL("filename",$A$1),FIND("]",CELL("filename",$A$1))+1,255)&amp;"|"&amp;$C1015,Fonte_OM_Objeto!$G:$G,Fonte_OM_Objeto!$J:$J),"")</f>
        <v/>
      </c>
      <c r="AF1015" s="10" t="str" cm="1">
        <f t="array" aca="1" ref="AF1015" ca="1">IFERROR(_xlfn.XLOOKUP(MID(CELL("filename",$A$1),FIND("]",CELL("filename",$A$1))+1,255)&amp;"|"&amp;$C1015,Fonte_OM_Objeto!$G:$G,Fonte_OM_Objeto!$K:$K),"")</f>
        <v/>
      </c>
    </row>
    <row r="1016" spans="1:32" s="1" customFormat="1" ht="19.7" customHeight="1" x14ac:dyDescent="0.2">
      <c r="A1016" s="9" t="s">
        <v>30</v>
      </c>
      <c r="B1016" s="9" t="s">
        <v>31</v>
      </c>
      <c r="C1016" s="9" t="s">
        <v>5676</v>
      </c>
      <c r="D1016" s="9" t="s">
        <v>33</v>
      </c>
      <c r="E1016" s="9"/>
      <c r="F1016" s="9" t="s">
        <v>5667</v>
      </c>
      <c r="G1016" s="9" t="s">
        <v>5666</v>
      </c>
      <c r="H1016" s="9" t="s">
        <v>37</v>
      </c>
      <c r="I1016" s="9" t="s">
        <v>512</v>
      </c>
      <c r="J1016" s="9" t="s">
        <v>129</v>
      </c>
      <c r="K1016" s="9" t="s">
        <v>40</v>
      </c>
      <c r="L1016" s="9" t="s">
        <v>41</v>
      </c>
      <c r="M1016" s="9" t="s">
        <v>232</v>
      </c>
      <c r="N1016" s="9" t="s">
        <v>233</v>
      </c>
      <c r="O1016" s="9" t="s">
        <v>5675</v>
      </c>
      <c r="P1016" s="9" t="s">
        <v>45</v>
      </c>
      <c r="Q1016" s="9" t="s">
        <v>235</v>
      </c>
      <c r="R1016" s="9" t="s">
        <v>45</v>
      </c>
      <c r="S1016" s="9" t="s">
        <v>5277</v>
      </c>
      <c r="T1016" s="9" t="s">
        <v>5674</v>
      </c>
      <c r="U1016" s="9" t="s">
        <v>512</v>
      </c>
      <c r="V1016" s="9" t="s">
        <v>5673</v>
      </c>
      <c r="W1016" s="9" t="s">
        <v>51</v>
      </c>
      <c r="X1016" s="9" t="s">
        <v>52</v>
      </c>
      <c r="Y1016" s="9" t="s">
        <v>5275</v>
      </c>
      <c r="Z1016" s="9" t="s">
        <v>54</v>
      </c>
      <c r="AA1016" s="9" t="s">
        <v>55</v>
      </c>
      <c r="AB1016" s="9" t="s">
        <v>5248</v>
      </c>
      <c r="AC1016" s="12">
        <v>882000</v>
      </c>
      <c r="AD1016" s="12"/>
      <c r="AE1016" s="10" t="str" cm="1">
        <f t="array" aca="1" ref="AE1016" ca="1">IFERROR(_xlfn.XLOOKUP(MID(CELL("filename",$A$1),FIND("]",CELL("filename",$A$1))+1,255)&amp;"|"&amp;$C1016,Fonte_OM_Objeto!$G:$G,Fonte_OM_Objeto!$J:$J),"")</f>
        <v/>
      </c>
      <c r="AF1016" s="10" t="str" cm="1">
        <f t="array" aca="1" ref="AF1016" ca="1">IFERROR(_xlfn.XLOOKUP(MID(CELL("filename",$A$1),FIND("]",CELL("filename",$A$1))+1,255)&amp;"|"&amp;$C1016,Fonte_OM_Objeto!$G:$G,Fonte_OM_Objeto!$K:$K),"")</f>
        <v/>
      </c>
    </row>
    <row r="1017" spans="1:32" s="1" customFormat="1" ht="19.7" customHeight="1" x14ac:dyDescent="0.2">
      <c r="A1017" s="9" t="s">
        <v>30</v>
      </c>
      <c r="B1017" s="9" t="s">
        <v>31</v>
      </c>
      <c r="C1017" s="9" t="s">
        <v>5676</v>
      </c>
      <c r="D1017" s="9" t="s">
        <v>33</v>
      </c>
      <c r="E1017" s="9"/>
      <c r="F1017" s="9" t="s">
        <v>5667</v>
      </c>
      <c r="G1017" s="9" t="s">
        <v>5666</v>
      </c>
      <c r="H1017" s="9" t="s">
        <v>37</v>
      </c>
      <c r="I1017" s="9" t="s">
        <v>512</v>
      </c>
      <c r="J1017" s="9" t="s">
        <v>129</v>
      </c>
      <c r="K1017" s="9" t="s">
        <v>40</v>
      </c>
      <c r="L1017" s="9" t="s">
        <v>41</v>
      </c>
      <c r="M1017" s="9" t="s">
        <v>232</v>
      </c>
      <c r="N1017" s="9" t="s">
        <v>233</v>
      </c>
      <c r="O1017" s="9" t="s">
        <v>5675</v>
      </c>
      <c r="P1017" s="9" t="s">
        <v>45</v>
      </c>
      <c r="Q1017" s="9" t="s">
        <v>235</v>
      </c>
      <c r="R1017" s="9" t="s">
        <v>45</v>
      </c>
      <c r="S1017" s="9" t="s">
        <v>5277</v>
      </c>
      <c r="T1017" s="9" t="s">
        <v>5674</v>
      </c>
      <c r="U1017" s="9" t="s">
        <v>512</v>
      </c>
      <c r="V1017" s="9" t="s">
        <v>5673</v>
      </c>
      <c r="W1017" s="9" t="s">
        <v>51</v>
      </c>
      <c r="X1017" s="9" t="s">
        <v>52</v>
      </c>
      <c r="Y1017" s="9" t="s">
        <v>53</v>
      </c>
      <c r="Z1017" s="9" t="s">
        <v>54</v>
      </c>
      <c r="AA1017" s="9" t="s">
        <v>55</v>
      </c>
      <c r="AB1017" s="9" t="s">
        <v>5248</v>
      </c>
      <c r="AC1017" s="12">
        <v>18000</v>
      </c>
      <c r="AD1017" s="12"/>
      <c r="AE1017" s="10" t="str" cm="1">
        <f t="array" aca="1" ref="AE1017" ca="1">IFERROR(_xlfn.XLOOKUP(MID(CELL("filename",$A$1),FIND("]",CELL("filename",$A$1))+1,255)&amp;"|"&amp;$C1017,Fonte_OM_Objeto!$G:$G,Fonte_OM_Objeto!$J:$J),"")</f>
        <v/>
      </c>
      <c r="AF1017" s="10" t="str" cm="1">
        <f t="array" aca="1" ref="AF1017" ca="1">IFERROR(_xlfn.XLOOKUP(MID(CELL("filename",$A$1),FIND("]",CELL("filename",$A$1))+1,255)&amp;"|"&amp;$C1017,Fonte_OM_Objeto!$G:$G,Fonte_OM_Objeto!$K:$K),"")</f>
        <v/>
      </c>
    </row>
    <row r="1018" spans="1:32" s="1" customFormat="1" ht="19.7" customHeight="1" x14ac:dyDescent="0.2">
      <c r="A1018" s="9" t="s">
        <v>30</v>
      </c>
      <c r="B1018" s="9" t="s">
        <v>31</v>
      </c>
      <c r="C1018" s="9" t="s">
        <v>5672</v>
      </c>
      <c r="D1018" s="9" t="s">
        <v>33</v>
      </c>
      <c r="E1018" s="9"/>
      <c r="F1018" s="9" t="s">
        <v>5667</v>
      </c>
      <c r="G1018" s="9" t="s">
        <v>5666</v>
      </c>
      <c r="H1018" s="9" t="s">
        <v>37</v>
      </c>
      <c r="I1018" s="9" t="s">
        <v>512</v>
      </c>
      <c r="J1018" s="9" t="s">
        <v>129</v>
      </c>
      <c r="K1018" s="9" t="s">
        <v>40</v>
      </c>
      <c r="L1018" s="9" t="s">
        <v>41</v>
      </c>
      <c r="M1018" s="9" t="s">
        <v>232</v>
      </c>
      <c r="N1018" s="9" t="s">
        <v>233</v>
      </c>
      <c r="O1018" s="9" t="s">
        <v>5671</v>
      </c>
      <c r="P1018" s="9" t="s">
        <v>45</v>
      </c>
      <c r="Q1018" s="9" t="s">
        <v>235</v>
      </c>
      <c r="R1018" s="9" t="s">
        <v>45</v>
      </c>
      <c r="S1018" s="9" t="s">
        <v>5277</v>
      </c>
      <c r="T1018" s="9" t="s">
        <v>5670</v>
      </c>
      <c r="U1018" s="9" t="s">
        <v>512</v>
      </c>
      <c r="V1018" s="9" t="s">
        <v>5669</v>
      </c>
      <c r="W1018" s="9" t="s">
        <v>51</v>
      </c>
      <c r="X1018" s="9" t="s">
        <v>52</v>
      </c>
      <c r="Y1018" s="9" t="s">
        <v>2366</v>
      </c>
      <c r="Z1018" s="9" t="s">
        <v>54</v>
      </c>
      <c r="AA1018" s="9" t="s">
        <v>55</v>
      </c>
      <c r="AB1018" s="9" t="s">
        <v>5248</v>
      </c>
      <c r="AC1018" s="12">
        <v>100000</v>
      </c>
      <c r="AD1018" s="12"/>
      <c r="AE1018" s="10" t="str" cm="1">
        <f t="array" aca="1" ref="AE1018" ca="1">IFERROR(_xlfn.XLOOKUP(MID(CELL("filename",$A$1),FIND("]",CELL("filename",$A$1))+1,255)&amp;"|"&amp;$C1018,Fonte_OM_Objeto!$G:$G,Fonte_OM_Objeto!$J:$J),"")</f>
        <v/>
      </c>
      <c r="AF1018" s="10" t="str" cm="1">
        <f t="array" aca="1" ref="AF1018" ca="1">IFERROR(_xlfn.XLOOKUP(MID(CELL("filename",$A$1),FIND("]",CELL("filename",$A$1))+1,255)&amp;"|"&amp;$C1018,Fonte_OM_Objeto!$G:$G,Fonte_OM_Objeto!$K:$K),"")</f>
        <v/>
      </c>
    </row>
    <row r="1019" spans="1:32" s="1" customFormat="1" ht="19.7" customHeight="1" x14ac:dyDescent="0.2">
      <c r="A1019" s="9" t="s">
        <v>30</v>
      </c>
      <c r="B1019" s="9" t="s">
        <v>31</v>
      </c>
      <c r="C1019" s="9" t="s">
        <v>5672</v>
      </c>
      <c r="D1019" s="9" t="s">
        <v>33</v>
      </c>
      <c r="E1019" s="9"/>
      <c r="F1019" s="9" t="s">
        <v>5667</v>
      </c>
      <c r="G1019" s="9" t="s">
        <v>5666</v>
      </c>
      <c r="H1019" s="9" t="s">
        <v>37</v>
      </c>
      <c r="I1019" s="9" t="s">
        <v>512</v>
      </c>
      <c r="J1019" s="9" t="s">
        <v>129</v>
      </c>
      <c r="K1019" s="9" t="s">
        <v>40</v>
      </c>
      <c r="L1019" s="9" t="s">
        <v>41</v>
      </c>
      <c r="M1019" s="9" t="s">
        <v>232</v>
      </c>
      <c r="N1019" s="9" t="s">
        <v>233</v>
      </c>
      <c r="O1019" s="9" t="s">
        <v>5671</v>
      </c>
      <c r="P1019" s="9" t="s">
        <v>45</v>
      </c>
      <c r="Q1019" s="9" t="s">
        <v>235</v>
      </c>
      <c r="R1019" s="9" t="s">
        <v>45</v>
      </c>
      <c r="S1019" s="9" t="s">
        <v>5277</v>
      </c>
      <c r="T1019" s="9" t="s">
        <v>5670</v>
      </c>
      <c r="U1019" s="9" t="s">
        <v>512</v>
      </c>
      <c r="V1019" s="9" t="s">
        <v>5669</v>
      </c>
      <c r="W1019" s="9" t="s">
        <v>51</v>
      </c>
      <c r="X1019" s="9" t="s">
        <v>52</v>
      </c>
      <c r="Y1019" s="9" t="s">
        <v>5275</v>
      </c>
      <c r="Z1019" s="9" t="s">
        <v>54</v>
      </c>
      <c r="AA1019" s="9" t="s">
        <v>55</v>
      </c>
      <c r="AB1019" s="9" t="s">
        <v>5248</v>
      </c>
      <c r="AC1019" s="12">
        <v>882000</v>
      </c>
      <c r="AD1019" s="12"/>
      <c r="AE1019" s="10" t="str" cm="1">
        <f t="array" aca="1" ref="AE1019" ca="1">IFERROR(_xlfn.XLOOKUP(MID(CELL("filename",$A$1),FIND("]",CELL("filename",$A$1))+1,255)&amp;"|"&amp;$C1019,Fonte_OM_Objeto!$G:$G,Fonte_OM_Objeto!$J:$J),"")</f>
        <v/>
      </c>
      <c r="AF1019" s="10" t="str" cm="1">
        <f t="array" aca="1" ref="AF1019" ca="1">IFERROR(_xlfn.XLOOKUP(MID(CELL("filename",$A$1),FIND("]",CELL("filename",$A$1))+1,255)&amp;"|"&amp;$C1019,Fonte_OM_Objeto!$G:$G,Fonte_OM_Objeto!$K:$K),"")</f>
        <v/>
      </c>
    </row>
    <row r="1020" spans="1:32" s="1" customFormat="1" ht="19.7" customHeight="1" x14ac:dyDescent="0.2">
      <c r="A1020" s="9" t="s">
        <v>30</v>
      </c>
      <c r="B1020" s="9" t="s">
        <v>31</v>
      </c>
      <c r="C1020" s="9" t="s">
        <v>5672</v>
      </c>
      <c r="D1020" s="9" t="s">
        <v>33</v>
      </c>
      <c r="E1020" s="9"/>
      <c r="F1020" s="9" t="s">
        <v>5667</v>
      </c>
      <c r="G1020" s="9" t="s">
        <v>5666</v>
      </c>
      <c r="H1020" s="9" t="s">
        <v>37</v>
      </c>
      <c r="I1020" s="9" t="s">
        <v>512</v>
      </c>
      <c r="J1020" s="9" t="s">
        <v>129</v>
      </c>
      <c r="K1020" s="9" t="s">
        <v>40</v>
      </c>
      <c r="L1020" s="9" t="s">
        <v>41</v>
      </c>
      <c r="M1020" s="9" t="s">
        <v>232</v>
      </c>
      <c r="N1020" s="9" t="s">
        <v>233</v>
      </c>
      <c r="O1020" s="9" t="s">
        <v>5671</v>
      </c>
      <c r="P1020" s="9" t="s">
        <v>45</v>
      </c>
      <c r="Q1020" s="9" t="s">
        <v>235</v>
      </c>
      <c r="R1020" s="9" t="s">
        <v>45</v>
      </c>
      <c r="S1020" s="9" t="s">
        <v>5277</v>
      </c>
      <c r="T1020" s="9" t="s">
        <v>5670</v>
      </c>
      <c r="U1020" s="9" t="s">
        <v>512</v>
      </c>
      <c r="V1020" s="9" t="s">
        <v>5669</v>
      </c>
      <c r="W1020" s="9" t="s">
        <v>51</v>
      </c>
      <c r="X1020" s="9" t="s">
        <v>52</v>
      </c>
      <c r="Y1020" s="9" t="s">
        <v>53</v>
      </c>
      <c r="Z1020" s="9" t="s">
        <v>54</v>
      </c>
      <c r="AA1020" s="9" t="s">
        <v>55</v>
      </c>
      <c r="AB1020" s="9" t="s">
        <v>5248</v>
      </c>
      <c r="AC1020" s="12">
        <v>18000</v>
      </c>
      <c r="AD1020" s="12"/>
      <c r="AE1020" s="10" t="str" cm="1">
        <f t="array" aca="1" ref="AE1020" ca="1">IFERROR(_xlfn.XLOOKUP(MID(CELL("filename",$A$1),FIND("]",CELL("filename",$A$1))+1,255)&amp;"|"&amp;$C1020,Fonte_OM_Objeto!$G:$G,Fonte_OM_Objeto!$J:$J),"")</f>
        <v/>
      </c>
      <c r="AF1020" s="10" t="str" cm="1">
        <f t="array" aca="1" ref="AF1020" ca="1">IFERROR(_xlfn.XLOOKUP(MID(CELL("filename",$A$1),FIND("]",CELL("filename",$A$1))+1,255)&amp;"|"&amp;$C1020,Fonte_OM_Objeto!$G:$G,Fonte_OM_Objeto!$K:$K),"")</f>
        <v/>
      </c>
    </row>
    <row r="1021" spans="1:32" s="1" customFormat="1" ht="19.7" customHeight="1" x14ac:dyDescent="0.2">
      <c r="A1021" s="9" t="s">
        <v>30</v>
      </c>
      <c r="B1021" s="9" t="s">
        <v>31</v>
      </c>
      <c r="C1021" s="9" t="s">
        <v>5668</v>
      </c>
      <c r="D1021" s="9" t="s">
        <v>33</v>
      </c>
      <c r="E1021" s="9"/>
      <c r="F1021" s="9" t="s">
        <v>5667</v>
      </c>
      <c r="G1021" s="9" t="s">
        <v>5666</v>
      </c>
      <c r="H1021" s="9" t="s">
        <v>37</v>
      </c>
      <c r="I1021" s="9" t="s">
        <v>512</v>
      </c>
      <c r="J1021" s="9" t="s">
        <v>129</v>
      </c>
      <c r="K1021" s="9" t="s">
        <v>40</v>
      </c>
      <c r="L1021" s="9" t="s">
        <v>41</v>
      </c>
      <c r="M1021" s="9" t="s">
        <v>232</v>
      </c>
      <c r="N1021" s="9" t="s">
        <v>233</v>
      </c>
      <c r="O1021" s="9" t="s">
        <v>5665</v>
      </c>
      <c r="P1021" s="9" t="s">
        <v>45</v>
      </c>
      <c r="Q1021" s="9" t="s">
        <v>235</v>
      </c>
      <c r="R1021" s="9" t="s">
        <v>45</v>
      </c>
      <c r="S1021" s="9" t="s">
        <v>5277</v>
      </c>
      <c r="T1021" s="9" t="s">
        <v>5664</v>
      </c>
      <c r="U1021" s="9" t="s">
        <v>512</v>
      </c>
      <c r="V1021" s="9" t="s">
        <v>5663</v>
      </c>
      <c r="W1021" s="9" t="s">
        <v>51</v>
      </c>
      <c r="X1021" s="9" t="s">
        <v>52</v>
      </c>
      <c r="Y1021" s="9" t="s">
        <v>2366</v>
      </c>
      <c r="Z1021" s="9" t="s">
        <v>54</v>
      </c>
      <c r="AA1021" s="9" t="s">
        <v>55</v>
      </c>
      <c r="AB1021" s="9" t="s">
        <v>5248</v>
      </c>
      <c r="AC1021" s="12">
        <v>0</v>
      </c>
      <c r="AD1021" s="12"/>
      <c r="AE1021" s="10" t="str" cm="1">
        <f t="array" aca="1" ref="AE1021" ca="1">IFERROR(_xlfn.XLOOKUP(MID(CELL("filename",$A$1),FIND("]",CELL("filename",$A$1))+1,255)&amp;"|"&amp;$C1021,Fonte_OM_Objeto!$G:$G,Fonte_OM_Objeto!$J:$J),"")</f>
        <v/>
      </c>
      <c r="AF1021" s="10" t="str" cm="1">
        <f t="array" aca="1" ref="AF1021" ca="1">IFERROR(_xlfn.XLOOKUP(MID(CELL("filename",$A$1),FIND("]",CELL("filename",$A$1))+1,255)&amp;"|"&amp;$C1021,Fonte_OM_Objeto!$G:$G,Fonte_OM_Objeto!$K:$K),"")</f>
        <v/>
      </c>
    </row>
    <row r="1022" spans="1:32" s="1" customFormat="1" ht="19.7" customHeight="1" x14ac:dyDescent="0.2">
      <c r="A1022" s="9" t="s">
        <v>30</v>
      </c>
      <c r="B1022" s="9" t="s">
        <v>31</v>
      </c>
      <c r="C1022" s="9" t="s">
        <v>5668</v>
      </c>
      <c r="D1022" s="9" t="s">
        <v>33</v>
      </c>
      <c r="E1022" s="9"/>
      <c r="F1022" s="9" t="s">
        <v>5667</v>
      </c>
      <c r="G1022" s="9" t="s">
        <v>5666</v>
      </c>
      <c r="H1022" s="9" t="s">
        <v>37</v>
      </c>
      <c r="I1022" s="9" t="s">
        <v>512</v>
      </c>
      <c r="J1022" s="9" t="s">
        <v>129</v>
      </c>
      <c r="K1022" s="9" t="s">
        <v>40</v>
      </c>
      <c r="L1022" s="9" t="s">
        <v>41</v>
      </c>
      <c r="M1022" s="9" t="s">
        <v>232</v>
      </c>
      <c r="N1022" s="9" t="s">
        <v>233</v>
      </c>
      <c r="O1022" s="9" t="s">
        <v>5665</v>
      </c>
      <c r="P1022" s="9" t="s">
        <v>45</v>
      </c>
      <c r="Q1022" s="9" t="s">
        <v>235</v>
      </c>
      <c r="R1022" s="9" t="s">
        <v>45</v>
      </c>
      <c r="S1022" s="9" t="s">
        <v>5277</v>
      </c>
      <c r="T1022" s="9" t="s">
        <v>5664</v>
      </c>
      <c r="U1022" s="9" t="s">
        <v>512</v>
      </c>
      <c r="V1022" s="9" t="s">
        <v>5663</v>
      </c>
      <c r="W1022" s="9" t="s">
        <v>51</v>
      </c>
      <c r="X1022" s="9" t="s">
        <v>52</v>
      </c>
      <c r="Y1022" s="9" t="s">
        <v>5275</v>
      </c>
      <c r="Z1022" s="9" t="s">
        <v>54</v>
      </c>
      <c r="AA1022" s="9" t="s">
        <v>55</v>
      </c>
      <c r="AB1022" s="9" t="s">
        <v>5248</v>
      </c>
      <c r="AC1022" s="12">
        <v>980001</v>
      </c>
      <c r="AD1022" s="12"/>
      <c r="AE1022" s="10" t="str" cm="1">
        <f t="array" aca="1" ref="AE1022" ca="1">IFERROR(_xlfn.XLOOKUP(MID(CELL("filename",$A$1),FIND("]",CELL("filename",$A$1))+1,255)&amp;"|"&amp;$C1022,Fonte_OM_Objeto!$G:$G,Fonte_OM_Objeto!$J:$J),"")</f>
        <v/>
      </c>
      <c r="AF1022" s="10" t="str" cm="1">
        <f t="array" aca="1" ref="AF1022" ca="1">IFERROR(_xlfn.XLOOKUP(MID(CELL("filename",$A$1),FIND("]",CELL("filename",$A$1))+1,255)&amp;"|"&amp;$C1022,Fonte_OM_Objeto!$G:$G,Fonte_OM_Objeto!$K:$K),"")</f>
        <v/>
      </c>
    </row>
    <row r="1023" spans="1:32" s="1" customFormat="1" ht="19.7" customHeight="1" x14ac:dyDescent="0.2">
      <c r="A1023" s="9" t="s">
        <v>30</v>
      </c>
      <c r="B1023" s="9" t="s">
        <v>31</v>
      </c>
      <c r="C1023" s="9" t="s">
        <v>5668</v>
      </c>
      <c r="D1023" s="9" t="s">
        <v>33</v>
      </c>
      <c r="E1023" s="9"/>
      <c r="F1023" s="9" t="s">
        <v>5667</v>
      </c>
      <c r="G1023" s="9" t="s">
        <v>5666</v>
      </c>
      <c r="H1023" s="9" t="s">
        <v>37</v>
      </c>
      <c r="I1023" s="9" t="s">
        <v>512</v>
      </c>
      <c r="J1023" s="9" t="s">
        <v>129</v>
      </c>
      <c r="K1023" s="9" t="s">
        <v>40</v>
      </c>
      <c r="L1023" s="9" t="s">
        <v>41</v>
      </c>
      <c r="M1023" s="9" t="s">
        <v>232</v>
      </c>
      <c r="N1023" s="9" t="s">
        <v>233</v>
      </c>
      <c r="O1023" s="9" t="s">
        <v>5665</v>
      </c>
      <c r="P1023" s="9" t="s">
        <v>45</v>
      </c>
      <c r="Q1023" s="9" t="s">
        <v>235</v>
      </c>
      <c r="R1023" s="9" t="s">
        <v>45</v>
      </c>
      <c r="S1023" s="9" t="s">
        <v>5277</v>
      </c>
      <c r="T1023" s="9" t="s">
        <v>5664</v>
      </c>
      <c r="U1023" s="9" t="s">
        <v>512</v>
      </c>
      <c r="V1023" s="9" t="s">
        <v>5663</v>
      </c>
      <c r="W1023" s="9" t="s">
        <v>51</v>
      </c>
      <c r="X1023" s="9" t="s">
        <v>52</v>
      </c>
      <c r="Y1023" s="9" t="s">
        <v>53</v>
      </c>
      <c r="Z1023" s="9" t="s">
        <v>54</v>
      </c>
      <c r="AA1023" s="9" t="s">
        <v>55</v>
      </c>
      <c r="AB1023" s="9" t="s">
        <v>5248</v>
      </c>
      <c r="AC1023" s="12">
        <v>19999</v>
      </c>
      <c r="AD1023" s="12"/>
      <c r="AE1023" s="10" t="str" cm="1">
        <f t="array" aca="1" ref="AE1023" ca="1">IFERROR(_xlfn.XLOOKUP(MID(CELL("filename",$A$1),FIND("]",CELL("filename",$A$1))+1,255)&amp;"|"&amp;$C1023,Fonte_OM_Objeto!$G:$G,Fonte_OM_Objeto!$J:$J),"")</f>
        <v/>
      </c>
      <c r="AF1023" s="10" t="str" cm="1">
        <f t="array" aca="1" ref="AF1023" ca="1">IFERROR(_xlfn.XLOOKUP(MID(CELL("filename",$A$1),FIND("]",CELL("filename",$A$1))+1,255)&amp;"|"&amp;$C1023,Fonte_OM_Objeto!$G:$G,Fonte_OM_Objeto!$K:$K),"")</f>
        <v/>
      </c>
    </row>
    <row r="1024" spans="1:32" s="1" customFormat="1" ht="19.7" customHeight="1" x14ac:dyDescent="0.2">
      <c r="A1024" s="9" t="s">
        <v>30</v>
      </c>
      <c r="B1024" s="9" t="s">
        <v>31</v>
      </c>
      <c r="C1024" s="9" t="s">
        <v>6753</v>
      </c>
      <c r="D1024" s="9" t="s">
        <v>33</v>
      </c>
      <c r="E1024" s="9"/>
      <c r="F1024" s="9" t="s">
        <v>6752</v>
      </c>
      <c r="G1024" s="9" t="s">
        <v>6410</v>
      </c>
      <c r="H1024" s="9" t="s">
        <v>37</v>
      </c>
      <c r="I1024" s="9" t="s">
        <v>198</v>
      </c>
      <c r="J1024" s="9" t="s">
        <v>173</v>
      </c>
      <c r="K1024" s="9" t="s">
        <v>40</v>
      </c>
      <c r="L1024" s="9" t="s">
        <v>41</v>
      </c>
      <c r="M1024" s="9" t="s">
        <v>42</v>
      </c>
      <c r="N1024" s="9" t="s">
        <v>5257</v>
      </c>
      <c r="O1024" s="9" t="s">
        <v>6751</v>
      </c>
      <c r="P1024" s="9" t="s">
        <v>45</v>
      </c>
      <c r="Q1024" s="9" t="s">
        <v>84</v>
      </c>
      <c r="R1024" s="9" t="s">
        <v>45</v>
      </c>
      <c r="S1024" s="9" t="s">
        <v>5260</v>
      </c>
      <c r="T1024" s="9" t="s">
        <v>6750</v>
      </c>
      <c r="U1024" s="9" t="s">
        <v>198</v>
      </c>
      <c r="V1024" s="9" t="s">
        <v>442</v>
      </c>
      <c r="W1024" s="9" t="s">
        <v>51</v>
      </c>
      <c r="X1024" s="9" t="s">
        <v>102</v>
      </c>
      <c r="Y1024" s="9" t="s">
        <v>53</v>
      </c>
      <c r="Z1024" s="9" t="s">
        <v>5207</v>
      </c>
      <c r="AA1024" s="9" t="s">
        <v>55</v>
      </c>
      <c r="AB1024" s="9" t="s">
        <v>5234</v>
      </c>
      <c r="AC1024" s="12">
        <v>0</v>
      </c>
      <c r="AD1024" s="12"/>
      <c r="AE1024" s="10" t="str" cm="1">
        <f t="array" aca="1" ref="AE1024" ca="1">IFERROR(_xlfn.XLOOKUP(MID(CELL("filename",$A$1),FIND("]",CELL("filename",$A$1))+1,255)&amp;"|"&amp;$C1024,Fonte_OM_Objeto!$G:$G,Fonte_OM_Objeto!$J:$J),"")</f>
        <v/>
      </c>
      <c r="AF1024" s="10" t="str" cm="1">
        <f t="array" aca="1" ref="AF1024" ca="1">IFERROR(_xlfn.XLOOKUP(MID(CELL("filename",$A$1),FIND("]",CELL("filename",$A$1))+1,255)&amp;"|"&amp;$C1024,Fonte_OM_Objeto!$G:$G,Fonte_OM_Objeto!$K:$K),"")</f>
        <v/>
      </c>
    </row>
    <row r="1025" spans="1:32" s="1" customFormat="1" ht="19.7" customHeight="1" x14ac:dyDescent="0.2">
      <c r="A1025" s="9" t="s">
        <v>30</v>
      </c>
      <c r="B1025" s="9" t="s">
        <v>31</v>
      </c>
      <c r="C1025" s="9" t="s">
        <v>5662</v>
      </c>
      <c r="D1025" s="9" t="s">
        <v>33</v>
      </c>
      <c r="E1025" s="9"/>
      <c r="F1025" s="9" t="s">
        <v>4484</v>
      </c>
      <c r="G1025" s="9" t="s">
        <v>4483</v>
      </c>
      <c r="H1025" s="9" t="s">
        <v>143</v>
      </c>
      <c r="I1025" s="9" t="s">
        <v>242</v>
      </c>
      <c r="J1025" s="9" t="s">
        <v>293</v>
      </c>
      <c r="K1025" s="9" t="s">
        <v>40</v>
      </c>
      <c r="L1025" s="9" t="s">
        <v>41</v>
      </c>
      <c r="M1025" s="9" t="s">
        <v>97</v>
      </c>
      <c r="N1025" s="9" t="s">
        <v>5264</v>
      </c>
      <c r="O1025" s="9" t="s">
        <v>5246</v>
      </c>
      <c r="P1025" s="9" t="s">
        <v>45</v>
      </c>
      <c r="Q1025" s="9" t="s">
        <v>46</v>
      </c>
      <c r="R1025" s="9" t="s">
        <v>5235</v>
      </c>
      <c r="S1025" s="9" t="s">
        <v>5210</v>
      </c>
      <c r="T1025" s="9" t="s">
        <v>75</v>
      </c>
      <c r="U1025" s="9" t="s">
        <v>76</v>
      </c>
      <c r="V1025" s="9" t="s">
        <v>75</v>
      </c>
      <c r="W1025" s="9" t="s">
        <v>51</v>
      </c>
      <c r="X1025" s="9" t="s">
        <v>102</v>
      </c>
      <c r="Y1025" s="9" t="s">
        <v>53</v>
      </c>
      <c r="Z1025" s="9" t="s">
        <v>5207</v>
      </c>
      <c r="AA1025" s="9" t="s">
        <v>55</v>
      </c>
      <c r="AB1025" s="9" t="s">
        <v>5248</v>
      </c>
      <c r="AC1025" s="12">
        <v>230000</v>
      </c>
      <c r="AD1025" s="12"/>
      <c r="AE1025" s="10" t="str" cm="1">
        <f t="array" aca="1" ref="AE1025" ca="1">IFERROR(_xlfn.XLOOKUP(MID(CELL("filename",$A$1),FIND("]",CELL("filename",$A$1))+1,255)&amp;"|"&amp;$C1025,Fonte_OM_Objeto!$G:$G,Fonte_OM_Objeto!$J:$J),"")</f>
        <v/>
      </c>
      <c r="AF1025" s="10" t="str" cm="1">
        <f t="array" aca="1" ref="AF1025" ca="1">IFERROR(_xlfn.XLOOKUP(MID(CELL("filename",$A$1),FIND("]",CELL("filename",$A$1))+1,255)&amp;"|"&amp;$C1025,Fonte_OM_Objeto!$G:$G,Fonte_OM_Objeto!$K:$K),"")</f>
        <v/>
      </c>
    </row>
    <row r="1026" spans="1:32" s="1" customFormat="1" ht="19.7" customHeight="1" x14ac:dyDescent="0.2">
      <c r="A1026" s="9" t="s">
        <v>30</v>
      </c>
      <c r="B1026" s="9" t="s">
        <v>31</v>
      </c>
      <c r="C1026" s="9" t="s">
        <v>5661</v>
      </c>
      <c r="D1026" s="9" t="s">
        <v>33</v>
      </c>
      <c r="E1026" s="9"/>
      <c r="F1026" s="9" t="s">
        <v>4484</v>
      </c>
      <c r="G1026" s="9" t="s">
        <v>4483</v>
      </c>
      <c r="H1026" s="9" t="s">
        <v>143</v>
      </c>
      <c r="I1026" s="9" t="s">
        <v>242</v>
      </c>
      <c r="J1026" s="9" t="s">
        <v>293</v>
      </c>
      <c r="K1026" s="9" t="s">
        <v>40</v>
      </c>
      <c r="L1026" s="9" t="s">
        <v>41</v>
      </c>
      <c r="M1026" s="9" t="s">
        <v>42</v>
      </c>
      <c r="N1026" s="9" t="s">
        <v>5257</v>
      </c>
      <c r="O1026" s="9" t="s">
        <v>5660</v>
      </c>
      <c r="P1026" s="9" t="s">
        <v>45</v>
      </c>
      <c r="Q1026" s="9" t="s">
        <v>46</v>
      </c>
      <c r="R1026" s="9" t="s">
        <v>5235</v>
      </c>
      <c r="S1026" s="9" t="s">
        <v>5210</v>
      </c>
      <c r="T1026" s="9" t="s">
        <v>5659</v>
      </c>
      <c r="U1026" s="9" t="s">
        <v>242</v>
      </c>
      <c r="V1026" s="9" t="s">
        <v>1974</v>
      </c>
      <c r="W1026" s="9" t="s">
        <v>51</v>
      </c>
      <c r="X1026" s="9" t="s">
        <v>102</v>
      </c>
      <c r="Y1026" s="9" t="s">
        <v>53</v>
      </c>
      <c r="Z1026" s="9" t="s">
        <v>5207</v>
      </c>
      <c r="AA1026" s="9" t="s">
        <v>55</v>
      </c>
      <c r="AB1026" s="9" t="s">
        <v>5248</v>
      </c>
      <c r="AC1026" s="12">
        <v>150000</v>
      </c>
      <c r="AD1026" s="12"/>
      <c r="AE1026" s="10" t="str" cm="1">
        <f t="array" aca="1" ref="AE1026" ca="1">IFERROR(_xlfn.XLOOKUP(MID(CELL("filename",$A$1),FIND("]",CELL("filename",$A$1))+1,255)&amp;"|"&amp;$C1026,Fonte_OM_Objeto!$G:$G,Fonte_OM_Objeto!$J:$J),"")</f>
        <v>CMBH - Belo Horizonte - MG</v>
      </c>
      <c r="AF1026" s="10" t="str" cm="1">
        <f t="array" aca="1" ref="AF1026" ca="1">IFERROR(_xlfn.XLOOKUP(MID(CELL("filename",$A$1),FIND("]",CELL("filename",$A$1))+1,255)&amp;"|"&amp;$C1026,Fonte_OM_Objeto!$G:$G,Fonte_OM_Objeto!$K:$K),"")</f>
        <v>Aquisição de equipamentos eletrônicos.</v>
      </c>
    </row>
    <row r="1027" spans="1:32" s="1" customFormat="1" ht="19.7" customHeight="1" x14ac:dyDescent="0.2">
      <c r="A1027" s="9" t="s">
        <v>30</v>
      </c>
      <c r="B1027" s="9" t="s">
        <v>31</v>
      </c>
      <c r="C1027" s="9" t="s">
        <v>5658</v>
      </c>
      <c r="D1027" s="9" t="s">
        <v>33</v>
      </c>
      <c r="E1027" s="9"/>
      <c r="F1027" s="9" t="s">
        <v>4484</v>
      </c>
      <c r="G1027" s="9" t="s">
        <v>4483</v>
      </c>
      <c r="H1027" s="9" t="s">
        <v>143</v>
      </c>
      <c r="I1027" s="9" t="s">
        <v>242</v>
      </c>
      <c r="J1027" s="9" t="s">
        <v>293</v>
      </c>
      <c r="K1027" s="9" t="s">
        <v>40</v>
      </c>
      <c r="L1027" s="9" t="s">
        <v>41</v>
      </c>
      <c r="M1027" s="9" t="s">
        <v>408</v>
      </c>
      <c r="N1027" s="9" t="s">
        <v>409</v>
      </c>
      <c r="O1027" s="9" t="s">
        <v>5251</v>
      </c>
      <c r="P1027" s="9" t="s">
        <v>45</v>
      </c>
      <c r="Q1027" s="9" t="s">
        <v>411</v>
      </c>
      <c r="R1027" s="9" t="s">
        <v>2353</v>
      </c>
      <c r="S1027" s="9" t="s">
        <v>5211</v>
      </c>
      <c r="T1027" s="9" t="s">
        <v>75</v>
      </c>
      <c r="U1027" s="9" t="s">
        <v>76</v>
      </c>
      <c r="V1027" s="9" t="s">
        <v>75</v>
      </c>
      <c r="W1027" s="9" t="s">
        <v>51</v>
      </c>
      <c r="X1027" s="9" t="s">
        <v>102</v>
      </c>
      <c r="Y1027" s="9" t="s">
        <v>53</v>
      </c>
      <c r="Z1027" s="9" t="s">
        <v>5207</v>
      </c>
      <c r="AA1027" s="9" t="s">
        <v>55</v>
      </c>
      <c r="AB1027" s="9" t="s">
        <v>5248</v>
      </c>
      <c r="AC1027" s="12">
        <v>250000</v>
      </c>
      <c r="AD1027" s="12"/>
      <c r="AE1027" s="10" t="str" cm="1">
        <f t="array" aca="1" ref="AE1027" ca="1">IFERROR(_xlfn.XLOOKUP(MID(CELL("filename",$A$1),FIND("]",CELL("filename",$A$1))+1,255)&amp;"|"&amp;$C1027,Fonte_OM_Objeto!$G:$G,Fonte_OM_Objeto!$J:$J),"")</f>
        <v/>
      </c>
      <c r="AF1027" s="10" t="str" cm="1">
        <f t="array" aca="1" ref="AF1027" ca="1">IFERROR(_xlfn.XLOOKUP(MID(CELL("filename",$A$1),FIND("]",CELL("filename",$A$1))+1,255)&amp;"|"&amp;$C1027,Fonte_OM_Objeto!$G:$G,Fonte_OM_Objeto!$K:$K),"")</f>
        <v/>
      </c>
    </row>
    <row r="1028" spans="1:32" s="1" customFormat="1" ht="19.7" customHeight="1" x14ac:dyDescent="0.2">
      <c r="A1028" s="9" t="s">
        <v>30</v>
      </c>
      <c r="B1028" s="9" t="s">
        <v>31</v>
      </c>
      <c r="C1028" s="9" t="s">
        <v>5658</v>
      </c>
      <c r="D1028" s="9" t="s">
        <v>33</v>
      </c>
      <c r="E1028" s="9"/>
      <c r="F1028" s="9" t="s">
        <v>4484</v>
      </c>
      <c r="G1028" s="9" t="s">
        <v>4483</v>
      </c>
      <c r="H1028" s="9" t="s">
        <v>143</v>
      </c>
      <c r="I1028" s="9" t="s">
        <v>242</v>
      </c>
      <c r="J1028" s="9" t="s">
        <v>293</v>
      </c>
      <c r="K1028" s="9" t="s">
        <v>40</v>
      </c>
      <c r="L1028" s="9" t="s">
        <v>41</v>
      </c>
      <c r="M1028" s="9" t="s">
        <v>408</v>
      </c>
      <c r="N1028" s="9" t="s">
        <v>409</v>
      </c>
      <c r="O1028" s="9" t="s">
        <v>5251</v>
      </c>
      <c r="P1028" s="9" t="s">
        <v>45</v>
      </c>
      <c r="Q1028" s="9" t="s">
        <v>411</v>
      </c>
      <c r="R1028" s="9" t="s">
        <v>2353</v>
      </c>
      <c r="S1028" s="9" t="s">
        <v>5211</v>
      </c>
      <c r="T1028" s="9" t="s">
        <v>75</v>
      </c>
      <c r="U1028" s="9" t="s">
        <v>76</v>
      </c>
      <c r="V1028" s="9" t="s">
        <v>75</v>
      </c>
      <c r="W1028" s="9" t="s">
        <v>51</v>
      </c>
      <c r="X1028" s="9" t="s">
        <v>52</v>
      </c>
      <c r="Y1028" s="9" t="s">
        <v>53</v>
      </c>
      <c r="Z1028" s="9" t="s">
        <v>5207</v>
      </c>
      <c r="AA1028" s="9" t="s">
        <v>55</v>
      </c>
      <c r="AB1028" s="9" t="s">
        <v>5248</v>
      </c>
      <c r="AC1028" s="12">
        <v>250000</v>
      </c>
      <c r="AD1028" s="12"/>
      <c r="AE1028" s="10" t="str" cm="1">
        <f t="array" aca="1" ref="AE1028" ca="1">IFERROR(_xlfn.XLOOKUP(MID(CELL("filename",$A$1),FIND("]",CELL("filename",$A$1))+1,255)&amp;"|"&amp;$C1028,Fonte_OM_Objeto!$G:$G,Fonte_OM_Objeto!$J:$J),"")</f>
        <v/>
      </c>
      <c r="AF1028" s="10" t="str" cm="1">
        <f t="array" aca="1" ref="AF1028" ca="1">IFERROR(_xlfn.XLOOKUP(MID(CELL("filename",$A$1),FIND("]",CELL("filename",$A$1))+1,255)&amp;"|"&amp;$C1028,Fonte_OM_Objeto!$G:$G,Fonte_OM_Objeto!$K:$K),"")</f>
        <v/>
      </c>
    </row>
    <row r="1029" spans="1:32" s="1" customFormat="1" ht="19.7" customHeight="1" x14ac:dyDescent="0.2">
      <c r="A1029" s="9" t="s">
        <v>30</v>
      </c>
      <c r="B1029" s="9" t="s">
        <v>31</v>
      </c>
      <c r="C1029" s="9" t="s">
        <v>6749</v>
      </c>
      <c r="D1029" s="9" t="s">
        <v>33</v>
      </c>
      <c r="E1029" s="9"/>
      <c r="F1029" s="9" t="s">
        <v>5648</v>
      </c>
      <c r="G1029" s="9" t="s">
        <v>5647</v>
      </c>
      <c r="H1029" s="9" t="s">
        <v>143</v>
      </c>
      <c r="I1029" s="9" t="s">
        <v>81</v>
      </c>
      <c r="J1029" s="9" t="s">
        <v>477</v>
      </c>
      <c r="K1029" s="9" t="s">
        <v>40</v>
      </c>
      <c r="L1029" s="9" t="s">
        <v>41</v>
      </c>
      <c r="M1029" s="9" t="s">
        <v>42</v>
      </c>
      <c r="N1029" s="9" t="s">
        <v>5257</v>
      </c>
      <c r="O1029" s="9" t="s">
        <v>6748</v>
      </c>
      <c r="P1029" s="9" t="s">
        <v>45</v>
      </c>
      <c r="Q1029" s="9" t="s">
        <v>109</v>
      </c>
      <c r="R1029" s="9" t="s">
        <v>5235</v>
      </c>
      <c r="S1029" s="9" t="s">
        <v>5267</v>
      </c>
      <c r="T1029" s="9" t="s">
        <v>666</v>
      </c>
      <c r="U1029" s="9" t="s">
        <v>81</v>
      </c>
      <c r="V1029" s="9" t="s">
        <v>5261</v>
      </c>
      <c r="W1029" s="9" t="s">
        <v>111</v>
      </c>
      <c r="X1029" s="9" t="s">
        <v>52</v>
      </c>
      <c r="Y1029" s="9" t="s">
        <v>53</v>
      </c>
      <c r="Z1029" s="9" t="s">
        <v>5207</v>
      </c>
      <c r="AA1029" s="9" t="s">
        <v>55</v>
      </c>
      <c r="AB1029" s="9" t="s">
        <v>5234</v>
      </c>
      <c r="AC1029" s="12">
        <v>0</v>
      </c>
      <c r="AD1029" s="12"/>
      <c r="AE1029" s="10" t="str" cm="1">
        <f t="array" aca="1" ref="AE1029" ca="1">IFERROR(_xlfn.XLOOKUP(MID(CELL("filename",$A$1),FIND("]",CELL("filename",$A$1))+1,255)&amp;"|"&amp;$C1029,Fonte_OM_Objeto!$G:$G,Fonte_OM_Objeto!$J:$J),"")</f>
        <v/>
      </c>
      <c r="AF1029" s="10" t="str" cm="1">
        <f t="array" aca="1" ref="AF1029" ca="1">IFERROR(_xlfn.XLOOKUP(MID(CELL("filename",$A$1),FIND("]",CELL("filename",$A$1))+1,255)&amp;"|"&amp;$C1029,Fonte_OM_Objeto!$G:$G,Fonte_OM_Objeto!$K:$K),"")</f>
        <v/>
      </c>
    </row>
    <row r="1030" spans="1:32" s="1" customFormat="1" ht="19.7" customHeight="1" x14ac:dyDescent="0.2">
      <c r="A1030" s="9" t="s">
        <v>30</v>
      </c>
      <c r="B1030" s="9" t="s">
        <v>31</v>
      </c>
      <c r="C1030" s="9" t="s">
        <v>5655</v>
      </c>
      <c r="D1030" s="9" t="s">
        <v>33</v>
      </c>
      <c r="E1030" s="9"/>
      <c r="F1030" s="9" t="s">
        <v>5648</v>
      </c>
      <c r="G1030" s="9" t="s">
        <v>5647</v>
      </c>
      <c r="H1030" s="9" t="s">
        <v>143</v>
      </c>
      <c r="I1030" s="9" t="s">
        <v>81</v>
      </c>
      <c r="J1030" s="9" t="s">
        <v>477</v>
      </c>
      <c r="K1030" s="9" t="s">
        <v>40</v>
      </c>
      <c r="L1030" s="9" t="s">
        <v>41</v>
      </c>
      <c r="M1030" s="9" t="s">
        <v>97</v>
      </c>
      <c r="N1030" s="9" t="s">
        <v>5264</v>
      </c>
      <c r="O1030" s="9" t="s">
        <v>5273</v>
      </c>
      <c r="P1030" s="9" t="s">
        <v>45</v>
      </c>
      <c r="Q1030" s="9" t="s">
        <v>335</v>
      </c>
      <c r="R1030" s="9" t="s">
        <v>45</v>
      </c>
      <c r="S1030" s="9" t="s">
        <v>5272</v>
      </c>
      <c r="T1030" s="9" t="s">
        <v>75</v>
      </c>
      <c r="U1030" s="9" t="s">
        <v>76</v>
      </c>
      <c r="V1030" s="9" t="s">
        <v>75</v>
      </c>
      <c r="W1030" s="9" t="s">
        <v>51</v>
      </c>
      <c r="X1030" s="9" t="s">
        <v>102</v>
      </c>
      <c r="Y1030" s="9" t="s">
        <v>53</v>
      </c>
      <c r="Z1030" s="9" t="s">
        <v>5207</v>
      </c>
      <c r="AA1030" s="9" t="s">
        <v>55</v>
      </c>
      <c r="AB1030" s="9" t="s">
        <v>5234</v>
      </c>
      <c r="AC1030" s="12">
        <v>0</v>
      </c>
      <c r="AD1030" s="12"/>
      <c r="AE1030" s="10" t="str" cm="1">
        <f t="array" aca="1" ref="AE1030" ca="1">IFERROR(_xlfn.XLOOKUP(MID(CELL("filename",$A$1),FIND("]",CELL("filename",$A$1))+1,255)&amp;"|"&amp;$C1030,Fonte_OM_Objeto!$G:$G,Fonte_OM_Objeto!$J:$J),"")</f>
        <v/>
      </c>
      <c r="AF1030" s="10" t="str" cm="1">
        <f t="array" aca="1" ref="AF1030" ca="1">IFERROR(_xlfn.XLOOKUP(MID(CELL("filename",$A$1),FIND("]",CELL("filename",$A$1))+1,255)&amp;"|"&amp;$C1030,Fonte_OM_Objeto!$G:$G,Fonte_OM_Objeto!$K:$K),"")</f>
        <v/>
      </c>
    </row>
    <row r="1031" spans="1:32" s="1" customFormat="1" ht="19.7" customHeight="1" x14ac:dyDescent="0.2">
      <c r="A1031" s="9" t="s">
        <v>30</v>
      </c>
      <c r="B1031" s="9" t="s">
        <v>31</v>
      </c>
      <c r="C1031" s="9" t="s">
        <v>5654</v>
      </c>
      <c r="D1031" s="9" t="s">
        <v>33</v>
      </c>
      <c r="E1031" s="9"/>
      <c r="F1031" s="9" t="s">
        <v>5648</v>
      </c>
      <c r="G1031" s="9" t="s">
        <v>5647</v>
      </c>
      <c r="H1031" s="9" t="s">
        <v>143</v>
      </c>
      <c r="I1031" s="9" t="s">
        <v>81</v>
      </c>
      <c r="J1031" s="9" t="s">
        <v>477</v>
      </c>
      <c r="K1031" s="9" t="s">
        <v>40</v>
      </c>
      <c r="L1031" s="9" t="s">
        <v>41</v>
      </c>
      <c r="M1031" s="9" t="s">
        <v>59</v>
      </c>
      <c r="N1031" s="9" t="s">
        <v>5252</v>
      </c>
      <c r="O1031" s="9" t="s">
        <v>5246</v>
      </c>
      <c r="P1031" s="9" t="s">
        <v>45</v>
      </c>
      <c r="Q1031" s="9" t="s">
        <v>46</v>
      </c>
      <c r="R1031" s="9" t="s">
        <v>5235</v>
      </c>
      <c r="S1031" s="9" t="s">
        <v>5210</v>
      </c>
      <c r="T1031" s="9" t="s">
        <v>75</v>
      </c>
      <c r="U1031" s="9" t="s">
        <v>76</v>
      </c>
      <c r="V1031" s="9" t="s">
        <v>75</v>
      </c>
      <c r="W1031" s="9" t="s">
        <v>51</v>
      </c>
      <c r="X1031" s="9" t="s">
        <v>102</v>
      </c>
      <c r="Y1031" s="9" t="s">
        <v>53</v>
      </c>
      <c r="Z1031" s="9" t="s">
        <v>5207</v>
      </c>
      <c r="AA1031" s="9" t="s">
        <v>55</v>
      </c>
      <c r="AB1031" s="9" t="s">
        <v>5248</v>
      </c>
      <c r="AC1031" s="12">
        <v>150000</v>
      </c>
      <c r="AD1031" s="12"/>
      <c r="AE1031" s="10" t="str" cm="1">
        <f t="array" aca="1" ref="AE1031" ca="1">IFERROR(_xlfn.XLOOKUP(MID(CELL("filename",$A$1),FIND("]",CELL("filename",$A$1))+1,255)&amp;"|"&amp;$C1031,Fonte_OM_Objeto!$G:$G,Fonte_OM_Objeto!$J:$J),"")</f>
        <v/>
      </c>
      <c r="AF1031" s="10" t="str" cm="1">
        <f t="array" aca="1" ref="AF1031" ca="1">IFERROR(_xlfn.XLOOKUP(MID(CELL("filename",$A$1),FIND("]",CELL("filename",$A$1))+1,255)&amp;"|"&amp;$C1031,Fonte_OM_Objeto!$G:$G,Fonte_OM_Objeto!$K:$K),"")</f>
        <v/>
      </c>
    </row>
    <row r="1032" spans="1:32" s="1" customFormat="1" ht="19.7" customHeight="1" x14ac:dyDescent="0.2">
      <c r="A1032" s="9" t="s">
        <v>30</v>
      </c>
      <c r="B1032" s="9" t="s">
        <v>31</v>
      </c>
      <c r="C1032" s="9" t="s">
        <v>6747</v>
      </c>
      <c r="D1032" s="9" t="s">
        <v>33</v>
      </c>
      <c r="E1032" s="9"/>
      <c r="F1032" s="9" t="s">
        <v>5648</v>
      </c>
      <c r="G1032" s="9" t="s">
        <v>5647</v>
      </c>
      <c r="H1032" s="9" t="s">
        <v>143</v>
      </c>
      <c r="I1032" s="9" t="s">
        <v>81</v>
      </c>
      <c r="J1032" s="9" t="s">
        <v>477</v>
      </c>
      <c r="K1032" s="9" t="s">
        <v>40</v>
      </c>
      <c r="L1032" s="9" t="s">
        <v>41</v>
      </c>
      <c r="M1032" s="9" t="s">
        <v>59</v>
      </c>
      <c r="N1032" s="9" t="s">
        <v>5252</v>
      </c>
      <c r="O1032" s="9" t="s">
        <v>6746</v>
      </c>
      <c r="P1032" s="9" t="s">
        <v>45</v>
      </c>
      <c r="Q1032" s="9" t="s">
        <v>46</v>
      </c>
      <c r="R1032" s="9" t="s">
        <v>5235</v>
      </c>
      <c r="S1032" s="9" t="s">
        <v>5210</v>
      </c>
      <c r="T1032" s="9" t="s">
        <v>6745</v>
      </c>
      <c r="U1032" s="9" t="s">
        <v>81</v>
      </c>
      <c r="V1032" s="9" t="s">
        <v>5261</v>
      </c>
      <c r="W1032" s="9" t="s">
        <v>51</v>
      </c>
      <c r="X1032" s="9" t="s">
        <v>52</v>
      </c>
      <c r="Y1032" s="9" t="s">
        <v>53</v>
      </c>
      <c r="Z1032" s="9" t="s">
        <v>5207</v>
      </c>
      <c r="AA1032" s="9" t="s">
        <v>55</v>
      </c>
      <c r="AB1032" s="9" t="s">
        <v>5248</v>
      </c>
      <c r="AC1032" s="12">
        <v>100000</v>
      </c>
      <c r="AD1032" s="12"/>
      <c r="AE1032" s="10" t="str" cm="1">
        <f t="array" aca="1" ref="AE1032" ca="1">IFERROR(_xlfn.XLOOKUP(MID(CELL("filename",$A$1),FIND("]",CELL("filename",$A$1))+1,255)&amp;"|"&amp;$C1032,Fonte_OM_Objeto!$G:$G,Fonte_OM_Objeto!$J:$J),"")</f>
        <v/>
      </c>
      <c r="AF1032" s="10" t="str" cm="1">
        <f t="array" aca="1" ref="AF1032" ca="1">IFERROR(_xlfn.XLOOKUP(MID(CELL("filename",$A$1),FIND("]",CELL("filename",$A$1))+1,255)&amp;"|"&amp;$C1032,Fonte_OM_Objeto!$G:$G,Fonte_OM_Objeto!$K:$K),"")</f>
        <v/>
      </c>
    </row>
    <row r="1033" spans="1:32" s="1" customFormat="1" ht="19.7" customHeight="1" x14ac:dyDescent="0.2">
      <c r="A1033" s="9" t="s">
        <v>30</v>
      </c>
      <c r="B1033" s="9" t="s">
        <v>31</v>
      </c>
      <c r="C1033" s="9" t="s">
        <v>6747</v>
      </c>
      <c r="D1033" s="9" t="s">
        <v>33</v>
      </c>
      <c r="E1033" s="9"/>
      <c r="F1033" s="9" t="s">
        <v>5648</v>
      </c>
      <c r="G1033" s="9" t="s">
        <v>5647</v>
      </c>
      <c r="H1033" s="9" t="s">
        <v>143</v>
      </c>
      <c r="I1033" s="9" t="s">
        <v>81</v>
      </c>
      <c r="J1033" s="9" t="s">
        <v>477</v>
      </c>
      <c r="K1033" s="9" t="s">
        <v>40</v>
      </c>
      <c r="L1033" s="9" t="s">
        <v>41</v>
      </c>
      <c r="M1033" s="9" t="s">
        <v>59</v>
      </c>
      <c r="N1033" s="9" t="s">
        <v>5252</v>
      </c>
      <c r="O1033" s="9" t="s">
        <v>6746</v>
      </c>
      <c r="P1033" s="9" t="s">
        <v>45</v>
      </c>
      <c r="Q1033" s="9" t="s">
        <v>46</v>
      </c>
      <c r="R1033" s="9" t="s">
        <v>5235</v>
      </c>
      <c r="S1033" s="9" t="s">
        <v>5210</v>
      </c>
      <c r="T1033" s="9" t="s">
        <v>6745</v>
      </c>
      <c r="U1033" s="9" t="s">
        <v>81</v>
      </c>
      <c r="V1033" s="9" t="s">
        <v>5261</v>
      </c>
      <c r="W1033" s="9" t="s">
        <v>51</v>
      </c>
      <c r="X1033" s="9" t="s">
        <v>52</v>
      </c>
      <c r="Y1033" s="9" t="s">
        <v>207</v>
      </c>
      <c r="Z1033" s="9" t="s">
        <v>5207</v>
      </c>
      <c r="AA1033" s="9" t="s">
        <v>55</v>
      </c>
      <c r="AB1033" s="9" t="s">
        <v>5248</v>
      </c>
      <c r="AC1033" s="12">
        <v>0</v>
      </c>
      <c r="AD1033" s="12"/>
      <c r="AE1033" s="10" t="str" cm="1">
        <f t="array" aca="1" ref="AE1033" ca="1">IFERROR(_xlfn.XLOOKUP(MID(CELL("filename",$A$1),FIND("]",CELL("filename",$A$1))+1,255)&amp;"|"&amp;$C1033,Fonte_OM_Objeto!$G:$G,Fonte_OM_Objeto!$J:$J),"")</f>
        <v/>
      </c>
      <c r="AF1033" s="10" t="str" cm="1">
        <f t="array" aca="1" ref="AF1033" ca="1">IFERROR(_xlfn.XLOOKUP(MID(CELL("filename",$A$1),FIND("]",CELL("filename",$A$1))+1,255)&amp;"|"&amp;$C1033,Fonte_OM_Objeto!$G:$G,Fonte_OM_Objeto!$K:$K),"")</f>
        <v/>
      </c>
    </row>
    <row r="1034" spans="1:32" s="1" customFormat="1" ht="19.7" customHeight="1" x14ac:dyDescent="0.2">
      <c r="A1034" s="9" t="s">
        <v>30</v>
      </c>
      <c r="B1034" s="9" t="s">
        <v>31</v>
      </c>
      <c r="C1034" s="9" t="s">
        <v>5653</v>
      </c>
      <c r="D1034" s="9" t="s">
        <v>33</v>
      </c>
      <c r="E1034" s="9"/>
      <c r="F1034" s="9" t="s">
        <v>5648</v>
      </c>
      <c r="G1034" s="9" t="s">
        <v>5647</v>
      </c>
      <c r="H1034" s="9" t="s">
        <v>143</v>
      </c>
      <c r="I1034" s="9" t="s">
        <v>81</v>
      </c>
      <c r="J1034" s="9" t="s">
        <v>477</v>
      </c>
      <c r="K1034" s="9" t="s">
        <v>40</v>
      </c>
      <c r="L1034" s="9" t="s">
        <v>41</v>
      </c>
      <c r="M1034" s="9" t="s">
        <v>70</v>
      </c>
      <c r="N1034" s="9" t="s">
        <v>71</v>
      </c>
      <c r="O1034" s="9" t="s">
        <v>5239</v>
      </c>
      <c r="P1034" s="9" t="s">
        <v>45</v>
      </c>
      <c r="Q1034" s="9" t="s">
        <v>62</v>
      </c>
      <c r="R1034" s="9" t="s">
        <v>45</v>
      </c>
      <c r="S1034" s="9" t="s">
        <v>5237</v>
      </c>
      <c r="T1034" s="9" t="s">
        <v>75</v>
      </c>
      <c r="U1034" s="9" t="s">
        <v>76</v>
      </c>
      <c r="V1034" s="9" t="s">
        <v>75</v>
      </c>
      <c r="W1034" s="9" t="s">
        <v>51</v>
      </c>
      <c r="X1034" s="9" t="s">
        <v>102</v>
      </c>
      <c r="Y1034" s="9" t="s">
        <v>53</v>
      </c>
      <c r="Z1034" s="9" t="s">
        <v>5207</v>
      </c>
      <c r="AA1034" s="9" t="s">
        <v>55</v>
      </c>
      <c r="AB1034" s="9" t="s">
        <v>5248</v>
      </c>
      <c r="AC1034" s="12">
        <v>100000</v>
      </c>
      <c r="AD1034" s="12"/>
      <c r="AE1034" s="10" t="str" cm="1">
        <f t="array" aca="1" ref="AE1034" ca="1">IFERROR(_xlfn.XLOOKUP(MID(CELL("filename",$A$1),FIND("]",CELL("filename",$A$1))+1,255)&amp;"|"&amp;$C1034,Fonte_OM_Objeto!$G:$G,Fonte_OM_Objeto!$J:$J),"")</f>
        <v/>
      </c>
      <c r="AF1034" s="10" t="str" cm="1">
        <f t="array" aca="1" ref="AF1034" ca="1">IFERROR(_xlfn.XLOOKUP(MID(CELL("filename",$A$1),FIND("]",CELL("filename",$A$1))+1,255)&amp;"|"&amp;$C1034,Fonte_OM_Objeto!$G:$G,Fonte_OM_Objeto!$K:$K),"")</f>
        <v/>
      </c>
    </row>
    <row r="1035" spans="1:32" s="1" customFormat="1" ht="19.7" customHeight="1" x14ac:dyDescent="0.2">
      <c r="A1035" s="9" t="s">
        <v>30</v>
      </c>
      <c r="B1035" s="9" t="s">
        <v>31</v>
      </c>
      <c r="C1035" s="9" t="s">
        <v>5652</v>
      </c>
      <c r="D1035" s="9" t="s">
        <v>33</v>
      </c>
      <c r="E1035" s="9"/>
      <c r="F1035" s="9" t="s">
        <v>5648</v>
      </c>
      <c r="G1035" s="9" t="s">
        <v>5647</v>
      </c>
      <c r="H1035" s="9" t="s">
        <v>143</v>
      </c>
      <c r="I1035" s="9" t="s">
        <v>81</v>
      </c>
      <c r="J1035" s="9" t="s">
        <v>477</v>
      </c>
      <c r="K1035" s="9" t="s">
        <v>40</v>
      </c>
      <c r="L1035" s="9" t="s">
        <v>41</v>
      </c>
      <c r="M1035" s="9" t="s">
        <v>42</v>
      </c>
      <c r="N1035" s="9" t="s">
        <v>5257</v>
      </c>
      <c r="O1035" s="9" t="s">
        <v>5651</v>
      </c>
      <c r="P1035" s="9" t="s">
        <v>45</v>
      </c>
      <c r="Q1035" s="9" t="s">
        <v>84</v>
      </c>
      <c r="R1035" s="9" t="s">
        <v>45</v>
      </c>
      <c r="S1035" s="9" t="s">
        <v>5218</v>
      </c>
      <c r="T1035" s="9" t="s">
        <v>5650</v>
      </c>
      <c r="U1035" s="9" t="s">
        <v>81</v>
      </c>
      <c r="V1035" s="9" t="s">
        <v>5547</v>
      </c>
      <c r="W1035" s="9" t="s">
        <v>51</v>
      </c>
      <c r="X1035" s="9" t="s">
        <v>102</v>
      </c>
      <c r="Y1035" s="9" t="s">
        <v>53</v>
      </c>
      <c r="Z1035" s="9" t="s">
        <v>5207</v>
      </c>
      <c r="AA1035" s="9" t="s">
        <v>55</v>
      </c>
      <c r="AB1035" s="9" t="s">
        <v>5248</v>
      </c>
      <c r="AC1035" s="12">
        <v>350000</v>
      </c>
      <c r="AD1035" s="12"/>
      <c r="AE1035" s="10" t="str" cm="1">
        <f t="array" aca="1" ref="AE1035" ca="1">IFERROR(_xlfn.XLOOKUP(MID(CELL("filename",$A$1),FIND("]",CELL("filename",$A$1))+1,255)&amp;"|"&amp;$C1035,Fonte_OM_Objeto!$G:$G,Fonte_OM_Objeto!$J:$J),"")</f>
        <v>CMCG - Campo Grande - MS</v>
      </c>
      <c r="AF1035" s="10" t="str" cm="1">
        <f t="array" aca="1" ref="AF1035" ca="1">IFERROR(_xlfn.XLOOKUP(MID(CELL("filename",$A$1),FIND("]",CELL("filename",$A$1))+1,255)&amp;"|"&amp;$C1035,Fonte_OM_Objeto!$G:$G,Fonte_OM_Objeto!$K:$K),"")</f>
        <v>Reforma do Ginásio Poliesportivo.</v>
      </c>
    </row>
    <row r="1036" spans="1:32" s="1" customFormat="1" ht="19.7" customHeight="1" x14ac:dyDescent="0.2">
      <c r="A1036" s="9" t="s">
        <v>30</v>
      </c>
      <c r="B1036" s="9" t="s">
        <v>31</v>
      </c>
      <c r="C1036" s="9" t="s">
        <v>5649</v>
      </c>
      <c r="D1036" s="9" t="s">
        <v>33</v>
      </c>
      <c r="E1036" s="9"/>
      <c r="F1036" s="9" t="s">
        <v>5648</v>
      </c>
      <c r="G1036" s="9" t="s">
        <v>5647</v>
      </c>
      <c r="H1036" s="9" t="s">
        <v>143</v>
      </c>
      <c r="I1036" s="9" t="s">
        <v>81</v>
      </c>
      <c r="J1036" s="9" t="s">
        <v>477</v>
      </c>
      <c r="K1036" s="9" t="s">
        <v>40</v>
      </c>
      <c r="L1036" s="9" t="s">
        <v>41</v>
      </c>
      <c r="M1036" s="9" t="s">
        <v>97</v>
      </c>
      <c r="N1036" s="9" t="s">
        <v>5264</v>
      </c>
      <c r="O1036" s="9" t="s">
        <v>5246</v>
      </c>
      <c r="P1036" s="9" t="s">
        <v>45</v>
      </c>
      <c r="Q1036" s="9" t="s">
        <v>46</v>
      </c>
      <c r="R1036" s="9" t="s">
        <v>5235</v>
      </c>
      <c r="S1036" s="9" t="s">
        <v>5210</v>
      </c>
      <c r="T1036" s="9" t="s">
        <v>75</v>
      </c>
      <c r="U1036" s="9" t="s">
        <v>76</v>
      </c>
      <c r="V1036" s="9" t="s">
        <v>75</v>
      </c>
      <c r="W1036" s="9" t="s">
        <v>51</v>
      </c>
      <c r="X1036" s="9" t="s">
        <v>52</v>
      </c>
      <c r="Y1036" s="9" t="s">
        <v>53</v>
      </c>
      <c r="Z1036" s="9" t="s">
        <v>5207</v>
      </c>
      <c r="AA1036" s="9" t="s">
        <v>55</v>
      </c>
      <c r="AB1036" s="9" t="s">
        <v>5248</v>
      </c>
      <c r="AC1036" s="12">
        <v>350000</v>
      </c>
      <c r="AD1036" s="12"/>
      <c r="AE1036" s="10" t="str" cm="1">
        <f t="array" aca="1" ref="AE1036" ca="1">IFERROR(_xlfn.XLOOKUP(MID(CELL("filename",$A$1),FIND("]",CELL("filename",$A$1))+1,255)&amp;"|"&amp;$C1036,Fonte_OM_Objeto!$G:$G,Fonte_OM_Objeto!$J:$J),"")</f>
        <v/>
      </c>
      <c r="AF1036" s="10" t="str" cm="1">
        <f t="array" aca="1" ref="AF1036" ca="1">IFERROR(_xlfn.XLOOKUP(MID(CELL("filename",$A$1),FIND("]",CELL("filename",$A$1))+1,255)&amp;"|"&amp;$C1036,Fonte_OM_Objeto!$G:$G,Fonte_OM_Objeto!$K:$K),"")</f>
        <v/>
      </c>
    </row>
    <row r="1037" spans="1:32" s="1" customFormat="1" ht="19.7" customHeight="1" x14ac:dyDescent="0.2">
      <c r="A1037" s="9" t="s">
        <v>30</v>
      </c>
      <c r="B1037" s="9" t="s">
        <v>31</v>
      </c>
      <c r="C1037" s="9" t="s">
        <v>5646</v>
      </c>
      <c r="D1037" s="9" t="s">
        <v>33</v>
      </c>
      <c r="E1037" s="9"/>
      <c r="F1037" s="9" t="s">
        <v>5645</v>
      </c>
      <c r="G1037" s="9" t="s">
        <v>5644</v>
      </c>
      <c r="H1037" s="9" t="s">
        <v>37</v>
      </c>
      <c r="I1037" s="9" t="s">
        <v>68</v>
      </c>
      <c r="J1037" s="9" t="s">
        <v>5633</v>
      </c>
      <c r="K1037" s="9" t="s">
        <v>40</v>
      </c>
      <c r="L1037" s="9" t="s">
        <v>41</v>
      </c>
      <c r="M1037" s="9" t="s">
        <v>59</v>
      </c>
      <c r="N1037" s="9" t="s">
        <v>5252</v>
      </c>
      <c r="O1037" s="9" t="s">
        <v>5246</v>
      </c>
      <c r="P1037" s="9" t="s">
        <v>45</v>
      </c>
      <c r="Q1037" s="9" t="s">
        <v>46</v>
      </c>
      <c r="R1037" s="9" t="s">
        <v>5235</v>
      </c>
      <c r="S1037" s="9" t="s">
        <v>5210</v>
      </c>
      <c r="T1037" s="9" t="s">
        <v>75</v>
      </c>
      <c r="U1037" s="9" t="s">
        <v>76</v>
      </c>
      <c r="V1037" s="9" t="s">
        <v>75</v>
      </c>
      <c r="W1037" s="9" t="s">
        <v>51</v>
      </c>
      <c r="X1037" s="9" t="s">
        <v>102</v>
      </c>
      <c r="Y1037" s="9" t="s">
        <v>53</v>
      </c>
      <c r="Z1037" s="9" t="s">
        <v>5207</v>
      </c>
      <c r="AA1037" s="9" t="s">
        <v>55</v>
      </c>
      <c r="AB1037" s="9" t="s">
        <v>5248</v>
      </c>
      <c r="AC1037" s="12">
        <v>100000</v>
      </c>
      <c r="AD1037" s="12"/>
      <c r="AE1037" s="10" t="str" cm="1">
        <f t="array" aca="1" ref="AE1037" ca="1">IFERROR(_xlfn.XLOOKUP(MID(CELL("filename",$A$1),FIND("]",CELL("filename",$A$1))+1,255)&amp;"|"&amp;$C1037,Fonte_OM_Objeto!$G:$G,Fonte_OM_Objeto!$J:$J),"")</f>
        <v/>
      </c>
      <c r="AF1037" s="10" t="str" cm="1">
        <f t="array" aca="1" ref="AF1037" ca="1">IFERROR(_xlfn.XLOOKUP(MID(CELL("filename",$A$1),FIND("]",CELL("filename",$A$1))+1,255)&amp;"|"&amp;$C1037,Fonte_OM_Objeto!$G:$G,Fonte_OM_Objeto!$K:$K),"")</f>
        <v/>
      </c>
    </row>
    <row r="1038" spans="1:32" s="1" customFormat="1" ht="19.7" customHeight="1" x14ac:dyDescent="0.2">
      <c r="A1038" s="9" t="s">
        <v>30</v>
      </c>
      <c r="B1038" s="9" t="s">
        <v>31</v>
      </c>
      <c r="C1038" s="9" t="s">
        <v>6744</v>
      </c>
      <c r="D1038" s="9" t="s">
        <v>33</v>
      </c>
      <c r="E1038" s="9"/>
      <c r="F1038" s="9" t="s">
        <v>5641</v>
      </c>
      <c r="G1038" s="9" t="s">
        <v>5640</v>
      </c>
      <c r="H1038" s="9" t="s">
        <v>37</v>
      </c>
      <c r="I1038" s="9" t="s">
        <v>1373</v>
      </c>
      <c r="J1038" s="9" t="s">
        <v>5639</v>
      </c>
      <c r="K1038" s="9" t="s">
        <v>40</v>
      </c>
      <c r="L1038" s="9" t="s">
        <v>41</v>
      </c>
      <c r="M1038" s="9" t="s">
        <v>232</v>
      </c>
      <c r="N1038" s="9" t="s">
        <v>233</v>
      </c>
      <c r="O1038" s="9" t="s">
        <v>5745</v>
      </c>
      <c r="P1038" s="9" t="s">
        <v>45</v>
      </c>
      <c r="Q1038" s="9" t="s">
        <v>235</v>
      </c>
      <c r="R1038" s="9" t="s">
        <v>45</v>
      </c>
      <c r="S1038" s="9" t="s">
        <v>5277</v>
      </c>
      <c r="T1038" s="9" t="s">
        <v>2499</v>
      </c>
      <c r="U1038" s="9" t="s">
        <v>1373</v>
      </c>
      <c r="V1038" s="9" t="s">
        <v>5283</v>
      </c>
      <c r="W1038" s="9" t="s">
        <v>51</v>
      </c>
      <c r="X1038" s="9" t="s">
        <v>52</v>
      </c>
      <c r="Y1038" s="9" t="s">
        <v>5282</v>
      </c>
      <c r="Z1038" s="9" t="s">
        <v>5207</v>
      </c>
      <c r="AA1038" s="9" t="s">
        <v>55</v>
      </c>
      <c r="AB1038" s="9" t="s">
        <v>5234</v>
      </c>
      <c r="AC1038" s="12">
        <v>0</v>
      </c>
      <c r="AD1038" s="12"/>
      <c r="AE1038" s="10" t="str" cm="1">
        <f t="array" aca="1" ref="AE1038" ca="1">IFERROR(_xlfn.XLOOKUP(MID(CELL("filename",$A$1),FIND("]",CELL("filename",$A$1))+1,255)&amp;"|"&amp;$C1038,Fonte_OM_Objeto!$G:$G,Fonte_OM_Objeto!$J:$J),"")</f>
        <v/>
      </c>
      <c r="AF1038" s="10" t="str" cm="1">
        <f t="array" aca="1" ref="AF1038" ca="1">IFERROR(_xlfn.XLOOKUP(MID(CELL("filename",$A$1),FIND("]",CELL("filename",$A$1))+1,255)&amp;"|"&amp;$C1038,Fonte_OM_Objeto!$G:$G,Fonte_OM_Objeto!$K:$K),"")</f>
        <v/>
      </c>
    </row>
    <row r="1039" spans="1:32" s="1" customFormat="1" ht="19.7" customHeight="1" x14ac:dyDescent="0.2">
      <c r="A1039" s="9" t="s">
        <v>30</v>
      </c>
      <c r="B1039" s="9" t="s">
        <v>31</v>
      </c>
      <c r="C1039" s="9" t="s">
        <v>6743</v>
      </c>
      <c r="D1039" s="9" t="s">
        <v>33</v>
      </c>
      <c r="E1039" s="9"/>
      <c r="F1039" s="9" t="s">
        <v>5641</v>
      </c>
      <c r="G1039" s="9" t="s">
        <v>5640</v>
      </c>
      <c r="H1039" s="9" t="s">
        <v>37</v>
      </c>
      <c r="I1039" s="9" t="s">
        <v>1373</v>
      </c>
      <c r="J1039" s="9" t="s">
        <v>5639</v>
      </c>
      <c r="K1039" s="9" t="s">
        <v>40</v>
      </c>
      <c r="L1039" s="9" t="s">
        <v>41</v>
      </c>
      <c r="M1039" s="9" t="s">
        <v>232</v>
      </c>
      <c r="N1039" s="9" t="s">
        <v>233</v>
      </c>
      <c r="O1039" s="9" t="s">
        <v>6360</v>
      </c>
      <c r="P1039" s="9" t="s">
        <v>45</v>
      </c>
      <c r="Q1039" s="9" t="s">
        <v>235</v>
      </c>
      <c r="R1039" s="9" t="s">
        <v>45</v>
      </c>
      <c r="S1039" s="9" t="s">
        <v>5277</v>
      </c>
      <c r="T1039" s="9" t="s">
        <v>2779</v>
      </c>
      <c r="U1039" s="9" t="s">
        <v>1373</v>
      </c>
      <c r="V1039" s="9" t="s">
        <v>6359</v>
      </c>
      <c r="W1039" s="9" t="s">
        <v>51</v>
      </c>
      <c r="X1039" s="9" t="s">
        <v>52</v>
      </c>
      <c r="Y1039" s="9" t="s">
        <v>5275</v>
      </c>
      <c r="Z1039" s="9" t="s">
        <v>5207</v>
      </c>
      <c r="AA1039" s="9" t="s">
        <v>55</v>
      </c>
      <c r="AB1039" s="9" t="s">
        <v>5248</v>
      </c>
      <c r="AC1039" s="12">
        <v>0</v>
      </c>
      <c r="AD1039" s="12"/>
      <c r="AE1039" s="10" t="str" cm="1">
        <f t="array" aca="1" ref="AE1039" ca="1">IFERROR(_xlfn.XLOOKUP(MID(CELL("filename",$A$1),FIND("]",CELL("filename",$A$1))+1,255)&amp;"|"&amp;$C1039,Fonte_OM_Objeto!$G:$G,Fonte_OM_Objeto!$J:$J),"")</f>
        <v/>
      </c>
      <c r="AF1039" s="10" t="str" cm="1">
        <f t="array" aca="1" ref="AF1039" ca="1">IFERROR(_xlfn.XLOOKUP(MID(CELL("filename",$A$1),FIND("]",CELL("filename",$A$1))+1,255)&amp;"|"&amp;$C1039,Fonte_OM_Objeto!$G:$G,Fonte_OM_Objeto!$K:$K),"")</f>
        <v/>
      </c>
    </row>
    <row r="1040" spans="1:32" s="1" customFormat="1" ht="19.7" customHeight="1" x14ac:dyDescent="0.2">
      <c r="A1040" s="9" t="s">
        <v>30</v>
      </c>
      <c r="B1040" s="9" t="s">
        <v>31</v>
      </c>
      <c r="C1040" s="9" t="s">
        <v>5643</v>
      </c>
      <c r="D1040" s="9" t="s">
        <v>33</v>
      </c>
      <c r="E1040" s="9"/>
      <c r="F1040" s="9" t="s">
        <v>5641</v>
      </c>
      <c r="G1040" s="9" t="s">
        <v>5640</v>
      </c>
      <c r="H1040" s="9" t="s">
        <v>37</v>
      </c>
      <c r="I1040" s="9" t="s">
        <v>1373</v>
      </c>
      <c r="J1040" s="9" t="s">
        <v>5639</v>
      </c>
      <c r="K1040" s="9" t="s">
        <v>40</v>
      </c>
      <c r="L1040" s="9" t="s">
        <v>41</v>
      </c>
      <c r="M1040" s="9" t="s">
        <v>232</v>
      </c>
      <c r="N1040" s="9" t="s">
        <v>233</v>
      </c>
      <c r="O1040" s="9" t="s">
        <v>5297</v>
      </c>
      <c r="P1040" s="9" t="s">
        <v>45</v>
      </c>
      <c r="Q1040" s="9" t="s">
        <v>235</v>
      </c>
      <c r="R1040" s="9" t="s">
        <v>45</v>
      </c>
      <c r="S1040" s="9" t="s">
        <v>5277</v>
      </c>
      <c r="T1040" s="9" t="s">
        <v>2782</v>
      </c>
      <c r="U1040" s="9" t="s">
        <v>1373</v>
      </c>
      <c r="V1040" s="9" t="s">
        <v>5294</v>
      </c>
      <c r="W1040" s="9" t="s">
        <v>51</v>
      </c>
      <c r="X1040" s="9" t="s">
        <v>52</v>
      </c>
      <c r="Y1040" s="9" t="s">
        <v>5275</v>
      </c>
      <c r="Z1040" s="9" t="s">
        <v>54</v>
      </c>
      <c r="AA1040" s="9" t="s">
        <v>55</v>
      </c>
      <c r="AB1040" s="9" t="s">
        <v>5234</v>
      </c>
      <c r="AC1040" s="12">
        <v>0</v>
      </c>
      <c r="AD1040" s="12"/>
      <c r="AE1040" s="10" t="str" cm="1">
        <f t="array" aca="1" ref="AE1040" ca="1">IFERROR(_xlfn.XLOOKUP(MID(CELL("filename",$A$1),FIND("]",CELL("filename",$A$1))+1,255)&amp;"|"&amp;$C1040,Fonte_OM_Objeto!$G:$G,Fonte_OM_Objeto!$J:$J),"")</f>
        <v/>
      </c>
      <c r="AF1040" s="10" t="str" cm="1">
        <f t="array" aca="1" ref="AF1040" ca="1">IFERROR(_xlfn.XLOOKUP(MID(CELL("filename",$A$1),FIND("]",CELL("filename",$A$1))+1,255)&amp;"|"&amp;$C1040,Fonte_OM_Objeto!$G:$G,Fonte_OM_Objeto!$K:$K),"")</f>
        <v/>
      </c>
    </row>
    <row r="1041" spans="1:32" s="1" customFormat="1" ht="19.7" customHeight="1" x14ac:dyDescent="0.2">
      <c r="A1041" s="9" t="s">
        <v>30</v>
      </c>
      <c r="B1041" s="9" t="s">
        <v>31</v>
      </c>
      <c r="C1041" s="9" t="s">
        <v>5642</v>
      </c>
      <c r="D1041" s="9" t="s">
        <v>33</v>
      </c>
      <c r="E1041" s="9"/>
      <c r="F1041" s="9" t="s">
        <v>5641</v>
      </c>
      <c r="G1041" s="9" t="s">
        <v>5640</v>
      </c>
      <c r="H1041" s="9" t="s">
        <v>37</v>
      </c>
      <c r="I1041" s="9" t="s">
        <v>1373</v>
      </c>
      <c r="J1041" s="9" t="s">
        <v>5639</v>
      </c>
      <c r="K1041" s="9" t="s">
        <v>40</v>
      </c>
      <c r="L1041" s="9" t="s">
        <v>41</v>
      </c>
      <c r="M1041" s="9" t="s">
        <v>232</v>
      </c>
      <c r="N1041" s="9" t="s">
        <v>233</v>
      </c>
      <c r="O1041" s="9" t="s">
        <v>5297</v>
      </c>
      <c r="P1041" s="9" t="s">
        <v>45</v>
      </c>
      <c r="Q1041" s="9" t="s">
        <v>235</v>
      </c>
      <c r="R1041" s="9" t="s">
        <v>45</v>
      </c>
      <c r="S1041" s="9" t="s">
        <v>5277</v>
      </c>
      <c r="T1041" s="9" t="s">
        <v>2782</v>
      </c>
      <c r="U1041" s="9" t="s">
        <v>1373</v>
      </c>
      <c r="V1041" s="9" t="s">
        <v>5294</v>
      </c>
      <c r="W1041" s="9" t="s">
        <v>51</v>
      </c>
      <c r="X1041" s="9" t="s">
        <v>52</v>
      </c>
      <c r="Y1041" s="9" t="s">
        <v>5275</v>
      </c>
      <c r="Z1041" s="9" t="s">
        <v>5207</v>
      </c>
      <c r="AA1041" s="9" t="s">
        <v>55</v>
      </c>
      <c r="AB1041" s="9" t="s">
        <v>5248</v>
      </c>
      <c r="AC1041" s="12">
        <v>0</v>
      </c>
      <c r="AD1041" s="12"/>
      <c r="AE1041" s="10" t="str" cm="1">
        <f t="array" aca="1" ref="AE1041" ca="1">IFERROR(_xlfn.XLOOKUP(MID(CELL("filename",$A$1),FIND("]",CELL("filename",$A$1))+1,255)&amp;"|"&amp;$C1041,Fonte_OM_Objeto!$G:$G,Fonte_OM_Objeto!$J:$J),"")</f>
        <v/>
      </c>
      <c r="AF1041" s="10" t="str" cm="1">
        <f t="array" aca="1" ref="AF1041" ca="1">IFERROR(_xlfn.XLOOKUP(MID(CELL("filename",$A$1),FIND("]",CELL("filename",$A$1))+1,255)&amp;"|"&amp;$C1041,Fonte_OM_Objeto!$G:$G,Fonte_OM_Objeto!$K:$K),"")</f>
        <v/>
      </c>
    </row>
    <row r="1042" spans="1:32" s="1" customFormat="1" ht="19.7" customHeight="1" x14ac:dyDescent="0.2">
      <c r="A1042" s="9" t="s">
        <v>30</v>
      </c>
      <c r="B1042" s="9" t="s">
        <v>31</v>
      </c>
      <c r="C1042" s="9" t="s">
        <v>5638</v>
      </c>
      <c r="D1042" s="9" t="s">
        <v>33</v>
      </c>
      <c r="E1042" s="9"/>
      <c r="F1042" s="9" t="s">
        <v>5637</v>
      </c>
      <c r="G1042" s="9" t="s">
        <v>5636</v>
      </c>
      <c r="H1042" s="9" t="s">
        <v>143</v>
      </c>
      <c r="I1042" s="9" t="s">
        <v>611</v>
      </c>
      <c r="J1042" s="9" t="s">
        <v>151</v>
      </c>
      <c r="K1042" s="9" t="s">
        <v>40</v>
      </c>
      <c r="L1042" s="9" t="s">
        <v>41</v>
      </c>
      <c r="M1042" s="9" t="s">
        <v>232</v>
      </c>
      <c r="N1042" s="9" t="s">
        <v>233</v>
      </c>
      <c r="O1042" s="9" t="s">
        <v>5635</v>
      </c>
      <c r="P1042" s="9" t="s">
        <v>45</v>
      </c>
      <c r="Q1042" s="9" t="s">
        <v>235</v>
      </c>
      <c r="R1042" s="9" t="s">
        <v>45</v>
      </c>
      <c r="S1042" s="9" t="s">
        <v>5277</v>
      </c>
      <c r="T1042" s="9" t="s">
        <v>622</v>
      </c>
      <c r="U1042" s="9" t="s">
        <v>611</v>
      </c>
      <c r="V1042" s="9" t="s">
        <v>5279</v>
      </c>
      <c r="W1042" s="9" t="s">
        <v>51</v>
      </c>
      <c r="X1042" s="9" t="s">
        <v>52</v>
      </c>
      <c r="Y1042" s="9" t="s">
        <v>5275</v>
      </c>
      <c r="Z1042" s="9" t="s">
        <v>5207</v>
      </c>
      <c r="AA1042" s="9" t="s">
        <v>55</v>
      </c>
      <c r="AB1042" s="9" t="s">
        <v>5248</v>
      </c>
      <c r="AC1042" s="12">
        <v>0</v>
      </c>
      <c r="AD1042" s="12"/>
      <c r="AE1042" s="10" t="str" cm="1">
        <f t="array" aca="1" ref="AE1042" ca="1">IFERROR(_xlfn.XLOOKUP(MID(CELL("filename",$A$1),FIND("]",CELL("filename",$A$1))+1,255)&amp;"|"&amp;$C1042,Fonte_OM_Objeto!$G:$G,Fonte_OM_Objeto!$J:$J),"")</f>
        <v/>
      </c>
      <c r="AF1042" s="10" t="str" cm="1">
        <f t="array" aca="1" ref="AF1042" ca="1">IFERROR(_xlfn.XLOOKUP(MID(CELL("filename",$A$1),FIND("]",CELL("filename",$A$1))+1,255)&amp;"|"&amp;$C1042,Fonte_OM_Objeto!$G:$G,Fonte_OM_Objeto!$K:$K),"")</f>
        <v/>
      </c>
    </row>
    <row r="1043" spans="1:32" s="1" customFormat="1" ht="19.7" customHeight="1" x14ac:dyDescent="0.2">
      <c r="A1043" s="9" t="s">
        <v>30</v>
      </c>
      <c r="B1043" s="9" t="s">
        <v>31</v>
      </c>
      <c r="C1043" s="9" t="s">
        <v>6742</v>
      </c>
      <c r="D1043" s="9" t="s">
        <v>33</v>
      </c>
      <c r="E1043" s="9"/>
      <c r="F1043" s="9" t="s">
        <v>5000</v>
      </c>
      <c r="G1043" s="9" t="s">
        <v>4999</v>
      </c>
      <c r="H1043" s="9" t="s">
        <v>37</v>
      </c>
      <c r="I1043" s="9" t="s">
        <v>144</v>
      </c>
      <c r="J1043" s="9" t="s">
        <v>5730</v>
      </c>
      <c r="K1043" s="9" t="s">
        <v>40</v>
      </c>
      <c r="L1043" s="9" t="s">
        <v>41</v>
      </c>
      <c r="M1043" s="9" t="s">
        <v>59</v>
      </c>
      <c r="N1043" s="9" t="s">
        <v>5252</v>
      </c>
      <c r="O1043" s="9" t="s">
        <v>5246</v>
      </c>
      <c r="P1043" s="9" t="s">
        <v>45</v>
      </c>
      <c r="Q1043" s="9" t="s">
        <v>46</v>
      </c>
      <c r="R1043" s="9" t="s">
        <v>5235</v>
      </c>
      <c r="S1043" s="9" t="s">
        <v>5210</v>
      </c>
      <c r="T1043" s="9" t="s">
        <v>75</v>
      </c>
      <c r="U1043" s="9" t="s">
        <v>76</v>
      </c>
      <c r="V1043" s="9" t="s">
        <v>75</v>
      </c>
      <c r="W1043" s="9" t="s">
        <v>51</v>
      </c>
      <c r="X1043" s="9" t="s">
        <v>52</v>
      </c>
      <c r="Y1043" s="9" t="s">
        <v>53</v>
      </c>
      <c r="Z1043" s="9" t="s">
        <v>5207</v>
      </c>
      <c r="AA1043" s="9" t="s">
        <v>55</v>
      </c>
      <c r="AB1043" s="9" t="s">
        <v>5248</v>
      </c>
      <c r="AC1043" s="12">
        <v>115000</v>
      </c>
      <c r="AD1043" s="12"/>
      <c r="AE1043" s="10" t="str" cm="1">
        <f t="array" aca="1" ref="AE1043" ca="1">IFERROR(_xlfn.XLOOKUP(MID(CELL("filename",$A$1),FIND("]",CELL("filename",$A$1))+1,255)&amp;"|"&amp;$C1043,Fonte_OM_Objeto!$G:$G,Fonte_OM_Objeto!$J:$J),"")</f>
        <v/>
      </c>
      <c r="AF1043" s="10" t="str" cm="1">
        <f t="array" aca="1" ref="AF1043" ca="1">IFERROR(_xlfn.XLOOKUP(MID(CELL("filename",$A$1),FIND("]",CELL("filename",$A$1))+1,255)&amp;"|"&amp;$C1043,Fonte_OM_Objeto!$G:$G,Fonte_OM_Objeto!$K:$K),"")</f>
        <v/>
      </c>
    </row>
    <row r="1044" spans="1:32" s="1" customFormat="1" ht="19.7" customHeight="1" x14ac:dyDescent="0.2">
      <c r="A1044" s="9" t="s">
        <v>30</v>
      </c>
      <c r="B1044" s="9" t="s">
        <v>31</v>
      </c>
      <c r="C1044" s="9" t="s">
        <v>6741</v>
      </c>
      <c r="D1044" s="9" t="s">
        <v>33</v>
      </c>
      <c r="E1044" s="9"/>
      <c r="F1044" s="9" t="s">
        <v>5000</v>
      </c>
      <c r="G1044" s="9" t="s">
        <v>4999</v>
      </c>
      <c r="H1044" s="9" t="s">
        <v>37</v>
      </c>
      <c r="I1044" s="9" t="s">
        <v>144</v>
      </c>
      <c r="J1044" s="9" t="s">
        <v>5730</v>
      </c>
      <c r="K1044" s="9" t="s">
        <v>40</v>
      </c>
      <c r="L1044" s="9" t="s">
        <v>41</v>
      </c>
      <c r="M1044" s="9" t="s">
        <v>59</v>
      </c>
      <c r="N1044" s="9" t="s">
        <v>5252</v>
      </c>
      <c r="O1044" s="9" t="s">
        <v>6740</v>
      </c>
      <c r="P1044" s="9" t="s">
        <v>45</v>
      </c>
      <c r="Q1044" s="9" t="s">
        <v>62</v>
      </c>
      <c r="R1044" s="9" t="s">
        <v>45</v>
      </c>
      <c r="S1044" s="9" t="s">
        <v>5240</v>
      </c>
      <c r="T1044" s="9" t="s">
        <v>635</v>
      </c>
      <c r="U1044" s="9" t="s">
        <v>144</v>
      </c>
      <c r="V1044" s="9" t="s">
        <v>5255</v>
      </c>
      <c r="W1044" s="9" t="s">
        <v>51</v>
      </c>
      <c r="X1044" s="9" t="s">
        <v>102</v>
      </c>
      <c r="Y1044" s="9" t="s">
        <v>53</v>
      </c>
      <c r="Z1044" s="9" t="s">
        <v>5207</v>
      </c>
      <c r="AA1044" s="9" t="s">
        <v>55</v>
      </c>
      <c r="AB1044" s="9" t="s">
        <v>5234</v>
      </c>
      <c r="AC1044" s="12">
        <v>0</v>
      </c>
      <c r="AD1044" s="12"/>
      <c r="AE1044" s="10" t="str" cm="1">
        <f t="array" aca="1" ref="AE1044" ca="1">IFERROR(_xlfn.XLOOKUP(MID(CELL("filename",$A$1),FIND("]",CELL("filename",$A$1))+1,255)&amp;"|"&amp;$C1044,Fonte_OM_Objeto!$G:$G,Fonte_OM_Objeto!$J:$J),"")</f>
        <v/>
      </c>
      <c r="AF1044" s="10" t="str" cm="1">
        <f t="array" aca="1" ref="AF1044" ca="1">IFERROR(_xlfn.XLOOKUP(MID(CELL("filename",$A$1),FIND("]",CELL("filename",$A$1))+1,255)&amp;"|"&amp;$C1044,Fonte_OM_Objeto!$G:$G,Fonte_OM_Objeto!$K:$K),"")</f>
        <v/>
      </c>
    </row>
    <row r="1045" spans="1:32" s="1" customFormat="1" ht="19.7" customHeight="1" x14ac:dyDescent="0.2">
      <c r="A1045" s="9" t="s">
        <v>30</v>
      </c>
      <c r="B1045" s="9" t="s">
        <v>31</v>
      </c>
      <c r="C1045" s="9" t="s">
        <v>5634</v>
      </c>
      <c r="D1045" s="9" t="s">
        <v>33</v>
      </c>
      <c r="E1045" s="9"/>
      <c r="F1045" s="9" t="s">
        <v>5630</v>
      </c>
      <c r="G1045" s="9" t="s">
        <v>5629</v>
      </c>
      <c r="H1045" s="9" t="s">
        <v>37</v>
      </c>
      <c r="I1045" s="9" t="s">
        <v>150</v>
      </c>
      <c r="J1045" s="9" t="s">
        <v>5633</v>
      </c>
      <c r="K1045" s="9" t="s">
        <v>40</v>
      </c>
      <c r="L1045" s="9" t="s">
        <v>41</v>
      </c>
      <c r="M1045" s="9" t="s">
        <v>232</v>
      </c>
      <c r="N1045" s="9" t="s">
        <v>233</v>
      </c>
      <c r="O1045" s="9" t="s">
        <v>5632</v>
      </c>
      <c r="P1045" s="9" t="s">
        <v>45</v>
      </c>
      <c r="Q1045" s="9" t="s">
        <v>5298</v>
      </c>
      <c r="R1045" s="9" t="s">
        <v>45</v>
      </c>
      <c r="S1045" s="9" t="s">
        <v>5231</v>
      </c>
      <c r="T1045" s="9" t="s">
        <v>153</v>
      </c>
      <c r="U1045" s="9" t="s">
        <v>150</v>
      </c>
      <c r="V1045" s="9" t="s">
        <v>5603</v>
      </c>
      <c r="W1045" s="9" t="s">
        <v>51</v>
      </c>
      <c r="X1045" s="9" t="s">
        <v>102</v>
      </c>
      <c r="Y1045" s="9" t="s">
        <v>53</v>
      </c>
      <c r="Z1045" s="9" t="s">
        <v>5207</v>
      </c>
      <c r="AA1045" s="9" t="s">
        <v>55</v>
      </c>
      <c r="AB1045" s="9" t="s">
        <v>5248</v>
      </c>
      <c r="AC1045" s="12">
        <v>120774</v>
      </c>
      <c r="AD1045" s="12"/>
      <c r="AE1045" s="10" t="str" cm="1">
        <f t="array" aca="1" ref="AE1045" ca="1">IFERROR(_xlfn.XLOOKUP(MID(CELL("filename",$A$1),FIND("]",CELL("filename",$A$1))+1,255)&amp;"|"&amp;$C1045,Fonte_OM_Objeto!$G:$G,Fonte_OM_Objeto!$J:$J),"")</f>
        <v/>
      </c>
      <c r="AF1045" s="10" t="str" cm="1">
        <f t="array" aca="1" ref="AF1045" ca="1">IFERROR(_xlfn.XLOOKUP(MID(CELL("filename",$A$1),FIND("]",CELL("filename",$A$1))+1,255)&amp;"|"&amp;$C1045,Fonte_OM_Objeto!$G:$G,Fonte_OM_Objeto!$K:$K),"")</f>
        <v/>
      </c>
    </row>
    <row r="1046" spans="1:32" s="1" customFormat="1" ht="19.7" customHeight="1" x14ac:dyDescent="0.2">
      <c r="A1046" s="9" t="s">
        <v>30</v>
      </c>
      <c r="B1046" s="9" t="s">
        <v>31</v>
      </c>
      <c r="C1046" s="9" t="s">
        <v>4144</v>
      </c>
      <c r="D1046" s="9" t="s">
        <v>1483</v>
      </c>
      <c r="E1046" s="9"/>
      <c r="F1046" s="9" t="s">
        <v>2473</v>
      </c>
      <c r="G1046" s="9" t="s">
        <v>2472</v>
      </c>
      <c r="H1046" s="9" t="s">
        <v>1483</v>
      </c>
      <c r="I1046" s="9" t="s">
        <v>266</v>
      </c>
      <c r="J1046" s="9" t="s">
        <v>901</v>
      </c>
      <c r="K1046" s="9" t="s">
        <v>40</v>
      </c>
      <c r="L1046" s="9" t="s">
        <v>41</v>
      </c>
      <c r="M1046" s="9" t="s">
        <v>232</v>
      </c>
      <c r="N1046" s="9" t="s">
        <v>233</v>
      </c>
      <c r="O1046" s="9" t="s">
        <v>5337</v>
      </c>
      <c r="P1046" s="9" t="s">
        <v>45</v>
      </c>
      <c r="Q1046" s="9" t="s">
        <v>235</v>
      </c>
      <c r="R1046" s="9" t="s">
        <v>45</v>
      </c>
      <c r="S1046" s="9" t="s">
        <v>5277</v>
      </c>
      <c r="T1046" s="9" t="s">
        <v>5336</v>
      </c>
      <c r="U1046" s="9" t="s">
        <v>266</v>
      </c>
      <c r="V1046" s="9" t="s">
        <v>5335</v>
      </c>
      <c r="W1046" s="9" t="s">
        <v>51</v>
      </c>
      <c r="X1046" s="9" t="s">
        <v>52</v>
      </c>
      <c r="Y1046" s="9" t="s">
        <v>5275</v>
      </c>
      <c r="Z1046" s="9" t="s">
        <v>54</v>
      </c>
      <c r="AA1046" s="9" t="s">
        <v>1491</v>
      </c>
      <c r="AB1046" s="9" t="s">
        <v>5234</v>
      </c>
      <c r="AC1046" s="12">
        <v>0</v>
      </c>
      <c r="AD1046" s="12"/>
      <c r="AE1046" s="10" t="str" cm="1">
        <f t="array" aca="1" ref="AE1046" ca="1">IFERROR(_xlfn.XLOOKUP(MID(CELL("filename",$A$1),FIND("]",CELL("filename",$A$1))+1,255)&amp;"|"&amp;$C1046,Fonte_OM_Objeto!$G:$G,Fonte_OM_Objeto!$J:$J),"")</f>
        <v/>
      </c>
      <c r="AF1046" s="10" t="str" cm="1">
        <f t="array" aca="1" ref="AF1046" ca="1">IFERROR(_xlfn.XLOOKUP(MID(CELL("filename",$A$1),FIND("]",CELL("filename",$A$1))+1,255)&amp;"|"&amp;$C1046,Fonte_OM_Objeto!$G:$G,Fonte_OM_Objeto!$K:$K),"")</f>
        <v/>
      </c>
    </row>
  </sheetData>
  <autoFilter ref="A1:AF1046" xr:uid="{C2CE257E-A2AD-4859-B1BD-17E5B377F36F}"/>
  <pageMargins left="0.511811024" right="0.511811024" top="0.78740157499999996" bottom="0.78740157499999996" header="0.31496062000000002" footer="0.31496062000000002"/>
  <pageSetup paperSize="9" orientation="portrait"/>
  <headerFooter alignWithMargins="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EE98D-58DA-4155-A67A-4F36F026043B}">
  <dimension ref="A1:K683"/>
  <sheetViews>
    <sheetView topLeftCell="A550" workbookViewId="0"/>
  </sheetViews>
  <sheetFormatPr defaultRowHeight="12.75" x14ac:dyDescent="0.2"/>
  <sheetData>
    <row r="1" spans="1:11" x14ac:dyDescent="0.2">
      <c r="A1" s="2" t="s">
        <v>7035</v>
      </c>
      <c r="B1" s="2" t="s">
        <v>2</v>
      </c>
      <c r="C1" s="2" t="s">
        <v>7036</v>
      </c>
      <c r="D1" s="2" t="s">
        <v>7037</v>
      </c>
      <c r="E1" s="2" t="s">
        <v>7038</v>
      </c>
      <c r="G1" s="2" t="s">
        <v>8629</v>
      </c>
      <c r="H1" s="2" t="s">
        <v>7035</v>
      </c>
      <c r="I1" s="2" t="s">
        <v>2</v>
      </c>
      <c r="J1" s="2" t="s">
        <v>8630</v>
      </c>
      <c r="K1" s="2" t="s">
        <v>8631</v>
      </c>
    </row>
    <row r="2" spans="1:11" x14ac:dyDescent="0.2">
      <c r="A2">
        <v>2026</v>
      </c>
      <c r="B2">
        <v>41440013</v>
      </c>
      <c r="C2" t="s">
        <v>7039</v>
      </c>
      <c r="D2" t="s">
        <v>7040</v>
      </c>
      <c r="E2" t="s">
        <v>7041</v>
      </c>
      <c r="G2" t="str" cm="1">
        <f t="array" ref="G2:G648">_xlfn.UNIQUE($E$2:$E$683)</f>
        <v>2026|41440013</v>
      </c>
      <c r="H2" t="str">
        <f>IF($G2="","",LEFT($G2,FIND("|",$G2)-1))</f>
        <v>2026</v>
      </c>
      <c r="I2" t="str">
        <f>IF($G2="","",MID($G2,FIND("|",$G2)+1,50))</f>
        <v>41440013</v>
      </c>
      <c r="J2" t="str" cm="1">
        <f t="array" ref="J2">IF($G2="","",_xlfn.TEXTJOIN(" | ",TRUE,IF($E$2:$E$683=$G2,$C$2:$C$683,"")))</f>
        <v>28º BC</v>
      </c>
      <c r="K2" t="str" cm="1">
        <f t="array" ref="K2">IF($G2="","",_xlfn.TEXTJOIN(" | ",TRUE,IF($E$2:$E$683=$G2,$D$2:$D$683,"")))</f>
        <v>Readequação de instalações do Sistema Assessoria Parlamentar e Relações Institucionais.</v>
      </c>
    </row>
    <row r="3" spans="1:11" x14ac:dyDescent="0.2">
      <c r="A3">
        <v>2026</v>
      </c>
      <c r="B3">
        <v>41440014</v>
      </c>
      <c r="C3" t="s">
        <v>7039</v>
      </c>
      <c r="D3" t="s">
        <v>7042</v>
      </c>
      <c r="E3" t="s">
        <v>7043</v>
      </c>
      <c r="G3" t="str">
        <v>2026|41440014</v>
      </c>
      <c r="H3" t="str">
        <f t="shared" ref="H3:H66" si="0">IF($G3="","",LEFT($G3,FIND("|",$G3)-1))</f>
        <v>2026</v>
      </c>
      <c r="I3" t="str">
        <f t="shared" ref="I3:I66" si="1">IF($G3="","",MID($G3,FIND("|",$G3)+1,50))</f>
        <v>41440014</v>
      </c>
      <c r="J3" t="str" cm="1">
        <f t="array" ref="J3">IF($G3="","",_xlfn.TEXTJOIN(" | ",TRUE,IF($E$2:$E$683=$G3,$C$2:$C$683,"")))</f>
        <v>28º BC</v>
      </c>
      <c r="K3" t="str" cm="1">
        <f t="array" ref="K3">IF($G3="","",_xlfn.TEXTJOIN(" | ",TRUE,IF($E$2:$E$683=$G3,$D$2:$D$683,"")))</f>
        <v>Readequação elétrica</v>
      </c>
    </row>
    <row r="4" spans="1:11" x14ac:dyDescent="0.2">
      <c r="A4">
        <v>2026</v>
      </c>
      <c r="B4">
        <v>30450008</v>
      </c>
      <c r="C4" t="s">
        <v>7044</v>
      </c>
      <c r="D4" t="s">
        <v>7045</v>
      </c>
      <c r="E4" t="s">
        <v>7046</v>
      </c>
      <c r="G4" t="str">
        <v>2026|30450008</v>
      </c>
      <c r="H4" t="str">
        <f t="shared" si="0"/>
        <v>2026</v>
      </c>
      <c r="I4" t="str">
        <f t="shared" si="1"/>
        <v>30450008</v>
      </c>
      <c r="J4" t="str" cm="1">
        <f t="array" ref="J4">IF($G4="","",_xlfn.TEXTJOIN(" | ",TRUE,IF($E$2:$E$683=$G4,$C$2:$C$683,"")))</f>
        <v>34º BIS</v>
      </c>
      <c r="K4" t="str" cm="1">
        <f t="array" ref="K4">IF($G4="","",_xlfn.TEXTJOIN(" | ",TRUE,IF($E$2:$E$683=$G4,$D$2:$D$683,"")))</f>
        <v>Material permanente para alojamentos e ranchos</v>
      </c>
    </row>
    <row r="5" spans="1:11" x14ac:dyDescent="0.2">
      <c r="A5">
        <v>2026</v>
      </c>
      <c r="B5">
        <v>41790006</v>
      </c>
      <c r="C5" t="s">
        <v>7047</v>
      </c>
      <c r="D5" t="s">
        <v>7048</v>
      </c>
      <c r="E5" t="s">
        <v>7049</v>
      </c>
      <c r="G5" t="str">
        <v>2026|41790006</v>
      </c>
      <c r="H5" t="str">
        <f t="shared" si="0"/>
        <v>2026</v>
      </c>
      <c r="I5" t="str">
        <f t="shared" si="1"/>
        <v>41790006</v>
      </c>
      <c r="J5" t="str" cm="1">
        <f t="array" ref="J5">IF($G5="","",_xlfn.TEXTJOIN(" | ",TRUE,IF($E$2:$E$683=$G5,$C$2:$C$683,"")))</f>
        <v>Cia Cmdo/6ª RM</v>
      </c>
      <c r="K5" t="str" cm="1">
        <f t="array" ref="K5">IF($G5="","",_xlfn.TEXTJOIN(" | ",TRUE,IF($E$2:$E$683=$G5,$D$2:$D$683,"")))</f>
        <v>Micro-ônibus</v>
      </c>
    </row>
    <row r="6" spans="1:11" x14ac:dyDescent="0.2">
      <c r="A6">
        <v>2026</v>
      </c>
      <c r="B6">
        <v>27370015</v>
      </c>
      <c r="C6" t="s">
        <v>7050</v>
      </c>
      <c r="D6" t="s">
        <v>7051</v>
      </c>
      <c r="E6" t="s">
        <v>7052</v>
      </c>
      <c r="G6" t="str">
        <v>2026|27370015</v>
      </c>
      <c r="H6" t="str">
        <f t="shared" si="0"/>
        <v>2026</v>
      </c>
      <c r="I6" t="str">
        <f t="shared" si="1"/>
        <v>27370015</v>
      </c>
      <c r="J6" t="str" cm="1">
        <f t="array" ref="J6">IF($G6="","",_xlfn.TEXTJOIN(" | ",TRUE,IF($E$2:$E$683=$G6,$C$2:$C$683,"")))</f>
        <v>ESFCEx</v>
      </c>
      <c r="K6" t="str" cm="1">
        <f t="array" ref="K6">IF($G6="","",_xlfn.TEXTJOIN(" | ",TRUE,IF($E$2:$E$683=$G6,$D$2:$D$683,"")))</f>
        <v>Adequação da Seção de Saúde</v>
      </c>
    </row>
    <row r="7" spans="1:11" x14ac:dyDescent="0.2">
      <c r="A7">
        <v>2026</v>
      </c>
      <c r="B7">
        <v>27390011</v>
      </c>
      <c r="C7" t="s">
        <v>7053</v>
      </c>
      <c r="D7" t="s">
        <v>7054</v>
      </c>
      <c r="E7" t="s">
        <v>7055</v>
      </c>
      <c r="G7" t="str">
        <v>2026|27390011</v>
      </c>
      <c r="H7" t="str">
        <f t="shared" si="0"/>
        <v>2026</v>
      </c>
      <c r="I7" t="str">
        <f t="shared" si="1"/>
        <v>27390011</v>
      </c>
      <c r="J7" t="str" cm="1">
        <f t="array" ref="J7">IF($G7="","",_xlfn.TEXTJOIN(" | ",TRUE,IF($E$2:$E$683=$G7,$C$2:$C$683,"")))</f>
        <v>Cmdo 6ª RM</v>
      </c>
      <c r="K7" t="str" cm="1">
        <f t="array" ref="K7">IF($G7="","",_xlfn.TEXTJOIN(" | ",TRUE,IF($E$2:$E$683=$G7,$D$2:$D$683,"")))</f>
        <v>Adequação das instalações e Material permanente</v>
      </c>
    </row>
    <row r="8" spans="1:11" x14ac:dyDescent="0.2">
      <c r="A8">
        <v>2026</v>
      </c>
      <c r="B8">
        <v>42650020</v>
      </c>
      <c r="C8" t="s">
        <v>7056</v>
      </c>
      <c r="D8" t="s">
        <v>7057</v>
      </c>
      <c r="E8" t="s">
        <v>7058</v>
      </c>
      <c r="G8" t="str">
        <v>2026|42650020</v>
      </c>
      <c r="H8" t="str">
        <f t="shared" si="0"/>
        <v>2026</v>
      </c>
      <c r="I8" t="str">
        <f t="shared" si="1"/>
        <v>42650020</v>
      </c>
      <c r="J8" t="str" cm="1">
        <f t="array" ref="J8">IF($G8="","",_xlfn.TEXTJOIN(" | ",TRUE,IF($E$2:$E$683=$G8,$C$2:$C$683,"")))</f>
        <v>2º BE Cmb</v>
      </c>
      <c r="K8" t="str" cm="1">
        <f t="array" ref="K8">IF($G8="","",_xlfn.TEXTJOIN(" | ",TRUE,IF($E$2:$E$683=$G8,$D$2:$D$683,"")))</f>
        <v>Escavadeira sobre esteira</v>
      </c>
    </row>
    <row r="9" spans="1:11" x14ac:dyDescent="0.2">
      <c r="A9">
        <v>2026</v>
      </c>
      <c r="B9">
        <v>27180015</v>
      </c>
      <c r="C9" t="s">
        <v>7059</v>
      </c>
      <c r="D9" t="s">
        <v>7060</v>
      </c>
      <c r="E9" t="s">
        <v>7061</v>
      </c>
      <c r="G9" t="str">
        <v>2026|27180015</v>
      </c>
      <c r="H9" t="str">
        <f t="shared" si="0"/>
        <v>2026</v>
      </c>
      <c r="I9" t="str">
        <f t="shared" si="1"/>
        <v>27180015</v>
      </c>
      <c r="J9" t="str" cm="1">
        <f t="array" ref="J9">IF($G9="","",_xlfn.TEXTJOIN(" | ",TRUE,IF($E$2:$E$683=$G9,$C$2:$C$683,"")))</f>
        <v>4º B Com</v>
      </c>
      <c r="K9" t="str" cm="1">
        <f t="array" ref="K9">IF($G9="","",_xlfn.TEXTJOIN(" | ",TRUE,IF($E$2:$E$683=$G9,$D$2:$D$683,"")))</f>
        <v>Adequação de instalações (PROFESP)</v>
      </c>
    </row>
    <row r="10" spans="1:11" x14ac:dyDescent="0.2">
      <c r="A10">
        <v>2026</v>
      </c>
      <c r="B10">
        <v>30510008</v>
      </c>
      <c r="C10" t="s">
        <v>7053</v>
      </c>
      <c r="D10" t="s">
        <v>7062</v>
      </c>
      <c r="E10" t="s">
        <v>7063</v>
      </c>
      <c r="G10" t="str">
        <v>2026|30510008</v>
      </c>
      <c r="H10" t="str">
        <f t="shared" si="0"/>
        <v>2026</v>
      </c>
      <c r="I10" t="str">
        <f t="shared" si="1"/>
        <v>30510008</v>
      </c>
      <c r="J10" t="str" cm="1">
        <f t="array" ref="J10">IF($G10="","",_xlfn.TEXTJOIN(" | ",TRUE,IF($E$2:$E$683=$G10,$C$2:$C$683,"")))</f>
        <v>Cmdo 6ª RM</v>
      </c>
      <c r="K10" t="str" cm="1">
        <f t="array" ref="K10">IF($G10="","",_xlfn.TEXTJOIN(" | ",TRUE,IF($E$2:$E$683=$G10,$D$2:$D$683,"")))</f>
        <v>Restauração de obras de arte e peças de valor histórico</v>
      </c>
    </row>
    <row r="11" spans="1:11" x14ac:dyDescent="0.2">
      <c r="A11">
        <v>2026</v>
      </c>
      <c r="B11">
        <v>39180019</v>
      </c>
      <c r="C11" t="s">
        <v>7064</v>
      </c>
      <c r="D11" t="s">
        <v>7065</v>
      </c>
      <c r="E11" t="s">
        <v>7066</v>
      </c>
      <c r="G11" t="str">
        <v>2026|39180019</v>
      </c>
      <c r="H11" t="str">
        <f t="shared" si="0"/>
        <v>2026</v>
      </c>
      <c r="I11" t="str">
        <f t="shared" si="1"/>
        <v>39180019</v>
      </c>
      <c r="J11" t="str" cm="1">
        <f t="array" ref="J11">IF($G11="","",_xlfn.TEXTJOIN(" | ",TRUE,IF($E$2:$E$683=$G11,$C$2:$C$683,"")))</f>
        <v>17º B Fron</v>
      </c>
      <c r="K11" t="str" cm="1">
        <f t="array" ref="K11">IF($G11="","",_xlfn.TEXTJOIN(" | ",TRUE,IF($E$2:$E$683=$G11,$D$2:$D$683,"")))</f>
        <v>Instrumentos musicais</v>
      </c>
    </row>
    <row r="12" spans="1:11" x14ac:dyDescent="0.2">
      <c r="A12">
        <v>2026</v>
      </c>
      <c r="B12">
        <v>39190021</v>
      </c>
      <c r="C12" t="s">
        <v>7067</v>
      </c>
      <c r="D12" t="s">
        <v>7068</v>
      </c>
      <c r="E12" t="s">
        <v>7069</v>
      </c>
      <c r="G12" t="str">
        <v>2026|39190021</v>
      </c>
      <c r="H12" t="str">
        <f t="shared" si="0"/>
        <v>2026</v>
      </c>
      <c r="I12" t="str">
        <f t="shared" si="1"/>
        <v>39190021</v>
      </c>
      <c r="J12" t="str" cm="1">
        <f t="array" ref="J12">IF($G12="","",_xlfn.TEXTJOIN(" | ",TRUE,IF($E$2:$E$683=$G12,$C$2:$C$683,"")))</f>
        <v>CRO/11</v>
      </c>
      <c r="K12" t="str" cm="1">
        <f t="array" ref="K12">IF($G12="","",_xlfn.TEXTJOIN(" | ",TRUE,IF($E$2:$E$683=$G12,$D$2:$D$683,"")))</f>
        <v>Adequação de instalações para o SMIF</v>
      </c>
    </row>
    <row r="13" spans="1:11" x14ac:dyDescent="0.2">
      <c r="A13">
        <v>2026</v>
      </c>
      <c r="B13">
        <v>39200001</v>
      </c>
      <c r="C13" t="s">
        <v>7070</v>
      </c>
      <c r="D13" t="s">
        <v>7065</v>
      </c>
      <c r="E13" t="s">
        <v>7071</v>
      </c>
      <c r="G13" t="str">
        <v>2026|39200001</v>
      </c>
      <c r="H13" t="str">
        <f t="shared" si="0"/>
        <v>2026</v>
      </c>
      <c r="I13" t="str">
        <f t="shared" si="1"/>
        <v>39200001</v>
      </c>
      <c r="J13" t="str" cm="1">
        <f t="array" ref="J13">IF($G13="","",_xlfn.TEXTJOIN(" | ",TRUE,IF($E$2:$E$683=$G13,$C$2:$C$683,"")))</f>
        <v>Cmdo AD/3</v>
      </c>
      <c r="K13" t="str" cm="1">
        <f t="array" ref="K13">IF($G13="","",_xlfn.TEXTJOIN(" | ",TRUE,IF($E$2:$E$683=$G13,$D$2:$D$683,"")))</f>
        <v>Instrumentos musicais</v>
      </c>
    </row>
    <row r="14" spans="1:11" x14ac:dyDescent="0.2">
      <c r="A14">
        <v>2026</v>
      </c>
      <c r="B14">
        <v>43170001</v>
      </c>
      <c r="C14" t="s">
        <v>7072</v>
      </c>
      <c r="D14" t="s">
        <v>7073</v>
      </c>
      <c r="E14" t="s">
        <v>7074</v>
      </c>
      <c r="G14" t="str">
        <v>2026|43170001</v>
      </c>
      <c r="H14" t="str">
        <f t="shared" si="0"/>
        <v>2026</v>
      </c>
      <c r="I14" t="str">
        <f t="shared" si="1"/>
        <v>43170001</v>
      </c>
      <c r="J14" t="str" cm="1">
        <f t="array" ref="J14">IF($G14="","",_xlfn.TEXTJOIN(" | ",TRUE,IF($E$2:$E$683=$G14,$C$2:$C$683,"")))</f>
        <v>15º BI Mtz</v>
      </c>
      <c r="K14" t="str" cm="1">
        <f t="array" ref="K14">IF($G14="","",_xlfn.TEXTJOIN(" | ",TRUE,IF($E$2:$E$683=$G14,$D$2:$D$683,"")))</f>
        <v>Reforma do telhado do Pavilhão de Comando</v>
      </c>
    </row>
    <row r="15" spans="1:11" x14ac:dyDescent="0.2">
      <c r="A15">
        <v>2026</v>
      </c>
      <c r="B15">
        <v>42100022</v>
      </c>
      <c r="C15" t="s">
        <v>7075</v>
      </c>
      <c r="D15" t="s">
        <v>7076</v>
      </c>
      <c r="E15" t="s">
        <v>7077</v>
      </c>
      <c r="G15" t="str">
        <v>2026|42100022</v>
      </c>
      <c r="H15" t="str">
        <f t="shared" si="0"/>
        <v>2026</v>
      </c>
      <c r="I15" t="str">
        <f t="shared" si="1"/>
        <v>42100022</v>
      </c>
      <c r="J15" t="str" cm="1">
        <f t="array" ref="J15">IF($G15="","",_xlfn.TEXTJOIN(" | ",TRUE,IF($E$2:$E$683=$G15,$C$2:$C$683,"")))</f>
        <v>AMAN</v>
      </c>
      <c r="K15" t="str" cm="1">
        <f t="array" ref="K15">IF($G15="","",_xlfn.TEXTJOIN(" | ",TRUE,IF($E$2:$E$683=$G15,$D$2:$D$683,"")))</f>
        <v>Construção das novas instalações do HVet/AMAN</v>
      </c>
    </row>
    <row r="16" spans="1:11" x14ac:dyDescent="0.2">
      <c r="A16">
        <v>2026</v>
      </c>
      <c r="B16">
        <v>40870007</v>
      </c>
      <c r="C16" t="s">
        <v>7078</v>
      </c>
      <c r="D16" t="s">
        <v>7065</v>
      </c>
      <c r="E16" t="s">
        <v>7079</v>
      </c>
      <c r="G16" t="str">
        <v>2026|40870007</v>
      </c>
      <c r="H16" t="str">
        <f t="shared" si="0"/>
        <v>2026</v>
      </c>
      <c r="I16" t="str">
        <f t="shared" si="1"/>
        <v>40870007</v>
      </c>
      <c r="J16" t="str" cm="1">
        <f t="array" ref="J16">IF($G16="","",_xlfn.TEXTJOIN(" | ",TRUE,IF($E$2:$E$683=$G16,$C$2:$C$683,"")))</f>
        <v>12º BIL Mth</v>
      </c>
      <c r="K16" t="str" cm="1">
        <f t="array" ref="K16">IF($G16="","",_xlfn.TEXTJOIN(" | ",TRUE,IF($E$2:$E$683=$G16,$D$2:$D$683,"")))</f>
        <v>Instrumentos musicais</v>
      </c>
    </row>
    <row r="17" spans="1:11" x14ac:dyDescent="0.2">
      <c r="A17">
        <v>2026</v>
      </c>
      <c r="B17">
        <v>31600015</v>
      </c>
      <c r="C17" t="s">
        <v>7080</v>
      </c>
      <c r="D17" t="s">
        <v>7081</v>
      </c>
      <c r="E17" t="s">
        <v>7082</v>
      </c>
      <c r="G17" t="str">
        <v>2026|31600015</v>
      </c>
      <c r="H17" t="str">
        <f t="shared" si="0"/>
        <v>2026</v>
      </c>
      <c r="I17" t="str">
        <f t="shared" si="1"/>
        <v>31600015</v>
      </c>
      <c r="J17" t="str" cm="1">
        <f t="array" ref="J17">IF($G17="","",_xlfn.TEXTJOIN(" | ",TRUE,IF($E$2:$E$683=$G17,$C$2:$C$683,"")))</f>
        <v>CPOR/SP</v>
      </c>
      <c r="K17" t="str" cm="1">
        <f t="array" ref="K17">IF($G17="","",_xlfn.TEXTJOIN(" | ",TRUE,IF($E$2:$E$683=$G17,$D$2:$D$683,"")))</f>
        <v>Material permanente para o refeitório</v>
      </c>
    </row>
    <row r="18" spans="1:11" x14ac:dyDescent="0.2">
      <c r="A18">
        <v>2026</v>
      </c>
      <c r="B18">
        <v>39380006</v>
      </c>
      <c r="C18" t="s">
        <v>7080</v>
      </c>
      <c r="D18" t="s">
        <v>7083</v>
      </c>
      <c r="E18" t="s">
        <v>7084</v>
      </c>
      <c r="G18" t="str">
        <v>2026|39380006</v>
      </c>
      <c r="H18" t="str">
        <f t="shared" si="0"/>
        <v>2026</v>
      </c>
      <c r="I18" t="str">
        <f t="shared" si="1"/>
        <v>39380006</v>
      </c>
      <c r="J18" t="str" cm="1">
        <f t="array" ref="J18">IF($G18="","",_xlfn.TEXTJOIN(" | ",TRUE,IF($E$2:$E$683=$G18,$C$2:$C$683,"")))</f>
        <v>CPOR/SP</v>
      </c>
      <c r="K18" t="str" cm="1">
        <f t="array" ref="K18">IF($G18="","",_xlfn.TEXTJOIN(" | ",TRUE,IF($E$2:$E$683=$G18,$D$2:$D$683,"")))</f>
        <v>Computadores e impressoras</v>
      </c>
    </row>
    <row r="19" spans="1:11" x14ac:dyDescent="0.2">
      <c r="A19">
        <v>2026</v>
      </c>
      <c r="B19">
        <v>39420019</v>
      </c>
      <c r="C19" t="s">
        <v>7085</v>
      </c>
      <c r="D19" t="s">
        <v>7086</v>
      </c>
      <c r="E19" t="s">
        <v>7087</v>
      </c>
      <c r="G19" t="str">
        <v>2026|39420019</v>
      </c>
      <c r="H19" t="str">
        <f t="shared" si="0"/>
        <v>2026</v>
      </c>
      <c r="I19" t="str">
        <f t="shared" si="1"/>
        <v>39420019</v>
      </c>
      <c r="J19" t="str" cm="1">
        <f t="array" ref="J19">IF($G19="","",_xlfn.TEXTJOIN(" | ",TRUE,IF($E$2:$E$683=$G19,$C$2:$C$683,"")))</f>
        <v>27º BI Pqdt</v>
      </c>
      <c r="K19" t="str" cm="1">
        <f t="array" ref="K19">IF($G19="","",_xlfn.TEXTJOIN(" | ",TRUE,IF($E$2:$E$683=$G19,$D$2:$D$683,"")))</f>
        <v>Readequação de espaço de fortalecimento muscular</v>
      </c>
    </row>
    <row r="20" spans="1:11" x14ac:dyDescent="0.2">
      <c r="A20">
        <v>2026</v>
      </c>
      <c r="B20">
        <v>43260018</v>
      </c>
      <c r="C20" t="s">
        <v>7088</v>
      </c>
      <c r="D20" t="s">
        <v>7089</v>
      </c>
      <c r="E20" t="s">
        <v>7090</v>
      </c>
      <c r="G20" t="str">
        <v>2026|43260018</v>
      </c>
      <c r="H20" t="str">
        <f t="shared" si="0"/>
        <v>2026</v>
      </c>
      <c r="I20" t="str">
        <f t="shared" si="1"/>
        <v>43260018</v>
      </c>
      <c r="J20" t="str" cm="1">
        <f t="array" ref="J20">IF($G20="","",_xlfn.TEXTJOIN(" | ",TRUE,IF($E$2:$E$683=$G20,$C$2:$C$683,"")))</f>
        <v>44º BI Mtz e 66º BI Mtz</v>
      </c>
      <c r="K20" t="str" cm="1">
        <f t="array" ref="K20">IF($G20="","",_xlfn.TEXTJOIN(" | ",TRUE,IF($E$2:$E$683=$G20,$D$2:$D$683,"")))</f>
        <v>Armários, colchões e ar-condicionado (R$ 322.067) e Instrumentos musicais (R$ 200.000), respectivamente.</v>
      </c>
    </row>
    <row r="21" spans="1:11" x14ac:dyDescent="0.2">
      <c r="A21">
        <v>2026</v>
      </c>
      <c r="B21">
        <v>39450005</v>
      </c>
      <c r="C21" t="s">
        <v>7091</v>
      </c>
      <c r="D21" t="s">
        <v>7092</v>
      </c>
      <c r="E21" t="s">
        <v>7093</v>
      </c>
      <c r="G21" t="str">
        <v>2026|39450005</v>
      </c>
      <c r="H21" t="str">
        <f t="shared" si="0"/>
        <v>2026</v>
      </c>
      <c r="I21" t="str">
        <f t="shared" si="1"/>
        <v>39450005</v>
      </c>
      <c r="J21" t="str" cm="1">
        <f t="array" ref="J21">IF($G21="","",_xlfn.TEXTJOIN(" | ",TRUE,IF($E$2:$E$683=$G21,$C$2:$C$683,"")))</f>
        <v>H Gu PV</v>
      </c>
      <c r="K21" t="str" cm="1">
        <f t="array" ref="K21">IF($G21="","",_xlfn.TEXTJOIN(" | ",TRUE,IF($E$2:$E$683=$G21,$D$2:$D$683,"")))</f>
        <v>Equipamento de Ultrassonografia Cardíaca​</v>
      </c>
    </row>
    <row r="22" spans="1:11" x14ac:dyDescent="0.2">
      <c r="A22">
        <v>2026</v>
      </c>
      <c r="B22">
        <v>39450006</v>
      </c>
      <c r="C22" t="s">
        <v>7094</v>
      </c>
      <c r="D22" t="s">
        <v>7095</v>
      </c>
      <c r="E22" t="s">
        <v>7096</v>
      </c>
      <c r="G22" t="str">
        <v>2026|39450006</v>
      </c>
      <c r="H22" t="str">
        <f t="shared" si="0"/>
        <v>2026</v>
      </c>
      <c r="I22" t="str">
        <f t="shared" si="1"/>
        <v>39450006</v>
      </c>
      <c r="J22" t="str" cm="1">
        <f t="array" ref="J22">IF($G22="","",_xlfn.TEXTJOIN(" | ",TRUE,IF($E$2:$E$683=$G22,$C$2:$C$683,"")))</f>
        <v>HMAB</v>
      </c>
      <c r="K22" t="str" cm="1">
        <f t="array" ref="K22">IF($G22="","",_xlfn.TEXTJOIN(" | ",TRUE,IF($E$2:$E$683=$G22,$D$2:$D$683,"")))</f>
        <v>Modernizar o serviço de odontologia​</v>
      </c>
    </row>
    <row r="23" spans="1:11" x14ac:dyDescent="0.2">
      <c r="A23">
        <v>2026</v>
      </c>
      <c r="B23">
        <v>39450011</v>
      </c>
      <c r="C23" t="s">
        <v>7097</v>
      </c>
      <c r="D23" t="s">
        <v>7098</v>
      </c>
      <c r="E23" t="s">
        <v>7099</v>
      </c>
      <c r="G23" t="str">
        <v>2026|39450011</v>
      </c>
      <c r="H23" t="str">
        <f t="shared" si="0"/>
        <v>2026</v>
      </c>
      <c r="I23" t="str">
        <f t="shared" si="1"/>
        <v>39450011</v>
      </c>
      <c r="J23" t="str" cm="1">
        <f t="array" ref="J23">IF($G23="","",_xlfn.TEXTJOIN(" | ",TRUE,IF($E$2:$E$683=$G23,$C$2:$C$683,"")))</f>
        <v>17º B Log Sl​</v>
      </c>
      <c r="K23" t="str" cm="1">
        <f t="array" ref="K23">IF($G23="","",_xlfn.TEXTJOIN(" | ",TRUE,IF($E$2:$E$683=$G23,$D$2:$D$683,"")))</f>
        <v>Pavimentação de alamedas​</v>
      </c>
    </row>
    <row r="24" spans="1:11" x14ac:dyDescent="0.2">
      <c r="A24">
        <v>2026</v>
      </c>
      <c r="B24">
        <v>39450013</v>
      </c>
      <c r="C24" t="s">
        <v>7097</v>
      </c>
      <c r="D24" t="s">
        <v>7100</v>
      </c>
      <c r="E24" t="s">
        <v>7101</v>
      </c>
      <c r="G24" t="str">
        <v>2026|39450013</v>
      </c>
      <c r="H24" t="str">
        <f t="shared" si="0"/>
        <v>2026</v>
      </c>
      <c r="I24" t="str">
        <f t="shared" si="1"/>
        <v>39450013</v>
      </c>
      <c r="J24" t="str" cm="1">
        <f t="array" ref="J24">IF($G24="","",_xlfn.TEXTJOIN(" | ",TRUE,IF($E$2:$E$683=$G24,$C$2:$C$683,"")))</f>
        <v>17º B Log Sl​</v>
      </c>
      <c r="K24" t="str" cm="1">
        <f t="array" ref="K24">IF($G24="","",_xlfn.TEXTJOIN(" | ",TRUE,IF($E$2:$E$683=$G24,$D$2:$D$683,"")))</f>
        <v>Material permanente​</v>
      </c>
    </row>
    <row r="25" spans="1:11" x14ac:dyDescent="0.2">
      <c r="A25">
        <v>2026</v>
      </c>
      <c r="B25">
        <v>39450014</v>
      </c>
      <c r="C25" t="s">
        <v>7102</v>
      </c>
      <c r="D25" t="s">
        <v>7103</v>
      </c>
      <c r="E25" t="s">
        <v>7104</v>
      </c>
      <c r="G25" t="str">
        <v>2026|39450014</v>
      </c>
      <c r="H25" t="str">
        <f t="shared" si="0"/>
        <v>2026</v>
      </c>
      <c r="I25" t="str">
        <f t="shared" si="1"/>
        <v>39450014</v>
      </c>
      <c r="J25" t="str" cm="1">
        <f t="array" ref="J25">IF($G25="","",_xlfn.TEXTJOIN(" | ",TRUE,IF($E$2:$E$683=$G25,$C$2:$C$683,"")))</f>
        <v>Cmdo 17ª Bda Inf Sl​/17º B Log Sl​</v>
      </c>
      <c r="K25" t="str" cm="1">
        <f t="array" ref="K25">IF($G25="","",_xlfn.TEXTJOIN(" | ",TRUE,IF($E$2:$E$683=$G25,$D$2:$D$683,"")))</f>
        <v>Equipamento Audiovisual (R$ 250.000)​/Material Permanente (R$ 200.000)</v>
      </c>
    </row>
    <row r="26" spans="1:11" x14ac:dyDescent="0.2">
      <c r="A26">
        <v>2026</v>
      </c>
      <c r="B26">
        <v>39480007</v>
      </c>
      <c r="C26" t="s">
        <v>7105</v>
      </c>
      <c r="D26" t="s">
        <v>7106</v>
      </c>
      <c r="E26" t="s">
        <v>7107</v>
      </c>
      <c r="G26" t="str">
        <v>2026|39480007</v>
      </c>
      <c r="H26" t="str">
        <f t="shared" si="0"/>
        <v>2026</v>
      </c>
      <c r="I26" t="str">
        <f t="shared" si="1"/>
        <v>39480007</v>
      </c>
      <c r="J26" t="str" cm="1">
        <f t="array" ref="J26">IF($G26="","",_xlfn.TEXTJOIN(" | ",TRUE,IF($E$2:$E$683=$G26,$C$2:$C$683,"")))</f>
        <v>38º BI</v>
      </c>
      <c r="K26" t="str" cm="1">
        <f t="array" ref="K26">IF($G26="","",_xlfn.TEXTJOIN(" | ",TRUE,IF($E$2:$E$683=$G26,$D$2:$D$683,"")))</f>
        <v>Vtr Adm tipo Van</v>
      </c>
    </row>
    <row r="27" spans="1:11" x14ac:dyDescent="0.2">
      <c r="A27">
        <v>2026</v>
      </c>
      <c r="B27">
        <v>42680024</v>
      </c>
      <c r="C27" t="s">
        <v>7108</v>
      </c>
      <c r="D27" t="s">
        <v>7109</v>
      </c>
      <c r="E27" t="s">
        <v>7110</v>
      </c>
      <c r="G27" t="str">
        <v>2026|42680024</v>
      </c>
      <c r="H27" t="str">
        <f t="shared" si="0"/>
        <v>2026</v>
      </c>
      <c r="I27" t="str">
        <f t="shared" si="1"/>
        <v>42680024</v>
      </c>
      <c r="J27" t="str" cm="1">
        <f t="array" ref="J27">IF($G27="","",_xlfn.TEXTJOIN(" | ",TRUE,IF($E$2:$E$683=$G27,$C$2:$C$683,"")))</f>
        <v>HFA</v>
      </c>
      <c r="K27" t="str" cm="1">
        <f t="array" ref="K27">IF($G27="","",_xlfn.TEXTJOIN(" | ",TRUE,IF($E$2:$E$683=$G27,$D$2:$D$683,"")))</f>
        <v>Equipamentos médico-hospitalares</v>
      </c>
    </row>
    <row r="28" spans="1:11" x14ac:dyDescent="0.2">
      <c r="A28">
        <v>2026</v>
      </c>
      <c r="B28">
        <v>39510005</v>
      </c>
      <c r="C28" t="s">
        <v>7111</v>
      </c>
      <c r="D28" t="s">
        <v>7112</v>
      </c>
      <c r="E28" t="s">
        <v>7113</v>
      </c>
      <c r="G28" t="str">
        <v>2026|39510005</v>
      </c>
      <c r="H28" t="str">
        <f t="shared" si="0"/>
        <v>2026</v>
      </c>
      <c r="I28" t="str">
        <f t="shared" si="1"/>
        <v>39510005</v>
      </c>
      <c r="J28" t="str" cm="1">
        <f t="array" ref="J28">IF($G28="","",_xlfn.TEXTJOIN(" | ",TRUE,IF($E$2:$E$683=$G28,$C$2:$C$683,"")))</f>
        <v>Cmdo 8ª Bda Inf Mtz</v>
      </c>
      <c r="K28" t="str" cm="1">
        <f t="array" ref="K28">IF($G28="","",_xlfn.TEXTJOIN(" | ",TRUE,IF($E$2:$E$683=$G28,$D$2:$D$683,"")))</f>
        <v>Ambulância tipo “B” – Suporte Básico</v>
      </c>
    </row>
    <row r="29" spans="1:11" x14ac:dyDescent="0.2">
      <c r="A29">
        <v>2026</v>
      </c>
      <c r="B29">
        <v>39550012</v>
      </c>
      <c r="C29" t="s">
        <v>7114</v>
      </c>
      <c r="D29" t="s">
        <v>7115</v>
      </c>
      <c r="E29" t="s">
        <v>7116</v>
      </c>
      <c r="G29" t="str">
        <v>2026|39550012</v>
      </c>
      <c r="H29" t="str">
        <f t="shared" si="0"/>
        <v>2026</v>
      </c>
      <c r="I29" t="str">
        <f t="shared" si="1"/>
        <v>39550012</v>
      </c>
      <c r="J29" t="str" cm="1">
        <f t="array" ref="J29">IF($G29="","",_xlfn.TEXTJOIN(" | ",TRUE,IF($E$2:$E$683=$G29,$C$2:$C$683,"")))</f>
        <v>Cia C/11ª Bda Inf Mec</v>
      </c>
      <c r="K29" t="str" cm="1">
        <f t="array" ref="K29">IF($G29="","",_xlfn.TEXTJOIN(" | ",TRUE,IF($E$2:$E$683=$G29,$D$2:$D$683,"")))</f>
        <v>Ambulância tipo “B” – Suporte básico</v>
      </c>
    </row>
    <row r="30" spans="1:11" x14ac:dyDescent="0.2">
      <c r="A30">
        <v>2026</v>
      </c>
      <c r="B30">
        <v>43450006</v>
      </c>
      <c r="C30" t="s">
        <v>7117</v>
      </c>
      <c r="D30" t="s">
        <v>7115</v>
      </c>
      <c r="E30" t="s">
        <v>7118</v>
      </c>
      <c r="G30" t="str">
        <v>2026|43450006</v>
      </c>
      <c r="H30" t="str">
        <f t="shared" si="0"/>
        <v>2026</v>
      </c>
      <c r="I30" t="str">
        <f t="shared" si="1"/>
        <v>43450006</v>
      </c>
      <c r="J30" t="str" cm="1">
        <f t="array" ref="J30">IF($G30="","",_xlfn.TEXTJOIN(" | ",TRUE,IF($E$2:$E$683=$G30,$C$2:$C$683,"")))</f>
        <v>2º BIS</v>
      </c>
      <c r="K30" t="str" cm="1">
        <f t="array" ref="K30">IF($G30="","",_xlfn.TEXTJOIN(" | ",TRUE,IF($E$2:$E$683=$G30,$D$2:$D$683,"")))</f>
        <v>Ambulância tipo “B” – Suporte básico</v>
      </c>
    </row>
    <row r="31" spans="1:11" x14ac:dyDescent="0.2">
      <c r="A31">
        <v>2026</v>
      </c>
      <c r="B31">
        <v>43470010</v>
      </c>
      <c r="C31" t="s">
        <v>7119</v>
      </c>
      <c r="D31" t="s">
        <v>7120</v>
      </c>
      <c r="E31" t="s">
        <v>7121</v>
      </c>
      <c r="G31" t="str">
        <v>2026|43470010</v>
      </c>
      <c r="H31" t="str">
        <f t="shared" si="0"/>
        <v>2026</v>
      </c>
      <c r="I31" t="str">
        <f t="shared" si="1"/>
        <v>43470010</v>
      </c>
      <c r="J31" t="str" cm="1">
        <f t="array" ref="J31">IF($G31="","",_xlfn.TEXTJOIN(" | ",TRUE,IF($E$2:$E$683=$G31,$C$2:$C$683,"")))</f>
        <v>59º BI Mtz</v>
      </c>
      <c r="K31" t="str" cm="1">
        <f t="array" ref="K31">IF($G31="","",_xlfn.TEXTJOIN(" | ",TRUE,IF($E$2:$E$683=$G31,$D$2:$D$683,"")))</f>
        <v>Material Permanente</v>
      </c>
    </row>
    <row r="32" spans="1:11" x14ac:dyDescent="0.2">
      <c r="A32">
        <v>2026</v>
      </c>
      <c r="B32">
        <v>43500006</v>
      </c>
      <c r="C32" t="s">
        <v>7122</v>
      </c>
      <c r="D32" t="s">
        <v>7123</v>
      </c>
      <c r="E32" t="s">
        <v>7124</v>
      </c>
      <c r="G32" t="str">
        <v>2026|43500006</v>
      </c>
      <c r="H32" t="str">
        <f t="shared" si="0"/>
        <v>2026</v>
      </c>
      <c r="I32" t="str">
        <f t="shared" si="1"/>
        <v>43500006</v>
      </c>
      <c r="J32" t="str" cm="1">
        <f t="array" ref="J32">IF($G32="","",_xlfn.TEXTJOIN(" | ",TRUE,IF($E$2:$E$683=$G32,$C$2:$C$683,"")))</f>
        <v>2º B Sup</v>
      </c>
      <c r="K32" t="str" cm="1">
        <f t="array" ref="K32">IF($G32="","",_xlfn.TEXTJOIN(" | ",TRUE,IF($E$2:$E$683=$G32,$D$2:$D$683,"")))</f>
        <v>Mobiliário para o CMSP e OM CMSE</v>
      </c>
    </row>
    <row r="33" spans="1:11" x14ac:dyDescent="0.2">
      <c r="A33">
        <v>2026</v>
      </c>
      <c r="B33">
        <v>43550006</v>
      </c>
      <c r="C33" t="s">
        <v>7050</v>
      </c>
      <c r="D33" t="s">
        <v>7125</v>
      </c>
      <c r="E33" t="s">
        <v>7126</v>
      </c>
      <c r="G33" t="str">
        <v>2026|43550006</v>
      </c>
      <c r="H33" t="str">
        <f t="shared" si="0"/>
        <v>2026</v>
      </c>
      <c r="I33" t="str">
        <f t="shared" si="1"/>
        <v>43550006</v>
      </c>
      <c r="J33" t="str" cm="1">
        <f t="array" ref="J33">IF($G33="","",_xlfn.TEXTJOIN(" | ",TRUE,IF($E$2:$E$683=$G33,$C$2:$C$683,"")))</f>
        <v>ESFCEx</v>
      </c>
      <c r="K33" t="str" cm="1">
        <f t="array" ref="K33">IF($G33="","",_xlfn.TEXTJOIN(" | ",TRUE,IF($E$2:$E$683=$G33,$D$2:$D$683,"")))</f>
        <v>Veículo sedan e equipamentos de apoio</v>
      </c>
    </row>
    <row r="34" spans="1:11" x14ac:dyDescent="0.2">
      <c r="A34">
        <v>2026</v>
      </c>
      <c r="B34">
        <v>27010003</v>
      </c>
      <c r="C34" t="s">
        <v>7127</v>
      </c>
      <c r="D34" t="s">
        <v>7128</v>
      </c>
      <c r="E34" t="s">
        <v>7129</v>
      </c>
      <c r="G34" t="str">
        <v>2026|27010003</v>
      </c>
      <c r="H34" t="str">
        <f t="shared" si="0"/>
        <v>2026</v>
      </c>
      <c r="I34" t="str">
        <f t="shared" si="1"/>
        <v>27010003</v>
      </c>
      <c r="J34" t="str" cm="1">
        <f t="array" ref="J34">IF($G34="","",_xlfn.TEXTJOIN(" | ",TRUE,IF($E$2:$E$683=$G34,$C$2:$C$683,"")))</f>
        <v>CMF</v>
      </c>
      <c r="K34" t="str" cm="1">
        <f t="array" ref="K34">IF($G34="","",_xlfn.TEXTJOIN(" | ",TRUE,IF($E$2:$E$683=$G34,$D$2:$D$683,"")))</f>
        <v>Material esportivo e de recreação</v>
      </c>
    </row>
    <row r="35" spans="1:11" x14ac:dyDescent="0.2">
      <c r="A35">
        <v>2026</v>
      </c>
      <c r="B35">
        <v>43930010</v>
      </c>
      <c r="C35" t="s">
        <v>7130</v>
      </c>
      <c r="D35" t="s">
        <v>7131</v>
      </c>
      <c r="E35" t="s">
        <v>7132</v>
      </c>
      <c r="G35" t="str">
        <v>2026|43930010</v>
      </c>
      <c r="H35" t="str">
        <f t="shared" si="0"/>
        <v>2026</v>
      </c>
      <c r="I35" t="str">
        <f t="shared" si="1"/>
        <v>43930010</v>
      </c>
      <c r="J35" t="str" cm="1">
        <f t="array" ref="J35">IF($G35="","",_xlfn.TEXTJOIN(" | ",TRUE,IF($E$2:$E$683=$G35,$C$2:$C$683,"")))</f>
        <v>B Adm Ap/CMP</v>
      </c>
      <c r="K35" t="str" cm="1">
        <f t="array" ref="K35">IF($G35="","",_xlfn.TEXTJOIN(" | ",TRUE,IF($E$2:$E$683=$G35,$D$2:$D$683,"")))</f>
        <v>Preservar, valorizar e divulgar a história e importância do tiro</v>
      </c>
    </row>
    <row r="36" spans="1:11" x14ac:dyDescent="0.2">
      <c r="A36">
        <v>2026</v>
      </c>
      <c r="B36">
        <v>39640002</v>
      </c>
      <c r="C36" t="s">
        <v>7133</v>
      </c>
      <c r="D36" t="s">
        <v>7134</v>
      </c>
      <c r="E36" t="s">
        <v>7135</v>
      </c>
      <c r="G36" t="str">
        <v>2026|39640002</v>
      </c>
      <c r="H36" t="str">
        <f t="shared" si="0"/>
        <v>2026</v>
      </c>
      <c r="I36" t="str">
        <f t="shared" si="1"/>
        <v>39640002</v>
      </c>
      <c r="J36" t="str" cm="1">
        <f t="array" ref="J36">IF($G36="","",_xlfn.TEXTJOIN(" | ",TRUE,IF($E$2:$E$683=$G36,$C$2:$C$683,"")))</f>
        <v>18º B Trnp</v>
      </c>
      <c r="K36" t="str" cm="1">
        <f t="array" ref="K36">IF($G36="","",_xlfn.TEXTJOIN(" | ",TRUE,IF($E$2:$E$683=$G36,$D$2:$D$683,"")))</f>
        <v>Caminhão para o Centro de Formação de Motoristas</v>
      </c>
    </row>
    <row r="37" spans="1:11" x14ac:dyDescent="0.2">
      <c r="A37">
        <v>2026</v>
      </c>
      <c r="B37">
        <v>42700018</v>
      </c>
      <c r="C37" t="s">
        <v>7136</v>
      </c>
      <c r="D37" t="s">
        <v>7137</v>
      </c>
      <c r="E37" t="s">
        <v>7138</v>
      </c>
      <c r="G37" t="str">
        <v>2026|42700018</v>
      </c>
      <c r="H37" t="str">
        <f t="shared" si="0"/>
        <v>2026</v>
      </c>
      <c r="I37" t="str">
        <f t="shared" si="1"/>
        <v>42700018</v>
      </c>
      <c r="J37" t="str" cm="1">
        <f t="array" ref="J37">IF($G37="","",_xlfn.TEXTJOIN(" | ",TRUE,IF($E$2:$E$683=$G37,$C$2:$C$683,"")))</f>
        <v>1º Gpt E</v>
      </c>
      <c r="K37" t="str" cm="1">
        <f t="array" ref="K37">IF($G37="","",_xlfn.TEXTJOIN(" | ",TRUE,IF($E$2:$E$683=$G37,$D$2:$D$683,"")))</f>
        <v>Ampliação do HT ST/Sgt</v>
      </c>
    </row>
    <row r="38" spans="1:11" x14ac:dyDescent="0.2">
      <c r="A38">
        <v>2026</v>
      </c>
      <c r="B38">
        <v>43670007</v>
      </c>
      <c r="C38" t="s">
        <v>7059</v>
      </c>
      <c r="D38" t="s">
        <v>7060</v>
      </c>
      <c r="E38" t="s">
        <v>7139</v>
      </c>
      <c r="G38" t="str">
        <v>2026|43670007</v>
      </c>
      <c r="H38" t="str">
        <f t="shared" si="0"/>
        <v>2026</v>
      </c>
      <c r="I38" t="str">
        <f t="shared" si="1"/>
        <v>43670007</v>
      </c>
      <c r="J38" t="str" cm="1">
        <f t="array" ref="J38">IF($G38="","",_xlfn.TEXTJOIN(" | ",TRUE,IF($E$2:$E$683=$G38,$C$2:$C$683,"")))</f>
        <v>4º B Com</v>
      </c>
      <c r="K38" t="str" cm="1">
        <f t="array" ref="K38">IF($G38="","",_xlfn.TEXTJOIN(" | ",TRUE,IF($E$2:$E$683=$G38,$D$2:$D$683,"")))</f>
        <v>Adequação de instalações (PROFESP)</v>
      </c>
    </row>
    <row r="39" spans="1:11" x14ac:dyDescent="0.2">
      <c r="A39">
        <v>2026</v>
      </c>
      <c r="B39">
        <v>27590005</v>
      </c>
      <c r="C39" t="s">
        <v>7140</v>
      </c>
      <c r="D39" t="s">
        <v>7115</v>
      </c>
      <c r="E39" t="s">
        <v>7141</v>
      </c>
      <c r="G39" t="str">
        <v>2026|27590005</v>
      </c>
      <c r="H39" t="str">
        <f t="shared" si="0"/>
        <v>2026</v>
      </c>
      <c r="I39" t="str">
        <f t="shared" si="1"/>
        <v>27590005</v>
      </c>
      <c r="J39" t="str" cm="1">
        <f t="array" ref="J39">IF($G39="","",_xlfn.TEXTJOIN(" | ",TRUE,IF($E$2:$E$683=$G39,$C$2:$C$683,"")))</f>
        <v>4º GAAAe</v>
      </c>
      <c r="K39" t="str" cm="1">
        <f t="array" ref="K39">IF($G39="","",_xlfn.TEXTJOIN(" | ",TRUE,IF($E$2:$E$683=$G39,$D$2:$D$683,"")))</f>
        <v>Ambulância tipo “B” – Suporte básico</v>
      </c>
    </row>
    <row r="40" spans="1:11" x14ac:dyDescent="0.2">
      <c r="A40">
        <v>2026</v>
      </c>
      <c r="B40">
        <v>22100002</v>
      </c>
      <c r="C40" t="s">
        <v>7142</v>
      </c>
      <c r="D40" t="s">
        <v>7143</v>
      </c>
      <c r="E40" t="s">
        <v>7144</v>
      </c>
      <c r="G40" t="str">
        <v>2026|22100002</v>
      </c>
      <c r="H40" t="str">
        <f t="shared" si="0"/>
        <v>2026</v>
      </c>
      <c r="I40" t="str">
        <f t="shared" si="1"/>
        <v>22100002</v>
      </c>
      <c r="J40" t="str" cm="1">
        <f t="array" ref="J40">IF($G40="","",_xlfn.TEXTJOIN(" | ",TRUE,IF($E$2:$E$683=$G40,$C$2:$C$683,"")))</f>
        <v>63º BI</v>
      </c>
      <c r="K40" t="str" cm="1">
        <f t="array" ref="K40">IF($G40="","",_xlfn.TEXTJOIN(" | ",TRUE,IF($E$2:$E$683=$G40,$D$2:$D$683,"")))</f>
        <v>Usina fotovoltaica</v>
      </c>
    </row>
    <row r="41" spans="1:11" x14ac:dyDescent="0.2">
      <c r="A41">
        <v>2026</v>
      </c>
      <c r="B41">
        <v>23920005</v>
      </c>
      <c r="C41" t="s">
        <v>7145</v>
      </c>
      <c r="D41" t="s">
        <v>7115</v>
      </c>
      <c r="E41" t="s">
        <v>7146</v>
      </c>
      <c r="G41" t="str">
        <v>2026|23920005</v>
      </c>
      <c r="H41" t="str">
        <f t="shared" si="0"/>
        <v>2026</v>
      </c>
      <c r="I41" t="str">
        <f t="shared" si="1"/>
        <v>23920005</v>
      </c>
      <c r="J41" t="str" cm="1">
        <f t="array" ref="J41">IF($G41="","",_xlfn.TEXTJOIN(" | ",TRUE,IF($E$2:$E$683=$G41,$C$2:$C$683,"")))</f>
        <v>72º BI Caat</v>
      </c>
      <c r="K41" t="str" cm="1">
        <f t="array" ref="K41">IF($G41="","",_xlfn.TEXTJOIN(" | ",TRUE,IF($E$2:$E$683=$G41,$D$2:$D$683,"")))</f>
        <v>Ambulância tipo “B” – Suporte básico</v>
      </c>
    </row>
    <row r="42" spans="1:11" x14ac:dyDescent="0.2">
      <c r="A42">
        <v>2026</v>
      </c>
      <c r="B42">
        <v>43750009</v>
      </c>
      <c r="C42" t="s">
        <v>7147</v>
      </c>
      <c r="D42" t="s">
        <v>7148</v>
      </c>
      <c r="E42" t="s">
        <v>7149</v>
      </c>
      <c r="G42" t="str">
        <v>2026|43750009</v>
      </c>
      <c r="H42" t="str">
        <f t="shared" si="0"/>
        <v>2026</v>
      </c>
      <c r="I42" t="str">
        <f t="shared" si="1"/>
        <v>43750009</v>
      </c>
      <c r="J42" t="str" cm="1">
        <f t="array" ref="J42">IF($G42="","",_xlfn.TEXTJOIN(" | ",TRUE,IF($E$2:$E$683=$G42,$C$2:$C$683,"")))</f>
        <v>22º BI Mec</v>
      </c>
      <c r="K42" t="str" cm="1">
        <f t="array" ref="K42">IF($G42="","",_xlfn.TEXTJOIN(" | ",TRUE,IF($E$2:$E$683=$G42,$D$2:$D$683,"")))</f>
        <v>Instrumentos e equipamentos para a Banda de Música</v>
      </c>
    </row>
    <row r="43" spans="1:11" ht="409.5" x14ac:dyDescent="0.2">
      <c r="A43">
        <v>2026</v>
      </c>
      <c r="B43">
        <v>92190011</v>
      </c>
      <c r="C43" t="s">
        <v>7150</v>
      </c>
      <c r="D43" s="3" t="s">
        <v>7151</v>
      </c>
      <c r="E43" t="s">
        <v>7152</v>
      </c>
      <c r="G43" t="str">
        <v>2026|92190011</v>
      </c>
      <c r="H43" t="str">
        <f t="shared" si="0"/>
        <v>2026</v>
      </c>
      <c r="I43" t="str">
        <f t="shared" si="1"/>
        <v>92190011</v>
      </c>
      <c r="J43" t="str" cm="1">
        <f t="array" ref="J43">IF($G43="","",_xlfn.TEXTJOIN(" | ",TRUE,IF($E$2:$E$683=$G43,$C$2:$C$683,"")))</f>
        <v>HCE; H Mil Resende; H Ge RJ; PMPV</v>
      </c>
      <c r="K43" t="str" cm="1">
        <f t="array" ref="K43">IF($G43="","",_xlfn.TEXTJOIN(" | ",TRUE,IF($E$2:$E$683=$G43,$D$2:$D$683,"")))</f>
        <v>Autoclave de 550l (HCE - R$ 770.000); Aparelho de ultrassonografia portátil com suporte (HCE - R$ 640.000); Aparelho de Raio-X portátil
(HCE - R$ 300.000); Aparelho de ecocardiograma transesofágico (HCE - R$ 300.000); Torre de vídeo e equipamentos de apoio (HCE - R$ 300.000); Van com acessibilidade (H Mil Resende - R$ 400.000); Aparelho de videocolonoscopia e videogastroscópio (H Ge RJ - R$ 650.000); Aparelho de densitometria óssea e equipamentos de apoio (PMPV - R$ 350.000)</v>
      </c>
    </row>
    <row r="44" spans="1:11" x14ac:dyDescent="0.2">
      <c r="A44">
        <v>2026</v>
      </c>
      <c r="B44">
        <v>43800011</v>
      </c>
      <c r="C44" t="s">
        <v>7153</v>
      </c>
      <c r="D44" t="s">
        <v>7154</v>
      </c>
      <c r="E44" t="s">
        <v>7155</v>
      </c>
      <c r="G44" t="str">
        <v>2026|43800011</v>
      </c>
      <c r="H44" t="str">
        <f t="shared" si="0"/>
        <v>2026</v>
      </c>
      <c r="I44" t="str">
        <f t="shared" si="1"/>
        <v>43800011</v>
      </c>
      <c r="J44" t="str" cm="1">
        <f t="array" ref="J44">IF($G44="","",_xlfn.TEXTJOIN(" | ",TRUE,IF($E$2:$E$683=$G44,$C$2:$C$683,"")))</f>
        <v>Hospital Militar de Resende</v>
      </c>
      <c r="K44" t="str" cm="1">
        <f t="array" ref="K44">IF($G44="","",_xlfn.TEXTJOIN(" | ",TRUE,IF($E$2:$E$683=$G44,$D$2:$D$683,"")))</f>
        <v>Ambulância tipo “D” – Suporte avançado</v>
      </c>
    </row>
    <row r="45" spans="1:11" x14ac:dyDescent="0.2">
      <c r="A45">
        <v>2026</v>
      </c>
      <c r="B45">
        <v>43800012</v>
      </c>
      <c r="C45" t="s">
        <v>7156</v>
      </c>
      <c r="E45" t="s">
        <v>7157</v>
      </c>
      <c r="G45" t="str">
        <v>2026|43800012</v>
      </c>
      <c r="H45" t="str">
        <f t="shared" si="0"/>
        <v>2026</v>
      </c>
      <c r="I45" t="str">
        <f t="shared" si="1"/>
        <v>43800012</v>
      </c>
      <c r="J45" t="str" cm="1">
        <f t="array" ref="J45">IF($G45="","",_xlfn.TEXTJOIN(" | ",TRUE,IF($E$2:$E$683=$G45,$C$2:$C$683,"")))</f>
        <v>CIOpEsp</v>
      </c>
      <c r="K45" t="str" cm="1">
        <f t="array" ref="K45">IF($G45="","",_xlfn.TEXTJOIN(" | ",TRUE,IF($E$2:$E$683=$G45,$D$2:$D$683,"")))</f>
        <v>0</v>
      </c>
    </row>
    <row r="46" spans="1:11" ht="409.5" x14ac:dyDescent="0.2">
      <c r="A46">
        <v>2026</v>
      </c>
      <c r="B46">
        <v>43800014</v>
      </c>
      <c r="C46" t="s">
        <v>7158</v>
      </c>
      <c r="D46" s="3" t="s">
        <v>7159</v>
      </c>
      <c r="E46" t="s">
        <v>7160</v>
      </c>
      <c r="G46" t="str">
        <v>2026|43800014</v>
      </c>
      <c r="H46" t="str">
        <f t="shared" si="0"/>
        <v>2026</v>
      </c>
      <c r="I46" t="str">
        <f t="shared" si="1"/>
        <v>43800014</v>
      </c>
      <c r="J46" t="str" cm="1">
        <f t="array" ref="J46">IF($G46="","",_xlfn.TEXTJOIN(" | ",TRUE,IF($E$2:$E$683=$G46,$C$2:$C$683,"")))</f>
        <v>CI Pqdt GPB; 20º B Log Pqdt; e HCE</v>
      </c>
      <c r="K46" t="str" cm="1">
        <f t="array" ref="K46">IF($G46="","",_xlfn.TEXTJOIN(" | ",TRUE,IF($E$2:$E$683=$G46,$D$2:$D$683,"")))</f>
        <v>Adequação da Anv C-47 do Museu Aeroterrestre em miniauditório (R$ 237.000); Readequação e manutenção predial da Cia Sau Pqdt
(R$ 1.500.000); Recuperação e restauração de edifício histórico (R$ 1.300.000); e
Reformas das alas "A" e "B" do 4º piso (R$ 2.000.000), respectivamente.</v>
      </c>
    </row>
    <row r="47" spans="1:11" x14ac:dyDescent="0.2">
      <c r="A47">
        <v>2026</v>
      </c>
      <c r="B47">
        <v>39990005</v>
      </c>
      <c r="C47" t="s">
        <v>7161</v>
      </c>
      <c r="D47" t="s">
        <v>7162</v>
      </c>
      <c r="E47" t="s">
        <v>7163</v>
      </c>
      <c r="G47" t="str">
        <v>2026|39990005</v>
      </c>
      <c r="H47" t="str">
        <f t="shared" si="0"/>
        <v>2026</v>
      </c>
      <c r="I47" t="str">
        <f t="shared" si="1"/>
        <v>39990005</v>
      </c>
      <c r="J47" t="str" cm="1">
        <f t="array" ref="J47">IF($G47="","",_xlfn.TEXTJOIN(" | ",TRUE,IF($E$2:$E$683=$G47,$C$2:$C$683,"")))</f>
        <v>CMDO 4ª RM</v>
      </c>
      <c r="K47" t="str" cm="1">
        <f t="array" ref="K47">IF($G47="","",_xlfn.TEXTJOIN(" | ",TRUE,IF($E$2:$E$683=$G47,$D$2:$D$683,"")))</f>
        <v>2 (duas) Vtr Adm</v>
      </c>
    </row>
    <row r="48" spans="1:11" x14ac:dyDescent="0.2">
      <c r="A48">
        <v>2026</v>
      </c>
      <c r="B48">
        <v>15680003</v>
      </c>
      <c r="C48" t="s">
        <v>7164</v>
      </c>
      <c r="D48" t="s">
        <v>7165</v>
      </c>
      <c r="E48" t="s">
        <v>7166</v>
      </c>
      <c r="G48" t="str">
        <v>2026|15680003</v>
      </c>
      <c r="H48" t="str">
        <f t="shared" si="0"/>
        <v>2026</v>
      </c>
      <c r="I48" t="str">
        <f t="shared" si="1"/>
        <v>15680003</v>
      </c>
      <c r="J48" t="str" cm="1">
        <f t="array" ref="J48">IF($G48="","",_xlfn.TEXTJOIN(" | ",TRUE,IF($E$2:$E$683=$G48,$C$2:$C$683,"")))</f>
        <v>HMASP</v>
      </c>
      <c r="K48" t="str" cm="1">
        <f t="array" ref="K48">IF($G48="","",_xlfn.TEXTJOIN(" | ",TRUE,IF($E$2:$E$683=$G48,$D$2:$D$683,"")))</f>
        <v>Aparelho de ultrassom e Cell Saver</v>
      </c>
    </row>
    <row r="49" spans="1:11" x14ac:dyDescent="0.2">
      <c r="A49">
        <v>2026</v>
      </c>
      <c r="B49">
        <v>90600006</v>
      </c>
      <c r="C49" t="s">
        <v>7167</v>
      </c>
      <c r="D49" t="s">
        <v>7168</v>
      </c>
      <c r="E49" t="s">
        <v>7169</v>
      </c>
      <c r="G49" t="str">
        <v>2026|90600006</v>
      </c>
      <c r="H49" t="str">
        <f t="shared" si="0"/>
        <v>2026</v>
      </c>
      <c r="I49" t="str">
        <f t="shared" si="1"/>
        <v>90600006</v>
      </c>
      <c r="J49" t="str" cm="1">
        <f t="array" ref="J49">IF($G49="","",_xlfn.TEXTJOIN(" | ",TRUE,IF($E$2:$E$683=$G49,$C$2:$C$683,"")))</f>
        <v>Cmdo DAAe Ex</v>
      </c>
      <c r="K49" t="str" cm="1">
        <f t="array" ref="K49">IF($G49="","",_xlfn.TEXTJOIN(" | ",TRUE,IF($E$2:$E$683=$G49,$D$2:$D$683,"")))</f>
        <v>Adequação das instalações do HT do Forte dos Andradas</v>
      </c>
    </row>
    <row r="50" spans="1:11" x14ac:dyDescent="0.2">
      <c r="A50">
        <v>2026</v>
      </c>
      <c r="B50">
        <v>42710014</v>
      </c>
      <c r="C50" t="s">
        <v>7170</v>
      </c>
      <c r="D50" t="s">
        <v>7171</v>
      </c>
      <c r="E50" t="s">
        <v>7172</v>
      </c>
      <c r="G50" t="str">
        <v>2026|42710014</v>
      </c>
      <c r="H50" t="str">
        <f t="shared" si="0"/>
        <v>2026</v>
      </c>
      <c r="I50" t="str">
        <f t="shared" si="1"/>
        <v>42710014</v>
      </c>
      <c r="J50" t="str" cm="1">
        <f t="array" ref="J50">IF($G50="","",_xlfn.TEXTJOIN(" | ",TRUE,IF($E$2:$E$683=$G50,$C$2:$C$683,"")))</f>
        <v>HMAPA</v>
      </c>
      <c r="K50" t="str" cm="1">
        <f t="array" ref="K50">IF($G50="","",_xlfn.TEXTJOIN(" | ",TRUE,IF($E$2:$E$683=$G50,$D$2:$D$683,"")))</f>
        <v>Equipamentos Médicos-Hospitalares</v>
      </c>
    </row>
    <row r="51" spans="1:11" x14ac:dyDescent="0.2">
      <c r="A51">
        <v>2026</v>
      </c>
      <c r="B51">
        <v>42710015</v>
      </c>
      <c r="C51" t="s">
        <v>7173</v>
      </c>
      <c r="D51" t="s">
        <v>7171</v>
      </c>
      <c r="E51" t="s">
        <v>7174</v>
      </c>
      <c r="G51" t="str">
        <v>2026|42710015</v>
      </c>
      <c r="H51" t="str">
        <f t="shared" si="0"/>
        <v>2026</v>
      </c>
      <c r="I51" t="str">
        <f t="shared" si="1"/>
        <v>42710015</v>
      </c>
      <c r="J51" t="str" cm="1">
        <f t="array" ref="J51">IF($G51="","",_xlfn.TEXTJOIN(" | ",TRUE,IF($E$2:$E$683=$G51,$C$2:$C$683,"")))</f>
        <v>PMPA</v>
      </c>
      <c r="K51" t="str" cm="1">
        <f t="array" ref="K51">IF($G51="","",_xlfn.TEXTJOIN(" | ",TRUE,IF($E$2:$E$683=$G51,$D$2:$D$683,"")))</f>
        <v>Equipamentos Médicos-Hospitalares</v>
      </c>
    </row>
    <row r="52" spans="1:11" x14ac:dyDescent="0.2">
      <c r="A52">
        <v>2026</v>
      </c>
      <c r="B52">
        <v>42710018</v>
      </c>
      <c r="C52" t="s">
        <v>7175</v>
      </c>
      <c r="D52" t="s">
        <v>7176</v>
      </c>
      <c r="E52" t="s">
        <v>7177</v>
      </c>
      <c r="G52" t="str">
        <v>2026|42710018</v>
      </c>
      <c r="H52" t="str">
        <f t="shared" si="0"/>
        <v>2026</v>
      </c>
      <c r="I52" t="str">
        <f t="shared" si="1"/>
        <v>42710018</v>
      </c>
      <c r="J52" t="str" cm="1">
        <f t="array" ref="J52">IF($G52="","",_xlfn.TEXTJOIN(" | ",TRUE,IF($E$2:$E$683=$G52,$C$2:$C$683,"")))</f>
        <v>COPESP</v>
      </c>
      <c r="K52" t="str" cm="1">
        <f t="array" ref="K52">IF($G52="","",_xlfn.TEXTJOIN(" | ",TRUE,IF($E$2:$E$683=$G52,$D$2:$D$683,"")))</f>
        <v>Equipamentos para o Projeto Raptor</v>
      </c>
    </row>
    <row r="53" spans="1:11" x14ac:dyDescent="0.2">
      <c r="A53">
        <v>2026</v>
      </c>
      <c r="B53">
        <v>42710019</v>
      </c>
      <c r="C53" t="s">
        <v>7178</v>
      </c>
      <c r="D53" t="s">
        <v>7179</v>
      </c>
      <c r="E53" t="s">
        <v>7180</v>
      </c>
      <c r="G53" t="str">
        <v>2026|42710019</v>
      </c>
      <c r="H53" t="str">
        <f t="shared" si="0"/>
        <v>2026</v>
      </c>
      <c r="I53" t="str">
        <f t="shared" si="1"/>
        <v>42710019</v>
      </c>
      <c r="J53" t="str" cm="1">
        <f t="array" ref="J53">IF($G53="","",_xlfn.TEXTJOIN(" | ",TRUE,IF($E$2:$E$683=$G53,$C$2:$C$683,"")))</f>
        <v>25º GAC</v>
      </c>
      <c r="K53" t="str" cm="1">
        <f t="array" ref="K53">IF($G53="","",_xlfn.TEXTJOIN(" | ",TRUE,IF($E$2:$E$683=$G53,$D$2:$D$683,"")))</f>
        <v>Readequação Ginásio Poliesportivo</v>
      </c>
    </row>
    <row r="54" spans="1:11" ht="216.75" x14ac:dyDescent="0.2">
      <c r="A54">
        <v>2026</v>
      </c>
      <c r="B54">
        <v>41020024</v>
      </c>
      <c r="C54" t="s">
        <v>7181</v>
      </c>
      <c r="D54" s="3" t="s">
        <v>7182</v>
      </c>
      <c r="E54" t="s">
        <v>7183</v>
      </c>
      <c r="G54" t="str">
        <v>2026|41020024</v>
      </c>
      <c r="H54" t="str">
        <f t="shared" si="0"/>
        <v>2026</v>
      </c>
      <c r="I54" t="str">
        <f t="shared" si="1"/>
        <v>41020024</v>
      </c>
      <c r="J54" t="str" cm="1">
        <f t="array" ref="J54">IF($G54="","",_xlfn.TEXTJOIN(" | ",TRUE,IF($E$2:$E$683=$G54,$C$2:$C$683,"")))</f>
        <v>AMAN e 26º BI Pqdt</v>
      </c>
      <c r="K54" t="str" cm="1">
        <f t="array" ref="K54">IF($G54="","",_xlfn.TEXTJOIN(" | ",TRUE,IF($E$2:$E$683=$G54,$D$2:$D$683,"")))</f>
        <v>Instrumentos musicais para a Banda de Música (R$ 250.000) e Ambulância operacional
(R$ 750.000), respectivamente.</v>
      </c>
    </row>
    <row r="55" spans="1:11" x14ac:dyDescent="0.2">
      <c r="A55">
        <v>2026</v>
      </c>
      <c r="B55">
        <v>43910004</v>
      </c>
      <c r="C55" t="s">
        <v>7039</v>
      </c>
      <c r="D55" t="s">
        <v>7184</v>
      </c>
      <c r="E55" t="s">
        <v>7185</v>
      </c>
      <c r="G55" t="str">
        <v>2026|43910004</v>
      </c>
      <c r="H55" t="str">
        <f t="shared" si="0"/>
        <v>2026</v>
      </c>
      <c r="I55" t="str">
        <f t="shared" si="1"/>
        <v>43910004</v>
      </c>
      <c r="J55" t="str" cm="1">
        <f t="array" ref="J55">IF($G55="","",_xlfn.TEXTJOIN(" | ",TRUE,IF($E$2:$E$683=$G55,$C$2:$C$683,"")))</f>
        <v>28º BC</v>
      </c>
      <c r="K55" t="str" cm="1">
        <f t="array" ref="K55">IF($G55="","",_xlfn.TEXTJOIN(" | ",TRUE,IF($E$2:$E$683=$G55,$D$2:$D$683,"")))</f>
        <v>Equipamentos de campanha de uso individual</v>
      </c>
    </row>
    <row r="56" spans="1:11" x14ac:dyDescent="0.2">
      <c r="A56">
        <v>2026</v>
      </c>
      <c r="B56">
        <v>42510019</v>
      </c>
      <c r="E56" t="s">
        <v>7186</v>
      </c>
      <c r="G56" t="str">
        <v>2026|42510019</v>
      </c>
      <c r="H56" t="str">
        <f t="shared" si="0"/>
        <v>2026</v>
      </c>
      <c r="I56" t="str">
        <f t="shared" si="1"/>
        <v>42510019</v>
      </c>
      <c r="J56" t="str" cm="1">
        <f t="array" ref="J56">IF($G56="","",_xlfn.TEXTJOIN(" | ",TRUE,IF($E$2:$E$683=$G56,$C$2:$C$683,"")))</f>
        <v>0</v>
      </c>
      <c r="K56" t="str" cm="1">
        <f t="array" ref="K56">IF($G56="","",_xlfn.TEXTJOIN(" | ",TRUE,IF($E$2:$E$683=$G56,$D$2:$D$683,"")))</f>
        <v>0</v>
      </c>
    </row>
    <row r="57" spans="1:11" x14ac:dyDescent="0.2">
      <c r="A57">
        <v>2026</v>
      </c>
      <c r="B57">
        <v>43960008</v>
      </c>
      <c r="C57" t="s">
        <v>7187</v>
      </c>
      <c r="D57" t="s">
        <v>7065</v>
      </c>
      <c r="E57" t="s">
        <v>7188</v>
      </c>
      <c r="G57" t="str">
        <v>2026|43960008</v>
      </c>
      <c r="H57" t="str">
        <f t="shared" si="0"/>
        <v>2026</v>
      </c>
      <c r="I57" t="str">
        <f t="shared" si="1"/>
        <v>43960008</v>
      </c>
      <c r="J57" t="str" cm="1">
        <f t="array" ref="J57">IF($G57="","",_xlfn.TEXTJOIN(" | ",TRUE,IF($E$2:$E$683=$G57,$C$2:$C$683,"")))</f>
        <v>CMR</v>
      </c>
      <c r="K57" t="str" cm="1">
        <f t="array" ref="K57">IF($G57="","",_xlfn.TEXTJOIN(" | ",TRUE,IF($E$2:$E$683=$G57,$D$2:$D$683,"")))</f>
        <v>Instrumentos musicais</v>
      </c>
    </row>
    <row r="58" spans="1:11" x14ac:dyDescent="0.2">
      <c r="A58">
        <v>2026</v>
      </c>
      <c r="B58">
        <v>22630007</v>
      </c>
      <c r="C58" t="s">
        <v>7117</v>
      </c>
      <c r="D58" t="s">
        <v>7115</v>
      </c>
      <c r="E58" t="s">
        <v>7189</v>
      </c>
      <c r="G58" t="str">
        <v>2026|22630007</v>
      </c>
      <c r="H58" t="str">
        <f t="shared" si="0"/>
        <v>2026</v>
      </c>
      <c r="I58" t="str">
        <f t="shared" si="1"/>
        <v>22630007</v>
      </c>
      <c r="J58" t="str" cm="1">
        <f t="array" ref="J58">IF($G58="","",_xlfn.TEXTJOIN(" | ",TRUE,IF($E$2:$E$683=$G58,$C$2:$C$683,"")))</f>
        <v>2º BIS</v>
      </c>
      <c r="K58" t="str" cm="1">
        <f t="array" ref="K58">IF($G58="","",_xlfn.TEXTJOIN(" | ",TRUE,IF($E$2:$E$683=$G58,$D$2:$D$683,"")))</f>
        <v>Ambulância tipo “B” – Suporte básico</v>
      </c>
    </row>
    <row r="59" spans="1:11" x14ac:dyDescent="0.2">
      <c r="A59">
        <v>2026</v>
      </c>
      <c r="B59">
        <v>23760004</v>
      </c>
      <c r="C59" t="s">
        <v>7190</v>
      </c>
      <c r="D59" t="s">
        <v>7191</v>
      </c>
      <c r="E59" t="s">
        <v>7192</v>
      </c>
      <c r="G59" t="str">
        <v>2026|23760004</v>
      </c>
      <c r="H59" t="str">
        <f t="shared" si="0"/>
        <v>2026</v>
      </c>
      <c r="I59" t="str">
        <f t="shared" si="1"/>
        <v>23760004</v>
      </c>
      <c r="J59" t="str" cm="1">
        <f t="array" ref="J59">IF($G59="","",_xlfn.TEXTJOIN(" | ",TRUE,IF($E$2:$E$683=$G59,$C$2:$C$683,"")))</f>
        <v>9º BEC</v>
      </c>
      <c r="K59" t="str" cm="1">
        <f t="array" ref="K59">IF($G59="","",_xlfn.TEXTJOIN(" | ",TRUE,IF($E$2:$E$683=$G59,$D$2:$D$683,"")))</f>
        <v>Equipar OM de Engenharia para pronto atendimento a calamidades públicas</v>
      </c>
    </row>
    <row r="60" spans="1:11" x14ac:dyDescent="0.2">
      <c r="A60">
        <v>2026</v>
      </c>
      <c r="B60">
        <v>15810007</v>
      </c>
      <c r="C60" t="s">
        <v>7080</v>
      </c>
      <c r="D60" t="s">
        <v>7065</v>
      </c>
      <c r="E60" t="s">
        <v>7193</v>
      </c>
      <c r="G60" t="str">
        <v>2026|15810007</v>
      </c>
      <c r="H60" t="str">
        <f t="shared" si="0"/>
        <v>2026</v>
      </c>
      <c r="I60" t="str">
        <f t="shared" si="1"/>
        <v>15810007</v>
      </c>
      <c r="J60" t="str" cm="1">
        <f t="array" ref="J60">IF($G60="","",_xlfn.TEXTJOIN(" | ",TRUE,IF($E$2:$E$683=$G60,$C$2:$C$683,"")))</f>
        <v>CPOR/SP</v>
      </c>
      <c r="K60" t="str" cm="1">
        <f t="array" ref="K60">IF($G60="","",_xlfn.TEXTJOIN(" | ",TRUE,IF($E$2:$E$683=$G60,$D$2:$D$683,"")))</f>
        <v>Instrumentos musicais</v>
      </c>
    </row>
    <row r="61" spans="1:11" x14ac:dyDescent="0.2">
      <c r="A61">
        <v>2026</v>
      </c>
      <c r="B61">
        <v>12700001</v>
      </c>
      <c r="C61" t="s">
        <v>7194</v>
      </c>
      <c r="D61" t="s">
        <v>7195</v>
      </c>
      <c r="E61" t="s">
        <v>7196</v>
      </c>
      <c r="G61" t="str">
        <v>2026|12700001</v>
      </c>
      <c r="H61" t="str">
        <f t="shared" si="0"/>
        <v>2026</v>
      </c>
      <c r="I61" t="str">
        <f t="shared" si="1"/>
        <v>12700001</v>
      </c>
      <c r="J61" t="str" cm="1">
        <f t="array" ref="J61">IF($G61="","",_xlfn.TEXTJOIN(" | ",TRUE,IF($E$2:$E$683=$G61,$C$2:$C$683,"")))</f>
        <v>Colégio Militar de Salvador</v>
      </c>
      <c r="K61" t="str" cm="1">
        <f t="array" ref="K61">IF($G61="","",_xlfn.TEXTJOIN(" | ",TRUE,IF($E$2:$E$683=$G61,$D$2:$D$683,"")))</f>
        <v>Material permanente</v>
      </c>
    </row>
    <row r="62" spans="1:11" x14ac:dyDescent="0.2">
      <c r="A62">
        <v>2026</v>
      </c>
      <c r="B62">
        <v>32390007</v>
      </c>
      <c r="C62" t="s">
        <v>7053</v>
      </c>
      <c r="D62" t="s">
        <v>7197</v>
      </c>
      <c r="E62" t="s">
        <v>7198</v>
      </c>
      <c r="G62" t="str">
        <v>2026|32390007</v>
      </c>
      <c r="H62" t="str">
        <f t="shared" si="0"/>
        <v>2026</v>
      </c>
      <c r="I62" t="str">
        <f t="shared" si="1"/>
        <v>32390007</v>
      </c>
      <c r="J62" t="str" cm="1">
        <f t="array" ref="J62">IF($G62="","",_xlfn.TEXTJOIN(" | ",TRUE,IF($E$2:$E$683=$G62,$C$2:$C$683,"")))</f>
        <v>Cmdo 6ª RM</v>
      </c>
      <c r="K62" t="str" cm="1">
        <f t="array" ref="K62">IF($G62="","",_xlfn.TEXTJOIN(" | ",TRUE,IF($E$2:$E$683=$G62,$D$2:$D$683,"")))</f>
        <v>Plataforma de trabalhos aéreos e outros materiais</v>
      </c>
    </row>
    <row r="63" spans="1:11" x14ac:dyDescent="0.2">
      <c r="A63">
        <v>2026</v>
      </c>
      <c r="B63">
        <v>41520013</v>
      </c>
      <c r="C63" t="s">
        <v>7199</v>
      </c>
      <c r="D63" t="s">
        <v>7200</v>
      </c>
      <c r="E63" t="s">
        <v>7201</v>
      </c>
      <c r="G63" t="str">
        <v>2026|41520013</v>
      </c>
      <c r="H63" t="str">
        <f t="shared" si="0"/>
        <v>2026</v>
      </c>
      <c r="I63" t="str">
        <f t="shared" si="1"/>
        <v>41520013</v>
      </c>
      <c r="J63" t="str" cm="1">
        <f t="array" ref="J63">IF($G63="","",_xlfn.TEXTJOIN(" | ",TRUE,IF($E$2:$E$683=$G63,$C$2:$C$683,"")))</f>
        <v>HCE</v>
      </c>
      <c r="K63" t="str" cm="1">
        <f t="array" ref="K63">IF($G63="","",_xlfn.TEXTJOIN(" | ",TRUE,IF($E$2:$E$683=$G63,$D$2:$D$683,"")))</f>
        <v>Aparelho de Raio-x portátil</v>
      </c>
    </row>
    <row r="64" spans="1:11" x14ac:dyDescent="0.2">
      <c r="A64">
        <v>2026</v>
      </c>
      <c r="B64">
        <v>44010007</v>
      </c>
      <c r="C64" t="s">
        <v>7202</v>
      </c>
      <c r="D64" t="s">
        <v>7203</v>
      </c>
      <c r="E64" t="s">
        <v>7204</v>
      </c>
      <c r="G64" t="str">
        <v>2026|44010007</v>
      </c>
      <c r="H64" t="str">
        <f t="shared" si="0"/>
        <v>2026</v>
      </c>
      <c r="I64" t="str">
        <f t="shared" si="1"/>
        <v>44010007</v>
      </c>
      <c r="J64" t="str" cm="1">
        <f t="array" ref="J64">IF($G64="","",_xlfn.TEXTJOIN(" | ",TRUE,IF($E$2:$E$683=$G64,$C$2:$C$683,"")))</f>
        <v>5º BE Cmb Bld</v>
      </c>
      <c r="K64" t="str" cm="1">
        <f t="array" ref="K64">IF($G64="","",_xlfn.TEXTJOIN(" | ",TRUE,IF($E$2:$E$683=$G64,$D$2:$D$683,"")))</f>
        <v>Caminhonete 4x4</v>
      </c>
    </row>
    <row r="65" spans="1:11" x14ac:dyDescent="0.2">
      <c r="A65">
        <v>2026</v>
      </c>
      <c r="B65">
        <v>41100015</v>
      </c>
      <c r="C65" t="s">
        <v>7130</v>
      </c>
      <c r="D65" t="s">
        <v>7205</v>
      </c>
      <c r="E65" t="s">
        <v>7206</v>
      </c>
      <c r="G65" t="str">
        <v>2026|41100015</v>
      </c>
      <c r="H65" t="str">
        <f t="shared" si="0"/>
        <v>2026</v>
      </c>
      <c r="I65" t="str">
        <f t="shared" si="1"/>
        <v>41100015</v>
      </c>
      <c r="J65" t="str" cm="1">
        <f t="array" ref="J65">IF($G65="","",_xlfn.TEXTJOIN(" | ",TRUE,IF($E$2:$E$683=$G65,$C$2:$C$683,"")))</f>
        <v>B Adm Ap/CMP</v>
      </c>
      <c r="K65" t="str" cm="1">
        <f t="array" ref="K65">IF($G65="","",_xlfn.TEXTJOIN(" | ",TRUE,IF($E$2:$E$683=$G65,$D$2:$D$683,"")))</f>
        <v>Readequação do campo de futebol</v>
      </c>
    </row>
    <row r="66" spans="1:11" x14ac:dyDescent="0.2">
      <c r="A66">
        <v>2026</v>
      </c>
      <c r="B66">
        <v>42740007</v>
      </c>
      <c r="C66" t="s">
        <v>7039</v>
      </c>
      <c r="D66" t="s">
        <v>7207</v>
      </c>
      <c r="E66" t="s">
        <v>7208</v>
      </c>
      <c r="G66" t="str">
        <v>2026|42740007</v>
      </c>
      <c r="H66" t="str">
        <f t="shared" si="0"/>
        <v>2026</v>
      </c>
      <c r="I66" t="str">
        <f t="shared" si="1"/>
        <v>42740007</v>
      </c>
      <c r="J66" t="str" cm="1">
        <f t="array" ref="J66">IF($G66="","",_xlfn.TEXTJOIN(" | ",TRUE,IF($E$2:$E$683=$G66,$C$2:$C$683,"")))</f>
        <v>28º BC</v>
      </c>
      <c r="K66" t="str" cm="1">
        <f t="array" ref="K66">IF($G66="","",_xlfn.TEXTJOIN(" | ",TRUE,IF($E$2:$E$683=$G66,$D$2:$D$683,"")))</f>
        <v>Readequação das instalações da sala da de ensaio da Banda de Música</v>
      </c>
    </row>
    <row r="67" spans="1:11" x14ac:dyDescent="0.2">
      <c r="A67">
        <v>2026</v>
      </c>
      <c r="B67">
        <v>40820005</v>
      </c>
      <c r="C67" t="s">
        <v>7130</v>
      </c>
      <c r="D67" t="s">
        <v>7209</v>
      </c>
      <c r="E67" t="s">
        <v>7210</v>
      </c>
      <c r="G67" t="str">
        <v>2026|40820005</v>
      </c>
      <c r="H67" t="str">
        <f t="shared" ref="H67:H130" si="2">IF($G67="","",LEFT($G67,FIND("|",$G67)-1))</f>
        <v>2026</v>
      </c>
      <c r="I67" t="str">
        <f t="shared" ref="I67:I130" si="3">IF($G67="","",MID($G67,FIND("|",$G67)+1,50))</f>
        <v>40820005</v>
      </c>
      <c r="J67" t="str" cm="1">
        <f t="array" ref="J67">IF($G67="","",_xlfn.TEXTJOIN(" | ",TRUE,IF($E$2:$E$683=$G67,$C$2:$C$683,"")))</f>
        <v>B Adm Ap/CMP</v>
      </c>
      <c r="K67" t="str" cm="1">
        <f t="array" ref="K67">IF($G67="","",_xlfn.TEXTJOIN(" | ",TRUE,IF($E$2:$E$683=$G67,$D$2:$D$683,"")))</f>
        <v>Adequação de ativos de infraestrutura</v>
      </c>
    </row>
    <row r="68" spans="1:11" x14ac:dyDescent="0.2">
      <c r="A68">
        <v>2026</v>
      </c>
      <c r="B68">
        <v>24680003</v>
      </c>
      <c r="C68" t="s">
        <v>7211</v>
      </c>
      <c r="D68" t="s">
        <v>7212</v>
      </c>
      <c r="E68" t="s">
        <v>7213</v>
      </c>
      <c r="G68" t="str">
        <v>2026|24680003</v>
      </c>
      <c r="H68" t="str">
        <f t="shared" si="2"/>
        <v>2026</v>
      </c>
      <c r="I68" t="str">
        <f t="shared" si="3"/>
        <v>24680003</v>
      </c>
      <c r="J68" t="str" cm="1">
        <f t="array" ref="J68">IF($G68="","",_xlfn.TEXTJOIN(" | ",TRUE,IF($E$2:$E$683=$G68,$C$2:$C$683,"")))</f>
        <v>ESFCEx/CMS</v>
      </c>
      <c r="K68" t="str" cm="1">
        <f t="array" ref="K68">IF($G68="","",_xlfn.TEXTJOIN(" | ",TRUE,IF($E$2:$E$683=$G68,$D$2:$D$683,"")))</f>
        <v>Adequação de instalações SMIF</v>
      </c>
    </row>
    <row r="69" spans="1:11" x14ac:dyDescent="0.2">
      <c r="A69">
        <v>2026</v>
      </c>
      <c r="B69">
        <v>35390006</v>
      </c>
      <c r="C69" t="s">
        <v>7214</v>
      </c>
      <c r="D69" t="s">
        <v>7215</v>
      </c>
      <c r="E69" t="s">
        <v>7216</v>
      </c>
      <c r="G69" t="str">
        <v>2026|35390006</v>
      </c>
      <c r="H69" t="str">
        <f t="shared" si="2"/>
        <v>2026</v>
      </c>
      <c r="I69" t="str">
        <f t="shared" si="3"/>
        <v>35390006</v>
      </c>
      <c r="J69" t="str" cm="1">
        <f t="array" ref="J69">IF($G69="","",_xlfn.TEXTJOIN(" | ",TRUE,IF($E$2:$E$683=$G69,$C$2:$C$683,"")))</f>
        <v>HMAR</v>
      </c>
      <c r="K69" t="str" cm="1">
        <f t="array" ref="K69">IF($G69="","",_xlfn.TEXTJOIN(" | ",TRUE,IF($E$2:$E$683=$G69,$D$2:$D$683,"")))</f>
        <v>Videogastroscópio</v>
      </c>
    </row>
    <row r="70" spans="1:11" x14ac:dyDescent="0.2">
      <c r="A70">
        <v>2026</v>
      </c>
      <c r="B70">
        <v>41840004</v>
      </c>
      <c r="C70" t="s">
        <v>7217</v>
      </c>
      <c r="D70" t="s">
        <v>7112</v>
      </c>
      <c r="E70" t="s">
        <v>7218</v>
      </c>
      <c r="G70" t="str">
        <v>2026|41840004</v>
      </c>
      <c r="H70" t="str">
        <f t="shared" si="2"/>
        <v>2026</v>
      </c>
      <c r="I70" t="str">
        <f t="shared" si="3"/>
        <v>41840004</v>
      </c>
      <c r="J70" t="str" cm="1">
        <f t="array" ref="J70">IF($G70="","",_xlfn.TEXTJOIN(" | ",TRUE,IF($E$2:$E$683=$G70,$C$2:$C$683,"")))</f>
        <v>H Ge Santa Maria</v>
      </c>
      <c r="K70" t="str" cm="1">
        <f t="array" ref="K70">IF($G70="","",_xlfn.TEXTJOIN(" | ",TRUE,IF($E$2:$E$683=$G70,$D$2:$D$683,"")))</f>
        <v>Ambulância tipo “B” – Suporte Básico</v>
      </c>
    </row>
    <row r="71" spans="1:11" x14ac:dyDescent="0.2">
      <c r="A71">
        <v>2026</v>
      </c>
      <c r="B71">
        <v>27620005</v>
      </c>
      <c r="C71" t="s">
        <v>7219</v>
      </c>
      <c r="D71" t="s">
        <v>7220</v>
      </c>
      <c r="E71" t="s">
        <v>7221</v>
      </c>
      <c r="G71" t="str">
        <v>2026|27620005</v>
      </c>
      <c r="H71" t="str">
        <f t="shared" si="2"/>
        <v>2026</v>
      </c>
      <c r="I71" t="str">
        <f t="shared" si="3"/>
        <v>27620005</v>
      </c>
      <c r="J71" t="str" cm="1">
        <f t="array" ref="J71">IF($G71="","",_xlfn.TEXTJOIN(" | ",TRUE,IF($E$2:$E$683=$G71,$C$2:$C$683,"")))</f>
        <v>4º D Sup</v>
      </c>
      <c r="K71" t="str" cm="1">
        <f t="array" ref="K71">IF($G71="","",_xlfn.TEXTJOIN(" | ",TRUE,IF($E$2:$E$683=$G71,$D$2:$D$683,"")))</f>
        <v>Mobiliário para refeitórios</v>
      </c>
    </row>
    <row r="72" spans="1:11" x14ac:dyDescent="0.2">
      <c r="A72">
        <v>2026</v>
      </c>
      <c r="B72">
        <v>24820008</v>
      </c>
      <c r="C72" t="s">
        <v>7222</v>
      </c>
      <c r="D72" t="s">
        <v>7106</v>
      </c>
      <c r="E72" t="s">
        <v>7223</v>
      </c>
      <c r="G72" t="str">
        <v>2026|24820008</v>
      </c>
      <c r="H72" t="str">
        <f t="shared" si="2"/>
        <v>2026</v>
      </c>
      <c r="I72" t="str">
        <f t="shared" si="3"/>
        <v>24820008</v>
      </c>
      <c r="J72" t="str" cm="1">
        <f t="array" ref="J72">IF($G72="","",_xlfn.TEXTJOIN(" | ",TRUE,IF($E$2:$E$683=$G72,$C$2:$C$683,"")))</f>
        <v>Cia C/4ª Bda Inf L Mth</v>
      </c>
      <c r="K72" t="str" cm="1">
        <f t="array" ref="K72">IF($G72="","",_xlfn.TEXTJOIN(" | ",TRUE,IF($E$2:$E$683=$G72,$D$2:$D$683,"")))</f>
        <v>Vtr Adm tipo Van</v>
      </c>
    </row>
    <row r="73" spans="1:11" x14ac:dyDescent="0.2">
      <c r="A73">
        <v>2026</v>
      </c>
      <c r="B73">
        <v>37240005</v>
      </c>
      <c r="C73" t="s">
        <v>7224</v>
      </c>
      <c r="D73" t="s">
        <v>7225</v>
      </c>
      <c r="E73" t="s">
        <v>7226</v>
      </c>
      <c r="G73" t="str">
        <v>2026|37240005</v>
      </c>
      <c r="H73" t="str">
        <f t="shared" si="2"/>
        <v>2026</v>
      </c>
      <c r="I73" t="str">
        <f t="shared" si="3"/>
        <v>37240005</v>
      </c>
      <c r="J73" t="str" cm="1">
        <f t="array" ref="J73">IF($G73="","",_xlfn.TEXTJOIN(" | ",TRUE,IF($E$2:$E$683=$G73,$C$2:$C$683,"")))</f>
        <v>CAEx</v>
      </c>
      <c r="K73" t="str" cm="1">
        <f t="array" ref="K73">IF($G73="","",_xlfn.TEXTJOIN(" | ",TRUE,IF($E$2:$E$683=$G73,$D$2:$D$683,"")))</f>
        <v>Construção de área de lazer e apoio aos banhistas</v>
      </c>
    </row>
    <row r="74" spans="1:11" x14ac:dyDescent="0.2">
      <c r="A74">
        <v>2026</v>
      </c>
      <c r="B74">
        <v>44280001</v>
      </c>
      <c r="C74" t="s">
        <v>7227</v>
      </c>
      <c r="D74" t="s">
        <v>7228</v>
      </c>
      <c r="E74" t="s">
        <v>7229</v>
      </c>
      <c r="G74" t="str">
        <v>2026|44280001</v>
      </c>
      <c r="H74" t="str">
        <f t="shared" si="2"/>
        <v>2026</v>
      </c>
      <c r="I74" t="str">
        <f t="shared" si="3"/>
        <v>44280001</v>
      </c>
      <c r="J74" t="str" cm="1">
        <f t="array" ref="J74">IF($G74="","",_xlfn.TEXTJOIN(" | ",TRUE,IF($E$2:$E$683=$G74,$C$2:$C$683,"")))</f>
        <v>3º GAAAe</v>
      </c>
      <c r="K74" t="str" cm="1">
        <f t="array" ref="K74">IF($G74="","",_xlfn.TEXTJOIN(" | ",TRUE,IF($E$2:$E$683=$G74,$D$2:$D$683,"")))</f>
        <v>Van e equipamentos de apoio</v>
      </c>
    </row>
    <row r="75" spans="1:11" x14ac:dyDescent="0.2">
      <c r="A75">
        <v>2026</v>
      </c>
      <c r="B75">
        <v>32990001</v>
      </c>
      <c r="C75" t="s">
        <v>7230</v>
      </c>
      <c r="D75" t="s">
        <v>7231</v>
      </c>
      <c r="E75" t="s">
        <v>7232</v>
      </c>
      <c r="G75" t="str">
        <v>2026|32990001</v>
      </c>
      <c r="H75" t="str">
        <f t="shared" si="2"/>
        <v>2026</v>
      </c>
      <c r="I75" t="str">
        <f t="shared" si="3"/>
        <v>32990001</v>
      </c>
      <c r="J75" t="str" cm="1">
        <f t="array" ref="J75">IF($G75="","",_xlfn.TEXTJOIN(" | ",TRUE,IF($E$2:$E$683=$G75,$C$2:$C$683,"")))</f>
        <v>Cmdo CMNE</v>
      </c>
      <c r="K75" t="str" cm="1">
        <f t="array" ref="K75">IF($G75="","",_xlfn.TEXTJOIN(" | ",TRUE,IF($E$2:$E$683=$G75,$D$2:$D$683,"")))</f>
        <v>Adequação de instalações</v>
      </c>
    </row>
    <row r="76" spans="1:11" x14ac:dyDescent="0.2">
      <c r="A76">
        <v>2026</v>
      </c>
      <c r="B76">
        <v>44320013</v>
      </c>
      <c r="C76" t="s">
        <v>7136</v>
      </c>
      <c r="D76" t="s">
        <v>7233</v>
      </c>
      <c r="E76" t="s">
        <v>7234</v>
      </c>
      <c r="G76" t="str">
        <v>2026|44320013</v>
      </c>
      <c r="H76" t="str">
        <f t="shared" si="2"/>
        <v>2026</v>
      </c>
      <c r="I76" t="str">
        <f t="shared" si="3"/>
        <v>44320013</v>
      </c>
      <c r="J76" t="str" cm="1">
        <f t="array" ref="J76">IF($G76="","",_xlfn.TEXTJOIN(" | ",TRUE,IF($E$2:$E$683=$G76,$C$2:$C$683,"")))</f>
        <v>1º Gpt E</v>
      </c>
      <c r="K76" t="str" cm="1">
        <f t="array" ref="K76">IF($G76="","",_xlfn.TEXTJOIN(" | ",TRUE,IF($E$2:$E$683=$G76,$D$2:$D$683,"")))</f>
        <v>Equipamentos de informática</v>
      </c>
    </row>
    <row r="77" spans="1:11" x14ac:dyDescent="0.2">
      <c r="A77">
        <v>2026</v>
      </c>
      <c r="B77">
        <v>40470006</v>
      </c>
      <c r="C77" t="s">
        <v>7235</v>
      </c>
      <c r="D77" t="s">
        <v>7236</v>
      </c>
      <c r="E77" t="s">
        <v>7237</v>
      </c>
      <c r="G77" t="str">
        <v>2026|40470006</v>
      </c>
      <c r="H77" t="str">
        <f t="shared" si="2"/>
        <v>2026</v>
      </c>
      <c r="I77" t="str">
        <f t="shared" si="3"/>
        <v>40470006</v>
      </c>
      <c r="J77" t="str" cm="1">
        <f t="array" ref="J77">IF($G77="","",_xlfn.TEXTJOIN(" | ",TRUE,IF($E$2:$E$683=$G77,$C$2:$C$683,"")))</f>
        <v>66º BI Mtz</v>
      </c>
      <c r="K77" t="str" cm="1">
        <f t="array" ref="K77">IF($G77="","",_xlfn.TEXTJOIN(" | ",TRUE,IF($E$2:$E$683=$G77,$D$2:$D$683,"")))</f>
        <v>Armários</v>
      </c>
    </row>
    <row r="78" spans="1:11" x14ac:dyDescent="0.2">
      <c r="A78">
        <v>2026</v>
      </c>
      <c r="B78">
        <v>41640003</v>
      </c>
      <c r="C78" t="s">
        <v>7238</v>
      </c>
      <c r="D78" t="s">
        <v>7195</v>
      </c>
      <c r="E78" t="s">
        <v>7239</v>
      </c>
      <c r="G78" t="str">
        <v>2026|41640003</v>
      </c>
      <c r="H78" t="str">
        <f t="shared" si="2"/>
        <v>2026</v>
      </c>
      <c r="I78" t="str">
        <f t="shared" si="3"/>
        <v>41640003</v>
      </c>
      <c r="J78" t="str" cm="1">
        <f t="array" ref="J78">IF($G78="","",_xlfn.TEXTJOIN(" | ",TRUE,IF($E$2:$E$683=$G78,$C$2:$C$683,"")))</f>
        <v>7º BIS</v>
      </c>
      <c r="K78" t="str" cm="1">
        <f t="array" ref="K78">IF($G78="","",_xlfn.TEXTJOIN(" | ",TRUE,IF($E$2:$E$683=$G78,$D$2:$D$683,"")))</f>
        <v>Material permanente</v>
      </c>
    </row>
    <row r="79" spans="1:11" x14ac:dyDescent="0.2">
      <c r="A79">
        <v>2026</v>
      </c>
      <c r="B79">
        <v>40890008</v>
      </c>
      <c r="C79" t="s">
        <v>7240</v>
      </c>
      <c r="D79" t="s">
        <v>7154</v>
      </c>
      <c r="E79" t="s">
        <v>7241</v>
      </c>
      <c r="G79" t="str">
        <v>2026|40890008</v>
      </c>
      <c r="H79" t="str">
        <f t="shared" si="2"/>
        <v>2026</v>
      </c>
      <c r="I79" t="str">
        <f t="shared" si="3"/>
        <v>40890008</v>
      </c>
      <c r="J79" t="str" cm="1">
        <f t="array" ref="J79">IF($G79="","",_xlfn.TEXTJOIN(" | ",TRUE,IF($E$2:$E$683=$G79,$C$2:$C$683,"")))</f>
        <v>H Ge C</v>
      </c>
      <c r="K79" t="str" cm="1">
        <f t="array" ref="K79">IF($G79="","",_xlfn.TEXTJOIN(" | ",TRUE,IF($E$2:$E$683=$G79,$D$2:$D$683,"")))</f>
        <v>Ambulância tipo “D” – Suporte avançado</v>
      </c>
    </row>
    <row r="80" spans="1:11" x14ac:dyDescent="0.2">
      <c r="A80">
        <v>2026</v>
      </c>
      <c r="B80">
        <v>40890020</v>
      </c>
      <c r="C80" t="s">
        <v>7242</v>
      </c>
      <c r="D80" t="s">
        <v>7115</v>
      </c>
      <c r="E80" t="s">
        <v>7243</v>
      </c>
      <c r="G80" t="str">
        <v>2026|40890020</v>
      </c>
      <c r="H80" t="str">
        <f t="shared" si="2"/>
        <v>2026</v>
      </c>
      <c r="I80" t="str">
        <f t="shared" si="3"/>
        <v>40890020</v>
      </c>
      <c r="J80" t="str" cm="1">
        <f t="array" ref="J80">IF($G80="","",_xlfn.TEXTJOIN(" | ",TRUE,IF($E$2:$E$683=$G80,$C$2:$C$683,"")))</f>
        <v>5º RCC</v>
      </c>
      <c r="K80" t="str" cm="1">
        <f t="array" ref="K80">IF($G80="","",_xlfn.TEXTJOIN(" | ",TRUE,IF($E$2:$E$683=$G80,$D$2:$D$683,"")))</f>
        <v>Ambulância tipo “B” – Suporte básico</v>
      </c>
    </row>
    <row r="81" spans="1:11" x14ac:dyDescent="0.2">
      <c r="A81">
        <v>2026</v>
      </c>
      <c r="B81">
        <v>27240007</v>
      </c>
      <c r="C81" t="s">
        <v>7244</v>
      </c>
      <c r="D81" t="s">
        <v>7245</v>
      </c>
      <c r="E81" t="s">
        <v>7246</v>
      </c>
      <c r="G81" t="str">
        <v>2026|27240007</v>
      </c>
      <c r="H81" t="str">
        <f t="shared" si="2"/>
        <v>2026</v>
      </c>
      <c r="I81" t="str">
        <f t="shared" si="3"/>
        <v>27240007</v>
      </c>
      <c r="J81" t="str" cm="1">
        <f t="array" ref="J81">IF($G81="","",_xlfn.TEXTJOIN(" | ",TRUE,IF($E$2:$E$683=$G81,$C$2:$C$683,"")))</f>
        <v>4º BPE</v>
      </c>
      <c r="K81" t="str" cm="1">
        <f t="array" ref="K81">IF($G81="","",_xlfn.TEXTJOIN(" | ",TRUE,IF($E$2:$E$683=$G81,$D$2:$D$683,"")))</f>
        <v>8 (oito) motocicletas para escolta</v>
      </c>
    </row>
    <row r="82" spans="1:11" x14ac:dyDescent="0.2">
      <c r="A82">
        <v>2026</v>
      </c>
      <c r="B82">
        <v>44460019</v>
      </c>
      <c r="C82" t="s">
        <v>7247</v>
      </c>
      <c r="D82" t="s">
        <v>7248</v>
      </c>
      <c r="E82" t="s">
        <v>7249</v>
      </c>
      <c r="G82" t="str">
        <v>2026|44460019</v>
      </c>
      <c r="H82" t="str">
        <f t="shared" si="2"/>
        <v>2026</v>
      </c>
      <c r="I82" t="str">
        <f t="shared" si="3"/>
        <v>44460019</v>
      </c>
      <c r="J82" t="str" cm="1">
        <f t="array" ref="J82">IF($G82="","",_xlfn.TEXTJOIN(" | ",TRUE,IF($E$2:$E$683=$G82,$C$2:$C$683,"")))</f>
        <v>CPOR / CMBH</v>
      </c>
      <c r="K82" t="str" cm="1">
        <f t="array" ref="K82">IF($G82="","",_xlfn.TEXTJOIN(" | ",TRUE,IF($E$2:$E$683=$G82,$D$2:$D$683,"")))</f>
        <v>Adequação de infraestrutura de combate à incêndio</v>
      </c>
    </row>
    <row r="83" spans="1:11" x14ac:dyDescent="0.2">
      <c r="A83">
        <v>2026</v>
      </c>
      <c r="B83">
        <v>41280002</v>
      </c>
      <c r="C83" t="s">
        <v>7250</v>
      </c>
      <c r="D83" t="s">
        <v>7251</v>
      </c>
      <c r="E83" t="s">
        <v>7252</v>
      </c>
      <c r="G83" t="str">
        <v>2026|41280002</v>
      </c>
      <c r="H83" t="str">
        <f t="shared" si="2"/>
        <v>2026</v>
      </c>
      <c r="I83" t="str">
        <f t="shared" si="3"/>
        <v>41280002</v>
      </c>
      <c r="J83" t="str" cm="1">
        <f t="array" ref="J83">IF($G83="","",_xlfn.TEXTJOIN(" | ",TRUE,IF($E$2:$E$683=$G83,$C$2:$C$683,"")))</f>
        <v>6º BPE</v>
      </c>
      <c r="K83" t="str" cm="1">
        <f t="array" ref="K83">IF($G83="","",_xlfn.TEXTJOIN(" | ",TRUE,IF($E$2:$E$683=$G83,$D$2:$D$683,"")))</f>
        <v>Implantação de espaço cultural</v>
      </c>
    </row>
    <row r="84" spans="1:11" x14ac:dyDescent="0.2">
      <c r="A84">
        <v>2026</v>
      </c>
      <c r="B84">
        <v>45480010</v>
      </c>
      <c r="C84" t="s">
        <v>7253</v>
      </c>
      <c r="D84" t="s">
        <v>7254</v>
      </c>
      <c r="E84" t="s">
        <v>7255</v>
      </c>
      <c r="G84" t="str">
        <v>2026|45480010</v>
      </c>
      <c r="H84" t="str">
        <f t="shared" si="2"/>
        <v>2026</v>
      </c>
      <c r="I84" t="str">
        <f t="shared" si="3"/>
        <v>45480010</v>
      </c>
      <c r="J84" t="str" cm="1">
        <f t="array" ref="J84">IF($G84="","",_xlfn.TEXTJOIN(" | ",TRUE,IF($E$2:$E$683=$G84,$C$2:$C$683,"")))</f>
        <v>18º GAC</v>
      </c>
      <c r="K84" t="str" cm="1">
        <f t="array" ref="K84">IF($G84="","",_xlfn.TEXTJOIN(" | ",TRUE,IF($E$2:$E$683=$G84,$D$2:$D$683,"")))</f>
        <v>Material para alojamento da tropa</v>
      </c>
    </row>
    <row r="85" spans="1:11" x14ac:dyDescent="0.2">
      <c r="A85">
        <v>2026</v>
      </c>
      <c r="B85">
        <v>45480011</v>
      </c>
      <c r="C85" t="s">
        <v>7253</v>
      </c>
      <c r="D85" t="s">
        <v>7256</v>
      </c>
      <c r="E85" t="s">
        <v>7257</v>
      </c>
      <c r="G85" t="str">
        <v>2026|45480011</v>
      </c>
      <c r="H85" t="str">
        <f t="shared" si="2"/>
        <v>2026</v>
      </c>
      <c r="I85" t="str">
        <f t="shared" si="3"/>
        <v>45480011</v>
      </c>
      <c r="J85" t="str" cm="1">
        <f t="array" ref="J85">IF($G85="","",_xlfn.TEXTJOIN(" | ",TRUE,IF($E$2:$E$683=$G85,$C$2:$C$683,"")))</f>
        <v>18º GAC</v>
      </c>
      <c r="K85" t="str" cm="1">
        <f t="array" ref="K85">IF($G85="","",_xlfn.TEXTJOIN(" | ",TRUE,IF($E$2:$E$683=$G85,$D$2:$D$683,"")))</f>
        <v>Veículo administrativo</v>
      </c>
    </row>
    <row r="86" spans="1:11" x14ac:dyDescent="0.2">
      <c r="A86">
        <v>2026</v>
      </c>
      <c r="B86">
        <v>45480012</v>
      </c>
      <c r="C86" t="s">
        <v>7253</v>
      </c>
      <c r="D86" t="s">
        <v>7258</v>
      </c>
      <c r="E86" t="s">
        <v>7259</v>
      </c>
      <c r="G86" t="str">
        <v>2026|45480012</v>
      </c>
      <c r="H86" t="str">
        <f t="shared" si="2"/>
        <v>2026</v>
      </c>
      <c r="I86" t="str">
        <f t="shared" si="3"/>
        <v>45480012</v>
      </c>
      <c r="J86" t="str" cm="1">
        <f t="array" ref="J86">IF($G86="","",_xlfn.TEXTJOIN(" | ",TRUE,IF($E$2:$E$683=$G86,$C$2:$C$683,"")))</f>
        <v>18º GAC</v>
      </c>
      <c r="K86" t="str" cm="1">
        <f t="array" ref="K86">IF($G86="","",_xlfn.TEXTJOIN(" | ",TRUE,IF($E$2:$E$683=$G86,$D$2:$D$683,"")))</f>
        <v>Material de tecnologia da informação</v>
      </c>
    </row>
    <row r="87" spans="1:11" x14ac:dyDescent="0.2">
      <c r="A87">
        <v>2026</v>
      </c>
      <c r="B87">
        <v>44700002</v>
      </c>
      <c r="C87" t="s">
        <v>7053</v>
      </c>
      <c r="D87" t="s">
        <v>7260</v>
      </c>
      <c r="E87" t="s">
        <v>7261</v>
      </c>
      <c r="G87" t="str">
        <v>2026|44700002</v>
      </c>
      <c r="H87" t="str">
        <f t="shared" si="2"/>
        <v>2026</v>
      </c>
      <c r="I87" t="str">
        <f t="shared" si="3"/>
        <v>44700002</v>
      </c>
      <c r="J87" t="str" cm="1">
        <f t="array" ref="J87">IF($G87="","",_xlfn.TEXTJOIN(" | ",TRUE,IF($E$2:$E$683=$G87,$C$2:$C$683,"")))</f>
        <v>Cmdo 6ª RM</v>
      </c>
      <c r="K87" t="str" cm="1">
        <f t="array" ref="K87">IF($G87="","",_xlfn.TEXTJOIN(" | ",TRUE,IF($E$2:$E$683=$G87,$D$2:$D$683,"")))</f>
        <v>Material permanente e Adequação das instalações</v>
      </c>
    </row>
    <row r="88" spans="1:11" x14ac:dyDescent="0.2">
      <c r="A88">
        <v>2026</v>
      </c>
      <c r="B88">
        <v>27140006</v>
      </c>
      <c r="C88" t="s">
        <v>7262</v>
      </c>
      <c r="D88" t="s">
        <v>7065</v>
      </c>
      <c r="E88" t="s">
        <v>7263</v>
      </c>
      <c r="G88" t="str">
        <v>2026|27140006</v>
      </c>
      <c r="H88" t="str">
        <f t="shared" si="2"/>
        <v>2026</v>
      </c>
      <c r="I88" t="str">
        <f t="shared" si="3"/>
        <v>27140006</v>
      </c>
      <c r="J88" t="str" cm="1">
        <f t="array" ref="J88">IF($G88="","",_xlfn.TEXTJOIN(" | ",TRUE,IF($E$2:$E$683=$G88,$C$2:$C$683,"")))</f>
        <v>31º BI Mtz</v>
      </c>
      <c r="K88" t="str" cm="1">
        <f t="array" ref="K88">IF($G88="","",_xlfn.TEXTJOIN(" | ",TRUE,IF($E$2:$E$683=$G88,$D$2:$D$683,"")))</f>
        <v>Instrumentos musicais</v>
      </c>
    </row>
    <row r="89" spans="1:11" x14ac:dyDescent="0.2">
      <c r="A89">
        <v>2026</v>
      </c>
      <c r="B89">
        <v>40730013</v>
      </c>
      <c r="C89" t="s">
        <v>7264</v>
      </c>
      <c r="D89" t="s">
        <v>7265</v>
      </c>
      <c r="E89" t="s">
        <v>7266</v>
      </c>
      <c r="G89" t="str">
        <v>2026|40730013</v>
      </c>
      <c r="H89" t="str">
        <f t="shared" si="2"/>
        <v>2026</v>
      </c>
      <c r="I89" t="str">
        <f t="shared" si="3"/>
        <v>40730013</v>
      </c>
      <c r="J89" t="str" cm="1">
        <f t="array" ref="J89">IF($G89="","",_xlfn.TEXTJOIN(" | ",TRUE,IF($E$2:$E$683=$G89,$C$2:$C$683,"")))</f>
        <v>29º BIB</v>
      </c>
      <c r="K89" t="str" cm="1">
        <f t="array" ref="K89">IF($G89="","",_xlfn.TEXTJOIN(" | ",TRUE,IF($E$2:$E$683=$G89,$D$2:$D$683,"")))</f>
        <v>Equipamentos para Refeitório</v>
      </c>
    </row>
    <row r="90" spans="1:11" x14ac:dyDescent="0.2">
      <c r="A90">
        <v>2026</v>
      </c>
      <c r="B90">
        <v>42770013</v>
      </c>
      <c r="C90" t="s">
        <v>7267</v>
      </c>
      <c r="D90" t="s">
        <v>7268</v>
      </c>
      <c r="E90" t="s">
        <v>7269</v>
      </c>
      <c r="G90" t="str">
        <v>2026|42770013</v>
      </c>
      <c r="H90" t="str">
        <f t="shared" si="2"/>
        <v>2026</v>
      </c>
      <c r="I90" t="str">
        <f t="shared" si="3"/>
        <v>42770013</v>
      </c>
      <c r="J90" t="str" cm="1">
        <f t="array" ref="J90">IF($G90="","",_xlfn.TEXTJOIN(" | ",TRUE,IF($E$2:$E$683=$G90,$C$2:$C$683,"")))</f>
        <v>15ª Cia Inf Mtz</v>
      </c>
      <c r="K90" t="str" cm="1">
        <f t="array" ref="K90">IF($G90="","",_xlfn.TEXTJOIN(" | ",TRUE,IF($E$2:$E$683=$G90,$D$2:$D$683,"")))</f>
        <v>Construção de um pavilhão de alojamento e C2</v>
      </c>
    </row>
    <row r="91" spans="1:11" x14ac:dyDescent="0.2">
      <c r="A91">
        <v>2026</v>
      </c>
      <c r="B91">
        <v>38090012</v>
      </c>
      <c r="C91" t="s">
        <v>7270</v>
      </c>
      <c r="D91" t="s">
        <v>7271</v>
      </c>
      <c r="E91" t="s">
        <v>7272</v>
      </c>
      <c r="G91" t="str">
        <v>2026|38090012</v>
      </c>
      <c r="H91" t="str">
        <f t="shared" si="2"/>
        <v>2026</v>
      </c>
      <c r="I91" t="str">
        <f t="shared" si="3"/>
        <v>38090012</v>
      </c>
      <c r="J91" t="str" cm="1">
        <f t="array" ref="J91">IF($G91="","",_xlfn.TEXTJOIN(" | ",TRUE,IF($E$2:$E$683=$G91,$C$2:$C$683,"")))</f>
        <v>Cmdo 5ª DE</v>
      </c>
      <c r="K91" t="str" cm="1">
        <f t="array" ref="K91">IF($G91="","",_xlfn.TEXTJOIN(" | ",TRUE,IF($E$2:$E$683=$G91,$D$2:$D$683,"")))</f>
        <v>Equipamentos de TI que dão suporte ao CCOP</v>
      </c>
    </row>
    <row r="92" spans="1:11" x14ac:dyDescent="0.2">
      <c r="A92">
        <v>2026</v>
      </c>
      <c r="B92">
        <v>44790006</v>
      </c>
      <c r="C92" t="s">
        <v>7273</v>
      </c>
      <c r="D92" t="s">
        <v>7274</v>
      </c>
      <c r="E92" t="s">
        <v>7275</v>
      </c>
      <c r="G92" t="str">
        <v>2026|44790006</v>
      </c>
      <c r="H92" t="str">
        <f t="shared" si="2"/>
        <v>2026</v>
      </c>
      <c r="I92" t="str">
        <f t="shared" si="3"/>
        <v>44790006</v>
      </c>
      <c r="J92" t="str" cm="1">
        <f t="array" ref="J92">IF($G92="","",_xlfn.TEXTJOIN(" | ",TRUE,IF($E$2:$E$683=$G92,$C$2:$C$683,"")))</f>
        <v>Cmdo 11ª Bda Inf Mec</v>
      </c>
      <c r="K92" t="str" cm="1">
        <f t="array" ref="K92">IF($G92="","",_xlfn.TEXTJOIN(" | ",TRUE,IF($E$2:$E$683=$G92,$D$2:$D$683,"")))</f>
        <v>Revitalização de capela</v>
      </c>
    </row>
    <row r="93" spans="1:11" x14ac:dyDescent="0.2">
      <c r="A93">
        <v>2026</v>
      </c>
      <c r="B93">
        <v>37660019</v>
      </c>
      <c r="C93" t="s">
        <v>7276</v>
      </c>
      <c r="D93" t="s">
        <v>7277</v>
      </c>
      <c r="E93" t="s">
        <v>7278</v>
      </c>
      <c r="G93" t="str">
        <v>2026|37660019</v>
      </c>
      <c r="H93" t="str">
        <f t="shared" si="2"/>
        <v>2026</v>
      </c>
      <c r="I93" t="str">
        <f t="shared" si="3"/>
        <v>37660019</v>
      </c>
      <c r="J93" t="str" cm="1">
        <f t="array" ref="J93">IF($G93="","",_xlfn.TEXTJOIN(" | ",TRUE,IF($E$2:$E$683=$G93,$C$2:$C$683,"")))</f>
        <v>BPEB</v>
      </c>
      <c r="K93" t="str" cm="1">
        <f t="array" ref="K93">IF($G93="","",_xlfn.TEXTJOIN(" | ",TRUE,IF($E$2:$E$683=$G93,$D$2:$D$683,"")))</f>
        <v>Reforma das instalações da Banda de Música</v>
      </c>
    </row>
    <row r="94" spans="1:11" x14ac:dyDescent="0.2">
      <c r="A94">
        <v>2026</v>
      </c>
      <c r="B94">
        <v>37660021</v>
      </c>
      <c r="C94" t="s">
        <v>7276</v>
      </c>
      <c r="D94" t="s">
        <v>7279</v>
      </c>
      <c r="E94" t="s">
        <v>7280</v>
      </c>
      <c r="G94" t="str">
        <v>2026|37660021</v>
      </c>
      <c r="H94" t="str">
        <f t="shared" si="2"/>
        <v>2026</v>
      </c>
      <c r="I94" t="str">
        <f t="shared" si="3"/>
        <v>37660021</v>
      </c>
      <c r="J94" t="str" cm="1">
        <f t="array" ref="J94">IF($G94="","",_xlfn.TEXTJOIN(" | ",TRUE,IF($E$2:$E$683=$G94,$C$2:$C$683,"")))</f>
        <v>BPEB</v>
      </c>
      <c r="K94" t="str" cm="1">
        <f t="array" ref="K94">IF($G94="","",_xlfn.TEXTJOIN(" | ",TRUE,IF($E$2:$E$683=$G94,$D$2:$D$683,"")))</f>
        <v>Equipamentos e materiais veterinários</v>
      </c>
    </row>
    <row r="95" spans="1:11" x14ac:dyDescent="0.2">
      <c r="A95">
        <v>2026</v>
      </c>
      <c r="B95">
        <v>37710009</v>
      </c>
      <c r="C95" t="s">
        <v>7281</v>
      </c>
      <c r="D95" t="s">
        <v>7282</v>
      </c>
      <c r="E95" t="s">
        <v>7283</v>
      </c>
      <c r="G95" t="str">
        <v>2026|37710009</v>
      </c>
      <c r="H95" t="str">
        <f t="shared" si="2"/>
        <v>2026</v>
      </c>
      <c r="I95" t="str">
        <f t="shared" si="3"/>
        <v>37710009</v>
      </c>
      <c r="J95" t="str" cm="1">
        <f t="array" ref="J95">IF($G95="","",_xlfn.TEXTJOIN(" | ",TRUE,IF($E$2:$E$683=$G95,$C$2:$C$683,"")))</f>
        <v>34º BI Mec</v>
      </c>
      <c r="K95" t="str" cm="1">
        <f t="array" ref="K95">IF($G95="","",_xlfn.TEXTJOIN(" | ",TRUE,IF($E$2:$E$683=$G95,$D$2:$D$683,"")))</f>
        <v>Instrumentos Musicais para a Banda de Música</v>
      </c>
    </row>
    <row r="96" spans="1:11" x14ac:dyDescent="0.2">
      <c r="A96">
        <v>2026</v>
      </c>
      <c r="B96">
        <v>14510005</v>
      </c>
      <c r="C96" t="s">
        <v>7284</v>
      </c>
      <c r="D96" t="s">
        <v>7285</v>
      </c>
      <c r="E96" t="s">
        <v>7286</v>
      </c>
      <c r="G96" t="str">
        <v>2026|14510005</v>
      </c>
      <c r="H96" t="str">
        <f t="shared" si="2"/>
        <v>2026</v>
      </c>
      <c r="I96" t="str">
        <f t="shared" si="3"/>
        <v>14510005</v>
      </c>
      <c r="J96" t="str" cm="1">
        <f t="array" ref="J96">IF($G96="","",_xlfn.TEXTJOIN(" | ",TRUE,IF($E$2:$E$683=$G96,$C$2:$C$683,"")))</f>
        <v>Cmdo 9ª RM</v>
      </c>
      <c r="K96" t="str" cm="1">
        <f t="array" ref="K96">IF($G96="","",_xlfn.TEXTJOIN(" | ",TRUE,IF($E$2:$E$683=$G96,$D$2:$D$683,"")))</f>
        <v>Mobiliário para o SMIF</v>
      </c>
    </row>
    <row r="97" spans="1:11" x14ac:dyDescent="0.2">
      <c r="A97">
        <v>2026</v>
      </c>
      <c r="B97">
        <v>40740004</v>
      </c>
      <c r="C97" t="s">
        <v>7287</v>
      </c>
      <c r="D97" t="s">
        <v>7288</v>
      </c>
      <c r="E97" t="s">
        <v>7289</v>
      </c>
      <c r="G97" t="str">
        <v>2026|40740004</v>
      </c>
      <c r="H97" t="str">
        <f t="shared" si="2"/>
        <v>2026</v>
      </c>
      <c r="I97" t="str">
        <f t="shared" si="3"/>
        <v>40740004</v>
      </c>
      <c r="J97" t="str" cm="1">
        <f t="array" ref="J97">IF($G97="","",_xlfn.TEXTJOIN(" | ",TRUE,IF($E$2:$E$683=$G97,$C$2:$C$683,"")))</f>
        <v>16º Esqd C Mec</v>
      </c>
      <c r="K97" t="str" cm="1">
        <f t="array" ref="K97">IF($G97="","",_xlfn.TEXTJOIN(" | ",TRUE,IF($E$2:$E$683=$G97,$D$2:$D$683,"")))</f>
        <v>Tratores/roçadeiras</v>
      </c>
    </row>
    <row r="98" spans="1:11" x14ac:dyDescent="0.2">
      <c r="A98">
        <v>2026</v>
      </c>
      <c r="B98">
        <v>25170009</v>
      </c>
      <c r="C98" t="s">
        <v>7290</v>
      </c>
      <c r="D98" t="s">
        <v>7115</v>
      </c>
      <c r="E98" t="s">
        <v>7291</v>
      </c>
      <c r="G98" t="str">
        <v>2026|25170009</v>
      </c>
      <c r="H98" t="str">
        <f t="shared" si="2"/>
        <v>2026</v>
      </c>
      <c r="I98" t="str">
        <f t="shared" si="3"/>
        <v>25170009</v>
      </c>
      <c r="J98" t="str" cm="1">
        <f t="array" ref="J98">IF($G98="","",_xlfn.TEXTJOIN(" | ",TRUE,IF($E$2:$E$683=$G98,$C$2:$C$683,"")))</f>
        <v>EsPCEx</v>
      </c>
      <c r="K98" t="str" cm="1">
        <f t="array" ref="K98">IF($G98="","",_xlfn.TEXTJOIN(" | ",TRUE,IF($E$2:$E$683=$G98,$D$2:$D$683,"")))</f>
        <v>Ambulância tipo “B” – Suporte básico</v>
      </c>
    </row>
    <row r="99" spans="1:11" x14ac:dyDescent="0.2">
      <c r="A99">
        <v>2026</v>
      </c>
      <c r="B99">
        <v>26760004</v>
      </c>
      <c r="C99" t="s">
        <v>7292</v>
      </c>
      <c r="D99" t="s">
        <v>7293</v>
      </c>
      <c r="E99" t="s">
        <v>7294</v>
      </c>
      <c r="G99" t="str">
        <v>2026|26760004</v>
      </c>
      <c r="H99" t="str">
        <f t="shared" si="2"/>
        <v>2026</v>
      </c>
      <c r="I99" t="str">
        <f t="shared" si="3"/>
        <v>26760004</v>
      </c>
      <c r="J99" t="str" cm="1">
        <f t="array" ref="J99">IF($G99="","",_xlfn.TEXTJOIN(" | ",TRUE,IF($E$2:$E$683=$G99,$C$2:$C$683,"")))</f>
        <v>Cmdo 22ª Bda Inf Sl</v>
      </c>
      <c r="K99" t="str" cm="1">
        <f t="array" ref="K99">IF($G99="","",_xlfn.TEXTJOIN(" | ",TRUE,IF($E$2:$E$683=$G99,$D$2:$D$683,"")))</f>
        <v>Equipamentos para academia de musculação</v>
      </c>
    </row>
    <row r="100" spans="1:11" x14ac:dyDescent="0.2">
      <c r="A100">
        <v>2026</v>
      </c>
      <c r="B100">
        <v>27680004</v>
      </c>
      <c r="C100" t="s">
        <v>7295</v>
      </c>
      <c r="D100" t="s">
        <v>7296</v>
      </c>
      <c r="E100" t="s">
        <v>7297</v>
      </c>
      <c r="G100" t="str">
        <v>2026|27680004</v>
      </c>
      <c r="H100" t="str">
        <f t="shared" si="2"/>
        <v>2026</v>
      </c>
      <c r="I100" t="str">
        <f t="shared" si="3"/>
        <v>27680004</v>
      </c>
      <c r="J100" t="str" cm="1">
        <f t="array" ref="J100">IF($G100="","",_xlfn.TEXTJOIN(" | ",TRUE,IF($E$2:$E$683=$G100,$C$2:$C$683,"")))</f>
        <v>36º BI Mec</v>
      </c>
      <c r="K100" t="str" cm="1">
        <f t="array" ref="K100">IF($G100="","",_xlfn.TEXTJOIN(" | ",TRUE,IF($E$2:$E$683=$G100,$D$2:$D$683,"")))</f>
        <v>Ambulância operacional e instrumentos musicais</v>
      </c>
    </row>
    <row r="101" spans="1:11" x14ac:dyDescent="0.2">
      <c r="A101">
        <v>2026</v>
      </c>
      <c r="B101">
        <v>44900002</v>
      </c>
      <c r="C101" t="s">
        <v>7039</v>
      </c>
      <c r="D101" t="s">
        <v>7298</v>
      </c>
      <c r="E101" t="s">
        <v>7299</v>
      </c>
      <c r="G101" t="str">
        <v>2026|44900002</v>
      </c>
      <c r="H101" t="str">
        <f t="shared" si="2"/>
        <v>2026</v>
      </c>
      <c r="I101" t="str">
        <f t="shared" si="3"/>
        <v>44900002</v>
      </c>
      <c r="J101" t="str" cm="1">
        <f t="array" ref="J101">IF($G101="","",_xlfn.TEXTJOIN(" | ",TRUE,IF($E$2:$E$683=$G101,$C$2:$C$683,"")))</f>
        <v>28º BC</v>
      </c>
      <c r="K101" t="str" cm="1">
        <f t="array" ref="K101">IF($G101="","",_xlfn.TEXTJOIN(" | ",TRUE,IF($E$2:$E$683=$G101,$D$2:$D$683,"")))</f>
        <v>Manutenção das instalações da área de convívio social da Vila ST/Sgt</v>
      </c>
    </row>
    <row r="102" spans="1:11" x14ac:dyDescent="0.2">
      <c r="A102">
        <v>2026</v>
      </c>
      <c r="B102">
        <v>91910001</v>
      </c>
      <c r="C102" t="s">
        <v>7300</v>
      </c>
      <c r="D102" t="s">
        <v>7301</v>
      </c>
      <c r="E102" t="s">
        <v>7302</v>
      </c>
      <c r="G102" t="str">
        <v>2026|91910001</v>
      </c>
      <c r="H102" t="str">
        <f t="shared" si="2"/>
        <v>2026</v>
      </c>
      <c r="I102" t="str">
        <f t="shared" si="3"/>
        <v>91910001</v>
      </c>
      <c r="J102" t="str" cm="1">
        <f t="array" ref="J102">IF($G102="","",_xlfn.TEXTJOIN(" | ",TRUE,IF($E$2:$E$683=$G102,$C$2:$C$683,"")))</f>
        <v>35º BI</v>
      </c>
      <c r="K102" t="str" cm="1">
        <f t="array" ref="K102">IF($G102="","",_xlfn.TEXTJOIN(" | ",TRUE,IF($E$2:$E$683=$G102,$D$2:$D$683,"")))</f>
        <v>Materiais permanentes</v>
      </c>
    </row>
    <row r="103" spans="1:11" x14ac:dyDescent="0.2">
      <c r="A103">
        <v>2026</v>
      </c>
      <c r="B103">
        <v>40910013</v>
      </c>
      <c r="C103" t="s">
        <v>7303</v>
      </c>
      <c r="D103" t="s">
        <v>7115</v>
      </c>
      <c r="E103" t="s">
        <v>7304</v>
      </c>
      <c r="G103" t="str">
        <v>2026|40910013</v>
      </c>
      <c r="H103" t="str">
        <f t="shared" si="2"/>
        <v>2026</v>
      </c>
      <c r="I103" t="str">
        <f t="shared" si="3"/>
        <v>40910013</v>
      </c>
      <c r="J103" t="str" cm="1">
        <f t="array" ref="J103">IF($G103="","",_xlfn.TEXTJOIN(" | ",TRUE,IF($E$2:$E$683=$G103,$C$2:$C$683,"")))</f>
        <v>B Adm Gu Natal</v>
      </c>
      <c r="K103" t="str" cm="1">
        <f t="array" ref="K103">IF($G103="","",_xlfn.TEXTJOIN(" | ",TRUE,IF($E$2:$E$683=$G103,$D$2:$D$683,"")))</f>
        <v>Ambulância tipo “B” – Suporte básico</v>
      </c>
    </row>
    <row r="104" spans="1:11" x14ac:dyDescent="0.2">
      <c r="A104">
        <v>2026</v>
      </c>
      <c r="B104">
        <v>44840010</v>
      </c>
      <c r="C104" t="s">
        <v>7305</v>
      </c>
      <c r="D104" t="s">
        <v>7212</v>
      </c>
      <c r="E104" t="s">
        <v>7306</v>
      </c>
      <c r="G104" t="str">
        <v>2026|44840010</v>
      </c>
      <c r="H104" t="str">
        <f t="shared" si="2"/>
        <v>2026</v>
      </c>
      <c r="I104" t="str">
        <f t="shared" si="3"/>
        <v>44840010</v>
      </c>
      <c r="J104" t="str" cm="1">
        <f t="array" ref="J104">IF($G104="","",_xlfn.TEXTJOIN(" | ",TRUE,IF($E$2:$E$683=$G104,$C$2:$C$683,"")))</f>
        <v>Cmdo 3ª RM</v>
      </c>
      <c r="K104" t="str" cm="1">
        <f t="array" ref="K104">IF($G104="","",_xlfn.TEXTJOIN(" | ",TRUE,IF($E$2:$E$683=$G104,$D$2:$D$683,"")))</f>
        <v>Adequação de instalações SMIF</v>
      </c>
    </row>
    <row r="105" spans="1:11" x14ac:dyDescent="0.2">
      <c r="A105">
        <v>2026</v>
      </c>
      <c r="B105">
        <v>71020009</v>
      </c>
      <c r="C105" t="s">
        <v>7307</v>
      </c>
      <c r="D105" t="s">
        <v>1488</v>
      </c>
      <c r="E105" t="s">
        <v>7308</v>
      </c>
      <c r="G105" t="str">
        <v>2026|71020009</v>
      </c>
      <c r="H105" t="str">
        <f t="shared" si="2"/>
        <v>2026</v>
      </c>
      <c r="I105" t="str">
        <f t="shared" si="3"/>
        <v>71020009</v>
      </c>
      <c r="J105" t="str" cm="1">
        <f t="array" ref="J105">IF($G105="","",_xlfn.TEXTJOIN(" | ",TRUE,IF($E$2:$E$683=$G105,$C$2:$C$683,"")))</f>
        <v>7º BEC</v>
      </c>
      <c r="K105" t="str" cm="1">
        <f t="array" ref="K105">IF($G105="","",_xlfn.TEXTJOIN(" | ",TRUE,IF($E$2:$E$683=$G105,$D$2:$D$683,"")))</f>
        <v>OBRA PARA IMPLANTAÇÃO DO PARQUE URBANO DE  RIO BRANCO - NO MUNICÍPIO DE RIO BRANCO - AC</v>
      </c>
    </row>
    <row r="106" spans="1:11" x14ac:dyDescent="0.2">
      <c r="A106">
        <v>2026</v>
      </c>
      <c r="B106">
        <v>71020010</v>
      </c>
      <c r="C106" t="s">
        <v>7307</v>
      </c>
      <c r="D106" t="s">
        <v>1496</v>
      </c>
      <c r="E106" t="s">
        <v>7309</v>
      </c>
      <c r="G106" t="str">
        <v>2026|71020010</v>
      </c>
      <c r="H106" t="str">
        <f t="shared" si="2"/>
        <v>2026</v>
      </c>
      <c r="I106" t="str">
        <f t="shared" si="3"/>
        <v>71020010</v>
      </c>
      <c r="J106" t="str" cm="1">
        <f t="array" ref="J106">IF($G106="","",_xlfn.TEXTJOIN(" | ",TRUE,IF($E$2:$E$683=$G106,$C$2:$C$683,"")))</f>
        <v>7º BEC</v>
      </c>
      <c r="K106" t="str" cm="1">
        <f t="array" ref="K106">IF($G106="","",_xlfn.TEXTJOIN(" | ",TRUE,IF($E$2:$E$683=$G106,$D$2:$D$683,"")))</f>
        <v>IMPLANTAÇÃO DE AERÓDROMO EM SANTA ROSA DO PURUS/AC - NO MUNICÍPIO DE SANTA ROSA DO PURUS - AC</v>
      </c>
    </row>
    <row r="107" spans="1:11" x14ac:dyDescent="0.2">
      <c r="A107">
        <v>2026</v>
      </c>
      <c r="B107">
        <v>71180009</v>
      </c>
      <c r="C107" t="s">
        <v>7310</v>
      </c>
      <c r="D107" t="s">
        <v>1503</v>
      </c>
      <c r="E107" t="s">
        <v>7311</v>
      </c>
      <c r="G107" t="str">
        <v>2026|71180009</v>
      </c>
      <c r="H107" t="str">
        <f t="shared" si="2"/>
        <v>2026</v>
      </c>
      <c r="I107" t="str">
        <f t="shared" si="3"/>
        <v>71180009</v>
      </c>
      <c r="J107" t="str" cm="1">
        <f t="array" ref="J107">IF($G107="","",_xlfn.TEXTJOIN(" | ",TRUE,IF($E$2:$E$683=$G107,$C$2:$C$683,"")))</f>
        <v>EME | EME</v>
      </c>
      <c r="K107" t="str" cm="1">
        <f t="array" ref="K107">IF($G107="","",_xlfn.TEXTJOIN(" | ",TRUE,IF($E$2:$E$683=$G107,$D$2:$D$683,"")))</f>
        <v>IMPLANTAÇÃO DA ESCOLA DE SARGENTOS DO EXÉRCITO | IMPLANTAÇÃO DA ESCOLA DE SARGENTOS DO EXÉRCITO</v>
      </c>
    </row>
    <row r="108" spans="1:11" x14ac:dyDescent="0.2">
      <c r="A108">
        <v>2026</v>
      </c>
      <c r="B108">
        <v>71180009</v>
      </c>
      <c r="C108" t="s">
        <v>7310</v>
      </c>
      <c r="D108" t="s">
        <v>1503</v>
      </c>
      <c r="E108" t="s">
        <v>7311</v>
      </c>
      <c r="G108" t="str">
        <v>2025|36300003</v>
      </c>
      <c r="H108" t="str">
        <f t="shared" si="2"/>
        <v>2025</v>
      </c>
      <c r="I108" t="str">
        <f t="shared" si="3"/>
        <v>36300003</v>
      </c>
      <c r="J108" t="str" cm="1">
        <f t="array" ref="J108">IF($G108="","",_xlfn.TEXTJOIN(" | ",TRUE,IF($E$2:$E$683=$G108,$C$2:$C$683,"")))</f>
        <v>Cmdo 11ª RM</v>
      </c>
      <c r="K108" t="str" cm="1">
        <f t="array" ref="K108">IF($G108="","",_xlfn.TEXTJOIN(" | ",TRUE,IF($E$2:$E$683=$G108,$D$2:$D$683,"")))</f>
        <v>Adequação das instalações da Comissão de Seleção Permanente das Forças Armadas do Cmdo da 11ª RM.</v>
      </c>
    </row>
    <row r="109" spans="1:11" x14ac:dyDescent="0.2">
      <c r="A109">
        <v>2025</v>
      </c>
      <c r="B109">
        <v>36300003</v>
      </c>
      <c r="C109" t="s">
        <v>7312</v>
      </c>
      <c r="D109" t="s">
        <v>7313</v>
      </c>
      <c r="E109" t="s">
        <v>7314</v>
      </c>
      <c r="G109" t="str">
        <v>2025|41440012</v>
      </c>
      <c r="H109" t="str">
        <f t="shared" si="2"/>
        <v>2025</v>
      </c>
      <c r="I109" t="str">
        <f t="shared" si="3"/>
        <v>41440012</v>
      </c>
      <c r="J109" t="str" cm="1">
        <f t="array" ref="J109">IF($G109="","",_xlfn.TEXTJOIN(" | ",TRUE,IF($E$2:$E$683=$G109,$C$2:$C$683,"")))</f>
        <v>28º BC</v>
      </c>
      <c r="K109" t="str" cm="1">
        <f t="array" ref="K109">IF($G109="","",_xlfn.TEXTJOIN(" | ",TRUE,IF($E$2:$E$683=$G109,$D$2:$D$683,"")))</f>
        <v>Aquisição de utensílios para copa e cozinha</v>
      </c>
    </row>
    <row r="110" spans="1:11" x14ac:dyDescent="0.2">
      <c r="A110">
        <v>2025</v>
      </c>
      <c r="B110">
        <v>41440012</v>
      </c>
      <c r="C110" t="s">
        <v>7039</v>
      </c>
      <c r="D110" t="s">
        <v>7315</v>
      </c>
      <c r="E110" t="s">
        <v>7316</v>
      </c>
      <c r="G110" t="str">
        <v>2025|41440013</v>
      </c>
      <c r="H110" t="str">
        <f t="shared" si="2"/>
        <v>2025</v>
      </c>
      <c r="I110" t="str">
        <f t="shared" si="3"/>
        <v>41440013</v>
      </c>
      <c r="J110" t="str" cm="1">
        <f t="array" ref="J110">IF($G110="","",_xlfn.TEXTJOIN(" | ",TRUE,IF($E$2:$E$683=$G110,$C$2:$C$683,"")))</f>
        <v>28º BC</v>
      </c>
      <c r="K110" t="str" cm="1">
        <f t="array" ref="K110">IF($G110="","",_xlfn.TEXTJOIN(" | ",TRUE,IF($E$2:$E$683=$G110,$D$2:$D$683,"")))</f>
        <v>3ª fase da reestruturação da rede elétrica</v>
      </c>
    </row>
    <row r="111" spans="1:11" x14ac:dyDescent="0.2">
      <c r="A111">
        <v>2025</v>
      </c>
      <c r="B111">
        <v>41440013</v>
      </c>
      <c r="C111" t="s">
        <v>7039</v>
      </c>
      <c r="D111" t="s">
        <v>7317</v>
      </c>
      <c r="E111" t="s">
        <v>7318</v>
      </c>
      <c r="G111" t="str">
        <v>2025|43020025</v>
      </c>
      <c r="H111" t="str">
        <f t="shared" si="2"/>
        <v>2025</v>
      </c>
      <c r="I111" t="str">
        <f t="shared" si="3"/>
        <v>43020025</v>
      </c>
      <c r="J111" t="str" cm="1">
        <f t="array" ref="J111">IF($G111="","",_xlfn.TEXTJOIN(" | ",TRUE,IF($E$2:$E$683=$G111,$C$2:$C$683,"")))</f>
        <v>HGeJF</v>
      </c>
      <c r="K111" t="str" cm="1">
        <f t="array" ref="K111">IF($G111="","",_xlfn.TEXTJOIN(" | ",TRUE,IF($E$2:$E$683=$G111,$D$2:$D$683,"")))</f>
        <v>Vtr ambulância tipo "d" - suporte avançado e equipamentos de apoio</v>
      </c>
    </row>
    <row r="112" spans="1:11" x14ac:dyDescent="0.2">
      <c r="A112">
        <v>2025</v>
      </c>
      <c r="B112">
        <v>43020025</v>
      </c>
      <c r="C112" t="s">
        <v>7319</v>
      </c>
      <c r="D112" t="s">
        <v>7320</v>
      </c>
      <c r="E112" t="s">
        <v>7321</v>
      </c>
      <c r="G112" t="str">
        <v>2025|20830012</v>
      </c>
      <c r="H112" t="str">
        <f t="shared" si="2"/>
        <v>2025</v>
      </c>
      <c r="I112" t="str">
        <f t="shared" si="3"/>
        <v>20830012</v>
      </c>
      <c r="J112" t="str" cm="1">
        <f t="array" ref="J112">IF($G112="","",_xlfn.TEXTJOIN(" | ",TRUE,IF($E$2:$E$683=$G112,$C$2:$C$683,"")))</f>
        <v>23º BC</v>
      </c>
      <c r="K112" t="str" cm="1">
        <f t="array" ref="K112">IF($G112="","",_xlfn.TEXTJOIN(" | ",TRUE,IF($E$2:$E$683=$G112,$D$2:$D$683,"")))</f>
        <v>Melhorar as instalações do NPOR</v>
      </c>
    </row>
    <row r="113" spans="1:11" x14ac:dyDescent="0.2">
      <c r="A113">
        <v>2025</v>
      </c>
      <c r="B113">
        <v>20830012</v>
      </c>
      <c r="C113" t="s">
        <v>7322</v>
      </c>
      <c r="D113" t="s">
        <v>7323</v>
      </c>
      <c r="E113" t="s">
        <v>7324</v>
      </c>
      <c r="G113" t="str">
        <v>2025|26860002</v>
      </c>
      <c r="H113" t="str">
        <f t="shared" si="2"/>
        <v>2025</v>
      </c>
      <c r="I113" t="str">
        <f t="shared" si="3"/>
        <v>26860002</v>
      </c>
      <c r="J113" t="str" cm="1">
        <f t="array" ref="J113">IF($G113="","",_xlfn.TEXTJOIN(" | ",TRUE,IF($E$2:$E$683=$G113,$C$2:$C$683,"")))</f>
        <v>4º BIS</v>
      </c>
      <c r="K113" t="str" cm="1">
        <f t="array" ref="K113">IF($G113="","",_xlfn.TEXTJOIN(" | ",TRUE,IF($E$2:$E$683=$G113,$D$2:$D$683,"")))</f>
        <v>Aquisição de instrumentos musicais</v>
      </c>
    </row>
    <row r="114" spans="1:11" x14ac:dyDescent="0.2">
      <c r="A114">
        <v>2025</v>
      </c>
      <c r="B114">
        <v>26860002</v>
      </c>
      <c r="C114" t="s">
        <v>7325</v>
      </c>
      <c r="D114" t="s">
        <v>7326</v>
      </c>
      <c r="E114" t="s">
        <v>7327</v>
      </c>
      <c r="G114" t="str">
        <v>2025|42650008</v>
      </c>
      <c r="H114" t="str">
        <f t="shared" si="2"/>
        <v>2025</v>
      </c>
      <c r="I114" t="str">
        <f t="shared" si="3"/>
        <v>42650008</v>
      </c>
      <c r="J114" t="str" cm="1">
        <f t="array" ref="J114">IF($G114="","",_xlfn.TEXTJOIN(" | ",TRUE,IF($E$2:$E$683=$G114,$C$2:$C$683,"")))</f>
        <v>B Av Taubaté</v>
      </c>
      <c r="K114" t="str" cm="1">
        <f t="array" ref="K114">IF($G114="","",_xlfn.TEXTJOIN(" | ",TRUE,IF($E$2:$E$683=$G114,$D$2:$D$683,"")))</f>
        <v>Adequação e Reforma do Hotel de Trânsito</v>
      </c>
    </row>
    <row r="115" spans="1:11" x14ac:dyDescent="0.2">
      <c r="A115">
        <v>2025</v>
      </c>
      <c r="B115">
        <v>42650008</v>
      </c>
      <c r="C115" t="s">
        <v>7328</v>
      </c>
      <c r="D115" t="s">
        <v>7329</v>
      </c>
      <c r="E115" t="s">
        <v>7330</v>
      </c>
      <c r="G115" t="str">
        <v>2025|27180017</v>
      </c>
      <c r="H115" t="str">
        <f t="shared" si="2"/>
        <v>2025</v>
      </c>
      <c r="I115" t="str">
        <f t="shared" si="3"/>
        <v>27180017</v>
      </c>
      <c r="J115" t="str" cm="1">
        <f t="array" ref="J115">IF($G115="","",_xlfn.TEXTJOIN(" | ",TRUE,IF($E$2:$E$683=$G115,$C$2:$C$683,"")))</f>
        <v>CPOR/R</v>
      </c>
      <c r="K115" t="str" cm="1">
        <f t="array" ref="K115">IF($G115="","",_xlfn.TEXTJOIN(" | ",TRUE,IF($E$2:$E$683=$G115,$D$2:$D$683,"")))</f>
        <v>Reparar as fiações, disjuntores e redimensionar toda a rede elétrica nas instalações da OM.</v>
      </c>
    </row>
    <row r="116" spans="1:11" x14ac:dyDescent="0.2">
      <c r="A116">
        <v>2025</v>
      </c>
      <c r="B116">
        <v>27180017</v>
      </c>
      <c r="C116" t="s">
        <v>7331</v>
      </c>
      <c r="D116" t="s">
        <v>7332</v>
      </c>
      <c r="E116" t="s">
        <v>7333</v>
      </c>
      <c r="G116" t="str">
        <v>2025|30520011</v>
      </c>
      <c r="H116" t="str">
        <f t="shared" si="2"/>
        <v>2025</v>
      </c>
      <c r="I116" t="str">
        <f t="shared" si="3"/>
        <v>30520011</v>
      </c>
      <c r="J116" t="str" cm="1">
        <f t="array" ref="J116">IF($G116="","",_xlfn.TEXTJOIN(" | ",TRUE,IF($E$2:$E$683=$G116,$C$2:$C$683,"")))</f>
        <v>B Adm Ap Ibirapuera</v>
      </c>
      <c r="K116" t="str" cm="1">
        <f t="array" ref="K116">IF($G116="","",_xlfn.TEXTJOIN(" | ",TRUE,IF($E$2:$E$683=$G116,$D$2:$D$683,"")))</f>
        <v>Equipamentos musicais para a Banda Sinfônica do Exército.</v>
      </c>
    </row>
    <row r="117" spans="1:11" x14ac:dyDescent="0.2">
      <c r="A117">
        <v>2025</v>
      </c>
      <c r="B117">
        <v>30520011</v>
      </c>
      <c r="C117" t="s">
        <v>7334</v>
      </c>
      <c r="D117" t="s">
        <v>7335</v>
      </c>
      <c r="E117" t="s">
        <v>7336</v>
      </c>
      <c r="G117" t="str">
        <v>2025|39190018</v>
      </c>
      <c r="H117" t="str">
        <f t="shared" si="2"/>
        <v>2025</v>
      </c>
      <c r="I117" t="str">
        <f t="shared" si="3"/>
        <v>39190018</v>
      </c>
      <c r="J117" t="str" cm="1">
        <f t="array" ref="J117">IF($G117="","",_xlfn.TEXTJOIN(" | ",TRUE,IF($E$2:$E$683=$G117,$C$2:$C$683,"")))</f>
        <v>1º RCG</v>
      </c>
      <c r="K117" t="str" cm="1">
        <f t="array" ref="K117">IF($G117="","",_xlfn.TEXTJOIN(" | ",TRUE,IF($E$2:$E$683=$G117,$D$2:$D$683,"")))</f>
        <v>Aquisição de 1 (uma) viatura micro-ônibus e 1 (uma) viatura administrativa</v>
      </c>
    </row>
    <row r="118" spans="1:11" x14ac:dyDescent="0.2">
      <c r="A118">
        <v>2025</v>
      </c>
      <c r="B118">
        <v>39190018</v>
      </c>
      <c r="C118" t="s">
        <v>7337</v>
      </c>
      <c r="D118" t="s">
        <v>7338</v>
      </c>
      <c r="E118" t="s">
        <v>7339</v>
      </c>
      <c r="G118" t="str">
        <v>2025|43170001</v>
      </c>
      <c r="H118" t="str">
        <f t="shared" si="2"/>
        <v>2025</v>
      </c>
      <c r="I118" t="str">
        <f t="shared" si="3"/>
        <v>43170001</v>
      </c>
      <c r="J118" t="str" cm="1">
        <f t="array" ref="J118">IF($G118="","",_xlfn.TEXTJOIN(" | ",TRUE,IF($E$2:$E$683=$G118,$C$2:$C$683,"")))</f>
        <v>15º BI Mtz</v>
      </c>
      <c r="K118" t="str" cm="1">
        <f t="array" ref="K118">IF($G118="","",_xlfn.TEXTJOIN(" | ",TRUE,IF($E$2:$E$683=$G118,$D$2:$D$683,"")))</f>
        <v>Restabelecer a ligação de área no interior do aquartelamento, após chuvas que destruíram a ponte</v>
      </c>
    </row>
    <row r="119" spans="1:11" x14ac:dyDescent="0.2">
      <c r="A119">
        <v>2025</v>
      </c>
      <c r="B119">
        <v>43170001</v>
      </c>
      <c r="C119" t="s">
        <v>7072</v>
      </c>
      <c r="D119" t="s">
        <v>7340</v>
      </c>
      <c r="E119" t="s">
        <v>7341</v>
      </c>
      <c r="G119" t="str">
        <v>2025|43170002</v>
      </c>
      <c r="H119" t="str">
        <f t="shared" si="2"/>
        <v>2025</v>
      </c>
      <c r="I119" t="str">
        <f t="shared" si="3"/>
        <v>43170002</v>
      </c>
      <c r="J119" t="str" cm="1">
        <f t="array" ref="J119">IF($G119="","",_xlfn.TEXTJOIN(" | ",TRUE,IF($E$2:$E$683=$G119,$C$2:$C$683,"")))</f>
        <v>15º BI Mtz</v>
      </c>
      <c r="K119" t="str" cm="1">
        <f t="array" ref="K119">IF($G119="","",_xlfn.TEXTJOIN(" | ",TRUE,IF($E$2:$E$683=$G119,$D$2:$D$683,"")))</f>
        <v>Aquisição de instrumentos musicais</v>
      </c>
    </row>
    <row r="120" spans="1:11" x14ac:dyDescent="0.2">
      <c r="A120">
        <v>2025</v>
      </c>
      <c r="B120">
        <v>43170002</v>
      </c>
      <c r="C120" t="s">
        <v>7072</v>
      </c>
      <c r="D120" t="s">
        <v>7326</v>
      </c>
      <c r="E120" t="s">
        <v>7342</v>
      </c>
      <c r="G120" t="str">
        <v>2025|43210005</v>
      </c>
      <c r="H120" t="str">
        <f t="shared" si="2"/>
        <v>2025</v>
      </c>
      <c r="I120" t="str">
        <f t="shared" si="3"/>
        <v>43210005</v>
      </c>
      <c r="J120" t="str" cm="1">
        <f t="array" ref="J120">IF($G120="","",_xlfn.TEXTJOIN(" | ",TRUE,IF($E$2:$E$683=$G120,$C$2:$C$683,"")))</f>
        <v>25º BC</v>
      </c>
      <c r="K120" t="str" cm="1">
        <f t="array" ref="K120">IF($G120="","",_xlfn.TEXTJOIN(" | ",TRUE,IF($E$2:$E$683=$G120,$D$2:$D$683,"")))</f>
        <v>Aquisição de instrumentos musicais</v>
      </c>
    </row>
    <row r="121" spans="1:11" x14ac:dyDescent="0.2">
      <c r="A121">
        <v>2025</v>
      </c>
      <c r="B121">
        <v>43210005</v>
      </c>
      <c r="C121" t="s">
        <v>7343</v>
      </c>
      <c r="D121" t="s">
        <v>7326</v>
      </c>
      <c r="E121" t="s">
        <v>7344</v>
      </c>
      <c r="G121" t="str">
        <v>2025|31600002</v>
      </c>
      <c r="H121" t="str">
        <f t="shared" si="2"/>
        <v>2025</v>
      </c>
      <c r="I121" t="str">
        <f t="shared" si="3"/>
        <v>31600002</v>
      </c>
      <c r="J121" t="str" cm="1">
        <f t="array" ref="J121">IF($G121="","",_xlfn.TEXTJOIN(" | ",TRUE,IF($E$2:$E$683=$G121,$C$2:$C$683,"")))</f>
        <v>CPOR/SP</v>
      </c>
      <c r="K121" t="str" cm="1">
        <f t="array" ref="K121">IF($G121="","",_xlfn.TEXTJOIN(" | ",TRUE,IF($E$2:$E$683=$G121,$D$2:$D$683,"")))</f>
        <v>Melhoria dos refeitórios</v>
      </c>
    </row>
    <row r="122" spans="1:11" x14ac:dyDescent="0.2">
      <c r="A122">
        <v>2025</v>
      </c>
      <c r="B122">
        <v>31600002</v>
      </c>
      <c r="C122" t="s">
        <v>7080</v>
      </c>
      <c r="D122" t="s">
        <v>7345</v>
      </c>
      <c r="E122" t="s">
        <v>7346</v>
      </c>
      <c r="G122" t="str">
        <v>2025|31600003</v>
      </c>
      <c r="H122" t="str">
        <f t="shared" si="2"/>
        <v>2025</v>
      </c>
      <c r="I122" t="str">
        <f t="shared" si="3"/>
        <v>31600003</v>
      </c>
      <c r="J122" t="str" cm="1">
        <f t="array" ref="J122">IF($G122="","",_xlfn.TEXTJOIN(" | ",TRUE,IF($E$2:$E$683=$G122,$C$2:$C$683,"")))</f>
        <v>B Adm Ap Ibirapuera</v>
      </c>
      <c r="K122" t="str" cm="1">
        <f t="array" ref="K122">IF($G122="","",_xlfn.TEXTJOIN(" | ",TRUE,IF($E$2:$E$683=$G122,$D$2:$D$683,"")))</f>
        <v>Equipamentos musicais para a Banda Sinfônica do Exército.</v>
      </c>
    </row>
    <row r="123" spans="1:11" x14ac:dyDescent="0.2">
      <c r="A123">
        <v>2025</v>
      </c>
      <c r="B123">
        <v>31600003</v>
      </c>
      <c r="C123" t="s">
        <v>7334</v>
      </c>
      <c r="D123" t="s">
        <v>7335</v>
      </c>
      <c r="E123" t="s">
        <v>7347</v>
      </c>
      <c r="G123" t="str">
        <v>2025|31600004</v>
      </c>
      <c r="H123" t="str">
        <f t="shared" si="2"/>
        <v>2025</v>
      </c>
      <c r="I123" t="str">
        <f t="shared" si="3"/>
        <v>31600004</v>
      </c>
      <c r="J123" t="str" cm="1">
        <f t="array" ref="J123">IF($G123="","",_xlfn.TEXTJOIN(" | ",TRUE,IF($E$2:$E$683=$G123,$C$2:$C$683,"")))</f>
        <v>CIAvEx</v>
      </c>
      <c r="K123" t="str" cm="1">
        <f t="array" ref="K123">IF($G123="","",_xlfn.TEXTJOIN(" | ",TRUE,IF($E$2:$E$683=$G123,$D$2:$D$683,"")))</f>
        <v>Atualizar o sistema de projeção, modernização da plataforma de movimento, inclusão do sistema de force feedback nos comandos e inclusão de sistema de vibração no simulador de voo.</v>
      </c>
    </row>
    <row r="124" spans="1:11" x14ac:dyDescent="0.2">
      <c r="A124">
        <v>2025</v>
      </c>
      <c r="B124">
        <v>31600004</v>
      </c>
      <c r="C124" t="s">
        <v>7348</v>
      </c>
      <c r="D124" t="s">
        <v>7349</v>
      </c>
      <c r="E124" t="s">
        <v>7350</v>
      </c>
      <c r="G124" t="str">
        <v>2025|41430001</v>
      </c>
      <c r="H124" t="str">
        <f t="shared" si="2"/>
        <v>2025</v>
      </c>
      <c r="I124" t="str">
        <f t="shared" si="3"/>
        <v>41430001</v>
      </c>
      <c r="J124" t="str" cm="1">
        <f t="array" ref="J124">IF($G124="","",_xlfn.TEXTJOIN(" | ",TRUE,IF($E$2:$E$683=$G124,$C$2:$C$683,"")))</f>
        <v>Cmdo 1ª Bda Inf Sl</v>
      </c>
      <c r="K124" t="str" cm="1">
        <f t="array" ref="K124">IF($G124="","",_xlfn.TEXTJOIN(" | ",TRUE,IF($E$2:$E$683=$G124,$D$2:$D$683,"")))</f>
        <v>Instalação de usina fotovoltaica</v>
      </c>
    </row>
    <row r="125" spans="1:11" x14ac:dyDescent="0.2">
      <c r="A125">
        <v>2025</v>
      </c>
      <c r="B125">
        <v>41430001</v>
      </c>
      <c r="C125" t="s">
        <v>7351</v>
      </c>
      <c r="D125" t="s">
        <v>7352</v>
      </c>
      <c r="E125" t="s">
        <v>7353</v>
      </c>
      <c r="G125" t="str">
        <v>2025|39420018</v>
      </c>
      <c r="H125" t="str">
        <f t="shared" si="2"/>
        <v>2025</v>
      </c>
      <c r="I125" t="str">
        <f t="shared" si="3"/>
        <v>39420018</v>
      </c>
      <c r="J125" t="str" cm="1">
        <f t="array" ref="J125">IF($G125="","",_xlfn.TEXTJOIN(" | ",TRUE,IF($E$2:$E$683=$G125,$C$2:$C$683,"")))</f>
        <v>HCE</v>
      </c>
      <c r="K125" t="str" cm="1">
        <f t="array" ref="K125">IF($G125="","",_xlfn.TEXTJOIN(" | ",TRUE,IF($E$2:$E$683=$G125,$D$2:$D$683,"")))</f>
        <v>Aquisição de intensificador de imagem de uso radiológico</v>
      </c>
    </row>
    <row r="126" spans="1:11" x14ac:dyDescent="0.2">
      <c r="A126">
        <v>2025</v>
      </c>
      <c r="B126">
        <v>39420018</v>
      </c>
      <c r="C126" t="s">
        <v>7199</v>
      </c>
      <c r="D126" t="s">
        <v>7354</v>
      </c>
      <c r="E126" t="s">
        <v>7355</v>
      </c>
      <c r="G126" t="str">
        <v>2025|43260011</v>
      </c>
      <c r="H126" t="str">
        <f t="shared" si="2"/>
        <v>2025</v>
      </c>
      <c r="I126" t="str">
        <f t="shared" si="3"/>
        <v>43260011</v>
      </c>
      <c r="J126" t="str" cm="1">
        <f t="array" ref="J126">IF($G126="","",_xlfn.TEXTJOIN(" | ",TRUE,IF($E$2:$E$683=$G126,$C$2:$C$683,"")))</f>
        <v>Cmdo 13ª Bda Inf Mtz e 44º BI Mtz</v>
      </c>
      <c r="K126" t="str" cm="1">
        <f t="array" ref="K126">IF($G126="","",_xlfn.TEXTJOIN(" | ",TRUE,IF($E$2:$E$683=$G126,$D$2:$D$683,"")))</f>
        <v>Adquirir colchões e armários para o efetivo variável.</v>
      </c>
    </row>
    <row r="127" spans="1:11" x14ac:dyDescent="0.2">
      <c r="A127">
        <v>2025</v>
      </c>
      <c r="B127">
        <v>43260011</v>
      </c>
      <c r="C127" t="s">
        <v>7356</v>
      </c>
      <c r="D127" t="s">
        <v>7357</v>
      </c>
      <c r="E127" t="s">
        <v>7358</v>
      </c>
      <c r="G127" t="str">
        <v>2025|39450004</v>
      </c>
      <c r="H127" t="str">
        <f t="shared" si="2"/>
        <v>2025</v>
      </c>
      <c r="I127" t="str">
        <f t="shared" si="3"/>
        <v>39450004</v>
      </c>
      <c r="J127" t="str" cm="1">
        <f t="array" ref="J127">IF($G127="","",_xlfn.TEXTJOIN(" | ",TRUE,IF($E$2:$E$683=$G127,$C$2:$C$683,"")))</f>
        <v>Cmdo Fron RO/ 6º BIS</v>
      </c>
      <c r="K127" t="str" cm="1">
        <f t="array" ref="K127">IF($G127="","",_xlfn.TEXTJOIN(" | ",TRUE,IF($E$2:$E$683=$G127,$D$2:$D$683,"")))</f>
        <v>Aquisição de mobiliário e colchões para atender os Hotéis de trânsito Guajará-Mirim e do PEF em Costa Marques/RO.</v>
      </c>
    </row>
    <row r="128" spans="1:11" x14ac:dyDescent="0.2">
      <c r="A128">
        <v>2025</v>
      </c>
      <c r="B128">
        <v>39450004</v>
      </c>
      <c r="C128" t="s">
        <v>7359</v>
      </c>
      <c r="D128" t="s">
        <v>7360</v>
      </c>
      <c r="E128" t="s">
        <v>7361</v>
      </c>
      <c r="G128" t="str">
        <v>2025|39450006</v>
      </c>
      <c r="H128" t="str">
        <f t="shared" si="2"/>
        <v>2025</v>
      </c>
      <c r="I128" t="str">
        <f t="shared" si="3"/>
        <v>39450006</v>
      </c>
      <c r="J128" t="str" cm="1">
        <f t="array" ref="J128">IF($G128="","",_xlfn.TEXTJOIN(" | ",TRUE,IF($E$2:$E$683=$G128,$C$2:$C$683,"")))</f>
        <v>5º BEC</v>
      </c>
      <c r="K128" t="str" cm="1">
        <f t="array" ref="K128">IF($G128="","",_xlfn.TEXTJOIN(" | ",TRUE,IF($E$2:$E$683=$G128,$D$2:$D$683,"")))</f>
        <v>Reforma de instalações para implantação de Curso de Formação de Condutores (CFCond) e reforma de instalações do serviço de aprovisionamento.</v>
      </c>
    </row>
    <row r="129" spans="1:11" x14ac:dyDescent="0.2">
      <c r="A129">
        <v>2025</v>
      </c>
      <c r="B129">
        <v>39450006</v>
      </c>
      <c r="C129" t="s">
        <v>7362</v>
      </c>
      <c r="D129" t="s">
        <v>7363</v>
      </c>
      <c r="E129" t="s">
        <v>7364</v>
      </c>
      <c r="G129" t="str">
        <v>2025|39510006</v>
      </c>
      <c r="H129" t="str">
        <f t="shared" si="2"/>
        <v>2025</v>
      </c>
      <c r="I129" t="str">
        <f t="shared" si="3"/>
        <v>39510006</v>
      </c>
      <c r="J129" t="str" cm="1">
        <f t="array" ref="J129">IF($G129="","",_xlfn.TEXTJOIN(" | ",TRUE,IF($E$2:$E$683=$G129,$C$2:$C$683,"")))</f>
        <v>Cmdo 8ª Bda Inf Mtz</v>
      </c>
      <c r="K129" t="str" cm="1">
        <f t="array" ref="K129">IF($G129="","",_xlfn.TEXTJOIN(" | ",TRUE,IF($E$2:$E$683=$G129,$D$2:$D$683,"")))</f>
        <v>Instalação de usina fotovoltaica e aquisição de mobiliário, materiais permanentes e equipamentos para a manutenção da vida vegetativa da OM</v>
      </c>
    </row>
    <row r="130" spans="1:11" x14ac:dyDescent="0.2">
      <c r="A130">
        <v>2025</v>
      </c>
      <c r="B130">
        <v>39510006</v>
      </c>
      <c r="C130" t="s">
        <v>7111</v>
      </c>
      <c r="D130" t="s">
        <v>7365</v>
      </c>
      <c r="E130" t="s">
        <v>7366</v>
      </c>
      <c r="G130" t="str">
        <v>2025|37870001</v>
      </c>
      <c r="H130" t="str">
        <f t="shared" si="2"/>
        <v>2025</v>
      </c>
      <c r="I130" t="str">
        <f t="shared" si="3"/>
        <v>37870001</v>
      </c>
      <c r="J130" t="str" cm="1">
        <f t="array" ref="J130">IF($G130="","",_xlfn.TEXTJOIN(" | ",TRUE,IF($E$2:$E$683=$G130,$C$2:$C$683,"")))</f>
        <v>Cmdo 22ª Bda Inf Sl</v>
      </c>
      <c r="K130" t="str" cm="1">
        <f t="array" ref="K130">IF($G130="","",_xlfn.TEXTJOIN(" | ",TRUE,IF($E$2:$E$683=$G130,$D$2:$D$683,"")))</f>
        <v>Construção de 3 (três) PNR</v>
      </c>
    </row>
    <row r="131" spans="1:11" x14ac:dyDescent="0.2">
      <c r="A131">
        <v>2025</v>
      </c>
      <c r="B131">
        <v>37870001</v>
      </c>
      <c r="C131" t="s">
        <v>7292</v>
      </c>
      <c r="D131" t="s">
        <v>7367</v>
      </c>
      <c r="E131" t="s">
        <v>7368</v>
      </c>
      <c r="G131" t="str">
        <v>2025|43440014</v>
      </c>
      <c r="H131" t="str">
        <f t="shared" ref="H131:H194" si="4">IF($G131="","",LEFT($G131,FIND("|",$G131)-1))</f>
        <v>2025</v>
      </c>
      <c r="I131" t="str">
        <f t="shared" ref="I131:I194" si="5">IF($G131="","",MID($G131,FIND("|",$G131)+1,50))</f>
        <v>43440014</v>
      </c>
      <c r="J131" t="str" cm="1">
        <f t="array" ref="J131">IF($G131="","",_xlfn.TEXTJOIN(" | ",TRUE,IF($E$2:$E$683=$G131,$C$2:$C$683,"")))</f>
        <v>28º BC</v>
      </c>
      <c r="K131" t="str" cm="1">
        <f t="array" ref="K131">IF($G131="","",_xlfn.TEXTJOIN(" | ",TRUE,IF($E$2:$E$683=$G131,$D$2:$D$683,"")))</f>
        <v>Contratação de serviços de para manutenção das instalações da banda de musica, do auditório e do corpo da guarda, e ainda, a adequação da área comum de convivência social da vila militar dos ST/Sgt.</v>
      </c>
    </row>
    <row r="132" spans="1:11" x14ac:dyDescent="0.2">
      <c r="A132">
        <v>2025</v>
      </c>
      <c r="B132">
        <v>43440014</v>
      </c>
      <c r="C132" t="s">
        <v>7039</v>
      </c>
      <c r="D132" t="s">
        <v>7369</v>
      </c>
      <c r="E132" t="s">
        <v>7370</v>
      </c>
      <c r="G132" t="str">
        <v>2025|43450006</v>
      </c>
      <c r="H132" t="str">
        <f t="shared" si="4"/>
        <v>2025</v>
      </c>
      <c r="I132" t="str">
        <f t="shared" si="5"/>
        <v>43450006</v>
      </c>
      <c r="J132" t="str" cm="1">
        <f t="array" ref="J132">IF($G132="","",_xlfn.TEXTJOIN(" | ",TRUE,IF($E$2:$E$683=$G132,$C$2:$C$683,"")))</f>
        <v>Ba Adm Ap 8ª RM, H Ge Belém e CMBel</v>
      </c>
      <c r="K132" t="str" cm="1">
        <f t="array" ref="K132">IF($G132="","",_xlfn.TEXTJOIN(" | ",TRUE,IF($E$2:$E$683=$G132,$D$2:$D$683,"")))</f>
        <v>Adequação das instalações das OM para o Serviço Militar Feminino Inicial</v>
      </c>
    </row>
    <row r="133" spans="1:11" x14ac:dyDescent="0.2">
      <c r="A133">
        <v>2025</v>
      </c>
      <c r="B133">
        <v>43450006</v>
      </c>
      <c r="C133" t="s">
        <v>7371</v>
      </c>
      <c r="D133" t="s">
        <v>7372</v>
      </c>
      <c r="E133" t="s">
        <v>7373</v>
      </c>
      <c r="G133" t="str">
        <v>2025|43470005</v>
      </c>
      <c r="H133" t="str">
        <f t="shared" si="4"/>
        <v>2025</v>
      </c>
      <c r="I133" t="str">
        <f t="shared" si="5"/>
        <v>43470005</v>
      </c>
      <c r="J133" t="str" cm="1">
        <f t="array" ref="J133">IF($G133="","",_xlfn.TEXTJOIN(" | ",TRUE,IF($E$2:$E$683=$G133,$C$2:$C$683,"")))</f>
        <v>59º BI Mtz</v>
      </c>
      <c r="K133" t="str" cm="1">
        <f t="array" ref="K133">IF($G133="","",_xlfn.TEXTJOIN(" | ",TRUE,IF($E$2:$E$683=$G133,$D$2:$D$683,"")))</f>
        <v>Instalação de usina fotovoltaica</v>
      </c>
    </row>
    <row r="134" spans="1:11" x14ac:dyDescent="0.2">
      <c r="A134">
        <v>2025</v>
      </c>
      <c r="B134">
        <v>43470005</v>
      </c>
      <c r="C134" t="s">
        <v>7119</v>
      </c>
      <c r="D134" t="s">
        <v>7352</v>
      </c>
      <c r="E134" t="s">
        <v>7374</v>
      </c>
      <c r="G134" t="str">
        <v>2025|43500005</v>
      </c>
      <c r="H134" t="str">
        <f t="shared" si="4"/>
        <v>2025</v>
      </c>
      <c r="I134" t="str">
        <f t="shared" si="5"/>
        <v>43500005</v>
      </c>
      <c r="J134" t="str" cm="1">
        <f t="array" ref="J134">IF($G134="","",_xlfn.TEXTJOIN(" | ",TRUE,IF($E$2:$E$683=$G134,$C$2:$C$683,"")))</f>
        <v>CMSP</v>
      </c>
      <c r="K134" t="str" cm="1">
        <f t="array" ref="K134">IF($G134="","",_xlfn.TEXTJOIN(" | ",TRUE,IF($E$2:$E$683=$G134,$D$2:$D$683,"")))</f>
        <v>Aquisição de 2 (duas) viaturas tipo van e 2 (duas) viaturas administrativas</v>
      </c>
    </row>
    <row r="135" spans="1:11" x14ac:dyDescent="0.2">
      <c r="A135">
        <v>2025</v>
      </c>
      <c r="B135">
        <v>43500005</v>
      </c>
      <c r="C135" t="s">
        <v>7375</v>
      </c>
      <c r="D135" t="s">
        <v>7376</v>
      </c>
      <c r="E135" t="s">
        <v>7377</v>
      </c>
      <c r="G135" t="str">
        <v>2025|43510013</v>
      </c>
      <c r="H135" t="str">
        <f t="shared" si="4"/>
        <v>2025</v>
      </c>
      <c r="I135" t="str">
        <f t="shared" si="5"/>
        <v>43510013</v>
      </c>
      <c r="J135" t="str" cm="1">
        <f t="array" ref="J135">IF($G135="","",_xlfn.TEXTJOIN(" | ",TRUE,IF($E$2:$E$683=$G135,$C$2:$C$683,"")))</f>
        <v>CMRJ</v>
      </c>
      <c r="K135" t="str" cm="1">
        <f t="array" ref="K135">IF($G135="","",_xlfn.TEXTJOIN(" | ",TRUE,IF($E$2:$E$683=$G135,$D$2:$D$683,"")))</f>
        <v>Readequação da casa de bombas e piscina</v>
      </c>
    </row>
    <row r="136" spans="1:11" x14ac:dyDescent="0.2">
      <c r="A136">
        <v>2025</v>
      </c>
      <c r="B136">
        <v>43510013</v>
      </c>
      <c r="C136" t="s">
        <v>7378</v>
      </c>
      <c r="D136" t="s">
        <v>7379</v>
      </c>
      <c r="E136" t="s">
        <v>7380</v>
      </c>
      <c r="G136" t="str">
        <v>2025|43550004</v>
      </c>
      <c r="H136" t="str">
        <f t="shared" si="4"/>
        <v>2025</v>
      </c>
      <c r="I136" t="str">
        <f t="shared" si="5"/>
        <v>43550004</v>
      </c>
      <c r="J136" t="str" cm="1">
        <f t="array" ref="J136">IF($G136="","",_xlfn.TEXTJOIN(" | ",TRUE,IF($E$2:$E$683=$G136,$C$2:$C$683,"")))</f>
        <v>Cmdo 6ª RM</v>
      </c>
      <c r="K136" t="str" cm="1">
        <f t="array" ref="K136">IF($G136="","",_xlfn.TEXTJOIN(" | ",TRUE,IF($E$2:$E$683=$G136,$D$2:$D$683,"")))</f>
        <v>Adequação das instalações das OM para o Serviço Militar Feminino Inicial</v>
      </c>
    </row>
    <row r="137" spans="1:11" x14ac:dyDescent="0.2">
      <c r="A137">
        <v>2025</v>
      </c>
      <c r="B137">
        <v>43550004</v>
      </c>
      <c r="C137" t="s">
        <v>7053</v>
      </c>
      <c r="D137" t="s">
        <v>7372</v>
      </c>
      <c r="E137" t="s">
        <v>7381</v>
      </c>
      <c r="G137" t="str">
        <v>2025|27010004</v>
      </c>
      <c r="H137" t="str">
        <f t="shared" si="4"/>
        <v>2025</v>
      </c>
      <c r="I137" t="str">
        <f t="shared" si="5"/>
        <v>27010004</v>
      </c>
      <c r="J137" t="str" cm="1">
        <f t="array" ref="J137">IF($G137="","",_xlfn.TEXTJOIN(" | ",TRUE,IF($E$2:$E$683=$G137,$C$2:$C$683,"")))</f>
        <v>CMF</v>
      </c>
      <c r="K137" t="str" cm="1">
        <f t="array" ref="K137">IF($G137="","",_xlfn.TEXTJOIN(" | ",TRUE,IF($E$2:$E$683=$G137,$D$2:$D$683,"")))</f>
        <v>Promover melhorias das instalações</v>
      </c>
    </row>
    <row r="138" spans="1:11" x14ac:dyDescent="0.2">
      <c r="A138">
        <v>2025</v>
      </c>
      <c r="B138">
        <v>27010004</v>
      </c>
      <c r="C138" t="s">
        <v>7127</v>
      </c>
      <c r="D138" t="s">
        <v>7382</v>
      </c>
      <c r="E138" t="s">
        <v>7383</v>
      </c>
      <c r="G138" t="str">
        <v>2025|43610018</v>
      </c>
      <c r="H138" t="str">
        <f t="shared" si="4"/>
        <v>2025</v>
      </c>
      <c r="I138" t="str">
        <f t="shared" si="5"/>
        <v>43610018</v>
      </c>
      <c r="J138" t="str" cm="1">
        <f t="array" ref="J138">IF($G138="","",_xlfn.TEXTJOIN(" | ",TRUE,IF($E$2:$E$683=$G138,$C$2:$C$683,"")))</f>
        <v>25º BC</v>
      </c>
      <c r="K138" t="str" cm="1">
        <f t="array" ref="K138">IF($G138="","",_xlfn.TEXTJOIN(" | ",TRUE,IF($E$2:$E$683=$G138,$D$2:$D$683,"")))</f>
        <v>Equipamentos para o posto de saúde e gabinete odontológico</v>
      </c>
    </row>
    <row r="139" spans="1:11" x14ac:dyDescent="0.2">
      <c r="A139">
        <v>2025</v>
      </c>
      <c r="B139">
        <v>43610018</v>
      </c>
      <c r="C139" t="s">
        <v>7343</v>
      </c>
      <c r="D139" t="s">
        <v>7384</v>
      </c>
      <c r="E139" t="s">
        <v>7385</v>
      </c>
      <c r="G139" t="str">
        <v>2025|39640004</v>
      </c>
      <c r="H139" t="str">
        <f t="shared" si="4"/>
        <v>2025</v>
      </c>
      <c r="I139" t="str">
        <f t="shared" si="5"/>
        <v>39640004</v>
      </c>
      <c r="J139" t="str" cm="1">
        <f t="array" ref="J139">IF($G139="","",_xlfn.TEXTJOIN(" | ",TRUE,IF($E$2:$E$683=$G139,$C$2:$C$683,"")))</f>
        <v>10º RC Mec</v>
      </c>
      <c r="K139" t="str" cm="1">
        <f t="array" ref="K139">IF($G139="","",_xlfn.TEXTJOIN(" | ",TRUE,IF($E$2:$E$683=$G139,$D$2:$D$683,"")))</f>
        <v>Vtr Ambulância tipo B</v>
      </c>
    </row>
    <row r="140" spans="1:11" x14ac:dyDescent="0.2">
      <c r="A140">
        <v>2025</v>
      </c>
      <c r="B140">
        <v>39640004</v>
      </c>
      <c r="C140" t="s">
        <v>7386</v>
      </c>
      <c r="D140" t="s">
        <v>7387</v>
      </c>
      <c r="E140" t="s">
        <v>7388</v>
      </c>
      <c r="G140" t="str">
        <v>2025|30880001</v>
      </c>
      <c r="H140" t="str">
        <f t="shared" si="4"/>
        <v>2025</v>
      </c>
      <c r="I140" t="str">
        <f t="shared" si="5"/>
        <v>30880001</v>
      </c>
      <c r="J140" t="str" cm="1">
        <f t="array" ref="J140">IF($G140="","",_xlfn.TEXTJOIN(" | ",TRUE,IF($E$2:$E$683=$G140,$C$2:$C$683,"")))</f>
        <v>3º CTA</v>
      </c>
      <c r="K140" t="str" cm="1">
        <f t="array" ref="K140">IF($G140="","",_xlfn.TEXTJOIN(" | ",TRUE,IF($E$2:$E$683=$G140,$D$2:$D$683,"")))</f>
        <v>Modernizar o cabeamento estruturado para melhoria da rede interna das OM no Estado de São Paulo e instalar circuito fechado TV.</v>
      </c>
    </row>
    <row r="141" spans="1:11" x14ac:dyDescent="0.2">
      <c r="A141">
        <v>2025</v>
      </c>
      <c r="B141">
        <v>30880001</v>
      </c>
      <c r="C141" t="s">
        <v>7389</v>
      </c>
      <c r="D141" t="s">
        <v>7390</v>
      </c>
      <c r="E141" t="s">
        <v>7391</v>
      </c>
      <c r="G141" t="str">
        <v>2025|22100004</v>
      </c>
      <c r="H141" t="str">
        <f t="shared" si="4"/>
        <v>2025</v>
      </c>
      <c r="I141" t="str">
        <f t="shared" si="5"/>
        <v>22100004</v>
      </c>
      <c r="J141" t="str" cm="1">
        <f t="array" ref="J141">IF($G141="","",_xlfn.TEXTJOIN(" | ",TRUE,IF($E$2:$E$683=$G141,$C$2:$C$683,"")))</f>
        <v>63º BI</v>
      </c>
      <c r="K141" t="str" cm="1">
        <f t="array" ref="K141">IF($G141="","",_xlfn.TEXTJOIN(" | ",TRUE,IF($E$2:$E$683=$G141,$D$2:$D$683,"")))</f>
        <v>Aquisição de equipamentos de vigilância</v>
      </c>
    </row>
    <row r="142" spans="1:11" x14ac:dyDescent="0.2">
      <c r="A142">
        <v>2025</v>
      </c>
      <c r="B142">
        <v>22100004</v>
      </c>
      <c r="C142" t="s">
        <v>7142</v>
      </c>
      <c r="D142" t="s">
        <v>7392</v>
      </c>
      <c r="E142" t="s">
        <v>7393</v>
      </c>
      <c r="G142" t="str">
        <v>2025|27420006</v>
      </c>
      <c r="H142" t="str">
        <f t="shared" si="4"/>
        <v>2025</v>
      </c>
      <c r="I142" t="str">
        <f t="shared" si="5"/>
        <v>27420006</v>
      </c>
      <c r="J142" t="str" cm="1">
        <f t="array" ref="J142">IF($G142="","",_xlfn.TEXTJOIN(" | ",TRUE,IF($E$2:$E$683=$G142,$C$2:$C$683,"")))</f>
        <v>Cmdo 6ª RM</v>
      </c>
      <c r="K142" t="str" cm="1">
        <f t="array" ref="K142">IF($G142="","",_xlfn.TEXTJOIN(" | ",TRUE,IF($E$2:$E$683=$G142,$D$2:$D$683,"")))</f>
        <v>Aquisição de um micro-ônibus ou uma Vtr van para o transporte de militares</v>
      </c>
    </row>
    <row r="143" spans="1:11" x14ac:dyDescent="0.2">
      <c r="A143">
        <v>2025</v>
      </c>
      <c r="B143">
        <v>27420006</v>
      </c>
      <c r="C143" t="s">
        <v>7053</v>
      </c>
      <c r="D143" t="s">
        <v>7394</v>
      </c>
      <c r="E143" t="s">
        <v>7395</v>
      </c>
      <c r="G143" t="str">
        <v>2025|42520009</v>
      </c>
      <c r="H143" t="str">
        <f t="shared" si="4"/>
        <v>2025</v>
      </c>
      <c r="I143" t="str">
        <f t="shared" si="5"/>
        <v>42520009</v>
      </c>
      <c r="J143" t="str" cm="1">
        <f t="array" ref="J143">IF($G143="","",_xlfn.TEXTJOIN(" | ",TRUE,IF($E$2:$E$683=$G143,$C$2:$C$683,"")))</f>
        <v>CMR</v>
      </c>
      <c r="K143" t="str" cm="1">
        <f t="array" ref="K143">IF($G143="","",_xlfn.TEXTJOIN(" | ",TRUE,IF($E$2:$E$683=$G143,$D$2:$D$683,"")))</f>
        <v>Instalação de dispositivos que reduzirão o consumo de energia.</v>
      </c>
    </row>
    <row r="144" spans="1:11" x14ac:dyDescent="0.2">
      <c r="A144">
        <v>2025</v>
      </c>
      <c r="B144">
        <v>42520009</v>
      </c>
      <c r="C144" t="s">
        <v>7187</v>
      </c>
      <c r="D144" t="s">
        <v>7396</v>
      </c>
      <c r="E144" t="s">
        <v>7397</v>
      </c>
      <c r="G144" t="str">
        <v>2025|39860002</v>
      </c>
      <c r="H144" t="str">
        <f t="shared" si="4"/>
        <v>2025</v>
      </c>
      <c r="I144" t="str">
        <f t="shared" si="5"/>
        <v>39860002</v>
      </c>
      <c r="J144" t="str" cm="1">
        <f t="array" ref="J144">IF($G144="","",_xlfn.TEXTJOIN(" | ",TRUE,IF($E$2:$E$683=$G144,$C$2:$C$683,"")))</f>
        <v>CMC | 33º BI Mec | Cmdo 5ª DE</v>
      </c>
      <c r="K144" t="str" cm="1">
        <f t="array" ref="K144">IF($G144="","",_xlfn.TEXTJOIN(" | ",TRUE,IF($E$2:$E$683=$G144,$D$2:$D$683,"")))</f>
        <v>Implementação de usina fotovoltaica | Implementação de usina fotovoltaica | Implementação de usina fotovoltaica</v>
      </c>
    </row>
    <row r="145" spans="1:11" x14ac:dyDescent="0.2">
      <c r="A145">
        <v>2025</v>
      </c>
      <c r="B145">
        <v>39860002</v>
      </c>
      <c r="C145" t="s">
        <v>7398</v>
      </c>
      <c r="D145" t="s">
        <v>7399</v>
      </c>
      <c r="E145" t="s">
        <v>7400</v>
      </c>
      <c r="G145" t="str">
        <v>2025|39860003</v>
      </c>
      <c r="H145" t="str">
        <f t="shared" si="4"/>
        <v>2025</v>
      </c>
      <c r="I145" t="str">
        <f t="shared" si="5"/>
        <v>39860003</v>
      </c>
      <c r="J145" t="str" cm="1">
        <f t="array" ref="J145">IF($G145="","",_xlfn.TEXTJOIN(" | ",TRUE,IF($E$2:$E$683=$G145,$C$2:$C$683,"")))</f>
        <v>Cmdo 5ª DE</v>
      </c>
      <c r="K145" t="str" cm="1">
        <f t="array" ref="K145">IF($G145="","",_xlfn.TEXTJOIN(" | ",TRUE,IF($E$2:$E$683=$G145,$D$2:$D$683,"")))</f>
        <v>Melhoria da qualidade de hospedagem nos hotéis de trânsito do Paraná, apoiados pela 5ª DE</v>
      </c>
    </row>
    <row r="146" spans="1:11" x14ac:dyDescent="0.2">
      <c r="A146">
        <v>2025</v>
      </c>
      <c r="B146">
        <v>39860002</v>
      </c>
      <c r="C146" t="s">
        <v>7401</v>
      </c>
      <c r="D146" t="s">
        <v>7399</v>
      </c>
      <c r="E146" t="s">
        <v>7400</v>
      </c>
      <c r="G146" t="str">
        <v>2025|92190021</v>
      </c>
      <c r="H146" t="str">
        <f t="shared" si="4"/>
        <v>2025</v>
      </c>
      <c r="I146" t="str">
        <f t="shared" si="5"/>
        <v>92190021</v>
      </c>
      <c r="J146" t="str" cm="1">
        <f t="array" ref="J146">IF($G146="","",_xlfn.TEXTJOIN(" | ",TRUE,IF($E$2:$E$683=$G146,$C$2:$C$683,"")))</f>
        <v>HCE</v>
      </c>
      <c r="K146" t="str" cm="1">
        <f t="array" ref="K146">IF($G146="","",_xlfn.TEXTJOIN(" | ",TRUE,IF($E$2:$E$683=$G146,$D$2:$D$683,"")))</f>
        <v>Aquisição de aparelho de tomografia computadorizada, equipamento completo de videoendoscopia digestiva e camas hospitalares</v>
      </c>
    </row>
    <row r="147" spans="1:11" x14ac:dyDescent="0.2">
      <c r="A147">
        <v>2025</v>
      </c>
      <c r="B147">
        <v>39860002</v>
      </c>
      <c r="C147" t="s">
        <v>7270</v>
      </c>
      <c r="D147" t="s">
        <v>7399</v>
      </c>
      <c r="E147" t="s">
        <v>7400</v>
      </c>
      <c r="G147" t="str">
        <v>2025|38270002</v>
      </c>
      <c r="H147" t="str">
        <f t="shared" si="4"/>
        <v>2025</v>
      </c>
      <c r="I147" t="str">
        <f t="shared" si="5"/>
        <v>38270002</v>
      </c>
      <c r="J147" t="str" cm="1">
        <f t="array" ref="J147">IF($G147="","",_xlfn.TEXTJOIN(" | ",TRUE,IF($E$2:$E$683=$G147,$C$2:$C$683,"")))</f>
        <v>2º BEC</v>
      </c>
      <c r="K147" t="str" cm="1">
        <f t="array" ref="K147">IF($G147="","",_xlfn.TEXTJOIN(" | ",TRUE,IF($E$2:$E$683=$G147,$D$2:$D$683,"")))</f>
        <v>Aquisição de uma Ambulância tipo B, equipamentos de apoio, material eletroeletrônico, produtos hospitalares e mobiliário</v>
      </c>
    </row>
    <row r="148" spans="1:11" x14ac:dyDescent="0.2">
      <c r="A148">
        <v>2025</v>
      </c>
      <c r="B148">
        <v>39860003</v>
      </c>
      <c r="C148" t="s">
        <v>7270</v>
      </c>
      <c r="D148" t="s">
        <v>7402</v>
      </c>
      <c r="E148" t="s">
        <v>7403</v>
      </c>
      <c r="G148" t="str">
        <v>2025|43770001</v>
      </c>
      <c r="H148" t="str">
        <f t="shared" si="4"/>
        <v>2025</v>
      </c>
      <c r="I148" t="str">
        <f t="shared" si="5"/>
        <v>43770001</v>
      </c>
      <c r="J148" t="str" cm="1">
        <f t="array" ref="J148">IF($G148="","",_xlfn.TEXTJOIN(" | ",TRUE,IF($E$2:$E$683=$G148,$C$2:$C$683,"")))</f>
        <v>CPOR/PA</v>
      </c>
      <c r="K148" t="str" cm="1">
        <f t="array" ref="K148">IF($G148="","",_xlfn.TEXTJOIN(" | ",TRUE,IF($E$2:$E$683=$G148,$D$2:$D$683,"")))</f>
        <v>Aquisição de material rádio e de informática para incrementar a formação do Oficial da Reserva da Arma de Comunicações.</v>
      </c>
    </row>
    <row r="149" spans="1:11" x14ac:dyDescent="0.2">
      <c r="A149">
        <v>2025</v>
      </c>
      <c r="B149">
        <v>92190021</v>
      </c>
      <c r="C149" t="s">
        <v>7199</v>
      </c>
      <c r="D149" t="s">
        <v>7404</v>
      </c>
      <c r="E149" t="s">
        <v>7405</v>
      </c>
      <c r="G149" t="str">
        <v>2025|39940014</v>
      </c>
      <c r="H149" t="str">
        <f t="shared" si="4"/>
        <v>2025</v>
      </c>
      <c r="I149" t="str">
        <f t="shared" si="5"/>
        <v>39940014</v>
      </c>
      <c r="J149" t="str" cm="1">
        <f t="array" ref="J149">IF($G149="","",_xlfn.TEXTJOIN(" | ",TRUE,IF($E$2:$E$683=$G149,$C$2:$C$683,"")))</f>
        <v>17º GAC</v>
      </c>
      <c r="K149" t="str" cm="1">
        <f t="array" ref="K149">IF($G149="","",_xlfn.TEXTJOIN(" | ",TRUE,IF($E$2:$E$683=$G149,$D$2:$D$683,"")))</f>
        <v>Instalação de usina fotovoltaica e aquisição de mobiliário</v>
      </c>
    </row>
    <row r="150" spans="1:11" x14ac:dyDescent="0.2">
      <c r="A150">
        <v>2025</v>
      </c>
      <c r="B150">
        <v>38270002</v>
      </c>
      <c r="C150" t="s">
        <v>7406</v>
      </c>
      <c r="D150" t="s">
        <v>7407</v>
      </c>
      <c r="E150" t="s">
        <v>7408</v>
      </c>
      <c r="G150" t="str">
        <v>2025|43800005</v>
      </c>
      <c r="H150" t="str">
        <f t="shared" si="4"/>
        <v>2025</v>
      </c>
      <c r="I150" t="str">
        <f t="shared" si="5"/>
        <v>43800005</v>
      </c>
      <c r="J150" t="str" cm="1">
        <f t="array" ref="J150">IF($G150="","",_xlfn.TEXTJOIN(" | ",TRUE,IF($E$2:$E$683=$G150,$C$2:$C$683,"")))</f>
        <v>HCE | 20º B Log Pqdt | CEP</v>
      </c>
      <c r="K150" t="str" cm="1">
        <f t="array" ref="K150">IF($G150="","",_xlfn.TEXTJOIN(" | ",TRUE,IF($E$2:$E$683=$G150,$D$2:$D$683,"")))</f>
        <v>Recuperação e restauração parcial do Edifício Histórico (Pavilhão de Comando) | Readequação das instalações da Cia Sup | Revitalização da área desportiva</v>
      </c>
    </row>
    <row r="151" spans="1:11" x14ac:dyDescent="0.2">
      <c r="A151">
        <v>2025</v>
      </c>
      <c r="B151">
        <v>43770001</v>
      </c>
      <c r="C151" t="s">
        <v>7409</v>
      </c>
      <c r="D151" t="s">
        <v>7410</v>
      </c>
      <c r="E151" t="s">
        <v>7411</v>
      </c>
      <c r="G151" t="str">
        <v>2025|43800016</v>
      </c>
      <c r="H151" t="str">
        <f t="shared" si="4"/>
        <v>2025</v>
      </c>
      <c r="I151" t="str">
        <f t="shared" si="5"/>
        <v>43800016</v>
      </c>
      <c r="J151" t="str" cm="1">
        <f t="array" ref="J151">IF($G151="","",_xlfn.TEXTJOIN(" | ",TRUE,IF($E$2:$E$683=$G151,$C$2:$C$683,"")))</f>
        <v>Cmdo Bda Inf Pqdt</v>
      </c>
      <c r="K151" t="str" cm="1">
        <f t="array" ref="K151">IF($G151="","",_xlfn.TEXTJOIN(" | ",TRUE,IF($E$2:$E$683=$G151,$D$2:$D$683,"")))</f>
        <v>Aquisição de instrumentos musicais</v>
      </c>
    </row>
    <row r="152" spans="1:11" x14ac:dyDescent="0.2">
      <c r="A152">
        <v>2025</v>
      </c>
      <c r="B152">
        <v>39940014</v>
      </c>
      <c r="C152" t="s">
        <v>7412</v>
      </c>
      <c r="D152" t="s">
        <v>7413</v>
      </c>
      <c r="E152" t="s">
        <v>7414</v>
      </c>
      <c r="G152" t="str">
        <v>2025|39990009</v>
      </c>
      <c r="H152" t="str">
        <f t="shared" si="4"/>
        <v>2025</v>
      </c>
      <c r="I152" t="str">
        <f t="shared" si="5"/>
        <v>39990009</v>
      </c>
      <c r="J152" t="str" cm="1">
        <f t="array" ref="J152">IF($G152="","",_xlfn.TEXTJOIN(" | ",TRUE,IF($E$2:$E$683=$G152,$C$2:$C$683,"")))</f>
        <v>12º BI L Mth</v>
      </c>
      <c r="K152" t="str" cm="1">
        <f t="array" ref="K152">IF($G152="","",_xlfn.TEXTJOIN(" | ",TRUE,IF($E$2:$E$683=$G152,$D$2:$D$683,"")))</f>
        <v>Vtr ambulância tipo C (unidade de resgate)</v>
      </c>
    </row>
    <row r="153" spans="1:11" x14ac:dyDescent="0.2">
      <c r="A153">
        <v>2025</v>
      </c>
      <c r="B153">
        <v>43800005</v>
      </c>
      <c r="C153" t="s">
        <v>7199</v>
      </c>
      <c r="D153" t="s">
        <v>7415</v>
      </c>
      <c r="E153" t="s">
        <v>7416</v>
      </c>
      <c r="G153" t="str">
        <v>2025|15680019</v>
      </c>
      <c r="H153" t="str">
        <f t="shared" si="4"/>
        <v>2025</v>
      </c>
      <c r="I153" t="str">
        <f t="shared" si="5"/>
        <v>15680019</v>
      </c>
      <c r="J153" t="str" cm="1">
        <f t="array" ref="J153">IF($G153="","",_xlfn.TEXTJOIN(" | ",TRUE,IF($E$2:$E$683=$G153,$C$2:$C$683,"")))</f>
        <v>HMASP</v>
      </c>
      <c r="K153" t="str" cm="1">
        <f t="array" ref="K153">IF($G153="","",_xlfn.TEXTJOIN(" | ",TRUE,IF($E$2:$E$683=$G153,$D$2:$D$683,"")))</f>
        <v>Aquisição de aparelho de ecocardiograma de alta resolução, com transdutor adulto 3D, transdutor pediátrico 3D, fetal 2D, convexo 2D.</v>
      </c>
    </row>
    <row r="154" spans="1:11" x14ac:dyDescent="0.2">
      <c r="A154">
        <v>2025</v>
      </c>
      <c r="B154">
        <v>43800005</v>
      </c>
      <c r="C154" t="s">
        <v>7417</v>
      </c>
      <c r="D154" t="s">
        <v>7418</v>
      </c>
      <c r="E154" t="s">
        <v>7416</v>
      </c>
      <c r="G154" t="str">
        <v>2025|42210005</v>
      </c>
      <c r="H154" t="str">
        <f t="shared" si="4"/>
        <v>2025</v>
      </c>
      <c r="I154" t="str">
        <f t="shared" si="5"/>
        <v>42210005</v>
      </c>
      <c r="J154" t="str" cm="1">
        <f t="array" ref="J154">IF($G154="","",_xlfn.TEXTJOIN(" | ",TRUE,IF($E$2:$E$683=$G154,$C$2:$C$683,"")))</f>
        <v>CPOR/SP</v>
      </c>
      <c r="K154" t="str" cm="1">
        <f t="array" ref="K154">IF($G154="","",_xlfn.TEXTJOIN(" | ",TRUE,IF($E$2:$E$683=$G154,$D$2:$D$683,"")))</f>
        <v>2 Vtr van</v>
      </c>
    </row>
    <row r="155" spans="1:11" x14ac:dyDescent="0.2">
      <c r="A155">
        <v>2025</v>
      </c>
      <c r="B155">
        <v>43800005</v>
      </c>
      <c r="C155" t="s">
        <v>7419</v>
      </c>
      <c r="D155" t="s">
        <v>7420</v>
      </c>
      <c r="E155" t="s">
        <v>7416</v>
      </c>
      <c r="G155" t="str">
        <v>2025|42710009</v>
      </c>
      <c r="H155" t="str">
        <f t="shared" si="4"/>
        <v>2025</v>
      </c>
      <c r="I155" t="str">
        <f t="shared" si="5"/>
        <v>42710009</v>
      </c>
      <c r="J155" t="str" cm="1">
        <f t="array" ref="J155">IF($G155="","",_xlfn.TEXTJOIN(" | ",TRUE,IF($E$2:$E$683=$G155,$C$2:$C$683,"")))</f>
        <v>CMPA</v>
      </c>
      <c r="K155" t="str" cm="1">
        <f t="array" ref="K155">IF($G155="","",_xlfn.TEXTJOIN(" | ",TRUE,IF($E$2:$E$683=$G155,$D$2:$D$683,"")))</f>
        <v>Reparação do telhado e da rede elétrica (2º fase)</v>
      </c>
    </row>
    <row r="156" spans="1:11" x14ac:dyDescent="0.2">
      <c r="A156">
        <v>2025</v>
      </c>
      <c r="B156">
        <v>43800016</v>
      </c>
      <c r="C156" t="s">
        <v>7421</v>
      </c>
      <c r="D156" t="s">
        <v>7326</v>
      </c>
      <c r="E156" t="s">
        <v>7422</v>
      </c>
      <c r="G156" t="str">
        <v>2025|42710012</v>
      </c>
      <c r="H156" t="str">
        <f t="shared" si="4"/>
        <v>2025</v>
      </c>
      <c r="I156" t="str">
        <f t="shared" si="5"/>
        <v>42710012</v>
      </c>
      <c r="J156" t="str" cm="1">
        <f t="array" ref="J156">IF($G156="","",_xlfn.TEXTJOIN(" | ",TRUE,IF($E$2:$E$683=$G156,$C$2:$C$683,"")))</f>
        <v>Cmdo 2ª Bda C Mec</v>
      </c>
      <c r="K156" t="str" cm="1">
        <f t="array" ref="K156">IF($G156="","",_xlfn.TEXTJOIN(" | ",TRUE,IF($E$2:$E$683=$G156,$D$2:$D$683,"")))</f>
        <v>Aquisição de 2 (duas) ambulâncias tipo B - suporte básico</v>
      </c>
    </row>
    <row r="157" spans="1:11" x14ac:dyDescent="0.2">
      <c r="A157">
        <v>2025</v>
      </c>
      <c r="B157">
        <v>39990009</v>
      </c>
      <c r="C157" t="s">
        <v>7423</v>
      </c>
      <c r="D157" t="s">
        <v>7424</v>
      </c>
      <c r="E157" t="s">
        <v>7425</v>
      </c>
      <c r="G157" t="str">
        <v>2025|41020017</v>
      </c>
      <c r="H157" t="str">
        <f t="shared" si="4"/>
        <v>2025</v>
      </c>
      <c r="I157" t="str">
        <f t="shared" si="5"/>
        <v>41020017</v>
      </c>
      <c r="J157" t="str" cm="1">
        <f t="array" ref="J157">IF($G157="","",_xlfn.TEXTJOIN(" | ",TRUE,IF($E$2:$E$683=$G157,$C$2:$C$683,"")))</f>
        <v>HCE e HGeRJ</v>
      </c>
      <c r="K157" t="str" cm="1">
        <f t="array" ref="K157">IF($G157="","",_xlfn.TEXTJOIN(" | ",TRUE,IF($E$2:$E$683=$G157,$D$2:$D$683,"")))</f>
        <v>Vtr ambulância tipo "D" - suporte avançado e equipamentos de apoio para o HGeRJ e aquisição de camas hospitalares para o HCE</v>
      </c>
    </row>
    <row r="158" spans="1:11" x14ac:dyDescent="0.2">
      <c r="A158">
        <v>2025</v>
      </c>
      <c r="B158">
        <v>15680019</v>
      </c>
      <c r="C158" t="s">
        <v>7164</v>
      </c>
      <c r="D158" t="s">
        <v>7426</v>
      </c>
      <c r="E158" t="s">
        <v>7427</v>
      </c>
      <c r="G158" t="str">
        <v>2025|43900008</v>
      </c>
      <c r="H158" t="str">
        <f t="shared" si="4"/>
        <v>2025</v>
      </c>
      <c r="I158" t="str">
        <f t="shared" si="5"/>
        <v>43900008</v>
      </c>
      <c r="J158" t="str" cm="1">
        <f t="array" ref="J158">IF($G158="","",_xlfn.TEXTJOIN(" | ",TRUE,IF($E$2:$E$683=$G158,$C$2:$C$683,"")))</f>
        <v>8º BEC</v>
      </c>
      <c r="K158" t="str" cm="1">
        <f t="array" ref="K158">IF($G158="","",_xlfn.TEXTJOIN(" | ",TRUE,IF($E$2:$E$683=$G158,$D$2:$D$683,"")))</f>
        <v>Vtr tipo pick up 4x4</v>
      </c>
    </row>
    <row r="159" spans="1:11" x14ac:dyDescent="0.2">
      <c r="A159">
        <v>2025</v>
      </c>
      <c r="B159">
        <v>42210005</v>
      </c>
      <c r="C159" t="s">
        <v>7080</v>
      </c>
      <c r="D159" t="s">
        <v>7428</v>
      </c>
      <c r="E159" t="s">
        <v>7429</v>
      </c>
      <c r="G159" t="str">
        <v>2025|43930012</v>
      </c>
      <c r="H159" t="str">
        <f t="shared" si="4"/>
        <v>2025</v>
      </c>
      <c r="I159" t="str">
        <f t="shared" si="5"/>
        <v>43930012</v>
      </c>
      <c r="J159" t="str" cm="1">
        <f t="array" ref="J159">IF($G159="","",_xlfn.TEXTJOIN(" | ",TRUE,IF($E$2:$E$683=$G159,$C$2:$C$683,"")))</f>
        <v>COPESP</v>
      </c>
      <c r="K159" t="str" cm="1">
        <f t="array" ref="K159">IF($G159="","",_xlfn.TEXTJOIN(" | ",TRUE,IF($E$2:$E$683=$G159,$D$2:$D$683,"")))</f>
        <v>Aquisição dois veículos tipo furgão</v>
      </c>
    </row>
    <row r="160" spans="1:11" x14ac:dyDescent="0.2">
      <c r="A160">
        <v>2025</v>
      </c>
      <c r="B160">
        <v>42710009</v>
      </c>
      <c r="C160" t="s">
        <v>7430</v>
      </c>
      <c r="D160" t="s">
        <v>7431</v>
      </c>
      <c r="E160" t="s">
        <v>7432</v>
      </c>
      <c r="G160" t="str">
        <v>2025|22630009</v>
      </c>
      <c r="H160" t="str">
        <f t="shared" si="4"/>
        <v>2025</v>
      </c>
      <c r="I160" t="str">
        <f t="shared" si="5"/>
        <v>22630009</v>
      </c>
      <c r="J160" t="str" cm="1">
        <f t="array" ref="J160">IF($G160="","",_xlfn.TEXTJOIN(" | ",TRUE,IF($E$2:$E$683=$G160,$C$2:$C$683,"")))</f>
        <v>CMBel</v>
      </c>
      <c r="K160" t="str" cm="1">
        <f t="array" ref="K160">IF($G160="","",_xlfn.TEXTJOIN(" | ",TRUE,IF($E$2:$E$683=$G160,$D$2:$D$683,"")))</f>
        <v>Mobiliar as salas de aula com equipamentos audiovisuais, além de realizar a manutenção em mobiliário.</v>
      </c>
    </row>
    <row r="161" spans="1:11" x14ac:dyDescent="0.2">
      <c r="A161">
        <v>2025</v>
      </c>
      <c r="B161">
        <v>42710012</v>
      </c>
      <c r="C161" t="s">
        <v>7433</v>
      </c>
      <c r="D161" t="s">
        <v>7434</v>
      </c>
      <c r="E161" t="s">
        <v>7435</v>
      </c>
      <c r="G161" t="str">
        <v>2025|40800019</v>
      </c>
      <c r="H161" t="str">
        <f t="shared" si="4"/>
        <v>2025</v>
      </c>
      <c r="I161" t="str">
        <f t="shared" si="5"/>
        <v>40800019</v>
      </c>
      <c r="J161" t="str" cm="1">
        <f t="array" ref="J161">IF($G161="","",_xlfn.TEXTJOIN(" | ",TRUE,IF($E$2:$E$683=$G161,$C$2:$C$683,"")))</f>
        <v>CMS</v>
      </c>
      <c r="K161" t="str" cm="1">
        <f t="array" ref="K161">IF($G161="","",_xlfn.TEXTJOIN(" | ",TRUE,IF($E$2:$E$683=$G161,$D$2:$D$683,"")))</f>
        <v>Implantação/ampliação de usina fotovoltaica e aquisição de materiais permanentes</v>
      </c>
    </row>
    <row r="162" spans="1:11" x14ac:dyDescent="0.2">
      <c r="A162">
        <v>2025</v>
      </c>
      <c r="B162">
        <v>41020017</v>
      </c>
      <c r="C162" t="s">
        <v>7436</v>
      </c>
      <c r="D162" t="s">
        <v>7437</v>
      </c>
      <c r="E162" t="s">
        <v>7438</v>
      </c>
      <c r="G162" t="str">
        <v>2025|32390006</v>
      </c>
      <c r="H162" t="str">
        <f t="shared" si="4"/>
        <v>2025</v>
      </c>
      <c r="I162" t="str">
        <f t="shared" si="5"/>
        <v>32390006</v>
      </c>
      <c r="J162" t="str" cm="1">
        <f t="array" ref="J162">IF($G162="","",_xlfn.TEXTJOIN(" | ",TRUE,IF($E$2:$E$683=$G162,$C$2:$C$683,"")))</f>
        <v>4º BEC</v>
      </c>
      <c r="K162" t="str" cm="1">
        <f t="array" ref="K162">IF($G162="","",_xlfn.TEXTJOIN(" | ",TRUE,IF($E$2:$E$683=$G162,$D$2:$D$683,"")))</f>
        <v>Aquisição de material permanente</v>
      </c>
    </row>
    <row r="163" spans="1:11" x14ac:dyDescent="0.2">
      <c r="A163">
        <v>2025</v>
      </c>
      <c r="B163">
        <v>43900008</v>
      </c>
      <c r="C163" t="s">
        <v>7439</v>
      </c>
      <c r="D163" t="s">
        <v>7440</v>
      </c>
      <c r="E163" t="s">
        <v>7441</v>
      </c>
      <c r="G163" t="str">
        <v>2025|36920001</v>
      </c>
      <c r="H163" t="str">
        <f t="shared" si="4"/>
        <v>2025</v>
      </c>
      <c r="I163" t="str">
        <f t="shared" si="5"/>
        <v>36920001</v>
      </c>
      <c r="J163" t="str" cm="1">
        <f t="array" ref="J163">IF($G163="","",_xlfn.TEXTJOIN(" | ",TRUE,IF($E$2:$E$683=$G163,$C$2:$C$683,"")))</f>
        <v>Cmdo CMN</v>
      </c>
      <c r="K163" t="str" cm="1">
        <f t="array" ref="K163">IF($G163="","",_xlfn.TEXTJOIN(" | ",TRUE,IF($E$2:$E$683=$G163,$D$2:$D$683,"")))</f>
        <v>Proporcionar aos Reservistas do Estado do Pará, a oportunidade de emprego, com a inserção no mercado de trabalho após o licenciamento, e consequentemente, condições de manter sua família com dignidade.</v>
      </c>
    </row>
    <row r="164" spans="1:11" x14ac:dyDescent="0.2">
      <c r="A164">
        <v>2025</v>
      </c>
      <c r="B164">
        <v>43930012</v>
      </c>
      <c r="C164" t="s">
        <v>7175</v>
      </c>
      <c r="D164" t="s">
        <v>7442</v>
      </c>
      <c r="E164" t="s">
        <v>7443</v>
      </c>
      <c r="G164" t="str">
        <v>2025|41520011</v>
      </c>
      <c r="H164" t="str">
        <f t="shared" si="4"/>
        <v>2025</v>
      </c>
      <c r="I164" t="str">
        <f t="shared" si="5"/>
        <v>41520011</v>
      </c>
      <c r="J164" t="str" cm="1">
        <f t="array" ref="J164">IF($G164="","",_xlfn.TEXTJOIN(" | ",TRUE,IF($E$2:$E$683=$G164,$C$2:$C$683,"")))</f>
        <v>CMVM</v>
      </c>
      <c r="K164" t="str" cm="1">
        <f t="array" ref="K164">IF($G164="","",_xlfn.TEXTJOIN(" | ",TRUE,IF($E$2:$E$683=$G164,$D$2:$D$683,"")))</f>
        <v>Adequação do ginásio poliesportivo e demais instalações desportivas.</v>
      </c>
    </row>
    <row r="165" spans="1:11" x14ac:dyDescent="0.2">
      <c r="A165">
        <v>2025</v>
      </c>
      <c r="B165">
        <v>22630009</v>
      </c>
      <c r="C165" t="s">
        <v>7444</v>
      </c>
      <c r="D165" t="s">
        <v>7445</v>
      </c>
      <c r="E165" t="s">
        <v>7446</v>
      </c>
      <c r="G165" t="str">
        <v>2025|42740021</v>
      </c>
      <c r="H165" t="str">
        <f t="shared" si="4"/>
        <v>2025</v>
      </c>
      <c r="I165" t="str">
        <f t="shared" si="5"/>
        <v>42740021</v>
      </c>
      <c r="J165" t="str" cm="1">
        <f t="array" ref="J165">IF($G165="","",_xlfn.TEXTJOIN(" | ",TRUE,IF($E$2:$E$683=$G165,$C$2:$C$683,"")))</f>
        <v>28º BC</v>
      </c>
      <c r="K165" t="str" cm="1">
        <f t="array" ref="K165">IF($G165="","",_xlfn.TEXTJOIN(" | ",TRUE,IF($E$2:$E$683=$G165,$D$2:$D$683,"")))</f>
        <v>Custear reajuste anual e aditivo do projeto da construção de 12 PNR para o 28º BC.</v>
      </c>
    </row>
    <row r="166" spans="1:11" x14ac:dyDescent="0.2">
      <c r="A166">
        <v>2025</v>
      </c>
      <c r="B166">
        <v>40800019</v>
      </c>
      <c r="C166" t="s">
        <v>7447</v>
      </c>
      <c r="D166" t="s">
        <v>7448</v>
      </c>
      <c r="E166" t="s">
        <v>7449</v>
      </c>
      <c r="G166" t="str">
        <v>2025|40290010</v>
      </c>
      <c r="H166" t="str">
        <f t="shared" si="4"/>
        <v>2025</v>
      </c>
      <c r="I166" t="str">
        <f t="shared" si="5"/>
        <v>40290010</v>
      </c>
      <c r="J166" t="str" cm="1">
        <f t="array" ref="J166">IF($G166="","",_xlfn.TEXTJOIN(" | ",TRUE,IF($E$2:$E$683=$G166,$C$2:$C$683,"")))</f>
        <v>CPOR/CMBH</v>
      </c>
      <c r="K166" t="str" cm="1">
        <f t="array" ref="K166">IF($G166="","",_xlfn.TEXTJOIN(" | ",TRUE,IF($E$2:$E$683=$G166,$D$2:$D$683,"")))</f>
        <v>Aquisição de computadores e material permanente de TI</v>
      </c>
    </row>
    <row r="167" spans="1:11" x14ac:dyDescent="0.2">
      <c r="A167">
        <v>2025</v>
      </c>
      <c r="B167">
        <v>32390006</v>
      </c>
      <c r="C167" t="s">
        <v>7450</v>
      </c>
      <c r="D167" t="s">
        <v>7451</v>
      </c>
      <c r="E167" t="s">
        <v>7452</v>
      </c>
      <c r="G167" t="str">
        <v>2025|40820004</v>
      </c>
      <c r="H167" t="str">
        <f t="shared" si="4"/>
        <v>2025</v>
      </c>
      <c r="I167" t="str">
        <f t="shared" si="5"/>
        <v>40820004</v>
      </c>
      <c r="J167" t="str" cm="1">
        <f t="array" ref="J167">IF($G167="","",_xlfn.TEXTJOIN(" | ",TRUE,IF($E$2:$E$683=$G167,$C$2:$C$683,"")))</f>
        <v>Ba Adm CMP</v>
      </c>
      <c r="K167" t="str" cm="1">
        <f t="array" ref="K167">IF($G167="","",_xlfn.TEXTJOIN(" | ",TRUE,IF($E$2:$E$683=$G167,$D$2:$D$683,"")))</f>
        <v>Construção da arquibancada do complexo desportivo do CMP</v>
      </c>
    </row>
    <row r="168" spans="1:11" x14ac:dyDescent="0.2">
      <c r="A168">
        <v>2025</v>
      </c>
      <c r="B168">
        <v>36920001</v>
      </c>
      <c r="C168" t="s">
        <v>7453</v>
      </c>
      <c r="D168" t="s">
        <v>7454</v>
      </c>
      <c r="E168" t="s">
        <v>7455</v>
      </c>
      <c r="G168" t="str">
        <v>2025|35390012</v>
      </c>
      <c r="H168" t="str">
        <f t="shared" si="4"/>
        <v>2025</v>
      </c>
      <c r="I168" t="str">
        <f t="shared" si="5"/>
        <v>35390012</v>
      </c>
      <c r="J168" t="str" cm="1">
        <f t="array" ref="J168">IF($G168="","",_xlfn.TEXTJOIN(" | ",TRUE,IF($E$2:$E$683=$G168,$C$2:$C$683,"")))</f>
        <v>Cmdo CMNE</v>
      </c>
      <c r="K168" t="str" cm="1">
        <f t="array" ref="K168">IF($G168="","",_xlfn.TEXTJOIN(" | ",TRUE,IF($E$2:$E$683=$G168,$D$2:$D$683,"")))</f>
        <v>Adequar as estruturas das estruturas do auditório e aquisição de mobiliário e equipamentos para o CCOp</v>
      </c>
    </row>
    <row r="169" spans="1:11" x14ac:dyDescent="0.2">
      <c r="A169">
        <v>2025</v>
      </c>
      <c r="B169">
        <v>41520011</v>
      </c>
      <c r="C169" t="s">
        <v>7456</v>
      </c>
      <c r="D169" t="s">
        <v>7457</v>
      </c>
      <c r="E169" t="s">
        <v>7458</v>
      </c>
      <c r="G169" t="str">
        <v>2025|35390013</v>
      </c>
      <c r="H169" t="str">
        <f t="shared" si="4"/>
        <v>2025</v>
      </c>
      <c r="I169" t="str">
        <f t="shared" si="5"/>
        <v>35390013</v>
      </c>
      <c r="J169" t="str" cm="1">
        <f t="array" ref="J169">IF($G169="","",_xlfn.TEXTJOIN(" | ",TRUE,IF($E$2:$E$683=$G169,$C$2:$C$683,"")))</f>
        <v>3º CGEO</v>
      </c>
      <c r="K169" t="str" cm="1">
        <f t="array" ref="K169">IF($G169="","",_xlfn.TEXTJOIN(" | ",TRUE,IF($E$2:$E$683=$G169,$D$2:$D$683,"")))</f>
        <v>Adequação da quadra poliesportiva</v>
      </c>
    </row>
    <row r="170" spans="1:11" x14ac:dyDescent="0.2">
      <c r="A170">
        <v>2025</v>
      </c>
      <c r="B170">
        <v>42740021</v>
      </c>
      <c r="C170" t="s">
        <v>7039</v>
      </c>
      <c r="D170" t="s">
        <v>7459</v>
      </c>
      <c r="E170" t="s">
        <v>7460</v>
      </c>
      <c r="G170" t="str">
        <v>2025|35390014</v>
      </c>
      <c r="H170" t="str">
        <f t="shared" si="4"/>
        <v>2025</v>
      </c>
      <c r="I170" t="str">
        <f t="shared" si="5"/>
        <v>35390014</v>
      </c>
      <c r="J170" t="str" cm="1">
        <f t="array" ref="J170">IF($G170="","",_xlfn.TEXTJOIN(" | ",TRUE,IF($E$2:$E$683=$G170,$C$2:$C$683,"")))</f>
        <v>HMAR</v>
      </c>
      <c r="K170" t="str" cm="1">
        <f t="array" ref="K170">IF($G170="","",_xlfn.TEXTJOIN(" | ",TRUE,IF($E$2:$E$683=$G170,$D$2:$D$683,"")))</f>
        <v>Aquisição de Vtr Adm</v>
      </c>
    </row>
    <row r="171" spans="1:11" x14ac:dyDescent="0.2">
      <c r="A171">
        <v>2025</v>
      </c>
      <c r="B171">
        <v>40290010</v>
      </c>
      <c r="C171" t="s">
        <v>7461</v>
      </c>
      <c r="D171" t="s">
        <v>7462</v>
      </c>
      <c r="E171" t="s">
        <v>7463</v>
      </c>
      <c r="G171" t="str">
        <v>2025|24820007</v>
      </c>
      <c r="H171" t="str">
        <f t="shared" si="4"/>
        <v>2025</v>
      </c>
      <c r="I171" t="str">
        <f t="shared" si="5"/>
        <v>24820007</v>
      </c>
      <c r="J171" t="str" cm="1">
        <f t="array" ref="J171">IF($G171="","",_xlfn.TEXTJOIN(" | ",TRUE,IF($E$2:$E$683=$G171,$C$2:$C$683,"")))</f>
        <v>4º Esqd C Mec</v>
      </c>
      <c r="K171" t="str" cm="1">
        <f t="array" ref="K171">IF($G171="","",_xlfn.TEXTJOIN(" | ",TRUE,IF($E$2:$E$683=$G171,$D$2:$D$683,"")))</f>
        <v>Aquisição de Vtr van 16 lugares</v>
      </c>
    </row>
    <row r="172" spans="1:11" x14ac:dyDescent="0.2">
      <c r="A172">
        <v>2025</v>
      </c>
      <c r="B172">
        <v>40820004</v>
      </c>
      <c r="C172" t="s">
        <v>7464</v>
      </c>
      <c r="D172" t="s">
        <v>7465</v>
      </c>
      <c r="E172" t="s">
        <v>7466</v>
      </c>
      <c r="G172" t="str">
        <v>2025|41830009</v>
      </c>
      <c r="H172" t="str">
        <f t="shared" si="4"/>
        <v>2025</v>
      </c>
      <c r="I172" t="str">
        <f t="shared" si="5"/>
        <v>41830009</v>
      </c>
      <c r="J172" t="str" cm="1">
        <f t="array" ref="J172">IF($G172="","",_xlfn.TEXTJOIN(" | ",TRUE,IF($E$2:$E$683=$G172,$C$2:$C$683,"")))</f>
        <v>2º BEC</v>
      </c>
      <c r="K172" t="str" cm="1">
        <f t="array" ref="K172">IF($G172="","",_xlfn.TEXTJOIN(" | ",TRUE,IF($E$2:$E$683=$G172,$D$2:$D$683,"")))</f>
        <v>Instalação de usina fotovoltaica</v>
      </c>
    </row>
    <row r="173" spans="1:11" x14ac:dyDescent="0.2">
      <c r="A173">
        <v>2025</v>
      </c>
      <c r="B173">
        <v>35390012</v>
      </c>
      <c r="C173" t="s">
        <v>7230</v>
      </c>
      <c r="D173" t="s">
        <v>7467</v>
      </c>
      <c r="E173" t="s">
        <v>7468</v>
      </c>
      <c r="G173" t="str">
        <v>2025|44200006</v>
      </c>
      <c r="H173" t="str">
        <f t="shared" si="4"/>
        <v>2025</v>
      </c>
      <c r="I173" t="str">
        <f t="shared" si="5"/>
        <v>44200006</v>
      </c>
      <c r="J173" t="str" cm="1">
        <f t="array" ref="J173">IF($G173="","",_xlfn.TEXTJOIN(" | ",TRUE,IF($E$2:$E$683=$G173,$C$2:$C$683,"")))</f>
        <v>Cmdo CMO</v>
      </c>
      <c r="K173" t="str" cm="1">
        <f t="array" ref="K173">IF($G173="","",_xlfn.TEXTJOIN(" | ",TRUE,IF($E$2:$E$683=$G173,$D$2:$D$683,"")))</f>
        <v>Instalação de usina fotovoltaica</v>
      </c>
    </row>
    <row r="174" spans="1:11" x14ac:dyDescent="0.2">
      <c r="A174">
        <v>2025</v>
      </c>
      <c r="B174">
        <v>35390013</v>
      </c>
      <c r="C174" t="s">
        <v>7469</v>
      </c>
      <c r="D174" t="s">
        <v>7470</v>
      </c>
      <c r="E174" t="s">
        <v>7471</v>
      </c>
      <c r="G174" t="str">
        <v>2025|44230013</v>
      </c>
      <c r="H174" t="str">
        <f t="shared" si="4"/>
        <v>2025</v>
      </c>
      <c r="I174" t="str">
        <f t="shared" si="5"/>
        <v>44230013</v>
      </c>
      <c r="J174" t="str" cm="1">
        <f t="array" ref="J174">IF($G174="","",_xlfn.TEXTJOIN(" | ",TRUE,IF($E$2:$E$683=$G174,$C$2:$C$683,"")))</f>
        <v>Cmdo CMSE</v>
      </c>
      <c r="K174" t="str" cm="1">
        <f t="array" ref="K174">IF($G174="","",_xlfn.TEXTJOIN(" | ",TRUE,IF($E$2:$E$683=$G174,$D$2:$D$683,"")))</f>
        <v>Aquisição de materiais permanentes para o Observatório de Defesa e Núcleo de Estudos Estratégicos.</v>
      </c>
    </row>
    <row r="175" spans="1:11" x14ac:dyDescent="0.2">
      <c r="A175">
        <v>2025</v>
      </c>
      <c r="B175">
        <v>35390014</v>
      </c>
      <c r="C175" t="s">
        <v>7214</v>
      </c>
      <c r="D175" t="s">
        <v>7472</v>
      </c>
      <c r="E175" t="s">
        <v>7473</v>
      </c>
      <c r="G175" t="str">
        <v>2025|32990004</v>
      </c>
      <c r="H175" t="str">
        <f t="shared" si="4"/>
        <v>2025</v>
      </c>
      <c r="I175" t="str">
        <f t="shared" si="5"/>
        <v>32990004</v>
      </c>
      <c r="J175" t="str" cm="1">
        <f t="array" ref="J175">IF($G175="","",_xlfn.TEXTJOIN(" | ",TRUE,IF($E$2:$E$683=$G175,$C$2:$C$683,"")))</f>
        <v>Cmdo CMNE</v>
      </c>
      <c r="K175" t="str" cm="1">
        <f t="array" ref="K175">IF($G175="","",_xlfn.TEXTJOIN(" | ",TRUE,IF($E$2:$E$683=$G175,$D$2:$D$683,"")))</f>
        <v>Adequação das instalações</v>
      </c>
    </row>
    <row r="176" spans="1:11" x14ac:dyDescent="0.2">
      <c r="A176">
        <v>2025</v>
      </c>
      <c r="B176">
        <v>24820007</v>
      </c>
      <c r="C176" t="s">
        <v>7474</v>
      </c>
      <c r="D176" t="s">
        <v>7475</v>
      </c>
      <c r="E176" t="s">
        <v>7476</v>
      </c>
      <c r="G176" t="str">
        <v>2025|41640002</v>
      </c>
      <c r="H176" t="str">
        <f t="shared" si="4"/>
        <v>2025</v>
      </c>
      <c r="I176" t="str">
        <f t="shared" si="5"/>
        <v>41640002</v>
      </c>
      <c r="J176" t="str" cm="1">
        <f t="array" ref="J176">IF($G176="","",_xlfn.TEXTJOIN(" | ",TRUE,IF($E$2:$E$683=$G176,$C$2:$C$683,"")))</f>
        <v>Cmdo 1ª Bda Inf Sl e OMDS</v>
      </c>
      <c r="K176" t="str" cm="1">
        <f t="array" ref="K176">IF($G176="","",_xlfn.TEXTJOIN(" | ",TRUE,IF($E$2:$E$683=$G176,$D$2:$D$683,"")))</f>
        <v>Objetos a serem definidos pelo parlamentar (Ambulância e Eqp Médicos-hospitalares)</v>
      </c>
    </row>
    <row r="177" spans="1:11" x14ac:dyDescent="0.2">
      <c r="A177">
        <v>2025</v>
      </c>
      <c r="B177">
        <v>41830009</v>
      </c>
      <c r="C177" t="s">
        <v>7406</v>
      </c>
      <c r="D177" t="s">
        <v>7352</v>
      </c>
      <c r="E177" t="s">
        <v>7477</v>
      </c>
      <c r="G177" t="str">
        <v>2025|44390005</v>
      </c>
      <c r="H177" t="str">
        <f t="shared" si="4"/>
        <v>2025</v>
      </c>
      <c r="I177" t="str">
        <f t="shared" si="5"/>
        <v>44390005</v>
      </c>
      <c r="J177" t="str" cm="1">
        <f t="array" ref="J177">IF($G177="","",_xlfn.TEXTJOIN(" | ",TRUE,IF($E$2:$E$683=$G177,$C$2:$C$683,"")))</f>
        <v>CMBH</v>
      </c>
      <c r="K177" t="str" cm="1">
        <f t="array" ref="K177">IF($G177="","",_xlfn.TEXTJOIN(" | ",TRUE,IF($E$2:$E$683=$G177,$D$2:$D$683,"")))</f>
        <v>Apoiar o  na implantação de uma sala de aula digital</v>
      </c>
    </row>
    <row r="178" spans="1:11" x14ac:dyDescent="0.2">
      <c r="A178">
        <v>2025</v>
      </c>
      <c r="B178">
        <v>44200006</v>
      </c>
      <c r="C178" t="s">
        <v>7478</v>
      </c>
      <c r="D178" t="s">
        <v>7352</v>
      </c>
      <c r="E178" t="s">
        <v>7479</v>
      </c>
      <c r="G178" t="str">
        <v>2025|40890012</v>
      </c>
      <c r="H178" t="str">
        <f t="shared" si="4"/>
        <v>2025</v>
      </c>
      <c r="I178" t="str">
        <f t="shared" si="5"/>
        <v>40890012</v>
      </c>
      <c r="J178" t="str" cm="1">
        <f t="array" ref="J178">IF($G178="","",_xlfn.TEXTJOIN(" | ",TRUE,IF($E$2:$E$683=$G178,$C$2:$C$683,"")))</f>
        <v>HGeC | Cmdo 15º Bda Inf Mec</v>
      </c>
      <c r="K178" t="str" cm="1">
        <f t="array" ref="K178">IF($G178="","",_xlfn.TEXTJOIN(" | ",TRUE,IF($E$2:$E$683=$G178,$D$2:$D$683,"")))</f>
        <v>Aquisição de um Raio-X móvel | Aquisição de um aparelho de Ultrassom Médico, um foco clínico/cirúrgico hospitalar e um aparelho de Raio-X móvel digital para o Posto Médico</v>
      </c>
    </row>
    <row r="179" spans="1:11" x14ac:dyDescent="0.2">
      <c r="A179">
        <v>2025</v>
      </c>
      <c r="B179">
        <v>44230013</v>
      </c>
      <c r="C179" t="s">
        <v>7480</v>
      </c>
      <c r="D179" t="s">
        <v>7481</v>
      </c>
      <c r="E179" t="s">
        <v>7482</v>
      </c>
      <c r="G179" t="str">
        <v>2025|90480006</v>
      </c>
      <c r="H179" t="str">
        <f t="shared" si="4"/>
        <v>2025</v>
      </c>
      <c r="I179" t="str">
        <f t="shared" si="5"/>
        <v>90480006</v>
      </c>
      <c r="J179" t="str" cm="1">
        <f t="array" ref="J179">IF($G179="","",_xlfn.TEXTJOIN(" | ",TRUE,IF($E$2:$E$683=$G179,$C$2:$C$683,"")))</f>
        <v>19º RC Mec</v>
      </c>
      <c r="K179" t="str" cm="1">
        <f t="array" ref="K179">IF($G179="","",_xlfn.TEXTJOIN(" | ",TRUE,IF($E$2:$E$683=$G179,$D$2:$D$683,"")))</f>
        <v>Aquisição de Vtr van</v>
      </c>
    </row>
    <row r="180" spans="1:11" x14ac:dyDescent="0.2">
      <c r="A180">
        <v>2025</v>
      </c>
      <c r="B180">
        <v>32990004</v>
      </c>
      <c r="C180" t="s">
        <v>7230</v>
      </c>
      <c r="D180" t="s">
        <v>7483</v>
      </c>
      <c r="E180" t="s">
        <v>7484</v>
      </c>
      <c r="G180" t="str">
        <v>2025|44410016</v>
      </c>
      <c r="H180" t="str">
        <f t="shared" si="4"/>
        <v>2025</v>
      </c>
      <c r="I180" t="str">
        <f t="shared" si="5"/>
        <v>44410016</v>
      </c>
      <c r="J180" t="str" cm="1">
        <f t="array" ref="J180">IF($G180="","",_xlfn.TEXTJOIN(" | ",TRUE,IF($E$2:$E$683=$G180,$C$2:$C$683,"")))</f>
        <v>Cmdo 1ª Bda Inf Sl</v>
      </c>
      <c r="K180" t="str" cm="1">
        <f t="array" ref="K180">IF($G180="","",_xlfn.TEXTJOIN(" | ",TRUE,IF($E$2:$E$683=$G180,$D$2:$D$683,"")))</f>
        <v>Aquisição um trator com implementos (uma roçadeira e uma carroça) e outros equipamentos</v>
      </c>
    </row>
    <row r="181" spans="1:11" x14ac:dyDescent="0.2">
      <c r="A181">
        <v>2025</v>
      </c>
      <c r="B181">
        <v>41640002</v>
      </c>
      <c r="C181" t="s">
        <v>7485</v>
      </c>
      <c r="D181" t="s">
        <v>7486</v>
      </c>
      <c r="E181" t="s">
        <v>7487</v>
      </c>
      <c r="G181" t="str">
        <v>2025|27240002</v>
      </c>
      <c r="H181" t="str">
        <f t="shared" si="4"/>
        <v>2025</v>
      </c>
      <c r="I181" t="str">
        <f t="shared" si="5"/>
        <v>27240002</v>
      </c>
      <c r="J181" t="str" cm="1">
        <f t="array" ref="J181">IF($G181="","",_xlfn.TEXTJOIN(" | ",TRUE,IF($E$2:$E$683=$G181,$C$2:$C$683,"")))</f>
        <v>HMAR</v>
      </c>
      <c r="K181" t="str" cm="1">
        <f t="array" ref="K181">IF($G181="","",_xlfn.TEXTJOIN(" | ",TRUE,IF($E$2:$E$683=$G181,$D$2:$D$683,"")))</f>
        <v>Aquisição de Vtr van</v>
      </c>
    </row>
    <row r="182" spans="1:11" x14ac:dyDescent="0.2">
      <c r="A182">
        <v>2025</v>
      </c>
      <c r="B182">
        <v>44390005</v>
      </c>
      <c r="C182" t="s">
        <v>7488</v>
      </c>
      <c r="D182" t="s">
        <v>7489</v>
      </c>
      <c r="E182" t="s">
        <v>7490</v>
      </c>
      <c r="G182" t="str">
        <v>2025|44460025</v>
      </c>
      <c r="H182" t="str">
        <f t="shared" si="4"/>
        <v>2025</v>
      </c>
      <c r="I182" t="str">
        <f t="shared" si="5"/>
        <v>44460025</v>
      </c>
      <c r="J182" t="str" cm="1">
        <f t="array" ref="J182">IF($G182="","",_xlfn.TEXTJOIN(" | ",TRUE,IF($E$2:$E$683=$G182,$C$2:$C$683,"")))</f>
        <v>CPOR / CMBH</v>
      </c>
      <c r="K182" t="str" cm="1">
        <f t="array" ref="K182">IF($G182="","",_xlfn.TEXTJOIN(" | ",TRUE,IF($E$2:$E$683=$G182,$D$2:$D$683,"")))</f>
        <v>Adequação do sistema de combate a incêncio</v>
      </c>
    </row>
    <row r="183" spans="1:11" x14ac:dyDescent="0.2">
      <c r="A183">
        <v>2025</v>
      </c>
      <c r="B183">
        <v>40890012</v>
      </c>
      <c r="C183" t="s">
        <v>7491</v>
      </c>
      <c r="D183" t="s">
        <v>7492</v>
      </c>
      <c r="E183" t="s">
        <v>7493</v>
      </c>
      <c r="G183" t="str">
        <v>2025|44470009</v>
      </c>
      <c r="H183" t="str">
        <f t="shared" si="4"/>
        <v>2025</v>
      </c>
      <c r="I183" t="str">
        <f t="shared" si="5"/>
        <v>44470009</v>
      </c>
      <c r="J183" t="str" cm="1">
        <f t="array" ref="J183">IF($G183="","",_xlfn.TEXTJOIN(" | ",TRUE,IF($E$2:$E$683=$G183,$C$2:$C$683,"")))</f>
        <v>Cmdo CMNE</v>
      </c>
      <c r="K183" t="str" cm="1">
        <f t="array" ref="K183">IF($G183="","",_xlfn.TEXTJOIN(" | ",TRUE,IF($E$2:$E$683=$G183,$D$2:$D$683,"")))</f>
        <v>Renovar os equipamentos de TI</v>
      </c>
    </row>
    <row r="184" spans="1:11" x14ac:dyDescent="0.2">
      <c r="A184">
        <v>2025</v>
      </c>
      <c r="B184">
        <v>40890012</v>
      </c>
      <c r="C184" t="s">
        <v>7494</v>
      </c>
      <c r="D184" t="s">
        <v>7495</v>
      </c>
      <c r="E184" t="s">
        <v>7493</v>
      </c>
      <c r="G184" t="str">
        <v>2025|41680001</v>
      </c>
      <c r="H184" t="str">
        <f t="shared" si="4"/>
        <v>2025</v>
      </c>
      <c r="I184" t="str">
        <f t="shared" si="5"/>
        <v>41680001</v>
      </c>
      <c r="J184" t="str" cm="1">
        <f t="array" ref="J184">IF($G184="","",_xlfn.TEXTJOIN(" | ",TRUE,IF($E$2:$E$683=$G184,$C$2:$C$683,"")))</f>
        <v>18º BI Mtz</v>
      </c>
      <c r="K184" t="str" cm="1">
        <f t="array" ref="K184">IF($G184="","",_xlfn.TEXTJOIN(" | ",TRUE,IF($E$2:$E$683=$G184,$D$2:$D$683,"")))</f>
        <v>1 (uma) Ambulância Tipo "B" - Suporte Básico, 1 (uma) Ambulância Tipo "A" - Simples Remoção e equipamentos de apoio</v>
      </c>
    </row>
    <row r="185" spans="1:11" x14ac:dyDescent="0.2">
      <c r="A185">
        <v>2025</v>
      </c>
      <c r="B185">
        <v>90480006</v>
      </c>
      <c r="C185" t="s">
        <v>7496</v>
      </c>
      <c r="D185" t="s">
        <v>7497</v>
      </c>
      <c r="E185" t="s">
        <v>7498</v>
      </c>
      <c r="G185" t="str">
        <v>2025|41370007</v>
      </c>
      <c r="H185" t="str">
        <f t="shared" si="4"/>
        <v>2025</v>
      </c>
      <c r="I185" t="str">
        <f t="shared" si="5"/>
        <v>41370007</v>
      </c>
      <c r="J185" t="str" cm="1">
        <f t="array" ref="J185">IF($G185="","",_xlfn.TEXTJOIN(" | ",TRUE,IF($E$2:$E$683=$G185,$C$2:$C$683,"")))</f>
        <v>H Gu SGCH</v>
      </c>
      <c r="K185" t="str" cm="1">
        <f t="array" ref="K185">IF($G185="","",_xlfn.TEXTJOIN(" | ",TRUE,IF($E$2:$E$683=$G185,$D$2:$D$683,"")))</f>
        <v>Adequação da rede elétrica e centro cirúrgico</v>
      </c>
    </row>
    <row r="186" spans="1:11" x14ac:dyDescent="0.2">
      <c r="A186">
        <v>2025</v>
      </c>
      <c r="B186">
        <v>44410016</v>
      </c>
      <c r="C186" t="s">
        <v>7351</v>
      </c>
      <c r="D186" t="s">
        <v>7499</v>
      </c>
      <c r="E186" t="s">
        <v>7500</v>
      </c>
      <c r="G186" t="str">
        <v>2025|42750013</v>
      </c>
      <c r="H186" t="str">
        <f t="shared" si="4"/>
        <v>2025</v>
      </c>
      <c r="I186" t="str">
        <f t="shared" si="5"/>
        <v>42750013</v>
      </c>
      <c r="J186" t="str" cm="1">
        <f t="array" ref="J186">IF($G186="","",_xlfn.TEXTJOIN(" | ",TRUE,IF($E$2:$E$683=$G186,$C$2:$C$683,"")))</f>
        <v>22º BI</v>
      </c>
      <c r="K186" t="str" cm="1">
        <f t="array" ref="K186">IF($G186="","",_xlfn.TEXTJOIN(" | ",TRUE,IF($E$2:$E$683=$G186,$D$2:$D$683,"")))</f>
        <v>Implementação de usina fotovoltaica</v>
      </c>
    </row>
    <row r="187" spans="1:11" x14ac:dyDescent="0.2">
      <c r="A187">
        <v>2025</v>
      </c>
      <c r="B187">
        <v>27240002</v>
      </c>
      <c r="C187" t="s">
        <v>7214</v>
      </c>
      <c r="D187" t="s">
        <v>7497</v>
      </c>
      <c r="E187" t="s">
        <v>7501</v>
      </c>
      <c r="G187" t="str">
        <v>2025|44540003</v>
      </c>
      <c r="H187" t="str">
        <f t="shared" si="4"/>
        <v>2025</v>
      </c>
      <c r="I187" t="str">
        <f t="shared" si="5"/>
        <v>44540003</v>
      </c>
      <c r="J187" t="str" cm="1">
        <f t="array" ref="J187">IF($G187="","",_xlfn.TEXTJOIN(" | ",TRUE,IF($E$2:$E$683=$G187,$C$2:$C$683,"")))</f>
        <v>14º GAC</v>
      </c>
      <c r="K187" t="str" cm="1">
        <f t="array" ref="K187">IF($G187="","",_xlfn.TEXTJOIN(" | ",TRUE,IF($E$2:$E$683=$G187,$D$2:$D$683,"")))</f>
        <v>Renovar as instalações elétricas e readequação do pavilhão do refeitório.</v>
      </c>
    </row>
    <row r="188" spans="1:11" x14ac:dyDescent="0.2">
      <c r="A188">
        <v>2025</v>
      </c>
      <c r="B188">
        <v>44460025</v>
      </c>
      <c r="C188" t="s">
        <v>7247</v>
      </c>
      <c r="D188" t="s">
        <v>7502</v>
      </c>
      <c r="E188" t="s">
        <v>7503</v>
      </c>
      <c r="G188" t="str">
        <v>2025|44620014</v>
      </c>
      <c r="H188" t="str">
        <f t="shared" si="4"/>
        <v>2025</v>
      </c>
      <c r="I188" t="str">
        <f t="shared" si="5"/>
        <v>44620014</v>
      </c>
      <c r="J188" t="str" cm="1">
        <f t="array" ref="J188">IF($G188="","",_xlfn.TEXTJOIN(" | ",TRUE,IF($E$2:$E$683=$G188,$C$2:$C$683,"")))</f>
        <v>19º BC</v>
      </c>
      <c r="K188" t="str" cm="1">
        <f t="array" ref="K188">IF($G188="","",_xlfn.TEXTJOIN(" | ",TRUE,IF($E$2:$E$683=$G188,$D$2:$D$683,"")))</f>
        <v>Aquisição de instrumentos musicais</v>
      </c>
    </row>
    <row r="189" spans="1:11" x14ac:dyDescent="0.2">
      <c r="A189">
        <v>2025</v>
      </c>
      <c r="B189">
        <v>44470009</v>
      </c>
      <c r="C189" t="s">
        <v>7230</v>
      </c>
      <c r="D189" t="s">
        <v>7504</v>
      </c>
      <c r="E189" t="s">
        <v>7505</v>
      </c>
      <c r="G189" t="str">
        <v>2025|41400011</v>
      </c>
      <c r="H189" t="str">
        <f t="shared" si="4"/>
        <v>2025</v>
      </c>
      <c r="I189" t="str">
        <f t="shared" si="5"/>
        <v>41400011</v>
      </c>
      <c r="J189" t="str" cm="1">
        <f t="array" ref="J189">IF($G189="","",_xlfn.TEXTJOIN(" | ",TRUE,IF($E$2:$E$683=$G189,$C$2:$C$683,"")))</f>
        <v>Cmdo 4ª RM</v>
      </c>
      <c r="K189" t="str" cm="1">
        <f t="array" ref="K189">IF($G189="","",_xlfn.TEXTJOIN(" | ",TRUE,IF($E$2:$E$683=$G189,$D$2:$D$683,"")))</f>
        <v>Vtr ambulância tipo D</v>
      </c>
    </row>
    <row r="190" spans="1:11" x14ac:dyDescent="0.2">
      <c r="A190">
        <v>2025</v>
      </c>
      <c r="B190">
        <v>41680001</v>
      </c>
      <c r="C190" t="s">
        <v>7506</v>
      </c>
      <c r="D190" t="s">
        <v>7507</v>
      </c>
      <c r="E190" t="s">
        <v>7508</v>
      </c>
      <c r="G190" t="str">
        <v>2025|44690003</v>
      </c>
      <c r="H190" t="str">
        <f t="shared" si="4"/>
        <v>2025</v>
      </c>
      <c r="I190" t="str">
        <f t="shared" si="5"/>
        <v>44690003</v>
      </c>
      <c r="J190" t="str" cm="1">
        <f t="array" ref="J190">IF($G190="","",_xlfn.TEXTJOIN(" | ",TRUE,IF($E$2:$E$683=$G190,$C$2:$C$683,"")))</f>
        <v>28º BC</v>
      </c>
      <c r="K190" t="str" cm="1">
        <f t="array" ref="K190">IF($G190="","",_xlfn.TEXTJOIN(" | ",TRUE,IF($E$2:$E$683=$G190,$D$2:$D$683,"")))</f>
        <v>Aquisição de mobiliários e equipamentos para a modernização do auditório e outros setores da Administração da Unidade</v>
      </c>
    </row>
    <row r="191" spans="1:11" x14ac:dyDescent="0.2">
      <c r="A191">
        <v>2025</v>
      </c>
      <c r="B191">
        <v>41370007</v>
      </c>
      <c r="C191" t="s">
        <v>7509</v>
      </c>
      <c r="D191" t="s">
        <v>7510</v>
      </c>
      <c r="E191" t="s">
        <v>7511</v>
      </c>
      <c r="G191" t="str">
        <v>2025|44690008</v>
      </c>
      <c r="H191" t="str">
        <f t="shared" si="4"/>
        <v>2025</v>
      </c>
      <c r="I191" t="str">
        <f t="shared" si="5"/>
        <v>44690008</v>
      </c>
      <c r="J191" t="str" cm="1">
        <f t="array" ref="J191">IF($G191="","",_xlfn.TEXTJOIN(" | ",TRUE,IF($E$2:$E$683=$G191,$C$2:$C$683,"")))</f>
        <v>28º BC</v>
      </c>
      <c r="K191" t="str" cm="1">
        <f t="array" ref="K191">IF($G191="","",_xlfn.TEXTJOIN(" | ",TRUE,IF($E$2:$E$683=$G191,$D$2:$D$683,"")))</f>
        <v>Promoção de eventos sócio-culturais</v>
      </c>
    </row>
    <row r="192" spans="1:11" x14ac:dyDescent="0.2">
      <c r="A192">
        <v>2025</v>
      </c>
      <c r="B192">
        <v>42750013</v>
      </c>
      <c r="C192" t="s">
        <v>7512</v>
      </c>
      <c r="D192" t="s">
        <v>7399</v>
      </c>
      <c r="E192" t="s">
        <v>7513</v>
      </c>
      <c r="G192" t="str">
        <v>2025|44700002</v>
      </c>
      <c r="H192" t="str">
        <f t="shared" si="4"/>
        <v>2025</v>
      </c>
      <c r="I192" t="str">
        <f t="shared" si="5"/>
        <v>44700002</v>
      </c>
      <c r="J192" t="str" cm="1">
        <f t="array" ref="J192">IF($G192="","",_xlfn.TEXTJOIN(" | ",TRUE,IF($E$2:$E$683=$G192,$C$2:$C$683,"")))</f>
        <v>ESFCEx</v>
      </c>
      <c r="K192" t="str" cm="1">
        <f t="array" ref="K192">IF($G192="","",_xlfn.TEXTJOIN(" | ",TRUE,IF($E$2:$E$683=$G192,$D$2:$D$683,"")))</f>
        <v>Adequação do salão de provas localizado no Pavilhão Almirante Tamandaré e aquisição de materiais de consumo e serviços para melhoria das outras instalações de ensino</v>
      </c>
    </row>
    <row r="193" spans="1:11" x14ac:dyDescent="0.2">
      <c r="A193">
        <v>2025</v>
      </c>
      <c r="B193">
        <v>44540003</v>
      </c>
      <c r="C193" t="s">
        <v>7514</v>
      </c>
      <c r="D193" t="s">
        <v>7515</v>
      </c>
      <c r="E193" t="s">
        <v>7516</v>
      </c>
      <c r="G193" t="str">
        <v>2025|41710006</v>
      </c>
      <c r="H193" t="str">
        <f t="shared" si="4"/>
        <v>2025</v>
      </c>
      <c r="I193" t="str">
        <f t="shared" si="5"/>
        <v>41710006</v>
      </c>
      <c r="J193" t="str" cm="1">
        <f t="array" ref="J193">IF($G193="","",_xlfn.TEXTJOIN(" | ",TRUE,IF($E$2:$E$683=$G193,$C$2:$C$683,"")))</f>
        <v>2º BIL</v>
      </c>
      <c r="K193" t="str" cm="1">
        <f t="array" ref="K193">IF($G193="","",_xlfn.TEXTJOIN(" | ",TRUE,IF($E$2:$E$683=$G193,$D$2:$D$683,"")))</f>
        <v>Material permanente para o posto médico</v>
      </c>
    </row>
    <row r="194" spans="1:11" x14ac:dyDescent="0.2">
      <c r="A194">
        <v>2025</v>
      </c>
      <c r="B194">
        <v>44620014</v>
      </c>
      <c r="C194" t="s">
        <v>7517</v>
      </c>
      <c r="D194" t="s">
        <v>7326</v>
      </c>
      <c r="E194" t="s">
        <v>7518</v>
      </c>
      <c r="G194" t="str">
        <v>2025|44710011</v>
      </c>
      <c r="H194" t="str">
        <f t="shared" si="4"/>
        <v>2025</v>
      </c>
      <c r="I194" t="str">
        <f t="shared" si="5"/>
        <v>44710011</v>
      </c>
      <c r="J194" t="str" cm="1">
        <f t="array" ref="J194">IF($G194="","",_xlfn.TEXTJOIN(" | ",TRUE,IF($E$2:$E$683=$G194,$C$2:$C$683,"")))</f>
        <v>B Adm Ap Ibirapuera</v>
      </c>
      <c r="K194" t="str" cm="1">
        <f t="array" ref="K194">IF($G194="","",_xlfn.TEXTJOIN(" | ",TRUE,IF($E$2:$E$683=$G194,$D$2:$D$683,"")))</f>
        <v>Aquisição de gerador para o HTO</v>
      </c>
    </row>
    <row r="195" spans="1:11" x14ac:dyDescent="0.2">
      <c r="A195">
        <v>2025</v>
      </c>
      <c r="B195">
        <v>41400011</v>
      </c>
      <c r="C195" t="s">
        <v>7519</v>
      </c>
      <c r="D195" t="s">
        <v>7520</v>
      </c>
      <c r="E195" t="s">
        <v>7521</v>
      </c>
      <c r="G195" t="str">
        <v>2025|27150013</v>
      </c>
      <c r="H195" t="str">
        <f t="shared" ref="H195:H258" si="6">IF($G195="","",LEFT($G195,FIND("|",$G195)-1))</f>
        <v>2025</v>
      </c>
      <c r="I195" t="str">
        <f t="shared" ref="I195:I258" si="7">IF($G195="","",MID($G195,FIND("|",$G195)+1,50))</f>
        <v>27150013</v>
      </c>
      <c r="J195" t="str" cm="1">
        <f t="array" ref="J195">IF($G195="","",_xlfn.TEXTJOIN(" | ",TRUE,IF($E$2:$E$683=$G195,$C$2:$C$683,"")))</f>
        <v>HGuJP</v>
      </c>
      <c r="K195" t="str" cm="1">
        <f t="array" ref="K195">IF($G195="","",_xlfn.TEXTJOIN(" | ",TRUE,IF($E$2:$E$683=$G195,$D$2:$D$683,"")))</f>
        <v>1 (uma) viatura administrativa</v>
      </c>
    </row>
    <row r="196" spans="1:11" x14ac:dyDescent="0.2">
      <c r="A196">
        <v>2025</v>
      </c>
      <c r="B196">
        <v>44690003</v>
      </c>
      <c r="C196" t="s">
        <v>7039</v>
      </c>
      <c r="D196" t="s">
        <v>7522</v>
      </c>
      <c r="E196" t="s">
        <v>7523</v>
      </c>
      <c r="G196" t="str">
        <v>2025|40660016</v>
      </c>
      <c r="H196" t="str">
        <f t="shared" si="6"/>
        <v>2025</v>
      </c>
      <c r="I196" t="str">
        <f t="shared" si="7"/>
        <v>40660016</v>
      </c>
      <c r="J196" t="str" cm="1">
        <f t="array" ref="J196">IF($G196="","",_xlfn.TEXTJOIN(" | ",TRUE,IF($E$2:$E$683=$G196,$C$2:$C$683,"")))</f>
        <v>5º GAC AP</v>
      </c>
      <c r="K196" t="str" cm="1">
        <f t="array" ref="K196">IF($G196="","",_xlfn.TEXTJOIN(" | ",TRUE,IF($E$2:$E$683=$G196,$D$2:$D$683,"")))</f>
        <v>Recuperação do muro da Rua Paulo Setubal</v>
      </c>
    </row>
    <row r="197" spans="1:11" x14ac:dyDescent="0.2">
      <c r="A197">
        <v>2025</v>
      </c>
      <c r="B197">
        <v>44690008</v>
      </c>
      <c r="C197" t="s">
        <v>7039</v>
      </c>
      <c r="D197" t="s">
        <v>7524</v>
      </c>
      <c r="E197" t="s">
        <v>7525</v>
      </c>
      <c r="G197" t="str">
        <v>2025|44740002</v>
      </c>
      <c r="H197" t="str">
        <f t="shared" si="6"/>
        <v>2025</v>
      </c>
      <c r="I197" t="str">
        <f t="shared" si="7"/>
        <v>44740002</v>
      </c>
      <c r="J197" t="str" cm="1">
        <f t="array" ref="J197">IF($G197="","",_xlfn.TEXTJOIN(" | ",TRUE,IF($E$2:$E$683=$G197,$C$2:$C$683,"")))</f>
        <v>H Gu N</v>
      </c>
      <c r="K197" t="str" cm="1">
        <f t="array" ref="K197">IF($G197="","",_xlfn.TEXTJOIN(" | ",TRUE,IF($E$2:$E$683=$G197,$D$2:$D$683,"")))</f>
        <v>Aquisição de equipamentos hospitalares.</v>
      </c>
    </row>
    <row r="198" spans="1:11" x14ac:dyDescent="0.2">
      <c r="A198">
        <v>2025</v>
      </c>
      <c r="B198">
        <v>44700002</v>
      </c>
      <c r="C198" t="s">
        <v>7050</v>
      </c>
      <c r="D198" t="s">
        <v>7526</v>
      </c>
      <c r="E198" t="s">
        <v>7527</v>
      </c>
      <c r="G198" t="str">
        <v>2025|24710008</v>
      </c>
      <c r="H198" t="str">
        <f t="shared" si="6"/>
        <v>2025</v>
      </c>
      <c r="I198" t="str">
        <f t="shared" si="7"/>
        <v>24710008</v>
      </c>
      <c r="J198" t="str" cm="1">
        <f t="array" ref="J198">IF($G198="","",_xlfn.TEXTJOIN(" | ",TRUE,IF($E$2:$E$683=$G198,$C$2:$C$683,"")))</f>
        <v>4º BEC</v>
      </c>
      <c r="K198" t="str" cm="1">
        <f t="array" ref="K198">IF($G198="","",_xlfn.TEXTJOIN(" | ",TRUE,IF($E$2:$E$683=$G198,$D$2:$D$683,"")))</f>
        <v>Concluir a reforma das oficinas mecânicas e melhorar o refeitório de subtenentes e sargentos e outras instalações.</v>
      </c>
    </row>
    <row r="199" spans="1:11" x14ac:dyDescent="0.2">
      <c r="A199">
        <v>2025</v>
      </c>
      <c r="B199">
        <v>41710006</v>
      </c>
      <c r="C199" t="s">
        <v>7528</v>
      </c>
      <c r="D199" t="s">
        <v>7529</v>
      </c>
      <c r="E199" t="s">
        <v>7530</v>
      </c>
      <c r="G199" t="str">
        <v>2025|42770013</v>
      </c>
      <c r="H199" t="str">
        <f t="shared" si="6"/>
        <v>2025</v>
      </c>
      <c r="I199" t="str">
        <f t="shared" si="7"/>
        <v>42770013</v>
      </c>
      <c r="J199" t="str" cm="1">
        <f t="array" ref="J199">IF($G199="","",_xlfn.TEXTJOIN(" | ",TRUE,IF($E$2:$E$683=$G199,$C$2:$C$683,"")))</f>
        <v>5º B Log, 15º B Log, 27º B Log e 15ª Cia E Cmb Mec</v>
      </c>
      <c r="K199" t="str" cm="1">
        <f t="array" ref="K199">IF($G199="","",_xlfn.TEXTJOIN(" | ",TRUE,IF($E$2:$E$683=$G199,$D$2:$D$683,"")))</f>
        <v>Equipamentos para apoio à Defesa Civil</v>
      </c>
    </row>
    <row r="200" spans="1:11" x14ac:dyDescent="0.2">
      <c r="A200">
        <v>2025</v>
      </c>
      <c r="B200">
        <v>44710011</v>
      </c>
      <c r="C200" t="s">
        <v>7334</v>
      </c>
      <c r="D200" t="s">
        <v>7531</v>
      </c>
      <c r="E200" t="s">
        <v>7532</v>
      </c>
      <c r="G200" t="str">
        <v>2025|44790006</v>
      </c>
      <c r="H200" t="str">
        <f t="shared" si="6"/>
        <v>2025</v>
      </c>
      <c r="I200" t="str">
        <f t="shared" si="7"/>
        <v>44790006</v>
      </c>
      <c r="J200" t="str" cm="1">
        <f t="array" ref="J200">IF($G200="","",_xlfn.TEXTJOIN(" | ",TRUE,IF($E$2:$E$683=$G200,$C$2:$C$683,"")))</f>
        <v>Cmdo 11ª Bda Inf Mec</v>
      </c>
      <c r="K200" t="str" cm="1">
        <f t="array" ref="K200">IF($G200="","",_xlfn.TEXTJOIN(" | ",TRUE,IF($E$2:$E$683=$G200,$D$2:$D$683,"")))</f>
        <v>Reforma da capela</v>
      </c>
    </row>
    <row r="201" spans="1:11" x14ac:dyDescent="0.2">
      <c r="A201">
        <v>2025</v>
      </c>
      <c r="B201">
        <v>27150013</v>
      </c>
      <c r="C201" t="s">
        <v>7533</v>
      </c>
      <c r="D201" t="s">
        <v>7534</v>
      </c>
      <c r="E201" t="s">
        <v>7535</v>
      </c>
      <c r="G201" t="str">
        <v>2025|42780008</v>
      </c>
      <c r="H201" t="str">
        <f t="shared" si="6"/>
        <v>2025</v>
      </c>
      <c r="I201" t="str">
        <f t="shared" si="7"/>
        <v>42780008</v>
      </c>
      <c r="J201" t="str" cm="1">
        <f t="array" ref="J201">IF($G201="","",_xlfn.TEXTJOIN(" | ",TRUE,IF($E$2:$E$683=$G201,$C$2:$C$683,"")))</f>
        <v>Ba Adm Curado,HMAR e CMR</v>
      </c>
      <c r="K201" t="str" cm="1">
        <f t="array" ref="K201">IF($G201="","",_xlfn.TEXTJOIN(" | ",TRUE,IF($E$2:$E$683=$G201,$D$2:$D$683,"")))</f>
        <v>Adequação das instalações das OM para o Serviço Militar Feminino Inicial</v>
      </c>
    </row>
    <row r="202" spans="1:11" x14ac:dyDescent="0.2">
      <c r="A202">
        <v>2025</v>
      </c>
      <c r="B202">
        <v>40660016</v>
      </c>
      <c r="C202" t="s">
        <v>7536</v>
      </c>
      <c r="D202" t="s">
        <v>7537</v>
      </c>
      <c r="E202" t="s">
        <v>7538</v>
      </c>
      <c r="G202" t="str">
        <v>2025|40740002</v>
      </c>
      <c r="H202" t="str">
        <f t="shared" si="6"/>
        <v>2025</v>
      </c>
      <c r="I202" t="str">
        <f t="shared" si="7"/>
        <v>40740002</v>
      </c>
      <c r="J202" t="str" cm="1">
        <f t="array" ref="J202">IF($G202="","",_xlfn.TEXTJOIN(" | ",TRUE,IF($E$2:$E$683=$G202,$C$2:$C$683,"")))</f>
        <v>16º Esqd C Mec</v>
      </c>
      <c r="K202" t="str" cm="1">
        <f t="array" ref="K202">IF($G202="","",_xlfn.TEXTJOIN(" | ",TRUE,IF($E$2:$E$683=$G202,$D$2:$D$683,"")))</f>
        <v>Instalação de usina fotovoltaica e aquisição de material permanente</v>
      </c>
    </row>
    <row r="203" spans="1:11" x14ac:dyDescent="0.2">
      <c r="A203">
        <v>2025</v>
      </c>
      <c r="B203">
        <v>44740002</v>
      </c>
      <c r="C203" t="s">
        <v>7539</v>
      </c>
      <c r="D203" t="s">
        <v>7540</v>
      </c>
      <c r="E203" t="s">
        <v>7541</v>
      </c>
      <c r="G203" t="str">
        <v>2025|29690007</v>
      </c>
      <c r="H203" t="str">
        <f t="shared" si="6"/>
        <v>2025</v>
      </c>
      <c r="I203" t="str">
        <f t="shared" si="7"/>
        <v>29690007</v>
      </c>
      <c r="J203" t="str" cm="1">
        <f t="array" ref="J203">IF($G203="","",_xlfn.TEXTJOIN(" | ",TRUE,IF($E$2:$E$683=$G203,$C$2:$C$683,"")))</f>
        <v>COPESP</v>
      </c>
      <c r="K203" t="str" cm="1">
        <f t="array" ref="K203">IF($G203="","",_xlfn.TEXTJOIN(" | ",TRUE,IF($E$2:$E$683=$G203,$D$2:$D$683,"")))</f>
        <v>Aquisição de 2 (dois) veículos tipo van e 1 (um) veículo tipo caminhonete</v>
      </c>
    </row>
    <row r="204" spans="1:11" x14ac:dyDescent="0.2">
      <c r="A204">
        <v>2025</v>
      </c>
      <c r="B204">
        <v>24710008</v>
      </c>
      <c r="C204" t="s">
        <v>7450</v>
      </c>
      <c r="D204" t="s">
        <v>7542</v>
      </c>
      <c r="E204" t="s">
        <v>7543</v>
      </c>
      <c r="G204" t="str">
        <v>2025|40910008</v>
      </c>
      <c r="H204" t="str">
        <f t="shared" si="6"/>
        <v>2025</v>
      </c>
      <c r="I204" t="str">
        <f t="shared" si="7"/>
        <v>40910008</v>
      </c>
      <c r="J204" t="str" cm="1">
        <f t="array" ref="J204">IF($G204="","",_xlfn.TEXTJOIN(" | ",TRUE,IF($E$2:$E$683=$G204,$C$2:$C$683,"")))</f>
        <v>H Gu N</v>
      </c>
      <c r="K204" t="str" cm="1">
        <f t="array" ref="K204">IF($G204="","",_xlfn.TEXTJOIN(" | ",TRUE,IF($E$2:$E$683=$G204,$D$2:$D$683,"")))</f>
        <v>Aquisição de equipamentos médico-hospitalares.</v>
      </c>
    </row>
    <row r="205" spans="1:11" x14ac:dyDescent="0.2">
      <c r="A205">
        <v>2025</v>
      </c>
      <c r="B205">
        <v>42770013</v>
      </c>
      <c r="C205" t="s">
        <v>7544</v>
      </c>
      <c r="D205" t="s">
        <v>7545</v>
      </c>
      <c r="E205" t="s">
        <v>7546</v>
      </c>
      <c r="G205" t="str">
        <v>2025|44940008</v>
      </c>
      <c r="H205" t="str">
        <f t="shared" si="6"/>
        <v>2025</v>
      </c>
      <c r="I205" t="str">
        <f t="shared" si="7"/>
        <v>44940008</v>
      </c>
      <c r="J205" t="str" cm="1">
        <f t="array" ref="J205">IF($G205="","",_xlfn.TEXTJOIN(" | ",TRUE,IF($E$2:$E$683=$G205,$C$2:$C$683,"")))</f>
        <v>61º BIS</v>
      </c>
      <c r="K205" t="str" cm="1">
        <f t="array" ref="K205">IF($G205="","",_xlfn.TEXTJOIN(" | ",TRUE,IF($E$2:$E$683=$G205,$D$2:$D$683,"")))</f>
        <v>Reforma na estrutura do Hotel de Trânsito</v>
      </c>
    </row>
    <row r="206" spans="1:11" x14ac:dyDescent="0.2">
      <c r="A206">
        <v>2025</v>
      </c>
      <c r="B206">
        <v>44790006</v>
      </c>
      <c r="C206" t="s">
        <v>7273</v>
      </c>
      <c r="D206" t="s">
        <v>7547</v>
      </c>
      <c r="E206" t="s">
        <v>7548</v>
      </c>
      <c r="G206" t="str">
        <v>2025|44840007</v>
      </c>
      <c r="H206" t="str">
        <f t="shared" si="6"/>
        <v>2025</v>
      </c>
      <c r="I206" t="str">
        <f t="shared" si="7"/>
        <v>44840007</v>
      </c>
      <c r="J206" t="str" cm="1">
        <f t="array" ref="J206">IF($G206="","",_xlfn.TEXTJOIN(" | ",TRUE,IF($E$2:$E$683=$G206,$C$2:$C$683,"")))</f>
        <v>8º Esqd C Mec</v>
      </c>
      <c r="K206" t="str" cm="1">
        <f t="array" ref="K206">IF($G206="","",_xlfn.TEXTJOIN(" | ",TRUE,IF($E$2:$E$683=$G206,$D$2:$D$683,"")))</f>
        <v>Instalação de usina fotovoltaica e aquisição de mobiliário, materiais permanentes e equipamentos para a manutenção da vida vegetativa da OM</v>
      </c>
    </row>
    <row r="207" spans="1:11" x14ac:dyDescent="0.2">
      <c r="A207">
        <v>2025</v>
      </c>
      <c r="B207">
        <v>42780008</v>
      </c>
      <c r="C207" t="s">
        <v>7549</v>
      </c>
      <c r="D207" t="s">
        <v>7372</v>
      </c>
      <c r="E207" t="s">
        <v>7550</v>
      </c>
      <c r="G207" t="str">
        <v>2025|71020009</v>
      </c>
      <c r="H207" t="str">
        <f t="shared" si="6"/>
        <v>2025</v>
      </c>
      <c r="I207" t="str">
        <f t="shared" si="7"/>
        <v>71020009</v>
      </c>
      <c r="J207" t="str" cm="1">
        <f t="array" ref="J207">IF($G207="","",_xlfn.TEXTJOIN(" | ",TRUE,IF($E$2:$E$683=$G207,$C$2:$C$683,"")))</f>
        <v>7º BEC</v>
      </c>
      <c r="K207" t="str" cm="1">
        <f t="array" ref="K207">IF($G207="","",_xlfn.TEXTJOIN(" | ",TRUE,IF($E$2:$E$683=$G207,$D$2:$D$683,"")))</f>
        <v>Construção de 1(um) bloco de apartamentos (PNR)</v>
      </c>
    </row>
    <row r="208" spans="1:11" x14ac:dyDescent="0.2">
      <c r="A208">
        <v>2025</v>
      </c>
      <c r="B208">
        <v>40740002</v>
      </c>
      <c r="C208" t="s">
        <v>7287</v>
      </c>
      <c r="D208" t="s">
        <v>7551</v>
      </c>
      <c r="E208" t="s">
        <v>7552</v>
      </c>
      <c r="G208" t="str">
        <v>2025|71020010</v>
      </c>
      <c r="H208" t="str">
        <f t="shared" si="6"/>
        <v>2025</v>
      </c>
      <c r="I208" t="str">
        <f t="shared" si="7"/>
        <v>71020010</v>
      </c>
      <c r="J208" t="str" cm="1">
        <f t="array" ref="J208">IF($G208="","",_xlfn.TEXTJOIN(" | ",TRUE,IF($E$2:$E$683=$G208,$C$2:$C$683,"")))</f>
        <v>7º BEC</v>
      </c>
      <c r="K208" t="str" cm="1">
        <f t="array" ref="K208">IF($G208="","",_xlfn.TEXTJOIN(" | ",TRUE,IF($E$2:$E$683=$G208,$D$2:$D$683,"")))</f>
        <v>Construção do aeródromo de Santa Rosa do Purus</v>
      </c>
    </row>
    <row r="209" spans="1:11" x14ac:dyDescent="0.2">
      <c r="A209">
        <v>2025</v>
      </c>
      <c r="B209">
        <v>29690007</v>
      </c>
      <c r="C209" t="s">
        <v>7175</v>
      </c>
      <c r="D209" t="s">
        <v>7553</v>
      </c>
      <c r="E209" t="s">
        <v>7554</v>
      </c>
      <c r="G209" t="str">
        <v>2025|71170005</v>
      </c>
      <c r="H209" t="str">
        <f t="shared" si="6"/>
        <v>2025</v>
      </c>
      <c r="I209" t="str">
        <f t="shared" si="7"/>
        <v>71170005</v>
      </c>
      <c r="J209" t="str" cm="1">
        <f t="array" ref="J209">IF($G209="","",_xlfn.TEXTJOIN(" | ",TRUE,IF($E$2:$E$683=$G209,$C$2:$C$683,"")))</f>
        <v>EME</v>
      </c>
      <c r="K209" t="str" cm="1">
        <f t="array" ref="K209">IF($G209="","",_xlfn.TEXTJOIN(" | ",TRUE,IF($E$2:$E$683=$G209,$D$2:$D$683,"")))</f>
        <v>Implementação do SISFRON</v>
      </c>
    </row>
    <row r="210" spans="1:11" x14ac:dyDescent="0.2">
      <c r="A210">
        <v>2025</v>
      </c>
      <c r="B210">
        <v>40910008</v>
      </c>
      <c r="C210" t="s">
        <v>7539</v>
      </c>
      <c r="D210" t="s">
        <v>7555</v>
      </c>
      <c r="E210" t="s">
        <v>7556</v>
      </c>
      <c r="G210" t="str">
        <v>2025|71180009</v>
      </c>
      <c r="H210" t="str">
        <f t="shared" si="6"/>
        <v>2025</v>
      </c>
      <c r="I210" t="str">
        <f t="shared" si="7"/>
        <v>71180009</v>
      </c>
      <c r="J210" t="str" cm="1">
        <f t="array" ref="J210">IF($G210="","",_xlfn.TEXTJOIN(" | ",TRUE,IF($E$2:$E$683=$G210,$C$2:$C$683,"")))</f>
        <v>EME</v>
      </c>
      <c r="K210" t="str" cm="1">
        <f t="array" ref="K210">IF($G210="","",_xlfn.TEXTJOIN(" | ",TRUE,IF($E$2:$E$683=$G210,$D$2:$D$683,"")))</f>
        <v>Implementação da Nova ESE</v>
      </c>
    </row>
    <row r="211" spans="1:11" x14ac:dyDescent="0.2">
      <c r="A211">
        <v>2025</v>
      </c>
      <c r="B211">
        <v>44940008</v>
      </c>
      <c r="C211" t="s">
        <v>7557</v>
      </c>
      <c r="D211" t="s">
        <v>7558</v>
      </c>
      <c r="E211" t="s">
        <v>7559</v>
      </c>
      <c r="G211" t="str">
        <v>2024|29140019</v>
      </c>
      <c r="H211" t="str">
        <f t="shared" si="6"/>
        <v>2024</v>
      </c>
      <c r="I211" t="str">
        <f t="shared" si="7"/>
        <v>29140019</v>
      </c>
      <c r="J211" t="str" cm="1">
        <f t="array" ref="J211">IF($G211="","",_xlfn.TEXTJOIN(" | ",TRUE,IF($E$2:$E$683=$G211,$C$2:$C$683,"")))</f>
        <v>7º BEC</v>
      </c>
      <c r="K211" t="str" cm="1">
        <f t="array" ref="K211">IF($G211="","",_xlfn.TEXTJOIN(" | ",TRUE,IF($E$2:$E$683=$G211,$D$2:$D$683,"")))</f>
        <v>Instalação de usina fotovoltaica e manutenção e adequação da rede elétrica</v>
      </c>
    </row>
    <row r="212" spans="1:11" x14ac:dyDescent="0.2">
      <c r="A212">
        <v>2025</v>
      </c>
      <c r="B212">
        <v>44840007</v>
      </c>
      <c r="C212" t="s">
        <v>7560</v>
      </c>
      <c r="D212" t="s">
        <v>7365</v>
      </c>
      <c r="E212" t="s">
        <v>7561</v>
      </c>
      <c r="G212" t="str">
        <v>2024|16190005</v>
      </c>
      <c r="H212" t="str">
        <f t="shared" si="6"/>
        <v>2024</v>
      </c>
      <c r="I212" t="str">
        <f t="shared" si="7"/>
        <v>16190005</v>
      </c>
      <c r="J212" t="str" cm="1">
        <f t="array" ref="J212">IF($G212="","",_xlfn.TEXTJOIN(" | ",TRUE,IF($E$2:$E$683=$G212,$C$2:$C$683,"")))</f>
        <v>H Gu T</v>
      </c>
      <c r="K212" t="str" cm="1">
        <f t="array" ref="K212">IF($G212="","",_xlfn.TEXTJOIN(" | ",TRUE,IF($E$2:$E$683=$G212,$D$2:$D$683,"")))</f>
        <v>Instalação de uma usina fotovoltaica e aquisição de aparelhos de ar-condicionado</v>
      </c>
    </row>
    <row r="213" spans="1:11" x14ac:dyDescent="0.2">
      <c r="A213">
        <v>2025</v>
      </c>
      <c r="B213">
        <v>71020009</v>
      </c>
      <c r="C213" t="s">
        <v>7307</v>
      </c>
      <c r="D213" t="s">
        <v>7562</v>
      </c>
      <c r="E213" t="s">
        <v>7563</v>
      </c>
      <c r="G213" t="str">
        <v>2024|39450005</v>
      </c>
      <c r="H213" t="str">
        <f t="shared" si="6"/>
        <v>2024</v>
      </c>
      <c r="I213" t="str">
        <f t="shared" si="7"/>
        <v>39450005</v>
      </c>
      <c r="J213" t="str" cm="1">
        <f t="array" ref="J213">IF($G213="","",_xlfn.TEXTJOIN(" | ",TRUE,IF($E$2:$E$683=$G213,$C$2:$C$683,"")))</f>
        <v>Cmdo Fron RO/6º BIS</v>
      </c>
      <c r="K213" t="str" cm="1">
        <f t="array" ref="K213">IF($G213="","",_xlfn.TEXTJOIN(" | ",TRUE,IF($E$2:$E$683=$G213,$D$2:$D$683,"")))</f>
        <v>Aquisição de 1 (uma) viatura ambulância tipo ‘C’ – Resgate, equipamentos necessários para equipar a referida viatura e materiais hospitalares para mobiliar o Centro de Atendimento a Dependentes, Veteranos e Pensionistas e a Seção de Saúde do 1º PEF</v>
      </c>
    </row>
    <row r="214" spans="1:11" x14ac:dyDescent="0.2">
      <c r="A214">
        <v>2025</v>
      </c>
      <c r="B214">
        <v>71020010</v>
      </c>
      <c r="C214" t="s">
        <v>7307</v>
      </c>
      <c r="D214" t="s">
        <v>7564</v>
      </c>
      <c r="E214" t="s">
        <v>7565</v>
      </c>
      <c r="G214" t="str">
        <v>2024|39450001</v>
      </c>
      <c r="H214" t="str">
        <f t="shared" si="6"/>
        <v>2024</v>
      </c>
      <c r="I214" t="str">
        <f t="shared" si="7"/>
        <v>39450001</v>
      </c>
      <c r="J214" t="str" cm="1">
        <f t="array" ref="J214">IF($G214="","",_xlfn.TEXTJOIN(" | ",TRUE,IF($E$2:$E$683=$G214,$C$2:$C$683,"")))</f>
        <v>Cmdo Fron RO/6º BIS e 17ª Cia Inf Sl</v>
      </c>
      <c r="K214" t="str" cm="1">
        <f t="array" ref="K214">IF($G214="","",_xlfn.TEXTJOIN(" | ",TRUE,IF($E$2:$E$683=$G214,$D$2:$D$683,"")))</f>
        <v>Readequações nos HT, Sv de aprovisionamento e demais instalações do 6º BIS e readequação da rede elétrica da 17ª Cia Inf Sl</v>
      </c>
    </row>
    <row r="215" spans="1:11" x14ac:dyDescent="0.2">
      <c r="A215">
        <v>2025</v>
      </c>
      <c r="B215">
        <v>71170005</v>
      </c>
      <c r="C215" t="s">
        <v>7310</v>
      </c>
      <c r="D215" t="s">
        <v>7566</v>
      </c>
      <c r="E215" t="s">
        <v>7567</v>
      </c>
      <c r="G215" t="str">
        <v>2024|41640004</v>
      </c>
      <c r="H215" t="str">
        <f t="shared" si="6"/>
        <v>2024</v>
      </c>
      <c r="I215" t="str">
        <f t="shared" si="7"/>
        <v>41640004</v>
      </c>
      <c r="J215" t="str" cm="1">
        <f t="array" ref="J215">IF($G215="","",_xlfn.TEXTJOIN(" | ",TRUE,IF($E$2:$E$683=$G215,$C$2:$C$683,"")))</f>
        <v>P M Gu BV</v>
      </c>
      <c r="K215" t="str" cm="1">
        <f t="array" ref="K215">IF($G215="","",_xlfn.TEXTJOIN(" | ",TRUE,IF($E$2:$E$683=$G215,$D$2:$D$683,"")))</f>
        <v>Viatura Ambulância tipo "D" - Suporte Avançado</v>
      </c>
    </row>
    <row r="216" spans="1:11" x14ac:dyDescent="0.2">
      <c r="A216">
        <v>2025</v>
      </c>
      <c r="B216">
        <v>71180009</v>
      </c>
      <c r="C216" t="s">
        <v>7310</v>
      </c>
      <c r="D216" t="s">
        <v>7568</v>
      </c>
      <c r="E216" t="s">
        <v>7569</v>
      </c>
      <c r="G216" t="str">
        <v>2024|26760003</v>
      </c>
      <c r="H216" t="str">
        <f t="shared" si="6"/>
        <v>2024</v>
      </c>
      <c r="I216" t="str">
        <f t="shared" si="7"/>
        <v>26760003</v>
      </c>
      <c r="J216" t="str" cm="1">
        <f t="array" ref="J216">IF($G216="","",_xlfn.TEXTJOIN(" | ",TRUE,IF($E$2:$E$683=$G216,$C$2:$C$683,"")))</f>
        <v>Cmdo Fron AP/ 34º BIS</v>
      </c>
      <c r="K216" t="str" cm="1">
        <f t="array" ref="K216">IF($G216="","",_xlfn.TEXTJOIN(" | ",TRUE,IF($E$2:$E$683=$G216,$D$2:$D$683,"")))</f>
        <v>Revitalização do campo de futebol da Área de Lazer da Toca da Onça em Macapá/AP.</v>
      </c>
    </row>
    <row r="217" spans="1:11" x14ac:dyDescent="0.2">
      <c r="A217">
        <v>2024</v>
      </c>
      <c r="B217">
        <v>29140019</v>
      </c>
      <c r="C217" t="s">
        <v>7307</v>
      </c>
      <c r="D217" t="s">
        <v>7570</v>
      </c>
      <c r="E217" t="s">
        <v>7571</v>
      </c>
      <c r="G217" t="str">
        <v>2024|44770008</v>
      </c>
      <c r="H217" t="str">
        <f t="shared" si="6"/>
        <v>2024</v>
      </c>
      <c r="I217" t="str">
        <f t="shared" si="7"/>
        <v>44770008</v>
      </c>
      <c r="J217" t="str" cm="1">
        <f t="array" ref="J217">IF($G217="","",_xlfn.TEXTJOIN(" | ",TRUE,IF($E$2:$E$683=$G217,$C$2:$C$683,"")))</f>
        <v>22ª Bda Inf Sl</v>
      </c>
      <c r="K217" t="str" cm="1">
        <f t="array" ref="K217">IF($G217="","",_xlfn.TEXTJOIN(" | ",TRUE,IF($E$2:$E$683=$G217,$D$2:$D$683,"")))</f>
        <v>Instalação de usina fotovoltaica central e manutenção das instalações utilizadas em favor do  PROFESP na 22ª Bda Inf Sl</v>
      </c>
    </row>
    <row r="218" spans="1:11" x14ac:dyDescent="0.2">
      <c r="A218">
        <v>2024</v>
      </c>
      <c r="B218">
        <v>16190005</v>
      </c>
      <c r="C218" t="s">
        <v>7572</v>
      </c>
      <c r="D218" t="s">
        <v>7573</v>
      </c>
      <c r="E218" t="s">
        <v>7574</v>
      </c>
      <c r="G218" t="str">
        <v>2024|22630014</v>
      </c>
      <c r="H218" t="str">
        <f t="shared" si="6"/>
        <v>2024</v>
      </c>
      <c r="I218" t="str">
        <f t="shared" si="7"/>
        <v>22630014</v>
      </c>
      <c r="J218" t="str" cm="1">
        <f t="array" ref="J218">IF($G218="","",_xlfn.TEXTJOIN(" | ",TRUE,IF($E$2:$E$683=$G218,$C$2:$C$683,"")))</f>
        <v>CMBel</v>
      </c>
      <c r="K218" t="str" cm="1">
        <f t="array" ref="K218">IF($G218="","",_xlfn.TEXTJOIN(" | ",TRUE,IF($E$2:$E$683=$G218,$D$2:$D$683,"")))</f>
        <v>Viatura Ambulância tipo “B” – Suporte Básico</v>
      </c>
    </row>
    <row r="219" spans="1:11" x14ac:dyDescent="0.2">
      <c r="A219">
        <v>2024</v>
      </c>
      <c r="B219">
        <v>39450005</v>
      </c>
      <c r="C219" t="s">
        <v>7575</v>
      </c>
      <c r="D219" t="s">
        <v>7576</v>
      </c>
      <c r="E219" t="s">
        <v>7577</v>
      </c>
      <c r="G219" t="str">
        <v>2024|36920022</v>
      </c>
      <c r="H219" t="str">
        <f t="shared" si="6"/>
        <v>2024</v>
      </c>
      <c r="I219" t="str">
        <f t="shared" si="7"/>
        <v>36920022</v>
      </c>
      <c r="J219" t="str" cm="1">
        <f t="array" ref="J219">IF($G219="","",_xlfn.TEXTJOIN(" | ",TRUE,IF($E$2:$E$683=$G219,$C$2:$C$683,"")))</f>
        <v>2º BIS</v>
      </c>
      <c r="K219" t="str" cm="1">
        <f t="array" ref="K219">IF($G219="","",_xlfn.TEXTJOIN(" | ",TRUE,IF($E$2:$E$683=$G219,$D$2:$D$683,"")))</f>
        <v>Mobiliário e climatização das instalações dos alunos do Núcleo de Preparação de Oficiais da Reserva (NPOR)</v>
      </c>
    </row>
    <row r="220" spans="1:11" x14ac:dyDescent="0.2">
      <c r="A220">
        <v>2024</v>
      </c>
      <c r="B220">
        <v>39450001</v>
      </c>
      <c r="C220" t="s">
        <v>7578</v>
      </c>
      <c r="D220" t="s">
        <v>7579</v>
      </c>
      <c r="E220" t="s">
        <v>7580</v>
      </c>
      <c r="G220" t="str">
        <v>2024|45110002</v>
      </c>
      <c r="H220" t="str">
        <f t="shared" si="6"/>
        <v>2024</v>
      </c>
      <c r="I220" t="str">
        <f t="shared" si="7"/>
        <v>45110002</v>
      </c>
      <c r="J220" t="str" cm="1">
        <f t="array" ref="J220">IF($G220="","",_xlfn.TEXTJOIN(" | ",TRUE,IF($E$2:$E$683=$G220,$C$2:$C$683,"")))</f>
        <v>24º BIS</v>
      </c>
      <c r="K220" t="str" cm="1">
        <f t="array" ref="K220">IF($G220="","",_xlfn.TEXTJOIN(" | ",TRUE,IF($E$2:$E$683=$G220,$D$2:$D$683,"")))</f>
        <v>Mobiliário em geral e aparelhos de ar-condicionado</v>
      </c>
    </row>
    <row r="221" spans="1:11" x14ac:dyDescent="0.2">
      <c r="A221">
        <v>2024</v>
      </c>
      <c r="B221">
        <v>41640004</v>
      </c>
      <c r="C221" t="s">
        <v>7581</v>
      </c>
      <c r="D221" t="s">
        <v>7582</v>
      </c>
      <c r="E221" t="s">
        <v>7583</v>
      </c>
      <c r="G221" t="str">
        <v>2024|43470003</v>
      </c>
      <c r="H221" t="str">
        <f t="shared" si="6"/>
        <v>2024</v>
      </c>
      <c r="I221" t="str">
        <f t="shared" si="7"/>
        <v>43470003</v>
      </c>
      <c r="J221" t="str" cm="1">
        <f t="array" ref="J221">IF($G221="","",_xlfn.TEXTJOIN(" | ",TRUE,IF($E$2:$E$683=$G221,$C$2:$C$683,"")))</f>
        <v>59º BI Mtz | 59º BI Mtz</v>
      </c>
      <c r="K221" t="str" cm="1">
        <f t="array" ref="K221">IF($G221="","",_xlfn.TEXTJOIN(" | ",TRUE,IF($E$2:$E$683=$G221,$D$2:$D$683,"")))</f>
        <v>Materiais para manutenção de áreas verdes | Instrumentos musicais, equipamentos e mobiliário para a Banda de Música</v>
      </c>
    </row>
    <row r="222" spans="1:11" x14ac:dyDescent="0.2">
      <c r="A222">
        <v>2024</v>
      </c>
      <c r="B222">
        <v>26760003</v>
      </c>
      <c r="C222" t="s">
        <v>7584</v>
      </c>
      <c r="D222" t="s">
        <v>7585</v>
      </c>
      <c r="E222" t="s">
        <v>7586</v>
      </c>
      <c r="G222" t="str">
        <v>2024|27370012</v>
      </c>
      <c r="H222" t="str">
        <f t="shared" si="6"/>
        <v>2024</v>
      </c>
      <c r="I222" t="str">
        <f t="shared" si="7"/>
        <v>27370012</v>
      </c>
      <c r="J222" t="str" cm="1">
        <f t="array" ref="J222">IF($G222="","",_xlfn.TEXTJOIN(" | ",TRUE,IF($E$2:$E$683=$G222,$C$2:$C$683,"")))</f>
        <v>CMS</v>
      </c>
      <c r="K222" t="str" cm="1">
        <f t="array" ref="K222">IF($G222="","",_xlfn.TEXTJOIN(" | ",TRUE,IF($E$2:$E$683=$G222,$D$2:$D$683,"")))</f>
        <v>Adequação das instalações para implantação de Educação 4.0</v>
      </c>
    </row>
    <row r="223" spans="1:11" x14ac:dyDescent="0.2">
      <c r="A223">
        <v>2024</v>
      </c>
      <c r="B223">
        <v>44770008</v>
      </c>
      <c r="C223" t="s">
        <v>7587</v>
      </c>
      <c r="D223" t="s">
        <v>7588</v>
      </c>
      <c r="E223" t="s">
        <v>7589</v>
      </c>
      <c r="G223" t="str">
        <v>2024|27420007</v>
      </c>
      <c r="H223" t="str">
        <f t="shared" si="6"/>
        <v>2024</v>
      </c>
      <c r="I223" t="str">
        <f t="shared" si="7"/>
        <v>27420007</v>
      </c>
      <c r="J223" t="str" cm="1">
        <f t="array" ref="J223">IF($G223="","",_xlfn.TEXTJOIN(" | ",TRUE,IF($E$2:$E$683=$G223,$C$2:$C$683,"")))</f>
        <v>6ª RM</v>
      </c>
      <c r="K223" t="str" cm="1">
        <f t="array" ref="K223">IF($G223="","",_xlfn.TEXTJOIN(" | ",TRUE,IF($E$2:$E$683=$G223,$D$2:$D$683,"")))</f>
        <v>Mobiliários e equipamentos de informática para o Comando da 6ª Região Militar, Base Regional de Ilhéus e Centro Marechal Cantuária.</v>
      </c>
    </row>
    <row r="224" spans="1:11" x14ac:dyDescent="0.2">
      <c r="A224">
        <v>2024</v>
      </c>
      <c r="B224">
        <v>22630014</v>
      </c>
      <c r="C224" t="s">
        <v>7444</v>
      </c>
      <c r="D224" t="s">
        <v>7590</v>
      </c>
      <c r="E224" t="s">
        <v>7591</v>
      </c>
      <c r="G224" t="str">
        <v>2024|43190001</v>
      </c>
      <c r="H224" t="str">
        <f t="shared" si="6"/>
        <v>2024</v>
      </c>
      <c r="I224" t="str">
        <f t="shared" si="7"/>
        <v>43190001</v>
      </c>
      <c r="J224" t="str" cm="1">
        <f t="array" ref="J224">IF($G224="","",_xlfn.TEXTJOIN(" | ",TRUE,IF($E$2:$E$683=$G224,$C$2:$C$683,"")))</f>
        <v>6ª RM</v>
      </c>
      <c r="K224" t="str" cm="1">
        <f t="array" ref="K224">IF($G224="","",_xlfn.TEXTJOIN(" | ",TRUE,IF($E$2:$E$683=$G224,$D$2:$D$683,"")))</f>
        <v>Viatura tipo caminhonete, administrativa</v>
      </c>
    </row>
    <row r="225" spans="1:11" x14ac:dyDescent="0.2">
      <c r="A225">
        <v>2024</v>
      </c>
      <c r="B225">
        <v>36920022</v>
      </c>
      <c r="C225" t="s">
        <v>7117</v>
      </c>
      <c r="D225" t="s">
        <v>7592</v>
      </c>
      <c r="E225" t="s">
        <v>7593</v>
      </c>
      <c r="G225" t="str">
        <v>2024|24680019</v>
      </c>
      <c r="H225" t="str">
        <f t="shared" si="6"/>
        <v>2024</v>
      </c>
      <c r="I225" t="str">
        <f t="shared" si="7"/>
        <v>24680019</v>
      </c>
      <c r="J225" t="str" cm="1">
        <f t="array" ref="J225">IF($G225="","",_xlfn.TEXTJOIN(" | ",TRUE,IF($E$2:$E$683=$G225,$C$2:$C$683,"")))</f>
        <v>6ª RM</v>
      </c>
      <c r="K225" t="str" cm="1">
        <f t="array" ref="K225">IF($G225="","",_xlfn.TEXTJOIN(" | ",TRUE,IF($E$2:$E$683=$G225,$D$2:$D$683,"")))</f>
        <v>Viatura tipo caminhonete, administrativa</v>
      </c>
    </row>
    <row r="226" spans="1:11" x14ac:dyDescent="0.2">
      <c r="A226">
        <v>2024</v>
      </c>
      <c r="B226">
        <v>45110002</v>
      </c>
      <c r="C226" t="s">
        <v>7594</v>
      </c>
      <c r="D226" t="s">
        <v>7595</v>
      </c>
      <c r="E226" t="s">
        <v>7596</v>
      </c>
      <c r="G226" t="str">
        <v>2024|44620016</v>
      </c>
      <c r="H226" t="str">
        <f t="shared" si="6"/>
        <v>2024</v>
      </c>
      <c r="I226" t="str">
        <f t="shared" si="7"/>
        <v>44620016</v>
      </c>
      <c r="J226" t="str" cm="1">
        <f t="array" ref="J226">IF($G226="","",_xlfn.TEXTJOIN(" | ",TRUE,IF($E$2:$E$683=$G226,$C$2:$C$683,"")))</f>
        <v>CMS</v>
      </c>
      <c r="K226" t="str" cm="1">
        <f t="array" ref="K226">IF($G226="","",_xlfn.TEXTJOIN(" | ",TRUE,IF($E$2:$E$683=$G226,$D$2:$D$683,"")))</f>
        <v>Mobiliário e equipamentos para consolidação do processo de autonomia</v>
      </c>
    </row>
    <row r="227" spans="1:11" x14ac:dyDescent="0.2">
      <c r="A227">
        <v>2024</v>
      </c>
      <c r="B227">
        <v>43470003</v>
      </c>
      <c r="C227" t="s">
        <v>7119</v>
      </c>
      <c r="D227" t="s">
        <v>7597</v>
      </c>
      <c r="E227" t="s">
        <v>7598</v>
      </c>
      <c r="G227" t="str">
        <v>2024|91910002</v>
      </c>
      <c r="H227" t="str">
        <f t="shared" si="6"/>
        <v>2024</v>
      </c>
      <c r="I227" t="str">
        <f t="shared" si="7"/>
        <v>91910002</v>
      </c>
      <c r="J227" t="str" cm="1">
        <f t="array" ref="J227">IF($G227="","",_xlfn.TEXTJOIN(" | ",TRUE,IF($E$2:$E$683=$G227,$C$2:$C$683,"")))</f>
        <v>35º BI</v>
      </c>
      <c r="K227" t="str" cm="1">
        <f t="array" ref="K227">IF($G227="","",_xlfn.TEXTJOIN(" | ",TRUE,IF($E$2:$E$683=$G227,$D$2:$D$683,"")))</f>
        <v>Instrumentos musicais e outros materiais para a Banda de Música</v>
      </c>
    </row>
    <row r="228" spans="1:11" x14ac:dyDescent="0.2">
      <c r="A228">
        <v>2024</v>
      </c>
      <c r="B228">
        <v>43470003</v>
      </c>
      <c r="C228" t="s">
        <v>7119</v>
      </c>
      <c r="D228" t="s">
        <v>7599</v>
      </c>
      <c r="E228" t="s">
        <v>7598</v>
      </c>
      <c r="G228" t="str">
        <v>2024|41280017</v>
      </c>
      <c r="H228" t="str">
        <f t="shared" si="6"/>
        <v>2024</v>
      </c>
      <c r="I228" t="str">
        <f t="shared" si="7"/>
        <v>41280017</v>
      </c>
      <c r="J228" t="str" cm="1">
        <f t="array" ref="J228">IF($G228="","",_xlfn.TEXTJOIN(" | ",TRUE,IF($E$2:$E$683=$G228,$C$2:$C$683,"")))</f>
        <v>6ª RM</v>
      </c>
      <c r="K228" t="str" cm="1">
        <f t="array" ref="K228">IF($G228="","",_xlfn.TEXTJOIN(" | ",TRUE,IF($E$2:$E$683=$G228,$D$2:$D$683,"")))</f>
        <v>Equipamentos e mobiliários e a contratação de serviços para apoiar o Sistema de Relações Institucionais, Assessoramento Parlamentar e Com Soc da 6ª Região Militar, bem como o Tiro de Guerra de Valença.</v>
      </c>
    </row>
    <row r="229" spans="1:11" x14ac:dyDescent="0.2">
      <c r="A229">
        <v>2024</v>
      </c>
      <c r="B229">
        <v>27370012</v>
      </c>
      <c r="C229" t="s">
        <v>7447</v>
      </c>
      <c r="D229" t="s">
        <v>7600</v>
      </c>
      <c r="E229" t="s">
        <v>7601</v>
      </c>
      <c r="G229" t="str">
        <v>2024|32390008</v>
      </c>
      <c r="H229" t="str">
        <f t="shared" si="6"/>
        <v>2024</v>
      </c>
      <c r="I229" t="str">
        <f t="shared" si="7"/>
        <v>32390008</v>
      </c>
      <c r="J229" t="str" cm="1">
        <f t="array" ref="J229">IF($G229="","",_xlfn.TEXTJOIN(" | ",TRUE,IF($E$2:$E$683=$G229,$C$2:$C$683,"")))</f>
        <v>6ª RM | 4º BEC</v>
      </c>
      <c r="K229" t="str" cm="1">
        <f t="array" ref="K229">IF($G229="","",_xlfn.TEXTJOIN(" | ",TRUE,IF($E$2:$E$683=$G229,$D$2:$D$683,"")))</f>
        <v>Serviço de recuperação das portas e janelas do histórico Pavilhão de Comando, entre outras reformas no prédio da 6ª RM | Reforma da Companhia de Engenharia de Equipamento e Manutenção</v>
      </c>
    </row>
    <row r="230" spans="1:11" x14ac:dyDescent="0.2">
      <c r="A230">
        <v>2024</v>
      </c>
      <c r="B230">
        <v>27420007</v>
      </c>
      <c r="C230" t="s">
        <v>7602</v>
      </c>
      <c r="D230" t="s">
        <v>7603</v>
      </c>
      <c r="E230" t="s">
        <v>7604</v>
      </c>
      <c r="G230" t="str">
        <v>2024|27390008</v>
      </c>
      <c r="H230" t="str">
        <f t="shared" si="6"/>
        <v>2024</v>
      </c>
      <c r="I230" t="str">
        <f t="shared" si="7"/>
        <v>27390008</v>
      </c>
      <c r="J230" t="str" cm="1">
        <f t="array" ref="J230">IF($G230="","",_xlfn.TEXTJOIN(" | ",TRUE,IF($E$2:$E$683=$G230,$C$2:$C$683,"")))</f>
        <v>19º BC</v>
      </c>
      <c r="K230" t="str" cm="1">
        <f t="array" ref="K230">IF($G230="","",_xlfn.TEXTJOIN(" | ",TRUE,IF($E$2:$E$683=$G230,$D$2:$D$683,"")))</f>
        <v>Construção de um tapiri para apoio às instruções da tropa ao Projeto Forças no Esporte (PROFESP), bem como para apoio a outras demandas externas.</v>
      </c>
    </row>
    <row r="231" spans="1:11" x14ac:dyDescent="0.2">
      <c r="A231">
        <v>2024</v>
      </c>
      <c r="B231">
        <v>43190001</v>
      </c>
      <c r="C231" t="s">
        <v>7602</v>
      </c>
      <c r="D231" t="s">
        <v>7605</v>
      </c>
      <c r="E231" t="s">
        <v>7606</v>
      </c>
      <c r="G231" t="str">
        <v>2024|24710001</v>
      </c>
      <c r="H231" t="str">
        <f t="shared" si="6"/>
        <v>2024</v>
      </c>
      <c r="I231" t="str">
        <f t="shared" si="7"/>
        <v>24710001</v>
      </c>
      <c r="J231" t="str" cm="1">
        <f t="array" ref="J231">IF($G231="","",_xlfn.TEXTJOIN(" | ",TRUE,IF($E$2:$E$683=$G231,$C$2:$C$683,"")))</f>
        <v>4º BEC</v>
      </c>
      <c r="K231" t="str" cm="1">
        <f t="array" ref="K231">IF($G231="","",_xlfn.TEXTJOIN(" | ",TRUE,IF($E$2:$E$683=$G231,$D$2:$D$683,"")))</f>
        <v>Materiais permanentes para o Espaço Cultural e demais instalações da OM.</v>
      </c>
    </row>
    <row r="232" spans="1:11" x14ac:dyDescent="0.2">
      <c r="A232">
        <v>2024</v>
      </c>
      <c r="B232">
        <v>24680019</v>
      </c>
      <c r="C232" t="s">
        <v>7602</v>
      </c>
      <c r="D232" t="s">
        <v>7605</v>
      </c>
      <c r="E232" t="s">
        <v>7607</v>
      </c>
      <c r="G232" t="str">
        <v>2024|20830014</v>
      </c>
      <c r="H232" t="str">
        <f t="shared" si="6"/>
        <v>2024</v>
      </c>
      <c r="I232" t="str">
        <f t="shared" si="7"/>
        <v>20830014</v>
      </c>
      <c r="J232" t="str" cm="1">
        <f t="array" ref="J232">IF($G232="","",_xlfn.TEXTJOIN(" | ",TRUE,IF($E$2:$E$683=$G232,$C$2:$C$683,"")))</f>
        <v>CMF</v>
      </c>
      <c r="K232" t="str" cm="1">
        <f t="array" ref="K232">IF($G232="","",_xlfn.TEXTJOIN(" | ",TRUE,IF($E$2:$E$683=$G232,$D$2:$D$683,"")))</f>
        <v>Instrumentos musicais e mobiliário para a Banda de Música</v>
      </c>
    </row>
    <row r="233" spans="1:11" x14ac:dyDescent="0.2">
      <c r="A233">
        <v>2024</v>
      </c>
      <c r="B233">
        <v>44620016</v>
      </c>
      <c r="C233" t="s">
        <v>7447</v>
      </c>
      <c r="D233" t="s">
        <v>7608</v>
      </c>
      <c r="E233" t="s">
        <v>7609</v>
      </c>
      <c r="G233" t="str">
        <v>2024|24420016</v>
      </c>
      <c r="H233" t="str">
        <f t="shared" si="6"/>
        <v>2024</v>
      </c>
      <c r="I233" t="str">
        <f t="shared" si="7"/>
        <v>24420016</v>
      </c>
      <c r="J233" t="str" cm="1">
        <f t="array" ref="J233">IF($G233="","",_xlfn.TEXTJOIN(" | ",TRUE,IF($E$2:$E$683=$G233,$C$2:$C$683,"")))</f>
        <v>23º BC</v>
      </c>
      <c r="K233" t="str" cm="1">
        <f t="array" ref="K233">IF($G233="","",_xlfn.TEXTJOIN(" | ",TRUE,IF($E$2:$E$683=$G233,$D$2:$D$683,"")))</f>
        <v>Instrumentos musicais e mobiliário para a Banda de Música</v>
      </c>
    </row>
    <row r="234" spans="1:11" x14ac:dyDescent="0.2">
      <c r="A234">
        <v>2024</v>
      </c>
      <c r="B234">
        <v>91910002</v>
      </c>
      <c r="C234" t="s">
        <v>7300</v>
      </c>
      <c r="D234" t="s">
        <v>7610</v>
      </c>
      <c r="E234" t="s">
        <v>7611</v>
      </c>
      <c r="G234" t="str">
        <v>2024|37100002</v>
      </c>
      <c r="H234" t="str">
        <f t="shared" si="6"/>
        <v>2024</v>
      </c>
      <c r="I234" t="str">
        <f t="shared" si="7"/>
        <v>37100002</v>
      </c>
      <c r="J234" t="str" cm="1">
        <f t="array" ref="J234">IF($G234="","",_xlfn.TEXTJOIN(" | ",TRUE,IF($E$2:$E$683=$G234,$C$2:$C$683,"")))</f>
        <v>23º BC</v>
      </c>
      <c r="K234" t="str" cm="1">
        <f t="array" ref="K234">IF($G234="","",_xlfn.TEXTJOIN(" | ",TRUE,IF($E$2:$E$683=$G234,$D$2:$D$683,"")))</f>
        <v>Instrumentos musicais e mobiliário para a Banda de Música</v>
      </c>
    </row>
    <row r="235" spans="1:11" x14ac:dyDescent="0.2">
      <c r="A235">
        <v>2024</v>
      </c>
      <c r="B235">
        <v>41280017</v>
      </c>
      <c r="C235" t="s">
        <v>7602</v>
      </c>
      <c r="D235" t="s">
        <v>7612</v>
      </c>
      <c r="E235" t="s">
        <v>7613</v>
      </c>
      <c r="G235" t="str">
        <v>2024|27010005</v>
      </c>
      <c r="H235" t="str">
        <f t="shared" si="6"/>
        <v>2024</v>
      </c>
      <c r="I235" t="str">
        <f t="shared" si="7"/>
        <v>27010005</v>
      </c>
      <c r="J235" t="str" cm="1">
        <f t="array" ref="J235">IF($G235="","",_xlfn.TEXTJOIN(" | ",TRUE,IF($E$2:$E$683=$G235,$C$2:$C$683,"")))</f>
        <v>CMF</v>
      </c>
      <c r="K235" t="str" cm="1">
        <f t="array" ref="K235">IF($G235="","",_xlfn.TEXTJOIN(" | ",TRUE,IF($E$2:$E$683=$G235,$D$2:$D$683,"")))</f>
        <v>Recuperação de vestiários de alunos</v>
      </c>
    </row>
    <row r="236" spans="1:11" x14ac:dyDescent="0.2">
      <c r="A236">
        <v>2024</v>
      </c>
      <c r="B236">
        <v>32390008</v>
      </c>
      <c r="C236" t="s">
        <v>7602</v>
      </c>
      <c r="D236" t="s">
        <v>7614</v>
      </c>
      <c r="E236" t="s">
        <v>7615</v>
      </c>
      <c r="G236" t="str">
        <v>2024|41380020</v>
      </c>
      <c r="H236" t="str">
        <f t="shared" si="6"/>
        <v>2024</v>
      </c>
      <c r="I236" t="str">
        <f t="shared" si="7"/>
        <v>41380020</v>
      </c>
      <c r="J236" t="str" cm="1">
        <f t="array" ref="J236">IF($G236="","",_xlfn.TEXTJOIN(" | ",TRUE,IF($E$2:$E$683=$G236,$C$2:$C$683,"")))</f>
        <v>H Ge F</v>
      </c>
      <c r="K236" t="str" cm="1">
        <f t="array" ref="K236">IF($G236="","",_xlfn.TEXTJOIN(" | ",TRUE,IF($E$2:$E$683=$G236,$D$2:$D$683,"")))</f>
        <v>Instalação de usina fotovoltaica e aquisição de equipamentos para segurança e manutenção do HGeF</v>
      </c>
    </row>
    <row r="237" spans="1:11" x14ac:dyDescent="0.2">
      <c r="A237">
        <v>2024</v>
      </c>
      <c r="B237">
        <v>27390008</v>
      </c>
      <c r="C237" t="s">
        <v>7517</v>
      </c>
      <c r="D237" t="s">
        <v>7616</v>
      </c>
      <c r="E237" t="s">
        <v>7617</v>
      </c>
      <c r="G237" t="str">
        <v>2024|27140006</v>
      </c>
      <c r="H237" t="str">
        <f t="shared" si="6"/>
        <v>2024</v>
      </c>
      <c r="I237" t="str">
        <f t="shared" si="7"/>
        <v>27140006</v>
      </c>
      <c r="J237" t="str" cm="1">
        <f t="array" ref="J237">IF($G237="","",_xlfn.TEXTJOIN(" | ",TRUE,IF($E$2:$E$683=$G237,$C$2:$C$683,"")))</f>
        <v>31º BI Mtz</v>
      </c>
      <c r="K237" t="str" cm="1">
        <f t="array" ref="K237">IF($G237="","",_xlfn.TEXTJOIN(" | ",TRUE,IF($E$2:$E$683=$G237,$D$2:$D$683,"")))</f>
        <v>Instalação de usina fotovoltaica</v>
      </c>
    </row>
    <row r="238" spans="1:11" x14ac:dyDescent="0.2">
      <c r="A238">
        <v>2024</v>
      </c>
      <c r="B238">
        <v>32390008</v>
      </c>
      <c r="C238" t="s">
        <v>7450</v>
      </c>
      <c r="D238" t="s">
        <v>7618</v>
      </c>
      <c r="E238" t="s">
        <v>7615</v>
      </c>
      <c r="G238" t="str">
        <v>2024|27240014</v>
      </c>
      <c r="H238" t="str">
        <f t="shared" si="6"/>
        <v>2024</v>
      </c>
      <c r="I238" t="str">
        <f t="shared" si="7"/>
        <v>27240014</v>
      </c>
      <c r="J238" t="str" cm="1">
        <f t="array" ref="J238">IF($G238="","",_xlfn.TEXTJOIN(" | ",TRUE,IF($E$2:$E$683=$G238,$C$2:$C$683,"")))</f>
        <v>HMAR</v>
      </c>
      <c r="K238" t="str" cm="1">
        <f t="array" ref="K238">IF($G238="","",_xlfn.TEXTJOIN(" | ",TRUE,IF($E$2:$E$683=$G238,$D$2:$D$683,"")))</f>
        <v>Cadeiras odontológicas e outros equipamentos médico-hospitalares</v>
      </c>
    </row>
    <row r="239" spans="1:11" x14ac:dyDescent="0.2">
      <c r="A239">
        <v>2024</v>
      </c>
      <c r="B239">
        <v>24710001</v>
      </c>
      <c r="C239" t="s">
        <v>7450</v>
      </c>
      <c r="D239" t="s">
        <v>7619</v>
      </c>
      <c r="E239" t="s">
        <v>7620</v>
      </c>
      <c r="G239" t="str">
        <v>2024|27240015</v>
      </c>
      <c r="H239" t="str">
        <f t="shared" si="6"/>
        <v>2024</v>
      </c>
      <c r="I239" t="str">
        <f t="shared" si="7"/>
        <v>27240015</v>
      </c>
      <c r="J239" t="str" cm="1">
        <f t="array" ref="J239">IF($G239="","",_xlfn.TEXTJOIN(" | ",TRUE,IF($E$2:$E$683=$G239,$C$2:$C$683,"")))</f>
        <v>HMAR</v>
      </c>
      <c r="K239" t="str" cm="1">
        <f t="array" ref="K239">IF($G239="","",_xlfn.TEXTJOIN(" | ",TRUE,IF($E$2:$E$683=$G239,$D$2:$D$683,"")))</f>
        <v>Processador de tecidos e outros equipamentos médico-hospitalares</v>
      </c>
    </row>
    <row r="240" spans="1:11" x14ac:dyDescent="0.2">
      <c r="A240">
        <v>2024</v>
      </c>
      <c r="B240">
        <v>20830014</v>
      </c>
      <c r="C240" t="s">
        <v>7127</v>
      </c>
      <c r="D240" t="s">
        <v>7621</v>
      </c>
      <c r="E240" t="s">
        <v>7622</v>
      </c>
      <c r="G240" t="str">
        <v>2024|35390008</v>
      </c>
      <c r="H240" t="str">
        <f t="shared" si="6"/>
        <v>2024</v>
      </c>
      <c r="I240" t="str">
        <f t="shared" si="7"/>
        <v>35390008</v>
      </c>
      <c r="J240" t="str" cm="1">
        <f t="array" ref="J240">IF($G240="","",_xlfn.TEXTJOIN(" | ",TRUE,IF($E$2:$E$683=$G240,$C$2:$C$683,"")))</f>
        <v>7ª DE</v>
      </c>
      <c r="K240" t="str" cm="1">
        <f t="array" ref="K240">IF($G240="","",_xlfn.TEXTJOIN(" | ",TRUE,IF($E$2:$E$683=$G240,$D$2:$D$683,"")))</f>
        <v>Renovação de Equipamentos de videowall</v>
      </c>
    </row>
    <row r="241" spans="1:11" x14ac:dyDescent="0.2">
      <c r="A241">
        <v>2024</v>
      </c>
      <c r="B241">
        <v>24420016</v>
      </c>
      <c r="C241" t="s">
        <v>7322</v>
      </c>
      <c r="D241" t="s">
        <v>7621</v>
      </c>
      <c r="E241" t="s">
        <v>7623</v>
      </c>
      <c r="G241" t="str">
        <v>2024|32990009</v>
      </c>
      <c r="H241" t="str">
        <f t="shared" si="6"/>
        <v>2024</v>
      </c>
      <c r="I241" t="str">
        <f t="shared" si="7"/>
        <v>32990009</v>
      </c>
      <c r="J241" t="str" cm="1">
        <f t="array" ref="J241">IF($G241="","",_xlfn.TEXTJOIN(" | ",TRUE,IF($E$2:$E$683=$G241,$C$2:$C$683,"")))</f>
        <v>CMNE</v>
      </c>
      <c r="K241" t="str" cm="1">
        <f t="array" ref="K241">IF($G241="","",_xlfn.TEXTJOIN(" | ",TRUE,IF($E$2:$E$683=$G241,$D$2:$D$683,"")))</f>
        <v>Adequação das instalações do CMNE em proveito das atividades da Assessoria Parlamentar, capacitação de integrantes do Comando Militar do Nordeste nas áreas de Tecnologia da Informação e Comunicação Multimídia e aquisição de materiais de divulgação institucional.</v>
      </c>
    </row>
    <row r="242" spans="1:11" x14ac:dyDescent="0.2">
      <c r="A242">
        <v>2024</v>
      </c>
      <c r="B242">
        <v>37100002</v>
      </c>
      <c r="C242" t="s">
        <v>7322</v>
      </c>
      <c r="D242" t="s">
        <v>7621</v>
      </c>
      <c r="E242" t="s">
        <v>7624</v>
      </c>
      <c r="G242" t="str">
        <v>2024|43670003</v>
      </c>
      <c r="H242" t="str">
        <f t="shared" si="6"/>
        <v>2024</v>
      </c>
      <c r="I242" t="str">
        <f t="shared" si="7"/>
        <v>43670003</v>
      </c>
      <c r="J242" t="str" cm="1">
        <f t="array" ref="J242">IF($G242="","",_xlfn.TEXTJOIN(" | ",TRUE,IF($E$2:$E$683=$G242,$C$2:$C$683,"")))</f>
        <v>4º BPE</v>
      </c>
      <c r="K242" t="str" cm="1">
        <f t="array" ref="K242">IF($G242="","",_xlfn.TEXTJOIN(" | ",TRUE,IF($E$2:$E$683=$G242,$D$2:$D$683,"")))</f>
        <v>Adequação das Instalações Elétricas, Cobertura e parte Lógica do Rancho</v>
      </c>
    </row>
    <row r="243" spans="1:11" x14ac:dyDescent="0.2">
      <c r="A243">
        <v>2024</v>
      </c>
      <c r="B243">
        <v>27010005</v>
      </c>
      <c r="C243" t="s">
        <v>7127</v>
      </c>
      <c r="D243" t="s">
        <v>7625</v>
      </c>
      <c r="E243" t="s">
        <v>7626</v>
      </c>
      <c r="G243" t="str">
        <v>2024|43230010</v>
      </c>
      <c r="H243" t="str">
        <f t="shared" si="6"/>
        <v>2024</v>
      </c>
      <c r="I243" t="str">
        <f t="shared" si="7"/>
        <v>43230010</v>
      </c>
      <c r="J243" t="str" cm="1">
        <f t="array" ref="J243">IF($G243="","",_xlfn.TEXTJOIN(" | ",TRUE,IF($E$2:$E$683=$G243,$C$2:$C$683,"")))</f>
        <v>CPOR/R</v>
      </c>
      <c r="K243" t="str" cm="1">
        <f t="array" ref="K243">IF($G243="","",_xlfn.TEXTJOIN(" | ",TRUE,IF($E$2:$E$683=$G243,$D$2:$D$683,"")))</f>
        <v>Materiais para reparação do telhado em dois pavilhões de ensino</v>
      </c>
    </row>
    <row r="244" spans="1:11" x14ac:dyDescent="0.2">
      <c r="A244">
        <v>2024</v>
      </c>
      <c r="B244">
        <v>41380020</v>
      </c>
      <c r="C244" t="s">
        <v>7627</v>
      </c>
      <c r="D244" t="s">
        <v>7628</v>
      </c>
      <c r="E244" t="s">
        <v>7629</v>
      </c>
      <c r="G244" t="str">
        <v>2024|27240004</v>
      </c>
      <c r="H244" t="str">
        <f t="shared" si="6"/>
        <v>2024</v>
      </c>
      <c r="I244" t="str">
        <f t="shared" si="7"/>
        <v>27240004</v>
      </c>
      <c r="J244" t="str" cm="1">
        <f t="array" ref="J244">IF($G244="","",_xlfn.TEXTJOIN(" | ",TRUE,IF($E$2:$E$683=$G244,$C$2:$C$683,"")))</f>
        <v>71º BIMtz</v>
      </c>
      <c r="K244" t="str" cm="1">
        <f t="array" ref="K244">IF($G244="","",_xlfn.TEXTJOIN(" | ",TRUE,IF($E$2:$E$683=$G244,$D$2:$D$683,"")))</f>
        <v>Instrumentos musicais para a Banda de Música</v>
      </c>
    </row>
    <row r="245" spans="1:11" x14ac:dyDescent="0.2">
      <c r="A245">
        <v>2024</v>
      </c>
      <c r="B245">
        <v>27140006</v>
      </c>
      <c r="C245" t="s">
        <v>7262</v>
      </c>
      <c r="D245" t="s">
        <v>7352</v>
      </c>
      <c r="E245" t="s">
        <v>7630</v>
      </c>
      <c r="G245" t="str">
        <v>2024|43230015</v>
      </c>
      <c r="H245" t="str">
        <f t="shared" si="6"/>
        <v>2024</v>
      </c>
      <c r="I245" t="str">
        <f t="shared" si="7"/>
        <v>43230015</v>
      </c>
      <c r="J245" t="str" cm="1">
        <f t="array" ref="J245">IF($G245="","",_xlfn.TEXTJOIN(" | ",TRUE,IF($E$2:$E$683=$G245,$C$2:$C$683,"")))</f>
        <v>14º BI Mtz</v>
      </c>
      <c r="K245" t="str" cm="1">
        <f t="array" ref="K245">IF($G245="","",_xlfn.TEXTJOIN(" | ",TRUE,IF($E$2:$E$683=$G245,$D$2:$D$683,"")))</f>
        <v>Instrumentos musicais, equipamentos e mobiliário para a Banda de Música</v>
      </c>
    </row>
    <row r="246" spans="1:11" x14ac:dyDescent="0.2">
      <c r="A246">
        <v>2024</v>
      </c>
      <c r="B246">
        <v>27240014</v>
      </c>
      <c r="C246" t="s">
        <v>7214</v>
      </c>
      <c r="D246" t="s">
        <v>7631</v>
      </c>
      <c r="E246" t="s">
        <v>7632</v>
      </c>
      <c r="G246" t="str">
        <v>2024|12460008</v>
      </c>
      <c r="H246" t="str">
        <f t="shared" si="6"/>
        <v>2024</v>
      </c>
      <c r="I246" t="str">
        <f t="shared" si="7"/>
        <v>12460008</v>
      </c>
      <c r="J246" t="str" cm="1">
        <f t="array" ref="J246">IF($G246="","",_xlfn.TEXTJOIN(" | ",TRUE,IF($E$2:$E$683=$G246,$C$2:$C$683,"")))</f>
        <v>25º BC</v>
      </c>
      <c r="K246" t="str" cm="1">
        <f t="array" ref="K246">IF($G246="","",_xlfn.TEXTJOIN(" | ",TRUE,IF($E$2:$E$683=$G246,$D$2:$D$683,"")))</f>
        <v>Construção da Sala de Ensaio da Banda de Música e aquisição de gerador</v>
      </c>
    </row>
    <row r="247" spans="1:11" x14ac:dyDescent="0.2">
      <c r="A247">
        <v>2024</v>
      </c>
      <c r="B247">
        <v>27240015</v>
      </c>
      <c r="C247" t="s">
        <v>7214</v>
      </c>
      <c r="D247" t="s">
        <v>7633</v>
      </c>
      <c r="E247" t="s">
        <v>7634</v>
      </c>
      <c r="G247" t="str">
        <v>2024|39940015</v>
      </c>
      <c r="H247" t="str">
        <f t="shared" si="6"/>
        <v>2024</v>
      </c>
      <c r="I247" t="str">
        <f t="shared" si="7"/>
        <v>39940015</v>
      </c>
      <c r="J247" t="str" cm="1">
        <f t="array" ref="J247">IF($G247="","",_xlfn.TEXTJOIN(" | ",TRUE,IF($E$2:$E$683=$G247,$C$2:$C$683,"")))</f>
        <v>7º BE Cmb</v>
      </c>
      <c r="K247" t="str" cm="1">
        <f t="array" ref="K247">IF($G247="","",_xlfn.TEXTJOIN(" | ",TRUE,IF($E$2:$E$683=$G247,$D$2:$D$683,"")))</f>
        <v>Usina fotovoltaica e aquisição de materiais para o Hotel de Trânsito e readequação das instalações elétricas.</v>
      </c>
    </row>
    <row r="248" spans="1:11" x14ac:dyDescent="0.2">
      <c r="A248">
        <v>2024</v>
      </c>
      <c r="B248">
        <v>35390008</v>
      </c>
      <c r="C248" t="s">
        <v>7635</v>
      </c>
      <c r="D248" t="s">
        <v>7636</v>
      </c>
      <c r="E248" t="s">
        <v>7637</v>
      </c>
      <c r="G248" t="str">
        <v>2024|40910008</v>
      </c>
      <c r="H248" t="str">
        <f t="shared" si="6"/>
        <v>2024</v>
      </c>
      <c r="I248" t="str">
        <f t="shared" si="7"/>
        <v>40910008</v>
      </c>
      <c r="J248" t="str" cm="1">
        <f t="array" ref="J248">IF($G248="","",_xlfn.TEXTJOIN(" | ",TRUE,IF($E$2:$E$683=$G248,$C$2:$C$683,"")))</f>
        <v>H Gu N</v>
      </c>
      <c r="K248" t="str" cm="1">
        <f t="array" ref="K248">IF($G248="","",_xlfn.TEXTJOIN(" | ",TRUE,IF($E$2:$E$683=$G248,$D$2:$D$683,"")))</f>
        <v>Materiais e equipamentos médico-hospitalares</v>
      </c>
    </row>
    <row r="249" spans="1:11" x14ac:dyDescent="0.2">
      <c r="A249">
        <v>2024</v>
      </c>
      <c r="B249">
        <v>32990009</v>
      </c>
      <c r="C249" t="s">
        <v>7638</v>
      </c>
      <c r="D249" t="s">
        <v>7639</v>
      </c>
      <c r="E249" t="s">
        <v>7640</v>
      </c>
      <c r="G249" t="str">
        <v>2024|39940016</v>
      </c>
      <c r="H249" t="str">
        <f t="shared" si="6"/>
        <v>2024</v>
      </c>
      <c r="I249" t="str">
        <f t="shared" si="7"/>
        <v>39940016</v>
      </c>
      <c r="J249" t="str" cm="1">
        <f t="array" ref="J249">IF($G249="","",_xlfn.TEXTJOIN(" | ",TRUE,IF($E$2:$E$683=$G249,$C$2:$C$683,"")))</f>
        <v>H Gu N</v>
      </c>
      <c r="K249" t="str" cm="1">
        <f t="array" ref="K249">IF($G249="","",_xlfn.TEXTJOIN(" | ",TRUE,IF($E$2:$E$683=$G249,$D$2:$D$683,"")))</f>
        <v>Viatura Ambulância tipo "D" - Suporte Avançado</v>
      </c>
    </row>
    <row r="250" spans="1:11" x14ac:dyDescent="0.2">
      <c r="A250">
        <v>2024</v>
      </c>
      <c r="B250">
        <v>43670003</v>
      </c>
      <c r="C250" t="s">
        <v>7244</v>
      </c>
      <c r="D250" t="s">
        <v>7641</v>
      </c>
      <c r="E250" t="s">
        <v>7642</v>
      </c>
      <c r="G250" t="str">
        <v>2024|42740001</v>
      </c>
      <c r="H250" t="str">
        <f t="shared" si="6"/>
        <v>2024</v>
      </c>
      <c r="I250" t="str">
        <f t="shared" si="7"/>
        <v>42740001</v>
      </c>
      <c r="J250" t="str" cm="1">
        <f t="array" ref="J250">IF($G250="","",_xlfn.TEXTJOIN(" | ",TRUE,IF($E$2:$E$683=$G250,$C$2:$C$683,"")))</f>
        <v>28º BC</v>
      </c>
      <c r="K250" t="str" cm="1">
        <f t="array" ref="K250">IF($G250="","",_xlfn.TEXTJOIN(" | ",TRUE,IF($E$2:$E$683=$G250,$D$2:$D$683,"")))</f>
        <v>Aquisição de equipamentos (vídeo, áudio, climatização, etc.) para aplicação nas instalações desse Batalhão, em especial, para a melhoria do auditório da Organização Militar.</v>
      </c>
    </row>
    <row r="251" spans="1:11" x14ac:dyDescent="0.2">
      <c r="A251">
        <v>2024</v>
      </c>
      <c r="B251">
        <v>43230010</v>
      </c>
      <c r="C251" t="s">
        <v>7331</v>
      </c>
      <c r="D251" t="s">
        <v>7643</v>
      </c>
      <c r="E251" t="s">
        <v>7644</v>
      </c>
      <c r="G251" t="str">
        <v>2024|41010008</v>
      </c>
      <c r="H251" t="str">
        <f t="shared" si="6"/>
        <v>2024</v>
      </c>
      <c r="I251" t="str">
        <f t="shared" si="7"/>
        <v>41010008</v>
      </c>
      <c r="J251" t="str" cm="1">
        <f t="array" ref="J251">IF($G251="","",_xlfn.TEXTJOIN(" | ",TRUE,IF($E$2:$E$683=$G251,$C$2:$C$683,"")))</f>
        <v>28º BC</v>
      </c>
      <c r="K251" t="str" cm="1">
        <f t="array" ref="K251">IF($G251="","",_xlfn.TEXTJOIN(" | ",TRUE,IF($E$2:$E$683=$G251,$D$2:$D$683,"")))</f>
        <v>Equipamentos, mobiliários e a contratação de serviços para apoiar o Sistema de Assessoramento Parlamentar</v>
      </c>
    </row>
    <row r="252" spans="1:11" x14ac:dyDescent="0.2">
      <c r="A252">
        <v>2024</v>
      </c>
      <c r="B252">
        <v>27240004</v>
      </c>
      <c r="C252" t="s">
        <v>7645</v>
      </c>
      <c r="D252" t="s">
        <v>7646</v>
      </c>
      <c r="E252" t="s">
        <v>7647</v>
      </c>
      <c r="G252" t="str">
        <v>2024|41440013</v>
      </c>
      <c r="H252" t="str">
        <f t="shared" si="6"/>
        <v>2024</v>
      </c>
      <c r="I252" t="str">
        <f t="shared" si="7"/>
        <v>41440013</v>
      </c>
      <c r="J252" t="str" cm="1">
        <f t="array" ref="J252">IF($G252="","",_xlfn.TEXTJOIN(" | ",TRUE,IF($E$2:$E$683=$G252,$C$2:$C$683,"")))</f>
        <v>28º BC</v>
      </c>
      <c r="K252" t="str" cm="1">
        <f t="array" ref="K252">IF($G252="","",_xlfn.TEXTJOIN(" | ",TRUE,IF($E$2:$E$683=$G252,$D$2:$D$683,"")))</f>
        <v>2ª Fase do Projeto de Reestruturação de toda a rede elétrica.</v>
      </c>
    </row>
    <row r="253" spans="1:11" x14ac:dyDescent="0.2">
      <c r="A253">
        <v>2024</v>
      </c>
      <c r="B253">
        <v>43230015</v>
      </c>
      <c r="C253" t="s">
        <v>7648</v>
      </c>
      <c r="D253" t="s">
        <v>7599</v>
      </c>
      <c r="E253" t="s">
        <v>7649</v>
      </c>
      <c r="G253" t="str">
        <v>2024|43440005</v>
      </c>
      <c r="H253" t="str">
        <f t="shared" si="6"/>
        <v>2024</v>
      </c>
      <c r="I253" t="str">
        <f t="shared" si="7"/>
        <v>43440005</v>
      </c>
      <c r="J253" t="str" cm="1">
        <f t="array" ref="J253">IF($G253="","",_xlfn.TEXTJOIN(" | ",TRUE,IF($E$2:$E$683=$G253,$C$2:$C$683,"")))</f>
        <v>28º BC</v>
      </c>
      <c r="K253" t="str" cm="1">
        <f t="array" ref="K253">IF($G253="","",_xlfn.TEXTJOIN(" | ",TRUE,IF($E$2:$E$683=$G253,$D$2:$D$683,"")))</f>
        <v>Manutenção e modernização  do auditório da Organização Militar</v>
      </c>
    </row>
    <row r="254" spans="1:11" x14ac:dyDescent="0.2">
      <c r="A254">
        <v>2024</v>
      </c>
      <c r="B254">
        <v>12460008</v>
      </c>
      <c r="C254" t="s">
        <v>7343</v>
      </c>
      <c r="D254" t="s">
        <v>7650</v>
      </c>
      <c r="E254" t="s">
        <v>7651</v>
      </c>
      <c r="G254" t="str">
        <v>2024|14510022</v>
      </c>
      <c r="H254" t="str">
        <f t="shared" si="6"/>
        <v>2024</v>
      </c>
      <c r="I254" t="str">
        <f t="shared" si="7"/>
        <v>14510022</v>
      </c>
      <c r="J254" t="str" cm="1">
        <f t="array" ref="J254">IF($G254="","",_xlfn.TEXTJOIN(" | ",TRUE,IF($E$2:$E$683=$G254,$C$2:$C$683,"")))</f>
        <v>2ª Cia Fron</v>
      </c>
      <c r="K254" t="str" cm="1">
        <f t="array" ref="K254">IF($G254="","",_xlfn.TEXTJOIN(" | ",TRUE,IF($E$2:$E$683=$G254,$D$2:$D$683,"")))</f>
        <v>Viatura Ambulância Tipo “B” – Suporte Básico</v>
      </c>
    </row>
    <row r="255" spans="1:11" x14ac:dyDescent="0.2">
      <c r="A255">
        <v>2024</v>
      </c>
      <c r="B255">
        <v>39940015</v>
      </c>
      <c r="C255" t="s">
        <v>7652</v>
      </c>
      <c r="D255" t="s">
        <v>7653</v>
      </c>
      <c r="E255" t="s">
        <v>7654</v>
      </c>
      <c r="G255" t="str">
        <v>2024|44200006</v>
      </c>
      <c r="H255" t="str">
        <f t="shared" si="6"/>
        <v>2024</v>
      </c>
      <c r="I255" t="str">
        <f t="shared" si="7"/>
        <v>44200006</v>
      </c>
      <c r="J255" t="str" cm="1">
        <f t="array" ref="J255">IF($G255="","",_xlfn.TEXTJOIN(" | ",TRUE,IF($E$2:$E$683=$G255,$C$2:$C$683,"")))</f>
        <v>9º B Sau</v>
      </c>
      <c r="K255" t="str" cm="1">
        <f t="array" ref="K255">IF($G255="","",_xlfn.TEXTJOIN(" | ",TRUE,IF($E$2:$E$683=$G255,$D$2:$D$683,"")))</f>
        <v>Viatura Ambulância Tipo “B” – Suporte Básico</v>
      </c>
    </row>
    <row r="256" spans="1:11" x14ac:dyDescent="0.2">
      <c r="A256">
        <v>2024</v>
      </c>
      <c r="B256">
        <v>40910008</v>
      </c>
      <c r="C256" t="s">
        <v>7539</v>
      </c>
      <c r="D256" t="s">
        <v>7655</v>
      </c>
      <c r="E256" t="s">
        <v>7656</v>
      </c>
      <c r="G256" t="str">
        <v>2024|39640003</v>
      </c>
      <c r="H256" t="str">
        <f t="shared" si="6"/>
        <v>2024</v>
      </c>
      <c r="I256" t="str">
        <f t="shared" si="7"/>
        <v>39640003</v>
      </c>
      <c r="J256" t="str" cm="1">
        <f t="array" ref="J256">IF($G256="","",_xlfn.TEXTJOIN(" | ",TRUE,IF($E$2:$E$683=$G256,$C$2:$C$683,"")))</f>
        <v>17° RC Mec</v>
      </c>
      <c r="K256" t="str" cm="1">
        <f t="array" ref="K256">IF($G256="","",_xlfn.TEXTJOIN(" | ",TRUE,IF($E$2:$E$683=$G256,$D$2:$D$683,"")))</f>
        <v>Parcela da construção do Pavilhão de Manutenção de Blindados</v>
      </c>
    </row>
    <row r="257" spans="1:11" x14ac:dyDescent="0.2">
      <c r="A257">
        <v>2024</v>
      </c>
      <c r="B257">
        <v>39940016</v>
      </c>
      <c r="C257" t="s">
        <v>7539</v>
      </c>
      <c r="D257" t="s">
        <v>7582</v>
      </c>
      <c r="E257" t="s">
        <v>7657</v>
      </c>
      <c r="G257" t="str">
        <v>2024|39180009</v>
      </c>
      <c r="H257" t="str">
        <f t="shared" si="6"/>
        <v>2024</v>
      </c>
      <c r="I257" t="str">
        <f t="shared" si="7"/>
        <v>39180009</v>
      </c>
      <c r="J257" t="str" cm="1">
        <f t="array" ref="J257">IF($G257="","",_xlfn.TEXTJOIN(" | ",TRUE,IF($E$2:$E$683=$G257,$C$2:$C$683,"")))</f>
        <v>CMO</v>
      </c>
      <c r="K257" t="str" cm="1">
        <f t="array" ref="K257">IF($G257="","",_xlfn.TEXTJOIN(" | ",TRUE,IF($E$2:$E$683=$G257,$D$2:$D$683,"")))</f>
        <v>Projeto de Implantação da Construção de uma Usina Fotovoltaica.</v>
      </c>
    </row>
    <row r="258" spans="1:11" x14ac:dyDescent="0.2">
      <c r="A258">
        <v>2024</v>
      </c>
      <c r="B258">
        <v>42740001</v>
      </c>
      <c r="C258" t="s">
        <v>7039</v>
      </c>
      <c r="D258" t="s">
        <v>7658</v>
      </c>
      <c r="E258" t="s">
        <v>7659</v>
      </c>
      <c r="G258" t="str">
        <v>2024|14450007</v>
      </c>
      <c r="H258" t="str">
        <f t="shared" si="6"/>
        <v>2024</v>
      </c>
      <c r="I258" t="str">
        <f t="shared" si="7"/>
        <v>14450007</v>
      </c>
      <c r="J258" t="str" cm="1">
        <f t="array" ref="J258">IF($G258="","",_xlfn.TEXTJOIN(" | ",TRUE,IF($E$2:$E$683=$G258,$C$2:$C$683,"")))</f>
        <v>CMO</v>
      </c>
      <c r="K258" t="str" cm="1">
        <f t="array" ref="K258">IF($G258="","",_xlfn.TEXTJOIN(" | ",TRUE,IF($E$2:$E$683=$G258,$D$2:$D$683,"")))</f>
        <v>Projeto de Implantação da Construção de uma Usina Fotovoltaica.</v>
      </c>
    </row>
    <row r="259" spans="1:11" x14ac:dyDescent="0.2">
      <c r="A259">
        <v>2024</v>
      </c>
      <c r="B259">
        <v>41010008</v>
      </c>
      <c r="C259" t="s">
        <v>7039</v>
      </c>
      <c r="D259" t="s">
        <v>7660</v>
      </c>
      <c r="E259" t="s">
        <v>7661</v>
      </c>
      <c r="G259" t="str">
        <v>2024|43260009</v>
      </c>
      <c r="H259" t="str">
        <f t="shared" ref="H259:H322" si="8">IF($G259="","",LEFT($G259,FIND("|",$G259)-1))</f>
        <v>2024</v>
      </c>
      <c r="I259" t="str">
        <f t="shared" ref="I259:I322" si="9">IF($G259="","",MID($G259,FIND("|",$G259)+1,50))</f>
        <v>43260009</v>
      </c>
      <c r="J259" t="str" cm="1">
        <f t="array" ref="J259">IF($G259="","",_xlfn.TEXTJOIN(" | ",TRUE,IF($E$2:$E$683=$G259,$C$2:$C$683,"")))</f>
        <v>Cia Cmdo/ 13ª Bda Inf Mtz | 44º BI Mtz</v>
      </c>
      <c r="K259" t="str" cm="1">
        <f t="array" ref="K259">IF($G259="","",_xlfn.TEXTJOIN(" | ",TRUE,IF($E$2:$E$683=$G259,$D$2:$D$683,"")))</f>
        <v>Aquisição de aparelhos e adequação das instalações para montagem de academia de ginástica e musculação | Instrumentos musicais, equipamentos e mobiliário para a Banda de Música</v>
      </c>
    </row>
    <row r="260" spans="1:11" x14ac:dyDescent="0.2">
      <c r="A260">
        <v>2024</v>
      </c>
      <c r="B260">
        <v>41440013</v>
      </c>
      <c r="C260" t="s">
        <v>7039</v>
      </c>
      <c r="D260" t="s">
        <v>7662</v>
      </c>
      <c r="E260" t="s">
        <v>7663</v>
      </c>
      <c r="G260" t="str">
        <v>2024|41360013</v>
      </c>
      <c r="H260" t="str">
        <f t="shared" si="8"/>
        <v>2024</v>
      </c>
      <c r="I260" t="str">
        <f t="shared" si="9"/>
        <v>41360013</v>
      </c>
      <c r="J260" t="str" cm="1">
        <f t="array" ref="J260">IF($G260="","",_xlfn.TEXTJOIN(" | ",TRUE,IF($E$2:$E$683=$G260,$C$2:$C$683,"")))</f>
        <v>32º GAC</v>
      </c>
      <c r="K260" t="str" cm="1">
        <f t="array" ref="K260">IF($G260="","",_xlfn.TEXTJOIN(" | ",TRUE,IF($E$2:$E$683=$G260,$D$2:$D$683,"")))</f>
        <v>Execução de cobertura da quadra poliesportiva e reparação do piso</v>
      </c>
    </row>
    <row r="261" spans="1:11" x14ac:dyDescent="0.2">
      <c r="A261">
        <v>2024</v>
      </c>
      <c r="B261">
        <v>43440005</v>
      </c>
      <c r="C261" t="s">
        <v>7039</v>
      </c>
      <c r="D261" t="s">
        <v>7664</v>
      </c>
      <c r="E261" t="s">
        <v>7665</v>
      </c>
      <c r="G261" t="str">
        <v>2024|40820025</v>
      </c>
      <c r="H261" t="str">
        <f t="shared" si="8"/>
        <v>2024</v>
      </c>
      <c r="I261" t="str">
        <f t="shared" si="9"/>
        <v>40820025</v>
      </c>
      <c r="J261" t="str" cm="1">
        <f t="array" ref="J261">IF($G261="","",_xlfn.TEXTJOIN(" | ",TRUE,IF($E$2:$E$683=$G261,$C$2:$C$683,"")))</f>
        <v>CMP</v>
      </c>
      <c r="K261" t="str" cm="1">
        <f t="array" ref="K261">IF($G261="","",_xlfn.TEXTJOIN(" | ",TRUE,IF($E$2:$E$683=$G261,$D$2:$D$683,"")))</f>
        <v>Manutenção corretiva do espaço físico da área desportiva do CMP</v>
      </c>
    </row>
    <row r="262" spans="1:11" x14ac:dyDescent="0.2">
      <c r="A262">
        <v>2024</v>
      </c>
      <c r="B262">
        <v>14510022</v>
      </c>
      <c r="C262" t="s">
        <v>7666</v>
      </c>
      <c r="D262" t="s">
        <v>7667</v>
      </c>
      <c r="E262" t="s">
        <v>7668</v>
      </c>
      <c r="G262" t="str">
        <v>2024|44970022</v>
      </c>
      <c r="H262" t="str">
        <f t="shared" si="8"/>
        <v>2024</v>
      </c>
      <c r="I262" t="str">
        <f t="shared" si="9"/>
        <v>44970022</v>
      </c>
      <c r="J262" t="str" cm="1">
        <f t="array" ref="J262">IF($G262="","",_xlfn.TEXTJOIN(" | ",TRUE,IF($E$2:$E$683=$G262,$C$2:$C$683,"")))</f>
        <v>BGP</v>
      </c>
      <c r="K262" t="str" cm="1">
        <f t="array" ref="K262">IF($G262="","",_xlfn.TEXTJOIN(" | ",TRUE,IF($E$2:$E$683=$G262,$D$2:$D$683,"")))</f>
        <v>Instrumentos musicais, equipamentos e mobiliário para a Banda de Música</v>
      </c>
    </row>
    <row r="263" spans="1:11" x14ac:dyDescent="0.2">
      <c r="A263">
        <v>2024</v>
      </c>
      <c r="B263">
        <v>44200006</v>
      </c>
      <c r="C263" t="s">
        <v>7669</v>
      </c>
      <c r="D263" t="s">
        <v>7667</v>
      </c>
      <c r="E263" t="s">
        <v>7670</v>
      </c>
      <c r="G263" t="str">
        <v>2024|36300022</v>
      </c>
      <c r="H263" t="str">
        <f t="shared" si="8"/>
        <v>2024</v>
      </c>
      <c r="I263" t="str">
        <f t="shared" si="9"/>
        <v>36300022</v>
      </c>
      <c r="J263" t="str" cm="1">
        <f t="array" ref="J263">IF($G263="","",_xlfn.TEXTJOIN(" | ",TRUE,IF($E$2:$E$683=$G263,$C$2:$C$683,"")))</f>
        <v>IMBEL - Sede Brasília</v>
      </c>
      <c r="K263" t="str" cm="1">
        <f t="array" ref="K263">IF($G263="","",_xlfn.TEXTJOIN(" | ",TRUE,IF($E$2:$E$683=$G263,$D$2:$D$683,"")))</f>
        <v>Construção, reforma, readequação e revitalização de espaço para convivência dos empregados da IMBEL na sede em Brasília/DF</v>
      </c>
    </row>
    <row r="264" spans="1:11" x14ac:dyDescent="0.2">
      <c r="A264">
        <v>2024</v>
      </c>
      <c r="B264">
        <v>39640003</v>
      </c>
      <c r="C264" t="s">
        <v>7671</v>
      </c>
      <c r="D264" t="s">
        <v>7672</v>
      </c>
      <c r="E264" t="s">
        <v>7673</v>
      </c>
      <c r="G264" t="str">
        <v>2024|41360005</v>
      </c>
      <c r="H264" t="str">
        <f t="shared" si="8"/>
        <v>2024</v>
      </c>
      <c r="I264" t="str">
        <f t="shared" si="9"/>
        <v>41360005</v>
      </c>
      <c r="J264" t="str" cm="1">
        <f t="array" ref="J264">IF($G264="","",_xlfn.TEXTJOIN(" | ",TRUE,IF($E$2:$E$683=$G264,$C$2:$C$683,"")))</f>
        <v>16º B Log</v>
      </c>
      <c r="K264" t="str" cm="1">
        <f t="array" ref="K264">IF($G264="","",_xlfn.TEXTJOIN(" | ",TRUE,IF($E$2:$E$683=$G264,$D$2:$D$683,"")))</f>
        <v>Viatura Ambulância tipo "B" - Suporte Básico</v>
      </c>
    </row>
    <row r="265" spans="1:11" x14ac:dyDescent="0.2">
      <c r="A265">
        <v>2024</v>
      </c>
      <c r="B265">
        <v>39180009</v>
      </c>
      <c r="C265" t="s">
        <v>7674</v>
      </c>
      <c r="D265" t="s">
        <v>7675</v>
      </c>
      <c r="E265" t="s">
        <v>7676</v>
      </c>
      <c r="G265" t="str">
        <v>2024|43930011</v>
      </c>
      <c r="H265" t="str">
        <f t="shared" si="8"/>
        <v>2024</v>
      </c>
      <c r="I265" t="str">
        <f t="shared" si="9"/>
        <v>43930011</v>
      </c>
      <c r="J265" t="str" cm="1">
        <f t="array" ref="J265">IF($G265="","",_xlfn.TEXTJOIN(" | ",TRUE,IF($E$2:$E$683=$G265,$C$2:$C$683,"")))</f>
        <v>COPESP</v>
      </c>
      <c r="K265" t="str" cm="1">
        <f t="array" ref="K265">IF($G265="","",_xlfn.TEXTJOIN(" | ",TRUE,IF($E$2:$E$683=$G265,$D$2:$D$683,"")))</f>
        <v>Viatura tipo Furgão 4x4 adaptada para Ambulância tipo "D" - Suporte Avançado</v>
      </c>
    </row>
    <row r="266" spans="1:11" x14ac:dyDescent="0.2">
      <c r="A266">
        <v>2024</v>
      </c>
      <c r="B266">
        <v>14450007</v>
      </c>
      <c r="C266" t="s">
        <v>7674</v>
      </c>
      <c r="D266" t="s">
        <v>7675</v>
      </c>
      <c r="E266" t="s">
        <v>7677</v>
      </c>
      <c r="G266" t="str">
        <v>2024|42750011</v>
      </c>
      <c r="H266" t="str">
        <f t="shared" si="8"/>
        <v>2024</v>
      </c>
      <c r="I266" t="str">
        <f t="shared" si="9"/>
        <v>42750011</v>
      </c>
      <c r="J266" t="str" cm="1">
        <f t="array" ref="J266">IF($G266="","",_xlfn.TEXTJOIN(" | ",TRUE,IF($E$2:$E$683=$G266,$C$2:$C$683,"")))</f>
        <v>22º BI</v>
      </c>
      <c r="K266" t="str" cm="1">
        <f t="array" ref="K266">IF($G266="","",_xlfn.TEXTJOIN(" | ",TRUE,IF($E$2:$E$683=$G266,$D$2:$D$683,"")))</f>
        <v>Revitalização do campo de futebol para grama sintética</v>
      </c>
    </row>
    <row r="267" spans="1:11" x14ac:dyDescent="0.2">
      <c r="A267">
        <v>2024</v>
      </c>
      <c r="B267">
        <v>43260009</v>
      </c>
      <c r="C267" t="s">
        <v>7678</v>
      </c>
      <c r="D267" t="s">
        <v>7679</v>
      </c>
      <c r="E267" t="s">
        <v>7680</v>
      </c>
      <c r="G267" t="str">
        <v>2024|39990004</v>
      </c>
      <c r="H267" t="str">
        <f t="shared" si="8"/>
        <v>2024</v>
      </c>
      <c r="I267" t="str">
        <f t="shared" si="9"/>
        <v>39990004</v>
      </c>
      <c r="J267" t="str" cm="1">
        <f t="array" ref="J267">IF($G267="","",_xlfn.TEXTJOIN(" | ",TRUE,IF($E$2:$E$683=$G267,$C$2:$C$683,"")))</f>
        <v>P Med Gu BH</v>
      </c>
      <c r="K267" t="str" cm="1">
        <f t="array" ref="K267">IF($G267="","",_xlfn.TEXTJOIN(" | ",TRUE,IF($E$2:$E$683=$G267,$D$2:$D$683,"")))</f>
        <v>Viatura Administrativa</v>
      </c>
    </row>
    <row r="268" spans="1:11" x14ac:dyDescent="0.2">
      <c r="A268">
        <v>2024</v>
      </c>
      <c r="B268">
        <v>43260009</v>
      </c>
      <c r="C268" t="s">
        <v>7681</v>
      </c>
      <c r="D268" t="s">
        <v>7599</v>
      </c>
      <c r="E268" t="s">
        <v>7680</v>
      </c>
      <c r="G268" t="str">
        <v>2024|39600003</v>
      </c>
      <c r="H268" t="str">
        <f t="shared" si="8"/>
        <v>2024</v>
      </c>
      <c r="I268" t="str">
        <f t="shared" si="9"/>
        <v>39600003</v>
      </c>
      <c r="J268" t="str" cm="1">
        <f t="array" ref="J268">IF($G268="","",_xlfn.TEXTJOIN(" | ",TRUE,IF($E$2:$E$683=$G268,$C$2:$C$683,"")))</f>
        <v>11º BIL Mth</v>
      </c>
      <c r="K268" t="str" cm="1">
        <f t="array" ref="K268">IF($G268="","",_xlfn.TEXTJOIN(" | ",TRUE,IF($E$2:$E$683=$G268,$D$2:$D$683,"")))</f>
        <v>Instrumentos musicais e mobiliário para sala de ensaio.</v>
      </c>
    </row>
    <row r="269" spans="1:11" x14ac:dyDescent="0.2">
      <c r="A269">
        <v>2024</v>
      </c>
      <c r="B269">
        <v>41360013</v>
      </c>
      <c r="C269" t="s">
        <v>7682</v>
      </c>
      <c r="D269" t="s">
        <v>7683</v>
      </c>
      <c r="E269" t="s">
        <v>7684</v>
      </c>
      <c r="G269" t="str">
        <v>2024|44540006</v>
      </c>
      <c r="H269" t="str">
        <f t="shared" si="8"/>
        <v>2024</v>
      </c>
      <c r="I269" t="str">
        <f t="shared" si="9"/>
        <v>44540006</v>
      </c>
      <c r="J269" t="str" cm="1">
        <f t="array" ref="J269">IF($G269="","",_xlfn.TEXTJOIN(" | ",TRUE,IF($E$2:$E$683=$G269,$C$2:$C$683,"")))</f>
        <v>14º GAC</v>
      </c>
      <c r="K269" t="str" cm="1">
        <f t="array" ref="K269">IF($G269="","",_xlfn.TEXTJOIN(" | ",TRUE,IF($E$2:$E$683=$G269,$D$2:$D$683,"")))</f>
        <v>Adequação das instalações e aquisição de equipamentos para a cozinha e refeitórios.</v>
      </c>
    </row>
    <row r="270" spans="1:11" x14ac:dyDescent="0.2">
      <c r="A270">
        <v>2024</v>
      </c>
      <c r="B270">
        <v>40820025</v>
      </c>
      <c r="C270" t="s">
        <v>7685</v>
      </c>
      <c r="D270" t="s">
        <v>7686</v>
      </c>
      <c r="E270" t="s">
        <v>7687</v>
      </c>
      <c r="G270" t="str">
        <v>2024|41480006</v>
      </c>
      <c r="H270" t="str">
        <f t="shared" si="8"/>
        <v>2024</v>
      </c>
      <c r="I270" t="str">
        <f t="shared" si="9"/>
        <v>41480006</v>
      </c>
      <c r="J270" t="str" cm="1">
        <f t="array" ref="J270">IF($G270="","",_xlfn.TEXTJOIN(" | ",TRUE,IF($E$2:$E$683=$G270,$C$2:$C$683,"")))</f>
        <v>4º BE Cmb</v>
      </c>
      <c r="K270" t="str" cm="1">
        <f t="array" ref="K270">IF($G270="","",_xlfn.TEXTJOIN(" | ",TRUE,IF($E$2:$E$683=$G270,$D$2:$D$683,"")))</f>
        <v>Viatura Ambulância tipo "B" - Suporte Básico</v>
      </c>
    </row>
    <row r="271" spans="1:11" x14ac:dyDescent="0.2">
      <c r="A271">
        <v>2024</v>
      </c>
      <c r="B271">
        <v>44970022</v>
      </c>
      <c r="C271" t="s">
        <v>7688</v>
      </c>
      <c r="D271" t="s">
        <v>7599</v>
      </c>
      <c r="E271" t="s">
        <v>7689</v>
      </c>
      <c r="G271" t="str">
        <v>2024|24880010</v>
      </c>
      <c r="H271" t="str">
        <f t="shared" si="8"/>
        <v>2024</v>
      </c>
      <c r="I271" t="str">
        <f t="shared" si="9"/>
        <v>24880010</v>
      </c>
      <c r="J271" t="str" cm="1">
        <f t="array" ref="J271">IF($G271="","",_xlfn.TEXTJOIN(" | ",TRUE,IF($E$2:$E$683=$G271,$C$2:$C$683,"")))</f>
        <v>4ª RM</v>
      </c>
      <c r="K271" t="str" cm="1">
        <f t="array" ref="K271">IF($G271="","",_xlfn.TEXTJOIN(" | ",TRUE,IF($E$2:$E$683=$G271,$D$2:$D$683,"")))</f>
        <v>Aquisição de computadores para o parque tecnológico</v>
      </c>
    </row>
    <row r="272" spans="1:11" x14ac:dyDescent="0.2">
      <c r="A272">
        <v>2024</v>
      </c>
      <c r="B272">
        <v>36300022</v>
      </c>
      <c r="C272" t="s">
        <v>7690</v>
      </c>
      <c r="D272" t="s">
        <v>7691</v>
      </c>
      <c r="E272" t="s">
        <v>7692</v>
      </c>
      <c r="G272" t="str">
        <v>2024|40290002</v>
      </c>
      <c r="H272" t="str">
        <f t="shared" si="8"/>
        <v>2024</v>
      </c>
      <c r="I272" t="str">
        <f t="shared" si="9"/>
        <v>40290002</v>
      </c>
      <c r="J272" t="str" cm="1">
        <f t="array" ref="J272">IF($G272="","",_xlfn.TEXTJOIN(" | ",TRUE,IF($E$2:$E$683=$G272,$C$2:$C$683,"")))</f>
        <v>CPOR/BH</v>
      </c>
      <c r="K272" t="str" cm="1">
        <f t="array" ref="K272">IF($G272="","",_xlfn.TEXTJOIN(" | ",TRUE,IF($E$2:$E$683=$G272,$D$2:$D$683,"")))</f>
        <v>Ampliação do CFTV do CPOR/BH.</v>
      </c>
    </row>
    <row r="273" spans="1:11" x14ac:dyDescent="0.2">
      <c r="A273">
        <v>2024</v>
      </c>
      <c r="B273">
        <v>41360005</v>
      </c>
      <c r="C273" t="s">
        <v>7693</v>
      </c>
      <c r="D273" t="s">
        <v>7694</v>
      </c>
      <c r="E273" t="s">
        <v>7695</v>
      </c>
      <c r="G273" t="str">
        <v>2024|37310008</v>
      </c>
      <c r="H273" t="str">
        <f t="shared" si="8"/>
        <v>2024</v>
      </c>
      <c r="I273" t="str">
        <f t="shared" si="9"/>
        <v>37310008</v>
      </c>
      <c r="J273" t="str" cm="1">
        <f t="array" ref="J273">IF($G273="","",_xlfn.TEXTJOIN(" | ",TRUE,IF($E$2:$E$683=$G273,$C$2:$C$683,"")))</f>
        <v>H Ge JF | P Med Gu BH</v>
      </c>
      <c r="K273" t="str" cm="1">
        <f t="array" ref="K273">IF($G273="","",_xlfn.TEXTJOIN(" | ",TRUE,IF($E$2:$E$683=$G273,$D$2:$D$683,"")))</f>
        <v>Foco cirúrgico led de teto | Estação de laudo completa</v>
      </c>
    </row>
    <row r="274" spans="1:11" x14ac:dyDescent="0.2">
      <c r="A274">
        <v>2024</v>
      </c>
      <c r="B274">
        <v>43930011</v>
      </c>
      <c r="C274" t="s">
        <v>7175</v>
      </c>
      <c r="D274" t="s">
        <v>7696</v>
      </c>
      <c r="E274" t="s">
        <v>7697</v>
      </c>
      <c r="G274" t="str">
        <v>2024|27590012</v>
      </c>
      <c r="H274" t="str">
        <f t="shared" si="8"/>
        <v>2024</v>
      </c>
      <c r="I274" t="str">
        <f t="shared" si="9"/>
        <v>27590012</v>
      </c>
      <c r="J274" t="str" cm="1">
        <f t="array" ref="J274">IF($G274="","",_xlfn.TEXTJOIN(" | ",TRUE,IF($E$2:$E$683=$G274,$C$2:$C$683,"")))</f>
        <v>P Med Gu BH</v>
      </c>
      <c r="K274" t="str" cm="1">
        <f t="array" ref="K274">IF($G274="","",_xlfn.TEXTJOIN(" | ",TRUE,IF($E$2:$E$683=$G274,$D$2:$D$683,"")))</f>
        <v>Aquisição de Estação Ginecológica e Dermatológia completa.</v>
      </c>
    </row>
    <row r="275" spans="1:11" x14ac:dyDescent="0.2">
      <c r="A275">
        <v>2024</v>
      </c>
      <c r="B275">
        <v>42750011</v>
      </c>
      <c r="C275" t="s">
        <v>7512</v>
      </c>
      <c r="D275" t="s">
        <v>7698</v>
      </c>
      <c r="E275" t="s">
        <v>7699</v>
      </c>
      <c r="G275" t="str">
        <v>2024|44460019</v>
      </c>
      <c r="H275" t="str">
        <f t="shared" si="8"/>
        <v>2024</v>
      </c>
      <c r="I275" t="str">
        <f t="shared" si="9"/>
        <v>44460019</v>
      </c>
      <c r="J275" t="str" cm="1">
        <f t="array" ref="J275">IF($G275="","",_xlfn.TEXTJOIN(" | ",TRUE,IF($E$2:$E$683=$G275,$C$2:$C$683,"")))</f>
        <v>CMBH</v>
      </c>
      <c r="K275" t="str" cm="1">
        <f t="array" ref="K275">IF($G275="","",_xlfn.TEXTJOIN(" | ",TRUE,IF($E$2:$E$683=$G275,$D$2:$D$683,"")))</f>
        <v>Lousa de vidro para sala de aula</v>
      </c>
    </row>
    <row r="276" spans="1:11" x14ac:dyDescent="0.2">
      <c r="A276">
        <v>2024</v>
      </c>
      <c r="B276">
        <v>39990004</v>
      </c>
      <c r="C276" t="s">
        <v>7700</v>
      </c>
      <c r="D276" t="s">
        <v>7701</v>
      </c>
      <c r="E276" t="s">
        <v>7702</v>
      </c>
      <c r="G276" t="str">
        <v>2024|43020010</v>
      </c>
      <c r="H276" t="str">
        <f t="shared" si="8"/>
        <v>2024</v>
      </c>
      <c r="I276" t="str">
        <f t="shared" si="9"/>
        <v>43020010</v>
      </c>
      <c r="J276" t="str" cm="1">
        <f t="array" ref="J276">IF($G276="","",_xlfn.TEXTJOIN(" | ",TRUE,IF($E$2:$E$683=$G276,$C$2:$C$683,"")))</f>
        <v>IMBEL - Fábrica de Juiz de Fora</v>
      </c>
      <c r="K276" t="str" cm="1">
        <f t="array" ref="K276">IF($G276="","",_xlfn.TEXTJOIN(" | ",TRUE,IF($E$2:$E$683=$G276,$D$2:$D$683,"")))</f>
        <v>Reforma da Capela e da Associação Beneficente Cultural e Recreativa</v>
      </c>
    </row>
    <row r="277" spans="1:11" x14ac:dyDescent="0.2">
      <c r="A277">
        <v>2024</v>
      </c>
      <c r="B277">
        <v>39600003</v>
      </c>
      <c r="C277" t="s">
        <v>7703</v>
      </c>
      <c r="D277" t="s">
        <v>7704</v>
      </c>
      <c r="E277" t="s">
        <v>7705</v>
      </c>
      <c r="G277" t="str">
        <v>2024|43800022</v>
      </c>
      <c r="H277" t="str">
        <f t="shared" si="8"/>
        <v>2024</v>
      </c>
      <c r="I277" t="str">
        <f t="shared" si="9"/>
        <v>43800022</v>
      </c>
      <c r="J277" t="str" cm="1">
        <f t="array" ref="J277">IF($G277="","",_xlfn.TEXTJOIN(" | ",TRUE,IF($E$2:$E$683=$G277,$C$2:$C$683,"")))</f>
        <v>Bda Inf Pqdt</v>
      </c>
      <c r="K277" t="str" cm="1">
        <f t="array" ref="K277">IF($G277="","",_xlfn.TEXTJOIN(" | ",TRUE,IF($E$2:$E$683=$G277,$D$2:$D$683,"")))</f>
        <v>Aquisição de estrutura modular para apoio as atividades de salto livre</v>
      </c>
    </row>
    <row r="278" spans="1:11" x14ac:dyDescent="0.2">
      <c r="A278">
        <v>2024</v>
      </c>
      <c r="B278">
        <v>44540006</v>
      </c>
      <c r="C278" t="s">
        <v>7514</v>
      </c>
      <c r="D278" t="s">
        <v>7706</v>
      </c>
      <c r="E278" t="s">
        <v>7707</v>
      </c>
      <c r="G278" t="str">
        <v>2024|39420018</v>
      </c>
      <c r="H278" t="str">
        <f t="shared" si="8"/>
        <v>2024</v>
      </c>
      <c r="I278" t="str">
        <f t="shared" si="9"/>
        <v>39420018</v>
      </c>
      <c r="J278" t="str" cm="1">
        <f t="array" ref="J278">IF($G278="","",_xlfn.TEXTJOIN(" | ",TRUE,IF($E$2:$E$683=$G278,$C$2:$C$683,"")))</f>
        <v>57º BI Mtz (Es)</v>
      </c>
      <c r="K278" t="str" cm="1">
        <f t="array" ref="K278">IF($G278="","",_xlfn.TEXTJOIN(" | ",TRUE,IF($E$2:$E$683=$G278,$D$2:$D$683,"")))</f>
        <v>Viatura Ambulância tipo "B" - Suporte Básico</v>
      </c>
    </row>
    <row r="279" spans="1:11" x14ac:dyDescent="0.2">
      <c r="A279">
        <v>2024</v>
      </c>
      <c r="B279">
        <v>41480006</v>
      </c>
      <c r="C279" t="s">
        <v>7708</v>
      </c>
      <c r="D279" t="s">
        <v>7694</v>
      </c>
      <c r="E279" t="s">
        <v>7709</v>
      </c>
      <c r="G279" t="str">
        <v>2024|92190011</v>
      </c>
      <c r="H279" t="str">
        <f t="shared" si="8"/>
        <v>2024</v>
      </c>
      <c r="I279" t="str">
        <f t="shared" si="9"/>
        <v>92190011</v>
      </c>
      <c r="J279" t="str" cm="1">
        <f t="array" ref="J279">IF($G279="","",_xlfn.TEXTJOIN(" | ",TRUE,IF($E$2:$E$683=$G279,$C$2:$C$683,"")))</f>
        <v>PO M N | HCE | HCE | HCE | H Mil RESENDE</v>
      </c>
      <c r="K279" t="str" cm="1">
        <f t="array" ref="K279">IF($G279="","",_xlfn.TEXTJOIN(" | ",TRUE,IF($E$2:$E$683=$G279,$D$2:$D$683,"")))</f>
        <v>Viatura Ambulância tipo "D" - Suporte Avançado | Tomógrafo de Coerência Óptica | Vídeohisteroscópio | Berço aquecido com monitor e oximetria | Sistema de vídeo artroscopia</v>
      </c>
    </row>
    <row r="280" spans="1:11" x14ac:dyDescent="0.2">
      <c r="A280">
        <v>2024</v>
      </c>
      <c r="B280">
        <v>24880010</v>
      </c>
      <c r="C280" t="s">
        <v>7710</v>
      </c>
      <c r="D280" t="s">
        <v>7711</v>
      </c>
      <c r="E280" t="s">
        <v>7712</v>
      </c>
      <c r="G280" t="str">
        <v>2024|43800011</v>
      </c>
      <c r="H280" t="str">
        <f t="shared" si="8"/>
        <v>2024</v>
      </c>
      <c r="I280" t="str">
        <f t="shared" si="9"/>
        <v>43800011</v>
      </c>
      <c r="J280" t="str" cm="1">
        <f t="array" ref="J280">IF($G280="","",_xlfn.TEXTJOIN(" | ",TRUE,IF($E$2:$E$683=$G280,$C$2:$C$683,"")))</f>
        <v>CIOpEsp</v>
      </c>
      <c r="K280" t="str" cm="1">
        <f t="array" ref="K280">IF($G280="","",_xlfn.TEXTJOIN(" | ",TRUE,IF($E$2:$E$683=$G280,$D$2:$D$683,"")))</f>
        <v>2 (duas) Viaturas tipo Furgão 4x4 adaptadas para Ambulância tipo "D" - Suporte Avançado</v>
      </c>
    </row>
    <row r="281" spans="1:11" x14ac:dyDescent="0.2">
      <c r="A281">
        <v>2024</v>
      </c>
      <c r="B281">
        <v>40290002</v>
      </c>
      <c r="C281" t="s">
        <v>7713</v>
      </c>
      <c r="D281" t="s">
        <v>7714</v>
      </c>
      <c r="E281" t="s">
        <v>7715</v>
      </c>
      <c r="G281" t="str">
        <v>2024|42100016</v>
      </c>
      <c r="H281" t="str">
        <f t="shared" si="8"/>
        <v>2024</v>
      </c>
      <c r="I281" t="str">
        <f t="shared" si="9"/>
        <v>42100016</v>
      </c>
      <c r="J281" t="str" cm="1">
        <f t="array" ref="J281">IF($G281="","",_xlfn.TEXTJOIN(" | ",TRUE,IF($E$2:$E$683=$G281,$C$2:$C$683,"")))</f>
        <v>HCE e HGeRJ</v>
      </c>
      <c r="K281" t="str" cm="1">
        <f t="array" ref="K281">IF($G281="","",_xlfn.TEXTJOIN(" | ",TRUE,IF($E$2:$E$683=$G281,$D$2:$D$683,"")))</f>
        <v>Instalação de usina fotovoltaica no
Hospital Central do Exército (HCE) e instalação de usina fotovoltaica no Hospital Geral do Rio de
Janeiro (HGeRJ)</v>
      </c>
    </row>
    <row r="282" spans="1:11" x14ac:dyDescent="0.2">
      <c r="A282">
        <v>2024</v>
      </c>
      <c r="B282">
        <v>37310008</v>
      </c>
      <c r="C282" t="s">
        <v>7716</v>
      </c>
      <c r="D282" t="s">
        <v>7717</v>
      </c>
      <c r="E282" t="s">
        <v>7718</v>
      </c>
      <c r="G282" t="str">
        <v>2024|41020002</v>
      </c>
      <c r="H282" t="str">
        <f t="shared" si="8"/>
        <v>2024</v>
      </c>
      <c r="I282" t="str">
        <f t="shared" si="9"/>
        <v>41020002</v>
      </c>
      <c r="J282" t="str" cm="1">
        <f t="array" ref="J282">IF($G282="","",_xlfn.TEXTJOIN(" | ",TRUE,IF($E$2:$E$683=$G282,$C$2:$C$683,"")))</f>
        <v>CMVM</v>
      </c>
      <c r="K282" t="str" cm="1">
        <f t="array" ref="K282">IF($G282="","",_xlfn.TEXTJOIN(" | ",TRUE,IF($E$2:$E$683=$G282,$D$2:$D$683,"")))</f>
        <v>Viatura Ambulância tipo "B" – Suporte Básico</v>
      </c>
    </row>
    <row r="283" spans="1:11" x14ac:dyDescent="0.2">
      <c r="A283">
        <v>2024</v>
      </c>
      <c r="B283">
        <v>27590012</v>
      </c>
      <c r="C283" t="s">
        <v>7700</v>
      </c>
      <c r="D283" t="s">
        <v>7719</v>
      </c>
      <c r="E283" t="s">
        <v>7720</v>
      </c>
      <c r="G283" t="str">
        <v>2024|41020008</v>
      </c>
      <c r="H283" t="str">
        <f t="shared" si="8"/>
        <v>2024</v>
      </c>
      <c r="I283" t="str">
        <f t="shared" si="9"/>
        <v>41020008</v>
      </c>
      <c r="J283" t="str" cm="1">
        <f t="array" ref="J283">IF($G283="","",_xlfn.TEXTJOIN(" | ",TRUE,IF($E$2:$E$683=$G283,$C$2:$C$683,"")))</f>
        <v>1º BI Mec (Es) | 1º BE Cmb (Es) | 57º BI Mtz (Es) | EsSLog</v>
      </c>
      <c r="K283" t="str" cm="1">
        <f t="array" ref="K283">IF($G283="","",_xlfn.TEXTJOIN(" | ",TRUE,IF($E$2:$E$683=$G283,$D$2:$D$683,"")))</f>
        <v>Aquisição de instrumentos musicais | Aquisição de instrumentos musicais | Aquisição de instrumentos musicais | Aquisição de instrumentos musicais</v>
      </c>
    </row>
    <row r="284" spans="1:11" x14ac:dyDescent="0.2">
      <c r="A284">
        <v>2024</v>
      </c>
      <c r="B284">
        <v>37310008</v>
      </c>
      <c r="C284" t="s">
        <v>7700</v>
      </c>
      <c r="D284" t="s">
        <v>7721</v>
      </c>
      <c r="E284" t="s">
        <v>7718</v>
      </c>
      <c r="G284" t="str">
        <v>2024|43510012</v>
      </c>
      <c r="H284" t="str">
        <f t="shared" si="8"/>
        <v>2024</v>
      </c>
      <c r="I284" t="str">
        <f t="shared" si="9"/>
        <v>43510012</v>
      </c>
      <c r="J284" t="str" cm="1">
        <f t="array" ref="J284">IF($G284="","",_xlfn.TEXTJOIN(" | ",TRUE,IF($E$2:$E$683=$G284,$C$2:$C$683,"")))</f>
        <v>CMRJ</v>
      </c>
      <c r="K284" t="str" cm="1">
        <f t="array" ref="K284">IF($G284="","",_xlfn.TEXTJOIN(" | ",TRUE,IF($E$2:$E$683=$G284,$D$2:$D$683,"")))</f>
        <v>Recuperação do Vestiário Nr 2 de alunas no ginásio da Seção de Educação Física</v>
      </c>
    </row>
    <row r="285" spans="1:11" x14ac:dyDescent="0.2">
      <c r="A285">
        <v>2024</v>
      </c>
      <c r="B285">
        <v>44460019</v>
      </c>
      <c r="C285" t="s">
        <v>7488</v>
      </c>
      <c r="D285" t="s">
        <v>7722</v>
      </c>
      <c r="E285" t="s">
        <v>7723</v>
      </c>
      <c r="G285" t="str">
        <v>2024|43800021</v>
      </c>
      <c r="H285" t="str">
        <f t="shared" si="8"/>
        <v>2024</v>
      </c>
      <c r="I285" t="str">
        <f t="shared" si="9"/>
        <v>43800021</v>
      </c>
      <c r="J285" t="str" cm="1">
        <f t="array" ref="J285">IF($G285="","",_xlfn.TEXTJOIN(" | ",TRUE,IF($E$2:$E$683=$G285,$C$2:$C$683,"")))</f>
        <v>CMRJ</v>
      </c>
      <c r="K285" t="str" cm="1">
        <f t="array" ref="K285">IF($G285="","",_xlfn.TEXTJOIN(" | ",TRUE,IF($E$2:$E$683=$G285,$D$2:$D$683,"")))</f>
        <v>Recuperação do Vestiário Nr 3 de alunas no ginásio da Seção de Educação Física</v>
      </c>
    </row>
    <row r="286" spans="1:11" x14ac:dyDescent="0.2">
      <c r="A286">
        <v>2024</v>
      </c>
      <c r="B286">
        <v>43020010</v>
      </c>
      <c r="C286" t="s">
        <v>7724</v>
      </c>
      <c r="D286" t="s">
        <v>7725</v>
      </c>
      <c r="E286" t="s">
        <v>7726</v>
      </c>
      <c r="G286" t="str">
        <v>2024|44160001</v>
      </c>
      <c r="H286" t="str">
        <f t="shared" si="8"/>
        <v>2024</v>
      </c>
      <c r="I286" t="str">
        <f t="shared" si="9"/>
        <v>44160001</v>
      </c>
      <c r="J286" t="str" cm="1">
        <f t="array" ref="J286">IF($G286="","",_xlfn.TEXTJOIN(" | ",TRUE,IF($E$2:$E$683=$G286,$C$2:$C$683,"")))</f>
        <v>H Ge RJ</v>
      </c>
      <c r="K286" t="str" cm="1">
        <f t="array" ref="K286">IF($G286="","",_xlfn.TEXTJOIN(" | ",TRUE,IF($E$2:$E$683=$G286,$D$2:$D$683,"")))</f>
        <v>Mesa cirúrgica, tipo estrutura aço inoxidável</v>
      </c>
    </row>
    <row r="287" spans="1:11" x14ac:dyDescent="0.2">
      <c r="A287">
        <v>2024</v>
      </c>
      <c r="B287">
        <v>43800022</v>
      </c>
      <c r="C287" t="s">
        <v>7727</v>
      </c>
      <c r="D287" t="s">
        <v>7728</v>
      </c>
      <c r="E287" t="s">
        <v>7729</v>
      </c>
      <c r="G287" t="str">
        <v>2024|43510013</v>
      </c>
      <c r="H287" t="str">
        <f t="shared" si="8"/>
        <v>2024</v>
      </c>
      <c r="I287" t="str">
        <f t="shared" si="9"/>
        <v>43510013</v>
      </c>
      <c r="J287" t="str" cm="1">
        <f t="array" ref="J287">IF($G287="","",_xlfn.TEXTJOIN(" | ",TRUE,IF($E$2:$E$683=$G287,$C$2:$C$683,"")))</f>
        <v>H Ge RJ</v>
      </c>
      <c r="K287" t="str" cm="1">
        <f t="array" ref="K287">IF($G287="","",_xlfn.TEXTJOIN(" | ",TRUE,IF($E$2:$E$683=$G287,$D$2:$D$683,"")))</f>
        <v>Bisturi elétrico</v>
      </c>
    </row>
    <row r="288" spans="1:11" x14ac:dyDescent="0.2">
      <c r="A288">
        <v>2024</v>
      </c>
      <c r="B288">
        <v>39420018</v>
      </c>
      <c r="C288" t="s">
        <v>7730</v>
      </c>
      <c r="D288" t="s">
        <v>7694</v>
      </c>
      <c r="E288" t="s">
        <v>7731</v>
      </c>
      <c r="G288" t="str">
        <v>2024|43800024</v>
      </c>
      <c r="H288" t="str">
        <f t="shared" si="8"/>
        <v>2024</v>
      </c>
      <c r="I288" t="str">
        <f t="shared" si="9"/>
        <v>43800024</v>
      </c>
      <c r="J288" t="str" cm="1">
        <f t="array" ref="J288">IF($G288="","",_xlfn.TEXTJOIN(" | ",TRUE,IF($E$2:$E$683=$G288,$C$2:$C$683,"")))</f>
        <v>HCE</v>
      </c>
      <c r="K288" t="str" cm="1">
        <f t="array" ref="K288">IF($G288="","",_xlfn.TEXTJOIN(" | ",TRUE,IF($E$2:$E$683=$G288,$D$2:$D$683,"")))</f>
        <v>Remanescente da reforma das alas de internação "C" e "D" no 4º andar do Bloco dos Agudos (UTI adulta) e outras demandas.</v>
      </c>
    </row>
    <row r="289" spans="1:11" x14ac:dyDescent="0.2">
      <c r="A289">
        <v>2024</v>
      </c>
      <c r="B289">
        <v>92190011</v>
      </c>
      <c r="C289" t="s">
        <v>7732</v>
      </c>
      <c r="D289" t="s">
        <v>7582</v>
      </c>
      <c r="E289" t="s">
        <v>7733</v>
      </c>
      <c r="G289" t="str">
        <v>2024|39300008</v>
      </c>
      <c r="H289" t="str">
        <f t="shared" si="8"/>
        <v>2024</v>
      </c>
      <c r="I289" t="str">
        <f t="shared" si="9"/>
        <v>39300008</v>
      </c>
      <c r="J289" t="str" cm="1">
        <f t="array" ref="J289">IF($G289="","",_xlfn.TEXTJOIN(" | ",TRUE,IF($E$2:$E$683=$G289,$C$2:$C$683,"")))</f>
        <v>Cmdo AD/1</v>
      </c>
      <c r="K289" t="str" cm="1">
        <f t="array" ref="K289">IF($G289="","",_xlfn.TEXTJOIN(" | ",TRUE,IF($E$2:$E$683=$G289,$D$2:$D$683,"")))</f>
        <v>Viatura tipo Van</v>
      </c>
    </row>
    <row r="290" spans="1:11" x14ac:dyDescent="0.2">
      <c r="A290">
        <v>2024</v>
      </c>
      <c r="B290">
        <v>43800011</v>
      </c>
      <c r="C290" t="s">
        <v>7156</v>
      </c>
      <c r="D290" t="s">
        <v>7734</v>
      </c>
      <c r="E290" t="s">
        <v>7735</v>
      </c>
      <c r="G290" t="str">
        <v>2024|41520015</v>
      </c>
      <c r="H290" t="str">
        <f t="shared" si="8"/>
        <v>2024</v>
      </c>
      <c r="I290" t="str">
        <f t="shared" si="9"/>
        <v>41520015</v>
      </c>
      <c r="J290" t="str" cm="1">
        <f t="array" ref="J290">IF($G290="","",_xlfn.TEXTJOIN(" | ",TRUE,IF($E$2:$E$683=$G290,$C$2:$C$683,"")))</f>
        <v>CMVM</v>
      </c>
      <c r="K290" t="str" cm="1">
        <f t="array" ref="K290">IF($G290="","",_xlfn.TEXTJOIN(" | ",TRUE,IF($E$2:$E$683=$G290,$D$2:$D$683,"")))</f>
        <v>Adequação do ginásio poliesportivo.</v>
      </c>
    </row>
    <row r="291" spans="1:11" ht="255" x14ac:dyDescent="0.2">
      <c r="A291">
        <v>2024</v>
      </c>
      <c r="B291">
        <v>42100016</v>
      </c>
      <c r="C291" t="s">
        <v>7436</v>
      </c>
      <c r="D291" s="3" t="s">
        <v>7736</v>
      </c>
      <c r="E291" t="s">
        <v>7737</v>
      </c>
      <c r="G291" t="str">
        <v>2024|15680014</v>
      </c>
      <c r="H291" t="str">
        <f t="shared" si="8"/>
        <v>2024</v>
      </c>
      <c r="I291" t="str">
        <f t="shared" si="9"/>
        <v>15680014</v>
      </c>
      <c r="J291" t="str" cm="1">
        <f t="array" ref="J291">IF($G291="","",_xlfn.TEXTJOIN(" | ",TRUE,IF($E$2:$E$683=$G291,$C$2:$C$683,"")))</f>
        <v>HMASP</v>
      </c>
      <c r="K291" t="str" cm="1">
        <f t="array" ref="K291">IF($G291="","",_xlfn.TEXTJOIN(" | ",TRUE,IF($E$2:$E$683=$G291,$D$2:$D$683,"")))</f>
        <v>Caixa de Laparoscopia</v>
      </c>
    </row>
    <row r="292" spans="1:11" x14ac:dyDescent="0.2">
      <c r="A292">
        <v>2024</v>
      </c>
      <c r="B292">
        <v>41020002</v>
      </c>
      <c r="C292" t="s">
        <v>7456</v>
      </c>
      <c r="D292" t="s">
        <v>7738</v>
      </c>
      <c r="E292" t="s">
        <v>7739</v>
      </c>
      <c r="G292" t="str">
        <v>2024|31600016</v>
      </c>
      <c r="H292" t="str">
        <f t="shared" si="8"/>
        <v>2024</v>
      </c>
      <c r="I292" t="str">
        <f t="shared" si="9"/>
        <v>31600016</v>
      </c>
      <c r="J292" t="str" cm="1">
        <f t="array" ref="J292">IF($G292="","",_xlfn.TEXTJOIN(" | ",TRUE,IF($E$2:$E$683=$G292,$C$2:$C$683,"")))</f>
        <v>CPOR/CMSP</v>
      </c>
      <c r="K292" t="str" cm="1">
        <f t="array" ref="K292">IF($G292="","",_xlfn.TEXTJOIN(" | ",TRUE,IF($E$2:$E$683=$G292,$D$2:$D$683,"")))</f>
        <v>Armários de aço para o alojamento dos alunos do CPOR/SP</v>
      </c>
    </row>
    <row r="293" spans="1:11" x14ac:dyDescent="0.2">
      <c r="A293">
        <v>2024</v>
      </c>
      <c r="B293">
        <v>41020008</v>
      </c>
      <c r="C293" t="s">
        <v>7740</v>
      </c>
      <c r="D293" t="s">
        <v>7326</v>
      </c>
      <c r="E293" t="s">
        <v>7741</v>
      </c>
      <c r="G293" t="str">
        <v>2024|43290011</v>
      </c>
      <c r="H293" t="str">
        <f t="shared" si="8"/>
        <v>2024</v>
      </c>
      <c r="I293" t="str">
        <f t="shared" si="9"/>
        <v>43290011</v>
      </c>
      <c r="J293" t="str" cm="1">
        <f t="array" ref="J293">IF($G293="","",_xlfn.TEXTJOIN(" | ",TRUE,IF($E$2:$E$683=$G293,$C$2:$C$683,"")))</f>
        <v>CAvEx</v>
      </c>
      <c r="K293" t="str" cm="1">
        <f t="array" ref="K293">IF($G293="","",_xlfn.TEXTJOIN(" | ",TRUE,IF($E$2:$E$683=$G293,$D$2:$D$683,"")))</f>
        <v>Modernização do Simulador de Voo</v>
      </c>
    </row>
    <row r="294" spans="1:11" x14ac:dyDescent="0.2">
      <c r="A294">
        <v>2024</v>
      </c>
      <c r="B294">
        <v>43510012</v>
      </c>
      <c r="C294" t="s">
        <v>7378</v>
      </c>
      <c r="D294" t="s">
        <v>7742</v>
      </c>
      <c r="E294" t="s">
        <v>7743</v>
      </c>
      <c r="G294" t="str">
        <v>2024|31600017</v>
      </c>
      <c r="H294" t="str">
        <f t="shared" si="8"/>
        <v>2024</v>
      </c>
      <c r="I294" t="str">
        <f t="shared" si="9"/>
        <v>31600017</v>
      </c>
      <c r="J294" t="str" cm="1">
        <f t="array" ref="J294">IF($G294="","",_xlfn.TEXTJOIN(" | ",TRUE,IF($E$2:$E$683=$G294,$C$2:$C$683,"")))</f>
        <v>2° BIL</v>
      </c>
      <c r="K294" t="str" cm="1">
        <f t="array" ref="K294">IF($G294="","",_xlfn.TEXTJOIN(" | ",TRUE,IF($E$2:$E$683=$G294,$D$2:$D$683,"")))</f>
        <v>Instrumentos musicais, equipamentos e mobiliário para a Banda de Música</v>
      </c>
    </row>
    <row r="295" spans="1:11" x14ac:dyDescent="0.2">
      <c r="A295">
        <v>2024</v>
      </c>
      <c r="B295">
        <v>41020008</v>
      </c>
      <c r="C295" t="s">
        <v>7744</v>
      </c>
      <c r="D295" t="s">
        <v>7326</v>
      </c>
      <c r="E295" t="s">
        <v>7741</v>
      </c>
      <c r="G295" t="str">
        <v>2024|31600018</v>
      </c>
      <c r="H295" t="str">
        <f t="shared" si="8"/>
        <v>2024</v>
      </c>
      <c r="I295" t="str">
        <f t="shared" si="9"/>
        <v>31600018</v>
      </c>
      <c r="J295" t="str" cm="1">
        <f t="array" ref="J295">IF($G295="","",_xlfn.TEXTJOIN(" | ",TRUE,IF($E$2:$E$683=$G295,$C$2:$C$683,"")))</f>
        <v>6º BIL</v>
      </c>
      <c r="K295" t="str" cm="1">
        <f t="array" ref="K295">IF($G295="","",_xlfn.TEXTJOIN(" | ",TRUE,IF($E$2:$E$683=$G295,$D$2:$D$683,"")))</f>
        <v>Instrumentos musicais, equipamentos e mobiliário para a Banda de Música</v>
      </c>
    </row>
    <row r="296" spans="1:11" x14ac:dyDescent="0.2">
      <c r="A296">
        <v>2024</v>
      </c>
      <c r="B296">
        <v>43800021</v>
      </c>
      <c r="C296" t="s">
        <v>7378</v>
      </c>
      <c r="D296" t="s">
        <v>7745</v>
      </c>
      <c r="E296" t="s">
        <v>7746</v>
      </c>
      <c r="G296" t="str">
        <v>2024|30880018</v>
      </c>
      <c r="H296" t="str">
        <f t="shared" si="8"/>
        <v>2024</v>
      </c>
      <c r="I296" t="str">
        <f t="shared" si="9"/>
        <v>30880018</v>
      </c>
      <c r="J296" t="str" cm="1">
        <f t="array" ref="J296">IF($G296="","",_xlfn.TEXTJOIN(" | ",TRUE,IF($E$2:$E$683=$G296,$C$2:$C$683,"")))</f>
        <v>IMBEL - Fábrica Presidente Vargas</v>
      </c>
      <c r="K296" t="str" cm="1">
        <f t="array" ref="K296">IF($G296="","",_xlfn.TEXTJOIN(" | ",TRUE,IF($E$2:$E$683=$G296,$D$2:$D$683,"")))</f>
        <v>Viatura Ambulância tipo "D" - Suporte Avançado</v>
      </c>
    </row>
    <row r="297" spans="1:11" x14ac:dyDescent="0.2">
      <c r="A297">
        <v>2024</v>
      </c>
      <c r="B297">
        <v>92190011</v>
      </c>
      <c r="C297" t="s">
        <v>7199</v>
      </c>
      <c r="D297" t="s">
        <v>7747</v>
      </c>
      <c r="E297" t="s">
        <v>7733</v>
      </c>
      <c r="G297" t="str">
        <v>2024|42770010</v>
      </c>
      <c r="H297" t="str">
        <f t="shared" si="8"/>
        <v>2024</v>
      </c>
      <c r="I297" t="str">
        <f t="shared" si="9"/>
        <v>42770010</v>
      </c>
      <c r="J297" t="str" cm="1">
        <f t="array" ref="J297">IF($G297="","",_xlfn.TEXTJOIN(" | ",TRUE,IF($E$2:$E$683=$G297,$C$2:$C$683,"")))</f>
        <v>34º BI Mec</v>
      </c>
      <c r="K297" t="str" cm="1">
        <f t="array" ref="K297">IF($G297="","",_xlfn.TEXTJOIN(" | ",TRUE,IF($E$2:$E$683=$G297,$D$2:$D$683,"")))</f>
        <v>Ampliação do Hotel de Trânsito de Oficiais</v>
      </c>
    </row>
    <row r="298" spans="1:11" x14ac:dyDescent="0.2">
      <c r="A298">
        <v>2024</v>
      </c>
      <c r="B298">
        <v>92190011</v>
      </c>
      <c r="C298" t="s">
        <v>7199</v>
      </c>
      <c r="D298" t="s">
        <v>7748</v>
      </c>
      <c r="E298" t="s">
        <v>7733</v>
      </c>
      <c r="G298" t="str">
        <v>2024|37710001</v>
      </c>
      <c r="H298" t="str">
        <f t="shared" si="8"/>
        <v>2024</v>
      </c>
      <c r="I298" t="str">
        <f t="shared" si="9"/>
        <v>37710001</v>
      </c>
      <c r="J298" t="str" cm="1">
        <f t="array" ref="J298">IF($G298="","",_xlfn.TEXTJOIN(" | ",TRUE,IF($E$2:$E$683=$G298,$C$2:$C$683,"")))</f>
        <v>34º BI Mec</v>
      </c>
      <c r="K298" t="str" cm="1">
        <f t="array" ref="K298">IF($G298="","",_xlfn.TEXTJOIN(" | ",TRUE,IF($E$2:$E$683=$G298,$D$2:$D$683,"")))</f>
        <v>Ampliação do Hotel de Trânsito de Oficiais</v>
      </c>
    </row>
    <row r="299" spans="1:11" x14ac:dyDescent="0.2">
      <c r="A299">
        <v>2024</v>
      </c>
      <c r="B299">
        <v>92190011</v>
      </c>
      <c r="C299" t="s">
        <v>7199</v>
      </c>
      <c r="D299" t="s">
        <v>7749</v>
      </c>
      <c r="E299" t="s">
        <v>7733</v>
      </c>
      <c r="G299" t="str">
        <v>2024|38090004</v>
      </c>
      <c r="H299" t="str">
        <f t="shared" si="8"/>
        <v>2024</v>
      </c>
      <c r="I299" t="str">
        <f t="shared" si="9"/>
        <v>38090004</v>
      </c>
      <c r="J299" t="str" cm="1">
        <f t="array" ref="J299">IF($G299="","",_xlfn.TEXTJOIN(" | ",TRUE,IF($E$2:$E$683=$G299,$C$2:$C$683,"")))</f>
        <v>34º BI Mec</v>
      </c>
      <c r="K299" t="str" cm="1">
        <f t="array" ref="K299">IF($G299="","",_xlfn.TEXTJOIN(" | ",TRUE,IF($E$2:$E$683=$G299,$D$2:$D$683,"")))</f>
        <v>Ampliação do Hotel de Trânsito de Oficiais</v>
      </c>
    </row>
    <row r="300" spans="1:11" x14ac:dyDescent="0.2">
      <c r="A300">
        <v>2024</v>
      </c>
      <c r="B300">
        <v>44160001</v>
      </c>
      <c r="C300" t="s">
        <v>7750</v>
      </c>
      <c r="D300" t="s">
        <v>7751</v>
      </c>
      <c r="E300" t="s">
        <v>7752</v>
      </c>
      <c r="G300" t="str">
        <v>2024|40890007</v>
      </c>
      <c r="H300" t="str">
        <f t="shared" si="8"/>
        <v>2024</v>
      </c>
      <c r="I300" t="str">
        <f t="shared" si="9"/>
        <v>40890007</v>
      </c>
      <c r="J300" t="str" cm="1">
        <f t="array" ref="J300">IF($G300="","",_xlfn.TEXTJOIN(" | ",TRUE,IF($E$2:$E$683=$G300,$C$2:$C$683,"")))</f>
        <v>CMC</v>
      </c>
      <c r="K300" t="str" cm="1">
        <f t="array" ref="K300">IF($G300="","",_xlfn.TEXTJOIN(" | ",TRUE,IF($E$2:$E$683=$G300,$D$2:$D$683,"")))</f>
        <v>Adequação da Cobertura do Pavilhão Comando e Administração</v>
      </c>
    </row>
    <row r="301" spans="1:11" x14ac:dyDescent="0.2">
      <c r="A301">
        <v>2024</v>
      </c>
      <c r="B301">
        <v>43510013</v>
      </c>
      <c r="C301" t="s">
        <v>7750</v>
      </c>
      <c r="D301" t="s">
        <v>7753</v>
      </c>
      <c r="E301" t="s">
        <v>7754</v>
      </c>
      <c r="G301" t="str">
        <v>2024|20380017</v>
      </c>
      <c r="H301" t="str">
        <f t="shared" si="8"/>
        <v>2024</v>
      </c>
      <c r="I301" t="str">
        <f t="shared" si="9"/>
        <v>20380017</v>
      </c>
      <c r="J301" t="str" cm="1">
        <f t="array" ref="J301">IF($G301="","",_xlfn.TEXTJOIN(" | ",TRUE,IF($E$2:$E$683=$G301,$C$2:$C$683,"")))</f>
        <v>Cmdo CMS</v>
      </c>
      <c r="K301" t="str" cm="1">
        <f t="array" ref="K301">IF($G301="","",_xlfn.TEXTJOIN(" | ",TRUE,IF($E$2:$E$683=$G301,$D$2:$D$683,"")))</f>
        <v>Implantação do Sistema Integrado de Monitoramento de Fronteiras (SISFRON)</v>
      </c>
    </row>
    <row r="302" spans="1:11" x14ac:dyDescent="0.2">
      <c r="A302">
        <v>2024</v>
      </c>
      <c r="B302">
        <v>92190011</v>
      </c>
      <c r="C302" t="s">
        <v>7755</v>
      </c>
      <c r="D302" t="s">
        <v>7756</v>
      </c>
      <c r="E302" t="s">
        <v>7733</v>
      </c>
      <c r="G302" t="str">
        <v>2024|22100001</v>
      </c>
      <c r="H302" t="str">
        <f t="shared" si="8"/>
        <v>2024</v>
      </c>
      <c r="I302" t="str">
        <f t="shared" si="9"/>
        <v>22100001</v>
      </c>
      <c r="J302" t="str" cm="1">
        <f t="array" ref="J302">IF($G302="","",_xlfn.TEXTJOIN(" | ",TRUE,IF($E$2:$E$683=$G302,$C$2:$C$683,"")))</f>
        <v>63° BI</v>
      </c>
      <c r="K302" t="str" cm="1">
        <f t="array" ref="K302">IF($G302="","",_xlfn.TEXTJOIN(" | ",TRUE,IF($E$2:$E$683=$G302,$D$2:$D$683,"")))</f>
        <v>Viatura de transporte de pessoal e material para viagens curtas em estradas de difícil progressão</v>
      </c>
    </row>
    <row r="303" spans="1:11" x14ac:dyDescent="0.2">
      <c r="A303">
        <v>2024</v>
      </c>
      <c r="B303">
        <v>43800024</v>
      </c>
      <c r="C303" t="s">
        <v>7199</v>
      </c>
      <c r="D303" t="s">
        <v>7757</v>
      </c>
      <c r="E303" t="s">
        <v>7758</v>
      </c>
      <c r="G303" t="str">
        <v>2024|39490005</v>
      </c>
      <c r="H303" t="str">
        <f t="shared" si="8"/>
        <v>2024</v>
      </c>
      <c r="I303" t="str">
        <f t="shared" si="9"/>
        <v>39490005</v>
      </c>
      <c r="J303" t="str" cm="1">
        <f t="array" ref="J303">IF($G303="","",_xlfn.TEXTJOIN(" | ",TRUE,IF($E$2:$E$683=$G303,$C$2:$C$683,"")))</f>
        <v>28º GAC</v>
      </c>
      <c r="K303" t="str" cm="1">
        <f t="array" ref="K303">IF($G303="","",_xlfn.TEXTJOIN(" | ",TRUE,IF($E$2:$E$683=$G303,$D$2:$D$683,"")))</f>
        <v>Construção de um Sistema de Energia Fotovoltaica e readequação de calhas e telhado</v>
      </c>
    </row>
    <row r="304" spans="1:11" x14ac:dyDescent="0.2">
      <c r="A304">
        <v>2024</v>
      </c>
      <c r="B304">
        <v>39300008</v>
      </c>
      <c r="C304" t="s">
        <v>7759</v>
      </c>
      <c r="D304" t="s">
        <v>7760</v>
      </c>
      <c r="E304" t="s">
        <v>7761</v>
      </c>
      <c r="G304" t="str">
        <v>2024|41840006</v>
      </c>
      <c r="H304" t="str">
        <f t="shared" si="8"/>
        <v>2024</v>
      </c>
      <c r="I304" t="str">
        <f t="shared" si="9"/>
        <v>41840006</v>
      </c>
      <c r="J304" t="str" cm="1">
        <f t="array" ref="J304">IF($G304="","",_xlfn.TEXTJOIN(" | ",TRUE,IF($E$2:$E$683=$G304,$C$2:$C$683,"")))</f>
        <v>H Gu A | 2º RC Mec</v>
      </c>
      <c r="K304" t="str" cm="1">
        <f t="array" ref="K304">IF($G304="","",_xlfn.TEXTJOIN(" | ",TRUE,IF($E$2:$E$683=$G304,$D$2:$D$683,"")))</f>
        <v>Viatura Ambulância Tipo “B” – Suporte Básico | Viatura Ambulância tipo “B” – Suporte Básico</v>
      </c>
    </row>
    <row r="305" spans="1:11" x14ac:dyDescent="0.2">
      <c r="A305">
        <v>2024</v>
      </c>
      <c r="B305">
        <v>41520015</v>
      </c>
      <c r="C305" t="s">
        <v>7456</v>
      </c>
      <c r="D305" t="s">
        <v>7762</v>
      </c>
      <c r="E305" t="s">
        <v>7763</v>
      </c>
      <c r="G305" t="str">
        <v>2024|20980006</v>
      </c>
      <c r="H305" t="str">
        <f t="shared" si="8"/>
        <v>2024</v>
      </c>
      <c r="I305" t="str">
        <f t="shared" si="9"/>
        <v>20980006</v>
      </c>
      <c r="J305" t="str" cm="1">
        <f t="array" ref="J305">IF($G305="","",_xlfn.TEXTJOIN(" | ",TRUE,IF($E$2:$E$683=$G305,$C$2:$C$683,"")))</f>
        <v>H Gu BA</v>
      </c>
      <c r="K305" t="str" cm="1">
        <f t="array" ref="K305">IF($G305="","",_xlfn.TEXTJOIN(" | ",TRUE,IF($E$2:$E$683=$G305,$D$2:$D$683,"")))</f>
        <v>Viatura Ambulância Tipo "D" - Suporte Avançado</v>
      </c>
    </row>
    <row r="306" spans="1:11" x14ac:dyDescent="0.2">
      <c r="A306">
        <v>2024</v>
      </c>
      <c r="B306">
        <v>15680014</v>
      </c>
      <c r="C306" t="s">
        <v>7164</v>
      </c>
      <c r="D306" t="s">
        <v>7764</v>
      </c>
      <c r="E306" t="s">
        <v>7765</v>
      </c>
      <c r="G306" t="str">
        <v>2024|44840007</v>
      </c>
      <c r="H306" t="str">
        <f t="shared" si="8"/>
        <v>2024</v>
      </c>
      <c r="I306" t="str">
        <f t="shared" si="9"/>
        <v>44840007</v>
      </c>
      <c r="J306" t="str" cm="1">
        <f t="array" ref="J306">IF($G306="","",_xlfn.TEXTJOIN(" | ",TRUE,IF($E$2:$E$683=$G306,$C$2:$C$683,"")))</f>
        <v>CMPA</v>
      </c>
      <c r="K306" t="str" cm="1">
        <f t="array" ref="K306">IF($G306="","",_xlfn.TEXTJOIN(" | ",TRUE,IF($E$2:$E$683=$G306,$D$2:$D$683,"")))</f>
        <v>Construção da cobertura das quadras poliesportivas, reforma do telhado com instalação de painéis fotovoltaicos e manutenção geral das instalações do CMPA</v>
      </c>
    </row>
    <row r="307" spans="1:11" x14ac:dyDescent="0.2">
      <c r="A307">
        <v>2024</v>
      </c>
      <c r="B307">
        <v>31600016</v>
      </c>
      <c r="C307" t="s">
        <v>7766</v>
      </c>
      <c r="D307" t="s">
        <v>7767</v>
      </c>
      <c r="E307" t="s">
        <v>7768</v>
      </c>
      <c r="G307" t="str">
        <v>2024|44840002</v>
      </c>
      <c r="H307" t="str">
        <f t="shared" si="8"/>
        <v>2024</v>
      </c>
      <c r="I307" t="str">
        <f t="shared" si="9"/>
        <v>44840002</v>
      </c>
      <c r="J307" t="str" cm="1">
        <f t="array" ref="J307">IF($G307="","",_xlfn.TEXTJOIN(" | ",TRUE,IF($E$2:$E$683=$G307,$C$2:$C$683,"")))</f>
        <v>HMAPA</v>
      </c>
      <c r="K307" t="str" cm="1">
        <f t="array" ref="K307">IF($G307="","",_xlfn.TEXTJOIN(" | ",TRUE,IF($E$2:$E$683=$G307,$D$2:$D$683,"")))</f>
        <v>Aquisição de Videogastroscopio, Videocolonoscopio, Unidade Eletrocirúrgica e Torre de Videolaparoscopia.</v>
      </c>
    </row>
    <row r="308" spans="1:11" x14ac:dyDescent="0.2">
      <c r="A308">
        <v>2024</v>
      </c>
      <c r="B308">
        <v>43290011</v>
      </c>
      <c r="C308" t="s">
        <v>7769</v>
      </c>
      <c r="D308" t="s">
        <v>7770</v>
      </c>
      <c r="E308" t="s">
        <v>7771</v>
      </c>
      <c r="G308" t="str">
        <v>2024|42710006</v>
      </c>
      <c r="H308" t="str">
        <f t="shared" si="8"/>
        <v>2024</v>
      </c>
      <c r="I308" t="str">
        <f t="shared" si="9"/>
        <v>42710006</v>
      </c>
      <c r="J308" t="str" cm="1">
        <f t="array" ref="J308">IF($G308="","",_xlfn.TEXTJOIN(" | ",TRUE,IF($E$2:$E$683=$G308,$C$2:$C$683,"")))</f>
        <v>CMPA</v>
      </c>
      <c r="K308" t="str" cm="1">
        <f t="array" ref="K308">IF($G308="","",_xlfn.TEXTJOIN(" | ",TRUE,IF($E$2:$E$683=$G308,$D$2:$D$683,"")))</f>
        <v>1ª fase da reparação do telhado e rede elétrica e readequações nas instalações do CMPA.</v>
      </c>
    </row>
    <row r="309" spans="1:11" x14ac:dyDescent="0.2">
      <c r="A309">
        <v>2024</v>
      </c>
      <c r="B309">
        <v>31600017</v>
      </c>
      <c r="C309" t="s">
        <v>7772</v>
      </c>
      <c r="D309" t="s">
        <v>7599</v>
      </c>
      <c r="E309" t="s">
        <v>7773</v>
      </c>
      <c r="G309" t="str">
        <v>2024|44840006</v>
      </c>
      <c r="H309" t="str">
        <f t="shared" si="8"/>
        <v>2024</v>
      </c>
      <c r="I309" t="str">
        <f t="shared" si="9"/>
        <v>44840006</v>
      </c>
      <c r="J309" t="str" cm="1">
        <f t="array" ref="J309">IF($G309="","",_xlfn.TEXTJOIN(" | ",TRUE,IF($E$2:$E$683=$G309,$C$2:$C$683,"")))</f>
        <v>Pq R Mnt 3</v>
      </c>
      <c r="K309" t="str" cm="1">
        <f t="array" ref="K309">IF($G309="","",_xlfn.TEXTJOIN(" | ",TRUE,IF($E$2:$E$683=$G309,$D$2:$D$683,"")))</f>
        <v>Manutenção de itens do acervo histórico do Exército Brasileiro e do Comando Militar do Sul</v>
      </c>
    </row>
    <row r="310" spans="1:11" x14ac:dyDescent="0.2">
      <c r="A310">
        <v>2024</v>
      </c>
      <c r="B310">
        <v>31600018</v>
      </c>
      <c r="C310" t="s">
        <v>7774</v>
      </c>
      <c r="D310" t="s">
        <v>7599</v>
      </c>
      <c r="E310" t="s">
        <v>7775</v>
      </c>
      <c r="G310" t="str">
        <v>2024|41680008</v>
      </c>
      <c r="H310" t="str">
        <f t="shared" si="8"/>
        <v>2024</v>
      </c>
      <c r="I310" t="str">
        <f t="shared" si="9"/>
        <v>41680008</v>
      </c>
      <c r="J310" t="str" cm="1">
        <f t="array" ref="J310">IF($G310="","",_xlfn.TEXTJOIN(" | ",TRUE,IF($E$2:$E$683=$G310,$C$2:$C$683,"")))</f>
        <v>18º BI Mtz</v>
      </c>
      <c r="K310" t="str" cm="1">
        <f t="array" ref="K310">IF($G310="","",_xlfn.TEXTJOIN(" | ",TRUE,IF($E$2:$E$683=$G310,$D$2:$D$683,"")))</f>
        <v>Aparelhos para academia de musculação</v>
      </c>
    </row>
    <row r="311" spans="1:11" x14ac:dyDescent="0.2">
      <c r="A311">
        <v>2024</v>
      </c>
      <c r="B311">
        <v>30880018</v>
      </c>
      <c r="C311" t="s">
        <v>7776</v>
      </c>
      <c r="D311" t="s">
        <v>7582</v>
      </c>
      <c r="E311" t="s">
        <v>7777</v>
      </c>
      <c r="G311" t="str">
        <v>2024|44840011</v>
      </c>
      <c r="H311" t="str">
        <f t="shared" si="8"/>
        <v>2024</v>
      </c>
      <c r="I311" t="str">
        <f t="shared" si="9"/>
        <v>44840011</v>
      </c>
      <c r="J311" t="str" cm="1">
        <f t="array" ref="J311">IF($G311="","",_xlfn.TEXTJOIN(" | ",TRUE,IF($E$2:$E$683=$G311,$C$2:$C$683,"")))</f>
        <v>CMSM</v>
      </c>
      <c r="K311" t="str" cm="1">
        <f t="array" ref="K311">IF($G311="","",_xlfn.TEXTJOIN(" | ",TRUE,IF($E$2:$E$683=$G311,$D$2:$D$683,"")))</f>
        <v>Cobertura do pátio de formaturas e do recreio do ensino fundamental do CMSM e aquisição de gerador</v>
      </c>
    </row>
    <row r="312" spans="1:11" x14ac:dyDescent="0.2">
      <c r="A312">
        <v>2024</v>
      </c>
      <c r="B312">
        <v>42770010</v>
      </c>
      <c r="C312" t="s">
        <v>7281</v>
      </c>
      <c r="D312" t="s">
        <v>7778</v>
      </c>
      <c r="E312" t="s">
        <v>7779</v>
      </c>
      <c r="G312" t="str">
        <v>2024|44840009</v>
      </c>
      <c r="H312" t="str">
        <f t="shared" si="8"/>
        <v>2024</v>
      </c>
      <c r="I312" t="str">
        <f t="shared" si="9"/>
        <v>44840009</v>
      </c>
      <c r="J312" t="str" cm="1">
        <f t="array" ref="J312">IF($G312="","",_xlfn.TEXTJOIN(" | ",TRUE,IF($E$2:$E$683=$G312,$C$2:$C$683,"")))</f>
        <v>3º BE Cmb</v>
      </c>
      <c r="K312" t="str" cm="1">
        <f t="array" ref="K312">IF($G312="","",_xlfn.TEXTJOIN(" | ",TRUE,IF($E$2:$E$683=$G312,$D$2:$D$683,"")))</f>
        <v>Equipar a OM de Engenharia do Estado do Rio Grande do Sul para pronto atendimento a calamidades públicas em apoio à Defesa Civil</v>
      </c>
    </row>
    <row r="313" spans="1:11" x14ac:dyDescent="0.2">
      <c r="A313">
        <v>2024</v>
      </c>
      <c r="B313">
        <v>37710001</v>
      </c>
      <c r="C313" t="s">
        <v>7281</v>
      </c>
      <c r="D313" t="s">
        <v>7778</v>
      </c>
      <c r="E313" t="s">
        <v>7780</v>
      </c>
      <c r="G313" t="str">
        <v>2024|40330008</v>
      </c>
      <c r="H313" t="str">
        <f t="shared" si="8"/>
        <v>2024</v>
      </c>
      <c r="I313" t="str">
        <f t="shared" si="9"/>
        <v>40330008</v>
      </c>
      <c r="J313" t="str" cm="1">
        <f t="array" ref="J313">IF($G313="","",_xlfn.TEXTJOIN(" | ",TRUE,IF($E$2:$E$683=$G313,$C$2:$C$683,"")))</f>
        <v>3ª Cia E Cmb Mec</v>
      </c>
      <c r="K313" t="str" cm="1">
        <f t="array" ref="K313">IF($G313="","",_xlfn.TEXTJOIN(" | ",TRUE,IF($E$2:$E$683=$G313,$D$2:$D$683,"")))</f>
        <v>Mobiliário em geral e materiais permanentes.</v>
      </c>
    </row>
    <row r="314" spans="1:11" x14ac:dyDescent="0.2">
      <c r="A314">
        <v>2024</v>
      </c>
      <c r="B314">
        <v>38090004</v>
      </c>
      <c r="C314" t="s">
        <v>7281</v>
      </c>
      <c r="D314" t="s">
        <v>7778</v>
      </c>
      <c r="E314" t="s">
        <v>7781</v>
      </c>
      <c r="G314" t="str">
        <v>2024|43080006</v>
      </c>
      <c r="H314" t="str">
        <f t="shared" si="8"/>
        <v>2024</v>
      </c>
      <c r="I314" t="str">
        <f t="shared" si="9"/>
        <v>43080006</v>
      </c>
      <c r="J314" t="str" cm="1">
        <f t="array" ref="J314">IF($G314="","",_xlfn.TEXTJOIN(" | ",TRUE,IF($E$2:$E$683=$G314,$C$2:$C$683,"")))</f>
        <v>3º BE Cmb</v>
      </c>
      <c r="K314" t="str" cm="1">
        <f t="array" ref="K314">IF($G314="","",_xlfn.TEXTJOIN(" | ",TRUE,IF($E$2:$E$683=$G314,$D$2:$D$683,"")))</f>
        <v>Equipar a OM de Engenharia do Estado do Rio Grande do Sul para pronto atendimento a calamidades públicas em apoio à Defesa Civil</v>
      </c>
    </row>
    <row r="315" spans="1:11" x14ac:dyDescent="0.2">
      <c r="A315">
        <v>2024</v>
      </c>
      <c r="B315">
        <v>40890007</v>
      </c>
      <c r="C315" t="s">
        <v>7398</v>
      </c>
      <c r="D315" t="s">
        <v>7782</v>
      </c>
      <c r="E315" t="s">
        <v>7783</v>
      </c>
      <c r="G315" t="str">
        <v>2024|39510003</v>
      </c>
      <c r="H315" t="str">
        <f t="shared" si="8"/>
        <v>2024</v>
      </c>
      <c r="I315" t="str">
        <f t="shared" si="9"/>
        <v>39510003</v>
      </c>
      <c r="J315" t="str" cm="1">
        <f t="array" ref="J315">IF($G315="","",_xlfn.TEXTJOIN(" | ",TRUE,IF($E$2:$E$683=$G315,$C$2:$C$683,"")))</f>
        <v>3º BE Cmb</v>
      </c>
      <c r="K315" t="str" cm="1">
        <f t="array" ref="K315">IF($G315="","",_xlfn.TEXTJOIN(" | ",TRUE,IF($E$2:$E$683=$G315,$D$2:$D$683,"")))</f>
        <v>Equipar a OM de Engenharia do Estado do Rio Grande do Sul para pronto atendimento a calamidades públicas em apoio à Defesa Civil</v>
      </c>
    </row>
    <row r="316" spans="1:11" x14ac:dyDescent="0.2">
      <c r="A316">
        <v>2024</v>
      </c>
      <c r="B316">
        <v>20380017</v>
      </c>
      <c r="C316" t="s">
        <v>7784</v>
      </c>
      <c r="D316" t="s">
        <v>7785</v>
      </c>
      <c r="E316" t="s">
        <v>7786</v>
      </c>
      <c r="G316" t="str">
        <v>2024|71020011</v>
      </c>
      <c r="H316" t="str">
        <f t="shared" si="8"/>
        <v>2024</v>
      </c>
      <c r="I316" t="str">
        <f t="shared" si="9"/>
        <v>71020011</v>
      </c>
      <c r="J316" t="str" cm="1">
        <f t="array" ref="J316">IF($G316="","",_xlfn.TEXTJOIN(" | ",TRUE,IF($E$2:$E$683=$G316,$C$2:$C$683,"")))</f>
        <v>7º BEC | 7º BEC</v>
      </c>
      <c r="K316" t="str" cm="1">
        <f t="array" ref="K316">IF($G316="","",_xlfn.TEXTJOIN(" | ",TRUE,IF($E$2:$E$683=$G316,$D$2:$D$683,"")))</f>
        <v>Implantação do Aeródromo de Santa Rosa do Purus | Implantação do Aeródromo de Santa Rosa do Purus</v>
      </c>
    </row>
    <row r="317" spans="1:11" x14ac:dyDescent="0.2">
      <c r="A317">
        <v>2024</v>
      </c>
      <c r="B317">
        <v>22100001</v>
      </c>
      <c r="C317" t="s">
        <v>7787</v>
      </c>
      <c r="D317" t="s">
        <v>7788</v>
      </c>
      <c r="E317" t="s">
        <v>7789</v>
      </c>
      <c r="G317" t="str">
        <v>2024|71020008</v>
      </c>
      <c r="H317" t="str">
        <f t="shared" si="8"/>
        <v>2024</v>
      </c>
      <c r="I317" t="str">
        <f t="shared" si="9"/>
        <v>71020008</v>
      </c>
      <c r="J317" t="str" cm="1">
        <f t="array" ref="J317">IF($G317="","",_xlfn.TEXTJOIN(" | ",TRUE,IF($E$2:$E$683=$G317,$C$2:$C$683,"")))</f>
        <v>7º BEC</v>
      </c>
      <c r="K317" t="str" cm="1">
        <f t="array" ref="K317">IF($G317="","",_xlfn.TEXTJOIN(" | ",TRUE,IF($E$2:$E$683=$G317,$D$2:$D$683,"")))</f>
        <v>Construção de Bloco de Apartamentos</v>
      </c>
    </row>
    <row r="318" spans="1:11" x14ac:dyDescent="0.2">
      <c r="A318">
        <v>2024</v>
      </c>
      <c r="B318">
        <v>39490005</v>
      </c>
      <c r="C318" t="s">
        <v>7790</v>
      </c>
      <c r="D318" t="s">
        <v>7791</v>
      </c>
      <c r="E318" t="s">
        <v>7792</v>
      </c>
      <c r="G318" t="str">
        <v>2024|71120014</v>
      </c>
      <c r="H318" t="str">
        <f t="shared" si="8"/>
        <v>2024</v>
      </c>
      <c r="I318" t="str">
        <f t="shared" si="9"/>
        <v>71120014</v>
      </c>
      <c r="J318" t="str" cm="1">
        <f t="array" ref="J318">IF($G318="","",_xlfn.TEXTJOIN(" | ",TRUE,IF($E$2:$E$683=$G318,$C$2:$C$683,"")))</f>
        <v>18º GAC</v>
      </c>
      <c r="K318" t="str" cm="1">
        <f t="array" ref="K318">IF($G318="","",_xlfn.TEXTJOIN(" | ",TRUE,IF($E$2:$E$683=$G318,$D$2:$D$683,"")))</f>
        <v>Implantação de usina fotovoltaica.</v>
      </c>
    </row>
    <row r="319" spans="1:11" x14ac:dyDescent="0.2">
      <c r="A319">
        <v>2024</v>
      </c>
      <c r="B319">
        <v>41840006</v>
      </c>
      <c r="C319" t="s">
        <v>7793</v>
      </c>
      <c r="D319" t="s">
        <v>7667</v>
      </c>
      <c r="E319" t="s">
        <v>7794</v>
      </c>
      <c r="G319" t="str">
        <v>2024|71170005</v>
      </c>
      <c r="H319" t="str">
        <f t="shared" si="8"/>
        <v>2024</v>
      </c>
      <c r="I319" t="str">
        <f t="shared" si="9"/>
        <v>71170005</v>
      </c>
      <c r="J319" t="str" cm="1">
        <f t="array" ref="J319">IF($G319="","",_xlfn.TEXTJOIN(" | ",TRUE,IF($E$2:$E$683=$G319,$C$2:$C$683,"")))</f>
        <v>Cmdo CMS | Cmdo CMS</v>
      </c>
      <c r="K319" t="str" cm="1">
        <f t="array" ref="K319">IF($G319="","",_xlfn.TEXTJOIN(" | ",TRUE,IF($E$2:$E$683=$G319,$D$2:$D$683,"")))</f>
        <v>Implantação do SISFRON | Implantação do SISFRON</v>
      </c>
    </row>
    <row r="320" spans="1:11" x14ac:dyDescent="0.2">
      <c r="A320">
        <v>2024</v>
      </c>
      <c r="B320">
        <v>20980006</v>
      </c>
      <c r="C320" t="s">
        <v>7795</v>
      </c>
      <c r="D320" t="s">
        <v>7796</v>
      </c>
      <c r="E320" t="s">
        <v>7797</v>
      </c>
      <c r="G320" t="str">
        <v>2023|12180014</v>
      </c>
      <c r="H320" t="str">
        <f t="shared" si="8"/>
        <v>2023</v>
      </c>
      <c r="I320" t="str">
        <f t="shared" si="9"/>
        <v>12180014</v>
      </c>
      <c r="J320" t="str" cm="1">
        <f t="array" ref="J320">IF($G320="","",_xlfn.TEXTJOIN(" | ",TRUE,IF($E$2:$E$683=$G320,$C$2:$C$683,"")))</f>
        <v>CMR</v>
      </c>
      <c r="K320" t="str" cm="1">
        <f t="array" ref="K320">IF($G320="","",_xlfn.TEXTJOIN(" | ",TRUE,IF($E$2:$E$683=$G320,$D$2:$D$683,"")))</f>
        <v>Adequação do complexo poliesportivo do Colégio Militar do Recife</v>
      </c>
    </row>
    <row r="321" spans="1:11" x14ac:dyDescent="0.2">
      <c r="A321">
        <v>2024</v>
      </c>
      <c r="B321">
        <v>44840007</v>
      </c>
      <c r="C321" t="s">
        <v>7430</v>
      </c>
      <c r="D321" t="s">
        <v>7798</v>
      </c>
      <c r="E321" t="s">
        <v>7799</v>
      </c>
      <c r="G321" t="str">
        <v>2023|13130004</v>
      </c>
      <c r="H321" t="str">
        <f t="shared" si="8"/>
        <v>2023</v>
      </c>
      <c r="I321" t="str">
        <f t="shared" si="9"/>
        <v>13130004</v>
      </c>
      <c r="J321" t="str" cm="1">
        <f t="array" ref="J321">IF($G321="","",_xlfn.TEXTJOIN(" | ",TRUE,IF($E$2:$E$683=$G321,$C$2:$C$683,"")))</f>
        <v>10ª RM</v>
      </c>
      <c r="K321" t="str" cm="1">
        <f t="array" ref="K321">IF($G321="","",_xlfn.TEXTJOIN(" | ",TRUE,IF($E$2:$E$683=$G321,$D$2:$D$683,"")))</f>
        <v>Adequação das instalações socioculturais do Comando da 10ª RM</v>
      </c>
    </row>
    <row r="322" spans="1:11" x14ac:dyDescent="0.2">
      <c r="A322">
        <v>2024</v>
      </c>
      <c r="B322">
        <v>44840002</v>
      </c>
      <c r="C322" t="s">
        <v>7170</v>
      </c>
      <c r="D322" t="s">
        <v>7800</v>
      </c>
      <c r="E322" t="s">
        <v>7801</v>
      </c>
      <c r="G322" t="str">
        <v>2023|13130005</v>
      </c>
      <c r="H322" t="str">
        <f t="shared" si="8"/>
        <v>2023</v>
      </c>
      <c r="I322" t="str">
        <f t="shared" si="9"/>
        <v>13130005</v>
      </c>
      <c r="J322" t="str" cm="1">
        <f t="array" ref="J322">IF($G322="","",_xlfn.TEXTJOIN(" | ",TRUE,IF($E$2:$E$683=$G322,$C$2:$C$683,"")))</f>
        <v>28º BC</v>
      </c>
      <c r="K322" t="str" cm="1">
        <f t="array" ref="K322">IF($G322="","",_xlfn.TEXTJOIN(" | ",TRUE,IF($E$2:$E$683=$G322,$D$2:$D$683,"")))</f>
        <v>Construção de Quadra Poliesportiva no Complexo Esportivo do 28° BC</v>
      </c>
    </row>
    <row r="323" spans="1:11" x14ac:dyDescent="0.2">
      <c r="A323">
        <v>2024</v>
      </c>
      <c r="B323">
        <v>42710006</v>
      </c>
      <c r="C323" t="s">
        <v>7430</v>
      </c>
      <c r="D323" t="s">
        <v>7802</v>
      </c>
      <c r="E323" t="s">
        <v>7803</v>
      </c>
      <c r="G323" t="str">
        <v>2023|13620006</v>
      </c>
      <c r="H323" t="str">
        <f t="shared" ref="H323:H386" si="10">IF($G323="","",LEFT($G323,FIND("|",$G323)-1))</f>
        <v>2023</v>
      </c>
      <c r="I323" t="str">
        <f t="shared" ref="I323:I386" si="11">IF($G323="","",MID($G323,FIND("|",$G323)+1,50))</f>
        <v>13620006</v>
      </c>
      <c r="J323" t="str" cm="1">
        <f t="array" ref="J323">IF($G323="","",_xlfn.TEXTJOIN(" | ",TRUE,IF($E$2:$E$683=$G323,$C$2:$C$683,"")))</f>
        <v>CMS</v>
      </c>
      <c r="K323" t="str" cm="1">
        <f t="array" ref="K323">IF($G323="","",_xlfn.TEXTJOIN(" | ",TRUE,IF($E$2:$E$683=$G323,$D$2:$D$683,"")))</f>
        <v>Adequação de Instalações do Colégio Militar de Salvador</v>
      </c>
    </row>
    <row r="324" spans="1:11" x14ac:dyDescent="0.2">
      <c r="A324">
        <v>2024</v>
      </c>
      <c r="B324">
        <v>44840006</v>
      </c>
      <c r="C324" t="s">
        <v>7804</v>
      </c>
      <c r="D324" t="s">
        <v>7805</v>
      </c>
      <c r="E324" t="s">
        <v>7806</v>
      </c>
      <c r="G324" t="str">
        <v>2023|14180001</v>
      </c>
      <c r="H324" t="str">
        <f t="shared" si="10"/>
        <v>2023</v>
      </c>
      <c r="I324" t="str">
        <f t="shared" si="11"/>
        <v>14180001</v>
      </c>
      <c r="J324" t="str" cm="1">
        <f t="array" ref="J324">IF($G324="","",_xlfn.TEXTJOIN(" | ",TRUE,IF($E$2:$E$683=$G324,$C$2:$C$683,"")))</f>
        <v>38º BI</v>
      </c>
      <c r="K324" t="str" cm="1">
        <f t="array" ref="K324">IF($G324="","",_xlfn.TEXTJOIN(" | ",TRUE,IF($E$2:$E$683=$G324,$D$2:$D$683,"")))</f>
        <v>Instalação de usina fotovoltaica No 38º BI</v>
      </c>
    </row>
    <row r="325" spans="1:11" x14ac:dyDescent="0.2">
      <c r="A325">
        <v>2024</v>
      </c>
      <c r="B325">
        <v>41840006</v>
      </c>
      <c r="C325" t="s">
        <v>7807</v>
      </c>
      <c r="D325" t="s">
        <v>7590</v>
      </c>
      <c r="E325" t="s">
        <v>7794</v>
      </c>
      <c r="G325" t="str">
        <v>2023|15680009</v>
      </c>
      <c r="H325" t="str">
        <f t="shared" si="10"/>
        <v>2023</v>
      </c>
      <c r="I325" t="str">
        <f t="shared" si="11"/>
        <v>15680009</v>
      </c>
      <c r="J325" t="str" cm="1">
        <f t="array" ref="J325">IF($G325="","",_xlfn.TEXTJOIN(" | ",TRUE,IF($E$2:$E$683=$G325,$C$2:$C$683,"")))</f>
        <v>HMASP</v>
      </c>
      <c r="K325" t="str" cm="1">
        <f t="array" ref="K325">IF($G325="","",_xlfn.TEXTJOIN(" | ",TRUE,IF($E$2:$E$683=$G325,$D$2:$D$683,"")))</f>
        <v>Aquisição de módulos de capnografia do Monitor B640 do Centro Cirúrgico do HMASP e outros equipamentos médico-hospitalares.</v>
      </c>
    </row>
    <row r="326" spans="1:11" x14ac:dyDescent="0.2">
      <c r="A326">
        <v>2024</v>
      </c>
      <c r="B326">
        <v>41680008</v>
      </c>
      <c r="C326" t="s">
        <v>7506</v>
      </c>
      <c r="D326" t="s">
        <v>7808</v>
      </c>
      <c r="E326" t="s">
        <v>7809</v>
      </c>
      <c r="G326" t="str">
        <v>2023|20250014</v>
      </c>
      <c r="H326" t="str">
        <f t="shared" si="10"/>
        <v>2023</v>
      </c>
      <c r="I326" t="str">
        <f t="shared" si="11"/>
        <v>20250014</v>
      </c>
      <c r="J326" t="str" cm="1">
        <f t="array" ref="J326">IF($G326="","",_xlfn.TEXTJOIN(" | ",TRUE,IF($E$2:$E$683=$G326,$C$2:$C$683,"")))</f>
        <v>HGeF</v>
      </c>
      <c r="K326" t="str" cm="1">
        <f t="array" ref="K326">IF($G326="","",_xlfn.TEXTJOIN(" | ",TRUE,IF($E$2:$E$683=$G326,$D$2:$D$683,"")))</f>
        <v>Aquisição de Ambulância UT para o HGe de Fortaleza e outros equipamentos médico-hospitalares</v>
      </c>
    </row>
    <row r="327" spans="1:11" x14ac:dyDescent="0.2">
      <c r="A327">
        <v>2024</v>
      </c>
      <c r="B327">
        <v>44840011</v>
      </c>
      <c r="C327" t="s">
        <v>7810</v>
      </c>
      <c r="D327" t="s">
        <v>7811</v>
      </c>
      <c r="E327" t="s">
        <v>7812</v>
      </c>
      <c r="G327" t="str">
        <v>2023|22100003</v>
      </c>
      <c r="H327" t="str">
        <f t="shared" si="10"/>
        <v>2023</v>
      </c>
      <c r="I327" t="str">
        <f t="shared" si="11"/>
        <v>22100003</v>
      </c>
      <c r="J327" t="str" cm="1">
        <f t="array" ref="J327">IF($G327="","",_xlfn.TEXTJOIN(" | ",TRUE,IF($E$2:$E$683=$G327,$C$2:$C$683,"")))</f>
        <v>HGuFl</v>
      </c>
      <c r="K327" t="str" cm="1">
        <f t="array" ref="K327">IF($G327="","",_xlfn.TEXTJOIN(" | ",TRUE,IF($E$2:$E$683=$G327,$D$2:$D$683,"")))</f>
        <v>Carrinho anestésico completo para o H Gu de Florianópolis e outros equipamentos médico-hospitalares</v>
      </c>
    </row>
    <row r="328" spans="1:11" x14ac:dyDescent="0.2">
      <c r="A328">
        <v>2024</v>
      </c>
      <c r="B328">
        <v>44840009</v>
      </c>
      <c r="C328" t="s">
        <v>7813</v>
      </c>
      <c r="D328" t="s">
        <v>7814</v>
      </c>
      <c r="E328" t="s">
        <v>7815</v>
      </c>
      <c r="G328" t="str">
        <v>2023|22630011</v>
      </c>
      <c r="H328" t="str">
        <f t="shared" si="10"/>
        <v>2023</v>
      </c>
      <c r="I328" t="str">
        <f t="shared" si="11"/>
        <v>22630011</v>
      </c>
      <c r="J328" t="str" cm="1">
        <f t="array" ref="J328">IF($G328="","",_xlfn.TEXTJOIN(" | ",TRUE,IF($E$2:$E$683=$G328,$C$2:$C$683,"")))</f>
        <v>CMBel</v>
      </c>
      <c r="K328" t="str" cm="1">
        <f t="array" ref="K328">IF($G328="","",_xlfn.TEXTJOIN(" | ",TRUE,IF($E$2:$E$683=$G328,$D$2:$D$683,"")))</f>
        <v>Aquisição de material permanente para o Pavilhão Vestiário/Seção de Saúde e Pavilhão Refeitório do CM Bel.</v>
      </c>
    </row>
    <row r="329" spans="1:11" x14ac:dyDescent="0.2">
      <c r="A329">
        <v>2024</v>
      </c>
      <c r="B329">
        <v>40330008</v>
      </c>
      <c r="C329" t="s">
        <v>7816</v>
      </c>
      <c r="D329" t="s">
        <v>7817</v>
      </c>
      <c r="E329" t="s">
        <v>7818</v>
      </c>
      <c r="G329" t="str">
        <v>2023|24570011</v>
      </c>
      <c r="H329" t="str">
        <f t="shared" si="10"/>
        <v>2023</v>
      </c>
      <c r="I329" t="str">
        <f t="shared" si="11"/>
        <v>24570011</v>
      </c>
      <c r="J329" t="str" cm="1">
        <f t="array" ref="J329">IF($G329="","",_xlfn.TEXTJOIN(" | ",TRUE,IF($E$2:$E$683=$G329,$C$2:$C$683,"")))</f>
        <v>CPOR/R</v>
      </c>
      <c r="K329" t="str" cm="1">
        <f t="array" ref="K329">IF($G329="","",_xlfn.TEXTJOIN(" | ",TRUE,IF($E$2:$E$683=$G329,$D$2:$D$683,"")))</f>
        <v>Adequação de quadra esportiva do CPOR/R</v>
      </c>
    </row>
    <row r="330" spans="1:11" x14ac:dyDescent="0.2">
      <c r="A330">
        <v>2024</v>
      </c>
      <c r="B330">
        <v>43080006</v>
      </c>
      <c r="C330" t="s">
        <v>7813</v>
      </c>
      <c r="D330" t="s">
        <v>7814</v>
      </c>
      <c r="E330" t="s">
        <v>7819</v>
      </c>
      <c r="G330" t="str">
        <v>2023|24710006</v>
      </c>
      <c r="H330" t="str">
        <f t="shared" si="10"/>
        <v>2023</v>
      </c>
      <c r="I330" t="str">
        <f t="shared" si="11"/>
        <v>24710006</v>
      </c>
      <c r="J330" t="str" cm="1">
        <f t="array" ref="J330">IF($G330="","",_xlfn.TEXTJOIN(" | ",TRUE,IF($E$2:$E$683=$G330,$C$2:$C$683,"")))</f>
        <v>CMS</v>
      </c>
      <c r="K330" t="str" cm="1">
        <f t="array" ref="K330">IF($G330="","",_xlfn.TEXTJOIN(" | ",TRUE,IF($E$2:$E$683=$G330,$D$2:$D$683,"")))</f>
        <v>Revitalizar a Banda de Música do CM Salvador</v>
      </c>
    </row>
    <row r="331" spans="1:11" x14ac:dyDescent="0.2">
      <c r="A331">
        <v>2024</v>
      </c>
      <c r="B331">
        <v>39510003</v>
      </c>
      <c r="C331" t="s">
        <v>7813</v>
      </c>
      <c r="D331" t="s">
        <v>7814</v>
      </c>
      <c r="E331" t="s">
        <v>7820</v>
      </c>
      <c r="G331" t="str">
        <v>2023|24880006</v>
      </c>
      <c r="H331" t="str">
        <f t="shared" si="10"/>
        <v>2023</v>
      </c>
      <c r="I331" t="str">
        <f t="shared" si="11"/>
        <v>24880006</v>
      </c>
      <c r="J331" t="str" cm="1">
        <f t="array" ref="J331">IF($G331="","",_xlfn.TEXTJOIN(" | ",TRUE,IF($E$2:$E$683=$G331,$C$2:$C$683,"")))</f>
        <v>HGeJF</v>
      </c>
      <c r="K331" t="str" cm="1">
        <f t="array" ref="K331">IF($G331="","",_xlfn.TEXTJOIN(" | ",TRUE,IF($E$2:$E$683=$G331,$D$2:$D$683,"")))</f>
        <v>Aparelhamento e modernização do H Ge de Juiz de Fora</v>
      </c>
    </row>
    <row r="332" spans="1:11" x14ac:dyDescent="0.2">
      <c r="A332">
        <v>2024</v>
      </c>
      <c r="B332">
        <v>41020008</v>
      </c>
      <c r="C332" t="s">
        <v>7730</v>
      </c>
      <c r="D332" t="s">
        <v>7326</v>
      </c>
      <c r="E332" t="s">
        <v>7741</v>
      </c>
      <c r="G332" t="str">
        <v>2023|27010002</v>
      </c>
      <c r="H332" t="str">
        <f t="shared" si="10"/>
        <v>2023</v>
      </c>
      <c r="I332" t="str">
        <f t="shared" si="11"/>
        <v>27010002</v>
      </c>
      <c r="J332" t="str" cm="1">
        <f t="array" ref="J332">IF($G332="","",_xlfn.TEXTJOIN(" | ",TRUE,IF($E$2:$E$683=$G332,$C$2:$C$683,"")))</f>
        <v>CMF</v>
      </c>
      <c r="K332" t="str" cm="1">
        <f t="array" ref="K332">IF($G332="","",_xlfn.TEXTJOIN(" | ",TRUE,IF($E$2:$E$683=$G332,$D$2:$D$683,"")))</f>
        <v>Atender as necessidades do Colégio Militar em Fortaleza</v>
      </c>
    </row>
    <row r="333" spans="1:11" x14ac:dyDescent="0.2">
      <c r="A333">
        <v>2024</v>
      </c>
      <c r="B333">
        <v>41020008</v>
      </c>
      <c r="C333" t="s">
        <v>7821</v>
      </c>
      <c r="D333" t="s">
        <v>7326</v>
      </c>
      <c r="E333" t="s">
        <v>7741</v>
      </c>
      <c r="G333" t="str">
        <v>2023|27240002</v>
      </c>
      <c r="H333" t="str">
        <f t="shared" si="10"/>
        <v>2023</v>
      </c>
      <c r="I333" t="str">
        <f t="shared" si="11"/>
        <v>27240002</v>
      </c>
      <c r="J333" t="str" cm="1">
        <f t="array" ref="J333">IF($G333="","",_xlfn.TEXTJOIN(" | ",TRUE,IF($E$2:$E$683=$G333,$C$2:$C$683,"")))</f>
        <v>CMNE</v>
      </c>
      <c r="K333" t="str" cm="1">
        <f t="array" ref="K333">IF($G333="","",_xlfn.TEXTJOIN(" | ",TRUE,IF($E$2:$E$683=$G333,$D$2:$D$683,"")))</f>
        <v>Aquisição de bens móveis para o Comando Militar do Nordeste.</v>
      </c>
    </row>
    <row r="334" spans="1:11" x14ac:dyDescent="0.2">
      <c r="A334">
        <v>2024</v>
      </c>
      <c r="B334">
        <v>71020011</v>
      </c>
      <c r="C334" t="s">
        <v>7307</v>
      </c>
      <c r="D334" t="s">
        <v>7822</v>
      </c>
      <c r="E334" t="s">
        <v>7823</v>
      </c>
      <c r="G334" t="str">
        <v>2023|27420007</v>
      </c>
      <c r="H334" t="str">
        <f t="shared" si="10"/>
        <v>2023</v>
      </c>
      <c r="I334" t="str">
        <f t="shared" si="11"/>
        <v>27420007</v>
      </c>
      <c r="J334" t="str" cm="1">
        <f t="array" ref="J334">IF($G334="","",_xlfn.TEXTJOIN(" | ",TRUE,IF($E$2:$E$683=$G334,$C$2:$C$683,"")))</f>
        <v>6ª RM</v>
      </c>
      <c r="K334" t="str" cm="1">
        <f t="array" ref="K334">IF($G334="","",_xlfn.TEXTJOIN(" | ",TRUE,IF($E$2:$E$683=$G334,$D$2:$D$683,"")))</f>
        <v>Readequação de instalações para implantação do Centro de Cultura Regional Militar e de outras instalações da 6ª RM</v>
      </c>
    </row>
    <row r="335" spans="1:11" x14ac:dyDescent="0.2">
      <c r="A335">
        <v>2024</v>
      </c>
      <c r="B335">
        <v>71020008</v>
      </c>
      <c r="C335" t="s">
        <v>7307</v>
      </c>
      <c r="D335" t="s">
        <v>7824</v>
      </c>
      <c r="E335" t="s">
        <v>7825</v>
      </c>
      <c r="G335" t="str">
        <v>2023|27540003</v>
      </c>
      <c r="H335" t="str">
        <f t="shared" si="10"/>
        <v>2023</v>
      </c>
      <c r="I335" t="str">
        <f t="shared" si="11"/>
        <v>27540003</v>
      </c>
      <c r="J335" t="str" cm="1">
        <f t="array" ref="J335">IF($G335="","",_xlfn.TEXTJOIN(" | ",TRUE,IF($E$2:$E$683=$G335,$C$2:$C$683,"")))</f>
        <v>12º BIL Mth</v>
      </c>
      <c r="K335" t="str" cm="1">
        <f t="array" ref="K335">IF($G335="","",_xlfn.TEXTJOIN(" | ",TRUE,IF($E$2:$E$683=$G335,$D$2:$D$683,"")))</f>
        <v>Aquisição de instrumentos musicais para a Banda do 12º BIL Mth</v>
      </c>
    </row>
    <row r="336" spans="1:11" x14ac:dyDescent="0.2">
      <c r="A336">
        <v>2024</v>
      </c>
      <c r="B336">
        <v>71120014</v>
      </c>
      <c r="C336" t="s">
        <v>7253</v>
      </c>
      <c r="D336" t="s">
        <v>7826</v>
      </c>
      <c r="E336" t="s">
        <v>7827</v>
      </c>
      <c r="G336" t="str">
        <v>2023|28180009</v>
      </c>
      <c r="H336" t="str">
        <f t="shared" si="10"/>
        <v>2023</v>
      </c>
      <c r="I336" t="str">
        <f t="shared" si="11"/>
        <v>28180009</v>
      </c>
      <c r="J336" t="str" cm="1">
        <f t="array" ref="J336">IF($G336="","",_xlfn.TEXTJOIN(" | ",TRUE,IF($E$2:$E$683=$G336,$C$2:$C$683,"")))</f>
        <v>EsPCEx</v>
      </c>
      <c r="K336" t="str" cm="1">
        <f t="array" ref="K336">IF($G336="","",_xlfn.TEXTJOIN(" | ",TRUE,IF($E$2:$E$683=$G336,$D$2:$D$683,"")))</f>
        <v>Instalação de uma usina fotovoltaica na EsPCEx e aquisição de um sistema de gerador de energia elétrica.</v>
      </c>
    </row>
    <row r="337" spans="1:11" x14ac:dyDescent="0.2">
      <c r="A337">
        <v>2024</v>
      </c>
      <c r="B337">
        <v>71170005</v>
      </c>
      <c r="C337" t="s">
        <v>7784</v>
      </c>
      <c r="D337" t="s">
        <v>7828</v>
      </c>
      <c r="E337" t="s">
        <v>7829</v>
      </c>
      <c r="G337" t="str">
        <v>2023|30650004</v>
      </c>
      <c r="H337" t="str">
        <f t="shared" si="10"/>
        <v>2023</v>
      </c>
      <c r="I337" t="str">
        <f t="shared" si="11"/>
        <v>30650004</v>
      </c>
      <c r="J337" t="str" cm="1">
        <f t="array" ref="J337">IF($G337="","",_xlfn.TEXTJOIN(" | ",TRUE,IF($E$2:$E$683=$G337,$C$2:$C$683,"")))</f>
        <v>2º BEC</v>
      </c>
      <c r="K337" t="str" cm="1">
        <f t="array" ref="K337">IF($G337="","",_xlfn.TEXTJOIN(" | ",TRUE,IF($E$2:$E$683=$G337,$D$2:$D$683,"")))</f>
        <v>Aquisição de mobiliário e equipamentos de saúde para o Posto Médico da Guarnição de Teresina.</v>
      </c>
    </row>
    <row r="338" spans="1:11" x14ac:dyDescent="0.2">
      <c r="A338">
        <v>2024</v>
      </c>
      <c r="B338">
        <v>71020011</v>
      </c>
      <c r="C338" t="s">
        <v>7307</v>
      </c>
      <c r="D338" t="s">
        <v>7822</v>
      </c>
      <c r="E338" t="s">
        <v>7823</v>
      </c>
      <c r="G338" t="str">
        <v>2023|30880005</v>
      </c>
      <c r="H338" t="str">
        <f t="shared" si="10"/>
        <v>2023</v>
      </c>
      <c r="I338" t="str">
        <f t="shared" si="11"/>
        <v>30880005</v>
      </c>
      <c r="J338" t="str" cm="1">
        <f t="array" ref="J338">IF($G338="","",_xlfn.TEXTJOIN(" | ",TRUE,IF($E$2:$E$683=$G338,$C$2:$C$683,"")))</f>
        <v>HMASP</v>
      </c>
      <c r="K338" t="str" cm="1">
        <f t="array" ref="K338">IF($G338="","",_xlfn.TEXTJOIN(" | ",TRUE,IF($E$2:$E$683=$G338,$D$2:$D$683,"")))</f>
        <v>Gaiola de proteção para transporte de bombas de infusão para ambiente de ressonância magnétic e outros equipamentos médico-hospitalares.</v>
      </c>
    </row>
    <row r="339" spans="1:11" x14ac:dyDescent="0.2">
      <c r="A339">
        <v>2024</v>
      </c>
      <c r="B339">
        <v>71170005</v>
      </c>
      <c r="C339" t="s">
        <v>7784</v>
      </c>
      <c r="D339" t="s">
        <v>7828</v>
      </c>
      <c r="E339" t="s">
        <v>7829</v>
      </c>
      <c r="G339" t="str">
        <v>2023|31000009</v>
      </c>
      <c r="H339" t="str">
        <f t="shared" si="10"/>
        <v>2023</v>
      </c>
      <c r="I339" t="str">
        <f t="shared" si="11"/>
        <v>31000009</v>
      </c>
      <c r="J339" t="str" cm="1">
        <f t="array" ref="J339">IF($G339="","",_xlfn.TEXTJOIN(" | ",TRUE,IF($E$2:$E$683=$G339,$C$2:$C$683,"")))</f>
        <v>28º BC</v>
      </c>
      <c r="K339" t="str" cm="1">
        <f t="array" ref="K339">IF($G339="","",_xlfn.TEXTJOIN(" | ",TRUE,IF($E$2:$E$683=$G339,$D$2:$D$683,"")))</f>
        <v>Aquisição de equipamentos médicos para o P Med Gu Aracaju/28º BC</v>
      </c>
    </row>
    <row r="340" spans="1:11" x14ac:dyDescent="0.2">
      <c r="A340">
        <v>2023</v>
      </c>
      <c r="B340">
        <v>12180014</v>
      </c>
      <c r="C340" t="s">
        <v>7187</v>
      </c>
      <c r="D340" t="s">
        <v>7830</v>
      </c>
      <c r="E340" t="s">
        <v>7831</v>
      </c>
      <c r="G340" t="str">
        <v>2023|31600010</v>
      </c>
      <c r="H340" t="str">
        <f t="shared" si="10"/>
        <v>2023</v>
      </c>
      <c r="I340" t="str">
        <f t="shared" si="11"/>
        <v>31600010</v>
      </c>
      <c r="J340" t="str" cm="1">
        <f t="array" ref="J340">IF($G340="","",_xlfn.TEXTJOIN(" | ",TRUE,IF($E$2:$E$683=$G340,$C$2:$C$683,"")))</f>
        <v>CPOR/CMSP</v>
      </c>
      <c r="K340" t="str" cm="1">
        <f t="array" ref="K340">IF($G340="","",_xlfn.TEXTJOIN(" | ",TRUE,IF($E$2:$E$683=$G340,$D$2:$D$683,"")))</f>
        <v>Aquisição de materiais para o auditório do CPOR/CMSP</v>
      </c>
    </row>
    <row r="341" spans="1:11" x14ac:dyDescent="0.2">
      <c r="A341">
        <v>2023</v>
      </c>
      <c r="B341">
        <v>13130004</v>
      </c>
      <c r="C341" t="s">
        <v>7832</v>
      </c>
      <c r="D341" t="s">
        <v>7833</v>
      </c>
      <c r="E341" t="s">
        <v>7834</v>
      </c>
      <c r="G341" t="str">
        <v>2023|35390009</v>
      </c>
      <c r="H341" t="str">
        <f t="shared" si="10"/>
        <v>2023</v>
      </c>
      <c r="I341" t="str">
        <f t="shared" si="11"/>
        <v>35390009</v>
      </c>
      <c r="J341" t="str" cm="1">
        <f t="array" ref="J341">IF($G341="","",_xlfn.TEXTJOIN(" | ",TRUE,IF($E$2:$E$683=$G341,$C$2:$C$683,"")))</f>
        <v>HMAR</v>
      </c>
      <c r="K341" t="str" cm="1">
        <f t="array" ref="K341">IF($G341="","",_xlfn.TEXTJOIN(" | ",TRUE,IF($E$2:$E$683=$G341,$D$2:$D$683,"")))</f>
        <v>Aquisição de densitômetro ósseo (equipamento médico do setor de Radiologia).</v>
      </c>
    </row>
    <row r="342" spans="1:11" x14ac:dyDescent="0.2">
      <c r="A342">
        <v>2023</v>
      </c>
      <c r="B342">
        <v>13130005</v>
      </c>
      <c r="C342" t="s">
        <v>7039</v>
      </c>
      <c r="D342" t="s">
        <v>7835</v>
      </c>
      <c r="E342" t="s">
        <v>7836</v>
      </c>
      <c r="G342" t="str">
        <v>2023|36460001</v>
      </c>
      <c r="H342" t="str">
        <f t="shared" si="10"/>
        <v>2023</v>
      </c>
      <c r="I342" t="str">
        <f t="shared" si="11"/>
        <v>36460001</v>
      </c>
      <c r="J342" t="str" cm="1">
        <f t="array" ref="J342">IF($G342="","",_xlfn.TEXTJOIN(" | ",TRUE,IF($E$2:$E$683=$G342,$C$2:$C$683,"")))</f>
        <v>HGeC</v>
      </c>
      <c r="K342" t="str" cm="1">
        <f t="array" ref="K342">IF($G342="","",_xlfn.TEXTJOIN(" | ",TRUE,IF($E$2:$E$683=$G342,$D$2:$D$683,"")))</f>
        <v>Aquisição de equipamentos para o Hospital Geral de Curitiba</v>
      </c>
    </row>
    <row r="343" spans="1:11" x14ac:dyDescent="0.2">
      <c r="A343">
        <v>2023</v>
      </c>
      <c r="B343">
        <v>13620006</v>
      </c>
      <c r="C343" t="s">
        <v>7447</v>
      </c>
      <c r="D343" t="s">
        <v>7837</v>
      </c>
      <c r="E343" t="s">
        <v>7838</v>
      </c>
      <c r="G343" t="str">
        <v>2023|37310002</v>
      </c>
      <c r="H343" t="str">
        <f t="shared" si="10"/>
        <v>2023</v>
      </c>
      <c r="I343" t="str">
        <f t="shared" si="11"/>
        <v>37310002</v>
      </c>
      <c r="J343" t="str" cm="1">
        <f t="array" ref="J343">IF($G343="","",_xlfn.TEXTJOIN(" | ",TRUE,IF($E$2:$E$683=$G343,$C$2:$C$683,"")))</f>
        <v>10º BIL Mth</v>
      </c>
      <c r="K343" t="str" cm="1">
        <f t="array" ref="K343">IF($G343="","",_xlfn.TEXTJOIN(" | ",TRUE,IF($E$2:$E$683=$G343,$D$2:$D$683,"")))</f>
        <v>Aquisição de instrumentos musicais para o 10° BIL Mth.</v>
      </c>
    </row>
    <row r="344" spans="1:11" x14ac:dyDescent="0.2">
      <c r="A344">
        <v>2023</v>
      </c>
      <c r="B344">
        <v>14180001</v>
      </c>
      <c r="C344" t="s">
        <v>7105</v>
      </c>
      <c r="D344" t="s">
        <v>7839</v>
      </c>
      <c r="E344" t="s">
        <v>7840</v>
      </c>
      <c r="G344" t="str">
        <v>2023|37540005</v>
      </c>
      <c r="H344" t="str">
        <f t="shared" si="10"/>
        <v>2023</v>
      </c>
      <c r="I344" t="str">
        <f t="shared" si="11"/>
        <v>37540005</v>
      </c>
      <c r="J344" t="str" cm="1">
        <f t="array" ref="J344">IF($G344="","",_xlfn.TEXTJOIN(" | ",TRUE,IF($E$2:$E$683=$G344,$C$2:$C$683,"")))</f>
        <v>10ª RM</v>
      </c>
      <c r="K344" t="str" cm="1">
        <f t="array" ref="K344">IF($G344="","",_xlfn.TEXTJOIN(" | ",TRUE,IF($E$2:$E$683=$G344,$D$2:$D$683,"")))</f>
        <v>Apoio às atividades institucionais da Assessoria Parlamentar do Exército no estado do Ceará</v>
      </c>
    </row>
    <row r="345" spans="1:11" x14ac:dyDescent="0.2">
      <c r="A345">
        <v>2023</v>
      </c>
      <c r="B345">
        <v>15680009</v>
      </c>
      <c r="C345" t="s">
        <v>7164</v>
      </c>
      <c r="D345" t="s">
        <v>7841</v>
      </c>
      <c r="E345" t="s">
        <v>7842</v>
      </c>
      <c r="G345" t="str">
        <v>2023|37930009</v>
      </c>
      <c r="H345" t="str">
        <f t="shared" si="10"/>
        <v>2023</v>
      </c>
      <c r="I345" t="str">
        <f t="shared" si="11"/>
        <v>37930009</v>
      </c>
      <c r="J345" t="str" cm="1">
        <f t="array" ref="J345">IF($G345="","",_xlfn.TEXTJOIN(" | ",TRUE,IF($E$2:$E$683=$G345,$C$2:$C$683,"")))</f>
        <v>CMS</v>
      </c>
      <c r="K345" t="str" cm="1">
        <f t="array" ref="K345">IF($G345="","",_xlfn.TEXTJOIN(" | ",TRUE,IF($E$2:$E$683=$G345,$D$2:$D$683,"")))</f>
        <v>Aquisição de viatura tipo van executiva para o Comando do CMS</v>
      </c>
    </row>
    <row r="346" spans="1:11" x14ac:dyDescent="0.2">
      <c r="A346">
        <v>2023</v>
      </c>
      <c r="B346">
        <v>20250014</v>
      </c>
      <c r="C346" t="s">
        <v>7843</v>
      </c>
      <c r="D346" t="s">
        <v>7844</v>
      </c>
      <c r="E346" t="s">
        <v>7845</v>
      </c>
      <c r="G346" t="str">
        <v>2023|39130004</v>
      </c>
      <c r="H346" t="str">
        <f t="shared" si="10"/>
        <v>2023</v>
      </c>
      <c r="I346" t="str">
        <f t="shared" si="11"/>
        <v>39130004</v>
      </c>
      <c r="J346" t="str" cm="1">
        <f t="array" ref="J346">IF($G346="","",_xlfn.TEXTJOIN(" | ",TRUE,IF($E$2:$E$683=$G346,$C$2:$C$683,"")))</f>
        <v>14º BI Mtz</v>
      </c>
      <c r="K346" t="str" cm="1">
        <f t="array" ref="K346">IF($G346="","",_xlfn.TEXTJOIN(" | ",TRUE,IF($E$2:$E$683=$G346,$D$2:$D$683,"")))</f>
        <v>Adequação do piso do rancho e das instalações do 14º BI Mtz.</v>
      </c>
    </row>
    <row r="347" spans="1:11" x14ac:dyDescent="0.2">
      <c r="A347">
        <v>2023</v>
      </c>
      <c r="B347">
        <v>22100003</v>
      </c>
      <c r="C347" t="s">
        <v>7846</v>
      </c>
      <c r="D347" t="s">
        <v>7847</v>
      </c>
      <c r="E347" t="s">
        <v>7848</v>
      </c>
      <c r="G347" t="str">
        <v>2023|39240012</v>
      </c>
      <c r="H347" t="str">
        <f t="shared" si="10"/>
        <v>2023</v>
      </c>
      <c r="I347" t="str">
        <f t="shared" si="11"/>
        <v>39240012</v>
      </c>
      <c r="J347" t="str" cm="1">
        <f t="array" ref="J347">IF($G347="","",_xlfn.TEXTJOIN(" | ",TRUE,IF($E$2:$E$683=$G347,$C$2:$C$683,"")))</f>
        <v>CPOR/CMBH</v>
      </c>
      <c r="K347" t="str" cm="1">
        <f t="array" ref="K347">IF($G347="","",_xlfn.TEXTJOIN(" | ",TRUE,IF($E$2:$E$683=$G347,$D$2:$D$683,"")))</f>
        <v>Aquisição de equipamentos de informática para o CPOR/CM-BH</v>
      </c>
    </row>
    <row r="348" spans="1:11" x14ac:dyDescent="0.2">
      <c r="A348">
        <v>2023</v>
      </c>
      <c r="B348">
        <v>22630011</v>
      </c>
      <c r="C348" t="s">
        <v>7444</v>
      </c>
      <c r="D348" t="s">
        <v>7849</v>
      </c>
      <c r="E348" t="s">
        <v>7850</v>
      </c>
      <c r="G348" t="str">
        <v>2023|39240013</v>
      </c>
      <c r="H348" t="str">
        <f t="shared" si="10"/>
        <v>2023</v>
      </c>
      <c r="I348" t="str">
        <f t="shared" si="11"/>
        <v>39240013</v>
      </c>
      <c r="J348" t="str" cm="1">
        <f t="array" ref="J348">IF($G348="","",_xlfn.TEXTJOIN(" | ",TRUE,IF($E$2:$E$683=$G348,$C$2:$C$683,"")))</f>
        <v>4ª Cia PE</v>
      </c>
      <c r="K348" t="str" cm="1">
        <f t="array" ref="K348">IF($G348="","",_xlfn.TEXTJOIN(" | ",TRUE,IF($E$2:$E$683=$G348,$D$2:$D$683,"")))</f>
        <v>Aquisição de viaturas tipo Moto Trail e materiais de suporte para o aprestamento e preparação da tropa (drone, ar-condicionado, case para armamento, bebedouro, computador, televisão, lavadora de alta pressão, celular, câmera fotográfica, torre de iluminação, impressora e caixa de som).</v>
      </c>
    </row>
    <row r="349" spans="1:11" x14ac:dyDescent="0.2">
      <c r="A349">
        <v>2023</v>
      </c>
      <c r="B349">
        <v>24570011</v>
      </c>
      <c r="C349" t="s">
        <v>7331</v>
      </c>
      <c r="D349" t="s">
        <v>7851</v>
      </c>
      <c r="E349" t="s">
        <v>7852</v>
      </c>
      <c r="G349" t="str">
        <v>2023|39280005</v>
      </c>
      <c r="H349" t="str">
        <f t="shared" si="10"/>
        <v>2023</v>
      </c>
      <c r="I349" t="str">
        <f t="shared" si="11"/>
        <v>39280005</v>
      </c>
      <c r="J349" t="str" cm="1">
        <f t="array" ref="J349">IF($G349="","",_xlfn.TEXTJOIN(" | ",TRUE,IF($E$2:$E$683=$G349,$C$2:$C$683,"")))</f>
        <v>HMASP</v>
      </c>
      <c r="K349" t="str" cm="1">
        <f t="array" ref="K349">IF($G349="","",_xlfn.TEXTJOIN(" | ",TRUE,IF($E$2:$E$683=$G349,$D$2:$D$683,"")))</f>
        <v>Aquisição de Ureterorrenoscópio Flexível Permanente Digital e outros equipamentos médico-hospitalares.</v>
      </c>
    </row>
    <row r="350" spans="1:11" x14ac:dyDescent="0.2">
      <c r="A350">
        <v>2023</v>
      </c>
      <c r="B350">
        <v>24710006</v>
      </c>
      <c r="C350" t="s">
        <v>7447</v>
      </c>
      <c r="D350" t="s">
        <v>7853</v>
      </c>
      <c r="E350" t="s">
        <v>7854</v>
      </c>
      <c r="G350" t="str">
        <v>2023|39370001</v>
      </c>
      <c r="H350" t="str">
        <f t="shared" si="10"/>
        <v>2023</v>
      </c>
      <c r="I350" t="str">
        <f t="shared" si="11"/>
        <v>39370001</v>
      </c>
      <c r="J350" t="str" cm="1">
        <f t="array" ref="J350">IF($G350="","",_xlfn.TEXTJOIN(" | ",TRUE,IF($E$2:$E$683=$G350,$C$2:$C$683,"")))</f>
        <v>CMBel</v>
      </c>
      <c r="K350" t="str" cm="1">
        <f t="array" ref="K350">IF($G350="","",_xlfn.TEXTJOIN(" | ",TRUE,IF($E$2:$E$683=$G350,$D$2:$D$683,"")))</f>
        <v>Funcionamento do ensino no Colégio Militar de Belém</v>
      </c>
    </row>
    <row r="351" spans="1:11" x14ac:dyDescent="0.2">
      <c r="A351">
        <v>2023</v>
      </c>
      <c r="B351">
        <v>24880006</v>
      </c>
      <c r="C351" t="s">
        <v>7319</v>
      </c>
      <c r="D351" t="s">
        <v>7855</v>
      </c>
      <c r="E351" t="s">
        <v>7856</v>
      </c>
      <c r="G351" t="str">
        <v>2023|39420014</v>
      </c>
      <c r="H351" t="str">
        <f t="shared" si="10"/>
        <v>2023</v>
      </c>
      <c r="I351" t="str">
        <f t="shared" si="11"/>
        <v>39420014</v>
      </c>
      <c r="J351" t="str" cm="1">
        <f t="array" ref="J351">IF($G351="","",_xlfn.TEXTJOIN(" | ",TRUE,IF($E$2:$E$683=$G351,$C$2:$C$683,"")))</f>
        <v>HGeRJ</v>
      </c>
      <c r="K351" t="str" cm="1">
        <f t="array" ref="K351">IF($G351="","",_xlfn.TEXTJOIN(" | ",TRUE,IF($E$2:$E$683=$G351,$D$2:$D$683,"")))</f>
        <v>Equipamento de Tomografia Odontológico e outros equipamentos médico-hospitalares.</v>
      </c>
    </row>
    <row r="352" spans="1:11" x14ac:dyDescent="0.2">
      <c r="A352">
        <v>2023</v>
      </c>
      <c r="B352">
        <v>27010002</v>
      </c>
      <c r="C352" t="s">
        <v>7127</v>
      </c>
      <c r="D352" t="s">
        <v>7857</v>
      </c>
      <c r="E352" t="s">
        <v>7858</v>
      </c>
      <c r="G352" t="str">
        <v>2023|39440006</v>
      </c>
      <c r="H352" t="str">
        <f t="shared" si="10"/>
        <v>2023</v>
      </c>
      <c r="I352" t="str">
        <f t="shared" si="11"/>
        <v>39440006</v>
      </c>
      <c r="J352" t="str" cm="1">
        <f t="array" ref="J352">IF($G352="","",_xlfn.TEXTJOIN(" | ",TRUE,IF($E$2:$E$683=$G352,$C$2:$C$683,"")))</f>
        <v>62º BI</v>
      </c>
      <c r="K352" t="str" cm="1">
        <f t="array" ref="K352">IF($G352="","",_xlfn.TEXTJOIN(" | ",TRUE,IF($E$2:$E$683=$G352,$D$2:$D$683,"")))</f>
        <v>Aquisição de instrumentos musicais para a Banda de Música e de equipamentos de informática do 62º BI</v>
      </c>
    </row>
    <row r="353" spans="1:11" x14ac:dyDescent="0.2">
      <c r="A353">
        <v>2023</v>
      </c>
      <c r="B353">
        <v>27240002</v>
      </c>
      <c r="C353" t="s">
        <v>7638</v>
      </c>
      <c r="D353" t="s">
        <v>7859</v>
      </c>
      <c r="E353" t="s">
        <v>7860</v>
      </c>
      <c r="G353" t="str">
        <v>2023|39440007</v>
      </c>
      <c r="H353" t="str">
        <f t="shared" si="10"/>
        <v>2023</v>
      </c>
      <c r="I353" t="str">
        <f t="shared" si="11"/>
        <v>39440007</v>
      </c>
      <c r="J353" t="str" cm="1">
        <f t="array" ref="J353">IF($G353="","",_xlfn.TEXTJOIN(" | ",TRUE,IF($E$2:$E$683=$G353,$C$2:$C$683,"")))</f>
        <v>14º RC Mec</v>
      </c>
      <c r="K353" t="str" cm="1">
        <f t="array" ref="K353">IF($G353="","",_xlfn.TEXTJOIN(" | ",TRUE,IF($E$2:$E$683=$G353,$D$2:$D$683,"")))</f>
        <v>Mobiliário em geral e Máquinas, utensílios e equipamentos diversos para o 14º RC Mec</v>
      </c>
    </row>
    <row r="354" spans="1:11" x14ac:dyDescent="0.2">
      <c r="A354">
        <v>2023</v>
      </c>
      <c r="B354">
        <v>27420007</v>
      </c>
      <c r="C354" t="s">
        <v>7602</v>
      </c>
      <c r="D354" t="s">
        <v>7861</v>
      </c>
      <c r="E354" t="s">
        <v>7862</v>
      </c>
      <c r="G354" t="str">
        <v>2023|39440008</v>
      </c>
      <c r="H354" t="str">
        <f t="shared" si="10"/>
        <v>2023</v>
      </c>
      <c r="I354" t="str">
        <f t="shared" si="11"/>
        <v>39440008</v>
      </c>
      <c r="J354" t="str" cm="1">
        <f t="array" ref="J354">IF($G354="","",_xlfn.TEXTJOIN(" | ",TRUE,IF($E$2:$E$683=$G354,$C$2:$C$683,"")))</f>
        <v>63º BI</v>
      </c>
      <c r="K354" t="str" cm="1">
        <f t="array" ref="K354">IF($G354="","",_xlfn.TEXTJOIN(" | ",TRUE,IF($E$2:$E$683=$G354,$D$2:$D$683,"")))</f>
        <v>Prosseguimento da adequação da quadra poliesportiva e aquisição de materiais permanentes para o serviço de aprovisionamento e refeitórios.</v>
      </c>
    </row>
    <row r="355" spans="1:11" x14ac:dyDescent="0.2">
      <c r="A355">
        <v>2023</v>
      </c>
      <c r="B355">
        <v>27540003</v>
      </c>
      <c r="C355" t="s">
        <v>7078</v>
      </c>
      <c r="D355" t="s">
        <v>7863</v>
      </c>
      <c r="E355" t="s">
        <v>7864</v>
      </c>
      <c r="G355" t="str">
        <v>2023|39440009</v>
      </c>
      <c r="H355" t="str">
        <f t="shared" si="10"/>
        <v>2023</v>
      </c>
      <c r="I355" t="str">
        <f t="shared" si="11"/>
        <v>39440009</v>
      </c>
      <c r="J355" t="str" cm="1">
        <f t="array" ref="J355">IF($G355="","",_xlfn.TEXTJOIN(" | ",TRUE,IF($E$2:$E$683=$G355,$C$2:$C$683,"")))</f>
        <v>HGuFl</v>
      </c>
      <c r="K355" t="str" cm="1">
        <f t="array" ref="K355">IF($G355="","",_xlfn.TEXTJOIN(" | ",TRUE,IF($E$2:$E$683=$G355,$D$2:$D$683,"")))</f>
        <v>Aquisição de viatura ambulância de simples remoção e outros equipamentos médicos hospitalares para o H Gu de Florianópolis</v>
      </c>
    </row>
    <row r="356" spans="1:11" x14ac:dyDescent="0.2">
      <c r="A356">
        <v>2023</v>
      </c>
      <c r="B356">
        <v>28180009</v>
      </c>
      <c r="C356" t="s">
        <v>7290</v>
      </c>
      <c r="D356" t="s">
        <v>7865</v>
      </c>
      <c r="E356" t="s">
        <v>7866</v>
      </c>
      <c r="G356" t="str">
        <v>2023|39440012</v>
      </c>
      <c r="H356" t="str">
        <f t="shared" si="10"/>
        <v>2023</v>
      </c>
      <c r="I356" t="str">
        <f t="shared" si="11"/>
        <v>39440012</v>
      </c>
      <c r="J356" t="str" cm="1">
        <f t="array" ref="J356">IF($G356="","",_xlfn.TEXTJOIN(" | ",TRUE,IF($E$2:$E$683=$G356,$C$2:$C$683,"")))</f>
        <v>11ª Bia AAAe AP</v>
      </c>
      <c r="K356" t="str" cm="1">
        <f t="array" ref="K356">IF($G356="","",_xlfn.TEXTJOIN(" | ",TRUE,IF($E$2:$E$683=$G356,$D$2:$D$683,"")))</f>
        <v>Aquisição de materiais permanentes para a 11ª Bia AAAe AP</v>
      </c>
    </row>
    <row r="357" spans="1:11" x14ac:dyDescent="0.2">
      <c r="A357">
        <v>2023</v>
      </c>
      <c r="B357">
        <v>30650004</v>
      </c>
      <c r="C357" t="s">
        <v>7406</v>
      </c>
      <c r="D357" t="s">
        <v>7867</v>
      </c>
      <c r="E357" t="s">
        <v>7868</v>
      </c>
      <c r="G357" t="str">
        <v>2023|39440013</v>
      </c>
      <c r="H357" t="str">
        <f t="shared" si="10"/>
        <v>2023</v>
      </c>
      <c r="I357" t="str">
        <f t="shared" si="11"/>
        <v>39440013</v>
      </c>
      <c r="J357" t="str" cm="1">
        <f t="array" ref="J357">IF($G357="","",_xlfn.TEXTJOIN(" | ",TRUE,IF($E$2:$E$683=$G357,$C$2:$C$683,"")))</f>
        <v>5º BE Cmb Bld</v>
      </c>
      <c r="K357" t="str" cm="1">
        <f t="array" ref="K357">IF($G357="","",_xlfn.TEXTJOIN(" | ",TRUE,IF($E$2:$E$683=$G357,$D$2:$D$683,"")))</f>
        <v>Aquisição de materiais permanentes para o refeitório do 5º BE Cmb Bld</v>
      </c>
    </row>
    <row r="358" spans="1:11" x14ac:dyDescent="0.2">
      <c r="A358">
        <v>2023</v>
      </c>
      <c r="B358">
        <v>30880005</v>
      </c>
      <c r="C358" t="s">
        <v>7164</v>
      </c>
      <c r="D358" t="s">
        <v>7869</v>
      </c>
      <c r="E358" t="s">
        <v>7870</v>
      </c>
      <c r="G358" t="str">
        <v>2023|39460006</v>
      </c>
      <c r="H358" t="str">
        <f t="shared" si="10"/>
        <v>2023</v>
      </c>
      <c r="I358" t="str">
        <f t="shared" si="11"/>
        <v>39460006</v>
      </c>
      <c r="J358" t="str" cm="1">
        <f t="array" ref="J358">IF($G358="","",_xlfn.TEXTJOIN(" | ",TRUE,IF($E$2:$E$683=$G358,$C$2:$C$683,"")))</f>
        <v>CPOR/CMSP</v>
      </c>
      <c r="K358" t="str" cm="1">
        <f t="array" ref="K358">IF($G358="","",_xlfn.TEXTJOIN(" | ",TRUE,IF($E$2:$E$683=$G358,$D$2:$D$683,"")))</f>
        <v>Aquisição de materiais para alojamento do CPOR/CMSP</v>
      </c>
    </row>
    <row r="359" spans="1:11" x14ac:dyDescent="0.2">
      <c r="A359">
        <v>2023</v>
      </c>
      <c r="B359">
        <v>31000009</v>
      </c>
      <c r="C359" t="s">
        <v>7039</v>
      </c>
      <c r="D359" t="s">
        <v>7871</v>
      </c>
      <c r="E359" t="s">
        <v>7872</v>
      </c>
      <c r="G359" t="str">
        <v>2023|39510005</v>
      </c>
      <c r="H359" t="str">
        <f t="shared" si="10"/>
        <v>2023</v>
      </c>
      <c r="I359" t="str">
        <f t="shared" si="11"/>
        <v>39510005</v>
      </c>
      <c r="J359" t="str" cm="1">
        <f t="array" ref="J359">IF($G359="","",_xlfn.TEXTJOIN(" | ",TRUE,IF($E$2:$E$683=$G359,$C$2:$C$683,"")))</f>
        <v>8ª Bda Inf Mtz</v>
      </c>
      <c r="K359" t="str" cm="1">
        <f t="array" ref="K359">IF($G359="","",_xlfn.TEXTJOIN(" | ",TRUE,IF($E$2:$E$683=$G359,$D$2:$D$683,"")))</f>
        <v>Aquisição de 1 (uma) viatura Van Executiva e 1 (uma) Viatura Administrativa Fiat Argo Trekkig 1.3 L Flex.</v>
      </c>
    </row>
    <row r="360" spans="1:11" x14ac:dyDescent="0.2">
      <c r="A360">
        <v>2023</v>
      </c>
      <c r="B360">
        <v>31600010</v>
      </c>
      <c r="C360" t="s">
        <v>7766</v>
      </c>
      <c r="D360" t="s">
        <v>7873</v>
      </c>
      <c r="E360" t="s">
        <v>7874</v>
      </c>
      <c r="G360" t="str">
        <v>2023|39600003</v>
      </c>
      <c r="H360" t="str">
        <f t="shared" si="10"/>
        <v>2023</v>
      </c>
      <c r="I360" t="str">
        <f t="shared" si="11"/>
        <v>39600003</v>
      </c>
      <c r="J360" t="str" cm="1">
        <f t="array" ref="J360">IF($G360="","",_xlfn.TEXTJOIN(" | ",TRUE,IF($E$2:$E$683=$G360,$C$2:$C$683,"")))</f>
        <v>11º BI Mth</v>
      </c>
      <c r="K360" t="str" cm="1">
        <f t="array" ref="K360">IF($G360="","",_xlfn.TEXTJOIN(" | ",TRUE,IF($E$2:$E$683=$G360,$D$2:$D$683,"")))</f>
        <v>Aquisição de 1 (uma) viatura tipo ambulância UTI Móvel, 1 (uma) viatura tipo ambulância de simples remoção e equipamentos
médico-hospitalares.</v>
      </c>
    </row>
    <row r="361" spans="1:11" x14ac:dyDescent="0.2">
      <c r="A361">
        <v>2023</v>
      </c>
      <c r="B361">
        <v>35390009</v>
      </c>
      <c r="C361" t="s">
        <v>7214</v>
      </c>
      <c r="D361" t="s">
        <v>7875</v>
      </c>
      <c r="E361" t="s">
        <v>7876</v>
      </c>
      <c r="G361" t="str">
        <v>2023|39640001</v>
      </c>
      <c r="H361" t="str">
        <f t="shared" si="10"/>
        <v>2023</v>
      </c>
      <c r="I361" t="str">
        <f t="shared" si="11"/>
        <v>39640001</v>
      </c>
      <c r="J361" t="str" cm="1">
        <f t="array" ref="J361">IF($G361="","",_xlfn.TEXTJOIN(" | ",TRUE,IF($E$2:$E$683=$G361,$C$2:$C$683,"")))</f>
        <v>9º GAC</v>
      </c>
      <c r="K361" t="str" cm="1">
        <f t="array" ref="K361">IF($G361="","",_xlfn.TEXTJOIN(" | ",TRUE,IF($E$2:$E$683=$G361,$D$2:$D$683,"")))</f>
        <v>Aquisição de viatura tipo ambulância administrativa e outros equipamentos médico-hospitalares.</v>
      </c>
    </row>
    <row r="362" spans="1:11" x14ac:dyDescent="0.2">
      <c r="A362">
        <v>2023</v>
      </c>
      <c r="B362">
        <v>36460001</v>
      </c>
      <c r="C362" t="s">
        <v>7491</v>
      </c>
      <c r="D362" t="s">
        <v>7877</v>
      </c>
      <c r="E362" t="s">
        <v>7878</v>
      </c>
      <c r="G362" t="str">
        <v>2023|39700005</v>
      </c>
      <c r="H362" t="str">
        <f t="shared" si="10"/>
        <v>2023</v>
      </c>
      <c r="I362" t="str">
        <f t="shared" si="11"/>
        <v>39700005</v>
      </c>
      <c r="J362" t="str" cm="1">
        <f t="array" ref="J362">IF($G362="","",_xlfn.TEXTJOIN(" | ",TRUE,IF($E$2:$E$683=$G362,$C$2:$C$683,"")))</f>
        <v>10ª RM</v>
      </c>
      <c r="K362" t="str" cm="1">
        <f t="array" ref="K362">IF($G362="","",_xlfn.TEXTJOIN(" | ",TRUE,IF($E$2:$E$683=$G362,$D$2:$D$683,"")))</f>
        <v>Modernização das instalações histórico-culturais do Exército no Cmdo 10ª RM</v>
      </c>
    </row>
    <row r="363" spans="1:11" x14ac:dyDescent="0.2">
      <c r="A363">
        <v>2023</v>
      </c>
      <c r="B363">
        <v>37310002</v>
      </c>
      <c r="C363" t="s">
        <v>7879</v>
      </c>
      <c r="D363" t="s">
        <v>7880</v>
      </c>
      <c r="E363" t="s">
        <v>7881</v>
      </c>
      <c r="G363" t="str">
        <v>2023|39920006</v>
      </c>
      <c r="H363" t="str">
        <f t="shared" si="10"/>
        <v>2023</v>
      </c>
      <c r="I363" t="str">
        <f t="shared" si="11"/>
        <v>39920006</v>
      </c>
      <c r="J363" t="str" cm="1">
        <f t="array" ref="J363">IF($G363="","",_xlfn.TEXTJOIN(" | ",TRUE,IF($E$2:$E$683=$G363,$C$2:$C$683,"")))</f>
        <v>16° RC Mec</v>
      </c>
      <c r="K363" t="str" cm="1">
        <f t="array" ref="K363">IF($G363="","",_xlfn.TEXTJOIN(" | ",TRUE,IF($E$2:$E$683=$G363,$D$2:$D$683,"")))</f>
        <v>Aquisição de equipamentos de informática e fotográficos para mobiliar a Seção de Comunicação Social do 16° RC Mec</v>
      </c>
    </row>
    <row r="364" spans="1:11" x14ac:dyDescent="0.2">
      <c r="A364">
        <v>2023</v>
      </c>
      <c r="B364">
        <v>37540005</v>
      </c>
      <c r="C364" t="s">
        <v>7832</v>
      </c>
      <c r="D364" t="s">
        <v>7882</v>
      </c>
      <c r="E364" t="s">
        <v>7883</v>
      </c>
      <c r="G364" t="str">
        <v>2023|39940007</v>
      </c>
      <c r="H364" t="str">
        <f t="shared" si="10"/>
        <v>2023</v>
      </c>
      <c r="I364" t="str">
        <f t="shared" si="11"/>
        <v>39940007</v>
      </c>
      <c r="J364" t="str" cm="1">
        <f t="array" ref="J364">IF($G364="","",_xlfn.TEXTJOIN(" | ",TRUE,IF($E$2:$E$683=$G364,$C$2:$C$683,"")))</f>
        <v>16º BI Mtz</v>
      </c>
      <c r="K364" t="str" cm="1">
        <f t="array" ref="K364">IF($G364="","",_xlfn.TEXTJOIN(" | ",TRUE,IF($E$2:$E$683=$G364,$D$2:$D$683,"")))</f>
        <v>Adequação da rede média tensão e manutenção de PNR do 16º BI Mtz.</v>
      </c>
    </row>
    <row r="365" spans="1:11" x14ac:dyDescent="0.2">
      <c r="A365">
        <v>2023</v>
      </c>
      <c r="B365">
        <v>37930009</v>
      </c>
      <c r="C365" t="s">
        <v>7447</v>
      </c>
      <c r="D365" t="s">
        <v>7884</v>
      </c>
      <c r="E365" t="s">
        <v>7885</v>
      </c>
      <c r="G365" t="str">
        <v>2023|39940008</v>
      </c>
      <c r="H365" t="str">
        <f t="shared" si="10"/>
        <v>2023</v>
      </c>
      <c r="I365" t="str">
        <f t="shared" si="11"/>
        <v>39940008</v>
      </c>
      <c r="J365" t="str" cm="1">
        <f t="array" ref="J365">IF($G365="","",_xlfn.TEXTJOIN(" | ",TRUE,IF($E$2:$E$683=$G365,$C$2:$C$683,"")))</f>
        <v>H Gu N</v>
      </c>
      <c r="K365" t="str" cm="1">
        <f t="array" ref="K365">IF($G365="","",_xlfn.TEXTJOIN(" | ",TRUE,IF($E$2:$E$683=$G365,$D$2:$D$683,"")))</f>
        <v>Aquisição de Equipamento Laser Er: YAG e outros equipamentos médico-hospitalares.</v>
      </c>
    </row>
    <row r="366" spans="1:11" x14ac:dyDescent="0.2">
      <c r="A366">
        <v>2023</v>
      </c>
      <c r="B366">
        <v>39130004</v>
      </c>
      <c r="C366" t="s">
        <v>7648</v>
      </c>
      <c r="D366" t="s">
        <v>7886</v>
      </c>
      <c r="E366" t="s">
        <v>7887</v>
      </c>
      <c r="G366" t="str">
        <v>2023|39940009</v>
      </c>
      <c r="H366" t="str">
        <f t="shared" si="10"/>
        <v>2023</v>
      </c>
      <c r="I366" t="str">
        <f t="shared" si="11"/>
        <v>39940009</v>
      </c>
      <c r="J366" t="str" cm="1">
        <f t="array" ref="J366">IF($G366="","",_xlfn.TEXTJOIN(" | ",TRUE,IF($E$2:$E$683=$G366,$C$2:$C$683,"")))</f>
        <v>16º BI Mtz</v>
      </c>
      <c r="K366" t="str" cm="1">
        <f t="array" ref="K366">IF($G366="","",_xlfn.TEXTJOIN(" | ",TRUE,IF($E$2:$E$683=$G366,$D$2:$D$683,"")))</f>
        <v>Aquisição de instrumentos musicais para a Banda de Música do 16º BI Mtz</v>
      </c>
    </row>
    <row r="367" spans="1:11" x14ac:dyDescent="0.2">
      <c r="A367">
        <v>2023</v>
      </c>
      <c r="B367">
        <v>39240012</v>
      </c>
      <c r="C367" t="s">
        <v>7461</v>
      </c>
      <c r="D367" t="s">
        <v>7888</v>
      </c>
      <c r="E367" t="s">
        <v>7889</v>
      </c>
      <c r="G367" t="str">
        <v>2023|39950002</v>
      </c>
      <c r="H367" t="str">
        <f t="shared" si="10"/>
        <v>2023</v>
      </c>
      <c r="I367" t="str">
        <f t="shared" si="11"/>
        <v>39950002</v>
      </c>
      <c r="J367" t="str" cm="1">
        <f t="array" ref="J367">IF($G367="","",_xlfn.TEXTJOIN(" | ",TRUE,IF($E$2:$E$683=$G367,$C$2:$C$683,"")))</f>
        <v>HMASP</v>
      </c>
      <c r="K367" t="str" cm="1">
        <f t="array" ref="K367">IF($G367="","",_xlfn.TEXTJOIN(" | ",TRUE,IF($E$2:$E$683=$G367,$D$2:$D$683,"")))</f>
        <v>Estruturação e Modernização de Unidades de Saúde.</v>
      </c>
    </row>
    <row r="368" spans="1:11" x14ac:dyDescent="0.2">
      <c r="A368">
        <v>2023</v>
      </c>
      <c r="B368">
        <v>39240013</v>
      </c>
      <c r="C368" t="s">
        <v>7890</v>
      </c>
      <c r="D368" t="s">
        <v>7891</v>
      </c>
      <c r="E368" t="s">
        <v>7892</v>
      </c>
      <c r="G368" t="str">
        <v>2023|39950003</v>
      </c>
      <c r="H368" t="str">
        <f t="shared" si="10"/>
        <v>2023</v>
      </c>
      <c r="I368" t="str">
        <f t="shared" si="11"/>
        <v>39950003</v>
      </c>
      <c r="J368" t="str" cm="1">
        <f t="array" ref="J368">IF($G368="","",_xlfn.TEXTJOIN(" | ",TRUE,IF($E$2:$E$683=$G368,$C$2:$C$683,"")))</f>
        <v>13º RC Mec, CAvEx e EsPCEx. | EsAO</v>
      </c>
      <c r="K368" t="str" cm="1">
        <f t="array" ref="K368">IF($G368="","",_xlfn.TEXTJOIN(" | ",TRUE,IF($E$2:$E$683=$G368,$D$2:$D$683,"")))</f>
        <v>Adequação de Ativos de Infraestrutura das Organizações Militares | Despesas com a sala de musculação da EsAO</v>
      </c>
    </row>
    <row r="369" spans="1:11" x14ac:dyDescent="0.2">
      <c r="A369">
        <v>2023</v>
      </c>
      <c r="B369">
        <v>39280005</v>
      </c>
      <c r="C369" t="s">
        <v>7164</v>
      </c>
      <c r="D369" t="s">
        <v>7893</v>
      </c>
      <c r="E369" t="s">
        <v>7894</v>
      </c>
      <c r="G369" t="str">
        <v>2023|39950004</v>
      </c>
      <c r="H369" t="str">
        <f t="shared" si="10"/>
        <v>2023</v>
      </c>
      <c r="I369" t="str">
        <f t="shared" si="11"/>
        <v>39950004</v>
      </c>
      <c r="J369" t="str" cm="1">
        <f t="array" ref="J369">IF($G369="","",_xlfn.TEXTJOIN(" | ",TRUE,IF($E$2:$E$683=$G369,$C$2:$C$683,"")))</f>
        <v>CAvEx</v>
      </c>
      <c r="K369" t="str" cm="1">
        <f t="array" ref="K369">IF($G369="","",_xlfn.TEXTJOIN(" | ",TRUE,IF($E$2:$E$683=$G369,$D$2:$D$683,"")))</f>
        <v>Recuperação da Capela da Aviação do Exército</v>
      </c>
    </row>
    <row r="370" spans="1:11" x14ac:dyDescent="0.2">
      <c r="A370">
        <v>2023</v>
      </c>
      <c r="B370">
        <v>39370001</v>
      </c>
      <c r="C370" t="s">
        <v>7444</v>
      </c>
      <c r="D370" t="s">
        <v>7895</v>
      </c>
      <c r="E370" t="s">
        <v>7896</v>
      </c>
      <c r="G370" t="str">
        <v>2023|39990004</v>
      </c>
      <c r="H370" t="str">
        <f t="shared" si="10"/>
        <v>2023</v>
      </c>
      <c r="I370" t="str">
        <f t="shared" si="11"/>
        <v>39990004</v>
      </c>
      <c r="J370" t="str" cm="1">
        <f t="array" ref="J370">IF($G370="","",_xlfn.TEXTJOIN(" | ",TRUE,IF($E$2:$E$683=$G370,$C$2:$C$683,"")))</f>
        <v>14° GAC</v>
      </c>
      <c r="K370" t="str" cm="1">
        <f t="array" ref="K370">IF($G370="","",_xlfn.TEXTJOIN(" | ",TRUE,IF($E$2:$E$683=$G370,$D$2:$D$683,"")))</f>
        <v>Aquisição de viatura tipo Van e equipamentos permanentes para manutenção e reparo de viaturas.</v>
      </c>
    </row>
    <row r="371" spans="1:11" x14ac:dyDescent="0.2">
      <c r="A371">
        <v>2023</v>
      </c>
      <c r="B371">
        <v>39420014</v>
      </c>
      <c r="C371" t="s">
        <v>7897</v>
      </c>
      <c r="D371" t="s">
        <v>7898</v>
      </c>
      <c r="E371" t="s">
        <v>7899</v>
      </c>
      <c r="G371" t="str">
        <v>2023|40290010</v>
      </c>
      <c r="H371" t="str">
        <f t="shared" si="10"/>
        <v>2023</v>
      </c>
      <c r="I371" t="str">
        <f t="shared" si="11"/>
        <v>40290010</v>
      </c>
      <c r="J371" t="str" cm="1">
        <f t="array" ref="J371">IF($G371="","",_xlfn.TEXTJOIN(" | ",TRUE,IF($E$2:$E$683=$G371,$C$2:$C$683,"")))</f>
        <v>HGeJF</v>
      </c>
      <c r="K371" t="str" cm="1">
        <f t="array" ref="K371">IF($G371="","",_xlfn.TEXTJOIN(" | ",TRUE,IF($E$2:$E$683=$G371,$D$2:$D$683,"")))</f>
        <v>Aquisição de 01 (um) Gastroscópio padrão e outros equipamentos médico-hospitalares.</v>
      </c>
    </row>
    <row r="372" spans="1:11" x14ac:dyDescent="0.2">
      <c r="A372">
        <v>2023</v>
      </c>
      <c r="B372">
        <v>39440006</v>
      </c>
      <c r="C372" t="s">
        <v>7900</v>
      </c>
      <c r="D372" t="s">
        <v>7901</v>
      </c>
      <c r="E372" t="s">
        <v>7902</v>
      </c>
      <c r="G372" t="str">
        <v>2023|40360001</v>
      </c>
      <c r="H372" t="str">
        <f t="shared" si="10"/>
        <v>2023</v>
      </c>
      <c r="I372" t="str">
        <f t="shared" si="11"/>
        <v>40360001</v>
      </c>
      <c r="J372" t="str" cm="1">
        <f t="array" ref="J372">IF($G372="","",_xlfn.TEXTJOIN(" | ",TRUE,IF($E$2:$E$683=$G372,$C$2:$C$683,"")))</f>
        <v>EME</v>
      </c>
      <c r="K372" t="str" cm="1">
        <f t="array" ref="K372">IF($G372="","",_xlfn.TEXTJOIN(" | ",TRUE,IF($E$2:$E$683=$G372,$D$2:$D$683,"")))</f>
        <v>Implementação do SISFRON</v>
      </c>
    </row>
    <row r="373" spans="1:11" x14ac:dyDescent="0.2">
      <c r="A373">
        <v>2023</v>
      </c>
      <c r="B373">
        <v>39440007</v>
      </c>
      <c r="C373" t="s">
        <v>7903</v>
      </c>
      <c r="D373" t="s">
        <v>7904</v>
      </c>
      <c r="E373" t="s">
        <v>7905</v>
      </c>
      <c r="G373" t="str">
        <v>2023|40530017</v>
      </c>
      <c r="H373" t="str">
        <f t="shared" si="10"/>
        <v>2023</v>
      </c>
      <c r="I373" t="str">
        <f t="shared" si="11"/>
        <v>40530017</v>
      </c>
      <c r="J373" t="str" cm="1">
        <f t="array" ref="J373">IF($G373="","",_xlfn.TEXTJOIN(" | ",TRUE,IF($E$2:$E$683=$G373,$C$2:$C$683,"")))</f>
        <v>1º RCG</v>
      </c>
      <c r="K373" t="str" cm="1">
        <f t="array" ref="K373">IF($G373="","",_xlfn.TEXTJOIN(" | ",TRUE,IF($E$2:$E$683=$G373,$D$2:$D$683,"")))</f>
        <v>Aquisição de instrumentos musicais para a fanfarra do 1º RCG</v>
      </c>
    </row>
    <row r="374" spans="1:11" x14ac:dyDescent="0.2">
      <c r="A374">
        <v>2023</v>
      </c>
      <c r="B374">
        <v>39440008</v>
      </c>
      <c r="C374" t="s">
        <v>7142</v>
      </c>
      <c r="D374" t="s">
        <v>7906</v>
      </c>
      <c r="E374" t="s">
        <v>7907</v>
      </c>
      <c r="G374" t="str">
        <v>2023|40580005</v>
      </c>
      <c r="H374" t="str">
        <f t="shared" si="10"/>
        <v>2023</v>
      </c>
      <c r="I374" t="str">
        <f t="shared" si="11"/>
        <v>40580005</v>
      </c>
      <c r="J374" t="str" cm="1">
        <f t="array" ref="J374">IF($G374="","",_xlfn.TEXTJOIN(" | ",TRUE,IF($E$2:$E$683=$G374,$C$2:$C$683,"")))</f>
        <v>3ª Bda Inf Mtz</v>
      </c>
      <c r="K374" t="str" cm="1">
        <f t="array" ref="K374">IF($G374="","",_xlfn.TEXTJOIN(" | ",TRUE,IF($E$2:$E$683=$G374,$D$2:$D$683,"")))</f>
        <v>Aquisição de instrumentos musicais para o Cmdo 3ª Bda Inf Mtz</v>
      </c>
    </row>
    <row r="375" spans="1:11" x14ac:dyDescent="0.2">
      <c r="A375">
        <v>2023</v>
      </c>
      <c r="B375">
        <v>39440009</v>
      </c>
      <c r="C375" t="s">
        <v>7846</v>
      </c>
      <c r="D375" t="s">
        <v>7908</v>
      </c>
      <c r="E375" t="s">
        <v>7909</v>
      </c>
      <c r="G375" t="str">
        <v>2023|40720005</v>
      </c>
      <c r="H375" t="str">
        <f t="shared" si="10"/>
        <v>2023</v>
      </c>
      <c r="I375" t="str">
        <f t="shared" si="11"/>
        <v>40720005</v>
      </c>
      <c r="J375" t="str" cm="1">
        <f t="array" ref="J375">IF($G375="","",_xlfn.TEXTJOIN(" | ",TRUE,IF($E$2:$E$683=$G375,$C$2:$C$683,"")))</f>
        <v>4º BEC</v>
      </c>
      <c r="K375" t="str" cm="1">
        <f t="array" ref="K375">IF($G375="","",_xlfn.TEXTJOIN(" | ",TRUE,IF($E$2:$E$683=$G375,$D$2:$D$683,"")))</f>
        <v>Construção do Espaço Cultural do 4º BEC</v>
      </c>
    </row>
    <row r="376" spans="1:11" x14ac:dyDescent="0.2">
      <c r="A376">
        <v>2023</v>
      </c>
      <c r="B376">
        <v>39440012</v>
      </c>
      <c r="C376" t="s">
        <v>7910</v>
      </c>
      <c r="D376" t="s">
        <v>7911</v>
      </c>
      <c r="E376" t="s">
        <v>7912</v>
      </c>
      <c r="G376" t="str">
        <v>2023|40890003</v>
      </c>
      <c r="H376" t="str">
        <f t="shared" si="10"/>
        <v>2023</v>
      </c>
      <c r="I376" t="str">
        <f t="shared" si="11"/>
        <v>40890003</v>
      </c>
      <c r="J376" t="str" cm="1">
        <f t="array" ref="J376">IF($G376="","",_xlfn.TEXTJOIN(" | ",TRUE,IF($E$2:$E$683=$G376,$C$2:$C$683,"")))</f>
        <v>H Ge C</v>
      </c>
      <c r="K376" t="str" cm="1">
        <f t="array" ref="K376">IF($G376="","",_xlfn.TEXTJOIN(" | ",TRUE,IF($E$2:$E$683=$G376,$D$2:$D$683,"")))</f>
        <v>Instalação de usina fotovoltaica no H Ge C</v>
      </c>
    </row>
    <row r="377" spans="1:11" x14ac:dyDescent="0.2">
      <c r="A377">
        <v>2023</v>
      </c>
      <c r="B377">
        <v>39440013</v>
      </c>
      <c r="C377" t="s">
        <v>7913</v>
      </c>
      <c r="D377" t="s">
        <v>7914</v>
      </c>
      <c r="E377" t="s">
        <v>7915</v>
      </c>
      <c r="G377" t="str">
        <v>2023|40890005</v>
      </c>
      <c r="H377" t="str">
        <f t="shared" si="10"/>
        <v>2023</v>
      </c>
      <c r="I377" t="str">
        <f t="shared" si="11"/>
        <v>40890005</v>
      </c>
      <c r="J377" t="str" cm="1">
        <f t="array" ref="J377">IF($G377="","",_xlfn.TEXTJOIN(" | ",TRUE,IF($E$2:$E$683=$G377,$C$2:$C$683,"")))</f>
        <v>CMC</v>
      </c>
      <c r="K377" t="str" cm="1">
        <f t="array" ref="K377">IF($G377="","",_xlfn.TEXTJOIN(" | ",TRUE,IF($E$2:$E$683=$G377,$D$2:$D$683,"")))</f>
        <v>Adequação do Pavilhão de Ensino do CMC</v>
      </c>
    </row>
    <row r="378" spans="1:11" x14ac:dyDescent="0.2">
      <c r="A378">
        <v>2023</v>
      </c>
      <c r="B378">
        <v>39460006</v>
      </c>
      <c r="C378" t="s">
        <v>7766</v>
      </c>
      <c r="D378" t="s">
        <v>7916</v>
      </c>
      <c r="E378" t="s">
        <v>7917</v>
      </c>
      <c r="G378" t="str">
        <v>2023|41020022</v>
      </c>
      <c r="H378" t="str">
        <f t="shared" si="10"/>
        <v>2023</v>
      </c>
      <c r="I378" t="str">
        <f t="shared" si="11"/>
        <v>41020022</v>
      </c>
      <c r="J378" t="str" cm="1">
        <f t="array" ref="J378">IF($G378="","",_xlfn.TEXTJOIN(" | ",TRUE,IF($E$2:$E$683=$G378,$C$2:$C$683,"")))</f>
        <v>H Mil Resende</v>
      </c>
      <c r="K378" t="str" cm="1">
        <f t="array" ref="K378">IF($G378="","",_xlfn.TEXTJOIN(" | ",TRUE,IF($E$2:$E$683=$G378,$D$2:$D$683,"")))</f>
        <v>Aquisição de Foco Cirúrgico e outros equipamentos médico-hospitalares.</v>
      </c>
    </row>
    <row r="379" spans="1:11" x14ac:dyDescent="0.2">
      <c r="A379">
        <v>2023</v>
      </c>
      <c r="B379">
        <v>39510005</v>
      </c>
      <c r="C379" t="s">
        <v>7918</v>
      </c>
      <c r="D379" t="s">
        <v>7919</v>
      </c>
      <c r="E379" t="s">
        <v>7920</v>
      </c>
      <c r="G379" t="str">
        <v>2023|41020023</v>
      </c>
      <c r="H379" t="str">
        <f t="shared" si="10"/>
        <v>2023</v>
      </c>
      <c r="I379" t="str">
        <f t="shared" si="11"/>
        <v>41020023</v>
      </c>
      <c r="J379" t="str" cm="1">
        <f t="array" ref="J379">IF($G379="","",_xlfn.TEXTJOIN(" | ",TRUE,IF($E$2:$E$683=$G379,$C$2:$C$683,"")))</f>
        <v>1ª RM</v>
      </c>
      <c r="K379" t="str" cm="1">
        <f t="array" ref="K379">IF($G379="","",_xlfn.TEXTJOIN(" | ",TRUE,IF($E$2:$E$683=$G379,$D$2:$D$683,"")))</f>
        <v>Aquisição de equipamentos para a Seção de Veteranos e Pensionistas do Comando da 1ª Região Militar.</v>
      </c>
    </row>
    <row r="380" spans="1:11" ht="267.75" x14ac:dyDescent="0.2">
      <c r="A380">
        <v>2023</v>
      </c>
      <c r="B380">
        <v>39600003</v>
      </c>
      <c r="C380" t="s">
        <v>7921</v>
      </c>
      <c r="D380" s="3" t="s">
        <v>7922</v>
      </c>
      <c r="E380" t="s">
        <v>7923</v>
      </c>
      <c r="G380" t="str">
        <v>2023|41020024</v>
      </c>
      <c r="H380" t="str">
        <f t="shared" si="10"/>
        <v>2023</v>
      </c>
      <c r="I380" t="str">
        <f t="shared" si="11"/>
        <v>41020024</v>
      </c>
      <c r="J380" t="str" cm="1">
        <f t="array" ref="J380">IF($G380="","",_xlfn.TEXTJOIN(" | ",TRUE,IF($E$2:$E$683=$G380,$C$2:$C$683,"")))</f>
        <v>PMPV, PMRJ e OCEx</v>
      </c>
      <c r="K380" t="str" cm="1">
        <f t="array" ref="K380">IF($G380="","",_xlfn.TEXTJOIN(" | ",TRUE,IF($E$2:$E$683=$G380,$D$2:$D$683,"")))</f>
        <v>Aquisição de: Ultrassom diagnóstico sem aplicação transesofágica para o PMPV; equipamento de ultrassonografia para PMRJ; scanner de boca aquecido de alta resolução (scanner 3D), com manga removível para OCEx e outros equipamentos médico-hospitalares</v>
      </c>
    </row>
    <row r="381" spans="1:11" x14ac:dyDescent="0.2">
      <c r="A381">
        <v>2023</v>
      </c>
      <c r="B381">
        <v>39640001</v>
      </c>
      <c r="C381" t="s">
        <v>7924</v>
      </c>
      <c r="D381" t="s">
        <v>7925</v>
      </c>
      <c r="E381" t="s">
        <v>7926</v>
      </c>
      <c r="G381" t="str">
        <v>2023|41100003</v>
      </c>
      <c r="H381" t="str">
        <f t="shared" si="10"/>
        <v>2023</v>
      </c>
      <c r="I381" t="str">
        <f t="shared" si="11"/>
        <v>41100003</v>
      </c>
      <c r="J381" t="str" cm="1">
        <f t="array" ref="J381">IF($G381="","",_xlfn.TEXTJOIN(" | ",TRUE,IF($E$2:$E$683=$G381,$C$2:$C$683,"")))</f>
        <v>1º RCG</v>
      </c>
      <c r="K381" t="str" cm="1">
        <f t="array" ref="K381">IF($G381="","",_xlfn.TEXTJOIN(" | ",TRUE,IF($E$2:$E$683=$G381,$D$2:$D$683,"")))</f>
        <v>Aquisição de instrumentos musicais para a fanfarra do 1º RCG</v>
      </c>
    </row>
    <row r="382" spans="1:11" x14ac:dyDescent="0.2">
      <c r="A382">
        <v>2023</v>
      </c>
      <c r="B382">
        <v>39700005</v>
      </c>
      <c r="C382" t="s">
        <v>7832</v>
      </c>
      <c r="D382" t="s">
        <v>7927</v>
      </c>
      <c r="E382" t="s">
        <v>7928</v>
      </c>
      <c r="G382" t="str">
        <v>2023|41130007</v>
      </c>
      <c r="H382" t="str">
        <f t="shared" si="10"/>
        <v>2023</v>
      </c>
      <c r="I382" t="str">
        <f t="shared" si="11"/>
        <v>41130007</v>
      </c>
      <c r="J382" t="str" cm="1">
        <f t="array" ref="J382">IF($G382="","",_xlfn.TEXTJOIN(" | ",TRUE,IF($E$2:$E$683=$G382,$C$2:$C$683,"")))</f>
        <v>3ª Cia Com Bld</v>
      </c>
      <c r="K382" t="str" cm="1">
        <f t="array" ref="K382">IF($G382="","",_xlfn.TEXTJOIN(" | ",TRUE,IF($E$2:$E$683=$G382,$D$2:$D$683,"")))</f>
        <v>Aquisição de 1 (uma) viatura tipo Van, 1 (uma) viatura tipo Minivan (7 lugares) e 1 (uma) viatura tipo Hatch e equipamentos para a manutenção das áreas verdes da guarnição.</v>
      </c>
    </row>
    <row r="383" spans="1:11" x14ac:dyDescent="0.2">
      <c r="A383">
        <v>2023</v>
      </c>
      <c r="B383">
        <v>39920006</v>
      </c>
      <c r="C383" t="s">
        <v>7929</v>
      </c>
      <c r="D383" t="s">
        <v>7930</v>
      </c>
      <c r="E383" t="s">
        <v>7931</v>
      </c>
      <c r="G383" t="str">
        <v>2023|41160003</v>
      </c>
      <c r="H383" t="str">
        <f t="shared" si="10"/>
        <v>2023</v>
      </c>
      <c r="I383" t="str">
        <f t="shared" si="11"/>
        <v>41160003</v>
      </c>
      <c r="J383" t="str" cm="1">
        <f t="array" ref="J383">IF($G383="","",_xlfn.TEXTJOIN(" | ",TRUE,IF($E$2:$E$683=$G383,$C$2:$C$683,"")))</f>
        <v>H Gu Alegrete</v>
      </c>
      <c r="K383" t="str" cm="1">
        <f t="array" ref="K383">IF($G383="","",_xlfn.TEXTJOIN(" | ",TRUE,IF($E$2:$E$683=$G383,$D$2:$D$683,"")))</f>
        <v>Aquisição de Viatura Ambulância Tipo "D".</v>
      </c>
    </row>
    <row r="384" spans="1:11" x14ac:dyDescent="0.2">
      <c r="A384">
        <v>2023</v>
      </c>
      <c r="B384">
        <v>39940007</v>
      </c>
      <c r="C384" t="s">
        <v>7932</v>
      </c>
      <c r="D384" t="s">
        <v>7933</v>
      </c>
      <c r="E384" t="s">
        <v>7934</v>
      </c>
      <c r="G384" t="str">
        <v>2023|41280005</v>
      </c>
      <c r="H384" t="str">
        <f t="shared" si="10"/>
        <v>2023</v>
      </c>
      <c r="I384" t="str">
        <f t="shared" si="11"/>
        <v>41280005</v>
      </c>
      <c r="J384" t="str" cm="1">
        <f t="array" ref="J384">IF($G384="","",_xlfn.TEXTJOIN(" | ",TRUE,IF($E$2:$E$683=$G384,$C$2:$C$683,"")))</f>
        <v>19º BC</v>
      </c>
      <c r="K384" t="str" cm="1">
        <f t="array" ref="K384">IF($G384="","",_xlfn.TEXTJOIN(" | ",TRUE,IF($E$2:$E$683=$G384,$D$2:$D$683,"")))</f>
        <v>Melhoria das instalações desportivas do 19º BC</v>
      </c>
    </row>
    <row r="385" spans="1:11" x14ac:dyDescent="0.2">
      <c r="A385">
        <v>2023</v>
      </c>
      <c r="B385">
        <v>39940008</v>
      </c>
      <c r="C385" t="s">
        <v>7539</v>
      </c>
      <c r="D385" t="s">
        <v>7935</v>
      </c>
      <c r="E385" t="s">
        <v>7936</v>
      </c>
      <c r="G385" t="str">
        <v>2023|41370007</v>
      </c>
      <c r="H385" t="str">
        <f t="shared" si="10"/>
        <v>2023</v>
      </c>
      <c r="I385" t="str">
        <f t="shared" si="11"/>
        <v>41370007</v>
      </c>
      <c r="J385" t="str" cm="1">
        <f t="array" ref="J385">IF($G385="","",_xlfn.TEXTJOIN(" | ",TRUE,IF($E$2:$E$683=$G385,$C$2:$C$683,"")))</f>
        <v>CMA</v>
      </c>
      <c r="K385" t="str" cm="1">
        <f t="array" ref="K385">IF($G385="","",_xlfn.TEXTJOIN(" | ",TRUE,IF($E$2:$E$683=$G385,$D$2:$D$683,"")))</f>
        <v>Construção da Infraestrutura do Centro de Formação de Reservistas (CFR) de Manaus</v>
      </c>
    </row>
    <row r="386" spans="1:11" x14ac:dyDescent="0.2">
      <c r="A386">
        <v>2023</v>
      </c>
      <c r="B386">
        <v>39940009</v>
      </c>
      <c r="C386" t="s">
        <v>7932</v>
      </c>
      <c r="D386" t="s">
        <v>7937</v>
      </c>
      <c r="E386" t="s">
        <v>7938</v>
      </c>
      <c r="G386" t="str">
        <v>2023|41430002</v>
      </c>
      <c r="H386" t="str">
        <f t="shared" si="10"/>
        <v>2023</v>
      </c>
      <c r="I386" t="str">
        <f t="shared" si="11"/>
        <v>41430002</v>
      </c>
      <c r="J386" t="str" cm="1">
        <f t="array" ref="J386">IF($G386="","",_xlfn.TEXTJOIN(" | ",TRUE,IF($E$2:$E$683=$G386,$C$2:$C$683,"")))</f>
        <v>1ª Bda Inf Sl</v>
      </c>
      <c r="K386" t="str" cm="1">
        <f t="array" ref="K386">IF($G386="","",_xlfn.TEXTJOIN(" | ",TRUE,IF($E$2:$E$683=$G386,$D$2:$D$683,"")))</f>
        <v>Instalação de usina fotovoltaica no Cmdo 1ª Bda Inf Sl</v>
      </c>
    </row>
    <row r="387" spans="1:11" x14ac:dyDescent="0.2">
      <c r="A387">
        <v>2023</v>
      </c>
      <c r="B387">
        <v>39950002</v>
      </c>
      <c r="C387" t="s">
        <v>7164</v>
      </c>
      <c r="D387" t="s">
        <v>7939</v>
      </c>
      <c r="E387" t="s">
        <v>7940</v>
      </c>
      <c r="G387" t="str">
        <v>2023|41440007</v>
      </c>
      <c r="H387" t="str">
        <f t="shared" ref="H387:H450" si="12">IF($G387="","",LEFT($G387,FIND("|",$G387)-1))</f>
        <v>2023</v>
      </c>
      <c r="I387" t="str">
        <f t="shared" ref="I387:I450" si="13">IF($G387="","",MID($G387,FIND("|",$G387)+1,50))</f>
        <v>41440007</v>
      </c>
      <c r="J387" t="str" cm="1">
        <f t="array" ref="J387">IF($G387="","",_xlfn.TEXTJOIN(" | ",TRUE,IF($E$2:$E$683=$G387,$C$2:$C$683,"")))</f>
        <v>28º BC</v>
      </c>
      <c r="K387" t="str" cm="1">
        <f t="array" ref="K387">IF($G387="","",_xlfn.TEXTJOIN(" | ",TRUE,IF($E$2:$E$683=$G387,$D$2:$D$683,"")))</f>
        <v>Reestruturação de toda a rede elétrica do 28º BC</v>
      </c>
    </row>
    <row r="388" spans="1:11" x14ac:dyDescent="0.2">
      <c r="A388">
        <v>2023</v>
      </c>
      <c r="B388">
        <v>39950003</v>
      </c>
      <c r="C388" t="s">
        <v>7941</v>
      </c>
      <c r="D388" t="s">
        <v>7942</v>
      </c>
      <c r="E388" t="s">
        <v>7943</v>
      </c>
      <c r="G388" t="str">
        <v>2023|41510015</v>
      </c>
      <c r="H388" t="str">
        <f t="shared" si="12"/>
        <v>2023</v>
      </c>
      <c r="I388" t="str">
        <f t="shared" si="13"/>
        <v>41510015</v>
      </c>
      <c r="J388" t="str" cm="1">
        <f t="array" ref="J388">IF($G388="","",_xlfn.TEXTJOIN(" | ",TRUE,IF($E$2:$E$683=$G388,$C$2:$C$683,"")))</f>
        <v>C Fron RR/7º BIS</v>
      </c>
      <c r="K388" t="str" cm="1">
        <f t="array" ref="K388">IF($G388="","",_xlfn.TEXTJOIN(" | ",TRUE,IF($E$2:$E$683=$G388,$D$2:$D$683,"")))</f>
        <v>Aquisição de ambulância e outros equipamentos médicos para o C Fron RR/ 7º BIS.</v>
      </c>
    </row>
    <row r="389" spans="1:11" x14ac:dyDescent="0.2">
      <c r="A389">
        <v>2023</v>
      </c>
      <c r="B389">
        <v>39950003</v>
      </c>
      <c r="C389" t="s">
        <v>7944</v>
      </c>
      <c r="D389" t="s">
        <v>7945</v>
      </c>
      <c r="E389" t="s">
        <v>7943</v>
      </c>
      <c r="G389" t="str">
        <v>2023|41520011</v>
      </c>
      <c r="H389" t="str">
        <f t="shared" si="12"/>
        <v>2023</v>
      </c>
      <c r="I389" t="str">
        <f t="shared" si="13"/>
        <v>41520011</v>
      </c>
      <c r="J389" t="str" cm="1">
        <f t="array" ref="J389">IF($G389="","",_xlfn.TEXTJOIN(" | ",TRUE,IF($E$2:$E$683=$G389,$C$2:$C$683,"")))</f>
        <v>1ª RM</v>
      </c>
      <c r="K389" t="str" cm="1">
        <f t="array" ref="K389">IF($G389="","",_xlfn.TEXTJOIN(" | ",TRUE,IF($E$2:$E$683=$G389,$D$2:$D$683,"")))</f>
        <v>Implantação do Posto de Atendimento Imediato de Inativos e Pensionistas na Vila Militar</v>
      </c>
    </row>
    <row r="390" spans="1:11" x14ac:dyDescent="0.2">
      <c r="A390">
        <v>2023</v>
      </c>
      <c r="B390">
        <v>39950004</v>
      </c>
      <c r="C390" t="s">
        <v>7769</v>
      </c>
      <c r="D390" t="s">
        <v>7946</v>
      </c>
      <c r="E390" t="s">
        <v>7947</v>
      </c>
      <c r="G390" t="str">
        <v>2023|41530006</v>
      </c>
      <c r="H390" t="str">
        <f t="shared" si="12"/>
        <v>2023</v>
      </c>
      <c r="I390" t="str">
        <f t="shared" si="13"/>
        <v>41530006</v>
      </c>
      <c r="J390" t="str" cm="1">
        <f t="array" ref="J390">IF($G390="","",_xlfn.TEXTJOIN(" | ",TRUE,IF($E$2:$E$683=$G390,$C$2:$C$683,"")))</f>
        <v>18º GAC e 13º Pel PE</v>
      </c>
      <c r="K390" t="str" cm="1">
        <f t="array" ref="K390">IF($G390="","",_xlfn.TEXTJOIN(" | ",TRUE,IF($E$2:$E$683=$G390,$D$2:$D$683,"")))</f>
        <v>Aquisição de aparelhos de musculação para o 18º GAC e para o 13° Pel PE</v>
      </c>
    </row>
    <row r="391" spans="1:11" x14ac:dyDescent="0.2">
      <c r="A391">
        <v>2023</v>
      </c>
      <c r="B391">
        <v>39990004</v>
      </c>
      <c r="C391" t="s">
        <v>7948</v>
      </c>
      <c r="D391" t="s">
        <v>7949</v>
      </c>
      <c r="E391" t="s">
        <v>7950</v>
      </c>
      <c r="G391" t="str">
        <v>2023|42100004</v>
      </c>
      <c r="H391" t="str">
        <f t="shared" si="12"/>
        <v>2023</v>
      </c>
      <c r="I391" t="str">
        <f t="shared" si="13"/>
        <v>42100004</v>
      </c>
      <c r="J391" t="str" cm="1">
        <f t="array" ref="J391">IF($G391="","",_xlfn.TEXTJOIN(" | ",TRUE,IF($E$2:$E$683=$G391,$C$2:$C$683,"")))</f>
        <v>IMBEL (Fábrica Estrela)</v>
      </c>
      <c r="K391" t="str" cm="1">
        <f t="array" ref="K391">IF($G391="","",_xlfn.TEXTJOIN(" | ",TRUE,IF($E$2:$E$683=$G391,$D$2:$D$683,"")))</f>
        <v>Revitalização das Unidades Residenciais da Vila Mimosa e instalação da infraestrutura de abastecimento de água potável via Poço Artesiano e Castelo d´Água para as Unidades Residenciais das Vilas Operária e Mimosa.</v>
      </c>
    </row>
    <row r="392" spans="1:11" x14ac:dyDescent="0.2">
      <c r="A392">
        <v>2023</v>
      </c>
      <c r="B392">
        <v>40290010</v>
      </c>
      <c r="C392" t="s">
        <v>7319</v>
      </c>
      <c r="D392" t="s">
        <v>7951</v>
      </c>
      <c r="E392" t="s">
        <v>7952</v>
      </c>
      <c r="G392" t="str">
        <v>2023|42510007</v>
      </c>
      <c r="H392" t="str">
        <f t="shared" si="12"/>
        <v>2023</v>
      </c>
      <c r="I392" t="str">
        <f t="shared" si="13"/>
        <v>42510007</v>
      </c>
      <c r="J392" t="str" cm="1">
        <f t="array" ref="J392">IF($G392="","",_xlfn.TEXTJOIN(" | ",TRUE,IF($E$2:$E$683=$G392,$C$2:$C$683,"")))</f>
        <v>H Gu Fl</v>
      </c>
      <c r="K392" t="str" cm="1">
        <f t="array" ref="K392">IF($G392="","",_xlfn.TEXTJOIN(" | ",TRUE,IF($E$2:$E$683=$G392,$D$2:$D$683,"")))</f>
        <v>Aquisição de Equipamento Ótica Storz e seus componentes e outros equipamentos médico-hospitalares.</v>
      </c>
    </row>
    <row r="393" spans="1:11" x14ac:dyDescent="0.2">
      <c r="A393">
        <v>2023</v>
      </c>
      <c r="B393">
        <v>40360001</v>
      </c>
      <c r="C393" t="s">
        <v>7310</v>
      </c>
      <c r="D393" t="s">
        <v>7566</v>
      </c>
      <c r="E393" t="s">
        <v>7953</v>
      </c>
      <c r="G393" t="str">
        <v>2023|92040007</v>
      </c>
      <c r="H393" t="str">
        <f t="shared" si="12"/>
        <v>2023</v>
      </c>
      <c r="I393" t="str">
        <f t="shared" si="13"/>
        <v>92040007</v>
      </c>
      <c r="J393" t="str" cm="1">
        <f t="array" ref="J393">IF($G393="","",_xlfn.TEXTJOIN(" | ",TRUE,IF($E$2:$E$683=$G393,$C$2:$C$683,"")))</f>
        <v>38° BI</v>
      </c>
      <c r="K393" t="str" cm="1">
        <f t="array" ref="K393">IF($G393="","",_xlfn.TEXTJOIN(" | ",TRUE,IF($E$2:$E$683=$G393,$D$2:$D$683,"")))</f>
        <v>Aquisição de armários de aço, tipo roupeiro, padrão Exército Brasileiro.</v>
      </c>
    </row>
    <row r="394" spans="1:11" x14ac:dyDescent="0.2">
      <c r="A394">
        <v>2023</v>
      </c>
      <c r="B394">
        <v>40530017</v>
      </c>
      <c r="C394" t="s">
        <v>7337</v>
      </c>
      <c r="D394" t="s">
        <v>7954</v>
      </c>
      <c r="E394" t="s">
        <v>7955</v>
      </c>
      <c r="G394" t="str">
        <v>2023|92040008</v>
      </c>
      <c r="H394" t="str">
        <f t="shared" si="12"/>
        <v>2023</v>
      </c>
      <c r="I394" t="str">
        <f t="shared" si="13"/>
        <v>92040008</v>
      </c>
      <c r="J394" t="str" cm="1">
        <f t="array" ref="J394">IF($G394="","",_xlfn.TEXTJOIN(" | ",TRUE,IF($E$2:$E$683=$G394,$C$2:$C$683,"")))</f>
        <v>38° BI</v>
      </c>
      <c r="K394" t="str" cm="1">
        <f t="array" ref="K394">IF($G394="","",_xlfn.TEXTJOIN(" | ",TRUE,IF($E$2:$E$683=$G394,$D$2:$D$683,"")))</f>
        <v>Aquisição de ambulância UTI tipo D, equipamentos médico-hospitalares e mobiliário para o P Med Gu Vila Velha/38° BI</v>
      </c>
    </row>
    <row r="395" spans="1:11" x14ac:dyDescent="0.2">
      <c r="A395">
        <v>2023</v>
      </c>
      <c r="B395">
        <v>40580005</v>
      </c>
      <c r="C395" t="s">
        <v>7956</v>
      </c>
      <c r="D395" t="s">
        <v>7957</v>
      </c>
      <c r="E395" t="s">
        <v>7958</v>
      </c>
      <c r="G395" t="str">
        <v>2023|92190013</v>
      </c>
      <c r="H395" t="str">
        <f t="shared" si="12"/>
        <v>2023</v>
      </c>
      <c r="I395" t="str">
        <f t="shared" si="13"/>
        <v>92190013</v>
      </c>
      <c r="J395" t="str" cm="1">
        <f t="array" ref="J395">IF($G395="","",_xlfn.TEXTJOIN(" | ",TRUE,IF($E$2:$E$683=$G395,$C$2:$C$683,"")))</f>
        <v>AMAN</v>
      </c>
      <c r="K395" t="str" cm="1">
        <f t="array" ref="K395">IF($G395="","",_xlfn.TEXTJOIN(" | ",TRUE,IF($E$2:$E$683=$G395,$D$2:$D$683,"")))</f>
        <v>Instalação de usina fotovoltaica e adequação da Infraestrutura de Distribuição de Energia Elétrica MT/BT da Região de Parques na AMAN.</v>
      </c>
    </row>
    <row r="396" spans="1:11" x14ac:dyDescent="0.2">
      <c r="A396">
        <v>2023</v>
      </c>
      <c r="B396">
        <v>40720005</v>
      </c>
      <c r="C396" t="s">
        <v>7450</v>
      </c>
      <c r="D396" t="s">
        <v>7959</v>
      </c>
      <c r="E396" t="s">
        <v>7960</v>
      </c>
      <c r="G396" t="str">
        <v>2023|92190014</v>
      </c>
      <c r="H396" t="str">
        <f t="shared" si="12"/>
        <v>2023</v>
      </c>
      <c r="I396" t="str">
        <f t="shared" si="13"/>
        <v>92190014</v>
      </c>
      <c r="J396" t="str" cm="1">
        <f t="array" ref="J396">IF($G396="","",_xlfn.TEXTJOIN(" | ",TRUE,IF($E$2:$E$683=$G396,$C$2:$C$683,"")))</f>
        <v>HCE</v>
      </c>
      <c r="K396" t="str" cm="1">
        <f t="array" ref="K396">IF($G396="","",_xlfn.TEXTJOIN(" | ",TRUE,IF($E$2:$E$683=$G396,$D$2:$D$683,"")))</f>
        <v>Instalação de usina fotovoltaica no HCE</v>
      </c>
    </row>
    <row r="397" spans="1:11" x14ac:dyDescent="0.2">
      <c r="A397">
        <v>2023</v>
      </c>
      <c r="B397">
        <v>40890003</v>
      </c>
      <c r="C397" t="s">
        <v>7240</v>
      </c>
      <c r="D397" t="s">
        <v>7961</v>
      </c>
      <c r="E397" t="s">
        <v>7962</v>
      </c>
      <c r="G397" t="str">
        <v>2023|-</v>
      </c>
      <c r="H397" t="str">
        <f t="shared" si="12"/>
        <v>2023</v>
      </c>
      <c r="I397" t="str">
        <f t="shared" si="13"/>
        <v>-</v>
      </c>
      <c r="J397" t="str" cm="1">
        <f t="array" ref="J397">IF($G397="","",_xlfn.TEXTJOIN(" | ",TRUE,IF($E$2:$E$683=$G397,$C$2:$C$683,"")))</f>
        <v>HMASP</v>
      </c>
      <c r="K397" t="str" cm="1">
        <f t="array" ref="K397">IF($G397="","",_xlfn.TEXTJOIN(" | ",TRUE,IF($E$2:$E$683=$G397,$D$2:$D$683,"")))</f>
        <v>Aquisição de equipamentos médico-hospitalares.</v>
      </c>
    </row>
    <row r="398" spans="1:11" x14ac:dyDescent="0.2">
      <c r="A398">
        <v>2023</v>
      </c>
      <c r="B398">
        <v>40890005</v>
      </c>
      <c r="C398" t="s">
        <v>7398</v>
      </c>
      <c r="D398" t="s">
        <v>7963</v>
      </c>
      <c r="E398" t="s">
        <v>7964</v>
      </c>
      <c r="G398" t="str">
        <v>2023|71240011</v>
      </c>
      <c r="H398" t="str">
        <f t="shared" si="12"/>
        <v>2023</v>
      </c>
      <c r="I398" t="str">
        <f t="shared" si="13"/>
        <v>71240011</v>
      </c>
      <c r="J398" t="str" cm="1">
        <f t="array" ref="J398">IF($G398="","",_xlfn.TEXTJOIN(" | ",TRUE,IF($E$2:$E$683=$G398,$C$2:$C$683,"")))</f>
        <v>6º BEC | 10º GAC Sl | 1ª Bda Inf Sl | 1ª Bda Inf Sl | C Fron RR/7º BIS | 1ª Bda Inf Sl | 1ª Bda Inf Sl | 1ª Bda Inf Sl | 1ª Bda Inf Sl</v>
      </c>
      <c r="K398" t="str" cm="1">
        <f t="array" ref="K398">IF($G398="","",_xlfn.TEXTJOIN(" | ",TRUE,IF($E$2:$E$683=$G398,$D$2:$D$683,"")))</f>
        <v>Aquisição de cavalo mecânico. | Aquisição de material de Informática. | Construção de campo sintético coberto e arquibancada na Área de Lazer do Grêmio Recreativo de Subtenente e Sargentos de Boa Vista (GRESSB) | Reforma do Ginásio da Guarnição de Boa Vista. | Construção de Tanque Tático para instrução. | Reforma do Hotel de Trânsito de Subtenentes e Sargentos (HTS). | Reforma das instalações desportivas (Quadras e Campo de Futebol)
 na Área de Lazer do Círculo de Oficiais de Boa Vista (COB) . | Reforma da Seção de Veteranos e Pensionistas (SVP) . | Reforma no Posto de Identificação.</v>
      </c>
    </row>
    <row r="399" spans="1:11" x14ac:dyDescent="0.2">
      <c r="A399">
        <v>2023</v>
      </c>
      <c r="B399">
        <v>41020022</v>
      </c>
      <c r="C399" t="s">
        <v>7965</v>
      </c>
      <c r="D399" t="s">
        <v>7966</v>
      </c>
      <c r="E399" t="s">
        <v>7967</v>
      </c>
      <c r="G399" t="str">
        <v>2023|71150008</v>
      </c>
      <c r="H399" t="str">
        <f t="shared" si="12"/>
        <v>2023</v>
      </c>
      <c r="I399" t="str">
        <f t="shared" si="13"/>
        <v>71150008</v>
      </c>
      <c r="J399" t="str" cm="1">
        <f t="array" ref="J399">IF($G399="","",_xlfn.TEXTJOIN(" | ",TRUE,IF($E$2:$E$683=$G399,$C$2:$C$683,"")))</f>
        <v>8º BEC</v>
      </c>
      <c r="K399" t="str" cm="1">
        <f t="array" ref="K399">IF($G399="","",_xlfn.TEXTJOIN(" | ",TRUE,IF($E$2:$E$683=$G399,$D$2:$D$683,"")))</f>
        <v>Célula Fotovoltaica.</v>
      </c>
    </row>
    <row r="400" spans="1:11" x14ac:dyDescent="0.2">
      <c r="A400">
        <v>2023</v>
      </c>
      <c r="B400">
        <v>41020023</v>
      </c>
      <c r="C400" t="s">
        <v>7968</v>
      </c>
      <c r="D400" t="s">
        <v>7969</v>
      </c>
      <c r="E400" t="s">
        <v>7970</v>
      </c>
      <c r="G400" t="str">
        <v>2023|71150005</v>
      </c>
      <c r="H400" t="str">
        <f t="shared" si="12"/>
        <v>2023</v>
      </c>
      <c r="I400" t="str">
        <f t="shared" si="13"/>
        <v>71150005</v>
      </c>
      <c r="J400" t="str" cm="1">
        <f t="array" ref="J400">IF($G400="","",_xlfn.TEXTJOIN(" | ",TRUE,IF($E$2:$E$683=$G400,$C$2:$C$683,"")))</f>
        <v>CMBel</v>
      </c>
      <c r="K400" t="str" cm="1">
        <f t="array" ref="K400">IF($G400="","",_xlfn.TEXTJOIN(" | ",TRUE,IF($E$2:$E$683=$G400,$D$2:$D$683,"")))</f>
        <v>Adequação de instalações</v>
      </c>
    </row>
    <row r="401" spans="1:11" x14ac:dyDescent="0.2">
      <c r="A401">
        <v>2023</v>
      </c>
      <c r="B401">
        <v>41020024</v>
      </c>
      <c r="C401" t="s">
        <v>7971</v>
      </c>
      <c r="D401" t="s">
        <v>7972</v>
      </c>
      <c r="E401" t="s">
        <v>7973</v>
      </c>
      <c r="G401" t="str">
        <v>2023|71270014</v>
      </c>
      <c r="H401" t="str">
        <f t="shared" si="12"/>
        <v>2023</v>
      </c>
      <c r="I401" t="str">
        <f t="shared" si="13"/>
        <v>71270014</v>
      </c>
      <c r="J401" t="str" cm="1">
        <f t="array" ref="J401">IF($G401="","",_xlfn.TEXTJOIN(" | ",TRUE,IF($E$2:$E$683=$G401,$C$2:$C$683,"")))</f>
        <v>28º BC | 28º BC</v>
      </c>
      <c r="K401" t="str" cm="1">
        <f t="array" ref="K401">IF($G401="","",_xlfn.TEXTJOIN(" | ",TRUE,IF($E$2:$E$683=$G401,$D$2:$D$683,"")))</f>
        <v>Construção de Próprios Nacionais Residenciais | Construção de Próprios Nacionais Residenciais</v>
      </c>
    </row>
    <row r="402" spans="1:11" x14ac:dyDescent="0.2">
      <c r="A402">
        <v>2023</v>
      </c>
      <c r="B402">
        <v>41100003</v>
      </c>
      <c r="C402" t="s">
        <v>7337</v>
      </c>
      <c r="D402" t="s">
        <v>7954</v>
      </c>
      <c r="E402" t="s">
        <v>7974</v>
      </c>
      <c r="G402" t="str">
        <v>2023|71080015</v>
      </c>
      <c r="H402" t="str">
        <f t="shared" si="12"/>
        <v>2023</v>
      </c>
      <c r="I402" t="str">
        <f t="shared" si="13"/>
        <v>71080015</v>
      </c>
      <c r="J402" t="str" cm="1">
        <f t="array" ref="J402">IF($G402="","",_xlfn.TEXTJOIN(" | ",TRUE,IF($E$2:$E$683=$G402,$C$2:$C$683,"")))</f>
        <v>1º RCG | 1º RCG</v>
      </c>
      <c r="K402" t="str" cm="1">
        <f t="array" ref="K402">IF($G402="","",_xlfn.TEXTJOIN(" | ",TRUE,IF($E$2:$E$683=$G402,$D$2:$D$683,"")))</f>
        <v>Construção de cobertura da pista de equoterapia. | Construção de cobertura da pista de equoterapia.</v>
      </c>
    </row>
    <row r="403" spans="1:11" x14ac:dyDescent="0.2">
      <c r="A403">
        <v>2023</v>
      </c>
      <c r="B403">
        <v>41130007</v>
      </c>
      <c r="C403" t="s">
        <v>7975</v>
      </c>
      <c r="D403" t="s">
        <v>7976</v>
      </c>
      <c r="E403" t="s">
        <v>7977</v>
      </c>
      <c r="G403" t="str">
        <v>2023|71170016</v>
      </c>
      <c r="H403" t="str">
        <f t="shared" si="12"/>
        <v>2023</v>
      </c>
      <c r="I403" t="str">
        <f t="shared" si="13"/>
        <v>71170016</v>
      </c>
      <c r="J403" t="str" cm="1">
        <f t="array" ref="J403">IF($G403="","",_xlfn.TEXTJOIN(" | ",TRUE,IF($E$2:$E$683=$G403,$C$2:$C$683,"")))</f>
        <v>Cmdo CMS</v>
      </c>
      <c r="K403" t="str" cm="1">
        <f t="array" ref="K403">IF($G403="","",_xlfn.TEXTJOIN(" | ",TRUE,IF($E$2:$E$683=$G403,$D$2:$D$683,"")))</f>
        <v>Implementação do SISFRON</v>
      </c>
    </row>
    <row r="404" spans="1:11" x14ac:dyDescent="0.2">
      <c r="A404">
        <v>2023</v>
      </c>
      <c r="B404">
        <v>41160003</v>
      </c>
      <c r="C404" t="s">
        <v>7978</v>
      </c>
      <c r="D404" t="s">
        <v>7979</v>
      </c>
      <c r="E404" t="s">
        <v>7980</v>
      </c>
      <c r="G404" t="str">
        <v>2023|71020011</v>
      </c>
      <c r="H404" t="str">
        <f t="shared" si="12"/>
        <v>2023</v>
      </c>
      <c r="I404" t="str">
        <f t="shared" si="13"/>
        <v>71020011</v>
      </c>
      <c r="J404" t="str" cm="1">
        <f t="array" ref="J404">IF($G404="","",_xlfn.TEXTJOIN(" | ",TRUE,IF($E$2:$E$683=$G404,$C$2:$C$683,"")))</f>
        <v>7º BEC | 7º BEC</v>
      </c>
      <c r="K404" t="str" cm="1">
        <f t="array" ref="K404">IF($G404="","",_xlfn.TEXTJOIN(" | ",TRUE,IF($E$2:$E$683=$G404,$D$2:$D$683,"")))</f>
        <v>Implantação do Aeródromo de Santa Rosa do Purus | Implantação do Aeródromo de Santa Rosa do Purus</v>
      </c>
    </row>
    <row r="405" spans="1:11" x14ac:dyDescent="0.2">
      <c r="A405">
        <v>2023</v>
      </c>
      <c r="B405">
        <v>41280005</v>
      </c>
      <c r="C405" t="s">
        <v>7517</v>
      </c>
      <c r="D405" t="s">
        <v>7981</v>
      </c>
      <c r="E405" t="s">
        <v>7982</v>
      </c>
      <c r="G405" t="str">
        <v>2023|71180009</v>
      </c>
      <c r="H405" t="str">
        <f t="shared" si="12"/>
        <v>2023</v>
      </c>
      <c r="I405" t="str">
        <f t="shared" si="13"/>
        <v>71180009</v>
      </c>
      <c r="J405" t="str" cm="1">
        <f t="array" ref="J405">IF($G405="","",_xlfn.TEXTJOIN(" | ",TRUE,IF($E$2:$E$683=$G405,$C$2:$C$683,"")))</f>
        <v>NOVA ESE | NOVA ESE</v>
      </c>
      <c r="K405" t="str" cm="1">
        <f t="array" ref="K405">IF($G405="","",_xlfn.TEXTJOIN(" | ",TRUE,IF($E$2:$E$683=$G405,$D$2:$D$683,"")))</f>
        <v>Implementação da Nova Escola de Sergentos do Exército | Implementação da Nova Escola de Sergentos do Exército</v>
      </c>
    </row>
    <row r="406" spans="1:11" x14ac:dyDescent="0.2">
      <c r="A406">
        <v>2023</v>
      </c>
      <c r="B406">
        <v>41370007</v>
      </c>
      <c r="C406" t="s">
        <v>7983</v>
      </c>
      <c r="D406" t="s">
        <v>7984</v>
      </c>
      <c r="E406" t="s">
        <v>7985</v>
      </c>
      <c r="G406" t="str">
        <v>2022|39110001</v>
      </c>
      <c r="H406" t="str">
        <f t="shared" si="12"/>
        <v>2022</v>
      </c>
      <c r="I406" t="str">
        <f t="shared" si="13"/>
        <v>39110001</v>
      </c>
      <c r="J406" t="str" cm="1">
        <f t="array" ref="J406">IF($G406="","",_xlfn.TEXTJOIN(" | ",TRUE,IF($E$2:$E$683=$G406,$C$2:$C$683,"")))</f>
        <v>13º BIB</v>
      </c>
      <c r="K406" t="str" cm="1">
        <f t="array" ref="K406">IF($G406="","",_xlfn.TEXTJOIN(" | ",TRUE,IF($E$2:$E$683=$G406,$D$2:$D$683,"")))</f>
        <v>Readequação do pavilhão do NPOR - Ponta Grossa/PR</v>
      </c>
    </row>
    <row r="407" spans="1:11" x14ac:dyDescent="0.2">
      <c r="A407">
        <v>2023</v>
      </c>
      <c r="B407">
        <v>41430002</v>
      </c>
      <c r="C407" t="s">
        <v>7986</v>
      </c>
      <c r="D407" t="s">
        <v>7987</v>
      </c>
      <c r="E407" t="s">
        <v>7988</v>
      </c>
      <c r="G407" t="str">
        <v>2022|39110003</v>
      </c>
      <c r="H407" t="str">
        <f t="shared" si="12"/>
        <v>2022</v>
      </c>
      <c r="I407" t="str">
        <f t="shared" si="13"/>
        <v>39110003</v>
      </c>
      <c r="J407" t="str" cm="1">
        <f t="array" ref="J407">IF($G407="","",_xlfn.TEXTJOIN(" | ",TRUE,IF($E$2:$E$683=$G407,$C$2:$C$683,"")))</f>
        <v>CMC</v>
      </c>
      <c r="K407" t="str" cm="1">
        <f t="array" ref="K407">IF($G407="","",_xlfn.TEXTJOIN(" | ",TRUE,IF($E$2:$E$683=$G407,$D$2:$D$683,"")))</f>
        <v>Revitalização do parque aquático - Curitiba/PR</v>
      </c>
    </row>
    <row r="408" spans="1:11" x14ac:dyDescent="0.2">
      <c r="A408">
        <v>2023</v>
      </c>
      <c r="B408">
        <v>41440007</v>
      </c>
      <c r="C408" t="s">
        <v>7039</v>
      </c>
      <c r="D408" t="s">
        <v>7989</v>
      </c>
      <c r="E408" t="s">
        <v>7990</v>
      </c>
      <c r="G408" t="str">
        <v>2022|18800011</v>
      </c>
      <c r="H408" t="str">
        <f t="shared" si="12"/>
        <v>2022</v>
      </c>
      <c r="I408" t="str">
        <f t="shared" si="13"/>
        <v>18800011</v>
      </c>
      <c r="J408" t="str" cm="1">
        <f t="array" ref="J408">IF($G408="","",_xlfn.TEXTJOIN(" | ",TRUE,IF($E$2:$E$683=$G408,$C$2:$C$683,"")))</f>
        <v>14ª Cia E Cmb</v>
      </c>
      <c r="K408" t="str" cm="1">
        <f t="array" ref="K408">IF($G408="","",_xlfn.TEXTJOIN(" | ",TRUE,IF($E$2:$E$683=$G408,$D$2:$D$683,"")))</f>
        <v>Aquisição de maquinário e equipamentos - Tubarão/SC</v>
      </c>
    </row>
    <row r="409" spans="1:11" x14ac:dyDescent="0.2">
      <c r="A409">
        <v>2023</v>
      </c>
      <c r="B409">
        <v>41510015</v>
      </c>
      <c r="C409" t="s">
        <v>7991</v>
      </c>
      <c r="D409" t="s">
        <v>7992</v>
      </c>
      <c r="E409" t="s">
        <v>7993</v>
      </c>
      <c r="G409" t="str">
        <v>2022|-</v>
      </c>
      <c r="H409" t="str">
        <f t="shared" si="12"/>
        <v>2022</v>
      </c>
      <c r="I409" t="str">
        <f t="shared" si="13"/>
        <v>-</v>
      </c>
      <c r="J409" t="str" cm="1">
        <f t="array" ref="J409">IF($G409="","",_xlfn.TEXTJOIN(" | ",TRUE,IF($E$2:$E$683=$G409,$C$2:$C$683,"")))</f>
        <v>CMO</v>
      </c>
      <c r="K409" t="str" cm="1">
        <f t="array" ref="K409">IF($G409="","",_xlfn.TEXTJOIN(" | ",TRUE,IF($E$2:$E$683=$G409,$D$2:$D$683,"")))</f>
        <v>Adequação do Complexo Esportivo.</v>
      </c>
    </row>
    <row r="410" spans="1:11" x14ac:dyDescent="0.2">
      <c r="A410">
        <v>2023</v>
      </c>
      <c r="B410">
        <v>41520011</v>
      </c>
      <c r="C410" t="s">
        <v>7968</v>
      </c>
      <c r="D410" t="s">
        <v>7994</v>
      </c>
      <c r="E410" t="s">
        <v>7995</v>
      </c>
      <c r="G410" t="str">
        <v>2022|39190008</v>
      </c>
      <c r="H410" t="str">
        <f t="shared" si="12"/>
        <v>2022</v>
      </c>
      <c r="I410" t="str">
        <f t="shared" si="13"/>
        <v>39190008</v>
      </c>
      <c r="J410" t="str" cm="1">
        <f t="array" ref="J410">IF($G410="","",_xlfn.TEXTJOIN(" | ",TRUE,IF($E$2:$E$683=$G410,$C$2:$C$683,"")))</f>
        <v>1º RCG</v>
      </c>
      <c r="K410" t="str" cm="1">
        <f t="array" ref="K410">IF($G410="","",_xlfn.TEXTJOIN(" | ",TRUE,IF($E$2:$E$683=$G410,$D$2:$D$683,"")))</f>
        <v>Aquisição de materiais diversos para melhorar as condições do aquartelamento - Brasília/DF</v>
      </c>
    </row>
    <row r="411" spans="1:11" x14ac:dyDescent="0.2">
      <c r="A411">
        <v>2023</v>
      </c>
      <c r="B411">
        <v>41530006</v>
      </c>
      <c r="C411" t="s">
        <v>7996</v>
      </c>
      <c r="D411" t="s">
        <v>7997</v>
      </c>
      <c r="E411" t="s">
        <v>7998</v>
      </c>
      <c r="G411" t="str">
        <v>2022|13130003</v>
      </c>
      <c r="H411" t="str">
        <f t="shared" si="12"/>
        <v>2022</v>
      </c>
      <c r="I411" t="str">
        <f t="shared" si="13"/>
        <v>13130003</v>
      </c>
      <c r="J411" t="str" cm="1">
        <f t="array" ref="J411">IF($G411="","",_xlfn.TEXTJOIN(" | ",TRUE,IF($E$2:$E$683=$G411,$C$2:$C$683,"")))</f>
        <v>28º BC</v>
      </c>
      <c r="K411" t="str" cm="1">
        <f t="array" ref="K411">IF($G411="","",_xlfn.TEXTJOIN(" | ",TRUE,IF($E$2:$E$683=$G411,$D$2:$D$683,"")))</f>
        <v>Aquisição de equipamentos, material e serviços para apoiar o Sistema de Assessoramento - Aracaju/SE.</v>
      </c>
    </row>
    <row r="412" spans="1:11" x14ac:dyDescent="0.2">
      <c r="A412">
        <v>2023</v>
      </c>
      <c r="B412">
        <v>42100004</v>
      </c>
      <c r="C412" t="s">
        <v>7999</v>
      </c>
      <c r="D412" t="s">
        <v>8000</v>
      </c>
      <c r="E412" t="s">
        <v>8001</v>
      </c>
      <c r="G412" t="str">
        <v>2022|27970004</v>
      </c>
      <c r="H412" t="str">
        <f t="shared" si="12"/>
        <v>2022</v>
      </c>
      <c r="I412" t="str">
        <f t="shared" si="13"/>
        <v>27970004</v>
      </c>
      <c r="J412" t="str" cm="1">
        <f t="array" ref="J412">IF($G412="","",_xlfn.TEXTJOIN(" | ",TRUE,IF($E$2:$E$683=$G412,$C$2:$C$683,"")))</f>
        <v>22º D Sup</v>
      </c>
      <c r="K412" t="str" cm="1">
        <f t="array" ref="K412">IF($G412="","",_xlfn.TEXTJOIN(" | ",TRUE,IF($E$2:$E$683=$G412,$D$2:$D$683,"")))</f>
        <v>Melhoria do condicionamento físico e a higidez da tropa - São Paulo/SP.</v>
      </c>
    </row>
    <row r="413" spans="1:11" x14ac:dyDescent="0.2">
      <c r="A413">
        <v>2023</v>
      </c>
      <c r="B413">
        <v>42510007</v>
      </c>
      <c r="C413" t="s">
        <v>8002</v>
      </c>
      <c r="D413" t="s">
        <v>8003</v>
      </c>
      <c r="E413" t="s">
        <v>8004</v>
      </c>
      <c r="G413" t="str">
        <v>2022|39260005</v>
      </c>
      <c r="H413" t="str">
        <f t="shared" si="12"/>
        <v>2022</v>
      </c>
      <c r="I413" t="str">
        <f t="shared" si="13"/>
        <v>39260005</v>
      </c>
      <c r="J413" t="str" cm="1">
        <f t="array" ref="J413">IF($G413="","",_xlfn.TEXTJOIN(" | ",TRUE,IF($E$2:$E$683=$G413,$C$2:$C$683,"")))</f>
        <v>C Op Esp</v>
      </c>
      <c r="K413" t="str" cm="1">
        <f t="array" ref="K413">IF($G413="","",_xlfn.TEXTJOIN(" | ",TRUE,IF($E$2:$E$683=$G413,$D$2:$D$683,"")))</f>
        <v>Construção da Pista de Combate a Localidade Desordenada (PCLD) - Goiâna/GO</v>
      </c>
    </row>
    <row r="414" spans="1:11" x14ac:dyDescent="0.2">
      <c r="A414">
        <v>2023</v>
      </c>
      <c r="B414">
        <v>92040007</v>
      </c>
      <c r="C414" t="s">
        <v>8005</v>
      </c>
      <c r="D414" t="s">
        <v>8006</v>
      </c>
      <c r="E414" t="s">
        <v>8007</v>
      </c>
      <c r="G414" t="str">
        <v>2022|39280010</v>
      </c>
      <c r="H414" t="str">
        <f t="shared" si="12"/>
        <v>2022</v>
      </c>
      <c r="I414" t="str">
        <f t="shared" si="13"/>
        <v>39280010</v>
      </c>
      <c r="J414" t="str" cm="1">
        <f t="array" ref="J414">IF($G414="","",_xlfn.TEXTJOIN(" | ",TRUE,IF($E$2:$E$683=$G414,$C$2:$C$683,"")))</f>
        <v>CMB</v>
      </c>
      <c r="K414" t="str" cm="1">
        <f t="array" ref="K414">IF($G414="","",_xlfn.TEXTJOIN(" | ",TRUE,IF($E$2:$E$683=$G414,$D$2:$D$683,"")))</f>
        <v>Aquisição de Ambulância - Brasília/DF</v>
      </c>
    </row>
    <row r="415" spans="1:11" x14ac:dyDescent="0.2">
      <c r="A415">
        <v>2023</v>
      </c>
      <c r="B415">
        <v>92040008</v>
      </c>
      <c r="C415" t="s">
        <v>8005</v>
      </c>
      <c r="D415" t="s">
        <v>8008</v>
      </c>
      <c r="E415" t="s">
        <v>8009</v>
      </c>
      <c r="G415" t="str">
        <v>2022|39280011</v>
      </c>
      <c r="H415" t="str">
        <f t="shared" si="12"/>
        <v>2022</v>
      </c>
      <c r="I415" t="str">
        <f t="shared" si="13"/>
        <v>39280011</v>
      </c>
      <c r="J415" t="str" cm="1">
        <f t="array" ref="J415">IF($G415="","",_xlfn.TEXTJOIN(" | ",TRUE,IF($E$2:$E$683=$G415,$C$2:$C$683,"")))</f>
        <v>CMF</v>
      </c>
      <c r="K415" t="str" cm="1">
        <f t="array" ref="K415">IF($G415="","",_xlfn.TEXTJOIN(" | ",TRUE,IF($E$2:$E$683=$G415,$D$2:$D$683,"")))</f>
        <v>Modernizando os laboratórios de química, física e biologia, revitalizando a biblioteca, e otimizando o
trânsito de alunos portadores de necessidades especiais em pisos com acesso por plataforma elevatória - Fortaleza/CE</v>
      </c>
    </row>
    <row r="416" spans="1:11" x14ac:dyDescent="0.2">
      <c r="A416">
        <v>2023</v>
      </c>
      <c r="B416">
        <v>92190013</v>
      </c>
      <c r="C416" t="s">
        <v>7075</v>
      </c>
      <c r="D416" t="s">
        <v>8010</v>
      </c>
      <c r="E416" t="s">
        <v>8011</v>
      </c>
      <c r="G416" t="str">
        <v>2022|42100011</v>
      </c>
      <c r="H416" t="str">
        <f t="shared" si="12"/>
        <v>2022</v>
      </c>
      <c r="I416" t="str">
        <f t="shared" si="13"/>
        <v>42100011</v>
      </c>
      <c r="J416" t="str" cm="1">
        <f t="array" ref="J416">IF($G416="","",_xlfn.TEXTJOIN(" | ",TRUE,IF($E$2:$E$683=$G416,$C$2:$C$683,"")))</f>
        <v>AMAN</v>
      </c>
      <c r="K416" t="str" cm="1">
        <f t="array" ref="K416">IF($G416="","",_xlfn.TEXTJOIN(" | ",TRUE,IF($E$2:$E$683=$G416,$D$2:$D$683,"")))</f>
        <v>Construção da nova adutora é uma obra estruturante e de fundamental importância para garantir o abastecimento de água - Resende/RJ</v>
      </c>
    </row>
    <row r="417" spans="1:11" x14ac:dyDescent="0.2">
      <c r="A417">
        <v>2023</v>
      </c>
      <c r="B417">
        <v>92190014</v>
      </c>
      <c r="C417" t="s">
        <v>7199</v>
      </c>
      <c r="D417" t="s">
        <v>8012</v>
      </c>
      <c r="E417" t="s">
        <v>8013</v>
      </c>
      <c r="G417" t="str">
        <v>2022|31600008</v>
      </c>
      <c r="H417" t="str">
        <f t="shared" si="12"/>
        <v>2022</v>
      </c>
      <c r="I417" t="str">
        <f t="shared" si="13"/>
        <v>31600008</v>
      </c>
      <c r="J417" t="str" cm="1">
        <f t="array" ref="J417">IF($G417="","",_xlfn.TEXTJOIN(" | ",TRUE,IF($E$2:$E$683=$G417,$C$2:$C$683,"")))</f>
        <v>CPOR/SP</v>
      </c>
      <c r="K417" t="str" cm="1">
        <f t="array" ref="K417">IF($G417="","",_xlfn.TEXTJOIN(" | ",TRUE,IF($E$2:$E$683=$G417,$D$2:$D$683,"")))</f>
        <v>Aquisição de material/equipamentos de apoio de atividades de instrução/ensino.</v>
      </c>
    </row>
    <row r="418" spans="1:11" x14ac:dyDescent="0.2">
      <c r="A418">
        <v>2023</v>
      </c>
      <c r="B418" t="s">
        <v>8014</v>
      </c>
      <c r="C418" t="s">
        <v>7164</v>
      </c>
      <c r="D418" t="s">
        <v>7555</v>
      </c>
      <c r="E418" t="s">
        <v>8015</v>
      </c>
      <c r="G418" t="str">
        <v>2022|39440013</v>
      </c>
      <c r="H418" t="str">
        <f t="shared" si="12"/>
        <v>2022</v>
      </c>
      <c r="I418" t="str">
        <f t="shared" si="13"/>
        <v>39440013</v>
      </c>
      <c r="J418" t="str" cm="1">
        <f t="array" ref="J418">IF($G418="","",_xlfn.TEXTJOIN(" | ",TRUE,IF($E$2:$E$683=$G418,$C$2:$C$683,"")))</f>
        <v>14º RCMec</v>
      </c>
      <c r="K418" t="str" cm="1">
        <f t="array" ref="K418">IF($G418="","",_xlfn.TEXTJOIN(" | ",TRUE,IF($E$2:$E$683=$G418,$D$2:$D$683,"")))</f>
        <v>Aquisição de uma viatura tipo VAN - São Miguel do Oeste/SC.</v>
      </c>
    </row>
    <row r="419" spans="1:11" x14ac:dyDescent="0.2">
      <c r="A419">
        <v>2023</v>
      </c>
      <c r="B419">
        <v>71240011</v>
      </c>
      <c r="C419" t="s">
        <v>8016</v>
      </c>
      <c r="D419" t="s">
        <v>8017</v>
      </c>
      <c r="E419" t="s">
        <v>8018</v>
      </c>
      <c r="G419" t="str">
        <v>2022|39440014</v>
      </c>
      <c r="H419" t="str">
        <f t="shared" si="12"/>
        <v>2022</v>
      </c>
      <c r="I419" t="str">
        <f t="shared" si="13"/>
        <v>39440014</v>
      </c>
      <c r="J419" t="str" cm="1">
        <f t="array" ref="J419">IF($G419="","",_xlfn.TEXTJOIN(" | ",TRUE,IF($E$2:$E$683=$G419,$C$2:$C$683,"")))</f>
        <v>5º B E Cmb</v>
      </c>
      <c r="K419" t="str" cm="1">
        <f t="array" ref="K419">IF($G419="","",_xlfn.TEXTJOIN(" | ",TRUE,IF($E$2:$E$683=$G419,$D$2:$D$683,"")))</f>
        <v>Aquisição de equipamentos de informática (TI) - Porto União/SC</v>
      </c>
    </row>
    <row r="420" spans="1:11" x14ac:dyDescent="0.2">
      <c r="A420">
        <v>2023</v>
      </c>
      <c r="B420">
        <v>71240011</v>
      </c>
      <c r="C420" t="s">
        <v>8019</v>
      </c>
      <c r="D420" t="s">
        <v>8020</v>
      </c>
      <c r="E420" t="s">
        <v>8018</v>
      </c>
      <c r="G420" t="str">
        <v>2022|39440015</v>
      </c>
      <c r="H420" t="str">
        <f t="shared" si="12"/>
        <v>2022</v>
      </c>
      <c r="I420" t="str">
        <f t="shared" si="13"/>
        <v>39440015</v>
      </c>
      <c r="J420" t="str" cm="1">
        <f t="array" ref="J420">IF($G420="","",_xlfn.TEXTJOIN(" | ",TRUE,IF($E$2:$E$683=$G420,$C$2:$C$683,"")))</f>
        <v>11° Bia AAAe</v>
      </c>
      <c r="K420" t="str" cm="1">
        <f t="array" ref="K420">IF($G420="","",_xlfn.TEXTJOIN(" | ",TRUE,IF($E$2:$E$683=$G420,$D$2:$D$683,"")))</f>
        <v>Aquisição de materiais permanentes 11° BiaAAAe - Rio Negro/PR</v>
      </c>
    </row>
    <row r="421" spans="1:11" x14ac:dyDescent="0.2">
      <c r="A421">
        <v>2023</v>
      </c>
      <c r="B421">
        <v>71240011</v>
      </c>
      <c r="C421" t="s">
        <v>7986</v>
      </c>
      <c r="D421" t="s">
        <v>8021</v>
      </c>
      <c r="E421" t="s">
        <v>8018</v>
      </c>
      <c r="G421" t="str">
        <v>2022|39440016</v>
      </c>
      <c r="H421" t="str">
        <f t="shared" si="12"/>
        <v>2022</v>
      </c>
      <c r="I421" t="str">
        <f t="shared" si="13"/>
        <v>39440016</v>
      </c>
      <c r="J421" t="str" cm="1">
        <f t="array" ref="J421">IF($G421="","",_xlfn.TEXTJOIN(" | ",TRUE,IF($E$2:$E$683=$G421,$C$2:$C$683,"")))</f>
        <v>Cmdo 14ª Bda Inf Mtz</v>
      </c>
      <c r="K421" t="str" cm="1">
        <f t="array" ref="K421">IF($G421="","",_xlfn.TEXTJOIN(" | ",TRUE,IF($E$2:$E$683=$G421,$D$2:$D$683,"")))</f>
        <v>Adquirir material para manutenção e adequação, dos patrimônio da cidade - Florianópolis/SC</v>
      </c>
    </row>
    <row r="422" spans="1:11" x14ac:dyDescent="0.2">
      <c r="A422">
        <v>2023</v>
      </c>
      <c r="B422">
        <v>71240011</v>
      </c>
      <c r="C422" t="s">
        <v>7986</v>
      </c>
      <c r="D422" t="s">
        <v>8022</v>
      </c>
      <c r="E422" t="s">
        <v>8018</v>
      </c>
      <c r="G422" t="str">
        <v>2022|39440017</v>
      </c>
      <c r="H422" t="str">
        <f t="shared" si="12"/>
        <v>2022</v>
      </c>
      <c r="I422" t="str">
        <f t="shared" si="13"/>
        <v>39440017</v>
      </c>
      <c r="J422" t="str" cm="1">
        <f t="array" ref="J422">IF($G422="","",_xlfn.TEXTJOIN(" | ",TRUE,IF($E$2:$E$683=$G422,$C$2:$C$683,"")))</f>
        <v>40º BI</v>
      </c>
      <c r="K422" t="str" cm="1">
        <f t="array" ref="K422">IF($G422="","",_xlfn.TEXTJOIN(" | ",TRUE,IF($E$2:$E$683=$G422,$D$2:$D$683,"")))</f>
        <v>Aquisição e manutenção em equipamentos de vigilância - Crateús-CE</v>
      </c>
    </row>
    <row r="423" spans="1:11" x14ac:dyDescent="0.2">
      <c r="A423">
        <v>2023</v>
      </c>
      <c r="B423">
        <v>71240011</v>
      </c>
      <c r="C423" t="s">
        <v>7991</v>
      </c>
      <c r="D423" t="s">
        <v>8023</v>
      </c>
      <c r="E423" t="s">
        <v>8018</v>
      </c>
      <c r="G423" t="str">
        <v>2022|39440018</v>
      </c>
      <c r="H423" t="str">
        <f t="shared" si="12"/>
        <v>2022</v>
      </c>
      <c r="I423" t="str">
        <f t="shared" si="13"/>
        <v>39440018</v>
      </c>
      <c r="J423" t="str" cm="1">
        <f t="array" ref="J423">IF($G423="","",_xlfn.TEXTJOIN(" | ",TRUE,IF($E$2:$E$683=$G423,$C$2:$C$683,"")))</f>
        <v>1º B Fv</v>
      </c>
      <c r="K423" t="str" cm="1">
        <f t="array" ref="K423">IF($G423="","",_xlfn.TEXTJOIN(" | ",TRUE,IF($E$2:$E$683=$G423,$D$2:$D$683,"")))</f>
        <v>Aquisição de uma viatura administrativa - Lajes / SC</v>
      </c>
    </row>
    <row r="424" spans="1:11" x14ac:dyDescent="0.2">
      <c r="A424">
        <v>2023</v>
      </c>
      <c r="B424">
        <v>71240011</v>
      </c>
      <c r="C424" t="s">
        <v>7986</v>
      </c>
      <c r="D424" t="s">
        <v>8024</v>
      </c>
      <c r="E424" t="s">
        <v>8018</v>
      </c>
      <c r="G424" t="str">
        <v>2022|39440019</v>
      </c>
      <c r="H424" t="str">
        <f t="shared" si="12"/>
        <v>2022</v>
      </c>
      <c r="I424" t="str">
        <f t="shared" si="13"/>
        <v>39440019</v>
      </c>
      <c r="J424" t="str" cm="1">
        <f t="array" ref="J424">IF($G424="","",_xlfn.TEXTJOIN(" | ",TRUE,IF($E$2:$E$683=$G424,$C$2:$C$683,"")))</f>
        <v>23º BI</v>
      </c>
      <c r="K424" t="str" cm="1">
        <f t="array" ref="K424">IF($G424="","",_xlfn.TEXTJOIN(" | ",TRUE,IF($E$2:$E$683=$G424,$D$2:$D$683,"")))</f>
        <v>Aquisição de Instrumentos musicais para a Banda de Música - Blumenau/SC</v>
      </c>
    </row>
    <row r="425" spans="1:11" ht="242.25" x14ac:dyDescent="0.2">
      <c r="A425">
        <v>2023</v>
      </c>
      <c r="B425">
        <v>71240011</v>
      </c>
      <c r="C425" t="s">
        <v>7986</v>
      </c>
      <c r="D425" s="3" t="s">
        <v>8025</v>
      </c>
      <c r="E425" t="s">
        <v>8018</v>
      </c>
      <c r="G425" t="str">
        <v>2022|39440020</v>
      </c>
      <c r="H425" t="str">
        <f t="shared" si="12"/>
        <v>2022</v>
      </c>
      <c r="I425" t="str">
        <f t="shared" si="13"/>
        <v>39440020</v>
      </c>
      <c r="J425" t="str" cm="1">
        <f t="array" ref="J425">IF($G425="","",_xlfn.TEXTJOIN(" | ",TRUE,IF($E$2:$E$683=$G425,$C$2:$C$683,"")))</f>
        <v>HGuFl</v>
      </c>
      <c r="K425" t="str" cm="1">
        <f t="array" ref="K425">IF($G425="","",_xlfn.TEXTJOIN(" | ",TRUE,IF($E$2:$E$683=$G425,$D$2:$D$683,"")))</f>
        <v>Aquisição de equipamentos hospitalares para a odontoclínica - Florianópolis - SC</v>
      </c>
    </row>
    <row r="426" spans="1:11" x14ac:dyDescent="0.2">
      <c r="A426">
        <v>2023</v>
      </c>
      <c r="B426">
        <v>71240011</v>
      </c>
      <c r="C426" t="s">
        <v>7986</v>
      </c>
      <c r="D426" t="s">
        <v>8026</v>
      </c>
      <c r="E426" t="s">
        <v>8018</v>
      </c>
      <c r="G426" t="str">
        <v>2022|39440021</v>
      </c>
      <c r="H426" t="str">
        <f t="shared" si="12"/>
        <v>2022</v>
      </c>
      <c r="I426" t="str">
        <f t="shared" si="13"/>
        <v>39440021</v>
      </c>
      <c r="J426" t="str" cm="1">
        <f t="array" ref="J426">IF($G426="","",_xlfn.TEXTJOIN(" | ",TRUE,IF($E$2:$E$683=$G426,$C$2:$C$683,"")))</f>
        <v>62º BI</v>
      </c>
      <c r="K426" t="str" cm="1">
        <f t="array" ref="K426">IF($G426="","",_xlfn.TEXTJOIN(" | ",TRUE,IF($E$2:$E$683=$G426,$D$2:$D$683,"")))</f>
        <v>Aquisição de Viatura Administrativa tipo pick-up tração 4x4 diesel - Joinville/SC</v>
      </c>
    </row>
    <row r="427" spans="1:11" x14ac:dyDescent="0.2">
      <c r="A427">
        <v>2023</v>
      </c>
      <c r="B427">
        <v>71240011</v>
      </c>
      <c r="C427" t="s">
        <v>7986</v>
      </c>
      <c r="D427" t="s">
        <v>8027</v>
      </c>
      <c r="E427" t="s">
        <v>8018</v>
      </c>
      <c r="G427" t="str">
        <v>2022|39440022</v>
      </c>
      <c r="H427" t="str">
        <f t="shared" si="12"/>
        <v>2022</v>
      </c>
      <c r="I427" t="str">
        <f t="shared" si="13"/>
        <v>39440022</v>
      </c>
      <c r="J427" t="str" cm="1">
        <f t="array" ref="J427">IF($G427="","",_xlfn.TEXTJOIN(" | ",TRUE,IF($E$2:$E$683=$G427,$C$2:$C$683,"")))</f>
        <v>28º GAC</v>
      </c>
      <c r="K427" t="str" cm="1">
        <f t="array" ref="K427">IF($G427="","",_xlfn.TEXTJOIN(" | ",TRUE,IF($E$2:$E$683=$G427,$D$2:$D$683,"")))</f>
        <v>Aquisição de Viatura para Transporte de Pessoal (VTP), tipo VAN, para 17 passageiros - Criciúma/SC</v>
      </c>
    </row>
    <row r="428" spans="1:11" x14ac:dyDescent="0.2">
      <c r="A428">
        <v>2023</v>
      </c>
      <c r="B428">
        <v>71150008</v>
      </c>
      <c r="C428" t="s">
        <v>7439</v>
      </c>
      <c r="D428" t="s">
        <v>8028</v>
      </c>
      <c r="E428" t="s">
        <v>8029</v>
      </c>
      <c r="G428" t="str">
        <v>2022|39440023</v>
      </c>
      <c r="H428" t="str">
        <f t="shared" si="12"/>
        <v>2022</v>
      </c>
      <c r="I428" t="str">
        <f t="shared" si="13"/>
        <v>39440023</v>
      </c>
      <c r="J428" t="str" cm="1">
        <f t="array" ref="J428">IF($G428="","",_xlfn.TEXTJOIN(" | ",TRUE,IF($E$2:$E$683=$G428,$C$2:$C$683,"")))</f>
        <v>63º BI</v>
      </c>
      <c r="K428" t="str" cm="1">
        <f t="array" ref="K428">IF($G428="","",_xlfn.TEXTJOIN(" | ",TRUE,IF($E$2:$E$683=$G428,$D$2:$D$683,"")))</f>
        <v>Construção da cobertura da Quadra Poliesportiva - Florianópolis/SC</v>
      </c>
    </row>
    <row r="429" spans="1:11" x14ac:dyDescent="0.2">
      <c r="A429">
        <v>2023</v>
      </c>
      <c r="B429">
        <v>71150005</v>
      </c>
      <c r="C429" t="s">
        <v>7444</v>
      </c>
      <c r="D429" t="s">
        <v>7231</v>
      </c>
      <c r="E429" t="s">
        <v>8030</v>
      </c>
      <c r="G429" t="str">
        <v>2022|39450001</v>
      </c>
      <c r="H429" t="str">
        <f t="shared" si="12"/>
        <v>2022</v>
      </c>
      <c r="I429" t="str">
        <f t="shared" si="13"/>
        <v>39450001</v>
      </c>
      <c r="J429" t="str" cm="1">
        <f t="array" ref="J429">IF($G429="","",_xlfn.TEXTJOIN(" | ",TRUE,IF($E$2:$E$683=$G429,$C$2:$C$683,"")))</f>
        <v>H Gu PV</v>
      </c>
      <c r="K429" t="str" cm="1">
        <f t="array" ref="K429">IF($G429="","",_xlfn.TEXTJOIN(" | ",TRUE,IF($E$2:$E$683=$G429,$D$2:$D$683,"")))</f>
        <v>Equipamentos para Atender às necessidades do setor e melhoria ao atendimento dos usuários - Porto Velho/RO</v>
      </c>
    </row>
    <row r="430" spans="1:11" x14ac:dyDescent="0.2">
      <c r="A430">
        <v>2023</v>
      </c>
      <c r="B430">
        <v>71270014</v>
      </c>
      <c r="C430" t="s">
        <v>7039</v>
      </c>
      <c r="D430" t="s">
        <v>8031</v>
      </c>
      <c r="E430" t="s">
        <v>8032</v>
      </c>
      <c r="G430" t="str">
        <v>2022|27010001</v>
      </c>
      <c r="H430" t="str">
        <f t="shared" si="12"/>
        <v>2022</v>
      </c>
      <c r="I430" t="str">
        <f t="shared" si="13"/>
        <v>27010001</v>
      </c>
      <c r="J430" t="str" cm="1">
        <f t="array" ref="J430">IF($G430="","",_xlfn.TEXTJOIN(" | ",TRUE,IF($E$2:$E$683=$G430,$C$2:$C$683,"")))</f>
        <v>CMF</v>
      </c>
      <c r="K430" t="str" cm="1">
        <f t="array" ref="K430">IF($G430="","",_xlfn.TEXTJOIN(" | ",TRUE,IF($E$2:$E$683=$G430,$D$2:$D$683,"")))</f>
        <v>Aquisição e instalação de plataforma elevatória - Fortaleza/CE</v>
      </c>
    </row>
    <row r="431" spans="1:11" x14ac:dyDescent="0.2">
      <c r="A431">
        <v>2023</v>
      </c>
      <c r="B431">
        <v>71270014</v>
      </c>
      <c r="C431" t="s">
        <v>7039</v>
      </c>
      <c r="D431" t="s">
        <v>8031</v>
      </c>
      <c r="E431" t="s">
        <v>8032</v>
      </c>
      <c r="G431" t="str">
        <v>2022|39620005</v>
      </c>
      <c r="H431" t="str">
        <f t="shared" si="12"/>
        <v>2022</v>
      </c>
      <c r="I431" t="str">
        <f t="shared" si="13"/>
        <v>39620005</v>
      </c>
      <c r="J431" t="str" cm="1">
        <f t="array" ref="J431">IF($G431="","",_xlfn.TEXTJOIN(" | ",TRUE,IF($E$2:$E$683=$G431,$C$2:$C$683,"")))</f>
        <v>44º BI MTz</v>
      </c>
      <c r="K431" t="str" cm="1">
        <f t="array" ref="K431">IF($G431="","",_xlfn.TEXTJOIN(" | ",TRUE,IF($E$2:$E$683=$G431,$D$2:$D$683,"")))</f>
        <v>Construção de uma cobertura metálica na quadra poliesportiva - Cuiabá/MT</v>
      </c>
    </row>
    <row r="432" spans="1:11" x14ac:dyDescent="0.2">
      <c r="A432">
        <v>2023</v>
      </c>
      <c r="B432">
        <v>71080015</v>
      </c>
      <c r="C432" t="s">
        <v>7337</v>
      </c>
      <c r="D432" t="s">
        <v>8033</v>
      </c>
      <c r="E432" t="s">
        <v>8034</v>
      </c>
      <c r="G432" t="str">
        <v>2022|39640003</v>
      </c>
      <c r="H432" t="str">
        <f t="shared" si="12"/>
        <v>2022</v>
      </c>
      <c r="I432" t="str">
        <f t="shared" si="13"/>
        <v>39640003</v>
      </c>
      <c r="J432" t="str" cm="1">
        <f t="array" ref="J432">IF($G432="","",_xlfn.TEXTJOIN(" | ",TRUE,IF($E$2:$E$683=$G432,$C$2:$C$683,"")))</f>
        <v>Posto Médico da 4ª Bda C Mec</v>
      </c>
      <c r="K432" t="str" cm="1">
        <f t="array" ref="K432">IF($G432="","",_xlfn.TEXTJOIN(" | ",TRUE,IF($E$2:$E$683=$G432,$D$2:$D$683,"")))</f>
        <v>Aquisição de aparelho de microscopia odontológica e outros equipamentos médico-hospitalares.</v>
      </c>
    </row>
    <row r="433" spans="1:11" x14ac:dyDescent="0.2">
      <c r="A433">
        <v>2023</v>
      </c>
      <c r="B433">
        <v>71080015</v>
      </c>
      <c r="C433" t="s">
        <v>7337</v>
      </c>
      <c r="D433" t="s">
        <v>8033</v>
      </c>
      <c r="E433" t="s">
        <v>8034</v>
      </c>
      <c r="G433" t="str">
        <v>2022|30880010</v>
      </c>
      <c r="H433" t="str">
        <f t="shared" si="12"/>
        <v>2022</v>
      </c>
      <c r="I433" t="str">
        <f t="shared" si="13"/>
        <v>30880010</v>
      </c>
      <c r="J433" t="str" cm="1">
        <f t="array" ref="J433">IF($G433="","",_xlfn.TEXTJOIN(" | ",TRUE,IF($E$2:$E$683=$G433,$C$2:$C$683,"")))</f>
        <v>C Op Esp</v>
      </c>
      <c r="K433" t="str" cm="1">
        <f t="array" ref="K433">IF($G433="","",_xlfn.TEXTJOIN(" | ",TRUE,IF($E$2:$E$683=$G433,$D$2:$D$683,"")))</f>
        <v>Construção da Pista de Combate a Localidade Desordenada (PCLD) - Goiâna/GO</v>
      </c>
    </row>
    <row r="434" spans="1:11" x14ac:dyDescent="0.2">
      <c r="A434">
        <v>2023</v>
      </c>
      <c r="B434">
        <v>71170016</v>
      </c>
      <c r="C434" t="s">
        <v>7784</v>
      </c>
      <c r="D434" t="s">
        <v>7566</v>
      </c>
      <c r="E434" t="s">
        <v>8035</v>
      </c>
      <c r="G434" t="str">
        <v>2022|31880005</v>
      </c>
      <c r="H434" t="str">
        <f t="shared" si="12"/>
        <v>2022</v>
      </c>
      <c r="I434" t="str">
        <f t="shared" si="13"/>
        <v>31880005</v>
      </c>
      <c r="J434" t="str" cm="1">
        <f t="array" ref="J434">IF($G434="","",_xlfn.TEXTJOIN(" | ",TRUE,IF($E$2:$E$683=$G434,$C$2:$C$683,"")))</f>
        <v>CMBel</v>
      </c>
      <c r="K434" t="str" cm="1">
        <f t="array" ref="K434">IF($G434="","",_xlfn.TEXTJOIN(" | ",TRUE,IF($E$2:$E$683=$G434,$D$2:$D$683,"")))</f>
        <v>Aquisição de material permanente para o novo Pavilhão Pedagógico - Belém/PA</v>
      </c>
    </row>
    <row r="435" spans="1:11" x14ac:dyDescent="0.2">
      <c r="A435">
        <v>2023</v>
      </c>
      <c r="B435">
        <v>71020011</v>
      </c>
      <c r="C435" t="s">
        <v>7307</v>
      </c>
      <c r="D435" t="s">
        <v>7822</v>
      </c>
      <c r="E435" t="s">
        <v>8036</v>
      </c>
      <c r="G435" t="str">
        <v>2022|22100004</v>
      </c>
      <c r="H435" t="str">
        <f t="shared" si="12"/>
        <v>2022</v>
      </c>
      <c r="I435" t="str">
        <f t="shared" si="13"/>
        <v>22100004</v>
      </c>
      <c r="J435" t="str" cm="1">
        <f t="array" ref="J435">IF($G435="","",_xlfn.TEXTJOIN(" | ",TRUE,IF($E$2:$E$683=$G435,$C$2:$C$683,"")))</f>
        <v>62º BI</v>
      </c>
      <c r="K435" t="str" cm="1">
        <f t="array" ref="K435">IF($G435="","",_xlfn.TEXTJOIN(" | ",TRUE,IF($E$2:$E$683=$G435,$D$2:$D$683,"")))</f>
        <v>Aquisição de instrumentos musicais para a Banda de Música -  Joinville/SC.</v>
      </c>
    </row>
    <row r="436" spans="1:11" x14ac:dyDescent="0.2">
      <c r="A436">
        <v>2023</v>
      </c>
      <c r="B436">
        <v>71020011</v>
      </c>
      <c r="C436" t="s">
        <v>7307</v>
      </c>
      <c r="D436" t="s">
        <v>7822</v>
      </c>
      <c r="E436" t="s">
        <v>8036</v>
      </c>
      <c r="G436" t="str">
        <v>2022|22100015</v>
      </c>
      <c r="H436" t="str">
        <f t="shared" si="12"/>
        <v>2022</v>
      </c>
      <c r="I436" t="str">
        <f t="shared" si="13"/>
        <v>22100015</v>
      </c>
      <c r="J436" t="str" cm="1">
        <f t="array" ref="J436">IF($G436="","",_xlfn.TEXTJOIN(" | ",TRUE,IF($E$2:$E$683=$G436,$C$2:$C$683,"")))</f>
        <v>14ª Cia E Cmb</v>
      </c>
      <c r="K436" t="str" cm="1">
        <f t="array" ref="K436">IF($G436="","",_xlfn.TEXTJOIN(" | ",TRUE,IF($E$2:$E$683=$G436,$D$2:$D$683,"")))</f>
        <v>Aquisição de maquinário e equipamentos - Tubarão/SC</v>
      </c>
    </row>
    <row r="437" spans="1:11" x14ac:dyDescent="0.2">
      <c r="A437">
        <v>2023</v>
      </c>
      <c r="B437">
        <v>71180009</v>
      </c>
      <c r="C437" t="s">
        <v>8037</v>
      </c>
      <c r="D437" t="s">
        <v>8038</v>
      </c>
      <c r="E437" t="s">
        <v>8039</v>
      </c>
      <c r="G437" t="str">
        <v>2022|92190018</v>
      </c>
      <c r="H437" t="str">
        <f t="shared" si="12"/>
        <v>2022</v>
      </c>
      <c r="I437" t="str">
        <f t="shared" si="13"/>
        <v>92190018</v>
      </c>
      <c r="J437" t="str" cm="1">
        <f t="array" ref="J437">IF($G437="","",_xlfn.TEXTJOIN(" | ",TRUE,IF($E$2:$E$683=$G437,$C$2:$C$683,"")))</f>
        <v>AMAN</v>
      </c>
      <c r="K437" t="str" cm="1">
        <f t="array" ref="K437">IF($G437="","",_xlfn.TEXTJOIN(" | ",TRUE,IF($E$2:$E$683=$G437,$D$2:$D$683,"")))</f>
        <v>Construção da nova adutora é uma obra estruturante e de fundamental importância para garantir o abastecimento de água - Resende/RJ</v>
      </c>
    </row>
    <row r="438" spans="1:11" x14ac:dyDescent="0.2">
      <c r="A438">
        <v>2023</v>
      </c>
      <c r="B438">
        <v>71180009</v>
      </c>
      <c r="C438" t="s">
        <v>8037</v>
      </c>
      <c r="D438" t="s">
        <v>8038</v>
      </c>
      <c r="E438" t="s">
        <v>8039</v>
      </c>
      <c r="G438" t="str">
        <v>2022|39950006</v>
      </c>
      <c r="H438" t="str">
        <f t="shared" si="12"/>
        <v>2022</v>
      </c>
      <c r="I438" t="str">
        <f t="shared" si="13"/>
        <v>39950006</v>
      </c>
      <c r="J438" t="str" cm="1">
        <f t="array" ref="J438">IF($G438="","",_xlfn.TEXTJOIN(" | ",TRUE,IF($E$2:$E$683=$G438,$C$2:$C$683,"")))</f>
        <v>12ª Bda Inf L</v>
      </c>
      <c r="K438" t="str" cm="1">
        <f t="array" ref="K438">IF($G438="","",_xlfn.TEXTJOIN(" | ",TRUE,IF($E$2:$E$683=$G438,$D$2:$D$683,"")))</f>
        <v>Aquisição de uma viatura administrativa tipo minivan - Caçapava/SP</v>
      </c>
    </row>
    <row r="439" spans="1:11" x14ac:dyDescent="0.2">
      <c r="A439">
        <v>2022</v>
      </c>
      <c r="B439">
        <v>39110001</v>
      </c>
      <c r="C439" t="s">
        <v>8040</v>
      </c>
      <c r="D439" t="s">
        <v>8041</v>
      </c>
      <c r="E439" t="s">
        <v>8042</v>
      </c>
      <c r="G439" t="str">
        <v>2022|39950011</v>
      </c>
      <c r="H439" t="str">
        <f t="shared" si="12"/>
        <v>2022</v>
      </c>
      <c r="I439" t="str">
        <f t="shared" si="13"/>
        <v>39950011</v>
      </c>
      <c r="J439" t="str" cm="1">
        <f t="array" ref="J439">IF($G439="","",_xlfn.TEXTJOIN(" | ",TRUE,IF($E$2:$E$683=$G439,$C$2:$C$683,"")))</f>
        <v>CAVEx</v>
      </c>
      <c r="K439" t="str" cm="1">
        <f t="array" ref="K439">IF($G439="","",_xlfn.TEXTJOIN(" | ",TRUE,IF($E$2:$E$683=$G439,$D$2:$D$683,"")))</f>
        <v>Ampliação das instalações esportivas - Taubaté/SP</v>
      </c>
    </row>
    <row r="440" spans="1:11" x14ac:dyDescent="0.2">
      <c r="A440">
        <v>2022</v>
      </c>
      <c r="B440">
        <v>39110003</v>
      </c>
      <c r="C440" t="s">
        <v>7398</v>
      </c>
      <c r="D440" t="s">
        <v>8043</v>
      </c>
      <c r="E440" t="s">
        <v>8044</v>
      </c>
      <c r="G440" t="str">
        <v>2022|39950016</v>
      </c>
      <c r="H440" t="str">
        <f t="shared" si="12"/>
        <v>2022</v>
      </c>
      <c r="I440" t="str">
        <f t="shared" si="13"/>
        <v>39950016</v>
      </c>
      <c r="J440" t="str" cm="1">
        <f t="array" ref="J440">IF($G440="","",_xlfn.TEXTJOIN(" | ",TRUE,IF($E$2:$E$683=$G440,$C$2:$C$683,"")))</f>
        <v>B Av Taubaté</v>
      </c>
      <c r="K440" t="str" cm="1">
        <f t="array" ref="K440">IF($G440="","",_xlfn.TEXTJOIN(" | ",TRUE,IF($E$2:$E$683=$G440,$D$2:$D$683,"")))</f>
        <v>Aquisição de cama hospitalar, carro de emergência (parada), desfibrilador tipo cardioverso, purificador de água industrial e demais equipamentos médicos hospitalares.</v>
      </c>
    </row>
    <row r="441" spans="1:11" x14ac:dyDescent="0.2">
      <c r="A441">
        <v>2022</v>
      </c>
      <c r="B441">
        <v>18800011</v>
      </c>
      <c r="C441" t="s">
        <v>8045</v>
      </c>
      <c r="D441" t="s">
        <v>8046</v>
      </c>
      <c r="E441" t="s">
        <v>8047</v>
      </c>
      <c r="G441" t="str">
        <v>2022|39950017</v>
      </c>
      <c r="H441" t="str">
        <f t="shared" si="12"/>
        <v>2022</v>
      </c>
      <c r="I441" t="str">
        <f t="shared" si="13"/>
        <v>39950017</v>
      </c>
      <c r="J441" t="str" cm="1">
        <f t="array" ref="J441">IF($G441="","",_xlfn.TEXTJOIN(" | ",TRUE,IF($E$2:$E$683=$G441,$C$2:$C$683,"")))</f>
        <v>HMASP</v>
      </c>
      <c r="K441" t="str" cm="1">
        <f t="array" ref="K441">IF($G441="","",_xlfn.TEXTJOIN(" | ",TRUE,IF($E$2:$E$683=$G441,$D$2:$D$683,"")))</f>
        <v>Aquisição de equipamentos médico-hospitalares (cadeira de rodas) - São Paulo/SP</v>
      </c>
    </row>
    <row r="442" spans="1:11" x14ac:dyDescent="0.2">
      <c r="A442">
        <v>2022</v>
      </c>
      <c r="B442" t="s">
        <v>8014</v>
      </c>
      <c r="C442" t="s">
        <v>7674</v>
      </c>
      <c r="D442" t="s">
        <v>8048</v>
      </c>
      <c r="E442" t="s">
        <v>8049</v>
      </c>
      <c r="G442" t="str">
        <v>2022|39950024</v>
      </c>
      <c r="H442" t="str">
        <f t="shared" si="12"/>
        <v>2022</v>
      </c>
      <c r="I442" t="str">
        <f t="shared" si="13"/>
        <v>39950024</v>
      </c>
      <c r="J442" t="str" cm="1">
        <f t="array" ref="J442">IF($G442="","",_xlfn.TEXTJOIN(" | ",TRUE,IF($E$2:$E$683=$G442,$C$2:$C$683,"")))</f>
        <v>EsPCEx</v>
      </c>
      <c r="K442" t="str" cm="1">
        <f t="array" ref="K442">IF($G442="","",_xlfn.TEXTJOIN(" | ",TRUE,IF($E$2:$E$683=$G442,$D$2:$D$683,"")))</f>
        <v>Construção/reforma HTO Campinas/EsPCEx.</v>
      </c>
    </row>
    <row r="443" spans="1:11" x14ac:dyDescent="0.2">
      <c r="A443">
        <v>2022</v>
      </c>
      <c r="B443">
        <v>39190008</v>
      </c>
      <c r="C443" t="s">
        <v>7337</v>
      </c>
      <c r="D443" t="s">
        <v>8050</v>
      </c>
      <c r="E443" t="s">
        <v>8051</v>
      </c>
      <c r="G443" t="str">
        <v>2022|39990002</v>
      </c>
      <c r="H443" t="str">
        <f t="shared" si="12"/>
        <v>2022</v>
      </c>
      <c r="I443" t="str">
        <f t="shared" si="13"/>
        <v>39990002</v>
      </c>
      <c r="J443" t="str" cm="1">
        <f t="array" ref="J443">IF($G443="","",_xlfn.TEXTJOIN(" | ",TRUE,IF($E$2:$E$683=$G443,$C$2:$C$683,"")))</f>
        <v>14º GAC</v>
      </c>
      <c r="K443" t="str" cm="1">
        <f t="array" ref="K443">IF($G443="","",_xlfn.TEXTJOIN(" | ",TRUE,IF($E$2:$E$683=$G443,$D$2:$D$683,"")))</f>
        <v>Construção de instalações para atender o PROFESP.</v>
      </c>
    </row>
    <row r="444" spans="1:11" x14ac:dyDescent="0.2">
      <c r="A444">
        <v>2022</v>
      </c>
      <c r="B444">
        <v>13130003</v>
      </c>
      <c r="C444" t="s">
        <v>7039</v>
      </c>
      <c r="D444" t="s">
        <v>8052</v>
      </c>
      <c r="E444" t="s">
        <v>8053</v>
      </c>
      <c r="G444" t="str">
        <v>2022|12180017</v>
      </c>
      <c r="H444" t="str">
        <f t="shared" si="12"/>
        <v>2022</v>
      </c>
      <c r="I444" t="str">
        <f t="shared" si="13"/>
        <v>12180017</v>
      </c>
      <c r="J444" t="str" cm="1">
        <f t="array" ref="J444">IF($G444="","",_xlfn.TEXTJOIN(" | ",TRUE,IF($E$2:$E$683=$G444,$C$2:$C$683,"")))</f>
        <v>CMR</v>
      </c>
      <c r="K444" t="str" cm="1">
        <f t="array" ref="K444">IF($G444="","",_xlfn.TEXTJOIN(" | ",TRUE,IF($E$2:$E$683=$G444,$D$2:$D$683,"")))</f>
        <v>adequação de acessibilidade do Salão Guararapes no Colégio Militar de Recife – Recife -PE.</v>
      </c>
    </row>
    <row r="445" spans="1:11" x14ac:dyDescent="0.2">
      <c r="A445">
        <v>2022</v>
      </c>
      <c r="B445">
        <v>27970004</v>
      </c>
      <c r="C445" t="s">
        <v>8054</v>
      </c>
      <c r="D445" t="s">
        <v>8055</v>
      </c>
      <c r="E445" t="s">
        <v>8056</v>
      </c>
      <c r="G445" t="str">
        <v>2022|41010003</v>
      </c>
      <c r="H445" t="str">
        <f t="shared" si="12"/>
        <v>2022</v>
      </c>
      <c r="I445" t="str">
        <f t="shared" si="13"/>
        <v>41010003</v>
      </c>
      <c r="J445" t="str" cm="1">
        <f t="array" ref="J445">IF($G445="","",_xlfn.TEXTJOIN(" | ",TRUE,IF($E$2:$E$683=$G445,$C$2:$C$683,"")))</f>
        <v>28º BC</v>
      </c>
      <c r="K445" t="str" cm="1">
        <f t="array" ref="K445">IF($G445="","",_xlfn.TEXTJOIN(" | ",TRUE,IF($E$2:$E$683=$G445,$D$2:$D$683,"")))</f>
        <v>Adequação e conservação das instalações - Aracajú/SE</v>
      </c>
    </row>
    <row r="446" spans="1:11" x14ac:dyDescent="0.2">
      <c r="A446">
        <v>2022</v>
      </c>
      <c r="B446">
        <v>39260005</v>
      </c>
      <c r="C446" t="s">
        <v>8057</v>
      </c>
      <c r="D446" t="s">
        <v>8058</v>
      </c>
      <c r="E446" t="s">
        <v>8059</v>
      </c>
      <c r="G446" t="str">
        <v>2022|90650009</v>
      </c>
      <c r="H446" t="str">
        <f t="shared" si="12"/>
        <v>2022</v>
      </c>
      <c r="I446" t="str">
        <f t="shared" si="13"/>
        <v>90650009</v>
      </c>
      <c r="J446" t="str" cm="1">
        <f t="array" ref="J446">IF($G446="","",_xlfn.TEXTJOIN(" | ",TRUE,IF($E$2:$E$683=$G446,$C$2:$C$683,"")))</f>
        <v>Base Adm Gu Fortaleza</v>
      </c>
      <c r="K446" t="str" cm="1">
        <f t="array" ref="K446">IF($G446="","",_xlfn.TEXTJOIN(" | ",TRUE,IF($E$2:$E$683=$G446,$D$2:$D$683,"")))</f>
        <v>Modernização e recuperação das instalações histórico-culturais dos museus Força Expedicionária Brasileira, Brigadeiro Sampaio, General Tibúrcio e do Sítio Histórico Fortaleza da Nossa Senhora da Assunção - Fortaleza/CE.</v>
      </c>
    </row>
    <row r="447" spans="1:11" x14ac:dyDescent="0.2">
      <c r="A447">
        <v>2022</v>
      </c>
      <c r="B447">
        <v>39280010</v>
      </c>
      <c r="C447" t="s">
        <v>8060</v>
      </c>
      <c r="D447" t="s">
        <v>8061</v>
      </c>
      <c r="E447" t="s">
        <v>8062</v>
      </c>
      <c r="G447" t="str">
        <v>2022|40150007</v>
      </c>
      <c r="H447" t="str">
        <f t="shared" si="12"/>
        <v>2022</v>
      </c>
      <c r="I447" t="str">
        <f t="shared" si="13"/>
        <v>40150007</v>
      </c>
      <c r="J447" t="str" cm="1">
        <f t="array" ref="J447">IF($G447="","",_xlfn.TEXTJOIN(" | ",TRUE,IF($E$2:$E$683=$G447,$C$2:$C$683,"")))</f>
        <v>1º RCG</v>
      </c>
      <c r="K447" t="str" cm="1">
        <f t="array" ref="K447">IF($G447="","",_xlfn.TEXTJOIN(" | ",TRUE,IF($E$2:$E$683=$G447,$D$2:$D$683,"")))</f>
        <v>Aquisição de microcomputadores - Brasília/DF</v>
      </c>
    </row>
    <row r="448" spans="1:11" ht="382.5" x14ac:dyDescent="0.2">
      <c r="A448">
        <v>2022</v>
      </c>
      <c r="B448">
        <v>39280011</v>
      </c>
      <c r="C448" t="s">
        <v>7127</v>
      </c>
      <c r="D448" s="3" t="s">
        <v>8063</v>
      </c>
      <c r="E448" t="s">
        <v>8064</v>
      </c>
      <c r="G448" t="str">
        <v>2022|41020001</v>
      </c>
      <c r="H448" t="str">
        <f t="shared" si="12"/>
        <v>2022</v>
      </c>
      <c r="I448" t="str">
        <f t="shared" si="13"/>
        <v>41020001</v>
      </c>
      <c r="J448" t="str" cm="1">
        <f t="array" ref="J448">IF($G448="","",_xlfn.TEXTJOIN(" | ",TRUE,IF($E$2:$E$683=$G448,$C$2:$C$683,"")))</f>
        <v>OCEx</v>
      </c>
      <c r="K448" t="str" cm="1">
        <f t="array" ref="K448">IF($G448="","",_xlfn.TEXTJOIN(" | ",TRUE,IF($E$2:$E$683=$G448,$D$2:$D$683,"")))</f>
        <v>Aquisição de Laser portátil odontológico para tratamento de tecidos duros e moles - Rio de Janeiro/RJ</v>
      </c>
    </row>
    <row r="449" spans="1:11" x14ac:dyDescent="0.2">
      <c r="A449">
        <v>2022</v>
      </c>
      <c r="B449">
        <v>42100011</v>
      </c>
      <c r="C449" t="s">
        <v>7075</v>
      </c>
      <c r="D449" t="s">
        <v>8065</v>
      </c>
      <c r="E449" t="s">
        <v>8066</v>
      </c>
      <c r="G449" t="str">
        <v>2022|41020002</v>
      </c>
      <c r="H449" t="str">
        <f t="shared" si="12"/>
        <v>2022</v>
      </c>
      <c r="I449" t="str">
        <f t="shared" si="13"/>
        <v>41020002</v>
      </c>
      <c r="J449" t="str" cm="1">
        <f t="array" ref="J449">IF($G449="","",_xlfn.TEXTJOIN(" | ",TRUE,IF($E$2:$E$683=$G449,$C$2:$C$683,"")))</f>
        <v>PMPV</v>
      </c>
      <c r="K449" t="str" cm="1">
        <f t="array" ref="K449">IF($G449="","",_xlfn.TEXTJOIN(" | ",TRUE,IF($E$2:$E$683=$G449,$D$2:$D$683,"")))</f>
        <v>Aquisição de Ultrassom Diagnóstico sem Aplicação Transesofágica - Rio de Janeiro/RJ</v>
      </c>
    </row>
    <row r="450" spans="1:11" x14ac:dyDescent="0.2">
      <c r="A450">
        <v>2022</v>
      </c>
      <c r="B450">
        <v>31600008</v>
      </c>
      <c r="C450" t="s">
        <v>7080</v>
      </c>
      <c r="D450" t="s">
        <v>8067</v>
      </c>
      <c r="E450" t="s">
        <v>8068</v>
      </c>
      <c r="G450" t="str">
        <v>2022|41020007</v>
      </c>
      <c r="H450" t="str">
        <f t="shared" si="12"/>
        <v>2022</v>
      </c>
      <c r="I450" t="str">
        <f t="shared" si="13"/>
        <v>41020007</v>
      </c>
      <c r="J450" t="str" cm="1">
        <f t="array" ref="J450">IF($G450="","",_xlfn.TEXTJOIN(" | ",TRUE,IF($E$2:$E$683=$G450,$C$2:$C$683,"")))</f>
        <v>Bda Inf Pqdt</v>
      </c>
      <c r="K450" t="str" cm="1">
        <f t="array" ref="K450">IF($G450="","",_xlfn.TEXTJOIN(" | ",TRUE,IF($E$2:$E$683=$G450,$D$2:$D$683,"")))</f>
        <v>Aquisição de Aparelhos/Equipamentos para fisioterapia, radiologia - Rio de Janeiro/RJ</v>
      </c>
    </row>
    <row r="451" spans="1:11" x14ac:dyDescent="0.2">
      <c r="A451">
        <v>2022</v>
      </c>
      <c r="B451">
        <v>39440013</v>
      </c>
      <c r="C451" t="s">
        <v>8069</v>
      </c>
      <c r="D451" t="s">
        <v>8070</v>
      </c>
      <c r="E451" t="s">
        <v>8071</v>
      </c>
      <c r="G451" t="str">
        <v>2022|41020022</v>
      </c>
      <c r="H451" t="str">
        <f t="shared" ref="H451:H514" si="14">IF($G451="","",LEFT($G451,FIND("|",$G451)-1))</f>
        <v>2022</v>
      </c>
      <c r="I451" t="str">
        <f t="shared" ref="I451:I514" si="15">IF($G451="","",MID($G451,FIND("|",$G451)+1,50))</f>
        <v>41020022</v>
      </c>
      <c r="J451" t="str" cm="1">
        <f t="array" ref="J451">IF($G451="","",_xlfn.TEXTJOIN(" | ",TRUE,IF($E$2:$E$683=$G451,$C$2:$C$683,"")))</f>
        <v>C Op Esp</v>
      </c>
      <c r="K451" t="str" cm="1">
        <f t="array" ref="K451">IF($G451="","",_xlfn.TEXTJOIN(" | ",TRUE,IF($E$2:$E$683=$G451,$D$2:$D$683,"")))</f>
        <v>Construção da Pista de Combate a Localidade Desordenada (PCLD) - Goiâna/GO</v>
      </c>
    </row>
    <row r="452" spans="1:11" x14ac:dyDescent="0.2">
      <c r="A452">
        <v>2022</v>
      </c>
      <c r="B452">
        <v>39440014</v>
      </c>
      <c r="C452" t="s">
        <v>8072</v>
      </c>
      <c r="D452" t="s">
        <v>8073</v>
      </c>
      <c r="E452" t="s">
        <v>8074</v>
      </c>
      <c r="G452" t="str">
        <v>2022|41020024</v>
      </c>
      <c r="H452" t="str">
        <f t="shared" si="14"/>
        <v>2022</v>
      </c>
      <c r="I452" t="str">
        <f t="shared" si="15"/>
        <v>41020024</v>
      </c>
      <c r="J452" t="str" cm="1">
        <f t="array" ref="J452">IF($G452="","",_xlfn.TEXTJOIN(" | ",TRUE,IF($E$2:$E$683=$G452,$C$2:$C$683,"")))</f>
        <v>HCE</v>
      </c>
      <c r="K452" t="str" cm="1">
        <f t="array" ref="K452">IF($G452="","",_xlfn.TEXTJOIN(" | ",TRUE,IF($E$2:$E$683=$G452,$D$2:$D$683,"")))</f>
        <v>Aquisição de intensificador de imagens e demais equipamentos médicos hospitalares.</v>
      </c>
    </row>
    <row r="453" spans="1:11" x14ac:dyDescent="0.2">
      <c r="A453">
        <v>2022</v>
      </c>
      <c r="B453">
        <v>39440015</v>
      </c>
      <c r="C453" t="s">
        <v>8075</v>
      </c>
      <c r="D453" t="s">
        <v>8076</v>
      </c>
      <c r="E453" t="s">
        <v>8077</v>
      </c>
      <c r="G453" t="str">
        <v>2022|22630009</v>
      </c>
      <c r="H453" t="str">
        <f t="shared" si="14"/>
        <v>2022</v>
      </c>
      <c r="I453" t="str">
        <f t="shared" si="15"/>
        <v>22630009</v>
      </c>
      <c r="J453" t="str" cm="1">
        <f t="array" ref="J453">IF($G453="","",_xlfn.TEXTJOIN(" | ",TRUE,IF($E$2:$E$683=$G453,$C$2:$C$683,"")))</f>
        <v>52º BIS</v>
      </c>
      <c r="K453" t="str" cm="1">
        <f t="array" ref="K453">IF($G453="","",_xlfn.TEXTJOIN(" | ",TRUE,IF($E$2:$E$683=$G453,$D$2:$D$683,"")))</f>
        <v>Aquisição de equipamentos para montagem de uma academia de musculação - Martabá/PA</v>
      </c>
    </row>
    <row r="454" spans="1:11" x14ac:dyDescent="0.2">
      <c r="A454">
        <v>2022</v>
      </c>
      <c r="B454">
        <v>39440016</v>
      </c>
      <c r="C454" t="s">
        <v>8078</v>
      </c>
      <c r="D454" t="s">
        <v>8079</v>
      </c>
      <c r="E454" t="s">
        <v>8080</v>
      </c>
      <c r="G454" t="str">
        <v>2022|41520008</v>
      </c>
      <c r="H454" t="str">
        <f t="shared" si="14"/>
        <v>2022</v>
      </c>
      <c r="I454" t="str">
        <f t="shared" si="15"/>
        <v>41520008</v>
      </c>
      <c r="J454" t="str" cm="1">
        <f t="array" ref="J454">IF($G454="","",_xlfn.TEXTJOIN(" | ",TRUE,IF($E$2:$E$683=$G454,$C$2:$C$683,"")))</f>
        <v>1º B E Cmb</v>
      </c>
      <c r="K454" t="str" cm="1">
        <f t="array" ref="K454">IF($G454="","",_xlfn.TEXTJOIN(" | ",TRUE,IF($E$2:$E$683=$G454,$D$2:$D$683,"")))</f>
        <v>Aquisição de materiais de informática - Rio de Janeiro/RJ</v>
      </c>
    </row>
    <row r="455" spans="1:11" x14ac:dyDescent="0.2">
      <c r="A455">
        <v>2022</v>
      </c>
      <c r="B455">
        <v>39440017</v>
      </c>
      <c r="C455" t="s">
        <v>8081</v>
      </c>
      <c r="D455" t="s">
        <v>8082</v>
      </c>
      <c r="E455" t="s">
        <v>8083</v>
      </c>
      <c r="G455" t="str">
        <v>2022|40290006</v>
      </c>
      <c r="H455" t="str">
        <f t="shared" si="14"/>
        <v>2022</v>
      </c>
      <c r="I455" t="str">
        <f t="shared" si="15"/>
        <v>40290006</v>
      </c>
      <c r="J455" t="str" cm="1">
        <f t="array" ref="J455">IF($G455="","",_xlfn.TEXTJOIN(" | ",TRUE,IF($E$2:$E$683=$G455,$C$2:$C$683,"")))</f>
        <v>H Ge JF</v>
      </c>
      <c r="K455" t="str" cm="1">
        <f t="array" ref="K455">IF($G455="","",_xlfn.TEXTJOIN(" | ",TRUE,IF($E$2:$E$683=$G455,$D$2:$D$683,"")))</f>
        <v>Aquisição de Sistema de radiografia digital periapical composto de 01 (um) aparelho do tipo eagle os /placa de fósforo - Juiz de Fora/MG</v>
      </c>
    </row>
    <row r="456" spans="1:11" x14ac:dyDescent="0.2">
      <c r="A456">
        <v>2022</v>
      </c>
      <c r="B456">
        <v>39440018</v>
      </c>
      <c r="C456" t="s">
        <v>8084</v>
      </c>
      <c r="D456" t="s">
        <v>8085</v>
      </c>
      <c r="E456" t="s">
        <v>8086</v>
      </c>
      <c r="G456" t="str">
        <v>2022|40820017</v>
      </c>
      <c r="H456" t="str">
        <f t="shared" si="14"/>
        <v>2022</v>
      </c>
      <c r="I456" t="str">
        <f t="shared" si="15"/>
        <v>40820017</v>
      </c>
      <c r="J456" t="str" cm="1">
        <f t="array" ref="J456">IF($G456="","",_xlfn.TEXTJOIN(" | ",TRUE,IF($E$2:$E$683=$G456,$C$2:$C$683,"")))</f>
        <v>CMB</v>
      </c>
      <c r="K456" t="str" cm="1">
        <f t="array" ref="K456">IF($G456="","",_xlfn.TEXTJOIN(" | ",TRUE,IF($E$2:$E$683=$G456,$D$2:$D$683,"")))</f>
        <v>Apoio para aquisição de equipamentos de informática - Brasília/DF</v>
      </c>
    </row>
    <row r="457" spans="1:11" x14ac:dyDescent="0.2">
      <c r="A457">
        <v>2022</v>
      </c>
      <c r="B457">
        <v>39440019</v>
      </c>
      <c r="C457" t="s">
        <v>8087</v>
      </c>
      <c r="D457" t="s">
        <v>8088</v>
      </c>
      <c r="E457" t="s">
        <v>8089</v>
      </c>
      <c r="G457" t="str">
        <v>2022|40320006</v>
      </c>
      <c r="H457" t="str">
        <f t="shared" si="14"/>
        <v>2022</v>
      </c>
      <c r="I457" t="str">
        <f t="shared" si="15"/>
        <v>40320006</v>
      </c>
      <c r="J457" t="str" cm="1">
        <f t="array" ref="J457">IF($G457="","",_xlfn.TEXTJOIN(" | ",TRUE,IF($E$2:$E$683=$G457,$C$2:$C$683,"")))</f>
        <v>CMCG</v>
      </c>
      <c r="K457" t="str" cm="1">
        <f t="array" ref="K457">IF($G457="","",_xlfn.TEXTJOIN(" | ",TRUE,IF($E$2:$E$683=$G457,$D$2:$D$683,"")))</f>
        <v>Adequar o complexo de piscinas - Campo Grande/MS</v>
      </c>
    </row>
    <row r="458" spans="1:11" x14ac:dyDescent="0.2">
      <c r="A458">
        <v>2022</v>
      </c>
      <c r="B458">
        <v>39440020</v>
      </c>
      <c r="C458" t="s">
        <v>7846</v>
      </c>
      <c r="D458" t="s">
        <v>8090</v>
      </c>
      <c r="E458" t="s">
        <v>8091</v>
      </c>
      <c r="G458" t="str">
        <v>2022|40330021</v>
      </c>
      <c r="H458" t="str">
        <f t="shared" si="14"/>
        <v>2022</v>
      </c>
      <c r="I458" t="str">
        <f t="shared" si="15"/>
        <v>40330021</v>
      </c>
      <c r="J458" t="str" cm="1">
        <f t="array" ref="J458">IF($G458="","",_xlfn.TEXTJOIN(" | ",TRUE,IF($E$2:$E$683=$G458,$C$2:$C$683,"")))</f>
        <v>19° BIMTz</v>
      </c>
      <c r="K458" t="str" cm="1">
        <f t="array" ref="K458">IF($G458="","",_xlfn.TEXTJOIN(" | ",TRUE,IF($E$2:$E$683=$G458,$D$2:$D$683,"")))</f>
        <v>Aquisição de equipamentos para a academia - São Leopoldo/RS</v>
      </c>
    </row>
    <row r="459" spans="1:11" x14ac:dyDescent="0.2">
      <c r="A459">
        <v>2022</v>
      </c>
      <c r="B459">
        <v>39440021</v>
      </c>
      <c r="C459" t="s">
        <v>7900</v>
      </c>
      <c r="D459" t="s">
        <v>8092</v>
      </c>
      <c r="E459" t="s">
        <v>8093</v>
      </c>
      <c r="G459" t="str">
        <v>2022|35390009</v>
      </c>
      <c r="H459" t="str">
        <f t="shared" si="14"/>
        <v>2022</v>
      </c>
      <c r="I459" t="str">
        <f t="shared" si="15"/>
        <v>35390009</v>
      </c>
      <c r="J459" t="str" cm="1">
        <f t="array" ref="J459">IF($G459="","",_xlfn.TEXTJOIN(" | ",TRUE,IF($E$2:$E$683=$G459,$C$2:$C$683,"")))</f>
        <v>H Mil A Recife</v>
      </c>
      <c r="K459" t="str" cm="1">
        <f t="array" ref="K459">IF($G459="","",_xlfn.TEXTJOIN(" | ",TRUE,IF($E$2:$E$683=$G459,$D$2:$D$683,"")))</f>
        <v>Aquisição do equipamento de saúde permitirá proporcionar uma melhor assistência aos pacientes nas Unidades de Internamento - Recife/PE</v>
      </c>
    </row>
    <row r="460" spans="1:11" x14ac:dyDescent="0.2">
      <c r="A460">
        <v>2022</v>
      </c>
      <c r="B460">
        <v>39440022</v>
      </c>
      <c r="C460" t="s">
        <v>7790</v>
      </c>
      <c r="D460" t="s">
        <v>8094</v>
      </c>
      <c r="E460" t="s">
        <v>8095</v>
      </c>
      <c r="G460" t="str">
        <v>2022|40360015</v>
      </c>
      <c r="H460" t="str">
        <f t="shared" si="14"/>
        <v>2022</v>
      </c>
      <c r="I460" t="str">
        <f t="shared" si="15"/>
        <v>40360015</v>
      </c>
      <c r="J460" t="str" cm="1">
        <f t="array" ref="J460">IF($G460="","",_xlfn.TEXTJOIN(" | ",TRUE,IF($E$2:$E$683=$G460,$C$2:$C$683,"")))</f>
        <v>EME</v>
      </c>
      <c r="K460" t="str" cm="1">
        <f t="array" ref="K460">IF($G460="","",_xlfn.TEXTJOIN(" | ",TRUE,IF($E$2:$E$683=$G460,$D$2:$D$683,"")))</f>
        <v>Programa Estratégico SISFRON.</v>
      </c>
    </row>
    <row r="461" spans="1:11" x14ac:dyDescent="0.2">
      <c r="A461">
        <v>2022</v>
      </c>
      <c r="B461">
        <v>39440023</v>
      </c>
      <c r="C461" t="s">
        <v>7142</v>
      </c>
      <c r="D461" t="s">
        <v>8096</v>
      </c>
      <c r="E461" t="s">
        <v>8097</v>
      </c>
      <c r="G461" t="str">
        <v>2022|41160009</v>
      </c>
      <c r="H461" t="str">
        <f t="shared" si="14"/>
        <v>2022</v>
      </c>
      <c r="I461" t="str">
        <f t="shared" si="15"/>
        <v>41160009</v>
      </c>
      <c r="J461" t="str" cm="1">
        <f t="array" ref="J461">IF($G461="","",_xlfn.TEXTJOIN(" | ",TRUE,IF($E$2:$E$683=$G461,$C$2:$C$683,"")))</f>
        <v>CMS</v>
      </c>
      <c r="K461" t="str" cm="1">
        <f t="array" ref="K461">IF($G461="","",_xlfn.TEXTJOIN(" | ",TRUE,IF($E$2:$E$683=$G461,$D$2:$D$683,"")))</f>
        <v>Aquisição de equipamentos para climatização, melhoria da interatividade, melhoria do acondicionamento dos itens expostos e da reserva técnica e de mobiliário para as áreas revitalizadas do Museu Militar do CMS - Porto Alegre/RS</v>
      </c>
    </row>
    <row r="462" spans="1:11" x14ac:dyDescent="0.2">
      <c r="A462">
        <v>2022</v>
      </c>
      <c r="B462">
        <v>39450001</v>
      </c>
      <c r="C462" t="s">
        <v>7091</v>
      </c>
      <c r="D462" t="s">
        <v>8098</v>
      </c>
      <c r="E462" t="s">
        <v>8099</v>
      </c>
      <c r="G462" t="str">
        <v>2022|40410005</v>
      </c>
      <c r="H462" t="str">
        <f t="shared" si="14"/>
        <v>2022</v>
      </c>
      <c r="I462" t="str">
        <f t="shared" si="15"/>
        <v>40410005</v>
      </c>
      <c r="J462" t="str" cm="1">
        <f t="array" ref="J462">IF($G462="","",_xlfn.TEXTJOIN(" | ",TRUE,IF($E$2:$E$683=$G462,$C$2:$C$683,"")))</f>
        <v>Bda Inf Pqdt</v>
      </c>
      <c r="K462" t="str" cm="1">
        <f t="array" ref="K462">IF($G462="","",_xlfn.TEXTJOIN(" | ",TRUE,IF($E$2:$E$683=$G462,$D$2:$D$683,"")))</f>
        <v>Atender necessidades da Brigada de Infantaria Paraquedista e suas organizações subordinadas, bem como atender ao destacamento de saúde quanto a gestão e administração da unidade - Rio de Janeiro/RJ</v>
      </c>
    </row>
    <row r="463" spans="1:11" x14ac:dyDescent="0.2">
      <c r="A463">
        <v>2022</v>
      </c>
      <c r="B463">
        <v>27010001</v>
      </c>
      <c r="C463" t="s">
        <v>7127</v>
      </c>
      <c r="D463" t="s">
        <v>8100</v>
      </c>
      <c r="E463" t="s">
        <v>8101</v>
      </c>
      <c r="G463" t="str">
        <v>2022|23310010</v>
      </c>
      <c r="H463" t="str">
        <f t="shared" si="14"/>
        <v>2022</v>
      </c>
      <c r="I463" t="str">
        <f t="shared" si="15"/>
        <v>23310010</v>
      </c>
      <c r="J463" t="str" cm="1">
        <f t="array" ref="J463">IF($G463="","",_xlfn.TEXTJOIN(" | ",TRUE,IF($E$2:$E$683=$G463,$C$2:$C$683,"")))</f>
        <v>28º BC</v>
      </c>
      <c r="K463" t="str" cm="1">
        <f t="array" ref="K463">IF($G463="","",_xlfn.TEXTJOIN(" | ",TRUE,IF($E$2:$E$683=$G463,$D$2:$D$683,"")))</f>
        <v>Aquisição de uma plataforma elevatória e outros equipamentos - Aracajú/SE</v>
      </c>
    </row>
    <row r="464" spans="1:11" x14ac:dyDescent="0.2">
      <c r="A464">
        <v>2022</v>
      </c>
      <c r="B464">
        <v>39620005</v>
      </c>
      <c r="C464" t="s">
        <v>8102</v>
      </c>
      <c r="D464" t="s">
        <v>8103</v>
      </c>
      <c r="E464" t="s">
        <v>8104</v>
      </c>
      <c r="G464" t="str">
        <v>2022|37330009</v>
      </c>
      <c r="H464" t="str">
        <f t="shared" si="14"/>
        <v>2022</v>
      </c>
      <c r="I464" t="str">
        <f t="shared" si="15"/>
        <v>37330009</v>
      </c>
      <c r="J464" t="str" cm="1">
        <f t="array" ref="J464">IF($G464="","",_xlfn.TEXTJOIN(" | ",TRUE,IF($E$2:$E$683=$G464,$C$2:$C$683,"")))</f>
        <v>Cmdo 10ª RM</v>
      </c>
      <c r="K464" t="str" cm="1">
        <f t="array" ref="K464">IF($G464="","",_xlfn.TEXTJOIN(" | ",TRUE,IF($E$2:$E$683=$G464,$D$2:$D$683,"")))</f>
        <v>Atender a Assessoria Parlamentar - Fortaleza/CE</v>
      </c>
    </row>
    <row r="465" spans="1:11" x14ac:dyDescent="0.2">
      <c r="A465">
        <v>2022</v>
      </c>
      <c r="B465">
        <v>39640003</v>
      </c>
      <c r="C465" t="s">
        <v>8105</v>
      </c>
      <c r="D465" t="s">
        <v>8106</v>
      </c>
      <c r="E465" t="s">
        <v>8107</v>
      </c>
      <c r="G465" t="str">
        <v>2022|38390005</v>
      </c>
      <c r="H465" t="str">
        <f t="shared" si="14"/>
        <v>2022</v>
      </c>
      <c r="I465" t="str">
        <f t="shared" si="15"/>
        <v>38390005</v>
      </c>
      <c r="J465" t="str" cm="1">
        <f t="array" ref="J465">IF($G465="","",_xlfn.TEXTJOIN(" | ",TRUE,IF($E$2:$E$683=$G465,$C$2:$C$683,"")))</f>
        <v>59º BIMtz</v>
      </c>
      <c r="K465" t="str" cm="1">
        <f t="array" ref="K465">IF($G465="","",_xlfn.TEXTJOIN(" | ",TRUE,IF($E$2:$E$683=$G465,$D$2:$D$683,"")))</f>
        <v>Manutenção de bens imóveis.</v>
      </c>
    </row>
    <row r="466" spans="1:11" x14ac:dyDescent="0.2">
      <c r="A466">
        <v>2022</v>
      </c>
      <c r="B466">
        <v>30880010</v>
      </c>
      <c r="C466" t="s">
        <v>8057</v>
      </c>
      <c r="D466" t="s">
        <v>8058</v>
      </c>
      <c r="E466" t="s">
        <v>8108</v>
      </c>
      <c r="G466" t="str">
        <v>2022|40530005</v>
      </c>
      <c r="H466" t="str">
        <f t="shared" si="14"/>
        <v>2022</v>
      </c>
      <c r="I466" t="str">
        <f t="shared" si="15"/>
        <v>40530005</v>
      </c>
      <c r="J466" t="str" cm="1">
        <f t="array" ref="J466">IF($G466="","",_xlfn.TEXTJOIN(" | ",TRUE,IF($E$2:$E$683=$G466,$C$2:$C$683,"")))</f>
        <v>1º RCG</v>
      </c>
      <c r="K466" t="str" cm="1">
        <f t="array" ref="K466">IF($G466="","",_xlfn.TEXTJOIN(" | ",TRUE,IF($E$2:$E$683=$G466,$D$2:$D$683,"")))</f>
        <v>Aquisição de uma ambulância - Brasília/DF</v>
      </c>
    </row>
    <row r="467" spans="1:11" x14ac:dyDescent="0.2">
      <c r="A467">
        <v>2022</v>
      </c>
      <c r="B467">
        <v>31880005</v>
      </c>
      <c r="C467" t="s">
        <v>7444</v>
      </c>
      <c r="D467" t="s">
        <v>8109</v>
      </c>
      <c r="E467" t="s">
        <v>8110</v>
      </c>
      <c r="G467" t="str">
        <v>2022|37960003</v>
      </c>
      <c r="H467" t="str">
        <f t="shared" si="14"/>
        <v>2022</v>
      </c>
      <c r="I467" t="str">
        <f t="shared" si="15"/>
        <v>37960003</v>
      </c>
      <c r="J467" t="str" cm="1">
        <f t="array" ref="J467">IF($G467="","",_xlfn.TEXTJOIN(" | ",TRUE,IF($E$2:$E$683=$G467,$C$2:$C$683,"")))</f>
        <v>8º BEC</v>
      </c>
      <c r="K467" t="str" cm="1">
        <f t="array" ref="K467">IF($G467="","",_xlfn.TEXTJOIN(" | ",TRUE,IF($E$2:$E$683=$G467,$D$2:$D$683,"")))</f>
        <v>Aquisição de 01 Caminhão Basculante Caçamba de 12 m3 - Santarém/PA (troca de objeto - Aquisição de um gerador de 500KVA)</v>
      </c>
    </row>
    <row r="468" spans="1:11" x14ac:dyDescent="0.2">
      <c r="A468">
        <v>2022</v>
      </c>
      <c r="B468">
        <v>22100004</v>
      </c>
      <c r="C468" t="s">
        <v>7900</v>
      </c>
      <c r="D468" t="s">
        <v>8111</v>
      </c>
      <c r="E468" t="s">
        <v>8112</v>
      </c>
      <c r="G468" t="str">
        <v>2022|41400009</v>
      </c>
      <c r="H468" t="str">
        <f t="shared" si="14"/>
        <v>2022</v>
      </c>
      <c r="I468" t="str">
        <f t="shared" si="15"/>
        <v>41400009</v>
      </c>
      <c r="J468" t="str" cm="1">
        <f t="array" ref="J468">IF($G468="","",_xlfn.TEXTJOIN(" | ",TRUE,IF($E$2:$E$683=$G468,$C$2:$C$683,"")))</f>
        <v>EsSA</v>
      </c>
      <c r="K468" t="str" cm="1">
        <f t="array" ref="K468">IF($G468="","",_xlfn.TEXTJOIN(" | ",TRUE,IF($E$2:$E$683=$G468,$D$2:$D$683,"")))</f>
        <v>Aquisição de Instrumentos Musicais para a Banda de Música - Três Corações/MG</v>
      </c>
    </row>
    <row r="469" spans="1:11" x14ac:dyDescent="0.2">
      <c r="A469">
        <v>2022</v>
      </c>
      <c r="B469">
        <v>22100015</v>
      </c>
      <c r="C469" t="s">
        <v>8045</v>
      </c>
      <c r="D469" t="s">
        <v>8046</v>
      </c>
      <c r="E469" t="s">
        <v>8113</v>
      </c>
      <c r="G469" t="str">
        <v>2022|27150009</v>
      </c>
      <c r="H469" t="str">
        <f t="shared" si="14"/>
        <v>2022</v>
      </c>
      <c r="I469" t="str">
        <f t="shared" si="15"/>
        <v>27150009</v>
      </c>
      <c r="J469" t="str" cm="1">
        <f t="array" ref="J469">IF($G469="","",_xlfn.TEXTJOIN(" | ",TRUE,IF($E$2:$E$683=$G469,$C$2:$C$683,"")))</f>
        <v>H Gu JP</v>
      </c>
      <c r="K469" t="str" cm="1">
        <f t="array" ref="K469">IF($G469="","",_xlfn.TEXTJOIN(" | ",TRUE,IF($E$2:$E$683=$G469,$D$2:$D$683,"")))</f>
        <v>Manutenção do hospital - João Pessoa/PB</v>
      </c>
    </row>
    <row r="470" spans="1:11" x14ac:dyDescent="0.2">
      <c r="A470">
        <v>2022</v>
      </c>
      <c r="B470">
        <v>92190018</v>
      </c>
      <c r="C470" t="s">
        <v>7075</v>
      </c>
      <c r="D470" t="s">
        <v>8065</v>
      </c>
      <c r="E470" t="s">
        <v>8114</v>
      </c>
      <c r="G470" t="str">
        <v>2022|40730009</v>
      </c>
      <c r="H470" t="str">
        <f t="shared" si="14"/>
        <v>2022</v>
      </c>
      <c r="I470" t="str">
        <f t="shared" si="15"/>
        <v>40730009</v>
      </c>
      <c r="J470" t="str" cm="1">
        <f t="array" ref="J470">IF($G470="","",_xlfn.TEXTJOIN(" | ",TRUE,IF($E$2:$E$683=$G470,$C$2:$C$683,"")))</f>
        <v>C Op Esp</v>
      </c>
      <c r="K470" t="str" cm="1">
        <f t="array" ref="K470">IF($G470="","",_xlfn.TEXTJOIN(" | ",TRUE,IF($E$2:$E$683=$G470,$D$2:$D$683,"")))</f>
        <v>Construção da Pista de Combate a Localidade Desordenada (PCLD) - Goiâna/GO</v>
      </c>
    </row>
    <row r="471" spans="1:11" x14ac:dyDescent="0.2">
      <c r="A471">
        <v>2022</v>
      </c>
      <c r="B471">
        <v>39950006</v>
      </c>
      <c r="C471" t="s">
        <v>8115</v>
      </c>
      <c r="D471" t="s">
        <v>8116</v>
      </c>
      <c r="E471" t="s">
        <v>8117</v>
      </c>
      <c r="G471" t="str">
        <v>2022|25170010</v>
      </c>
      <c r="H471" t="str">
        <f t="shared" si="14"/>
        <v>2022</v>
      </c>
      <c r="I471" t="str">
        <f t="shared" si="15"/>
        <v>25170010</v>
      </c>
      <c r="J471" t="str" cm="1">
        <f t="array" ref="J471">IF($G471="","",_xlfn.TEXTJOIN(" | ",TRUE,IF($E$2:$E$683=$G471,$C$2:$C$683,"")))</f>
        <v>2º GAAAE</v>
      </c>
      <c r="K471" t="str" cm="1">
        <f t="array" ref="K471">IF($G471="","",_xlfn.TEXTJOIN(" | ",TRUE,IF($E$2:$E$683=$G471,$D$2:$D$683,"")))</f>
        <v>Manutenção das instalações do Espaço do Espaço Cultural do Forte Duque de Caxias da Fortaleza de Itaipu - Praia Grande/SP</v>
      </c>
    </row>
    <row r="472" spans="1:11" x14ac:dyDescent="0.2">
      <c r="A472">
        <v>2022</v>
      </c>
      <c r="B472">
        <v>39950011</v>
      </c>
      <c r="C472" t="s">
        <v>8118</v>
      </c>
      <c r="D472" t="s">
        <v>8119</v>
      </c>
      <c r="E472" t="s">
        <v>8120</v>
      </c>
      <c r="G472" t="str">
        <v>2022|40370011</v>
      </c>
      <c r="H472" t="str">
        <f t="shared" si="14"/>
        <v>2022</v>
      </c>
      <c r="I472" t="str">
        <f t="shared" si="15"/>
        <v>40370011</v>
      </c>
      <c r="J472" t="str" cm="1">
        <f t="array" ref="J472">IF($G472="","",_xlfn.TEXTJOIN(" | ",TRUE,IF($E$2:$E$683=$G472,$C$2:$C$683,"")))</f>
        <v>C Op Esp</v>
      </c>
      <c r="K472" t="str" cm="1">
        <f t="array" ref="K472">IF($G472="","",_xlfn.TEXTJOIN(" | ",TRUE,IF($E$2:$E$683=$G472,$D$2:$D$683,"")))</f>
        <v>Manutenção, aperfeiçoamento e fomento do Espaço Cultura - Goiânia/GO</v>
      </c>
    </row>
    <row r="473" spans="1:11" x14ac:dyDescent="0.2">
      <c r="A473">
        <v>2022</v>
      </c>
      <c r="B473">
        <v>39950016</v>
      </c>
      <c r="C473" t="s">
        <v>7328</v>
      </c>
      <c r="D473" t="s">
        <v>8121</v>
      </c>
      <c r="E473" t="s">
        <v>8122</v>
      </c>
      <c r="G473" t="str">
        <v>2022|40370012</v>
      </c>
      <c r="H473" t="str">
        <f t="shared" si="14"/>
        <v>2022</v>
      </c>
      <c r="I473" t="str">
        <f t="shared" si="15"/>
        <v>40370012</v>
      </c>
      <c r="J473" t="str" cm="1">
        <f t="array" ref="J473">IF($G473="","",_xlfn.TEXTJOIN(" | ",TRUE,IF($E$2:$E$683=$G473,$C$2:$C$683,"")))</f>
        <v>C Op Esp</v>
      </c>
      <c r="K473" t="str" cm="1">
        <f t="array" ref="K473">IF($G473="","",_xlfn.TEXTJOIN(" | ",TRUE,IF($E$2:$E$683=$G473,$D$2:$D$683,"")))</f>
        <v>Construção da Pista de Combate a Localidade Desordenada (PCLD) - Goiâna/GO</v>
      </c>
    </row>
    <row r="474" spans="1:11" x14ac:dyDescent="0.2">
      <c r="A474">
        <v>2022</v>
      </c>
      <c r="B474">
        <v>39950017</v>
      </c>
      <c r="C474" t="s">
        <v>7164</v>
      </c>
      <c r="D474" t="s">
        <v>8123</v>
      </c>
      <c r="E474" t="s">
        <v>8124</v>
      </c>
      <c r="G474" t="str">
        <v>2022|40770001</v>
      </c>
      <c r="H474" t="str">
        <f t="shared" si="14"/>
        <v>2022</v>
      </c>
      <c r="I474" t="str">
        <f t="shared" si="15"/>
        <v>40770001</v>
      </c>
      <c r="J474" t="str" cm="1">
        <f t="array" ref="J474">IF($G474="","",_xlfn.TEXTJOIN(" | ",TRUE,IF($E$2:$E$683=$G474,$C$2:$C$683,"")))</f>
        <v>2º B Fv</v>
      </c>
      <c r="K474" t="str" cm="1">
        <f t="array" ref="K474">IF($G474="","",_xlfn.TEXTJOIN(" | ",TRUE,IF($E$2:$E$683=$G474,$D$2:$D$683,"")))</f>
        <v>Aquisição de 01 (uma) viatura de transporte de pessoal, ônibus rodoviário 4x2, 02 eixos, com capacidade para 48 lugares - Araguari/MG</v>
      </c>
    </row>
    <row r="475" spans="1:11" x14ac:dyDescent="0.2">
      <c r="A475">
        <v>2022</v>
      </c>
      <c r="B475">
        <v>39950024</v>
      </c>
      <c r="C475" t="s">
        <v>7290</v>
      </c>
      <c r="D475" t="s">
        <v>8125</v>
      </c>
      <c r="E475" t="s">
        <v>8126</v>
      </c>
      <c r="G475" t="str">
        <v>2022|40910003</v>
      </c>
      <c r="H475" t="str">
        <f t="shared" si="14"/>
        <v>2022</v>
      </c>
      <c r="I475" t="str">
        <f t="shared" si="15"/>
        <v>40910003</v>
      </c>
      <c r="J475" t="str" cm="1">
        <f t="array" ref="J475">IF($G475="","",_xlfn.TEXTJOIN(" | ",TRUE,IF($E$2:$E$683=$G475,$C$2:$C$683,"")))</f>
        <v>H Gu Natal</v>
      </c>
      <c r="K475" t="str" cm="1">
        <f t="array" ref="K475">IF($G475="","",_xlfn.TEXTJOIN(" | ",TRUE,IF($E$2:$E$683=$G475,$D$2:$D$683,"")))</f>
        <v>Aquisição de equipamentos médicos hospitalares - Natal/RN</v>
      </c>
    </row>
    <row r="476" spans="1:11" x14ac:dyDescent="0.2">
      <c r="A476">
        <v>2022</v>
      </c>
      <c r="B476">
        <v>39990002</v>
      </c>
      <c r="C476" t="s">
        <v>7514</v>
      </c>
      <c r="D476" t="s">
        <v>8127</v>
      </c>
      <c r="E476" t="s">
        <v>8128</v>
      </c>
      <c r="G476" t="str">
        <v>2022|71180013</v>
      </c>
      <c r="H476" t="str">
        <f t="shared" si="14"/>
        <v>2022</v>
      </c>
      <c r="I476" t="str">
        <f t="shared" si="15"/>
        <v>71180013</v>
      </c>
      <c r="J476" t="str" cm="1">
        <f t="array" ref="J476">IF($G476="","",_xlfn.TEXTJOIN(" | ",TRUE,IF($E$2:$E$683=$G476,$C$2:$C$683,"")))</f>
        <v>NOVA ESE | NOVA ESE</v>
      </c>
      <c r="K476" t="str" cm="1">
        <f t="array" ref="K476">IF($G476="","",_xlfn.TEXTJOIN(" | ",TRUE,IF($E$2:$E$683=$G476,$D$2:$D$683,"")))</f>
        <v>Implementação da Nova Escola de Sergentos do Exército | Implementação da Nova Escola de Sergentos do Exército</v>
      </c>
    </row>
    <row r="477" spans="1:11" x14ac:dyDescent="0.2">
      <c r="A477">
        <v>2022</v>
      </c>
      <c r="B477">
        <v>12180017</v>
      </c>
      <c r="C477" t="s">
        <v>7187</v>
      </c>
      <c r="D477" t="s">
        <v>8129</v>
      </c>
      <c r="E477" t="s">
        <v>8130</v>
      </c>
      <c r="G477" t="str">
        <v>2021|41440006</v>
      </c>
      <c r="H477" t="str">
        <f t="shared" si="14"/>
        <v>2021</v>
      </c>
      <c r="I477" t="str">
        <f t="shared" si="15"/>
        <v>41440006</v>
      </c>
      <c r="J477" t="str" cm="1">
        <f t="array" ref="J477">IF($G477="","",_xlfn.TEXTJOIN(" | ",TRUE,IF($E$2:$E$683=$G477,$C$2:$C$683,"")))</f>
        <v>28º BC</v>
      </c>
      <c r="K477" t="str" cm="1">
        <f t="array" ref="K477">IF($G477="","",_xlfn.TEXTJOIN(" | ",TRUE,IF($E$2:$E$683=$G477,$D$2:$D$683,"")))</f>
        <v>Aquisição de Equipamentos para Usina Fotovoltaica.</v>
      </c>
    </row>
    <row r="478" spans="1:11" x14ac:dyDescent="0.2">
      <c r="A478">
        <v>2022</v>
      </c>
      <c r="B478">
        <v>41010003</v>
      </c>
      <c r="C478" t="s">
        <v>7039</v>
      </c>
      <c r="D478" t="s">
        <v>8131</v>
      </c>
      <c r="E478" t="s">
        <v>8132</v>
      </c>
      <c r="G478" t="str">
        <v>2021|30420007</v>
      </c>
      <c r="H478" t="str">
        <f t="shared" si="14"/>
        <v>2021</v>
      </c>
      <c r="I478" t="str">
        <f t="shared" si="15"/>
        <v>30420007</v>
      </c>
      <c r="J478" t="str" cm="1">
        <f t="array" ref="J478">IF($G478="","",_xlfn.TEXTJOIN(" | ",TRUE,IF($E$2:$E$683=$G478,$C$2:$C$683,"")))</f>
        <v>CMRJ</v>
      </c>
      <c r="K478" t="str" cm="1">
        <f t="array" ref="K478">IF($G478="","",_xlfn.TEXTJOIN(" | ",TRUE,IF($E$2:$E$683=$G478,$D$2:$D$683,"")))</f>
        <v>Aquisição de Equipamentos para a Academia do Colégio.</v>
      </c>
    </row>
    <row r="479" spans="1:11" x14ac:dyDescent="0.2">
      <c r="A479">
        <v>2022</v>
      </c>
      <c r="B479">
        <v>90650009</v>
      </c>
      <c r="C479" t="s">
        <v>8133</v>
      </c>
      <c r="D479" t="s">
        <v>8134</v>
      </c>
      <c r="E479" t="s">
        <v>8135</v>
      </c>
      <c r="G479" t="str">
        <v>2021|41450007</v>
      </c>
      <c r="H479" t="str">
        <f t="shared" si="14"/>
        <v>2021</v>
      </c>
      <c r="I479" t="str">
        <f t="shared" si="15"/>
        <v>41450007</v>
      </c>
      <c r="J479" t="str" cm="1">
        <f t="array" ref="J479">IF($G479="","",_xlfn.TEXTJOIN(" | ",TRUE,IF($E$2:$E$683=$G479,$C$2:$C$683,"")))</f>
        <v>17º B FRON</v>
      </c>
      <c r="K479" t="str" cm="1">
        <f t="array" ref="K479">IF($G479="","",_xlfn.TEXTJOIN(" | ",TRUE,IF($E$2:$E$683=$G479,$D$2:$D$683,"")))</f>
        <v>Aquisição de Maquinário Agrícola para os Pelotões Especiais de fronteira de Porto Índio e de Forte Coimbra.</v>
      </c>
    </row>
    <row r="480" spans="1:11" x14ac:dyDescent="0.2">
      <c r="A480">
        <v>2022</v>
      </c>
      <c r="B480">
        <v>40150007</v>
      </c>
      <c r="C480" t="s">
        <v>7337</v>
      </c>
      <c r="D480" t="s">
        <v>8136</v>
      </c>
      <c r="E480" t="s">
        <v>8137</v>
      </c>
      <c r="G480" t="str">
        <v>2021|22150003</v>
      </c>
      <c r="H480" t="str">
        <f t="shared" si="14"/>
        <v>2021</v>
      </c>
      <c r="I480" t="str">
        <f t="shared" si="15"/>
        <v>22150003</v>
      </c>
      <c r="J480" t="str" cm="1">
        <f t="array" ref="J480">IF($G480="","",_xlfn.TEXTJOIN(" | ",TRUE,IF($E$2:$E$683=$G480,$C$2:$C$683,"")))</f>
        <v>CMDO 4ª RM</v>
      </c>
      <c r="K480" t="str" cm="1">
        <f t="array" ref="K480">IF($G480="","",_xlfn.TEXTJOIN(" | ",TRUE,IF($E$2:$E$683=$G480,$D$2:$D$683,"")))</f>
        <v>Adequação C GD do CMDO ADM - 4º RM e Museu da FEB.</v>
      </c>
    </row>
    <row r="481" spans="1:11" x14ac:dyDescent="0.2">
      <c r="A481">
        <v>2022</v>
      </c>
      <c r="B481">
        <v>41020001</v>
      </c>
      <c r="C481" t="s">
        <v>8138</v>
      </c>
      <c r="D481" t="s">
        <v>8139</v>
      </c>
      <c r="E481" t="s">
        <v>8140</v>
      </c>
      <c r="G481" t="str">
        <v>2021|39280024</v>
      </c>
      <c r="H481" t="str">
        <f t="shared" si="14"/>
        <v>2021</v>
      </c>
      <c r="I481" t="str">
        <f t="shared" si="15"/>
        <v>39280024</v>
      </c>
      <c r="J481" t="str" cm="1">
        <f t="array" ref="J481">IF($G481="","",_xlfn.TEXTJOIN(" | ",TRUE,IF($E$2:$E$683=$G481,$C$2:$C$683,"")))</f>
        <v>CPOR/SP</v>
      </c>
      <c r="K481" t="str" cm="1">
        <f t="array" ref="K481">IF($G481="","",_xlfn.TEXTJOIN(" | ",TRUE,IF($E$2:$E$683=$G481,$D$2:$D$683,"")))</f>
        <v>Reforma e Adequação da Enfermaria do CPOR/SP.</v>
      </c>
    </row>
    <row r="482" spans="1:11" x14ac:dyDescent="0.2">
      <c r="A482">
        <v>2022</v>
      </c>
      <c r="B482">
        <v>41020002</v>
      </c>
      <c r="C482" t="s">
        <v>8141</v>
      </c>
      <c r="D482" t="s">
        <v>8142</v>
      </c>
      <c r="E482" t="s">
        <v>8143</v>
      </c>
      <c r="G482" t="str">
        <v>2021|31600007</v>
      </c>
      <c r="H482" t="str">
        <f t="shared" si="14"/>
        <v>2021</v>
      </c>
      <c r="I482" t="str">
        <f t="shared" si="15"/>
        <v>31600007</v>
      </c>
      <c r="J482" t="str" cm="1">
        <f t="array" ref="J482">IF($G482="","",_xlfn.TEXTJOIN(" | ",TRUE,IF($E$2:$E$683=$G482,$C$2:$C$683,"")))</f>
        <v>B Adm Ap Ibirapuera/CMSE</v>
      </c>
      <c r="K482" t="str" cm="1">
        <f t="array" ref="K482">IF($G482="","",_xlfn.TEXTJOIN(" | ",TRUE,IF($E$2:$E$683=$G482,$D$2:$D$683,"")))</f>
        <v>Aquisição de Vtr VAN para Transporte de Pessoal.</v>
      </c>
    </row>
    <row r="483" spans="1:11" x14ac:dyDescent="0.2">
      <c r="A483">
        <v>2022</v>
      </c>
      <c r="B483">
        <v>41020007</v>
      </c>
      <c r="C483" t="s">
        <v>7727</v>
      </c>
      <c r="D483" t="s">
        <v>8144</v>
      </c>
      <c r="E483" t="s">
        <v>8145</v>
      </c>
      <c r="G483" t="str">
        <v>2021|39370004</v>
      </c>
      <c r="H483" t="str">
        <f t="shared" si="14"/>
        <v>2021</v>
      </c>
      <c r="I483" t="str">
        <f t="shared" si="15"/>
        <v>39370004</v>
      </c>
      <c r="J483" t="str" cm="1">
        <f t="array" ref="J483">IF($G483="","",_xlfn.TEXTJOIN(" | ",TRUE,IF($E$2:$E$683=$G483,$C$2:$C$683,"")))</f>
        <v>B Adm Ap/CMN</v>
      </c>
      <c r="K483" t="str" cm="1">
        <f t="array" ref="K483">IF($G483="","",_xlfn.TEXTJOIN(" | ",TRUE,IF($E$2:$E$683=$G483,$D$2:$D$683,"")))</f>
        <v>Aquisição de uma ambulância Suporte avançado UTI móvel.</v>
      </c>
    </row>
    <row r="484" spans="1:11" x14ac:dyDescent="0.2">
      <c r="A484">
        <v>2022</v>
      </c>
      <c r="B484">
        <v>41020022</v>
      </c>
      <c r="C484" t="s">
        <v>8057</v>
      </c>
      <c r="D484" t="s">
        <v>8058</v>
      </c>
      <c r="E484" t="s">
        <v>8146</v>
      </c>
      <c r="G484" t="str">
        <v>2021|39440001</v>
      </c>
      <c r="H484" t="str">
        <f t="shared" si="14"/>
        <v>2021</v>
      </c>
      <c r="I484" t="str">
        <f t="shared" si="15"/>
        <v>39440001</v>
      </c>
      <c r="J484" t="str" cm="1">
        <f t="array" ref="J484">IF($G484="","",_xlfn.TEXTJOIN(" | ",TRUE,IF($E$2:$E$683=$G484,$C$2:$C$683,"")))</f>
        <v>62º BI</v>
      </c>
      <c r="K484" t="str" cm="1">
        <f t="array" ref="K484">IF($G484="","",_xlfn.TEXTJOIN(" | ",TRUE,IF($E$2:$E$683=$G484,$D$2:$D$683,"")))</f>
        <v>Aquisição de máquinas e equipamentos para a manutenção da Área de Instrução Presidente Médici.</v>
      </c>
    </row>
    <row r="485" spans="1:11" x14ac:dyDescent="0.2">
      <c r="A485">
        <v>2022</v>
      </c>
      <c r="B485">
        <v>41020024</v>
      </c>
      <c r="C485" t="s">
        <v>7199</v>
      </c>
      <c r="D485" t="s">
        <v>8147</v>
      </c>
      <c r="E485" t="s">
        <v>8148</v>
      </c>
      <c r="G485" t="str">
        <v>2021|39440004</v>
      </c>
      <c r="H485" t="str">
        <f t="shared" si="14"/>
        <v>2021</v>
      </c>
      <c r="I485" t="str">
        <f t="shared" si="15"/>
        <v>39440004</v>
      </c>
      <c r="J485" t="str" cm="1">
        <f t="array" ref="J485">IF($G485="","",_xlfn.TEXTJOIN(" | ",TRUE,IF($E$2:$E$683=$G485,$C$2:$C$683,"")))</f>
        <v>63º BI</v>
      </c>
      <c r="K485" t="str" cm="1">
        <f t="array" ref="K485">IF($G485="","",_xlfn.TEXTJOIN(" | ",TRUE,IF($E$2:$E$683=$G485,$D$2:$D$683,"")))</f>
        <v>Reforma da quadra poliesportiva com colocação de cobertura do 63º BI.</v>
      </c>
    </row>
    <row r="486" spans="1:11" x14ac:dyDescent="0.2">
      <c r="A486">
        <v>2022</v>
      </c>
      <c r="B486">
        <v>22630009</v>
      </c>
      <c r="C486" t="s">
        <v>8149</v>
      </c>
      <c r="D486" t="s">
        <v>8150</v>
      </c>
      <c r="E486" t="s">
        <v>8151</v>
      </c>
      <c r="G486" t="str">
        <v>2021|39440006</v>
      </c>
      <c r="H486" t="str">
        <f t="shared" si="14"/>
        <v>2021</v>
      </c>
      <c r="I486" t="str">
        <f t="shared" si="15"/>
        <v>39440006</v>
      </c>
      <c r="J486" t="str" cm="1">
        <f t="array" ref="J486">IF($G486="","",_xlfn.TEXTJOIN(" | ",TRUE,IF($E$2:$E$683=$G486,$C$2:$C$683,"")))</f>
        <v>28º GAC</v>
      </c>
      <c r="K486" t="str" cm="1">
        <f t="array" ref="K486">IF($G486="","",_xlfn.TEXTJOIN(" | ",TRUE,IF($E$2:$E$683=$G486,$D$2:$D$683,"")))</f>
        <v>Aquisição de novos instrumentos musicais a fim de viabilizar a criação de uma Banda Sinfônica Mirim e a melhoria no instrumental da Banda de Música da OM.</v>
      </c>
    </row>
    <row r="487" spans="1:11" x14ac:dyDescent="0.2">
      <c r="A487">
        <v>2022</v>
      </c>
      <c r="B487">
        <v>41520008</v>
      </c>
      <c r="C487" t="s">
        <v>8152</v>
      </c>
      <c r="D487" t="s">
        <v>8153</v>
      </c>
      <c r="E487" t="s">
        <v>8154</v>
      </c>
      <c r="G487" t="str">
        <v>2021|39440011</v>
      </c>
      <c r="H487" t="str">
        <f t="shared" si="14"/>
        <v>2021</v>
      </c>
      <c r="I487" t="str">
        <f t="shared" si="15"/>
        <v>39440011</v>
      </c>
      <c r="J487" t="str" cm="1">
        <f t="array" ref="J487">IF($G487="","",_xlfn.TEXTJOIN(" | ",TRUE,IF($E$2:$E$683=$G487,$C$2:$C$683,"")))</f>
        <v>14º Pel PE</v>
      </c>
      <c r="K487" t="str" cm="1">
        <f t="array" ref="K487">IF($G487="","",_xlfn.TEXTJOIN(" | ",TRUE,IF($E$2:$E$683=$G487,$D$2:$D$683,"")))</f>
        <v>Aquisição de motocicletas para escolta.</v>
      </c>
    </row>
    <row r="488" spans="1:11" x14ac:dyDescent="0.2">
      <c r="A488">
        <v>2022</v>
      </c>
      <c r="B488">
        <v>40290006</v>
      </c>
      <c r="C488" t="s">
        <v>7716</v>
      </c>
      <c r="D488" t="s">
        <v>8155</v>
      </c>
      <c r="E488" t="s">
        <v>8156</v>
      </c>
      <c r="G488" t="str">
        <v>2021|39440015</v>
      </c>
      <c r="H488" t="str">
        <f t="shared" si="14"/>
        <v>2021</v>
      </c>
      <c r="I488" t="str">
        <f t="shared" si="15"/>
        <v>39440015</v>
      </c>
      <c r="J488" t="str" cm="1">
        <f t="array" ref="J488">IF($G488="","",_xlfn.TEXTJOIN(" | ",TRUE,IF($E$2:$E$683=$G488,$C$2:$C$683,"")))</f>
        <v>HGeFl</v>
      </c>
      <c r="K488" t="str" cm="1">
        <f t="array" ref="K488">IF($G488="","",_xlfn.TEXTJOIN(" | ",TRUE,IF($E$2:$E$683=$G488,$D$2:$D$683,"")))</f>
        <v>Aquisição de material de TI para o Hospital da Guarnição de Florianópolis.</v>
      </c>
    </row>
    <row r="489" spans="1:11" x14ac:dyDescent="0.2">
      <c r="A489">
        <v>2022</v>
      </c>
      <c r="B489">
        <v>40820017</v>
      </c>
      <c r="C489" t="s">
        <v>8060</v>
      </c>
      <c r="D489" t="s">
        <v>8157</v>
      </c>
      <c r="E489" t="s">
        <v>8158</v>
      </c>
      <c r="G489" t="str">
        <v>2021|39440016</v>
      </c>
      <c r="H489" t="str">
        <f t="shared" si="14"/>
        <v>2021</v>
      </c>
      <c r="I489" t="str">
        <f t="shared" si="15"/>
        <v>39440016</v>
      </c>
      <c r="J489" t="str" cm="1">
        <f t="array" ref="J489">IF($G489="","",_xlfn.TEXTJOIN(" | ",TRUE,IF($E$2:$E$683=$G489,$C$2:$C$683,"")))</f>
        <v>1º BFv</v>
      </c>
      <c r="K489" t="str" cm="1">
        <f t="array" ref="K489">IF($G489="","",_xlfn.TEXTJOIN(" | ",TRUE,IF($E$2:$E$683=$G489,$D$2:$D$683,"")))</f>
        <v>Readequação e modernização da rede lógica e aquisição de equipamentos de informática.</v>
      </c>
    </row>
    <row r="490" spans="1:11" x14ac:dyDescent="0.2">
      <c r="A490">
        <v>2022</v>
      </c>
      <c r="B490">
        <v>40320006</v>
      </c>
      <c r="C490" t="s">
        <v>8159</v>
      </c>
      <c r="D490" t="s">
        <v>8160</v>
      </c>
      <c r="E490" t="s">
        <v>8161</v>
      </c>
      <c r="G490" t="str">
        <v>2021|39440021</v>
      </c>
      <c r="H490" t="str">
        <f t="shared" si="14"/>
        <v>2021</v>
      </c>
      <c r="I490" t="str">
        <f t="shared" si="15"/>
        <v>39440021</v>
      </c>
      <c r="J490" t="str" cm="1">
        <f t="array" ref="J490">IF($G490="","",_xlfn.TEXTJOIN(" | ",TRUE,IF($E$2:$E$683=$G490,$C$2:$C$683,"")))</f>
        <v>5º RCC</v>
      </c>
      <c r="K490" t="str" cm="1">
        <f t="array" ref="K490">IF($G490="","",_xlfn.TEXTJOIN(" | ",TRUE,IF($E$2:$E$683=$G490,$D$2:$D$683,"")))</f>
        <v>Readequação e modernização da rede lógica e aquisição de equipamentos de informática.</v>
      </c>
    </row>
    <row r="491" spans="1:11" x14ac:dyDescent="0.2">
      <c r="A491">
        <v>2022</v>
      </c>
      <c r="B491">
        <v>40330021</v>
      </c>
      <c r="C491" t="s">
        <v>8162</v>
      </c>
      <c r="D491" t="s">
        <v>8163</v>
      </c>
      <c r="E491" t="s">
        <v>8164</v>
      </c>
      <c r="G491" t="str">
        <v>2021|30820002</v>
      </c>
      <c r="H491" t="str">
        <f t="shared" si="14"/>
        <v>2021</v>
      </c>
      <c r="I491" t="str">
        <f t="shared" si="15"/>
        <v>30820002</v>
      </c>
      <c r="J491" t="str" cm="1">
        <f t="array" ref="J491">IF($G491="","",_xlfn.TEXTJOIN(" | ",TRUE,IF($E$2:$E$683=$G491,$C$2:$C$683,"")))</f>
        <v>CMBel</v>
      </c>
      <c r="K491" t="str" cm="1">
        <f t="array" ref="K491">IF($G491="","",_xlfn.TEXTJOIN(" | ",TRUE,IF($E$2:$E$683=$G491,$D$2:$D$683,"")))</f>
        <v>Aquisição de materiais de laboratório, mobiliário, computadores, equipamentos eletroeletrônicos e de TI para o colégio.</v>
      </c>
    </row>
    <row r="492" spans="1:11" x14ac:dyDescent="0.2">
      <c r="A492">
        <v>2022</v>
      </c>
      <c r="B492">
        <v>35390009</v>
      </c>
      <c r="C492" t="s">
        <v>8165</v>
      </c>
      <c r="D492" t="s">
        <v>8166</v>
      </c>
      <c r="E492" t="s">
        <v>8167</v>
      </c>
      <c r="G492" t="str">
        <v>2021|30820008</v>
      </c>
      <c r="H492" t="str">
        <f t="shared" si="14"/>
        <v>2021</v>
      </c>
      <c r="I492" t="str">
        <f t="shared" si="15"/>
        <v>30820008</v>
      </c>
      <c r="J492" t="str" cm="1">
        <f t="array" ref="J492">IF($G492="","",_xlfn.TEXTJOIN(" | ",TRUE,IF($E$2:$E$683=$G492,$C$2:$C$683,"")))</f>
        <v>1º GAC SL</v>
      </c>
      <c r="K492" t="str" cm="1">
        <f t="array" ref="K492">IF($G492="","",_xlfn.TEXTJOIN(" | ",TRUE,IF($E$2:$E$683=$G492,$D$2:$D$683,"")))</f>
        <v>Aquisição de equipamentos para montagem de uma academia de musculação.</v>
      </c>
    </row>
    <row r="493" spans="1:11" x14ac:dyDescent="0.2">
      <c r="A493">
        <v>2022</v>
      </c>
      <c r="B493">
        <v>40360015</v>
      </c>
      <c r="C493" t="s">
        <v>7310</v>
      </c>
      <c r="D493" t="s">
        <v>8168</v>
      </c>
      <c r="E493" t="s">
        <v>8169</v>
      </c>
      <c r="G493" t="str">
        <v>2021|27010004</v>
      </c>
      <c r="H493" t="str">
        <f t="shared" si="14"/>
        <v>2021</v>
      </c>
      <c r="I493" t="str">
        <f t="shared" si="15"/>
        <v>27010004</v>
      </c>
      <c r="J493" t="str" cm="1">
        <f t="array" ref="J493">IF($G493="","",_xlfn.TEXTJOIN(" | ",TRUE,IF($E$2:$E$683=$G493,$C$2:$C$683,"")))</f>
        <v>CMF</v>
      </c>
      <c r="K493" t="str" cm="1">
        <f t="array" ref="K493">IF($G493="","",_xlfn.TEXTJOIN(" | ",TRUE,IF($E$2:$E$683=$G493,$D$2:$D$683,"")))</f>
        <v>Aquisição de Vtr tipo Ambulância.</v>
      </c>
    </row>
    <row r="494" spans="1:11" x14ac:dyDescent="0.2">
      <c r="A494">
        <v>2022</v>
      </c>
      <c r="B494">
        <v>41160009</v>
      </c>
      <c r="C494" t="s">
        <v>7447</v>
      </c>
      <c r="D494" t="s">
        <v>8170</v>
      </c>
      <c r="E494" t="s">
        <v>8171</v>
      </c>
      <c r="G494" t="str">
        <v>2021|39640007</v>
      </c>
      <c r="H494" t="str">
        <f t="shared" si="14"/>
        <v>2021</v>
      </c>
      <c r="I494" t="str">
        <f t="shared" si="15"/>
        <v>39640007</v>
      </c>
      <c r="J494" t="str" cm="1">
        <f t="array" ref="J494">IF($G494="","",_xlfn.TEXTJOIN(" | ",TRUE,IF($E$2:$E$683=$G494,$C$2:$C$683,"")))</f>
        <v>HMACG</v>
      </c>
      <c r="K494" t="str" cm="1">
        <f t="array" ref="K494">IF($G494="","",_xlfn.TEXTJOIN(" | ",TRUE,IF($E$2:$E$683=$G494,$D$2:$D$683,"")))</f>
        <v>Adequação das instalações da Clínica Médica para instalação do serviço de oncologia.</v>
      </c>
    </row>
    <row r="495" spans="1:11" x14ac:dyDescent="0.2">
      <c r="A495">
        <v>2022</v>
      </c>
      <c r="B495">
        <v>40410005</v>
      </c>
      <c r="C495" t="s">
        <v>7727</v>
      </c>
      <c r="D495" t="s">
        <v>8172</v>
      </c>
      <c r="E495" t="s">
        <v>8173</v>
      </c>
      <c r="G495" t="str">
        <v>2021|41380009</v>
      </c>
      <c r="H495" t="str">
        <f t="shared" si="14"/>
        <v>2021</v>
      </c>
      <c r="I495" t="str">
        <f t="shared" si="15"/>
        <v>41380009</v>
      </c>
      <c r="J495" t="str" cm="1">
        <f t="array" ref="J495">IF($G495="","",_xlfn.TEXTJOIN(" | ",TRUE,IF($E$2:$E$683=$G495,$C$2:$C$683,"")))</f>
        <v>PQ R MNT/10</v>
      </c>
      <c r="K495" t="str" cm="1">
        <f t="array" ref="K495">IF($G495="","",_xlfn.TEXTJOIN(" | ",TRUE,IF($E$2:$E$683=$G495,$D$2:$D$683,"")))</f>
        <v>Aquisição de materiais de construção para a manutenção das instalações esportivas de apoio ao PROFESP.</v>
      </c>
    </row>
    <row r="496" spans="1:11" x14ac:dyDescent="0.2">
      <c r="A496">
        <v>2022</v>
      </c>
      <c r="B496">
        <v>23310010</v>
      </c>
      <c r="C496" t="s">
        <v>7039</v>
      </c>
      <c r="D496" t="s">
        <v>8174</v>
      </c>
      <c r="E496" t="s">
        <v>8175</v>
      </c>
      <c r="G496" t="str">
        <v>2021|24490001</v>
      </c>
      <c r="H496" t="str">
        <f t="shared" si="14"/>
        <v>2021</v>
      </c>
      <c r="I496" t="str">
        <f t="shared" si="15"/>
        <v>24490001</v>
      </c>
      <c r="J496" t="str" cm="1">
        <f t="array" ref="J496">IF($G496="","",_xlfn.TEXTJOIN(" | ",TRUE,IF($E$2:$E$683=$G496,$C$2:$C$683,"")))</f>
        <v>1º Gpt E</v>
      </c>
      <c r="K496" t="str" cm="1">
        <f t="array" ref="K496">IF($G496="","",_xlfn.TEXTJOIN(" | ",TRUE,IF($E$2:$E$683=$G496,$D$2:$D$683,"")))</f>
        <v>Construção de cobertura metálica para área de quadras esportivas.</v>
      </c>
    </row>
    <row r="497" spans="1:11" x14ac:dyDescent="0.2">
      <c r="A497">
        <v>2022</v>
      </c>
      <c r="B497">
        <v>37330009</v>
      </c>
      <c r="C497" t="s">
        <v>8176</v>
      </c>
      <c r="D497" t="s">
        <v>8177</v>
      </c>
      <c r="E497" t="s">
        <v>8178</v>
      </c>
      <c r="G497" t="str">
        <v>2021|37880004</v>
      </c>
      <c r="H497" t="str">
        <f t="shared" si="14"/>
        <v>2021</v>
      </c>
      <c r="I497" t="str">
        <f t="shared" si="15"/>
        <v>37880004</v>
      </c>
      <c r="J497" t="str" cm="1">
        <f t="array" ref="J497">IF($G497="","",_xlfn.TEXTJOIN(" | ",TRUE,IF($E$2:$E$683=$G497,$C$2:$C$683,"")))</f>
        <v>3º BEC</v>
      </c>
      <c r="K497" t="str" cm="1">
        <f t="array" ref="K497">IF($G497="","",_xlfn.TEXTJOIN(" | ",TRUE,IF($E$2:$E$683=$G497,$D$2:$D$683,"")))</f>
        <v>Aquisição de ambulância para o 3º BEC.</v>
      </c>
    </row>
    <row r="498" spans="1:11" x14ac:dyDescent="0.2">
      <c r="A498">
        <v>2022</v>
      </c>
      <c r="B498">
        <v>38390005</v>
      </c>
      <c r="C498" t="s">
        <v>8179</v>
      </c>
      <c r="D498" t="s">
        <v>8180</v>
      </c>
      <c r="E498" t="s">
        <v>8181</v>
      </c>
      <c r="G498" t="str">
        <v>2021|39790003</v>
      </c>
      <c r="H498" t="str">
        <f t="shared" si="14"/>
        <v>2021</v>
      </c>
      <c r="I498" t="str">
        <f t="shared" si="15"/>
        <v>39790003</v>
      </c>
      <c r="J498" t="str" cm="1">
        <f t="array" ref="J498">IF($G498="","",_xlfn.TEXTJOIN(" | ",TRUE,IF($E$2:$E$683=$G498,$C$2:$C$683,"")))</f>
        <v>28º BC</v>
      </c>
      <c r="K498" t="str" cm="1">
        <f t="array" ref="K498">IF($G498="","",_xlfn.TEXTJOIN(" | ",TRUE,IF($E$2:$E$683=$G498,$D$2:$D$683,"")))</f>
        <v>Construção de novas instalações do Ginásio Poliesportivo e nos demais setores esportivos do 28º BC.</v>
      </c>
    </row>
    <row r="499" spans="1:11" x14ac:dyDescent="0.2">
      <c r="A499">
        <v>2022</v>
      </c>
      <c r="B499">
        <v>40530005</v>
      </c>
      <c r="C499" t="s">
        <v>7337</v>
      </c>
      <c r="D499" t="s">
        <v>8182</v>
      </c>
      <c r="E499" t="s">
        <v>8183</v>
      </c>
      <c r="G499" t="str">
        <v>2021|31000005</v>
      </c>
      <c r="H499" t="str">
        <f t="shared" si="14"/>
        <v>2021</v>
      </c>
      <c r="I499" t="str">
        <f t="shared" si="15"/>
        <v>31000005</v>
      </c>
      <c r="J499" t="str" cm="1">
        <f t="array" ref="J499">IF($G499="","",_xlfn.TEXTJOIN(" | ",TRUE,IF($E$2:$E$683=$G499,$C$2:$C$683,"")))</f>
        <v>28º BC</v>
      </c>
      <c r="K499" t="str" cm="1">
        <f t="array" ref="K499">IF($G499="","",_xlfn.TEXTJOIN(" | ",TRUE,IF($E$2:$E$683=$G499,$D$2:$D$683,"")))</f>
        <v>Construção de novas instalações do Ginásio Poliesportivo e nos demais setores esportivos do 28º BC.</v>
      </c>
    </row>
    <row r="500" spans="1:11" x14ac:dyDescent="0.2">
      <c r="A500">
        <v>2022</v>
      </c>
      <c r="B500">
        <v>37960003</v>
      </c>
      <c r="C500" t="s">
        <v>7439</v>
      </c>
      <c r="D500" t="s">
        <v>8184</v>
      </c>
      <c r="E500" t="s">
        <v>8185</v>
      </c>
      <c r="G500" t="str">
        <v>2021|39950013</v>
      </c>
      <c r="H500" t="str">
        <f t="shared" si="14"/>
        <v>2021</v>
      </c>
      <c r="I500" t="str">
        <f t="shared" si="15"/>
        <v>39950013</v>
      </c>
      <c r="J500" t="str" cm="1">
        <f t="array" ref="J500">IF($G500="","",_xlfn.TEXTJOIN(" | ",TRUE,IF($E$2:$E$683=$G500,$C$2:$C$683,"")))</f>
        <v>CAvEx</v>
      </c>
      <c r="K500" t="str" cm="1">
        <f t="array" ref="K500">IF($G500="","",_xlfn.TEXTJOIN(" | ",TRUE,IF($E$2:$E$683=$G500,$D$2:$D$683,"")))</f>
        <v>Aquisição de equipamentos para a sala de musculação do Comando de Aviação do Exército (CAVEx).</v>
      </c>
    </row>
    <row r="501" spans="1:11" x14ac:dyDescent="0.2">
      <c r="A501">
        <v>2022</v>
      </c>
      <c r="B501">
        <v>41400009</v>
      </c>
      <c r="C501" t="s">
        <v>8186</v>
      </c>
      <c r="D501" t="s">
        <v>8187</v>
      </c>
      <c r="E501" t="s">
        <v>8188</v>
      </c>
      <c r="G501" t="str">
        <v>2021|39950014</v>
      </c>
      <c r="H501" t="str">
        <f t="shared" si="14"/>
        <v>2021</v>
      </c>
      <c r="I501" t="str">
        <f t="shared" si="15"/>
        <v>39950014</v>
      </c>
      <c r="J501" t="str" cm="1">
        <f t="array" ref="J501">IF($G501="","",_xlfn.TEXTJOIN(" | ",TRUE,IF($E$2:$E$683=$G501,$C$2:$C$683,"")))</f>
        <v>12ª Bda Inf L (AMV)</v>
      </c>
      <c r="K501" t="str" cm="1">
        <f t="array" ref="K501">IF($G501="","",_xlfn.TEXTJOIN(" | ",TRUE,IF($E$2:$E$683=$G501,$D$2:$D$683,"")))</f>
        <v>Aquisição de equipamentos para a sala de musculação da 12ª Brigada de Infantaria Leve (Aeromóvel).</v>
      </c>
    </row>
    <row r="502" spans="1:11" x14ac:dyDescent="0.2">
      <c r="A502">
        <v>2022</v>
      </c>
      <c r="B502">
        <v>27150009</v>
      </c>
      <c r="C502" t="s">
        <v>8189</v>
      </c>
      <c r="D502" t="s">
        <v>8190</v>
      </c>
      <c r="E502" t="s">
        <v>8191</v>
      </c>
      <c r="G502" t="str">
        <v>2021|39950015</v>
      </c>
      <c r="H502" t="str">
        <f t="shared" si="14"/>
        <v>2021</v>
      </c>
      <c r="I502" t="str">
        <f t="shared" si="15"/>
        <v>39950015</v>
      </c>
      <c r="J502" t="str" cm="1">
        <f t="array" ref="J502">IF($G502="","",_xlfn.TEXTJOIN(" | ",TRUE,IF($E$2:$E$683=$G502,$C$2:$C$683,"")))</f>
        <v>HMASP</v>
      </c>
      <c r="K502" t="str" cm="1">
        <f t="array" ref="K502">IF($G502="","",_xlfn.TEXTJOIN(" | ",TRUE,IF($E$2:$E$683=$G502,$D$2:$D$683,"")))</f>
        <v>Aquisição de equipamento médico, para o Hospital Militar de Área de São Paulo.</v>
      </c>
    </row>
    <row r="503" spans="1:11" x14ac:dyDescent="0.2">
      <c r="A503">
        <v>2022</v>
      </c>
      <c r="B503">
        <v>40730009</v>
      </c>
      <c r="C503" t="s">
        <v>8057</v>
      </c>
      <c r="D503" t="s">
        <v>8058</v>
      </c>
      <c r="E503" t="s">
        <v>8192</v>
      </c>
      <c r="G503" t="str">
        <v>2021|12180002</v>
      </c>
      <c r="H503" t="str">
        <f t="shared" si="14"/>
        <v>2021</v>
      </c>
      <c r="I503" t="str">
        <f t="shared" si="15"/>
        <v>12180002</v>
      </c>
      <c r="J503" t="str" cm="1">
        <f t="array" ref="J503">IF($G503="","",_xlfn.TEXTJOIN(" | ",TRUE,IF($E$2:$E$683=$G503,$C$2:$C$683,"")))</f>
        <v>PHNG</v>
      </c>
      <c r="K503" t="str" cm="1">
        <f t="array" ref="K503">IF($G503="","",_xlfn.TEXTJOIN(" | ",TRUE,IF($E$2:$E$683=$G503,$D$2:$D$683,"")))</f>
        <v>Construção de Pórtico no acesso principal do Parque Histórico Nacional dos Guararapes -PHNG.</v>
      </c>
    </row>
    <row r="504" spans="1:11" x14ac:dyDescent="0.2">
      <c r="A504">
        <v>2022</v>
      </c>
      <c r="B504">
        <v>25170010</v>
      </c>
      <c r="C504" t="s">
        <v>8193</v>
      </c>
      <c r="D504" t="s">
        <v>8194</v>
      </c>
      <c r="E504" t="s">
        <v>8195</v>
      </c>
      <c r="G504" t="str">
        <v>2021|90600007</v>
      </c>
      <c r="H504" t="str">
        <f t="shared" si="14"/>
        <v>2021</v>
      </c>
      <c r="I504" t="str">
        <f t="shared" si="15"/>
        <v>90600007</v>
      </c>
      <c r="J504" t="str" cm="1">
        <f t="array" ref="J504">IF($G504="","",_xlfn.TEXTJOIN(" | ",TRUE,IF($E$2:$E$683=$G504,$C$2:$C$683,"")))</f>
        <v>2º GAC L</v>
      </c>
      <c r="K504" t="str" cm="1">
        <f t="array" ref="K504">IF($G504="","",_xlfn.TEXTJOIN(" | ",TRUE,IF($E$2:$E$683=$G504,$D$2:$D$683,"")))</f>
        <v>Aquisição de equipamentos para a academia do 2º GAC L.</v>
      </c>
    </row>
    <row r="505" spans="1:11" x14ac:dyDescent="0.2">
      <c r="A505">
        <v>2022</v>
      </c>
      <c r="B505">
        <v>40370011</v>
      </c>
      <c r="C505" t="s">
        <v>8057</v>
      </c>
      <c r="D505" t="s">
        <v>8196</v>
      </c>
      <c r="E505" t="s">
        <v>8197</v>
      </c>
      <c r="G505" t="str">
        <v>2021|90650012</v>
      </c>
      <c r="H505" t="str">
        <f t="shared" si="14"/>
        <v>2021</v>
      </c>
      <c r="I505" t="str">
        <f t="shared" si="15"/>
        <v>90650012</v>
      </c>
      <c r="J505" t="str" cm="1">
        <f t="array" ref="J505">IF($G505="","",_xlfn.TEXTJOIN(" | ",TRUE,IF($E$2:$E$683=$G505,$C$2:$C$683,"")))</f>
        <v>CMF</v>
      </c>
      <c r="K505" t="str" cm="1">
        <f t="array" ref="K505">IF($G505="","",_xlfn.TEXTJOIN(" | ",TRUE,IF($E$2:$E$683=$G505,$D$2:$D$683,"")))</f>
        <v>Adequação das instalações às normas gerais e critérios básicos para a promoção da acessibilidade das pessoas portadoras de deficiência ou mobilidade reduzida.</v>
      </c>
    </row>
    <row r="506" spans="1:11" x14ac:dyDescent="0.2">
      <c r="A506">
        <v>2022</v>
      </c>
      <c r="B506">
        <v>40370012</v>
      </c>
      <c r="C506" t="s">
        <v>8057</v>
      </c>
      <c r="D506" t="s">
        <v>8058</v>
      </c>
      <c r="E506" t="s">
        <v>8198</v>
      </c>
      <c r="G506" t="str">
        <v>2021|41020009</v>
      </c>
      <c r="H506" t="str">
        <f t="shared" si="14"/>
        <v>2021</v>
      </c>
      <c r="I506" t="str">
        <f t="shared" si="15"/>
        <v>41020009</v>
      </c>
      <c r="J506" t="str" cm="1">
        <f t="array" ref="J506">IF($G506="","",_xlfn.TEXTJOIN(" | ",TRUE,IF($E$2:$E$683=$G506,$C$2:$C$683,"")))</f>
        <v>Policlínica Militar do RJ</v>
      </c>
      <c r="K506" t="str" cm="1">
        <f t="array" ref="K506">IF($G506="","",_xlfn.TEXTJOIN(" | ",TRUE,IF($E$2:$E$683=$G506,$D$2:$D$683,"")))</f>
        <v>Aquisição de equipamentos de saúde para a Policlínica Militar do Rio de Janeiro.</v>
      </c>
    </row>
    <row r="507" spans="1:11" x14ac:dyDescent="0.2">
      <c r="A507">
        <v>2022</v>
      </c>
      <c r="B507">
        <v>40770001</v>
      </c>
      <c r="C507" t="s">
        <v>8199</v>
      </c>
      <c r="D507" t="s">
        <v>8200</v>
      </c>
      <c r="E507" t="s">
        <v>8201</v>
      </c>
      <c r="G507" t="str">
        <v>2021|41020010</v>
      </c>
      <c r="H507" t="str">
        <f t="shared" si="14"/>
        <v>2021</v>
      </c>
      <c r="I507" t="str">
        <f t="shared" si="15"/>
        <v>41020010</v>
      </c>
      <c r="J507" t="str" cm="1">
        <f t="array" ref="J507">IF($G507="","",_xlfn.TEXTJOIN(" | ",TRUE,IF($E$2:$E$683=$G507,$C$2:$C$683,"")))</f>
        <v>HGeRJ</v>
      </c>
      <c r="K507" t="str" cm="1">
        <f t="array" ref="K507">IF($G507="","",_xlfn.TEXTJOIN(" | ",TRUE,IF($E$2:$E$683=$G507,$D$2:$D$683,"")))</f>
        <v>Aquisição de equipamentos de saúde para o Hospital Militar do Rio de Janeiro.</v>
      </c>
    </row>
    <row r="508" spans="1:11" x14ac:dyDescent="0.2">
      <c r="A508">
        <v>2022</v>
      </c>
      <c r="B508">
        <v>40910003</v>
      </c>
      <c r="C508" t="s">
        <v>8202</v>
      </c>
      <c r="D508" t="s">
        <v>8203</v>
      </c>
      <c r="E508" t="s">
        <v>8204</v>
      </c>
      <c r="G508" t="str">
        <v>2021|41020011</v>
      </c>
      <c r="H508" t="str">
        <f t="shared" si="14"/>
        <v>2021</v>
      </c>
      <c r="I508" t="str">
        <f t="shared" si="15"/>
        <v>41020011</v>
      </c>
      <c r="J508" t="str" cm="1">
        <f t="array" ref="J508">IF($G508="","",_xlfn.TEXTJOIN(" | ",TRUE,IF($E$2:$E$683=$G508,$C$2:$C$683,"")))</f>
        <v>HCE</v>
      </c>
      <c r="K508" t="str" cm="1">
        <f t="array" ref="K508">IF($G508="","",_xlfn.TEXTJOIN(" | ",TRUE,IF($E$2:$E$683=$G508,$D$2:$D$683,"")))</f>
        <v>Aquisição de equipamentos de saúde para o Hospital Central do Exército, no município do Rio de Janeiro-RJ.</v>
      </c>
    </row>
    <row r="509" spans="1:11" x14ac:dyDescent="0.2">
      <c r="A509">
        <v>2022</v>
      </c>
      <c r="B509">
        <v>71180013</v>
      </c>
      <c r="C509" t="s">
        <v>8037</v>
      </c>
      <c r="D509" t="s">
        <v>8038</v>
      </c>
      <c r="E509" t="s">
        <v>8205</v>
      </c>
      <c r="G509" t="str">
        <v>2021|22630008</v>
      </c>
      <c r="H509" t="str">
        <f t="shared" si="14"/>
        <v>2021</v>
      </c>
      <c r="I509" t="str">
        <f t="shared" si="15"/>
        <v>22630008</v>
      </c>
      <c r="J509" t="str" cm="1">
        <f t="array" ref="J509">IF($G509="","",_xlfn.TEXTJOIN(" | ",TRUE,IF($E$2:$E$683=$G509,$C$2:$C$683,"")))</f>
        <v>CMBel</v>
      </c>
      <c r="K509" t="str" cm="1">
        <f t="array" ref="K509">IF($G509="","",_xlfn.TEXTJOIN(" | ",TRUE,IF($E$2:$E$683=$G509,$D$2:$D$683,"")))</f>
        <v>Construção do Pavilhão de Refeitórios do CMBel.</v>
      </c>
    </row>
    <row r="510" spans="1:11" x14ac:dyDescent="0.2">
      <c r="A510">
        <v>2022</v>
      </c>
      <c r="B510">
        <v>71180013</v>
      </c>
      <c r="C510" t="s">
        <v>8037</v>
      </c>
      <c r="D510" t="s">
        <v>8038</v>
      </c>
      <c r="E510" t="s">
        <v>8205</v>
      </c>
      <c r="G510" t="str">
        <v>2021|13130006</v>
      </c>
      <c r="H510" t="str">
        <f t="shared" si="14"/>
        <v>2021</v>
      </c>
      <c r="I510" t="str">
        <f t="shared" si="15"/>
        <v>13130006</v>
      </c>
      <c r="J510" t="str" cm="1">
        <f t="array" ref="J510">IF($G510="","",_xlfn.TEXTJOIN(" | ",TRUE,IF($E$2:$E$683=$G510,$C$2:$C$683,"")))</f>
        <v>28° BC</v>
      </c>
      <c r="K510" t="str" cm="1">
        <f t="array" ref="K510">IF($G510="","",_xlfn.TEXTJOIN(" | ",TRUE,IF($E$2:$E$683=$G510,$D$2:$D$683,"")))</f>
        <v>Construção de novas instalações no Ginásio Poliesportivo do 28° BC.</v>
      </c>
    </row>
    <row r="511" spans="1:11" x14ac:dyDescent="0.2">
      <c r="A511">
        <v>2021</v>
      </c>
      <c r="B511">
        <v>41440006</v>
      </c>
      <c r="C511" t="s">
        <v>7039</v>
      </c>
      <c r="D511" t="s">
        <v>8206</v>
      </c>
      <c r="E511" t="s">
        <v>8207</v>
      </c>
      <c r="G511" t="str">
        <v>2021|36920004</v>
      </c>
      <c r="H511" t="str">
        <f t="shared" si="14"/>
        <v>2021</v>
      </c>
      <c r="I511" t="str">
        <f t="shared" si="15"/>
        <v>36920004</v>
      </c>
      <c r="J511" t="str" cm="1">
        <f t="array" ref="J511">IF($G511="","",_xlfn.TEXTJOIN(" | ",TRUE,IF($E$2:$E$683=$G511,$C$2:$C$683,"")))</f>
        <v>2º BIS</v>
      </c>
      <c r="K511" t="str" cm="1">
        <f t="array" ref="K511">IF($G511="","",_xlfn.TEXTJOIN(" | ",TRUE,IF($E$2:$E$683=$G511,$D$2:$D$683,"")))</f>
        <v>Readequação das Instalações do Núcleo de Preparação de Oficiais da Reserva, do 2º BIS.</v>
      </c>
    </row>
    <row r="512" spans="1:11" x14ac:dyDescent="0.2">
      <c r="A512">
        <v>2021</v>
      </c>
      <c r="B512">
        <v>30420007</v>
      </c>
      <c r="C512" t="s">
        <v>7378</v>
      </c>
      <c r="D512" t="s">
        <v>8208</v>
      </c>
      <c r="E512" t="s">
        <v>8209</v>
      </c>
      <c r="G512" t="str">
        <v>2021|26080014</v>
      </c>
      <c r="H512" t="str">
        <f t="shared" si="14"/>
        <v>2021</v>
      </c>
      <c r="I512" t="str">
        <f t="shared" si="15"/>
        <v>26080014</v>
      </c>
      <c r="J512" t="str" cm="1">
        <f t="array" ref="J512">IF($G512="","",_xlfn.TEXTJOIN(" | ",TRUE,IF($E$2:$E$683=$G512,$C$2:$C$683,"")))</f>
        <v>28º BC</v>
      </c>
      <c r="K512" t="str" cm="1">
        <f t="array" ref="K512">IF($G512="","",_xlfn.TEXTJOIN(" | ",TRUE,IF($E$2:$E$683=$G512,$D$2:$D$683,"")))</f>
        <v>Construição de novas instalações no Ginásio Poliesportivo e nos demais setores esportivos do 28º BC.</v>
      </c>
    </row>
    <row r="513" spans="1:11" x14ac:dyDescent="0.2">
      <c r="A513">
        <v>2021</v>
      </c>
      <c r="B513">
        <v>41450007</v>
      </c>
      <c r="C513" t="s">
        <v>8210</v>
      </c>
      <c r="D513" t="s">
        <v>8211</v>
      </c>
      <c r="E513" t="s">
        <v>8212</v>
      </c>
      <c r="G513" t="str">
        <v>2021|37930008</v>
      </c>
      <c r="H513" t="str">
        <f t="shared" si="14"/>
        <v>2021</v>
      </c>
      <c r="I513" t="str">
        <f t="shared" si="15"/>
        <v>37930008</v>
      </c>
      <c r="J513" t="str" cm="1">
        <f t="array" ref="J513">IF($G513="","",_xlfn.TEXTJOIN(" | ",TRUE,IF($E$2:$E$683=$G513,$C$2:$C$683,"")))</f>
        <v>AGGC</v>
      </c>
      <c r="K513" t="str" cm="1">
        <f t="array" ref="K513">IF($G513="","",_xlfn.TEXTJOIN(" | ",TRUE,IF($E$2:$E$683=$G513,$D$2:$D$683,"")))</f>
        <v>Aquisição de Viatura Ambulância, para o Arsenal de Guerra General Câmara, em General Câmara-RS.</v>
      </c>
    </row>
    <row r="514" spans="1:11" x14ac:dyDescent="0.2">
      <c r="A514">
        <v>2021</v>
      </c>
      <c r="B514">
        <v>22150003</v>
      </c>
      <c r="C514" t="s">
        <v>7161</v>
      </c>
      <c r="D514" t="s">
        <v>8213</v>
      </c>
      <c r="E514" t="s">
        <v>8214</v>
      </c>
      <c r="G514" t="str">
        <v>2021|40320004</v>
      </c>
      <c r="H514" t="str">
        <f t="shared" si="14"/>
        <v>2021</v>
      </c>
      <c r="I514" t="str">
        <f t="shared" si="15"/>
        <v>40320004</v>
      </c>
      <c r="J514" t="str" cm="1">
        <f t="array" ref="J514">IF($G514="","",_xlfn.TEXTJOIN(" | ",TRUE,IF($E$2:$E$683=$G514,$C$2:$C$683,"")))</f>
        <v>9º B Sau</v>
      </c>
      <c r="K514" t="str" cm="1">
        <f t="array" ref="K514">IF($G514="","",_xlfn.TEXTJOIN(" | ",TRUE,IF($E$2:$E$683=$G514,$D$2:$D$683,"")))</f>
        <v>Aquisição de equipamentos médicos e odontológicos.</v>
      </c>
    </row>
    <row r="515" spans="1:11" x14ac:dyDescent="0.2">
      <c r="A515">
        <v>2021</v>
      </c>
      <c r="B515">
        <v>39280024</v>
      </c>
      <c r="C515" t="s">
        <v>7080</v>
      </c>
      <c r="D515" t="s">
        <v>8215</v>
      </c>
      <c r="E515" t="s">
        <v>8216</v>
      </c>
      <c r="G515" t="str">
        <v>2021|35390008</v>
      </c>
      <c r="H515" t="str">
        <f t="shared" ref="H515:H578" si="16">IF($G515="","",LEFT($G515,FIND("|",$G515)-1))</f>
        <v>2021</v>
      </c>
      <c r="I515" t="str">
        <f t="shared" ref="I515:I578" si="17">IF($G515="","",MID($G515,FIND("|",$G515)+1,50))</f>
        <v>35390008</v>
      </c>
      <c r="J515" t="str" cm="1">
        <f t="array" ref="J515">IF($G515="","",_xlfn.TEXTJOIN(" | ",TRUE,IF($E$2:$E$683=$G515,$C$2:$C$683,"")))</f>
        <v>HMAR</v>
      </c>
      <c r="K515" t="str" cm="1">
        <f t="array" ref="K515">IF($G515="","",_xlfn.TEXTJOIN(" | ",TRUE,IF($E$2:$E$683=$G515,$D$2:$D$683,"")))</f>
        <v>Aquisição de Equipamentos de Saúde.</v>
      </c>
    </row>
    <row r="516" spans="1:11" x14ac:dyDescent="0.2">
      <c r="A516">
        <v>2021</v>
      </c>
      <c r="B516">
        <v>31600007</v>
      </c>
      <c r="C516" t="s">
        <v>8217</v>
      </c>
      <c r="D516" t="s">
        <v>8218</v>
      </c>
      <c r="E516" t="s">
        <v>8219</v>
      </c>
      <c r="G516" t="str">
        <v>2021|35390009</v>
      </c>
      <c r="H516" t="str">
        <f t="shared" si="16"/>
        <v>2021</v>
      </c>
      <c r="I516" t="str">
        <f t="shared" si="17"/>
        <v>35390009</v>
      </c>
      <c r="J516" t="str" cm="1">
        <f t="array" ref="J516">IF($G516="","",_xlfn.TEXTJOIN(" | ",TRUE,IF($E$2:$E$683=$G516,$C$2:$C$683,"")))</f>
        <v>HMAR</v>
      </c>
      <c r="K516" t="str" cm="1">
        <f t="array" ref="K516">IF($G516="","",_xlfn.TEXTJOIN(" | ",TRUE,IF($E$2:$E$683=$G516,$D$2:$D$683,"")))</f>
        <v>Aquisição de Equipamentos de Saúde.</v>
      </c>
    </row>
    <row r="517" spans="1:11" x14ac:dyDescent="0.2">
      <c r="A517">
        <v>2021</v>
      </c>
      <c r="B517">
        <v>39370004</v>
      </c>
      <c r="C517" t="s">
        <v>8220</v>
      </c>
      <c r="D517" t="s">
        <v>8221</v>
      </c>
      <c r="E517" t="s">
        <v>8222</v>
      </c>
      <c r="G517" t="str">
        <v>2021|29350011</v>
      </c>
      <c r="H517" t="str">
        <f t="shared" si="16"/>
        <v>2021</v>
      </c>
      <c r="I517" t="str">
        <f t="shared" si="17"/>
        <v>29350011</v>
      </c>
      <c r="J517" t="str" cm="1">
        <f t="array" ref="J517">IF($G517="","",_xlfn.TEXTJOIN(" | ",TRUE,IF($E$2:$E$683=$G517,$C$2:$C$683,"")))</f>
        <v>B Adm COpEsp</v>
      </c>
      <c r="K517" t="str" cm="1">
        <f t="array" ref="K517">IF($G517="","",_xlfn.TEXTJOIN(" | ",TRUE,IF($E$2:$E$683=$G517,$D$2:$D$683,"")))</f>
        <v>Aquisição de equipamentos esportivos para a B Adm COpEsp, em Goiânia - GO</v>
      </c>
    </row>
    <row r="518" spans="1:11" x14ac:dyDescent="0.2">
      <c r="A518">
        <v>2021</v>
      </c>
      <c r="B518">
        <v>39440001</v>
      </c>
      <c r="C518" t="s">
        <v>7900</v>
      </c>
      <c r="D518" t="s">
        <v>8223</v>
      </c>
      <c r="E518" t="s">
        <v>8224</v>
      </c>
      <c r="G518" t="str">
        <v>2021|40370016</v>
      </c>
      <c r="H518" t="str">
        <f t="shared" si="16"/>
        <v>2021</v>
      </c>
      <c r="I518" t="str">
        <f t="shared" si="17"/>
        <v>40370016</v>
      </c>
      <c r="J518" t="str" cm="1">
        <f t="array" ref="J518">IF($G518="","",_xlfn.TEXTJOIN(" | ",TRUE,IF($E$2:$E$683=$G518,$C$2:$C$683,"")))</f>
        <v>1º BFE</v>
      </c>
      <c r="K518" t="str" cm="1">
        <f t="array" ref="K518">IF($G518="","",_xlfn.TEXTJOIN(" | ",TRUE,IF($E$2:$E$683=$G518,$D$2:$D$683,"")))</f>
        <v>Aquisição de máquinas, equipamentos e móveis para o Batalhão.</v>
      </c>
    </row>
    <row r="519" spans="1:11" x14ac:dyDescent="0.2">
      <c r="A519">
        <v>2021</v>
      </c>
      <c r="B519">
        <v>39440004</v>
      </c>
      <c r="C519" t="s">
        <v>7142</v>
      </c>
      <c r="D519" t="s">
        <v>8225</v>
      </c>
      <c r="E519" t="s">
        <v>8226</v>
      </c>
      <c r="G519" t="str">
        <v>2021|40410004</v>
      </c>
      <c r="H519" t="str">
        <f t="shared" si="16"/>
        <v>2021</v>
      </c>
      <c r="I519" t="str">
        <f t="shared" si="17"/>
        <v>40410004</v>
      </c>
      <c r="J519" t="str" cm="1">
        <f t="array" ref="J519">IF($G519="","",_xlfn.TEXTJOIN(" | ",TRUE,IF($E$2:$E$683=$G519,$C$2:$C$683,"")))</f>
        <v>CI PQDT GPB</v>
      </c>
      <c r="K519" t="str" cm="1">
        <f t="array" ref="K519">IF($G519="","",_xlfn.TEXTJOIN(" | ",TRUE,IF($E$2:$E$683=$G519,$D$2:$D$683,"")))</f>
        <v>Aquisição de equipamentos esportivos para o CI PQDT GPB.</v>
      </c>
    </row>
    <row r="520" spans="1:11" x14ac:dyDescent="0.2">
      <c r="A520">
        <v>2021</v>
      </c>
      <c r="B520">
        <v>39440006</v>
      </c>
      <c r="C520" t="s">
        <v>7790</v>
      </c>
      <c r="D520" t="s">
        <v>8227</v>
      </c>
      <c r="E520" t="s">
        <v>8228</v>
      </c>
      <c r="G520" t="str">
        <v>2021|37330005</v>
      </c>
      <c r="H520" t="str">
        <f t="shared" si="16"/>
        <v>2021</v>
      </c>
      <c r="I520" t="str">
        <f t="shared" si="17"/>
        <v>37330005</v>
      </c>
      <c r="J520" t="str" cm="1">
        <f t="array" ref="J520">IF($G520="","",_xlfn.TEXTJOIN(" | ",TRUE,IF($E$2:$E$683=$G520,$C$2:$C$683,"")))</f>
        <v>CMDO 10ª RM</v>
      </c>
      <c r="K520" t="str" cm="1">
        <f t="array" ref="K520">IF($G520="","",_xlfn.TEXTJOIN(" | ",TRUE,IF($E$2:$E$683=$G520,$D$2:$D$683,"")))</f>
        <v>Aquisição de equipamentos de TI.</v>
      </c>
    </row>
    <row r="521" spans="1:11" x14ac:dyDescent="0.2">
      <c r="A521">
        <v>2021</v>
      </c>
      <c r="B521">
        <v>39440011</v>
      </c>
      <c r="C521" t="s">
        <v>8229</v>
      </c>
      <c r="D521" t="s">
        <v>8230</v>
      </c>
      <c r="E521" t="s">
        <v>8231</v>
      </c>
      <c r="G521" t="str">
        <v>2021|41640004</v>
      </c>
      <c r="H521" t="str">
        <f t="shared" si="16"/>
        <v>2021</v>
      </c>
      <c r="I521" t="str">
        <f t="shared" si="17"/>
        <v>41640004</v>
      </c>
      <c r="J521" t="str" cm="1">
        <f t="array" ref="J521">IF($G521="","",_xlfn.TEXTJOIN(" | ",TRUE,IF($E$2:$E$683=$G521,$C$2:$C$683,"")))</f>
        <v>1º B Log Sl</v>
      </c>
      <c r="K521" t="str" cm="1">
        <f t="array" ref="K521">IF($G521="","",_xlfn.TEXTJOIN(" | ",TRUE,IF($E$2:$E$683=$G521,$D$2:$D$683,"")))</f>
        <v>Aquisição de veículo militar do tipo caminhão trator para o 1º B Log Sl.</v>
      </c>
    </row>
    <row r="522" spans="1:11" x14ac:dyDescent="0.2">
      <c r="A522">
        <v>2021</v>
      </c>
      <c r="B522">
        <v>39440015</v>
      </c>
      <c r="C522" t="s">
        <v>8232</v>
      </c>
      <c r="D522" t="s">
        <v>8233</v>
      </c>
      <c r="E522" t="s">
        <v>8234</v>
      </c>
      <c r="G522" t="str">
        <v>2021|37390016</v>
      </c>
      <c r="H522" t="str">
        <f t="shared" si="16"/>
        <v>2021</v>
      </c>
      <c r="I522" t="str">
        <f t="shared" si="17"/>
        <v>37390016</v>
      </c>
      <c r="J522" t="str" cm="1">
        <f t="array" ref="J522">IF($G522="","",_xlfn.TEXTJOIN(" | ",TRUE,IF($E$2:$E$683=$G522,$C$2:$C$683,"")))</f>
        <v>1º Gpt E</v>
      </c>
      <c r="K522" t="str" cm="1">
        <f t="array" ref="K522">IF($G522="","",_xlfn.TEXTJOIN(" | ",TRUE,IF($E$2:$E$683=$G522,$D$2:$D$683,"")))</f>
        <v>Aquisição de mobiliário e equipamentos para o 1º Gpt E e Hotel de Trânsito de Guarnição de João Pessoa/PB.</v>
      </c>
    </row>
    <row r="523" spans="1:11" x14ac:dyDescent="0.2">
      <c r="A523">
        <v>2021</v>
      </c>
      <c r="B523">
        <v>39440016</v>
      </c>
      <c r="C523" t="s">
        <v>8235</v>
      </c>
      <c r="D523" t="s">
        <v>8236</v>
      </c>
      <c r="E523" t="s">
        <v>8237</v>
      </c>
      <c r="G523" t="str">
        <v>2021|37400015</v>
      </c>
      <c r="H523" t="str">
        <f t="shared" si="16"/>
        <v>2021</v>
      </c>
      <c r="I523" t="str">
        <f t="shared" si="17"/>
        <v>37400015</v>
      </c>
      <c r="J523" t="str" cm="1">
        <f t="array" ref="J523">IF($G523="","",_xlfn.TEXTJOIN(" | ",TRUE,IF($E$2:$E$683=$G523,$C$2:$C$683,"")))</f>
        <v>59º BI Mtz</v>
      </c>
      <c r="K523" t="str" cm="1">
        <f t="array" ref="K523">IF($G523="","",_xlfn.TEXTJOIN(" | ",TRUE,IF($E$2:$E$683=$G523,$D$2:$D$683,"")))</f>
        <v>Manutenção das instalações do 59º BI MTZ.</v>
      </c>
    </row>
    <row r="524" spans="1:11" x14ac:dyDescent="0.2">
      <c r="A524">
        <v>2021</v>
      </c>
      <c r="B524">
        <v>39440021</v>
      </c>
      <c r="C524" t="s">
        <v>7242</v>
      </c>
      <c r="D524" t="s">
        <v>8236</v>
      </c>
      <c r="E524" t="s">
        <v>8238</v>
      </c>
      <c r="G524" t="str">
        <v>2021|40730007</v>
      </c>
      <c r="H524" t="str">
        <f t="shared" si="16"/>
        <v>2021</v>
      </c>
      <c r="I524" t="str">
        <f t="shared" si="17"/>
        <v>40730007</v>
      </c>
      <c r="J524" t="str" cm="1">
        <f t="array" ref="J524">IF($G524="","",_xlfn.TEXTJOIN(" | ",TRUE,IF($E$2:$E$683=$G524,$C$2:$C$683,"")))</f>
        <v>3º B E Cmb</v>
      </c>
      <c r="K524" t="str" cm="1">
        <f t="array" ref="K524">IF($G524="","",_xlfn.TEXTJOIN(" | ",TRUE,IF($E$2:$E$683=$G524,$D$2:$D$683,"")))</f>
        <v>Aquisição de materiais e equipamentos para o auditório do 3º BECmb.</v>
      </c>
    </row>
    <row r="525" spans="1:11" x14ac:dyDescent="0.2">
      <c r="A525">
        <v>2021</v>
      </c>
      <c r="B525">
        <v>30820002</v>
      </c>
      <c r="C525" t="s">
        <v>7444</v>
      </c>
      <c r="D525" t="s">
        <v>8239</v>
      </c>
      <c r="E525" t="s">
        <v>8240</v>
      </c>
      <c r="G525" t="str">
        <v>2021|40730012</v>
      </c>
      <c r="H525" t="str">
        <f t="shared" si="16"/>
        <v>2021</v>
      </c>
      <c r="I525" t="str">
        <f t="shared" si="17"/>
        <v>40730012</v>
      </c>
      <c r="J525" t="str" cm="1">
        <f t="array" ref="J525">IF($G525="","",_xlfn.TEXTJOIN(" | ",TRUE,IF($E$2:$E$683=$G525,$C$2:$C$683,"")))</f>
        <v>HGESM</v>
      </c>
      <c r="K525" t="str" cm="1">
        <f t="array" ref="K525">IF($G525="","",_xlfn.TEXTJOIN(" | ",TRUE,IF($E$2:$E$683=$G525,$D$2:$D$683,"")))</f>
        <v>Aquisição de ambulância UTI.</v>
      </c>
    </row>
    <row r="526" spans="1:11" x14ac:dyDescent="0.2">
      <c r="A526">
        <v>2021</v>
      </c>
      <c r="B526">
        <v>30820008</v>
      </c>
      <c r="C526" t="s">
        <v>8241</v>
      </c>
      <c r="D526" t="s">
        <v>8242</v>
      </c>
      <c r="E526" t="s">
        <v>8243</v>
      </c>
      <c r="G526" t="str">
        <v>2021|40730017</v>
      </c>
      <c r="H526" t="str">
        <f t="shared" si="16"/>
        <v>2021</v>
      </c>
      <c r="I526" t="str">
        <f t="shared" si="17"/>
        <v>40730017</v>
      </c>
      <c r="J526" t="str" cm="1">
        <f t="array" ref="J526">IF($G526="","",_xlfn.TEXTJOIN(" | ",TRUE,IF($E$2:$E$683=$G526,$C$2:$C$683,"")))</f>
        <v>3º B E Cmb</v>
      </c>
      <c r="K526" t="str" cm="1">
        <f t="array" ref="K526">IF($G526="","",_xlfn.TEXTJOIN(" | ",TRUE,IF($E$2:$E$683=$G526,$D$2:$D$683,"")))</f>
        <v>Aquisição de instrumentos musicais para a Banda de música.</v>
      </c>
    </row>
    <row r="527" spans="1:11" x14ac:dyDescent="0.2">
      <c r="A527">
        <v>2021</v>
      </c>
      <c r="B527">
        <v>27010004</v>
      </c>
      <c r="C527" t="s">
        <v>7127</v>
      </c>
      <c r="D527" t="s">
        <v>8244</v>
      </c>
      <c r="E527" t="s">
        <v>8245</v>
      </c>
      <c r="G527" t="str">
        <v>2021|41740002</v>
      </c>
      <c r="H527" t="str">
        <f t="shared" si="16"/>
        <v>2021</v>
      </c>
      <c r="I527" t="str">
        <f t="shared" si="17"/>
        <v>41740002</v>
      </c>
      <c r="J527" t="str" cm="1">
        <f t="array" ref="J527">IF($G527="","",_xlfn.TEXTJOIN(" | ",TRUE,IF($E$2:$E$683=$G527,$C$2:$C$683,"")))</f>
        <v>59º BI Mtz</v>
      </c>
      <c r="K527" t="str" cm="1">
        <f t="array" ref="K527">IF($G527="","",_xlfn.TEXTJOIN(" | ",TRUE,IF($E$2:$E$683=$G527,$D$2:$D$683,"")))</f>
        <v>Aquisição de Instrumentos musicais e mobiliário para a Banda de música.</v>
      </c>
    </row>
    <row r="528" spans="1:11" x14ac:dyDescent="0.2">
      <c r="A528">
        <v>2021</v>
      </c>
      <c r="B528">
        <v>39640007</v>
      </c>
      <c r="C528" t="s">
        <v>8246</v>
      </c>
      <c r="D528" t="s">
        <v>8247</v>
      </c>
      <c r="E528" t="s">
        <v>8248</v>
      </c>
      <c r="G528" t="str">
        <v>2021|41870012</v>
      </c>
      <c r="H528" t="str">
        <f t="shared" si="16"/>
        <v>2021</v>
      </c>
      <c r="I528" t="str">
        <f t="shared" si="17"/>
        <v>41870012</v>
      </c>
      <c r="J528" t="str" cm="1">
        <f t="array" ref="J528">IF($G528="","",_xlfn.TEXTJOIN(" | ",TRUE,IF($E$2:$E$683=$G528,$C$2:$C$683,"")))</f>
        <v>8º D Sup</v>
      </c>
      <c r="K528" t="str" cm="1">
        <f t="array" ref="K528">IF($G528="","",_xlfn.TEXTJOIN(" | ",TRUE,IF($E$2:$E$683=$G528,$D$2:$D$683,"")))</f>
        <v>Aquisição de uma ambulância de suporte básico.</v>
      </c>
    </row>
    <row r="529" spans="1:11" x14ac:dyDescent="0.2">
      <c r="A529">
        <v>2021</v>
      </c>
      <c r="B529">
        <v>41380009</v>
      </c>
      <c r="C529" t="s">
        <v>8249</v>
      </c>
      <c r="D529" t="s">
        <v>8250</v>
      </c>
      <c r="E529" t="s">
        <v>8251</v>
      </c>
      <c r="G529" t="str">
        <v>2021|40910017</v>
      </c>
      <c r="H529" t="str">
        <f t="shared" si="16"/>
        <v>2021</v>
      </c>
      <c r="I529" t="str">
        <f t="shared" si="17"/>
        <v>40910017</v>
      </c>
      <c r="J529" t="str" cm="1">
        <f t="array" ref="J529">IF($G529="","",_xlfn.TEXTJOIN(" | ",TRUE,IF($E$2:$E$683=$G529,$C$2:$C$683,"")))</f>
        <v>HGUN</v>
      </c>
      <c r="K529" t="str" cm="1">
        <f t="array" ref="K529">IF($G529="","",_xlfn.TEXTJOIN(" | ",TRUE,IF($E$2:$E$683=$G529,$D$2:$D$683,"")))</f>
        <v>Aquisição e instalação de equipamentos destinados ao Hospital.</v>
      </c>
    </row>
    <row r="530" spans="1:11" x14ac:dyDescent="0.2">
      <c r="A530">
        <v>2021</v>
      </c>
      <c r="B530">
        <v>24490001</v>
      </c>
      <c r="C530" t="s">
        <v>7136</v>
      </c>
      <c r="D530" t="s">
        <v>8252</v>
      </c>
      <c r="E530" t="s">
        <v>8253</v>
      </c>
      <c r="G530" t="str">
        <v>2021|71020013</v>
      </c>
      <c r="H530" t="str">
        <f t="shared" si="16"/>
        <v>2021</v>
      </c>
      <c r="I530" t="str">
        <f t="shared" si="17"/>
        <v>71020013</v>
      </c>
      <c r="J530" t="str" cm="1">
        <f t="array" ref="J530">IF($G530="","",_xlfn.TEXTJOIN(" | ",TRUE,IF($E$2:$E$683=$G530,$C$2:$C$683,"")))</f>
        <v>7º BEC</v>
      </c>
      <c r="K530" t="str" cm="1">
        <f t="array" ref="K530">IF($G530="","",_xlfn.TEXTJOIN(" | ",TRUE,IF($E$2:$E$683=$G530,$D$2:$D$683,"")))</f>
        <v>Implantação do Aeródromo de Santa Rosa do Purus.</v>
      </c>
    </row>
    <row r="531" spans="1:11" x14ac:dyDescent="0.2">
      <c r="A531">
        <v>2021</v>
      </c>
      <c r="B531">
        <v>37880004</v>
      </c>
      <c r="C531" t="s">
        <v>8254</v>
      </c>
      <c r="D531" t="s">
        <v>8255</v>
      </c>
      <c r="E531" t="s">
        <v>8256</v>
      </c>
      <c r="G531" t="str">
        <v>2020|20980006</v>
      </c>
      <c r="H531" t="str">
        <f t="shared" si="16"/>
        <v>2020</v>
      </c>
      <c r="I531" t="str">
        <f t="shared" si="17"/>
        <v>20980006</v>
      </c>
      <c r="J531" t="str" cm="1">
        <f t="array" ref="J531">IF($G531="","",_xlfn.TEXTJOIN(" | ",TRUE,IF($E$2:$E$683=$G531,$C$2:$C$683,"")))</f>
        <v>Hospital de Guarnição - Bagé - RS</v>
      </c>
      <c r="K531" t="str" cm="1">
        <f t="array" ref="K531">IF($G531="","",_xlfn.TEXTJOIN(" | ",TRUE,IF($E$2:$E$683=$G531,$D$2:$D$683,"")))</f>
        <v>Aquisição de aparelhos e equipamentos médicos, odontológicos.</v>
      </c>
    </row>
    <row r="532" spans="1:11" x14ac:dyDescent="0.2">
      <c r="A532">
        <v>2021</v>
      </c>
      <c r="B532">
        <v>39790003</v>
      </c>
      <c r="C532" t="s">
        <v>7039</v>
      </c>
      <c r="D532" t="s">
        <v>8257</v>
      </c>
      <c r="E532" t="s">
        <v>8258</v>
      </c>
      <c r="G532" t="str">
        <v>2020|39110001</v>
      </c>
      <c r="H532" t="str">
        <f t="shared" si="16"/>
        <v>2020</v>
      </c>
      <c r="I532" t="str">
        <f t="shared" si="17"/>
        <v>39110001</v>
      </c>
      <c r="J532" t="str" cm="1">
        <f t="array" ref="J532">IF($G532="","",_xlfn.TEXTJOIN(" | ",TRUE,IF($E$2:$E$683=$G532,$C$2:$C$683,"")))</f>
        <v>13º Batalhão de Infantaria Blindado - Ponta Grossa - PR</v>
      </c>
      <c r="K532" t="str" cm="1">
        <f t="array" ref="K532">IF($G532="","",_xlfn.TEXTJOIN(" | ",TRUE,IF($E$2:$E$683=$G532,$D$2:$D$683,"")))</f>
        <v>Aquisição de Maquinário Agrícola.</v>
      </c>
    </row>
    <row r="533" spans="1:11" x14ac:dyDescent="0.2">
      <c r="A533">
        <v>2021</v>
      </c>
      <c r="B533">
        <v>31000005</v>
      </c>
      <c r="C533" t="s">
        <v>7039</v>
      </c>
      <c r="D533" t="s">
        <v>8257</v>
      </c>
      <c r="E533" t="s">
        <v>8259</v>
      </c>
      <c r="G533" t="str">
        <v>2020|39110014</v>
      </c>
      <c r="H533" t="str">
        <f t="shared" si="16"/>
        <v>2020</v>
      </c>
      <c r="I533" t="str">
        <f t="shared" si="17"/>
        <v>39110014</v>
      </c>
      <c r="J533" t="str" cm="1">
        <f t="array" ref="J533">IF($G533="","",_xlfn.TEXTJOIN(" | ",TRUE,IF($E$2:$E$683=$G533,$C$2:$C$683,"")))</f>
        <v>5º Esquadrão de Cavalaria Mecanizada - Castro - PR</v>
      </c>
      <c r="K533" t="str" cm="1">
        <f t="array" ref="K533">IF($G533="","",_xlfn.TEXTJOIN(" | ",TRUE,IF($E$2:$E$683=$G533,$D$2:$D$683,"")))</f>
        <v>Reforma da quadra poliesportiva com colocação de cobertura da OM.</v>
      </c>
    </row>
    <row r="534" spans="1:11" x14ac:dyDescent="0.2">
      <c r="A534">
        <v>2021</v>
      </c>
      <c r="B534">
        <v>39950013</v>
      </c>
      <c r="C534" t="s">
        <v>7769</v>
      </c>
      <c r="D534" t="s">
        <v>8260</v>
      </c>
      <c r="E534" t="s">
        <v>8261</v>
      </c>
      <c r="G534" t="str">
        <v>2020|20520013</v>
      </c>
      <c r="H534" t="str">
        <f t="shared" si="16"/>
        <v>2020</v>
      </c>
      <c r="I534" t="str">
        <f t="shared" si="17"/>
        <v>20520013</v>
      </c>
      <c r="J534" t="str" cm="1">
        <f t="array" ref="J534">IF($G534="","",_xlfn.TEXTJOIN(" | ",TRUE,IF($E$2:$E$683=$G534,$C$2:$C$683,"")))</f>
        <v>Hospital Geral - Curitiba - PR</v>
      </c>
      <c r="K534" t="str" cm="1">
        <f t="array" ref="K534">IF($G534="","",_xlfn.TEXTJOIN(" | ",TRUE,IF($E$2:$E$683=$G534,$D$2:$D$683,"")))</f>
        <v>Aquisição de aparelhos e equipamentos médicos, odontológicos.</v>
      </c>
    </row>
    <row r="535" spans="1:11" x14ac:dyDescent="0.2">
      <c r="A535">
        <v>2021</v>
      </c>
      <c r="B535">
        <v>39950014</v>
      </c>
      <c r="C535" t="s">
        <v>8262</v>
      </c>
      <c r="D535" t="s">
        <v>8263</v>
      </c>
      <c r="E535" t="s">
        <v>8264</v>
      </c>
      <c r="G535" t="str">
        <v>2020|10740005</v>
      </c>
      <c r="H535" t="str">
        <f t="shared" si="16"/>
        <v>2020</v>
      </c>
      <c r="I535" t="str">
        <f t="shared" si="17"/>
        <v>10740005</v>
      </c>
      <c r="J535" t="str" cm="1">
        <f t="array" ref="J535">IF($G535="","",_xlfn.TEXTJOIN(" | ",TRUE,IF($E$2:$E$683=$G535,$C$2:$C$683,"")))</f>
        <v>Museu Militar do Forte do Brum - Recife - PE</v>
      </c>
      <c r="K535" t="str" cm="1">
        <f t="array" ref="K535">IF($G535="","",_xlfn.TEXTJOIN(" | ",TRUE,IF($E$2:$E$683=$G535,$D$2:$D$683,"")))</f>
        <v>Manutenção das instalações.</v>
      </c>
    </row>
    <row r="536" spans="1:11" x14ac:dyDescent="0.2">
      <c r="A536">
        <v>2021</v>
      </c>
      <c r="B536">
        <v>39950015</v>
      </c>
      <c r="C536" t="s">
        <v>7164</v>
      </c>
      <c r="D536" t="s">
        <v>8265</v>
      </c>
      <c r="E536" t="s">
        <v>8266</v>
      </c>
      <c r="G536" t="str">
        <v>2020|18800011</v>
      </c>
      <c r="H536" t="str">
        <f t="shared" si="16"/>
        <v>2020</v>
      </c>
      <c r="I536" t="str">
        <f t="shared" si="17"/>
        <v>18800011</v>
      </c>
      <c r="J536" t="str" cm="1">
        <f t="array" ref="J536">IF($G536="","",_xlfn.TEXTJOIN(" | ",TRUE,IF($E$2:$E$683=$G536,$C$2:$C$683,"")))</f>
        <v>Comando 14ª Brigada de Infantaria Motorizada</v>
      </c>
      <c r="K536" t="str" cm="1">
        <f t="array" ref="K536">IF($G536="","",_xlfn.TEXTJOIN(" | ",TRUE,IF($E$2:$E$683=$G536,$D$2:$D$683,"")))</f>
        <v>Readequação da sala de instrução e banheiro externo dos Cabos e Soldados.</v>
      </c>
    </row>
    <row r="537" spans="1:11" x14ac:dyDescent="0.2">
      <c r="A537">
        <v>2021</v>
      </c>
      <c r="B537">
        <v>12180002</v>
      </c>
      <c r="C537" t="s">
        <v>8267</v>
      </c>
      <c r="D537" t="s">
        <v>8268</v>
      </c>
      <c r="E537" t="s">
        <v>8269</v>
      </c>
      <c r="G537" t="str">
        <v>2020|40900009</v>
      </c>
      <c r="H537" t="str">
        <f t="shared" si="16"/>
        <v>2020</v>
      </c>
      <c r="I537" t="str">
        <f t="shared" si="17"/>
        <v>40900009</v>
      </c>
      <c r="J537" t="str" cm="1">
        <f t="array" ref="J537">IF($G537="","",_xlfn.TEXTJOIN(" | ",TRUE,IF($E$2:$E$683=$G537,$C$2:$C$683,"")))</f>
        <v>Academia Militar das Agulhas Negras - Resende - RJ</v>
      </c>
      <c r="K537" t="str" cm="1">
        <f t="array" ref="K537">IF($G537="","",_xlfn.TEXTJOIN(" | ",TRUE,IF($E$2:$E$683=$G537,$D$2:$D$683,"")))</f>
        <v>Manutenção e Revitalização de instalações do Museu e da biblioteca Marechal José Pessoa</v>
      </c>
    </row>
    <row r="538" spans="1:11" x14ac:dyDescent="0.2">
      <c r="A538">
        <v>2021</v>
      </c>
      <c r="B538">
        <v>90600007</v>
      </c>
      <c r="C538" t="s">
        <v>8270</v>
      </c>
      <c r="D538" t="s">
        <v>8271</v>
      </c>
      <c r="E538" t="s">
        <v>8272</v>
      </c>
      <c r="G538" t="str">
        <v>2020|19350003</v>
      </c>
      <c r="H538" t="str">
        <f t="shared" si="16"/>
        <v>2020</v>
      </c>
      <c r="I538" t="str">
        <f t="shared" si="17"/>
        <v>19350003</v>
      </c>
      <c r="J538" t="str" cm="1">
        <f t="array" ref="J538">IF($G538="","",_xlfn.TEXTJOIN(" | ",TRUE,IF($E$2:$E$683=$G538,$C$2:$C$683,"")))</f>
        <v>25º Batalhão de Caçadores - Teresina - PI</v>
      </c>
      <c r="K538" t="str" cm="1">
        <f t="array" ref="K538">IF($G538="","",_xlfn.TEXTJOIN(" | ",TRUE,IF($E$2:$E$683=$G538,$D$2:$D$683,"")))</f>
        <v>Aquisição de instrumentos musicais para a Banda de música.</v>
      </c>
    </row>
    <row r="539" spans="1:11" x14ac:dyDescent="0.2">
      <c r="A539">
        <v>2021</v>
      </c>
      <c r="B539">
        <v>90650012</v>
      </c>
      <c r="C539" t="s">
        <v>7127</v>
      </c>
      <c r="D539" t="s">
        <v>8273</v>
      </c>
      <c r="E539" t="s">
        <v>8274</v>
      </c>
      <c r="G539" t="str">
        <v>2020|27180007</v>
      </c>
      <c r="H539" t="str">
        <f t="shared" si="16"/>
        <v>2020</v>
      </c>
      <c r="I539" t="str">
        <f t="shared" si="17"/>
        <v>27180007</v>
      </c>
      <c r="J539" t="str" cm="1">
        <f t="array" ref="J539">IF($G539="","",_xlfn.TEXTJOIN(" | ",TRUE,IF($E$2:$E$683=$G539,$C$2:$C$683,"")))</f>
        <v>Centro de Preparação de Oficiais da Reserva - Recife/PE</v>
      </c>
      <c r="K539" t="str" cm="1">
        <f t="array" ref="K539">IF($G539="","",_xlfn.TEXTJOIN(" | ",TRUE,IF($E$2:$E$683=$G539,$D$2:$D$683,"")))</f>
        <v>Aquisição de aparelhos de ar-condicionados.</v>
      </c>
    </row>
    <row r="540" spans="1:11" x14ac:dyDescent="0.2">
      <c r="A540">
        <v>2021</v>
      </c>
      <c r="B540">
        <v>41020009</v>
      </c>
      <c r="C540" t="s">
        <v>8275</v>
      </c>
      <c r="D540" t="s">
        <v>8276</v>
      </c>
      <c r="E540" t="s">
        <v>8277</v>
      </c>
      <c r="G540" t="str">
        <v>2020|39270002</v>
      </c>
      <c r="H540" t="str">
        <f t="shared" si="16"/>
        <v>2020</v>
      </c>
      <c r="I540" t="str">
        <f t="shared" si="17"/>
        <v>39270002</v>
      </c>
      <c r="J540" t="str" cm="1">
        <f t="array" ref="J540">IF($G540="","",_xlfn.TEXTJOIN(" | ",TRUE,IF($E$2:$E$683=$G540,$C$2:$C$683,"")))</f>
        <v>Parque Regional de Manutenção/10 - Fortaleza - CE</v>
      </c>
      <c r="K540" t="str" cm="1">
        <f t="array" ref="K540">IF($G540="","",_xlfn.TEXTJOIN(" | ",TRUE,IF($E$2:$E$683=$G540,$D$2:$D$683,"")))</f>
        <v>Aquisição de material esportivo e educativo.</v>
      </c>
    </row>
    <row r="541" spans="1:11" x14ac:dyDescent="0.2">
      <c r="A541">
        <v>2021</v>
      </c>
      <c r="B541">
        <v>41020010</v>
      </c>
      <c r="C541" t="s">
        <v>7897</v>
      </c>
      <c r="D541" t="s">
        <v>8278</v>
      </c>
      <c r="E541" t="s">
        <v>8279</v>
      </c>
      <c r="G541" t="str">
        <v>2020|39280008</v>
      </c>
      <c r="H541" t="str">
        <f t="shared" si="16"/>
        <v>2020</v>
      </c>
      <c r="I541" t="str">
        <f t="shared" si="17"/>
        <v>39280008</v>
      </c>
      <c r="J541" t="str" cm="1">
        <f t="array" ref="J541">IF($G541="","",_xlfn.TEXTJOIN(" | ",TRUE,IF($E$2:$E$683=$G541,$C$2:$C$683,"")))</f>
        <v>Comissão Regional de Obras/2 - São Paulo/SP</v>
      </c>
      <c r="K541" t="str" cm="1">
        <f t="array" ref="K541">IF($G541="","",_xlfn.TEXTJOIN(" | ",TRUE,IF($E$2:$E$683=$G541,$D$2:$D$683,"")))</f>
        <v>Conservação e manutenção das instalações.</v>
      </c>
    </row>
    <row r="542" spans="1:11" x14ac:dyDescent="0.2">
      <c r="A542">
        <v>2021</v>
      </c>
      <c r="B542">
        <v>41020011</v>
      </c>
      <c r="C542" t="s">
        <v>7199</v>
      </c>
      <c r="D542" t="s">
        <v>8280</v>
      </c>
      <c r="E542" t="s">
        <v>8281</v>
      </c>
      <c r="G542" t="str">
        <v>2020|39300009</v>
      </c>
      <c r="H542" t="str">
        <f t="shared" si="16"/>
        <v>2020</v>
      </c>
      <c r="I542" t="str">
        <f t="shared" si="17"/>
        <v>39300009</v>
      </c>
      <c r="J542" t="str" cm="1">
        <f t="array" ref="J542">IF($G542="","",_xlfn.TEXTJOIN(" | ",TRUE,IF($E$2:$E$683=$G542,$C$2:$C$683,"")))</f>
        <v>Academia Militar das Agulhas Negras - Resende - RJ</v>
      </c>
      <c r="K542" t="str" cm="1">
        <f t="array" ref="K542">IF($G542="","",_xlfn.TEXTJOIN(" | ",TRUE,IF($E$2:$E$683=$G542,$D$2:$D$683,"")))</f>
        <v>Manutenção e Revitalização de instalações do Museu e da biblioteca Marechal José Pessoa</v>
      </c>
    </row>
    <row r="543" spans="1:11" x14ac:dyDescent="0.2">
      <c r="A543">
        <v>2021</v>
      </c>
      <c r="B543">
        <v>22630008</v>
      </c>
      <c r="C543" t="s">
        <v>7444</v>
      </c>
      <c r="D543" t="s">
        <v>8282</v>
      </c>
      <c r="E543" t="s">
        <v>8283</v>
      </c>
      <c r="G543" t="str">
        <v>2020|31600007</v>
      </c>
      <c r="H543" t="str">
        <f t="shared" si="16"/>
        <v>2020</v>
      </c>
      <c r="I543" t="str">
        <f t="shared" si="17"/>
        <v>31600007</v>
      </c>
      <c r="J543" t="str" cm="1">
        <f t="array" ref="J543">IF($G543="","",_xlfn.TEXTJOIN(" | ",TRUE,IF($E$2:$E$683=$G543,$C$2:$C$683,"")))</f>
        <v>Centro de Preparação de Oficiais da Reserva - São Paulo - SP</v>
      </c>
      <c r="K543" t="str" cm="1">
        <f t="array" ref="K543">IF($G543="","",_xlfn.TEXTJOIN(" | ",TRUE,IF($E$2:$E$683=$G543,$D$2:$D$683,"")))</f>
        <v>Conservação e manutenção das instalações.</v>
      </c>
    </row>
    <row r="544" spans="1:11" x14ac:dyDescent="0.2">
      <c r="A544">
        <v>2021</v>
      </c>
      <c r="B544">
        <v>13130006</v>
      </c>
      <c r="C544" t="s">
        <v>8284</v>
      </c>
      <c r="D544" t="s">
        <v>8285</v>
      </c>
      <c r="E544" t="s">
        <v>8286</v>
      </c>
      <c r="G544" t="str">
        <v>2020|39370012</v>
      </c>
      <c r="H544" t="str">
        <f t="shared" si="16"/>
        <v>2020</v>
      </c>
      <c r="I544" t="str">
        <f t="shared" si="17"/>
        <v>39370012</v>
      </c>
      <c r="J544" t="str" cm="1">
        <f t="array" ref="J544">IF($G544="","",_xlfn.TEXTJOIN(" | ",TRUE,IF($E$2:$E$683=$G544,$C$2:$C$683,"")))</f>
        <v>CMN</v>
      </c>
      <c r="K544" t="str" cm="1">
        <f t="array" ref="K544">IF($G544="","",_xlfn.TEXTJOIN(" | ",TRUE,IF($E$2:$E$683=$G544,$D$2:$D$683,"")))</f>
        <v>Adequação das instalações</v>
      </c>
    </row>
    <row r="545" spans="1:11" x14ac:dyDescent="0.2">
      <c r="A545">
        <v>2021</v>
      </c>
      <c r="B545">
        <v>36920004</v>
      </c>
      <c r="C545" t="s">
        <v>7117</v>
      </c>
      <c r="D545" t="s">
        <v>8287</v>
      </c>
      <c r="E545" t="s">
        <v>8288</v>
      </c>
      <c r="G545" t="str">
        <v>2020|39440005</v>
      </c>
      <c r="H545" t="str">
        <f t="shared" si="16"/>
        <v>2020</v>
      </c>
      <c r="I545" t="str">
        <f t="shared" si="17"/>
        <v>39440005</v>
      </c>
      <c r="J545" t="str" cm="1">
        <f t="array" ref="J545">IF($G545="","",_xlfn.TEXTJOIN(" | ",TRUE,IF($E$2:$E$683=$G545,$C$2:$C$683,"")))</f>
        <v>14º R C MEC</v>
      </c>
      <c r="K545" t="str" cm="1">
        <f t="array" ref="K545">IF($G545="","",_xlfn.TEXTJOIN(" | ",TRUE,IF($E$2:$E$683=$G545,$D$2:$D$683,"")))</f>
        <v>Adequar a rede lógica existente</v>
      </c>
    </row>
    <row r="546" spans="1:11" x14ac:dyDescent="0.2">
      <c r="A546">
        <v>2021</v>
      </c>
      <c r="B546">
        <v>26080014</v>
      </c>
      <c r="C546" t="s">
        <v>7039</v>
      </c>
      <c r="D546" t="s">
        <v>8289</v>
      </c>
      <c r="E546" t="s">
        <v>8290</v>
      </c>
      <c r="G546" t="str">
        <v>2020|39440009</v>
      </c>
      <c r="H546" t="str">
        <f t="shared" si="16"/>
        <v>2020</v>
      </c>
      <c r="I546" t="str">
        <f t="shared" si="17"/>
        <v>39440009</v>
      </c>
      <c r="J546" t="str" cm="1">
        <f t="array" ref="J546">IF($G546="","",_xlfn.TEXTJOIN(" | ",TRUE,IF($E$2:$E$683=$G546,$C$2:$C$683,"")))</f>
        <v>63º Batalhão de Infantaria - Tubarão - SC</v>
      </c>
      <c r="K546" t="str" cm="1">
        <f t="array" ref="K546">IF($G546="","",_xlfn.TEXTJOIN(" | ",TRUE,IF($E$2:$E$683=$G546,$D$2:$D$683,"")))</f>
        <v>Adequar a rede lógica existente</v>
      </c>
    </row>
    <row r="547" spans="1:11" x14ac:dyDescent="0.2">
      <c r="A547">
        <v>2021</v>
      </c>
      <c r="B547">
        <v>37930008</v>
      </c>
      <c r="C547" t="s">
        <v>8291</v>
      </c>
      <c r="D547" t="s">
        <v>8292</v>
      </c>
      <c r="E547" t="s">
        <v>8293</v>
      </c>
      <c r="G547" t="str">
        <v>2020|39440010</v>
      </c>
      <c r="H547" t="str">
        <f t="shared" si="16"/>
        <v>2020</v>
      </c>
      <c r="I547" t="str">
        <f t="shared" si="17"/>
        <v>39440010</v>
      </c>
      <c r="J547" t="str" cm="1">
        <f t="array" ref="J547">IF($G547="","",_xlfn.TEXTJOIN(" | ",TRUE,IF($E$2:$E$683=$G547,$C$2:$C$683,"")))</f>
        <v>62º Batalhão de Infantaria - Joinville - SC</v>
      </c>
      <c r="K547" t="str" cm="1">
        <f t="array" ref="K547">IF($G547="","",_xlfn.TEXTJOIN(" | ",TRUE,IF($E$2:$E$683=$G547,$D$2:$D$683,"")))</f>
        <v>Adequar a rede lógica existente</v>
      </c>
    </row>
    <row r="548" spans="1:11" x14ac:dyDescent="0.2">
      <c r="A548">
        <v>2021</v>
      </c>
      <c r="B548">
        <v>40320004</v>
      </c>
      <c r="C548" t="s">
        <v>7669</v>
      </c>
      <c r="D548" t="s">
        <v>8294</v>
      </c>
      <c r="E548" t="s">
        <v>8295</v>
      </c>
      <c r="G548" t="str">
        <v>2020|39440011</v>
      </c>
      <c r="H548" t="str">
        <f t="shared" si="16"/>
        <v>2020</v>
      </c>
      <c r="I548" t="str">
        <f t="shared" si="17"/>
        <v>39440011</v>
      </c>
      <c r="J548" t="str" cm="1">
        <f t="array" ref="J548">IF($G548="","",_xlfn.TEXTJOIN(" | ",TRUE,IF($E$2:$E$683=$G548,$C$2:$C$683,"")))</f>
        <v>1º Batalhão Ferroviário - Lages - SC</v>
      </c>
      <c r="K548" t="str" cm="1">
        <f t="array" ref="K548">IF($G548="","",_xlfn.TEXTJOIN(" | ",TRUE,IF($E$2:$E$683=$G548,$D$2:$D$683,"")))</f>
        <v>Adequar a rede lógica existente</v>
      </c>
    </row>
    <row r="549" spans="1:11" x14ac:dyDescent="0.2">
      <c r="A549">
        <v>2021</v>
      </c>
      <c r="B549">
        <v>35390008</v>
      </c>
      <c r="C549" t="s">
        <v>7214</v>
      </c>
      <c r="D549" t="s">
        <v>8296</v>
      </c>
      <c r="E549" t="s">
        <v>8297</v>
      </c>
      <c r="G549" t="str">
        <v>2020|39440015</v>
      </c>
      <c r="H549" t="str">
        <f t="shared" si="16"/>
        <v>2020</v>
      </c>
      <c r="I549" t="str">
        <f t="shared" si="17"/>
        <v>39440015</v>
      </c>
      <c r="J549" t="str" cm="1">
        <f t="array" ref="J549">IF($G549="","",_xlfn.TEXTJOIN(" | ",TRUE,IF($E$2:$E$683=$G549,$C$2:$C$683,"")))</f>
        <v>14ª Brigada de Infantaria Motorizada - Florianópolis - SC</v>
      </c>
      <c r="K549" t="str" cm="1">
        <f t="array" ref="K549">IF($G549="","",_xlfn.TEXTJOIN(" | ",TRUE,IF($E$2:$E$683=$G549,$D$2:$D$683,"")))</f>
        <v>Adequar a rede lógica existente</v>
      </c>
    </row>
    <row r="550" spans="1:11" x14ac:dyDescent="0.2">
      <c r="A550">
        <v>2021</v>
      </c>
      <c r="B550">
        <v>35390009</v>
      </c>
      <c r="C550" t="s">
        <v>7214</v>
      </c>
      <c r="D550" t="s">
        <v>8296</v>
      </c>
      <c r="E550" t="s">
        <v>8298</v>
      </c>
      <c r="G550" t="str">
        <v>2020|39440017</v>
      </c>
      <c r="H550" t="str">
        <f t="shared" si="16"/>
        <v>2020</v>
      </c>
      <c r="I550" t="str">
        <f t="shared" si="17"/>
        <v>39440017</v>
      </c>
      <c r="J550" t="str" cm="1">
        <f t="array" ref="J550">IF($G550="","",_xlfn.TEXTJOIN(" | ",TRUE,IF($E$2:$E$683=$G550,$C$2:$C$683,"")))</f>
        <v>23º Batalhão de Infantaria - Blumenau - SC</v>
      </c>
      <c r="K550" t="str" cm="1">
        <f t="array" ref="K550">IF($G550="","",_xlfn.TEXTJOIN(" | ",TRUE,IF($E$2:$E$683=$G550,$D$2:$D$683,"")))</f>
        <v>Aquisição de Ônibus</v>
      </c>
    </row>
    <row r="551" spans="1:11" x14ac:dyDescent="0.2">
      <c r="A551">
        <v>2021</v>
      </c>
      <c r="B551">
        <v>29350011</v>
      </c>
      <c r="C551" t="s">
        <v>8299</v>
      </c>
      <c r="D551" t="s">
        <v>8300</v>
      </c>
      <c r="E551" t="s">
        <v>8301</v>
      </c>
      <c r="G551" t="str">
        <v>2020|39440018</v>
      </c>
      <c r="H551" t="str">
        <f t="shared" si="16"/>
        <v>2020</v>
      </c>
      <c r="I551" t="str">
        <f t="shared" si="17"/>
        <v>39440018</v>
      </c>
      <c r="J551" t="str" cm="1">
        <f t="array" ref="J551">IF($G551="","",_xlfn.TEXTJOIN(" | ",TRUE,IF($E$2:$E$683=$G551,$C$2:$C$683,"")))</f>
        <v>5º Batalhão de Engenharia de Combate Blindado - Porto União - SC</v>
      </c>
      <c r="K551" t="str" cm="1">
        <f t="array" ref="K551">IF($G551="","",_xlfn.TEXTJOIN(" | ",TRUE,IF($E$2:$E$683=$G551,$D$2:$D$683,"")))</f>
        <v>Adequar a rede lógica existente</v>
      </c>
    </row>
    <row r="552" spans="1:11" x14ac:dyDescent="0.2">
      <c r="A552">
        <v>2021</v>
      </c>
      <c r="B552">
        <v>40370016</v>
      </c>
      <c r="C552" t="s">
        <v>8302</v>
      </c>
      <c r="D552" t="s">
        <v>8303</v>
      </c>
      <c r="E552" t="s">
        <v>8304</v>
      </c>
      <c r="G552" t="str">
        <v>2020|39440019</v>
      </c>
      <c r="H552" t="str">
        <f t="shared" si="16"/>
        <v>2020</v>
      </c>
      <c r="I552" t="str">
        <f t="shared" si="17"/>
        <v>39440019</v>
      </c>
      <c r="J552" t="str" cm="1">
        <f t="array" ref="J552">IF($G552="","",_xlfn.TEXTJOIN(" | ",TRUE,IF($E$2:$E$683=$G552,$C$2:$C$683,"")))</f>
        <v>28º Grupo de Artilharia de Campanha - Criciúma - SC</v>
      </c>
      <c r="K552" t="str" cm="1">
        <f t="array" ref="K552">IF($G552="","",_xlfn.TEXTJOIN(" | ",TRUE,IF($E$2:$E$683=$G552,$D$2:$D$683,"")))</f>
        <v>Adequar a rede lógica existente</v>
      </c>
    </row>
    <row r="553" spans="1:11" x14ac:dyDescent="0.2">
      <c r="A553">
        <v>2021</v>
      </c>
      <c r="B553">
        <v>40410004</v>
      </c>
      <c r="C553" t="s">
        <v>8305</v>
      </c>
      <c r="D553" t="s">
        <v>8306</v>
      </c>
      <c r="E553" t="s">
        <v>8307</v>
      </c>
      <c r="G553" t="str">
        <v>2020|39440021</v>
      </c>
      <c r="H553" t="str">
        <f t="shared" si="16"/>
        <v>2020</v>
      </c>
      <c r="I553" t="str">
        <f t="shared" si="17"/>
        <v>39440021</v>
      </c>
      <c r="J553" t="str" cm="1">
        <f t="array" ref="J553">IF($G553="","",_xlfn.TEXTJOIN(" | ",TRUE,IF($E$2:$E$683=$G553,$C$2:$C$683,"")))</f>
        <v>63º Batalhão de Infantaria - Florianópolis - SC</v>
      </c>
      <c r="K553" t="str" cm="1">
        <f t="array" ref="K553">IF($G553="","",_xlfn.TEXTJOIN(" | ",TRUE,IF($E$2:$E$683=$G553,$D$2:$D$683,"")))</f>
        <v>Adequar a rede lógica existente</v>
      </c>
    </row>
    <row r="554" spans="1:11" x14ac:dyDescent="0.2">
      <c r="A554">
        <v>2021</v>
      </c>
      <c r="B554">
        <v>37330005</v>
      </c>
      <c r="C554" t="s">
        <v>8308</v>
      </c>
      <c r="D554" t="s">
        <v>8309</v>
      </c>
      <c r="E554" t="s">
        <v>8310</v>
      </c>
      <c r="G554" t="str">
        <v>2020|39440024</v>
      </c>
      <c r="H554" t="str">
        <f t="shared" si="16"/>
        <v>2020</v>
      </c>
      <c r="I554" t="str">
        <f t="shared" si="17"/>
        <v>39440024</v>
      </c>
      <c r="J554" t="str" cm="1">
        <f t="array" ref="J554">IF($G554="","",_xlfn.TEXTJOIN(" | ",TRUE,IF($E$2:$E$683=$G554,$C$2:$C$683,"")))</f>
        <v>3ª Companhia do 63º Batalhão de Infantaria - Tubarão - SC</v>
      </c>
      <c r="K554" t="str" cm="1">
        <f t="array" ref="K554">IF($G554="","",_xlfn.TEXTJOIN(" | ",TRUE,IF($E$2:$E$683=$G554,$D$2:$D$683,"")))</f>
        <v>Aquisição de mobiliário.</v>
      </c>
    </row>
    <row r="555" spans="1:11" x14ac:dyDescent="0.2">
      <c r="A555">
        <v>2021</v>
      </c>
      <c r="B555">
        <v>41640004</v>
      </c>
      <c r="C555" t="s">
        <v>8311</v>
      </c>
      <c r="D555" t="s">
        <v>8312</v>
      </c>
      <c r="E555" t="s">
        <v>8313</v>
      </c>
      <c r="G555" t="str">
        <v>2020|30820002</v>
      </c>
      <c r="H555" t="str">
        <f t="shared" si="16"/>
        <v>2020</v>
      </c>
      <c r="I555" t="str">
        <f t="shared" si="17"/>
        <v>30820002</v>
      </c>
      <c r="J555" t="str" cm="1">
        <f t="array" ref="J555">IF($G555="","",_xlfn.TEXTJOIN(" | ",TRUE,IF($E$2:$E$683=$G555,$C$2:$C$683,"")))</f>
        <v>CMBel</v>
      </c>
      <c r="K555" t="str" cm="1">
        <f t="array" ref="K555">IF($G555="","",_xlfn.TEXTJOIN(" | ",TRUE,IF($E$2:$E$683=$G555,$D$2:$D$683,"")))</f>
        <v>Adequação das instalações</v>
      </c>
    </row>
    <row r="556" spans="1:11" x14ac:dyDescent="0.2">
      <c r="A556">
        <v>2021</v>
      </c>
      <c r="B556">
        <v>37390016</v>
      </c>
      <c r="C556" t="s">
        <v>7136</v>
      </c>
      <c r="D556" t="s">
        <v>8314</v>
      </c>
      <c r="E556" t="s">
        <v>8315</v>
      </c>
      <c r="G556" t="str">
        <v>2020|30840006</v>
      </c>
      <c r="H556" t="str">
        <f t="shared" si="16"/>
        <v>2020</v>
      </c>
      <c r="I556" t="str">
        <f t="shared" si="17"/>
        <v>30840006</v>
      </c>
      <c r="J556" t="str" cm="1">
        <f t="array" ref="J556">IF($G556="","",_xlfn.TEXTJOIN(" | ",TRUE,IF($E$2:$E$683=$G556,$C$2:$C$683,"")))</f>
        <v>EME</v>
      </c>
      <c r="K556" t="str" cm="1">
        <f t="array" ref="K556">IF($G556="","",_xlfn.TEXTJOIN(" | ",TRUE,IF($E$2:$E$683=$G556,$D$2:$D$683,"")))</f>
        <v>Implantação do Sistema Integrado de Monitoramento de Fronteiras - SISFRON</v>
      </c>
    </row>
    <row r="557" spans="1:11" x14ac:dyDescent="0.2">
      <c r="A557">
        <v>2021</v>
      </c>
      <c r="B557">
        <v>37400015</v>
      </c>
      <c r="C557" t="s">
        <v>7119</v>
      </c>
      <c r="D557" t="s">
        <v>8316</v>
      </c>
      <c r="E557" t="s">
        <v>8317</v>
      </c>
      <c r="G557" t="str">
        <v>2020|27010001</v>
      </c>
      <c r="H557" t="str">
        <f t="shared" si="16"/>
        <v>2020</v>
      </c>
      <c r="I557" t="str">
        <f t="shared" si="17"/>
        <v>27010001</v>
      </c>
      <c r="J557" t="str" cm="1">
        <f t="array" ref="J557">IF($G557="","",_xlfn.TEXTJOIN(" | ",TRUE,IF($E$2:$E$683=$G557,$C$2:$C$683,"")))</f>
        <v>CMF</v>
      </c>
      <c r="K557" t="str" cm="1">
        <f t="array" ref="K557">IF($G557="","",_xlfn.TEXTJOIN(" | ",TRUE,IF($E$2:$E$683=$G557,$D$2:$D$683,"")))</f>
        <v>Adequação das instalações</v>
      </c>
    </row>
    <row r="558" spans="1:11" x14ac:dyDescent="0.2">
      <c r="A558">
        <v>2021</v>
      </c>
      <c r="B558">
        <v>40730007</v>
      </c>
      <c r="C558" t="s">
        <v>8318</v>
      </c>
      <c r="D558" t="s">
        <v>8319</v>
      </c>
      <c r="E558" t="s">
        <v>8320</v>
      </c>
      <c r="G558" t="str">
        <v>2020|39620010</v>
      </c>
      <c r="H558" t="str">
        <f t="shared" si="16"/>
        <v>2020</v>
      </c>
      <c r="I558" t="str">
        <f t="shared" si="17"/>
        <v>39620010</v>
      </c>
      <c r="J558" t="str" cm="1">
        <f t="array" ref="J558">IF($G558="","",_xlfn.TEXTJOIN(" | ",TRUE,IF($E$2:$E$683=$G558,$C$2:$C$683,"")))</f>
        <v>2º Batalhão de Fronteira - Cáceres - MT</v>
      </c>
      <c r="K558" t="str" cm="1">
        <f t="array" ref="K558">IF($G558="","",_xlfn.TEXTJOIN(" | ",TRUE,IF($E$2:$E$683=$G558,$D$2:$D$683,"")))</f>
        <v>Aquisição de ambulância.</v>
      </c>
    </row>
    <row r="559" spans="1:11" x14ac:dyDescent="0.2">
      <c r="A559">
        <v>2021</v>
      </c>
      <c r="B559">
        <v>40730012</v>
      </c>
      <c r="C559" t="s">
        <v>8321</v>
      </c>
      <c r="D559" t="s">
        <v>8322</v>
      </c>
      <c r="E559" t="s">
        <v>8323</v>
      </c>
      <c r="G559" t="str">
        <v>2020|39640019</v>
      </c>
      <c r="H559" t="str">
        <f t="shared" si="16"/>
        <v>2020</v>
      </c>
      <c r="I559" t="str">
        <f t="shared" si="17"/>
        <v>39640019</v>
      </c>
      <c r="J559" t="str" cm="1">
        <f t="array" ref="J559">IF($G559="","",_xlfn.TEXTJOIN(" | ",TRUE,IF($E$2:$E$683=$G559,$C$2:$C$683,"")))</f>
        <v>Implantação do Sistema de Aviação do Exército no Estado de Mato Grosso do Sul, em Campo Grande/MS - 3º BAVEX</v>
      </c>
      <c r="K559" t="str" cm="1">
        <f t="array" ref="K559">IF($G559="","",_xlfn.TEXTJOIN(" | ",TRUE,IF($E$2:$E$683=$G559,$D$2:$D$683,"")))</f>
        <v>Implantação do Sistema de Aviação do Exército no Estado de Mato Grosso do Sul.</v>
      </c>
    </row>
    <row r="560" spans="1:11" x14ac:dyDescent="0.2">
      <c r="A560">
        <v>2021</v>
      </c>
      <c r="B560">
        <v>40730017</v>
      </c>
      <c r="C560" t="s">
        <v>8318</v>
      </c>
      <c r="D560" t="s">
        <v>8324</v>
      </c>
      <c r="E560" t="s">
        <v>8325</v>
      </c>
      <c r="G560" t="str">
        <v>2020|31880002</v>
      </c>
      <c r="H560" t="str">
        <f t="shared" si="16"/>
        <v>2020</v>
      </c>
      <c r="I560" t="str">
        <f t="shared" si="17"/>
        <v>31880002</v>
      </c>
      <c r="J560" t="str" cm="1">
        <f t="array" ref="J560">IF($G560="","",_xlfn.TEXTJOIN(" | ",TRUE,IF($E$2:$E$683=$G560,$C$2:$C$683,"")))</f>
        <v>CMBel</v>
      </c>
      <c r="K560" t="str" cm="1">
        <f t="array" ref="K560">IF($G560="","",_xlfn.TEXTJOIN(" | ",TRUE,IF($E$2:$E$683=$G560,$D$2:$D$683,"")))</f>
        <v>Readequação das instalações.</v>
      </c>
    </row>
    <row r="561" spans="1:11" x14ac:dyDescent="0.2">
      <c r="A561">
        <v>2021</v>
      </c>
      <c r="B561">
        <v>41740002</v>
      </c>
      <c r="C561" t="s">
        <v>7119</v>
      </c>
      <c r="D561" t="s">
        <v>8326</v>
      </c>
      <c r="E561" t="s">
        <v>8327</v>
      </c>
      <c r="G561" t="str">
        <v>2020|37880002</v>
      </c>
      <c r="H561" t="str">
        <f t="shared" si="16"/>
        <v>2020</v>
      </c>
      <c r="I561" t="str">
        <f t="shared" si="17"/>
        <v>37880002</v>
      </c>
      <c r="J561" t="str" cm="1">
        <f t="array" ref="J561">IF($G561="","",_xlfn.TEXTJOIN(" | ",TRUE,IF($E$2:$E$683=$G561,$C$2:$C$683,"")))</f>
        <v>25º Batalhão de Caçadores - Teresina - PI</v>
      </c>
      <c r="K561" t="str" cm="1">
        <f t="array" ref="K561">IF($G561="","",_xlfn.TEXTJOIN(" | ",TRUE,IF($E$2:$E$683=$G561,$D$2:$D$683,"")))</f>
        <v>Aquisição de Instrumentos Musicais e Mobiliário</v>
      </c>
    </row>
    <row r="562" spans="1:11" x14ac:dyDescent="0.2">
      <c r="A562">
        <v>2021</v>
      </c>
      <c r="B562">
        <v>41870012</v>
      </c>
      <c r="C562" t="s">
        <v>8328</v>
      </c>
      <c r="D562" t="s">
        <v>8329</v>
      </c>
      <c r="E562" t="s">
        <v>8330</v>
      </c>
      <c r="G562" t="str">
        <v>2020|22100006</v>
      </c>
      <c r="H562" t="str">
        <f t="shared" si="16"/>
        <v>2020</v>
      </c>
      <c r="I562" t="str">
        <f t="shared" si="17"/>
        <v>22100006</v>
      </c>
      <c r="J562" t="str" cm="1">
        <f t="array" ref="J562">IF($G562="","",_xlfn.TEXTJOIN(" | ",TRUE,IF($E$2:$E$683=$G562,$C$2:$C$683,"")))</f>
        <v>Centro de Defesa Cibernética (CDCiber)</v>
      </c>
      <c r="K562" t="str" cm="1">
        <f t="array" ref="K562">IF($G562="","",_xlfn.TEXTJOIN(" | ",TRUE,IF($E$2:$E$683=$G562,$D$2:$D$683,"")))</f>
        <v>Capacitação de militares</v>
      </c>
    </row>
    <row r="563" spans="1:11" x14ac:dyDescent="0.2">
      <c r="A563">
        <v>2021</v>
      </c>
      <c r="B563">
        <v>40910017</v>
      </c>
      <c r="C563" t="s">
        <v>8331</v>
      </c>
      <c r="D563" t="s">
        <v>8332</v>
      </c>
      <c r="E563" t="s">
        <v>8333</v>
      </c>
      <c r="G563" t="str">
        <v>2020|22100007</v>
      </c>
      <c r="H563" t="str">
        <f t="shared" si="16"/>
        <v>2020</v>
      </c>
      <c r="I563" t="str">
        <f t="shared" si="17"/>
        <v>22100007</v>
      </c>
      <c r="J563" t="str" cm="1">
        <f t="array" ref="J563">IF($G563="","",_xlfn.TEXTJOIN(" | ",TRUE,IF($E$2:$E$683=$G563,$C$2:$C$683,"")))</f>
        <v>63º Batalhão de Infantaria - Florianópolis - SC</v>
      </c>
      <c r="K563" t="str" cm="1">
        <f t="array" ref="K563">IF($G563="","",_xlfn.TEXTJOIN(" | ",TRUE,IF($E$2:$E$683=$G563,$D$2:$D$683,"")))</f>
        <v>Aquisição de Instrumentos Musicais e Mobiliário</v>
      </c>
    </row>
    <row r="564" spans="1:11" x14ac:dyDescent="0.2">
      <c r="A564">
        <v>2021</v>
      </c>
      <c r="B564">
        <v>71020013</v>
      </c>
      <c r="C564" t="s">
        <v>7307</v>
      </c>
      <c r="D564" t="s">
        <v>8334</v>
      </c>
      <c r="E564" t="s">
        <v>8335</v>
      </c>
      <c r="G564" t="str">
        <v>2020|22100008</v>
      </c>
      <c r="H564" t="str">
        <f t="shared" si="16"/>
        <v>2020</v>
      </c>
      <c r="I564" t="str">
        <f t="shared" si="17"/>
        <v>22100008</v>
      </c>
      <c r="J564" t="str" cm="1">
        <f t="array" ref="J564">IF($G564="","",_xlfn.TEXTJOIN(" | ",TRUE,IF($E$2:$E$683=$G564,$C$2:$C$683,"")))</f>
        <v>14ª Brigada de Infantaria Motorizada - Florianópolis - SC</v>
      </c>
      <c r="K564" t="str" cm="1">
        <f t="array" ref="K564">IF($G564="","",_xlfn.TEXTJOIN(" | ",TRUE,IF($E$2:$E$683=$G564,$D$2:$D$683,"")))</f>
        <v>Recuperação das instalações desportivas</v>
      </c>
    </row>
    <row r="565" spans="1:11" x14ac:dyDescent="0.2">
      <c r="A565">
        <v>2020</v>
      </c>
      <c r="B565">
        <v>20980006</v>
      </c>
      <c r="C565" t="s">
        <v>8336</v>
      </c>
      <c r="D565" t="s">
        <v>8337</v>
      </c>
      <c r="E565" t="s">
        <v>8338</v>
      </c>
      <c r="G565" t="str">
        <v>2020|39790008</v>
      </c>
      <c r="H565" t="str">
        <f t="shared" si="16"/>
        <v>2020</v>
      </c>
      <c r="I565" t="str">
        <f t="shared" si="17"/>
        <v>39790008</v>
      </c>
      <c r="J565" t="str" cm="1">
        <f t="array" ref="J565">IF($G565="","",_xlfn.TEXTJOIN(" | ",TRUE,IF($E$2:$E$683=$G565,$C$2:$C$683,"")))</f>
        <v>20º BATALHÃO DE CAÇADORES</v>
      </c>
      <c r="K565" t="str" cm="1">
        <f t="array" ref="K565">IF($G565="","",_xlfn.TEXTJOIN(" | ",TRUE,IF($E$2:$E$683=$G565,$D$2:$D$683,"")))</f>
        <v>CONSTRUÇÃO DE ESTANTE DE TIRO</v>
      </c>
    </row>
    <row r="566" spans="1:11" x14ac:dyDescent="0.2">
      <c r="A566">
        <v>2020</v>
      </c>
      <c r="B566">
        <v>39110001</v>
      </c>
      <c r="C566" t="s">
        <v>8339</v>
      </c>
      <c r="D566" t="s">
        <v>8340</v>
      </c>
      <c r="E566" t="s">
        <v>8341</v>
      </c>
      <c r="G566" t="str">
        <v>2020|29790013</v>
      </c>
      <c r="H566" t="str">
        <f t="shared" si="16"/>
        <v>2020</v>
      </c>
      <c r="I566" t="str">
        <f t="shared" si="17"/>
        <v>29790013</v>
      </c>
      <c r="J566" t="str" cm="1">
        <f t="array" ref="J566">IF($G566="","",_xlfn.TEXTJOIN(" | ",TRUE,IF($E$2:$E$683=$G566,$C$2:$C$683,"")))</f>
        <v>28º BATALHÃO DE CAÇADORES</v>
      </c>
      <c r="K566" t="str" cm="1">
        <f t="array" ref="K566">IF($G566="","",_xlfn.TEXTJOIN(" | ",TRUE,IF($E$2:$E$683=$G566,$D$2:$D$683,"")))</f>
        <v>EQUIPAR A OFICINA vtr</v>
      </c>
    </row>
    <row r="567" spans="1:11" x14ac:dyDescent="0.2">
      <c r="A567">
        <v>2020</v>
      </c>
      <c r="B567">
        <v>39110014</v>
      </c>
      <c r="C567" t="s">
        <v>8342</v>
      </c>
      <c r="D567" t="s">
        <v>8343</v>
      </c>
      <c r="E567" t="s">
        <v>8344</v>
      </c>
      <c r="G567" t="str">
        <v>2020|25790002</v>
      </c>
      <c r="H567" t="str">
        <f t="shared" si="16"/>
        <v>2020</v>
      </c>
      <c r="I567" t="str">
        <f t="shared" si="17"/>
        <v>25790002</v>
      </c>
      <c r="J567" t="str" cm="1">
        <f t="array" ref="J567">IF($G567="","",_xlfn.TEXTJOIN(" | ",TRUE,IF($E$2:$E$683=$G567,$C$2:$C$683,"")))</f>
        <v>59º Batalhão de Infantaria Motorizado - Maceió - AL</v>
      </c>
      <c r="K567" t="str" cm="1">
        <f t="array" ref="K567">IF($G567="","",_xlfn.TEXTJOIN(" | ",TRUE,IF($E$2:$E$683=$G567,$D$2:$D$683,"")))</f>
        <v>Adequação das instalações, aquisição de mobiliário, equipamentos eletrônicos e de informática</v>
      </c>
    </row>
    <row r="568" spans="1:11" x14ac:dyDescent="0.2">
      <c r="A568">
        <v>2020</v>
      </c>
      <c r="B568">
        <v>20520013</v>
      </c>
      <c r="C568" t="s">
        <v>8345</v>
      </c>
      <c r="D568" t="s">
        <v>8337</v>
      </c>
      <c r="E568" t="s">
        <v>8346</v>
      </c>
      <c r="G568" t="str">
        <v>2020|92190004</v>
      </c>
      <c r="H568" t="str">
        <f t="shared" si="16"/>
        <v>2020</v>
      </c>
      <c r="I568" t="str">
        <f t="shared" si="17"/>
        <v>92190004</v>
      </c>
      <c r="J568" t="str" cm="1">
        <f t="array" ref="J568">IF($G568="","",_xlfn.TEXTJOIN(" | ",TRUE,IF($E$2:$E$683=$G568,$C$2:$C$683,"")))</f>
        <v>Instituto Militar de Engenharia - Rio de Janeiro - RJ</v>
      </c>
      <c r="K568" t="str" cm="1">
        <f t="array" ref="K568">IF($G568="","",_xlfn.TEXTJOIN(" | ",TRUE,IF($E$2:$E$683=$G568,$D$2:$D$683,"")))</f>
        <v>Construção de um prédio anexo no Instituto Militar de Engenharia (IME)</v>
      </c>
    </row>
    <row r="569" spans="1:11" x14ac:dyDescent="0.2">
      <c r="A569">
        <v>2020</v>
      </c>
      <c r="B569">
        <v>10740005</v>
      </c>
      <c r="C569" t="s">
        <v>8347</v>
      </c>
      <c r="D569" t="s">
        <v>8348</v>
      </c>
      <c r="E569" t="s">
        <v>8349</v>
      </c>
      <c r="G569" t="str">
        <v>2020|92190018</v>
      </c>
      <c r="H569" t="str">
        <f t="shared" si="16"/>
        <v>2020</v>
      </c>
      <c r="I569" t="str">
        <f t="shared" si="17"/>
        <v>92190018</v>
      </c>
      <c r="J569" t="str" cm="1">
        <f t="array" ref="J569">IF($G569="","",_xlfn.TEXTJOIN(" | ",TRUE,IF($E$2:$E$683=$G569,$C$2:$C$683,"")))</f>
        <v>Hospital Central do Exército - Rio de Janeiro - RJ</v>
      </c>
      <c r="K569" t="str" cm="1">
        <f t="array" ref="K569">IF($G569="","",_xlfn.TEXTJOIN(" | ",TRUE,IF($E$2:$E$683=$G569,$D$2:$D$683,"")))</f>
        <v>Adequação das instalações</v>
      </c>
    </row>
    <row r="570" spans="1:11" x14ac:dyDescent="0.2">
      <c r="A570">
        <v>2020</v>
      </c>
      <c r="B570">
        <v>18800011</v>
      </c>
      <c r="C570" t="s">
        <v>8350</v>
      </c>
      <c r="D570" t="s">
        <v>8351</v>
      </c>
      <c r="E570" t="s">
        <v>8352</v>
      </c>
      <c r="G570" t="str">
        <v>2020|39940006</v>
      </c>
      <c r="H570" t="str">
        <f t="shared" si="16"/>
        <v>2020</v>
      </c>
      <c r="I570" t="str">
        <f t="shared" si="17"/>
        <v>39940006</v>
      </c>
      <c r="J570" t="str" cm="1">
        <f t="array" ref="J570">IF($G570="","",_xlfn.TEXTJOIN(" | ",TRUE,IF($E$2:$E$683=$G570,$C$2:$C$683,"")))</f>
        <v>7ª Bda Inf Mtz</v>
      </c>
      <c r="K570" t="str" cm="1">
        <f t="array" ref="K570">IF($G570="","",_xlfn.TEXTJOIN(" | ",TRUE,IF($E$2:$E$683=$G570,$D$2:$D$683,"")))</f>
        <v>Usina fotovoltaica</v>
      </c>
    </row>
    <row r="571" spans="1:11" x14ac:dyDescent="0.2">
      <c r="A571">
        <v>2020</v>
      </c>
      <c r="B571">
        <v>40900009</v>
      </c>
      <c r="C571" t="s">
        <v>8353</v>
      </c>
      <c r="D571" t="s">
        <v>8354</v>
      </c>
      <c r="E571" t="s">
        <v>8355</v>
      </c>
      <c r="G571" t="str">
        <v>2020|39940011</v>
      </c>
      <c r="H571" t="str">
        <f t="shared" si="16"/>
        <v>2020</v>
      </c>
      <c r="I571" t="str">
        <f t="shared" si="17"/>
        <v>39940011</v>
      </c>
      <c r="J571" t="str" cm="1">
        <f t="array" ref="J571">IF($G571="","",_xlfn.TEXTJOIN(" | ",TRUE,IF($E$2:$E$683=$G571,$C$2:$C$683,"")))</f>
        <v>Hospital RN</v>
      </c>
      <c r="K571" t="str" cm="1">
        <f t="array" ref="K571">IF($G571="","",_xlfn.TEXTJOIN(" | ",TRUE,IF($E$2:$E$683=$G571,$D$2:$D$683,"")))</f>
        <v>Mnt das instalações.</v>
      </c>
    </row>
    <row r="572" spans="1:11" x14ac:dyDescent="0.2">
      <c r="A572">
        <v>2020</v>
      </c>
      <c r="B572">
        <v>19350003</v>
      </c>
      <c r="C572" t="s">
        <v>8356</v>
      </c>
      <c r="D572" t="s">
        <v>8324</v>
      </c>
      <c r="E572" t="s">
        <v>8357</v>
      </c>
      <c r="G572" t="str">
        <v>2020|39950017</v>
      </c>
      <c r="H572" t="str">
        <f t="shared" si="16"/>
        <v>2020</v>
      </c>
      <c r="I572" t="str">
        <f t="shared" si="17"/>
        <v>39950017</v>
      </c>
      <c r="J572" t="str" cm="1">
        <f t="array" ref="J572">IF($G572="","",_xlfn.TEXTJOIN(" | ",TRUE,IF($E$2:$E$683=$G572,$C$2:$C$683,"")))</f>
        <v>EsPCEx e CPOR/SP</v>
      </c>
      <c r="K572" t="str" cm="1">
        <f t="array" ref="K572">IF($G572="","",_xlfn.TEXTJOIN(" | ",TRUE,IF($E$2:$E$683=$G572,$D$2:$D$683,"")))</f>
        <v>Aquisição de equipamentos audiovisuais.</v>
      </c>
    </row>
    <row r="573" spans="1:11" x14ac:dyDescent="0.2">
      <c r="A573">
        <v>2020</v>
      </c>
      <c r="B573">
        <v>27180007</v>
      </c>
      <c r="C573" t="s">
        <v>8358</v>
      </c>
      <c r="D573" t="s">
        <v>8359</v>
      </c>
      <c r="E573" t="s">
        <v>8360</v>
      </c>
      <c r="G573" t="str">
        <v>2020|39950018</v>
      </c>
      <c r="H573" t="str">
        <f t="shared" si="16"/>
        <v>2020</v>
      </c>
      <c r="I573" t="str">
        <f t="shared" si="17"/>
        <v>39950018</v>
      </c>
      <c r="J573" t="str" cm="1">
        <f t="array" ref="J573">IF($G573="","",_xlfn.TEXTJOIN(" | ",TRUE,IF($E$2:$E$683=$G573,$C$2:$C$683,"")))</f>
        <v>OM de Taubaté, Caçapava, Campinas, São Paulo e Guarujá</v>
      </c>
      <c r="K573" t="str" cm="1">
        <f t="array" ref="K573">IF($G573="","",_xlfn.TEXTJOIN(" | ",TRUE,IF($E$2:$E$683=$G573,$D$2:$D$683,"")))</f>
        <v>Readequação das instalações.</v>
      </c>
    </row>
    <row r="574" spans="1:11" x14ac:dyDescent="0.2">
      <c r="A574">
        <v>2020</v>
      </c>
      <c r="B574">
        <v>39270002</v>
      </c>
      <c r="C574" t="s">
        <v>8361</v>
      </c>
      <c r="D574" t="s">
        <v>8362</v>
      </c>
      <c r="E574" t="s">
        <v>8363</v>
      </c>
      <c r="G574" t="str">
        <v>2020|90650012</v>
      </c>
      <c r="H574" t="str">
        <f t="shared" si="16"/>
        <v>2020</v>
      </c>
      <c r="I574" t="str">
        <f t="shared" si="17"/>
        <v>90650012</v>
      </c>
      <c r="J574" t="str" cm="1">
        <f t="array" ref="J574">IF($G574="","",_xlfn.TEXTJOIN(" | ",TRUE,IF($E$2:$E$683=$G574,$C$2:$C$683,"")))</f>
        <v>CMF</v>
      </c>
      <c r="K574" t="str" cm="1">
        <f t="array" ref="K574">IF($G574="","",_xlfn.TEXTJOIN(" | ",TRUE,IF($E$2:$E$683=$G574,$D$2:$D$683,"")))</f>
        <v>Readequação das instalações.</v>
      </c>
    </row>
    <row r="575" spans="1:11" x14ac:dyDescent="0.2">
      <c r="A575">
        <v>2020</v>
      </c>
      <c r="B575">
        <v>39280008</v>
      </c>
      <c r="C575" t="s">
        <v>8364</v>
      </c>
      <c r="D575" t="s">
        <v>8365</v>
      </c>
      <c r="E575" t="s">
        <v>8366</v>
      </c>
      <c r="G575" t="str">
        <v>2020|41020005</v>
      </c>
      <c r="H575" t="str">
        <f t="shared" si="16"/>
        <v>2020</v>
      </c>
      <c r="I575" t="str">
        <f t="shared" si="17"/>
        <v>41020005</v>
      </c>
      <c r="J575" t="str" cm="1">
        <f t="array" ref="J575">IF($G575="","",_xlfn.TEXTJOIN(" | ",TRUE,IF($E$2:$E$683=$G575,$C$2:$C$683,"")))</f>
        <v>Policlínica Militar do Rio de Janeiro - Rio de Janeiro - RJ</v>
      </c>
      <c r="K575" t="str" cm="1">
        <f t="array" ref="K575">IF($G575="","",_xlfn.TEXTJOIN(" | ",TRUE,IF($E$2:$E$683=$G575,$D$2:$D$683,"")))</f>
        <v>Aquisição de um aparelho de Ultrassongrafia.</v>
      </c>
    </row>
    <row r="576" spans="1:11" x14ac:dyDescent="0.2">
      <c r="A576">
        <v>2020</v>
      </c>
      <c r="B576">
        <v>39300009</v>
      </c>
      <c r="C576" t="s">
        <v>8353</v>
      </c>
      <c r="D576" t="s">
        <v>8354</v>
      </c>
      <c r="E576" t="s">
        <v>8367</v>
      </c>
      <c r="G576" t="str">
        <v>2020|41020006</v>
      </c>
      <c r="H576" t="str">
        <f t="shared" si="16"/>
        <v>2020</v>
      </c>
      <c r="I576" t="str">
        <f t="shared" si="17"/>
        <v>41020006</v>
      </c>
      <c r="J576" t="str" cm="1">
        <f t="array" ref="J576">IF($G576="","",_xlfn.TEXTJOIN(" | ",TRUE,IF($E$2:$E$683=$G576,$C$2:$C$683,"")))</f>
        <v>Laboratório Químico e Farmacêutico do Exército - Rio de Janeiro - RJ</v>
      </c>
      <c r="K576" t="str" cm="1">
        <f t="array" ref="K576">IF($G576="","",_xlfn.TEXTJOIN(" | ",TRUE,IF($E$2:$E$683=$G576,$D$2:$D$683,"")))</f>
        <v>Readequação das instalações.</v>
      </c>
    </row>
    <row r="577" spans="1:11" x14ac:dyDescent="0.2">
      <c r="A577">
        <v>2020</v>
      </c>
      <c r="B577">
        <v>31600007</v>
      </c>
      <c r="C577" t="s">
        <v>8368</v>
      </c>
      <c r="D577" t="s">
        <v>8365</v>
      </c>
      <c r="E577" t="s">
        <v>8369</v>
      </c>
      <c r="G577" t="str">
        <v>2020|41020007</v>
      </c>
      <c r="H577" t="str">
        <f t="shared" si="16"/>
        <v>2020</v>
      </c>
      <c r="I577" t="str">
        <f t="shared" si="17"/>
        <v>41020007</v>
      </c>
      <c r="J577" t="str" cm="1">
        <f t="array" ref="J577">IF($G577="","",_xlfn.TEXTJOIN(" | ",TRUE,IF($E$2:$E$683=$G577,$C$2:$C$683,"")))</f>
        <v>Policlínica Militar de Niterói - Niterói - RJ</v>
      </c>
      <c r="K577" t="str" cm="1">
        <f t="array" ref="K577">IF($G577="","",_xlfn.TEXTJOIN(" | ",TRUE,IF($E$2:$E$683=$G577,$D$2:$D$683,"")))</f>
        <v>Aquisição de equipamento de videoendoscopia e tomógrafo panorâmico e cefalométrico para utilização em odontologia</v>
      </c>
    </row>
    <row r="578" spans="1:11" x14ac:dyDescent="0.2">
      <c r="A578">
        <v>2020</v>
      </c>
      <c r="B578">
        <v>39370012</v>
      </c>
      <c r="C578" t="s">
        <v>8370</v>
      </c>
      <c r="D578" t="s">
        <v>7483</v>
      </c>
      <c r="E578" t="s">
        <v>8371</v>
      </c>
      <c r="G578" t="str">
        <v>2020|41020008</v>
      </c>
      <c r="H578" t="str">
        <f t="shared" si="16"/>
        <v>2020</v>
      </c>
      <c r="I578" t="str">
        <f t="shared" si="17"/>
        <v>41020008</v>
      </c>
      <c r="J578" t="str" cm="1">
        <f t="array" ref="J578">IF($G578="","",_xlfn.TEXTJOIN(" | ",TRUE,IF($E$2:$E$683=$G578,$C$2:$C$683,"")))</f>
        <v>Policlínica Militar da Praia Vermelha - Rio de Janeiro - RJ</v>
      </c>
      <c r="K578" t="str" cm="1">
        <f t="array" ref="K578">IF($G578="","",_xlfn.TEXTJOIN(" | ",TRUE,IF($E$2:$E$683=$G578,$D$2:$D$683,"")))</f>
        <v>Aquisição de ambulância.</v>
      </c>
    </row>
    <row r="579" spans="1:11" x14ac:dyDescent="0.2">
      <c r="A579">
        <v>2020</v>
      </c>
      <c r="B579">
        <v>39440005</v>
      </c>
      <c r="C579" t="s">
        <v>8372</v>
      </c>
      <c r="D579" t="s">
        <v>8373</v>
      </c>
      <c r="E579" t="s">
        <v>8374</v>
      </c>
      <c r="G579" t="str">
        <v>2020|41020009</v>
      </c>
      <c r="H579" t="str">
        <f t="shared" ref="H579:H642" si="18">IF($G579="","",LEFT($G579,FIND("|",$G579)-1))</f>
        <v>2020</v>
      </c>
      <c r="I579" t="str">
        <f t="shared" ref="I579:I642" si="19">IF($G579="","",MID($G579,FIND("|",$G579)+1,50))</f>
        <v>41020009</v>
      </c>
      <c r="J579" t="str" cm="1">
        <f t="array" ref="J579">IF($G579="","",_xlfn.TEXTJOIN(" | ",TRUE,IF($E$2:$E$683=$G579,$C$2:$C$683,"")))</f>
        <v>Hospital Geral - Rio de Janeiro - RJ</v>
      </c>
      <c r="K579" t="str" cm="1">
        <f t="array" ref="K579">IF($G579="","",_xlfn.TEXTJOIN(" | ",TRUE,IF($E$2:$E$683=$G579,$D$2:$D$683,"")))</f>
        <v>Aquisição de ambulância.</v>
      </c>
    </row>
    <row r="580" spans="1:11" x14ac:dyDescent="0.2">
      <c r="A580">
        <v>2020</v>
      </c>
      <c r="B580">
        <v>39440009</v>
      </c>
      <c r="C580" t="s">
        <v>8375</v>
      </c>
      <c r="D580" t="s">
        <v>8373</v>
      </c>
      <c r="E580" t="s">
        <v>8376</v>
      </c>
      <c r="G580" t="str">
        <v>2020|41020010</v>
      </c>
      <c r="H580" t="str">
        <f t="shared" si="18"/>
        <v>2020</v>
      </c>
      <c r="I580" t="str">
        <f t="shared" si="19"/>
        <v>41020010</v>
      </c>
      <c r="J580" t="str" cm="1">
        <f t="array" ref="J580">IF($G580="","",_xlfn.TEXTJOIN(" | ",TRUE,IF($E$2:$E$683=$G580,$C$2:$C$683,"")))</f>
        <v>Odontoclínica Central do Exército - Rio de Janeiro - RJ</v>
      </c>
      <c r="K580" t="str" cm="1">
        <f t="array" ref="K580">IF($G580="","",_xlfn.TEXTJOIN(" | ",TRUE,IF($E$2:$E$683=$G580,$D$2:$D$683,"")))</f>
        <v>Aquisição de equipamentos odontológicos.</v>
      </c>
    </row>
    <row r="581" spans="1:11" x14ac:dyDescent="0.2">
      <c r="A581">
        <v>2020</v>
      </c>
      <c r="B581">
        <v>39440010</v>
      </c>
      <c r="C581" t="s">
        <v>8377</v>
      </c>
      <c r="D581" t="s">
        <v>8373</v>
      </c>
      <c r="E581" t="s">
        <v>8378</v>
      </c>
      <c r="G581" t="str">
        <v>2020|41020011</v>
      </c>
      <c r="H581" t="str">
        <f t="shared" si="18"/>
        <v>2020</v>
      </c>
      <c r="I581" t="str">
        <f t="shared" si="19"/>
        <v>41020011</v>
      </c>
      <c r="J581" t="str" cm="1">
        <f t="array" ref="J581">IF($G581="","",_xlfn.TEXTJOIN(" | ",TRUE,IF($E$2:$E$683=$G581,$C$2:$C$683,"")))</f>
        <v>Bda Inf Pqdt</v>
      </c>
      <c r="K581" t="str" cm="1">
        <f t="array" ref="K581">IF($G581="","",_xlfn.TEXTJOIN(" | ",TRUE,IF($E$2:$E$683=$G581,$D$2:$D$683,"")))</f>
        <v>Aquisição de ambulância.</v>
      </c>
    </row>
    <row r="582" spans="1:11" x14ac:dyDescent="0.2">
      <c r="A582">
        <v>2020</v>
      </c>
      <c r="B582">
        <v>39440011</v>
      </c>
      <c r="C582" t="s">
        <v>8379</v>
      </c>
      <c r="D582" t="s">
        <v>8373</v>
      </c>
      <c r="E582" t="s">
        <v>8380</v>
      </c>
      <c r="G582" t="str">
        <v>2020|41020012</v>
      </c>
      <c r="H582" t="str">
        <f t="shared" si="18"/>
        <v>2020</v>
      </c>
      <c r="I582" t="str">
        <f t="shared" si="19"/>
        <v>41020012</v>
      </c>
      <c r="J582" t="str" cm="1">
        <f t="array" ref="J582">IF($G582="","",_xlfn.TEXTJOIN(" | ",TRUE,IF($E$2:$E$683=$G582,$C$2:$C$683,"")))</f>
        <v>Hospital Central do Exército - Rio de Janeiro - RJ</v>
      </c>
      <c r="K582" t="str" cm="1">
        <f t="array" ref="K582">IF($G582="","",_xlfn.TEXTJOIN(" | ",TRUE,IF($E$2:$E$683=$G582,$D$2:$D$683,"")))</f>
        <v>Aquisição de equipamento, aspirador cirúrgico de secreções, equipamento de ultrassonografia.</v>
      </c>
    </row>
    <row r="583" spans="1:11" x14ac:dyDescent="0.2">
      <c r="A583">
        <v>2020</v>
      </c>
      <c r="B583">
        <v>39440015</v>
      </c>
      <c r="C583" t="s">
        <v>8381</v>
      </c>
      <c r="D583" t="s">
        <v>8373</v>
      </c>
      <c r="E583" t="s">
        <v>8382</v>
      </c>
      <c r="G583" t="str">
        <v>2020|40180006</v>
      </c>
      <c r="H583" t="str">
        <f t="shared" si="18"/>
        <v>2020</v>
      </c>
      <c r="I583" t="str">
        <f t="shared" si="19"/>
        <v>40180006</v>
      </c>
      <c r="J583" t="str" cm="1">
        <f t="array" ref="J583">IF($G583="","",_xlfn.TEXTJOIN(" | ",TRUE,IF($E$2:$E$683=$G583,$C$2:$C$683,"")))</f>
        <v>59º Bl Mtz</v>
      </c>
      <c r="K583" t="str" cm="1">
        <f t="array" ref="K583">IF($G583="","",_xlfn.TEXTJOIN(" | ",TRUE,IF($E$2:$E$683=$G583,$D$2:$D$683,"")))</f>
        <v>Recuperação e modernização das instalações da Banda de música.</v>
      </c>
    </row>
    <row r="584" spans="1:11" x14ac:dyDescent="0.2">
      <c r="A584">
        <v>2020</v>
      </c>
      <c r="B584">
        <v>39440017</v>
      </c>
      <c r="C584" t="s">
        <v>8383</v>
      </c>
      <c r="D584" t="s">
        <v>8384</v>
      </c>
      <c r="E584" t="s">
        <v>8385</v>
      </c>
      <c r="G584" t="str">
        <v>2020|22630012</v>
      </c>
      <c r="H584" t="str">
        <f t="shared" si="18"/>
        <v>2020</v>
      </c>
      <c r="I584" t="str">
        <f t="shared" si="19"/>
        <v>22630012</v>
      </c>
      <c r="J584" t="str" cm="1">
        <f t="array" ref="J584">IF($G584="","",_xlfn.TEXTJOIN(" | ",TRUE,IF($E$2:$E$683=$G584,$C$2:$C$683,"")))</f>
        <v>CMBel</v>
      </c>
      <c r="K584" t="str" cm="1">
        <f t="array" ref="K584">IF($G584="","",_xlfn.TEXTJOIN(" | ",TRUE,IF($E$2:$E$683=$G584,$D$2:$D$683,"")))</f>
        <v>Aquisição de mobiliário.</v>
      </c>
    </row>
    <row r="585" spans="1:11" x14ac:dyDescent="0.2">
      <c r="A585">
        <v>2020</v>
      </c>
      <c r="B585">
        <v>39440018</v>
      </c>
      <c r="C585" t="s">
        <v>8386</v>
      </c>
      <c r="D585" t="s">
        <v>8373</v>
      </c>
      <c r="E585" t="s">
        <v>8387</v>
      </c>
      <c r="G585" t="str">
        <v>2020|13130008</v>
      </c>
      <c r="H585" t="str">
        <f t="shared" si="18"/>
        <v>2020</v>
      </c>
      <c r="I585" t="str">
        <f t="shared" si="19"/>
        <v>13130008</v>
      </c>
      <c r="J585" t="str" cm="1">
        <f t="array" ref="J585">IF($G585="","",_xlfn.TEXTJOIN(" | ",TRUE,IF($E$2:$E$683=$G585,$C$2:$C$683,"")))</f>
        <v>28° Batalhão de Caçadores - Aracajú - SE</v>
      </c>
      <c r="K585" t="str" cm="1">
        <f t="array" ref="K585">IF($G585="","",_xlfn.TEXTJOIN(" | ",TRUE,IF($E$2:$E$683=$G585,$D$2:$D$683,"")))</f>
        <v>Construção do estande de tiro</v>
      </c>
    </row>
    <row r="586" spans="1:11" x14ac:dyDescent="0.2">
      <c r="A586">
        <v>2020</v>
      </c>
      <c r="B586">
        <v>39440019</v>
      </c>
      <c r="C586" t="s">
        <v>8388</v>
      </c>
      <c r="D586" t="s">
        <v>8373</v>
      </c>
      <c r="E586" t="s">
        <v>8389</v>
      </c>
      <c r="G586" t="str">
        <v>2020|24410018</v>
      </c>
      <c r="H586" t="str">
        <f t="shared" si="18"/>
        <v>2020</v>
      </c>
      <c r="I586" t="str">
        <f t="shared" si="19"/>
        <v>24410018</v>
      </c>
      <c r="J586" t="str" cm="1">
        <f t="array" ref="J586">IF($G586="","",_xlfn.TEXTJOIN(" | ",TRUE,IF($E$2:$E$683=$G586,$C$2:$C$683,"")))</f>
        <v>23º Batalhão de Caçadores - Fortaleza - CE</v>
      </c>
      <c r="K586" t="str" cm="1">
        <f t="array" ref="K586">IF($G586="","",_xlfn.TEXTJOIN(" | ",TRUE,IF($E$2:$E$683=$G586,$D$2:$D$683,"")))</f>
        <v>Aquisição de instrumentos musicais.</v>
      </c>
    </row>
    <row r="587" spans="1:11" x14ac:dyDescent="0.2">
      <c r="A587">
        <v>2020</v>
      </c>
      <c r="B587">
        <v>39440021</v>
      </c>
      <c r="C587" t="s">
        <v>8390</v>
      </c>
      <c r="D587" t="s">
        <v>8373</v>
      </c>
      <c r="E587" t="s">
        <v>8391</v>
      </c>
      <c r="G587" t="str">
        <v>2020|32600001</v>
      </c>
      <c r="H587" t="str">
        <f t="shared" si="18"/>
        <v>2020</v>
      </c>
      <c r="I587" t="str">
        <f t="shared" si="19"/>
        <v>32600001</v>
      </c>
      <c r="J587" t="str" cm="1">
        <f t="array" ref="J587">IF($G587="","",_xlfn.TEXTJOIN(" | ",TRUE,IF($E$2:$E$683=$G587,$C$2:$C$683,"")))</f>
        <v>51º BIS</v>
      </c>
      <c r="K587" t="str" cm="1">
        <f t="array" ref="K587">IF($G587="","",_xlfn.TEXTJOIN(" | ",TRUE,IF($E$2:$E$683=$G587,$D$2:$D$683,"")))</f>
        <v>Readequação das instalações esportivas.</v>
      </c>
    </row>
    <row r="588" spans="1:11" x14ac:dyDescent="0.2">
      <c r="A588">
        <v>2020</v>
      </c>
      <c r="B588">
        <v>39440024</v>
      </c>
      <c r="C588" t="s">
        <v>8392</v>
      </c>
      <c r="D588" t="s">
        <v>8393</v>
      </c>
      <c r="E588" t="s">
        <v>8394</v>
      </c>
      <c r="G588" t="str">
        <v>2020|40250003</v>
      </c>
      <c r="H588" t="str">
        <f t="shared" si="18"/>
        <v>2020</v>
      </c>
      <c r="I588" t="str">
        <f t="shared" si="19"/>
        <v>40250003</v>
      </c>
      <c r="J588" t="str" cm="1">
        <f t="array" ref="J588">IF($G588="","",_xlfn.TEXTJOIN(" | ",TRUE,IF($E$2:$E$683=$G588,$C$2:$C$683,"")))</f>
        <v>16 R C MEC</v>
      </c>
      <c r="K588" t="str" cm="1">
        <f t="array" ref="K588">IF($G588="","",_xlfn.TEXTJOIN(" | ",TRUE,IF($E$2:$E$683=$G588,$D$2:$D$683,"")))</f>
        <v>Mnt das instalações.</v>
      </c>
    </row>
    <row r="589" spans="1:11" x14ac:dyDescent="0.2">
      <c r="A589">
        <v>2020</v>
      </c>
      <c r="B589">
        <v>30820002</v>
      </c>
      <c r="C589" t="s">
        <v>7444</v>
      </c>
      <c r="D589" t="s">
        <v>7483</v>
      </c>
      <c r="E589" t="s">
        <v>8395</v>
      </c>
      <c r="G589" t="str">
        <v>2020|40280005</v>
      </c>
      <c r="H589" t="str">
        <f t="shared" si="18"/>
        <v>2020</v>
      </c>
      <c r="I589" t="str">
        <f t="shared" si="19"/>
        <v>40280005</v>
      </c>
      <c r="J589" t="str" cm="1">
        <f t="array" ref="J589">IF($G589="","",_xlfn.TEXTJOIN(" | ",TRUE,IF($E$2:$E$683=$G589,$C$2:$C$683,"")))</f>
        <v>40º Batalhão de Infantaria</v>
      </c>
      <c r="K589" t="str" cm="1">
        <f t="array" ref="K589">IF($G589="","",_xlfn.TEXTJOIN(" | ",TRUE,IF($E$2:$E$683=$G589,$D$2:$D$683,"")))</f>
        <v>Apoiar as atividades do Programa Força no Esporte (PROFESP)</v>
      </c>
    </row>
    <row r="590" spans="1:11" x14ac:dyDescent="0.2">
      <c r="A590">
        <v>2020</v>
      </c>
      <c r="B590">
        <v>30840006</v>
      </c>
      <c r="C590" t="s">
        <v>7310</v>
      </c>
      <c r="D590" t="s">
        <v>8396</v>
      </c>
      <c r="E590" t="s">
        <v>8397</v>
      </c>
      <c r="G590" t="str">
        <v>2020|35390009</v>
      </c>
      <c r="H590" t="str">
        <f t="shared" si="18"/>
        <v>2020</v>
      </c>
      <c r="I590" t="str">
        <f t="shared" si="19"/>
        <v>35390009</v>
      </c>
      <c r="J590" t="str" cm="1">
        <f t="array" ref="J590">IF($G590="","",_xlfn.TEXTJOIN(" | ",TRUE,IF($E$2:$E$683=$G590,$C$2:$C$683,"")))</f>
        <v>Hospital Militar de Área - Recife - PE</v>
      </c>
      <c r="K590" t="str" cm="1">
        <f t="array" ref="K590">IF($G590="","",_xlfn.TEXTJOIN(" | ",TRUE,IF($E$2:$E$683=$G590,$D$2:$D$683,"")))</f>
        <v>Aquisição de equipamento de saúde.</v>
      </c>
    </row>
    <row r="591" spans="1:11" x14ac:dyDescent="0.2">
      <c r="A591">
        <v>2020</v>
      </c>
      <c r="B591">
        <v>27010001</v>
      </c>
      <c r="C591" t="s">
        <v>7127</v>
      </c>
      <c r="D591" t="s">
        <v>7483</v>
      </c>
      <c r="E591" t="s">
        <v>8398</v>
      </c>
      <c r="G591" t="str">
        <v>2020|35390010</v>
      </c>
      <c r="H591" t="str">
        <f t="shared" si="18"/>
        <v>2020</v>
      </c>
      <c r="I591" t="str">
        <f t="shared" si="19"/>
        <v>35390010</v>
      </c>
      <c r="J591" t="str" cm="1">
        <f t="array" ref="J591">IF($G591="","",_xlfn.TEXTJOIN(" | ",TRUE,IF($E$2:$E$683=$G591,$C$2:$C$683,"")))</f>
        <v>CMR</v>
      </c>
      <c r="K591" t="str" cm="1">
        <f t="array" ref="K591">IF($G591="","",_xlfn.TEXTJOIN(" | ",TRUE,IF($E$2:$E$683=$G591,$D$2:$D$683,"")))</f>
        <v>Construção da Rede Elétrica.</v>
      </c>
    </row>
    <row r="592" spans="1:11" x14ac:dyDescent="0.2">
      <c r="A592">
        <v>2020</v>
      </c>
      <c r="B592">
        <v>39620010</v>
      </c>
      <c r="C592" t="s">
        <v>8399</v>
      </c>
      <c r="D592" t="s">
        <v>8400</v>
      </c>
      <c r="E592" t="s">
        <v>8401</v>
      </c>
      <c r="G592" t="str">
        <v>2020|40360004</v>
      </c>
      <c r="H592" t="str">
        <f t="shared" si="18"/>
        <v>2020</v>
      </c>
      <c r="I592" t="str">
        <f t="shared" si="19"/>
        <v>40360004</v>
      </c>
      <c r="J592" t="str" cm="1">
        <f t="array" ref="J592">IF($G592="","",_xlfn.TEXTJOIN(" | ",TRUE,IF($E$2:$E$683=$G592,$C$2:$C$683,"")))</f>
        <v>EPEX/EME</v>
      </c>
      <c r="K592" t="str" cm="1">
        <f t="array" ref="K592">IF($G592="","",_xlfn.TEXTJOIN(" | ",TRUE,IF($E$2:$E$683=$G592,$D$2:$D$683,"")))</f>
        <v>Aquisição de Material, Obras de Infraestrutura e Preparo para o Projeto Guarani.</v>
      </c>
    </row>
    <row r="593" spans="1:11" x14ac:dyDescent="0.2">
      <c r="A593">
        <v>2020</v>
      </c>
      <c r="B593">
        <v>39640019</v>
      </c>
      <c r="C593" t="s">
        <v>8402</v>
      </c>
      <c r="D593" t="s">
        <v>8403</v>
      </c>
      <c r="E593" t="s">
        <v>8404</v>
      </c>
      <c r="G593" t="str">
        <v>2020|40600025</v>
      </c>
      <c r="H593" t="str">
        <f t="shared" si="18"/>
        <v>2020</v>
      </c>
      <c r="I593" t="str">
        <f t="shared" si="19"/>
        <v>40600025</v>
      </c>
      <c r="J593" t="str" cm="1">
        <f t="array" ref="J593">IF($G593="","",_xlfn.TEXTJOIN(" | ",TRUE,IF($E$2:$E$683=$G593,$C$2:$C$683,"")))</f>
        <v>EME</v>
      </c>
      <c r="K593" t="str" cm="1">
        <f t="array" ref="K593">IF($G593="","",_xlfn.TEXTJOIN(" | ",TRUE,IF($E$2:$E$683=$G593,$D$2:$D$683,"")))</f>
        <v>Implantação do Sistema Integrado de Monitoramento de Fronteiras - SISFRON.</v>
      </c>
    </row>
    <row r="594" spans="1:11" x14ac:dyDescent="0.2">
      <c r="A594">
        <v>2020</v>
      </c>
      <c r="B594">
        <v>31880002</v>
      </c>
      <c r="C594" t="s">
        <v>7444</v>
      </c>
      <c r="D594" t="s">
        <v>8405</v>
      </c>
      <c r="E594" t="s">
        <v>8406</v>
      </c>
      <c r="G594" t="str">
        <v>2020|40370016</v>
      </c>
      <c r="H594" t="str">
        <f t="shared" si="18"/>
        <v>2020</v>
      </c>
      <c r="I594" t="str">
        <f t="shared" si="19"/>
        <v>40370016</v>
      </c>
      <c r="J594" t="str" cm="1">
        <f t="array" ref="J594">IF($G594="","",_xlfn.TEXTJOIN(" | ",TRUE,IF($E$2:$E$683=$G594,$C$2:$C$683,"")))</f>
        <v>1º Batalhão de Forças Especiais - Goiânia - GO</v>
      </c>
      <c r="K594" t="str" cm="1">
        <f t="array" ref="K594">IF($G594="","",_xlfn.TEXTJOIN(" | ",TRUE,IF($E$2:$E$683=$G594,$D$2:$D$683,"")))</f>
        <v>Aquisição de novos equipamentos e materiais permanentes para o 1º BFESP.</v>
      </c>
    </row>
    <row r="595" spans="1:11" x14ac:dyDescent="0.2">
      <c r="A595">
        <v>2020</v>
      </c>
      <c r="B595">
        <v>37880002</v>
      </c>
      <c r="C595" t="s">
        <v>8356</v>
      </c>
      <c r="D595" t="s">
        <v>8407</v>
      </c>
      <c r="E595" t="s">
        <v>8408</v>
      </c>
      <c r="G595" t="str">
        <v>2020|23310002</v>
      </c>
      <c r="H595" t="str">
        <f t="shared" si="18"/>
        <v>2020</v>
      </c>
      <c r="I595" t="str">
        <f t="shared" si="19"/>
        <v>23310002</v>
      </c>
      <c r="J595" t="str" cm="1">
        <f t="array" ref="J595">IF($G595="","",_xlfn.TEXTJOIN(" | ",TRUE,IF($E$2:$E$683=$G595,$C$2:$C$683,"")))</f>
        <v>28º Batalhão de Caçadores - Aracaju - SE</v>
      </c>
      <c r="K595" t="str" cm="1">
        <f t="array" ref="K595">IF($G595="","",_xlfn.TEXTJOIN(" | ",TRUE,IF($E$2:$E$683=$G595,$D$2:$D$683,"")))</f>
        <v>Usina fotovoltaica</v>
      </c>
    </row>
    <row r="596" spans="1:11" x14ac:dyDescent="0.2">
      <c r="A596">
        <v>2020</v>
      </c>
      <c r="B596">
        <v>22100006</v>
      </c>
      <c r="C596" t="s">
        <v>8409</v>
      </c>
      <c r="D596" t="s">
        <v>8410</v>
      </c>
      <c r="E596" t="s">
        <v>8411</v>
      </c>
      <c r="G596" t="str">
        <v>2020|40460024</v>
      </c>
      <c r="H596" t="str">
        <f t="shared" si="18"/>
        <v>2020</v>
      </c>
      <c r="I596" t="str">
        <f t="shared" si="19"/>
        <v>40460024</v>
      </c>
      <c r="J596" t="str" cm="1">
        <f t="array" ref="J596">IF($G596="","",_xlfn.TEXTJOIN(" | ",TRUE,IF($E$2:$E$683=$G596,$C$2:$C$683,"")))</f>
        <v>16ª Cia de Polícia do Exército</v>
      </c>
      <c r="K596" t="str" cm="1">
        <f t="array" ref="K596">IF($G596="","",_xlfn.TEXTJOIN(" | ",TRUE,IF($E$2:$E$683=$G596,$D$2:$D$683,"")))</f>
        <v>Aquisição de Material de Vigilância, Segurança, Perícia e para Deslocamentos do Serviço de Perícia Criminal.</v>
      </c>
    </row>
    <row r="597" spans="1:11" x14ac:dyDescent="0.2">
      <c r="A597">
        <v>2020</v>
      </c>
      <c r="B597">
        <v>22100007</v>
      </c>
      <c r="C597" t="s">
        <v>8390</v>
      </c>
      <c r="D597" t="s">
        <v>8407</v>
      </c>
      <c r="E597" t="s">
        <v>8412</v>
      </c>
      <c r="G597" t="str">
        <v>2020|37330012</v>
      </c>
      <c r="H597" t="str">
        <f t="shared" si="18"/>
        <v>2020</v>
      </c>
      <c r="I597" t="str">
        <f t="shared" si="19"/>
        <v>37330012</v>
      </c>
      <c r="J597" t="str" cm="1">
        <f t="array" ref="J597">IF($G597="","",_xlfn.TEXTJOIN(" | ",TRUE,IF($E$2:$E$683=$G597,$C$2:$C$683,"")))</f>
        <v>23º Batalhão de Caçadores</v>
      </c>
      <c r="K597" t="str" cm="1">
        <f t="array" ref="K597">IF($G597="","",_xlfn.TEXTJOIN(" | ",TRUE,IF($E$2:$E$683=$G597,$D$2:$D$683,"")))</f>
        <v>Aquisição de instrumentos musicais.</v>
      </c>
    </row>
    <row r="598" spans="1:11" x14ac:dyDescent="0.2">
      <c r="A598">
        <v>2020</v>
      </c>
      <c r="B598">
        <v>22100008</v>
      </c>
      <c r="C598" t="s">
        <v>8381</v>
      </c>
      <c r="D598" t="s">
        <v>8413</v>
      </c>
      <c r="E598" t="s">
        <v>8414</v>
      </c>
      <c r="G598" t="str">
        <v>2020|41640004</v>
      </c>
      <c r="H598" t="str">
        <f t="shared" si="18"/>
        <v>2020</v>
      </c>
      <c r="I598" t="str">
        <f t="shared" si="19"/>
        <v>41640004</v>
      </c>
      <c r="J598" t="str" cm="1">
        <f t="array" ref="J598">IF($G598="","",_xlfn.TEXTJOIN(" | ",TRUE,IF($E$2:$E$683=$G598,$C$2:$C$683,"")))</f>
        <v>1º B Log Sl</v>
      </c>
      <c r="K598" t="str" cm="1">
        <f t="array" ref="K598">IF($G598="","",_xlfn.TEXTJOIN(" | ",TRUE,IF($E$2:$E$683=$G598,$D$2:$D$683,"")))</f>
        <v>Aquisição de estufa de pintura.</v>
      </c>
    </row>
    <row r="599" spans="1:11" x14ac:dyDescent="0.2">
      <c r="A599">
        <v>2020</v>
      </c>
      <c r="B599">
        <v>39790008</v>
      </c>
      <c r="C599" t="s">
        <v>8415</v>
      </c>
      <c r="D599" t="s">
        <v>8416</v>
      </c>
      <c r="E599" t="s">
        <v>8417</v>
      </c>
      <c r="G599" t="str">
        <v>2020|41640018</v>
      </c>
      <c r="H599" t="str">
        <f t="shared" si="18"/>
        <v>2020</v>
      </c>
      <c r="I599" t="str">
        <f t="shared" si="19"/>
        <v>41640018</v>
      </c>
      <c r="J599" t="str" cm="1">
        <f t="array" ref="J599">IF($G599="","",_xlfn.TEXTJOIN(" | ",TRUE,IF($E$2:$E$683=$G599,$C$2:$C$683,"")))</f>
        <v>1ª Brigada de Infantaria de Selva</v>
      </c>
      <c r="K599" t="str" cm="1">
        <f t="array" ref="K599">IF($G599="","",_xlfn.TEXTJOIN(" | ",TRUE,IF($E$2:$E$683=$G599,$D$2:$D$683,"")))</f>
        <v>Aquisição de instrumentos musicais.</v>
      </c>
    </row>
    <row r="600" spans="1:11" x14ac:dyDescent="0.2">
      <c r="A600">
        <v>2020</v>
      </c>
      <c r="B600">
        <v>29790013</v>
      </c>
      <c r="C600" t="s">
        <v>8418</v>
      </c>
      <c r="D600" t="s">
        <v>8419</v>
      </c>
      <c r="E600" t="s">
        <v>8420</v>
      </c>
      <c r="G600" t="str">
        <v>2020|38390005</v>
      </c>
      <c r="H600" t="str">
        <f t="shared" si="18"/>
        <v>2020</v>
      </c>
      <c r="I600" t="str">
        <f t="shared" si="19"/>
        <v>38390005</v>
      </c>
      <c r="J600" t="str" cm="1">
        <f t="array" ref="J600">IF($G600="","",_xlfn.TEXTJOIN(" | ",TRUE,IF($E$2:$E$683=$G600,$C$2:$C$683,"")))</f>
        <v>59º Batalhão de Infantaria Motorizado - Maceió - AL</v>
      </c>
      <c r="K600" t="str" cm="1">
        <f t="array" ref="K600">IF($G600="","",_xlfn.TEXTJOIN(" | ",TRUE,IF($E$2:$E$683=$G600,$D$2:$D$683,"")))</f>
        <v>Adequação das instalações.</v>
      </c>
    </row>
    <row r="601" spans="1:11" x14ac:dyDescent="0.2">
      <c r="A601">
        <v>2020</v>
      </c>
      <c r="B601">
        <v>25790002</v>
      </c>
      <c r="C601" t="s">
        <v>8421</v>
      </c>
      <c r="D601" t="s">
        <v>8422</v>
      </c>
      <c r="E601" t="s">
        <v>8423</v>
      </c>
      <c r="G601" t="str">
        <v>2020|24570015</v>
      </c>
      <c r="H601" t="str">
        <f t="shared" si="18"/>
        <v>2020</v>
      </c>
      <c r="I601" t="str">
        <f t="shared" si="19"/>
        <v>24570015</v>
      </c>
      <c r="J601" t="str" cm="1">
        <f t="array" ref="J601">IF($G601="","",_xlfn.TEXTJOIN(" | ",TRUE,IF($E$2:$E$683=$G601,$C$2:$C$683,"")))</f>
        <v>CPOR/R</v>
      </c>
      <c r="K601" t="str" cm="1">
        <f t="array" ref="K601">IF($G601="","",_xlfn.TEXTJOIN(" | ",TRUE,IF($E$2:$E$683=$G601,$D$2:$D$683,"")))</f>
        <v>Modernização do refeitório.</v>
      </c>
    </row>
    <row r="602" spans="1:11" x14ac:dyDescent="0.2">
      <c r="A602">
        <v>2020</v>
      </c>
      <c r="B602">
        <v>92190004</v>
      </c>
      <c r="C602" t="s">
        <v>8424</v>
      </c>
      <c r="D602" t="s">
        <v>8425</v>
      </c>
      <c r="E602" t="s">
        <v>8426</v>
      </c>
      <c r="G602" t="str">
        <v>2020|33400017</v>
      </c>
      <c r="H602" t="str">
        <f t="shared" si="18"/>
        <v>2020</v>
      </c>
      <c r="I602" t="str">
        <f t="shared" si="19"/>
        <v>33400017</v>
      </c>
      <c r="J602" t="str" cm="1">
        <f t="array" ref="J602">IF($G602="","",_xlfn.TEXTJOIN(" | ",TRUE,IF($E$2:$E$683=$G602,$C$2:$C$683,"")))</f>
        <v>HOSPITAL DO EXÉRCITO DO ESTADO DO CEARÁ</v>
      </c>
      <c r="K602" t="str" cm="1">
        <f t="array" ref="K602">IF($G602="","",_xlfn.TEXTJOIN(" | ",TRUE,IF($E$2:$E$683=$G602,$D$2:$D$683,"")))</f>
        <v>Aquisição de equipamentos médico-odontológicos.</v>
      </c>
    </row>
    <row r="603" spans="1:11" x14ac:dyDescent="0.2">
      <c r="A603">
        <v>2020</v>
      </c>
      <c r="B603">
        <v>92190018</v>
      </c>
      <c r="C603" t="s">
        <v>8427</v>
      </c>
      <c r="D603" t="s">
        <v>7483</v>
      </c>
      <c r="E603" t="s">
        <v>8428</v>
      </c>
      <c r="G603" t="str">
        <v>2020|40950009</v>
      </c>
      <c r="H603" t="str">
        <f t="shared" si="18"/>
        <v>2020</v>
      </c>
      <c r="I603" t="str">
        <f t="shared" si="19"/>
        <v>40950009</v>
      </c>
      <c r="J603" t="str" cm="1">
        <f t="array" ref="J603">IF($G603="","",_xlfn.TEXTJOIN(" | ",TRUE,IF($E$2:$E$683=$G603,$C$2:$C$683,"")))</f>
        <v>28º Batalhão de Caçadores - Aracajú - SE</v>
      </c>
      <c r="K603" t="str" cm="1">
        <f t="array" ref="K603">IF($G603="","",_xlfn.TEXTJOIN(" | ",TRUE,IF($E$2:$E$683=$G603,$D$2:$D$683,"")))</f>
        <v>Adequação do Posto médico e ginásio poliesportivo.</v>
      </c>
    </row>
    <row r="604" spans="1:11" x14ac:dyDescent="0.2">
      <c r="A604">
        <v>2020</v>
      </c>
      <c r="B604">
        <v>39940006</v>
      </c>
      <c r="C604" t="s">
        <v>8429</v>
      </c>
      <c r="D604" t="s">
        <v>7143</v>
      </c>
      <c r="E604" t="s">
        <v>8430</v>
      </c>
      <c r="G604" t="str">
        <v>2020|27150004</v>
      </c>
      <c r="H604" t="str">
        <f t="shared" si="18"/>
        <v>2020</v>
      </c>
      <c r="I604" t="str">
        <f t="shared" si="19"/>
        <v>27150004</v>
      </c>
      <c r="J604" t="str" cm="1">
        <f t="array" ref="J604">IF($G604="","",_xlfn.TEXTJOIN(" | ",TRUE,IF($E$2:$E$683=$G604,$C$2:$C$683,"")))</f>
        <v>1º Grupamento de Engenharia - João Pessoa - PB</v>
      </c>
      <c r="K604" t="str" cm="1">
        <f t="array" ref="K604">IF($G604="","",_xlfn.TEXTJOIN(" | ",TRUE,IF($E$2:$E$683=$G604,$D$2:$D$683,"")))</f>
        <v>Adequação do Espaço Cultural do 1º Grupamento de Engenharia.</v>
      </c>
    </row>
    <row r="605" spans="1:11" x14ac:dyDescent="0.2">
      <c r="A605">
        <v>2020</v>
      </c>
      <c r="B605">
        <v>39940011</v>
      </c>
      <c r="C605" t="s">
        <v>8431</v>
      </c>
      <c r="D605" t="s">
        <v>8432</v>
      </c>
      <c r="E605" t="s">
        <v>8433</v>
      </c>
      <c r="G605" t="str">
        <v>2020|40730022</v>
      </c>
      <c r="H605" t="str">
        <f t="shared" si="18"/>
        <v>2020</v>
      </c>
      <c r="I605" t="str">
        <f t="shared" si="19"/>
        <v>40730022</v>
      </c>
      <c r="J605" t="str" cm="1">
        <f t="array" ref="J605">IF($G605="","",_xlfn.TEXTJOIN(" | ",TRUE,IF($E$2:$E$683=$G605,$C$2:$C$683,"")))</f>
        <v>Posto Médico do 9º Batalhão de Infantaria Motorizada</v>
      </c>
      <c r="K605" t="str" cm="1">
        <f t="array" ref="K605">IF($G605="","",_xlfn.TEXTJOIN(" | ",TRUE,IF($E$2:$E$683=$G605,$D$2:$D$683,"")))</f>
        <v>Aquisição de ambulância.</v>
      </c>
    </row>
    <row r="606" spans="1:11" x14ac:dyDescent="0.2">
      <c r="A606">
        <v>2020</v>
      </c>
      <c r="B606">
        <v>39950017</v>
      </c>
      <c r="C606" t="s">
        <v>8434</v>
      </c>
      <c r="D606" t="s">
        <v>8435</v>
      </c>
      <c r="E606" t="s">
        <v>8436</v>
      </c>
      <c r="G606" t="str">
        <v>2020|40730023</v>
      </c>
      <c r="H606" t="str">
        <f t="shared" si="18"/>
        <v>2020</v>
      </c>
      <c r="I606" t="str">
        <f t="shared" si="19"/>
        <v>40730023</v>
      </c>
      <c r="J606" t="str" cm="1">
        <f t="array" ref="J606">IF($G606="","",_xlfn.TEXTJOIN(" | ",TRUE,IF($E$2:$E$683=$G606,$C$2:$C$683,"")))</f>
        <v>Policlínica Militar de Porto Alegre</v>
      </c>
      <c r="K606" t="str" cm="1">
        <f t="array" ref="K606">IF($G606="","",_xlfn.TEXTJOIN(" | ",TRUE,IF($E$2:$E$683=$G606,$D$2:$D$683,"")))</f>
        <v>Aquisição de veículos e equipamentos.</v>
      </c>
    </row>
    <row r="607" spans="1:11" x14ac:dyDescent="0.2">
      <c r="A607">
        <v>2020</v>
      </c>
      <c r="B607">
        <v>39950018</v>
      </c>
      <c r="C607" t="s">
        <v>8437</v>
      </c>
      <c r="D607" t="s">
        <v>8405</v>
      </c>
      <c r="E607" t="s">
        <v>8438</v>
      </c>
      <c r="G607" t="str">
        <v>2020|24710003</v>
      </c>
      <c r="H607" t="str">
        <f t="shared" si="18"/>
        <v>2020</v>
      </c>
      <c r="I607" t="str">
        <f t="shared" si="19"/>
        <v>24710003</v>
      </c>
      <c r="J607" t="str" cm="1">
        <f t="array" ref="J607">IF($G607="","",_xlfn.TEXTJOIN(" | ",TRUE,IF($E$2:$E$683=$G607,$C$2:$C$683,"")))</f>
        <v>CMS</v>
      </c>
      <c r="K607" t="str" cm="1">
        <f t="array" ref="K607">IF($G607="","",_xlfn.TEXTJOIN(" | ",TRUE,IF($E$2:$E$683=$G607,$D$2:$D$683,"")))</f>
        <v>Readequação de instalações.</v>
      </c>
    </row>
    <row r="608" spans="1:11" x14ac:dyDescent="0.2">
      <c r="A608">
        <v>2020</v>
      </c>
      <c r="B608">
        <v>90650012</v>
      </c>
      <c r="C608" t="s">
        <v>7127</v>
      </c>
      <c r="D608" t="s">
        <v>8405</v>
      </c>
      <c r="E608" t="s">
        <v>8439</v>
      </c>
      <c r="G608" t="str">
        <v>2020|40670010</v>
      </c>
      <c r="H608" t="str">
        <f t="shared" si="18"/>
        <v>2020</v>
      </c>
      <c r="I608" t="str">
        <f t="shared" si="19"/>
        <v>40670010</v>
      </c>
      <c r="J608" t="str" cm="1">
        <f t="array" ref="J608">IF($G608="","",_xlfn.TEXTJOIN(" | ",TRUE,IF($E$2:$E$683=$G608,$C$2:$C$683,"")))</f>
        <v>59º Batalhão de Infantaria Motorizado</v>
      </c>
      <c r="K608" t="str" cm="1">
        <f t="array" ref="K608">IF($G608="","",_xlfn.TEXTJOIN(" | ",TRUE,IF($E$2:$E$683=$G608,$D$2:$D$683,"")))</f>
        <v>Mnt das instalações.</v>
      </c>
    </row>
    <row r="609" spans="1:11" x14ac:dyDescent="0.2">
      <c r="A609">
        <v>2020</v>
      </c>
      <c r="B609">
        <v>41020005</v>
      </c>
      <c r="C609" t="s">
        <v>8440</v>
      </c>
      <c r="D609" t="s">
        <v>8441</v>
      </c>
      <c r="E609" t="s">
        <v>8442</v>
      </c>
      <c r="G609" t="str">
        <v>2020|40690018</v>
      </c>
      <c r="H609" t="str">
        <f t="shared" si="18"/>
        <v>2020</v>
      </c>
      <c r="I609" t="str">
        <f t="shared" si="19"/>
        <v>40690018</v>
      </c>
      <c r="J609" t="str" cm="1">
        <f t="array" ref="J609">IF($G609="","",_xlfn.TEXTJOIN(" | ",TRUE,IF($E$2:$E$683=$G609,$C$2:$C$683,"")))</f>
        <v>CPOR/R</v>
      </c>
      <c r="K609" t="str" cm="1">
        <f t="array" ref="K609">IF($G609="","",_xlfn.TEXTJOIN(" | ",TRUE,IF($E$2:$E$683=$G609,$D$2:$D$683,"")))</f>
        <v>Mnt das instalações.</v>
      </c>
    </row>
    <row r="610" spans="1:11" x14ac:dyDescent="0.2">
      <c r="A610">
        <v>2020</v>
      </c>
      <c r="B610">
        <v>41020006</v>
      </c>
      <c r="C610" t="s">
        <v>8443</v>
      </c>
      <c r="D610" t="s">
        <v>8405</v>
      </c>
      <c r="E610" t="s">
        <v>8444</v>
      </c>
      <c r="G610" t="str">
        <v>2020|41740007</v>
      </c>
      <c r="H610" t="str">
        <f t="shared" si="18"/>
        <v>2020</v>
      </c>
      <c r="I610" t="str">
        <f t="shared" si="19"/>
        <v>41740007</v>
      </c>
      <c r="J610" t="str" cm="1">
        <f t="array" ref="J610">IF($G610="","",_xlfn.TEXTJOIN(" | ",TRUE,IF($E$2:$E$683=$G610,$C$2:$C$683,"")))</f>
        <v>59º Batalhão de Infantaria Motorizado - Maceió - AL</v>
      </c>
      <c r="K610" t="str" cm="1">
        <f t="array" ref="K610">IF($G610="","",_xlfn.TEXTJOIN(" | ",TRUE,IF($E$2:$E$683=$G610,$D$2:$D$683,"")))</f>
        <v>Aquisição de instrumentos musicais e mobiliário.</v>
      </c>
    </row>
    <row r="611" spans="1:11" x14ac:dyDescent="0.2">
      <c r="A611">
        <v>2020</v>
      </c>
      <c r="B611">
        <v>41020007</v>
      </c>
      <c r="C611" t="s">
        <v>8445</v>
      </c>
      <c r="D611" t="s">
        <v>8446</v>
      </c>
      <c r="E611" t="s">
        <v>8447</v>
      </c>
      <c r="G611" t="str">
        <v>2020|40720003</v>
      </c>
      <c r="H611" t="str">
        <f t="shared" si="18"/>
        <v>2020</v>
      </c>
      <c r="I611" t="str">
        <f t="shared" si="19"/>
        <v>40720003</v>
      </c>
      <c r="J611" t="str" cm="1">
        <f t="array" ref="J611">IF($G611="","",_xlfn.TEXTJOIN(" | ",TRUE,IF($E$2:$E$683=$G611,$C$2:$C$683,"")))</f>
        <v>4º Batalhão de Engenharia de Construção - Barreiras - BA</v>
      </c>
      <c r="K611" t="str" cm="1">
        <f t="array" ref="K611">IF($G611="","",_xlfn.TEXTJOIN(" | ",TRUE,IF($E$2:$E$683=$G611,$D$2:$D$683,"")))</f>
        <v>Construção do Espaço Cultural.</v>
      </c>
    </row>
    <row r="612" spans="1:11" x14ac:dyDescent="0.2">
      <c r="A612">
        <v>2020</v>
      </c>
      <c r="B612">
        <v>41020008</v>
      </c>
      <c r="C612" t="s">
        <v>8448</v>
      </c>
      <c r="D612" t="s">
        <v>8400</v>
      </c>
      <c r="E612" t="s">
        <v>8449</v>
      </c>
      <c r="G612" t="str">
        <v>2020|40720006</v>
      </c>
      <c r="H612" t="str">
        <f t="shared" si="18"/>
        <v>2020</v>
      </c>
      <c r="I612" t="str">
        <f t="shared" si="19"/>
        <v>40720006</v>
      </c>
      <c r="J612" t="str" cm="1">
        <f t="array" ref="J612">IF($G612="","",_xlfn.TEXTJOIN(" | ",TRUE,IF($E$2:$E$683=$G612,$C$2:$C$683,"")))</f>
        <v>4º Batalhão de Engenharia de Construção - Barreiras - BA</v>
      </c>
      <c r="K612" t="str" cm="1">
        <f t="array" ref="K612">IF($G612="","",_xlfn.TEXTJOIN(" | ",TRUE,IF($E$2:$E$683=$G612,$D$2:$D$683,"")))</f>
        <v>Aquisição de material permanente para o Espaço Cultural.</v>
      </c>
    </row>
    <row r="613" spans="1:11" x14ac:dyDescent="0.2">
      <c r="A613">
        <v>2020</v>
      </c>
      <c r="B613">
        <v>41020009</v>
      </c>
      <c r="C613" t="s">
        <v>8450</v>
      </c>
      <c r="D613" t="s">
        <v>8400</v>
      </c>
      <c r="E613" t="s">
        <v>8451</v>
      </c>
      <c r="G613" t="str">
        <v>2020|40720008</v>
      </c>
      <c r="H613" t="str">
        <f t="shared" si="18"/>
        <v>2020</v>
      </c>
      <c r="I613" t="str">
        <f t="shared" si="19"/>
        <v>40720008</v>
      </c>
      <c r="J613" t="str" cm="1">
        <f t="array" ref="J613">IF($G613="","",_xlfn.TEXTJOIN(" | ",TRUE,IF($E$2:$E$683=$G613,$C$2:$C$683,"")))</f>
        <v>4º Batalhão de Engenharia de Construção - Barreiras - BA</v>
      </c>
      <c r="K613" t="str" cm="1">
        <f t="array" ref="K613">IF($G613="","",_xlfn.TEXTJOIN(" | ",TRUE,IF($E$2:$E$683=$G613,$D$2:$D$683,"")))</f>
        <v>Aquisição de material permanente de Saúde.</v>
      </c>
    </row>
    <row r="614" spans="1:11" x14ac:dyDescent="0.2">
      <c r="A614">
        <v>2020</v>
      </c>
      <c r="B614">
        <v>41020010</v>
      </c>
      <c r="C614" t="s">
        <v>8452</v>
      </c>
      <c r="D614" t="s">
        <v>8453</v>
      </c>
      <c r="E614" t="s">
        <v>8454</v>
      </c>
      <c r="G614" t="str">
        <v>2020|41870005</v>
      </c>
      <c r="H614" t="str">
        <f t="shared" si="18"/>
        <v>2020</v>
      </c>
      <c r="I614" t="str">
        <f t="shared" si="19"/>
        <v>41870005</v>
      </c>
      <c r="J614" t="str" cm="1">
        <f t="array" ref="J614">IF($G614="","",_xlfn.TEXTJOIN(" | ",TRUE,IF($E$2:$E$683=$G614,$C$2:$C$683,"")))</f>
        <v>8º BEC</v>
      </c>
      <c r="K614" t="str" cm="1">
        <f t="array" ref="K614">IF($G614="","",_xlfn.TEXTJOIN(" | ",TRUE,IF($E$2:$E$683=$G614,$D$2:$D$683,"")))</f>
        <v>AQUISIÇÃO DE VEICULO TIPO MICRO ÔNIBUS.</v>
      </c>
    </row>
    <row r="615" spans="1:11" x14ac:dyDescent="0.2">
      <c r="A615">
        <v>2020</v>
      </c>
      <c r="B615">
        <v>41020011</v>
      </c>
      <c r="C615" t="s">
        <v>7727</v>
      </c>
      <c r="D615" t="s">
        <v>8400</v>
      </c>
      <c r="E615" t="s">
        <v>8455</v>
      </c>
      <c r="G615" t="str">
        <v>2020|40910012</v>
      </c>
      <c r="H615" t="str">
        <f t="shared" si="18"/>
        <v>2020</v>
      </c>
      <c r="I615" t="str">
        <f t="shared" si="19"/>
        <v>40910012</v>
      </c>
      <c r="J615" t="str" cm="1">
        <f t="array" ref="J615">IF($G615="","",_xlfn.TEXTJOIN(" | ",TRUE,IF($E$2:$E$683=$G615,$C$2:$C$683,"")))</f>
        <v>Hospital de Guarnição - Natal - RN</v>
      </c>
      <c r="K615" t="str" cm="1">
        <f t="array" ref="K615">IF($G615="","",_xlfn.TEXTJOIN(" | ",TRUE,IF($E$2:$E$683=$G615,$D$2:$D$683,"")))</f>
        <v>Aquisição e instalação dos equipamentos médicos-hospitalares.</v>
      </c>
    </row>
    <row r="616" spans="1:11" x14ac:dyDescent="0.2">
      <c r="A616">
        <v>2020</v>
      </c>
      <c r="B616">
        <v>41020012</v>
      </c>
      <c r="C616" t="s">
        <v>8427</v>
      </c>
      <c r="D616" t="s">
        <v>8456</v>
      </c>
      <c r="E616" t="s">
        <v>8457</v>
      </c>
      <c r="G616" t="str">
        <v>2019|20520007</v>
      </c>
      <c r="H616" t="str">
        <f t="shared" si="18"/>
        <v>2019</v>
      </c>
      <c r="I616" t="str">
        <f t="shared" si="19"/>
        <v>20520007</v>
      </c>
      <c r="J616" t="str" cm="1">
        <f t="array" ref="J616">IF($G616="","",_xlfn.TEXTJOIN(" | ",TRUE,IF($E$2:$E$683=$G616,$C$2:$C$683,"")))</f>
        <v>B Adm Ap 5ª RM - Curitiba - PR</v>
      </c>
      <c r="K616" t="str" cm="1">
        <f t="array" ref="K616">IF($G616="","",_xlfn.TEXTJOIN(" | ",TRUE,IF($E$2:$E$683=$G616,$D$2:$D$683,"")))</f>
        <v>Adequação das Instalações Hidrosanitárias do Ginásio.</v>
      </c>
    </row>
    <row r="617" spans="1:11" x14ac:dyDescent="0.2">
      <c r="A617">
        <v>2020</v>
      </c>
      <c r="B617">
        <v>40180006</v>
      </c>
      <c r="C617" t="s">
        <v>8458</v>
      </c>
      <c r="D617" t="s">
        <v>8459</v>
      </c>
      <c r="E617" t="s">
        <v>8460</v>
      </c>
      <c r="G617" t="str">
        <v>2019|31220008</v>
      </c>
      <c r="H617" t="str">
        <f t="shared" si="18"/>
        <v>2019</v>
      </c>
      <c r="I617" t="str">
        <f t="shared" si="19"/>
        <v>31220008</v>
      </c>
      <c r="J617" t="str" cm="1">
        <f t="array" ref="J617">IF($G617="","",_xlfn.TEXTJOIN(" | ",TRUE,IF($E$2:$E$683=$G617,$C$2:$C$683,"")))</f>
        <v>16ª Cia PE - Fortaleza - CE</v>
      </c>
      <c r="K617" t="str" cm="1">
        <f t="array" ref="K617">IF($G617="","",_xlfn.TEXTJOIN(" | ",TRUE,IF($E$2:$E$683=$G617,$D$2:$D$683,"")))</f>
        <v>Aquisição de Equipamentos e Ferramental para Oficina.</v>
      </c>
    </row>
    <row r="618" spans="1:11" x14ac:dyDescent="0.2">
      <c r="A618">
        <v>2020</v>
      </c>
      <c r="B618">
        <v>22630012</v>
      </c>
      <c r="C618" t="s">
        <v>7444</v>
      </c>
      <c r="D618" t="s">
        <v>8393</v>
      </c>
      <c r="E618" t="s">
        <v>8461</v>
      </c>
      <c r="G618" t="str">
        <v>2019|38100002</v>
      </c>
      <c r="H618" t="str">
        <f t="shared" si="18"/>
        <v>2019</v>
      </c>
      <c r="I618" t="str">
        <f t="shared" si="19"/>
        <v>38100002</v>
      </c>
      <c r="J618" t="str" cm="1">
        <f t="array" ref="J618">IF($G618="","",_xlfn.TEXTJOIN(" | ",TRUE,IF($E$2:$E$683=$G618,$C$2:$C$683,"")))</f>
        <v>CMBH - Belo Horizonte - MG</v>
      </c>
      <c r="K618" t="str" cm="1">
        <f t="array" ref="K618">IF($G618="","",_xlfn.TEXTJOIN(" | ",TRUE,IF($E$2:$E$683=$G618,$D$2:$D$683,"")))</f>
        <v>Aquisição de equipamentos eletrônicos.</v>
      </c>
    </row>
    <row r="619" spans="1:11" x14ac:dyDescent="0.2">
      <c r="A619">
        <v>2020</v>
      </c>
      <c r="B619">
        <v>13130008</v>
      </c>
      <c r="C619" t="s">
        <v>8462</v>
      </c>
      <c r="D619" t="s">
        <v>8463</v>
      </c>
      <c r="E619" t="s">
        <v>8464</v>
      </c>
      <c r="G619" t="str">
        <v>2019|13080006</v>
      </c>
      <c r="H619" t="str">
        <f t="shared" si="18"/>
        <v>2019</v>
      </c>
      <c r="I619" t="str">
        <f t="shared" si="19"/>
        <v>13080006</v>
      </c>
      <c r="J619" t="str" cm="1">
        <f t="array" ref="J619">IF($G619="","",_xlfn.TEXTJOIN(" | ",TRUE,IF($E$2:$E$683=$G619,$C$2:$C$683,"")))</f>
        <v>CMRJ - Rio de Janeiro - RJ</v>
      </c>
      <c r="K619" t="str" cm="1">
        <f t="array" ref="K619">IF($G619="","",_xlfn.TEXTJOIN(" | ",TRUE,IF($E$2:$E$683=$G619,$D$2:$D$683,"")))</f>
        <v>Recuperação do Pavilhão de Comando.</v>
      </c>
    </row>
    <row r="620" spans="1:11" x14ac:dyDescent="0.2">
      <c r="A620">
        <v>2020</v>
      </c>
      <c r="B620">
        <v>24410018</v>
      </c>
      <c r="C620" t="s">
        <v>8465</v>
      </c>
      <c r="D620" t="s">
        <v>8466</v>
      </c>
      <c r="E620" t="s">
        <v>8467</v>
      </c>
      <c r="G620" t="str">
        <v>2019|27180003</v>
      </c>
      <c r="H620" t="str">
        <f t="shared" si="18"/>
        <v>2019</v>
      </c>
      <c r="I620" t="str">
        <f t="shared" si="19"/>
        <v>27180003</v>
      </c>
      <c r="J620" t="str" cm="1">
        <f t="array" ref="J620">IF($G620="","",_xlfn.TEXTJOIN(" | ",TRUE,IF($E$2:$E$683=$G620,$C$2:$C$683,"")))</f>
        <v>CPOR/R - Recife - PE</v>
      </c>
      <c r="K620" t="str" cm="1">
        <f t="array" ref="K620">IF($G620="","",_xlfn.TEXTJOIN(" | ",TRUE,IF($E$2:$E$683=$G620,$D$2:$D$683,"")))</f>
        <v>Aquisição de Garagens Modularizadas.</v>
      </c>
    </row>
    <row r="621" spans="1:11" x14ac:dyDescent="0.2">
      <c r="A621">
        <v>2020</v>
      </c>
      <c r="B621">
        <v>32600001</v>
      </c>
      <c r="C621" t="s">
        <v>8468</v>
      </c>
      <c r="D621" t="s">
        <v>8469</v>
      </c>
      <c r="E621" t="s">
        <v>8470</v>
      </c>
      <c r="G621" t="str">
        <v>2019|27970002</v>
      </c>
      <c r="H621" t="str">
        <f t="shared" si="18"/>
        <v>2019</v>
      </c>
      <c r="I621" t="str">
        <f t="shared" si="19"/>
        <v>27970002</v>
      </c>
      <c r="J621" t="str" cm="1">
        <f t="array" ref="J621">IF($G621="","",_xlfn.TEXTJOIN(" | ",TRUE,IF($E$2:$E$683=$G621,$C$2:$C$683,"")))</f>
        <v>22º D Sup - Barueri - SP | 22º D Sup - Barueri - SP</v>
      </c>
      <c r="K621" t="str" cm="1">
        <f t="array" ref="K621">IF($G621="","",_xlfn.TEXTJOIN(" | ",TRUE,IF($E$2:$E$683=$G621,$D$2:$D$683,"")))</f>
        <v>Adequação do Auditório do Pavilhão de Comando. | Aquisição de mobiliário.</v>
      </c>
    </row>
    <row r="622" spans="1:11" x14ac:dyDescent="0.2">
      <c r="A622">
        <v>2020</v>
      </c>
      <c r="B622">
        <v>40250003</v>
      </c>
      <c r="C622" t="s">
        <v>8471</v>
      </c>
      <c r="D622" t="s">
        <v>8432</v>
      </c>
      <c r="E622" t="s">
        <v>8472</v>
      </c>
      <c r="G622" t="str">
        <v>2019|31600006</v>
      </c>
      <c r="H622" t="str">
        <f t="shared" si="18"/>
        <v>2019</v>
      </c>
      <c r="I622" t="str">
        <f t="shared" si="19"/>
        <v>31600006</v>
      </c>
      <c r="J622" t="str" cm="1">
        <f t="array" ref="J622">IF($G622="","",_xlfn.TEXTJOIN(" | ",TRUE,IF($E$2:$E$683=$G622,$C$2:$C$683,"")))</f>
        <v>CPOR/CMSP - São Paulo - SP</v>
      </c>
      <c r="K622" t="str" cm="1">
        <f t="array" ref="K622">IF($G622="","",_xlfn.TEXTJOIN(" | ",TRUE,IF($E$2:$E$683=$G622,$D$2:$D$683,"")))</f>
        <v>Sistemas de Elevadores do Pavilhão de Comando e Adequação das condições de acessibilidade.</v>
      </c>
    </row>
    <row r="623" spans="1:11" x14ac:dyDescent="0.2">
      <c r="A623">
        <v>2020</v>
      </c>
      <c r="B623">
        <v>40280005</v>
      </c>
      <c r="C623" t="s">
        <v>8473</v>
      </c>
      <c r="D623" t="s">
        <v>8474</v>
      </c>
      <c r="E623" t="s">
        <v>8475</v>
      </c>
      <c r="G623" t="str">
        <v>2019|30800008</v>
      </c>
      <c r="H623" t="str">
        <f t="shared" si="18"/>
        <v>2019</v>
      </c>
      <c r="I623" t="str">
        <f t="shared" si="19"/>
        <v>30800008</v>
      </c>
      <c r="J623" t="str" cm="1">
        <f t="array" ref="J623">IF($G623="","",_xlfn.TEXTJOIN(" | ",TRUE,IF($E$2:$E$683=$G623,$C$2:$C$683,"")))</f>
        <v>Cmdo 7ª RM - Recife - PE</v>
      </c>
      <c r="K623" t="str" cm="1">
        <f t="array" ref="K623">IF($G623="","",_xlfn.TEXTJOIN(" | ",TRUE,IF($E$2:$E$683=$G623,$D$2:$D$683,"")))</f>
        <v>Revitalização das Instalações do Museu Militar do Forte do Brum.</v>
      </c>
    </row>
    <row r="624" spans="1:11" x14ac:dyDescent="0.2">
      <c r="A624">
        <v>2020</v>
      </c>
      <c r="B624">
        <v>35390009</v>
      </c>
      <c r="C624" t="s">
        <v>8476</v>
      </c>
      <c r="D624" t="s">
        <v>8477</v>
      </c>
      <c r="E624" t="s">
        <v>8478</v>
      </c>
      <c r="G624" t="str">
        <v>2019|30820008</v>
      </c>
      <c r="H624" t="str">
        <f t="shared" si="18"/>
        <v>2019</v>
      </c>
      <c r="I624" t="str">
        <f t="shared" si="19"/>
        <v>30820008</v>
      </c>
      <c r="J624" t="str" cm="1">
        <f t="array" ref="J624">IF($G624="","",_xlfn.TEXTJOIN(" | ",TRUE,IF($E$2:$E$683=$G624,$C$2:$C$683,"")))</f>
        <v>CMBel - Belém - PA</v>
      </c>
      <c r="K624" t="str" cm="1">
        <f t="array" ref="K624">IF($G624="","",_xlfn.TEXTJOIN(" | ",TRUE,IF($E$2:$E$683=$G624,$D$2:$D$683,"")))</f>
        <v>Manutenção e conservação de bens imóveis.</v>
      </c>
    </row>
    <row r="625" spans="1:11" x14ac:dyDescent="0.2">
      <c r="A625">
        <v>2020</v>
      </c>
      <c r="B625">
        <v>35390010</v>
      </c>
      <c r="C625" t="s">
        <v>7187</v>
      </c>
      <c r="D625" t="s">
        <v>8479</v>
      </c>
      <c r="E625" t="s">
        <v>8480</v>
      </c>
      <c r="G625" t="str">
        <v>2019|30830003</v>
      </c>
      <c r="H625" t="str">
        <f t="shared" si="18"/>
        <v>2019</v>
      </c>
      <c r="I625" t="str">
        <f t="shared" si="19"/>
        <v>30830003</v>
      </c>
      <c r="J625" t="str" cm="1">
        <f t="array" ref="J625">IF($G625="","",_xlfn.TEXTJOIN(" | ",TRUE,IF($E$2:$E$683=$G625,$C$2:$C$683,"")))</f>
        <v>12º B Inf Lv Mth - Belo Horizonte - MG</v>
      </c>
      <c r="K625" t="str" cm="1">
        <f t="array" ref="K625">IF($G625="","",_xlfn.TEXTJOIN(" | ",TRUE,IF($E$2:$E$683=$G625,$D$2:$D$683,"")))</f>
        <v>Manutenção e conservação de bens imóveis.</v>
      </c>
    </row>
    <row r="626" spans="1:11" x14ac:dyDescent="0.2">
      <c r="A626">
        <v>2020</v>
      </c>
      <c r="B626">
        <v>40360004</v>
      </c>
      <c r="C626" t="s">
        <v>8481</v>
      </c>
      <c r="D626" t="s">
        <v>8482</v>
      </c>
      <c r="E626" t="s">
        <v>8483</v>
      </c>
      <c r="G626" t="str">
        <v>2019|28420007</v>
      </c>
      <c r="H626" t="str">
        <f t="shared" si="18"/>
        <v>2019</v>
      </c>
      <c r="I626" t="str">
        <f t="shared" si="19"/>
        <v>28420007</v>
      </c>
      <c r="J626" t="str" cm="1">
        <f t="array" ref="J626">IF($G626="","",_xlfn.TEXTJOIN(" | ",TRUE,IF($E$2:$E$683=$G626,$C$2:$C$683,"")))</f>
        <v>Cmdo 5ª RM - Curitiba - PR</v>
      </c>
      <c r="K626" t="str" cm="1">
        <f t="array" ref="K626">IF($G626="","",_xlfn.TEXTJOIN(" | ",TRUE,IF($E$2:$E$683=$G626,$D$2:$D$683,"")))</f>
        <v>Revitalização das Instalações do Museu do Expedicionário.</v>
      </c>
    </row>
    <row r="627" spans="1:11" x14ac:dyDescent="0.2">
      <c r="A627">
        <v>2020</v>
      </c>
      <c r="B627">
        <v>40600025</v>
      </c>
      <c r="C627" t="s">
        <v>7310</v>
      </c>
      <c r="D627" t="s">
        <v>8484</v>
      </c>
      <c r="E627" t="s">
        <v>8485</v>
      </c>
      <c r="G627" t="str">
        <v>2019|28420008</v>
      </c>
      <c r="H627" t="str">
        <f t="shared" si="18"/>
        <v>2019</v>
      </c>
      <c r="I627" t="str">
        <f t="shared" si="19"/>
        <v>28420008</v>
      </c>
      <c r="J627" t="str" cm="1">
        <f t="array" ref="J627">IF($G627="","",_xlfn.TEXTJOIN(" | ",TRUE,IF($E$2:$E$683=$G627,$C$2:$C$683,"")))</f>
        <v>Cmdo 5ª RM - Curitiba - PR</v>
      </c>
      <c r="K627" t="str" cm="1">
        <f t="array" ref="K627">IF($G627="","",_xlfn.TEXTJOIN(" | ",TRUE,IF($E$2:$E$683=$G627,$D$2:$D$683,"")))</f>
        <v>Aquisição de Viaturas de Transporte de Pessoal para o Museu do Expedicionário.</v>
      </c>
    </row>
    <row r="628" spans="1:11" x14ac:dyDescent="0.2">
      <c r="A628">
        <v>2020</v>
      </c>
      <c r="B628">
        <v>40370016</v>
      </c>
      <c r="C628" t="s">
        <v>8486</v>
      </c>
      <c r="D628" t="s">
        <v>8487</v>
      </c>
      <c r="E628" t="s">
        <v>8488</v>
      </c>
      <c r="G628" t="str">
        <v>2019|23700001</v>
      </c>
      <c r="H628" t="str">
        <f t="shared" si="18"/>
        <v>2019</v>
      </c>
      <c r="I628" t="str">
        <f t="shared" si="19"/>
        <v>23700001</v>
      </c>
      <c r="J628" t="str" cm="1">
        <f t="array" ref="J628">IF($G628="","",_xlfn.TEXTJOIN(" | ",TRUE,IF($E$2:$E$683=$G628,$C$2:$C$683,"")))</f>
        <v>1ª Bda Inf Sl - Boa Vista - RR</v>
      </c>
      <c r="K628" t="str" cm="1">
        <f t="array" ref="K628">IF($G628="","",_xlfn.TEXTJOIN(" | ",TRUE,IF($E$2:$E$683=$G628,$D$2:$D$683,"")))</f>
        <v>Instalação de Energia Fotovoltaica.</v>
      </c>
    </row>
    <row r="629" spans="1:11" x14ac:dyDescent="0.2">
      <c r="A629">
        <v>2020</v>
      </c>
      <c r="B629">
        <v>23310002</v>
      </c>
      <c r="C629" t="s">
        <v>8489</v>
      </c>
      <c r="D629" t="s">
        <v>7143</v>
      </c>
      <c r="E629" t="s">
        <v>8490</v>
      </c>
      <c r="G629" t="str">
        <v>2019|30880002</v>
      </c>
      <c r="H629" t="str">
        <f t="shared" si="18"/>
        <v>2019</v>
      </c>
      <c r="I629" t="str">
        <f t="shared" si="19"/>
        <v>30880002</v>
      </c>
      <c r="J629" t="str" cm="1">
        <f t="array" ref="J629">IF($G629="","",_xlfn.TEXTJOIN(" | ",TRUE,IF($E$2:$E$683=$G629,$C$2:$C$683,"")))</f>
        <v>37º BIL - Lins - SP</v>
      </c>
      <c r="K629" t="str" cm="1">
        <f t="array" ref="K629">IF($G629="","",_xlfn.TEXTJOIN(" | ",TRUE,IF($E$2:$E$683=$G629,$D$2:$D$683,"")))</f>
        <v>Manutenção e conservação de bens imóveis.</v>
      </c>
    </row>
    <row r="630" spans="1:11" x14ac:dyDescent="0.2">
      <c r="A630">
        <v>2020</v>
      </c>
      <c r="B630">
        <v>40460024</v>
      </c>
      <c r="C630" t="s">
        <v>8491</v>
      </c>
      <c r="D630" t="s">
        <v>8492</v>
      </c>
      <c r="E630" t="s">
        <v>8493</v>
      </c>
      <c r="G630" t="str">
        <v>2019|30880003</v>
      </c>
      <c r="H630" t="str">
        <f t="shared" si="18"/>
        <v>2019</v>
      </c>
      <c r="I630" t="str">
        <f t="shared" si="19"/>
        <v>30880003</v>
      </c>
      <c r="J630" t="str" cm="1">
        <f t="array" ref="J630">IF($G630="","",_xlfn.TEXTJOIN(" | ",TRUE,IF($E$2:$E$683=$G630,$C$2:$C$683,"")))</f>
        <v>HMASP - São Paulo - SP</v>
      </c>
      <c r="K630" t="str" cm="1">
        <f t="array" ref="K630">IF($G630="","",_xlfn.TEXTJOIN(" | ",TRUE,IF($E$2:$E$683=$G630,$D$2:$D$683,"")))</f>
        <v>Aquisição de material TIC e material de consumo.</v>
      </c>
    </row>
    <row r="631" spans="1:11" x14ac:dyDescent="0.2">
      <c r="A631">
        <v>2020</v>
      </c>
      <c r="B631">
        <v>37330012</v>
      </c>
      <c r="C631" t="s">
        <v>8494</v>
      </c>
      <c r="D631" t="s">
        <v>8466</v>
      </c>
      <c r="E631" t="s">
        <v>8495</v>
      </c>
      <c r="G631" t="str">
        <v>2019|37880009</v>
      </c>
      <c r="H631" t="str">
        <f t="shared" si="18"/>
        <v>2019</v>
      </c>
      <c r="I631" t="str">
        <f t="shared" si="19"/>
        <v>37880009</v>
      </c>
      <c r="J631" t="str" cm="1">
        <f t="array" ref="J631">IF($G631="","",_xlfn.TEXTJOIN(" | ",TRUE,IF($E$2:$E$683=$G631,$C$2:$C$683,"")))</f>
        <v>2º BEC - Teresina - PI</v>
      </c>
      <c r="K631" t="str" cm="1">
        <f t="array" ref="K631">IF($G631="","",_xlfn.TEXTJOIN(" | ",TRUE,IF($E$2:$E$683=$G631,$D$2:$D$683,"")))</f>
        <v>Aquisição de equipamentos de Saúde.</v>
      </c>
    </row>
    <row r="632" spans="1:11" x14ac:dyDescent="0.2">
      <c r="A632">
        <v>2020</v>
      </c>
      <c r="B632">
        <v>41640004</v>
      </c>
      <c r="C632" t="s">
        <v>8311</v>
      </c>
      <c r="D632" t="s">
        <v>8496</v>
      </c>
      <c r="E632" t="s">
        <v>8497</v>
      </c>
      <c r="G632" t="str">
        <v>2019|20910024</v>
      </c>
      <c r="H632" t="str">
        <f t="shared" si="18"/>
        <v>2019</v>
      </c>
      <c r="I632" t="str">
        <f t="shared" si="19"/>
        <v>20910024</v>
      </c>
      <c r="J632" t="str" cm="1">
        <f t="array" ref="J632">IF($G632="","",_xlfn.TEXTJOIN(" | ",TRUE,IF($E$2:$E$683=$G632,$C$2:$C$683,"")))</f>
        <v>CMBel - Belém - PA</v>
      </c>
      <c r="K632" t="str" cm="1">
        <f t="array" ref="K632">IF($G632="","",_xlfn.TEXTJOIN(" | ",TRUE,IF($E$2:$E$683=$G632,$D$2:$D$683,"")))</f>
        <v>Implantação do Colégio Militar de Belém.</v>
      </c>
    </row>
    <row r="633" spans="1:11" x14ac:dyDescent="0.2">
      <c r="A633">
        <v>2020</v>
      </c>
      <c r="B633">
        <v>41640018</v>
      </c>
      <c r="C633" t="s">
        <v>8498</v>
      </c>
      <c r="D633" t="s">
        <v>8466</v>
      </c>
      <c r="E633" t="s">
        <v>8499</v>
      </c>
      <c r="G633" t="str">
        <v>2019|22630003</v>
      </c>
      <c r="H633" t="str">
        <f t="shared" si="18"/>
        <v>2019</v>
      </c>
      <c r="I633" t="str">
        <f t="shared" si="19"/>
        <v>22630003</v>
      </c>
      <c r="J633" t="str" cm="1">
        <f t="array" ref="J633">IF($G633="","",_xlfn.TEXTJOIN(" | ",TRUE,IF($E$2:$E$683=$G633,$C$2:$C$683,"")))</f>
        <v>Marabá - PA</v>
      </c>
      <c r="K633" t="str" cm="1">
        <f t="array" ref="K633">IF($G633="","",_xlfn.TEXTJOIN(" | ",TRUE,IF($E$2:$E$683=$G633,$D$2:$D$683,"")))</f>
        <v>Modernização de Instalações Esportivas.</v>
      </c>
    </row>
    <row r="634" spans="1:11" x14ac:dyDescent="0.2">
      <c r="A634">
        <v>2020</v>
      </c>
      <c r="B634">
        <v>38390005</v>
      </c>
      <c r="C634" t="s">
        <v>8421</v>
      </c>
      <c r="D634" t="s">
        <v>8500</v>
      </c>
      <c r="E634" t="s">
        <v>8501</v>
      </c>
      <c r="G634" t="str">
        <v>2019|17730009</v>
      </c>
      <c r="H634" t="str">
        <f t="shared" si="18"/>
        <v>2019</v>
      </c>
      <c r="I634" t="str">
        <f t="shared" si="19"/>
        <v>17730009</v>
      </c>
      <c r="J634" t="str" cm="1">
        <f t="array" ref="J634">IF($G634="","",_xlfn.TEXTJOIN(" | ",TRUE,IF($E$2:$E$683=$G634,$C$2:$C$683,"")))</f>
        <v>HCE - Rio de Janeiro - RJ</v>
      </c>
      <c r="K634" t="str" cm="1">
        <f t="array" ref="K634">IF($G634="","",_xlfn.TEXTJOIN(" | ",TRUE,IF($E$2:$E$683=$G634,$D$2:$D$683,"")))</f>
        <v>Aquisição de material médico-hospitalar.</v>
      </c>
    </row>
    <row r="635" spans="1:11" x14ac:dyDescent="0.2">
      <c r="A635">
        <v>2020</v>
      </c>
      <c r="B635">
        <v>24570015</v>
      </c>
      <c r="C635" t="s">
        <v>7331</v>
      </c>
      <c r="D635" t="s">
        <v>8502</v>
      </c>
      <c r="E635" t="s">
        <v>8503</v>
      </c>
      <c r="G635" t="str">
        <v>2019|17730010</v>
      </c>
      <c r="H635" t="str">
        <f t="shared" si="18"/>
        <v>2019</v>
      </c>
      <c r="I635" t="str">
        <f t="shared" si="19"/>
        <v>17730010</v>
      </c>
      <c r="J635" t="str" cm="1">
        <f t="array" ref="J635">IF($G635="","",_xlfn.TEXTJOIN(" | ",TRUE,IF($E$2:$E$683=$G635,$C$2:$C$683,"")))</f>
        <v>HGRJ - Rio de Janeiro - RJ</v>
      </c>
      <c r="K635" t="str" cm="1">
        <f t="array" ref="K635">IF($G635="","",_xlfn.TEXTJOIN(" | ",TRUE,IF($E$2:$E$683=$G635,$D$2:$D$683,"")))</f>
        <v>0</v>
      </c>
    </row>
    <row r="636" spans="1:11" x14ac:dyDescent="0.2">
      <c r="A636">
        <v>2020</v>
      </c>
      <c r="B636">
        <v>33400017</v>
      </c>
      <c r="C636" t="s">
        <v>8504</v>
      </c>
      <c r="D636" t="s">
        <v>8505</v>
      </c>
      <c r="E636" t="s">
        <v>8506</v>
      </c>
      <c r="G636" t="str">
        <v>2019|17730011</v>
      </c>
      <c r="H636" t="str">
        <f t="shared" si="18"/>
        <v>2019</v>
      </c>
      <c r="I636" t="str">
        <f t="shared" si="19"/>
        <v>17730011</v>
      </c>
      <c r="J636" t="str" cm="1">
        <f t="array" ref="J636">IF($G636="","",_xlfn.TEXTJOIN(" | ",TRUE,IF($E$2:$E$683=$G636,$C$2:$C$683,"")))</f>
        <v>Pol Mil Niterói - Niterói - RJ</v>
      </c>
      <c r="K636" t="str" cm="1">
        <f t="array" ref="K636">IF($G636="","",_xlfn.TEXTJOIN(" | ",TRUE,IF($E$2:$E$683=$G636,$D$2:$D$683,"")))</f>
        <v>Equipamentos e material permanente.</v>
      </c>
    </row>
    <row r="637" spans="1:11" x14ac:dyDescent="0.2">
      <c r="A637">
        <v>2020</v>
      </c>
      <c r="B637">
        <v>40950009</v>
      </c>
      <c r="C637" t="s">
        <v>8507</v>
      </c>
      <c r="D637" t="s">
        <v>8508</v>
      </c>
      <c r="E637" t="s">
        <v>8509</v>
      </c>
      <c r="G637" t="str">
        <v>2019|17730012</v>
      </c>
      <c r="H637" t="str">
        <f t="shared" si="18"/>
        <v>2019</v>
      </c>
      <c r="I637" t="str">
        <f t="shared" si="19"/>
        <v>17730012</v>
      </c>
      <c r="J637" t="str" cm="1">
        <f t="array" ref="J637">IF($G637="","",_xlfn.TEXTJOIN(" | ",TRUE,IF($E$2:$E$683=$G637,$C$2:$C$683,"")))</f>
        <v>Odontoclínica Central do Exército - Rio de Janeiro - RJ</v>
      </c>
      <c r="K637" t="str" cm="1">
        <f t="array" ref="K637">IF($G637="","",_xlfn.TEXTJOIN(" | ",TRUE,IF($E$2:$E$683=$G637,$D$2:$D$683,"")))</f>
        <v>Aquisição de material odontológico.</v>
      </c>
    </row>
    <row r="638" spans="1:11" x14ac:dyDescent="0.2">
      <c r="A638">
        <v>2020</v>
      </c>
      <c r="B638">
        <v>27150004</v>
      </c>
      <c r="C638" t="s">
        <v>8510</v>
      </c>
      <c r="D638" t="s">
        <v>8511</v>
      </c>
      <c r="E638" t="s">
        <v>8512</v>
      </c>
      <c r="G638" t="str">
        <v>2019|36840006</v>
      </c>
      <c r="H638" t="str">
        <f t="shared" si="18"/>
        <v>2019</v>
      </c>
      <c r="I638" t="str">
        <f t="shared" si="19"/>
        <v>36840006</v>
      </c>
      <c r="J638" t="str" cm="1">
        <f t="array" ref="J638">IF($G638="","",_xlfn.TEXTJOIN(" | ",TRUE,IF($E$2:$E$683=$G638,$C$2:$C$683,"")))</f>
        <v>NPOR/59º BI Mtz. - Maceió - AL</v>
      </c>
      <c r="K638" t="str" cm="1">
        <f t="array" ref="K638">IF($G638="","",_xlfn.TEXTJOIN(" | ",TRUE,IF($E$2:$E$683=$G638,$D$2:$D$683,"")))</f>
        <v>Readequação e Melhoria das Instalações.</v>
      </c>
    </row>
    <row r="639" spans="1:11" x14ac:dyDescent="0.2">
      <c r="A639">
        <v>2020</v>
      </c>
      <c r="B639">
        <v>40730022</v>
      </c>
      <c r="C639" t="s">
        <v>8513</v>
      </c>
      <c r="D639" t="s">
        <v>8400</v>
      </c>
      <c r="E639" t="s">
        <v>8514</v>
      </c>
      <c r="G639" t="str">
        <v>2019|24780011</v>
      </c>
      <c r="H639" t="str">
        <f t="shared" si="18"/>
        <v>2019</v>
      </c>
      <c r="I639" t="str">
        <f t="shared" si="19"/>
        <v>24780011</v>
      </c>
      <c r="J639" t="str" cm="1">
        <f t="array" ref="J639">IF($G639="","",_xlfn.TEXTJOIN(" | ",TRUE,IF($E$2:$E$683=$G639,$C$2:$C$683,"")))</f>
        <v>Implantação do Projeto Forças Blindadas</v>
      </c>
      <c r="K639" t="str" cm="1">
        <f t="array" ref="K639">IF($G639="","",_xlfn.TEXTJOIN(" | ",TRUE,IF($E$2:$E$683=$G639,$D$2:$D$683,"")))</f>
        <v>Aquisição do Material Permanente.</v>
      </c>
    </row>
    <row r="640" spans="1:11" x14ac:dyDescent="0.2">
      <c r="A640">
        <v>2020</v>
      </c>
      <c r="B640">
        <v>40730023</v>
      </c>
      <c r="C640" t="s">
        <v>8515</v>
      </c>
      <c r="D640" t="s">
        <v>8516</v>
      </c>
      <c r="E640" t="s">
        <v>8517</v>
      </c>
      <c r="G640" t="str">
        <v>2019|36920009</v>
      </c>
      <c r="H640" t="str">
        <f t="shared" si="18"/>
        <v>2019</v>
      </c>
      <c r="I640" t="str">
        <f t="shared" si="19"/>
        <v>36920009</v>
      </c>
      <c r="J640" t="str" cm="1">
        <f t="array" ref="J640">IF($G640="","",_xlfn.TEXTJOIN(" | ",TRUE,IF($E$2:$E$683=$G640,$C$2:$C$683,"")))</f>
        <v>HGu Marabá - Marabá - PA</v>
      </c>
      <c r="K640" t="str" cm="1">
        <f t="array" ref="K640">IF($G640="","",_xlfn.TEXTJOIN(" | ",TRUE,IF($E$2:$E$683=$G640,$D$2:$D$683,"")))</f>
        <v>Aquisição de Ambulância Suporte Avançado.</v>
      </c>
    </row>
    <row r="641" spans="1:11" x14ac:dyDescent="0.2">
      <c r="A641">
        <v>2020</v>
      </c>
      <c r="B641">
        <v>24710003</v>
      </c>
      <c r="C641" t="s">
        <v>7447</v>
      </c>
      <c r="D641" t="s">
        <v>8518</v>
      </c>
      <c r="E641" t="s">
        <v>8519</v>
      </c>
      <c r="G641" t="str">
        <v>2019|27210009</v>
      </c>
      <c r="H641" t="str">
        <f t="shared" si="18"/>
        <v>2019</v>
      </c>
      <c r="I641" t="str">
        <f t="shared" si="19"/>
        <v>27210009</v>
      </c>
      <c r="J641" t="str" cm="1">
        <f t="array" ref="J641">IF($G641="","",_xlfn.TEXTJOIN(" | ",TRUE,IF($E$2:$E$683=$G641,$C$2:$C$683,"")))</f>
        <v>HMAR - Recife - PE</v>
      </c>
      <c r="K641" t="str" cm="1">
        <f t="array" ref="K641">IF($G641="","",_xlfn.TEXTJOIN(" | ",TRUE,IF($E$2:$E$683=$G641,$D$2:$D$683,"")))</f>
        <v>Aquisição de Equipamento Médico-Hospitalar.</v>
      </c>
    </row>
    <row r="642" spans="1:11" x14ac:dyDescent="0.2">
      <c r="A642">
        <v>2020</v>
      </c>
      <c r="B642">
        <v>40670010</v>
      </c>
      <c r="C642" t="s">
        <v>8520</v>
      </c>
      <c r="D642" t="s">
        <v>8432</v>
      </c>
      <c r="E642" t="s">
        <v>8521</v>
      </c>
      <c r="G642" t="str">
        <v>2019|32600006</v>
      </c>
      <c r="H642" t="str">
        <f t="shared" si="18"/>
        <v>2019</v>
      </c>
      <c r="I642" t="str">
        <f t="shared" si="19"/>
        <v>32600006</v>
      </c>
      <c r="J642" t="str" cm="1">
        <f t="array" ref="J642">IF($G642="","",_xlfn.TEXTJOIN(" | ",TRUE,IF($E$2:$E$683=$G642,$C$2:$C$683,"")))</f>
        <v>53º B Inf Sl - Itaituba - PA</v>
      </c>
      <c r="K642" t="str" cm="1">
        <f t="array" ref="K642">IF($G642="","",_xlfn.TEXTJOIN(" | ",TRUE,IF($E$2:$E$683=$G642,$D$2:$D$683,"")))</f>
        <v>Reparação do Pavilhão de Comando.</v>
      </c>
    </row>
    <row r="643" spans="1:11" x14ac:dyDescent="0.2">
      <c r="A643">
        <v>2020</v>
      </c>
      <c r="B643">
        <v>40690018</v>
      </c>
      <c r="C643" t="s">
        <v>7331</v>
      </c>
      <c r="D643" t="s">
        <v>8432</v>
      </c>
      <c r="E643" t="s">
        <v>8522</v>
      </c>
      <c r="G643" t="str">
        <v>2019|28380002</v>
      </c>
      <c r="H643" t="str">
        <f t="shared" ref="H643:H648" si="20">IF($G643="","",LEFT($G643,FIND("|",$G643)-1))</f>
        <v>2019</v>
      </c>
      <c r="I643" t="str">
        <f t="shared" ref="I643:I648" si="21">IF($G643="","",MID($G643,FIND("|",$G643)+1,50))</f>
        <v>28380002</v>
      </c>
      <c r="J643" t="str" cm="1">
        <f t="array" ref="J643">IF($G643="","",_xlfn.TEXTJOIN(" | ",TRUE,IF($E$2:$E$683=$G643,$C$2:$C$683,"")))</f>
        <v>CMO - Campo Grande - MS</v>
      </c>
      <c r="K643" t="str" cm="1">
        <f t="array" ref="K643">IF($G643="","",_xlfn.TEXTJOIN(" | ",TRUE,IF($E$2:$E$683=$G643,$D$2:$D$683,"")))</f>
        <v>Adequação do Centro de Equoterapia.</v>
      </c>
    </row>
    <row r="644" spans="1:11" x14ac:dyDescent="0.2">
      <c r="A644">
        <v>2020</v>
      </c>
      <c r="B644">
        <v>41740007</v>
      </c>
      <c r="C644" t="s">
        <v>8421</v>
      </c>
      <c r="D644" t="s">
        <v>8523</v>
      </c>
      <c r="E644" t="s">
        <v>8524</v>
      </c>
      <c r="G644" t="str">
        <v>2019|35330020</v>
      </c>
      <c r="H644" t="str">
        <f t="shared" si="20"/>
        <v>2019</v>
      </c>
      <c r="I644" t="str">
        <f t="shared" si="21"/>
        <v>35330020</v>
      </c>
      <c r="J644" t="str" cm="1">
        <f t="array" ref="J644">IF($G644="","",_xlfn.TEXTJOIN(" | ",TRUE,IF($E$2:$E$683=$G644,$C$2:$C$683,"")))</f>
        <v>16º RC Mec - Bayeux - PB</v>
      </c>
      <c r="K644" t="str" cm="1">
        <f t="array" ref="K644">IF($G644="","",_xlfn.TEXTJOIN(" | ",TRUE,IF($E$2:$E$683=$G644,$D$2:$D$683,"")))</f>
        <v>Adequação da Quadra Poliesportiva.</v>
      </c>
    </row>
    <row r="645" spans="1:11" x14ac:dyDescent="0.2">
      <c r="A645">
        <v>2020</v>
      </c>
      <c r="B645">
        <v>40720003</v>
      </c>
      <c r="C645" t="s">
        <v>8525</v>
      </c>
      <c r="D645" t="s">
        <v>8526</v>
      </c>
      <c r="E645" t="s">
        <v>8527</v>
      </c>
      <c r="G645" t="str">
        <v>2019|27240002</v>
      </c>
      <c r="H645" t="str">
        <f t="shared" si="20"/>
        <v>2019</v>
      </c>
      <c r="I645" t="str">
        <f t="shared" si="21"/>
        <v>27240002</v>
      </c>
      <c r="J645" t="str" cm="1">
        <f t="array" ref="J645">IF($G645="","",_xlfn.TEXTJOIN(" | ",TRUE,IF($E$2:$E$683=$G645,$C$2:$C$683,"")))</f>
        <v>HMR - Recife - PE</v>
      </c>
      <c r="K645" t="str" cm="1">
        <f t="array" ref="K645">IF($G645="","",_xlfn.TEXTJOIN(" | ",TRUE,IF($E$2:$E$683=$G645,$D$2:$D$683,"")))</f>
        <v>Aquisição de Equipamento Médico-Hospitalar.</v>
      </c>
    </row>
    <row r="646" spans="1:11" x14ac:dyDescent="0.2">
      <c r="A646">
        <v>2020</v>
      </c>
      <c r="B646">
        <v>40720006</v>
      </c>
      <c r="C646" t="s">
        <v>8525</v>
      </c>
      <c r="D646" t="s">
        <v>8528</v>
      </c>
      <c r="E646" t="s">
        <v>8529</v>
      </c>
      <c r="G646" t="str">
        <v>2019|38430015</v>
      </c>
      <c r="H646" t="str">
        <f t="shared" si="20"/>
        <v>2019</v>
      </c>
      <c r="I646" t="str">
        <f t="shared" si="21"/>
        <v>38430015</v>
      </c>
      <c r="J646" t="str" cm="1">
        <f t="array" ref="J646">IF($G646="","",_xlfn.TEXTJOIN(" | ",TRUE,IF($E$2:$E$683=$G646,$C$2:$C$683,"")))</f>
        <v>CMCG - Campo Grande - MS</v>
      </c>
      <c r="K646" t="str" cm="1">
        <f t="array" ref="K646">IF($G646="","",_xlfn.TEXTJOIN(" | ",TRUE,IF($E$2:$E$683=$G646,$D$2:$D$683,"")))</f>
        <v>Reforma do Ginásio Poliesportivo.</v>
      </c>
    </row>
    <row r="647" spans="1:11" x14ac:dyDescent="0.2">
      <c r="A647">
        <v>2020</v>
      </c>
      <c r="B647">
        <v>40720008</v>
      </c>
      <c r="C647" t="s">
        <v>8525</v>
      </c>
      <c r="D647" t="s">
        <v>8530</v>
      </c>
      <c r="E647" t="s">
        <v>8531</v>
      </c>
      <c r="G647" t="str">
        <v>2019|34330005</v>
      </c>
      <c r="H647" t="str">
        <f t="shared" si="20"/>
        <v>2019</v>
      </c>
      <c r="I647" t="str">
        <f t="shared" si="21"/>
        <v>34330005</v>
      </c>
      <c r="J647" t="str" cm="1">
        <f t="array" ref="J647">IF($G647="","",_xlfn.TEXTJOIN(" | ",TRUE,IF($E$2:$E$683=$G647,$C$2:$C$683,"")))</f>
        <v>Cmdo 10ª RM - Fortaleza - CE</v>
      </c>
      <c r="K647" t="str" cm="1">
        <f t="array" ref="K647">IF($G647="","",_xlfn.TEXTJOIN(" | ",TRUE,IF($E$2:$E$683=$G647,$D$2:$D$683,"")))</f>
        <v>Aquisição de materiais para a Assessoria Parlamentar.</v>
      </c>
    </row>
    <row r="648" spans="1:11" x14ac:dyDescent="0.2">
      <c r="A648">
        <v>2020</v>
      </c>
      <c r="B648">
        <v>41870005</v>
      </c>
      <c r="C648" t="s">
        <v>7439</v>
      </c>
      <c r="D648" t="s">
        <v>8532</v>
      </c>
      <c r="E648" t="s">
        <v>8533</v>
      </c>
      <c r="G648" t="str">
        <v>2019|37840005</v>
      </c>
      <c r="H648" t="str">
        <f t="shared" si="20"/>
        <v>2019</v>
      </c>
      <c r="I648" t="str">
        <f t="shared" si="21"/>
        <v>37840005</v>
      </c>
      <c r="J648" t="str" cm="1">
        <f t="array" ref="J648">IF($G648="","",_xlfn.TEXTJOIN(" | ",TRUE,IF($E$2:$E$683=$G648,$C$2:$C$683,"")))</f>
        <v>HGuN - Natal - RN</v>
      </c>
      <c r="K648" t="str" cm="1">
        <f t="array" ref="K648">IF($G648="","",_xlfn.TEXTJOIN(" | ",TRUE,IF($E$2:$E$683=$G648,$D$2:$D$683,"")))</f>
        <v>Aquisição de equipamento médico hospitalar.</v>
      </c>
    </row>
    <row r="649" spans="1:11" x14ac:dyDescent="0.2">
      <c r="A649">
        <v>2020</v>
      </c>
      <c r="B649">
        <v>40910012</v>
      </c>
      <c r="C649" t="s">
        <v>8534</v>
      </c>
      <c r="D649" t="s">
        <v>8535</v>
      </c>
      <c r="E649" t="s">
        <v>8536</v>
      </c>
    </row>
    <row r="650" spans="1:11" x14ac:dyDescent="0.2">
      <c r="A650">
        <v>2019</v>
      </c>
      <c r="B650">
        <v>20520007</v>
      </c>
      <c r="C650" t="s">
        <v>8537</v>
      </c>
      <c r="D650" t="s">
        <v>8538</v>
      </c>
      <c r="E650" t="s">
        <v>8539</v>
      </c>
    </row>
    <row r="651" spans="1:11" x14ac:dyDescent="0.2">
      <c r="A651">
        <v>2019</v>
      </c>
      <c r="B651">
        <v>31220008</v>
      </c>
      <c r="C651" t="s">
        <v>8540</v>
      </c>
      <c r="D651" t="s">
        <v>8541</v>
      </c>
      <c r="E651" t="s">
        <v>8542</v>
      </c>
    </row>
    <row r="652" spans="1:11" x14ac:dyDescent="0.2">
      <c r="A652">
        <v>2019</v>
      </c>
      <c r="B652">
        <v>38100002</v>
      </c>
      <c r="C652" t="s">
        <v>8543</v>
      </c>
      <c r="D652" t="s">
        <v>8544</v>
      </c>
      <c r="E652" t="s">
        <v>8545</v>
      </c>
    </row>
    <row r="653" spans="1:11" x14ac:dyDescent="0.2">
      <c r="A653">
        <v>2019</v>
      </c>
      <c r="B653">
        <v>13080006</v>
      </c>
      <c r="C653" t="s">
        <v>8546</v>
      </c>
      <c r="D653" t="s">
        <v>8547</v>
      </c>
      <c r="E653" t="s">
        <v>8548</v>
      </c>
    </row>
    <row r="654" spans="1:11" x14ac:dyDescent="0.2">
      <c r="A654">
        <v>2019</v>
      </c>
      <c r="B654">
        <v>27180003</v>
      </c>
      <c r="C654" t="s">
        <v>8549</v>
      </c>
      <c r="D654" t="s">
        <v>8550</v>
      </c>
      <c r="E654" t="s">
        <v>8551</v>
      </c>
    </row>
    <row r="655" spans="1:11" x14ac:dyDescent="0.2">
      <c r="A655">
        <v>2019</v>
      </c>
      <c r="B655">
        <v>27970002</v>
      </c>
      <c r="C655" t="s">
        <v>8552</v>
      </c>
      <c r="D655" t="s">
        <v>8553</v>
      </c>
      <c r="E655" t="s">
        <v>8554</v>
      </c>
    </row>
    <row r="656" spans="1:11" x14ac:dyDescent="0.2">
      <c r="A656">
        <v>2019</v>
      </c>
      <c r="B656">
        <v>27970002</v>
      </c>
      <c r="C656" t="s">
        <v>8552</v>
      </c>
      <c r="D656" t="s">
        <v>8393</v>
      </c>
      <c r="E656" t="s">
        <v>8554</v>
      </c>
    </row>
    <row r="657" spans="1:5" x14ac:dyDescent="0.2">
      <c r="A657">
        <v>2019</v>
      </c>
      <c r="B657">
        <v>31600006</v>
      </c>
      <c r="C657" t="s">
        <v>8555</v>
      </c>
      <c r="D657" t="s">
        <v>8556</v>
      </c>
      <c r="E657" t="s">
        <v>8557</v>
      </c>
    </row>
    <row r="658" spans="1:5" x14ac:dyDescent="0.2">
      <c r="A658">
        <v>2019</v>
      </c>
      <c r="B658">
        <v>30800008</v>
      </c>
      <c r="C658" t="s">
        <v>8558</v>
      </c>
      <c r="D658" t="s">
        <v>8559</v>
      </c>
      <c r="E658" t="s">
        <v>8560</v>
      </c>
    </row>
    <row r="659" spans="1:5" x14ac:dyDescent="0.2">
      <c r="A659">
        <v>2019</v>
      </c>
      <c r="B659">
        <v>30820008</v>
      </c>
      <c r="C659" t="s">
        <v>8561</v>
      </c>
      <c r="D659" t="s">
        <v>8562</v>
      </c>
      <c r="E659" t="s">
        <v>8563</v>
      </c>
    </row>
    <row r="660" spans="1:5" x14ac:dyDescent="0.2">
      <c r="A660">
        <v>2019</v>
      </c>
      <c r="B660">
        <v>30830003</v>
      </c>
      <c r="C660" t="s">
        <v>8564</v>
      </c>
      <c r="D660" t="s">
        <v>8562</v>
      </c>
      <c r="E660" t="s">
        <v>8565</v>
      </c>
    </row>
    <row r="661" spans="1:5" x14ac:dyDescent="0.2">
      <c r="A661">
        <v>2019</v>
      </c>
      <c r="B661">
        <v>28420007</v>
      </c>
      <c r="C661" t="s">
        <v>8566</v>
      </c>
      <c r="D661" t="s">
        <v>8567</v>
      </c>
      <c r="E661" t="s">
        <v>8568</v>
      </c>
    </row>
    <row r="662" spans="1:5" x14ac:dyDescent="0.2">
      <c r="A662">
        <v>2019</v>
      </c>
      <c r="B662">
        <v>28420008</v>
      </c>
      <c r="C662" t="s">
        <v>8566</v>
      </c>
      <c r="D662" t="s">
        <v>8569</v>
      </c>
      <c r="E662" t="s">
        <v>8570</v>
      </c>
    </row>
    <row r="663" spans="1:5" x14ac:dyDescent="0.2">
      <c r="A663">
        <v>2019</v>
      </c>
      <c r="B663">
        <v>23700001</v>
      </c>
      <c r="C663" t="s">
        <v>8571</v>
      </c>
      <c r="D663" t="s">
        <v>8572</v>
      </c>
      <c r="E663" t="s">
        <v>8573</v>
      </c>
    </row>
    <row r="664" spans="1:5" x14ac:dyDescent="0.2">
      <c r="A664">
        <v>2019</v>
      </c>
      <c r="B664">
        <v>30880002</v>
      </c>
      <c r="C664" t="s">
        <v>8574</v>
      </c>
      <c r="D664" t="s">
        <v>8562</v>
      </c>
      <c r="E664" t="s">
        <v>8575</v>
      </c>
    </row>
    <row r="665" spans="1:5" x14ac:dyDescent="0.2">
      <c r="A665">
        <v>2019</v>
      </c>
      <c r="B665">
        <v>30880003</v>
      </c>
      <c r="C665" t="s">
        <v>8576</v>
      </c>
      <c r="D665" t="s">
        <v>8577</v>
      </c>
      <c r="E665" t="s">
        <v>8578</v>
      </c>
    </row>
    <row r="666" spans="1:5" x14ac:dyDescent="0.2">
      <c r="A666">
        <v>2019</v>
      </c>
      <c r="B666">
        <v>37880009</v>
      </c>
      <c r="C666" t="s">
        <v>8579</v>
      </c>
      <c r="D666" t="s">
        <v>8580</v>
      </c>
      <c r="E666" t="s">
        <v>8581</v>
      </c>
    </row>
    <row r="667" spans="1:5" x14ac:dyDescent="0.2">
      <c r="A667">
        <v>2019</v>
      </c>
      <c r="B667">
        <v>20910024</v>
      </c>
      <c r="C667" t="s">
        <v>8561</v>
      </c>
      <c r="D667" t="s">
        <v>8582</v>
      </c>
      <c r="E667" t="s">
        <v>8583</v>
      </c>
    </row>
    <row r="668" spans="1:5" x14ac:dyDescent="0.2">
      <c r="A668">
        <v>2019</v>
      </c>
      <c r="B668">
        <v>22630003</v>
      </c>
      <c r="C668" t="s">
        <v>8584</v>
      </c>
      <c r="D668" t="s">
        <v>8585</v>
      </c>
      <c r="E668" t="s">
        <v>8586</v>
      </c>
    </row>
    <row r="669" spans="1:5" x14ac:dyDescent="0.2">
      <c r="A669">
        <v>2019</v>
      </c>
      <c r="B669">
        <v>17730009</v>
      </c>
      <c r="C669" t="s">
        <v>8587</v>
      </c>
      <c r="D669" t="s">
        <v>8588</v>
      </c>
      <c r="E669" t="s">
        <v>8589</v>
      </c>
    </row>
    <row r="670" spans="1:5" x14ac:dyDescent="0.2">
      <c r="A670">
        <v>2019</v>
      </c>
      <c r="B670">
        <v>17730010</v>
      </c>
      <c r="C670" t="s">
        <v>8590</v>
      </c>
      <c r="E670" t="s">
        <v>8591</v>
      </c>
    </row>
    <row r="671" spans="1:5" x14ac:dyDescent="0.2">
      <c r="A671">
        <v>2019</v>
      </c>
      <c r="B671">
        <v>17730011</v>
      </c>
      <c r="C671" t="s">
        <v>8592</v>
      </c>
      <c r="D671" t="s">
        <v>8593</v>
      </c>
      <c r="E671" t="s">
        <v>8594</v>
      </c>
    </row>
    <row r="672" spans="1:5" x14ac:dyDescent="0.2">
      <c r="A672">
        <v>2019</v>
      </c>
      <c r="B672">
        <v>17730012</v>
      </c>
      <c r="C672" t="s">
        <v>8452</v>
      </c>
      <c r="D672" t="s">
        <v>8595</v>
      </c>
      <c r="E672" t="s">
        <v>8596</v>
      </c>
    </row>
    <row r="673" spans="1:5" x14ac:dyDescent="0.2">
      <c r="A673">
        <v>2019</v>
      </c>
      <c r="B673">
        <v>36840006</v>
      </c>
      <c r="C673" t="s">
        <v>8597</v>
      </c>
      <c r="D673" t="s">
        <v>8598</v>
      </c>
      <c r="E673" t="s">
        <v>8599</v>
      </c>
    </row>
    <row r="674" spans="1:5" x14ac:dyDescent="0.2">
      <c r="A674">
        <v>2019</v>
      </c>
      <c r="B674">
        <v>24780011</v>
      </c>
      <c r="C674" t="s">
        <v>8600</v>
      </c>
      <c r="D674" t="s">
        <v>8601</v>
      </c>
      <c r="E674" t="s">
        <v>8602</v>
      </c>
    </row>
    <row r="675" spans="1:5" x14ac:dyDescent="0.2">
      <c r="A675">
        <v>2019</v>
      </c>
      <c r="B675">
        <v>36920009</v>
      </c>
      <c r="C675" t="s">
        <v>8603</v>
      </c>
      <c r="D675" t="s">
        <v>8604</v>
      </c>
      <c r="E675" t="s">
        <v>8605</v>
      </c>
    </row>
    <row r="676" spans="1:5" x14ac:dyDescent="0.2">
      <c r="A676">
        <v>2019</v>
      </c>
      <c r="B676">
        <v>27210009</v>
      </c>
      <c r="C676" t="s">
        <v>8606</v>
      </c>
      <c r="D676" t="s">
        <v>8607</v>
      </c>
      <c r="E676" t="s">
        <v>8608</v>
      </c>
    </row>
    <row r="677" spans="1:5" x14ac:dyDescent="0.2">
      <c r="A677">
        <v>2019</v>
      </c>
      <c r="B677">
        <v>32600006</v>
      </c>
      <c r="C677" t="s">
        <v>8609</v>
      </c>
      <c r="D677" t="s">
        <v>8610</v>
      </c>
      <c r="E677" t="s">
        <v>8611</v>
      </c>
    </row>
    <row r="678" spans="1:5" x14ac:dyDescent="0.2">
      <c r="A678">
        <v>2019</v>
      </c>
      <c r="B678">
        <v>28380002</v>
      </c>
      <c r="C678" t="s">
        <v>8612</v>
      </c>
      <c r="D678" t="s">
        <v>8613</v>
      </c>
      <c r="E678" t="s">
        <v>8614</v>
      </c>
    </row>
    <row r="679" spans="1:5" x14ac:dyDescent="0.2">
      <c r="A679">
        <v>2019</v>
      </c>
      <c r="B679">
        <v>35330020</v>
      </c>
      <c r="C679" t="s">
        <v>8615</v>
      </c>
      <c r="D679" t="s">
        <v>8616</v>
      </c>
      <c r="E679" t="s">
        <v>8617</v>
      </c>
    </row>
    <row r="680" spans="1:5" x14ac:dyDescent="0.2">
      <c r="A680">
        <v>2019</v>
      </c>
      <c r="B680">
        <v>27240002</v>
      </c>
      <c r="C680" t="s">
        <v>8618</v>
      </c>
      <c r="D680" t="s">
        <v>8607</v>
      </c>
      <c r="E680" t="s">
        <v>8619</v>
      </c>
    </row>
    <row r="681" spans="1:5" x14ac:dyDescent="0.2">
      <c r="A681">
        <v>2019</v>
      </c>
      <c r="B681">
        <v>38430015</v>
      </c>
      <c r="C681" t="s">
        <v>8620</v>
      </c>
      <c r="D681" t="s">
        <v>8621</v>
      </c>
      <c r="E681" t="s">
        <v>8622</v>
      </c>
    </row>
    <row r="682" spans="1:5" x14ac:dyDescent="0.2">
      <c r="A682">
        <v>2019</v>
      </c>
      <c r="B682">
        <v>34330005</v>
      </c>
      <c r="C682" t="s">
        <v>8623</v>
      </c>
      <c r="D682" t="s">
        <v>8624</v>
      </c>
      <c r="E682" t="s">
        <v>8625</v>
      </c>
    </row>
    <row r="683" spans="1:5" x14ac:dyDescent="0.2">
      <c r="A683">
        <v>2019</v>
      </c>
      <c r="B683">
        <v>37840005</v>
      </c>
      <c r="C683" t="s">
        <v>8626</v>
      </c>
      <c r="D683" t="s">
        <v>8627</v>
      </c>
      <c r="E683" t="s">
        <v>8628</v>
      </c>
    </row>
  </sheetData>
  <pageMargins left="0.511811024" right="0.511811024" top="0.78740157499999996" bottom="0.78740157499999996" header="0.31496062000000002" footer="0.31496062000000002"/>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2026</vt:lpstr>
      <vt:lpstr>2025</vt:lpstr>
      <vt:lpstr>2024</vt:lpstr>
      <vt:lpstr>2023</vt:lpstr>
      <vt:lpstr>2022</vt:lpstr>
      <vt:lpstr>2021</vt:lpstr>
      <vt:lpstr>2020</vt:lpstr>
      <vt:lpstr>2019</vt:lpstr>
      <vt:lpstr>Fonte_OM_Objeto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SERVER</dc:creator>
  <cp:lastModifiedBy>André Silva Torres</cp:lastModifiedBy>
  <dcterms:created xsi:type="dcterms:W3CDTF">2026-08-07T13:19:37Z</dcterms:created>
  <dcterms:modified xsi:type="dcterms:W3CDTF">2026-08-13T17:57:28Z</dcterms:modified>
</cp:coreProperties>
</file>